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eherrera\Downloads\"/>
    </mc:Choice>
  </mc:AlternateContent>
  <bookViews>
    <workbookView xWindow="0" yWindow="0" windowWidth="21570" windowHeight="7785"/>
  </bookViews>
  <sheets>
    <sheet name="Tables&amp;Data" sheetId="4" r:id="rId1"/>
    <sheet name="Schedule" sheetId="1" r:id="rId2"/>
    <sheet name="Schedule (2)" sheetId="3" r:id="rId3"/>
    <sheet name="Aux" sheetId="2" state="hidden" r:id="rId4"/>
  </sheets>
  <definedNames>
    <definedName name="_xlnm._FilterDatabase" localSheetId="2" hidden="1">'Schedule (2)'!$C$7:$AA$492</definedName>
    <definedName name="_xlnm.Print_Area" localSheetId="0">'Tables&amp;Data'!$B$1:$Q$34</definedName>
    <definedName name="Slicer_Games1">#N/A</definedName>
    <definedName name="Slicer_Periods1">#N/A</definedName>
    <definedName name="Slicer_Player1">#N/A</definedName>
  </definedNames>
  <calcPr calcId="162913"/>
  <pivotCaches>
    <pivotCache cacheId="0" r:id="rId5"/>
  </pivotCaches>
  <extLst>
    <ext xmlns:x14="http://schemas.microsoft.com/office/spreadsheetml/2009/9/main" uri="{BBE1A952-AA13-448e-AADC-164F8A28A991}">
      <x14:slicerCaches>
        <x14:slicerCache r:id="rId6"/>
        <x14:slicerCache r:id="rId7"/>
        <x14:slicerCache r:id="rId8"/>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1" i="4" l="1"/>
  <c r="B4" i="2"/>
  <c r="G4" i="3" s="1"/>
  <c r="G5" i="3" s="1"/>
  <c r="B24" i="2"/>
  <c r="B9" i="1"/>
  <c r="C9" i="1" s="1"/>
  <c r="A16" i="4"/>
  <c r="A17" i="4" s="1"/>
  <c r="B17" i="4" s="1"/>
  <c r="C8" i="3"/>
  <c r="E8" i="3"/>
  <c r="F9" i="4"/>
  <c r="F10" i="4" s="1"/>
  <c r="B16" i="4" l="1"/>
  <c r="B9" i="3"/>
  <c r="B10" i="3" s="1"/>
  <c r="B11" i="3" s="1"/>
  <c r="B12" i="3" s="1"/>
  <c r="B13" i="3" s="1"/>
  <c r="B14" i="3" s="1"/>
  <c r="B15" i="3" s="1"/>
  <c r="B16" i="3" s="1"/>
  <c r="B17" i="3" s="1"/>
  <c r="B18" i="3" s="1"/>
  <c r="B19" i="3" s="1"/>
  <c r="B20" i="3" s="1"/>
  <c r="B21" i="3" s="1"/>
  <c r="B22" i="3" s="1"/>
  <c r="B23" i="3" s="1"/>
  <c r="B24" i="3" s="1"/>
  <c r="B25" i="3" s="1"/>
  <c r="B26" i="3" s="1"/>
  <c r="B27" i="3" s="1"/>
  <c r="B28" i="3" s="1"/>
  <c r="B29" i="3" s="1"/>
  <c r="B30" i="3" s="1"/>
  <c r="B31" i="3" s="1"/>
  <c r="B32" i="3" s="1"/>
  <c r="B33" i="3" s="1"/>
  <c r="B34" i="3" s="1"/>
  <c r="B35" i="3" s="1"/>
  <c r="B36" i="3" s="1"/>
  <c r="B37" i="3" s="1"/>
  <c r="B38" i="3" s="1"/>
  <c r="B39" i="3" s="1"/>
  <c r="B40" i="3" s="1"/>
  <c r="B41" i="3" s="1"/>
  <c r="B42" i="3" s="1"/>
  <c r="B43" i="3" s="1"/>
  <c r="B44" i="3" s="1"/>
  <c r="B45" i="3" s="1"/>
  <c r="B46" i="3" s="1"/>
  <c r="B47" i="3" s="1"/>
  <c r="B48" i="3" s="1"/>
  <c r="B49" i="3" s="1"/>
  <c r="B50" i="3" s="1"/>
  <c r="B51" i="3" s="1"/>
  <c r="B52" i="3" s="1"/>
  <c r="B53" i="3" s="1"/>
  <c r="B54" i="3" s="1"/>
  <c r="B55" i="3" s="1"/>
  <c r="B56" i="3" s="1"/>
  <c r="B57" i="3" s="1"/>
  <c r="B58" i="3" s="1"/>
  <c r="B59" i="3" s="1"/>
  <c r="B60" i="3" s="1"/>
  <c r="B61" i="3" s="1"/>
  <c r="B62" i="3" s="1"/>
  <c r="B63" i="3" s="1"/>
  <c r="B64" i="3" s="1"/>
  <c r="B65" i="3" s="1"/>
  <c r="B66" i="3" s="1"/>
  <c r="B67" i="3" s="1"/>
  <c r="B68" i="3" s="1"/>
  <c r="B69" i="3" s="1"/>
  <c r="B70" i="3" s="1"/>
  <c r="B71" i="3" s="1"/>
  <c r="B72" i="3" s="1"/>
  <c r="B73" i="3" s="1"/>
  <c r="B74" i="3" s="1"/>
  <c r="B75" i="3" s="1"/>
  <c r="B76" i="3" s="1"/>
  <c r="B77" i="3" s="1"/>
  <c r="B78" i="3" s="1"/>
  <c r="B79" i="3" s="1"/>
  <c r="B80" i="3" s="1"/>
  <c r="B81" i="3" s="1"/>
  <c r="B82" i="3" s="1"/>
  <c r="B83" i="3" s="1"/>
  <c r="B84" i="3" s="1"/>
  <c r="B85" i="3" s="1"/>
  <c r="B86" i="3" s="1"/>
  <c r="B87" i="3" s="1"/>
  <c r="B88" i="3" s="1"/>
  <c r="B89" i="3" s="1"/>
  <c r="B90" i="3" s="1"/>
  <c r="B91" i="3" s="1"/>
  <c r="B92" i="3" s="1"/>
  <c r="B93" i="3" s="1"/>
  <c r="B94" i="3" s="1"/>
  <c r="B95" i="3" s="1"/>
  <c r="B96" i="3" s="1"/>
  <c r="B97" i="3" s="1"/>
  <c r="B98" i="3" s="1"/>
  <c r="B99" i="3" s="1"/>
  <c r="B100" i="3" s="1"/>
  <c r="B101" i="3" s="1"/>
  <c r="B102" i="3" s="1"/>
  <c r="B103" i="3" s="1"/>
  <c r="B104" i="3" s="1"/>
  <c r="B105" i="3" s="1"/>
  <c r="B106" i="3" s="1"/>
  <c r="B107" i="3" s="1"/>
  <c r="B108" i="3" s="1"/>
  <c r="B109" i="3" s="1"/>
  <c r="B110" i="3" s="1"/>
  <c r="B111" i="3" s="1"/>
  <c r="B112" i="3" s="1"/>
  <c r="B113" i="3" s="1"/>
  <c r="B114" i="3" s="1"/>
  <c r="B115" i="3" s="1"/>
  <c r="B116" i="3" s="1"/>
  <c r="B117" i="3" s="1"/>
  <c r="B118" i="3" s="1"/>
  <c r="B119" i="3" s="1"/>
  <c r="B120" i="3" s="1"/>
  <c r="B121" i="3" s="1"/>
  <c r="B122" i="3" s="1"/>
  <c r="B123" i="3" s="1"/>
  <c r="B124" i="3" s="1"/>
  <c r="B125" i="3" s="1"/>
  <c r="B126" i="3" s="1"/>
  <c r="B127" i="3" s="1"/>
  <c r="B128" i="3" s="1"/>
  <c r="B129" i="3" s="1"/>
  <c r="B130" i="3" s="1"/>
  <c r="B131" i="3" s="1"/>
  <c r="B132" i="3" s="1"/>
  <c r="B133" i="3" s="1"/>
  <c r="B134" i="3" s="1"/>
  <c r="B135" i="3" s="1"/>
  <c r="B136" i="3" s="1"/>
  <c r="B137" i="3" s="1"/>
  <c r="B138" i="3" s="1"/>
  <c r="B139" i="3" s="1"/>
  <c r="B140" i="3" s="1"/>
  <c r="B141" i="3" s="1"/>
  <c r="B142" i="3" s="1"/>
  <c r="B143" i="3" s="1"/>
  <c r="B144" i="3" s="1"/>
  <c r="B145" i="3" s="1"/>
  <c r="B146" i="3" s="1"/>
  <c r="B147" i="3" s="1"/>
  <c r="B148" i="3" s="1"/>
  <c r="B149" i="3" s="1"/>
  <c r="B150" i="3" s="1"/>
  <c r="B151" i="3" s="1"/>
  <c r="B152" i="3" s="1"/>
  <c r="B153" i="3" s="1"/>
  <c r="B154" i="3" s="1"/>
  <c r="B155" i="3" s="1"/>
  <c r="B156" i="3" s="1"/>
  <c r="B157" i="3" s="1"/>
  <c r="B158" i="3" s="1"/>
  <c r="B159" i="3" s="1"/>
  <c r="B160" i="3" s="1"/>
  <c r="B161" i="3" s="1"/>
  <c r="B162" i="3" s="1"/>
  <c r="B163" i="3" s="1"/>
  <c r="B164" i="3" s="1"/>
  <c r="B165" i="3" s="1"/>
  <c r="B166" i="3" s="1"/>
  <c r="B167" i="3" s="1"/>
  <c r="B168" i="3" s="1"/>
  <c r="B169" i="3" s="1"/>
  <c r="B170" i="3" s="1"/>
  <c r="B171" i="3" s="1"/>
  <c r="B172" i="3" s="1"/>
  <c r="B173" i="3" s="1"/>
  <c r="B174" i="3" s="1"/>
  <c r="B175" i="3" s="1"/>
  <c r="B176" i="3" s="1"/>
  <c r="B177" i="3" s="1"/>
  <c r="B178" i="3" s="1"/>
  <c r="B179" i="3" s="1"/>
  <c r="B180" i="3" s="1"/>
  <c r="B181" i="3" s="1"/>
  <c r="B182" i="3" s="1"/>
  <c r="B183" i="3" s="1"/>
  <c r="B184" i="3" s="1"/>
  <c r="B185" i="3" s="1"/>
  <c r="B186" i="3" s="1"/>
  <c r="B187" i="3" s="1"/>
  <c r="B188" i="3" s="1"/>
  <c r="B189" i="3" s="1"/>
  <c r="B190" i="3" s="1"/>
  <c r="B191" i="3" s="1"/>
  <c r="B192" i="3" s="1"/>
  <c r="B193" i="3" s="1"/>
  <c r="B194" i="3" s="1"/>
  <c r="B195" i="3" s="1"/>
  <c r="B196" i="3" s="1"/>
  <c r="B197" i="3" s="1"/>
  <c r="B198" i="3" s="1"/>
  <c r="B199" i="3" s="1"/>
  <c r="B200" i="3" s="1"/>
  <c r="B201" i="3" s="1"/>
  <c r="B202" i="3" s="1"/>
  <c r="B203" i="3" s="1"/>
  <c r="B204" i="3" s="1"/>
  <c r="B205" i="3" s="1"/>
  <c r="B206" i="3" s="1"/>
  <c r="B207" i="3" s="1"/>
  <c r="B208" i="3" s="1"/>
  <c r="B209" i="3" s="1"/>
  <c r="B210" i="3" s="1"/>
  <c r="B211" i="3" s="1"/>
  <c r="B212" i="3" s="1"/>
  <c r="B213" i="3" s="1"/>
  <c r="B214" i="3" s="1"/>
  <c r="B215" i="3" s="1"/>
  <c r="B216" i="3" s="1"/>
  <c r="B217" i="3" s="1"/>
  <c r="B218" i="3" s="1"/>
  <c r="B219" i="3" s="1"/>
  <c r="B220" i="3" s="1"/>
  <c r="B221" i="3" s="1"/>
  <c r="B222" i="3" s="1"/>
  <c r="B223" i="3" s="1"/>
  <c r="B224" i="3" s="1"/>
  <c r="B225" i="3" s="1"/>
  <c r="B226" i="3" s="1"/>
  <c r="B227" i="3" s="1"/>
  <c r="B228" i="3" s="1"/>
  <c r="B229" i="3" s="1"/>
  <c r="B230" i="3" s="1"/>
  <c r="B231" i="3" s="1"/>
  <c r="B232" i="3" s="1"/>
  <c r="B233" i="3" s="1"/>
  <c r="B234" i="3" s="1"/>
  <c r="B235" i="3" s="1"/>
  <c r="B236" i="3" s="1"/>
  <c r="B237" i="3" s="1"/>
  <c r="B238" i="3" s="1"/>
  <c r="B239" i="3" s="1"/>
  <c r="B240" i="3" s="1"/>
  <c r="B241" i="3" s="1"/>
  <c r="B242" i="3" s="1"/>
  <c r="B243" i="3" s="1"/>
  <c r="B244" i="3" s="1"/>
  <c r="B245" i="3" s="1"/>
  <c r="B246" i="3" s="1"/>
  <c r="B247" i="3" s="1"/>
  <c r="B248" i="3" s="1"/>
  <c r="B249" i="3" s="1"/>
  <c r="B250" i="3" s="1"/>
  <c r="B251" i="3" s="1"/>
  <c r="B252" i="3" s="1"/>
  <c r="B253" i="3" s="1"/>
  <c r="B254" i="3" s="1"/>
  <c r="B255" i="3" s="1"/>
  <c r="B256" i="3" s="1"/>
  <c r="B257" i="3" s="1"/>
  <c r="B258" i="3" s="1"/>
  <c r="B259" i="3" s="1"/>
  <c r="B260" i="3" s="1"/>
  <c r="B261" i="3" s="1"/>
  <c r="B262" i="3" s="1"/>
  <c r="B263" i="3" s="1"/>
  <c r="B264" i="3" s="1"/>
  <c r="B265" i="3" s="1"/>
  <c r="B266" i="3" s="1"/>
  <c r="B267" i="3" s="1"/>
  <c r="B268" i="3" s="1"/>
  <c r="B269" i="3" s="1"/>
  <c r="B270" i="3" s="1"/>
  <c r="B271" i="3" s="1"/>
  <c r="B272" i="3" s="1"/>
  <c r="B273" i="3" s="1"/>
  <c r="B274" i="3" s="1"/>
  <c r="B275" i="3" s="1"/>
  <c r="B276" i="3" s="1"/>
  <c r="B277" i="3" s="1"/>
  <c r="B278" i="3" s="1"/>
  <c r="B279" i="3" s="1"/>
  <c r="B280" i="3" s="1"/>
  <c r="B281" i="3" s="1"/>
  <c r="B282" i="3" s="1"/>
  <c r="B283" i="3" s="1"/>
  <c r="B284" i="3" s="1"/>
  <c r="B285" i="3" s="1"/>
  <c r="B286" i="3" s="1"/>
  <c r="B287" i="3" s="1"/>
  <c r="B288" i="3" s="1"/>
  <c r="B289" i="3" s="1"/>
  <c r="B290" i="3" s="1"/>
  <c r="B291" i="3" s="1"/>
  <c r="B292" i="3" s="1"/>
  <c r="B293" i="3" s="1"/>
  <c r="B294" i="3" s="1"/>
  <c r="B295" i="3" s="1"/>
  <c r="B296" i="3" s="1"/>
  <c r="B297" i="3" s="1"/>
  <c r="B298" i="3" s="1"/>
  <c r="B299" i="3" s="1"/>
  <c r="B300" i="3" s="1"/>
  <c r="B301" i="3" s="1"/>
  <c r="B302" i="3" s="1"/>
  <c r="B303" i="3" s="1"/>
  <c r="B304" i="3" s="1"/>
  <c r="B305" i="3" s="1"/>
  <c r="B306" i="3" s="1"/>
  <c r="B307" i="3" s="1"/>
  <c r="B308" i="3" s="1"/>
  <c r="B309" i="3" s="1"/>
  <c r="B310" i="3" s="1"/>
  <c r="B311" i="3" s="1"/>
  <c r="B312" i="3" s="1"/>
  <c r="B313" i="3" s="1"/>
  <c r="B314" i="3" s="1"/>
  <c r="B315" i="3" s="1"/>
  <c r="B316" i="3" s="1"/>
  <c r="B317" i="3" s="1"/>
  <c r="B318" i="3" s="1"/>
  <c r="B319" i="3" s="1"/>
  <c r="B320" i="3" s="1"/>
  <c r="B321" i="3" s="1"/>
  <c r="B322" i="3" s="1"/>
  <c r="B323" i="3" s="1"/>
  <c r="B324" i="3" s="1"/>
  <c r="B325" i="3" s="1"/>
  <c r="B326" i="3" s="1"/>
  <c r="B327" i="3" s="1"/>
  <c r="B328" i="3" s="1"/>
  <c r="B329" i="3" s="1"/>
  <c r="B330" i="3" s="1"/>
  <c r="B331" i="3" s="1"/>
  <c r="B332" i="3" s="1"/>
  <c r="B333" i="3" s="1"/>
  <c r="B334" i="3" s="1"/>
  <c r="B335" i="3" s="1"/>
  <c r="B336" i="3" s="1"/>
  <c r="B337" i="3" s="1"/>
  <c r="B338" i="3" s="1"/>
  <c r="B339" i="3" s="1"/>
  <c r="B340" i="3" s="1"/>
  <c r="B341" i="3" s="1"/>
  <c r="B342" i="3" s="1"/>
  <c r="B343" i="3" s="1"/>
  <c r="B344" i="3" s="1"/>
  <c r="B345" i="3" s="1"/>
  <c r="B346" i="3" s="1"/>
  <c r="B347" i="3" s="1"/>
  <c r="B348" i="3" s="1"/>
  <c r="B349" i="3" s="1"/>
  <c r="B350" i="3" s="1"/>
  <c r="B351" i="3" s="1"/>
  <c r="B352" i="3" s="1"/>
  <c r="B353" i="3" s="1"/>
  <c r="B354" i="3" s="1"/>
  <c r="B355" i="3" s="1"/>
  <c r="B356" i="3" s="1"/>
  <c r="B357" i="3" s="1"/>
  <c r="B358" i="3" s="1"/>
  <c r="B359" i="3" s="1"/>
  <c r="B360" i="3" s="1"/>
  <c r="B361" i="3" s="1"/>
  <c r="B362" i="3" s="1"/>
  <c r="B363" i="3" s="1"/>
  <c r="B364" i="3" s="1"/>
  <c r="B365" i="3" s="1"/>
  <c r="B366" i="3" s="1"/>
  <c r="B367" i="3" s="1"/>
  <c r="B368" i="3" s="1"/>
  <c r="B369" i="3" s="1"/>
  <c r="B370" i="3" s="1"/>
  <c r="B371" i="3" s="1"/>
  <c r="B372" i="3" s="1"/>
  <c r="B373" i="3" s="1"/>
  <c r="B374" i="3" s="1"/>
  <c r="B375" i="3" s="1"/>
  <c r="B376" i="3" s="1"/>
  <c r="B377" i="3" s="1"/>
  <c r="B378" i="3" s="1"/>
  <c r="B379" i="3" s="1"/>
  <c r="B380" i="3" s="1"/>
  <c r="B381" i="3" s="1"/>
  <c r="B382" i="3" s="1"/>
  <c r="B383" i="3" s="1"/>
  <c r="B384" i="3" s="1"/>
  <c r="B385" i="3" s="1"/>
  <c r="B386" i="3" s="1"/>
  <c r="B387" i="3" s="1"/>
  <c r="B388" i="3" s="1"/>
  <c r="B389" i="3" s="1"/>
  <c r="B390" i="3" s="1"/>
  <c r="B391" i="3" s="1"/>
  <c r="B392" i="3" s="1"/>
  <c r="B393" i="3" s="1"/>
  <c r="B394" i="3" s="1"/>
  <c r="B395" i="3" s="1"/>
  <c r="B396" i="3" s="1"/>
  <c r="B397" i="3" s="1"/>
  <c r="B398" i="3" s="1"/>
  <c r="B399" i="3" s="1"/>
  <c r="B400" i="3" s="1"/>
  <c r="B401" i="3" s="1"/>
  <c r="B402" i="3" s="1"/>
  <c r="B403" i="3" s="1"/>
  <c r="B404" i="3" s="1"/>
  <c r="B405" i="3" s="1"/>
  <c r="B406" i="3" s="1"/>
  <c r="B407" i="3" s="1"/>
  <c r="B408" i="3" s="1"/>
  <c r="B409" i="3" s="1"/>
  <c r="B410" i="3" s="1"/>
  <c r="B411" i="3" s="1"/>
  <c r="B412" i="3" s="1"/>
  <c r="B413" i="3" s="1"/>
  <c r="B414" i="3" s="1"/>
  <c r="B415" i="3" s="1"/>
  <c r="B416" i="3" s="1"/>
  <c r="B417" i="3" s="1"/>
  <c r="B418" i="3" s="1"/>
  <c r="B419" i="3" s="1"/>
  <c r="B420" i="3" s="1"/>
  <c r="B421" i="3" s="1"/>
  <c r="B422" i="3" s="1"/>
  <c r="B423" i="3" s="1"/>
  <c r="B424" i="3" s="1"/>
  <c r="B425" i="3" s="1"/>
  <c r="B426" i="3" s="1"/>
  <c r="B427" i="3" s="1"/>
  <c r="B428" i="3" s="1"/>
  <c r="B429" i="3" s="1"/>
  <c r="B430" i="3" s="1"/>
  <c r="B431" i="3" s="1"/>
  <c r="B432" i="3" s="1"/>
  <c r="B433" i="3" s="1"/>
  <c r="B434" i="3" s="1"/>
  <c r="B435" i="3" s="1"/>
  <c r="B436" i="3" s="1"/>
  <c r="B437" i="3" s="1"/>
  <c r="B438" i="3" s="1"/>
  <c r="B439" i="3" s="1"/>
  <c r="B440" i="3" s="1"/>
  <c r="B441" i="3" s="1"/>
  <c r="B442" i="3" s="1"/>
  <c r="B443" i="3" s="1"/>
  <c r="B444" i="3" s="1"/>
  <c r="B445" i="3" s="1"/>
  <c r="B446" i="3" s="1"/>
  <c r="B447" i="3" s="1"/>
  <c r="B448" i="3" s="1"/>
  <c r="B449" i="3" s="1"/>
  <c r="B450" i="3" s="1"/>
  <c r="B451" i="3" s="1"/>
  <c r="B452" i="3" s="1"/>
  <c r="B453" i="3" s="1"/>
  <c r="B454" i="3" s="1"/>
  <c r="B455" i="3" s="1"/>
  <c r="B456" i="3" s="1"/>
  <c r="B457" i="3" s="1"/>
  <c r="B458" i="3" s="1"/>
  <c r="B459" i="3" s="1"/>
  <c r="B460" i="3" s="1"/>
  <c r="B461" i="3" s="1"/>
  <c r="B462" i="3" s="1"/>
  <c r="B463" i="3" s="1"/>
  <c r="B464" i="3" s="1"/>
  <c r="B465" i="3" s="1"/>
  <c r="B466" i="3" s="1"/>
  <c r="B467" i="3" s="1"/>
  <c r="B468" i="3" s="1"/>
  <c r="B469" i="3" s="1"/>
  <c r="B470" i="3" s="1"/>
  <c r="B471" i="3" s="1"/>
  <c r="B472" i="3" s="1"/>
  <c r="B473" i="3" s="1"/>
  <c r="B474" i="3" s="1"/>
  <c r="B475" i="3" s="1"/>
  <c r="B476" i="3" s="1"/>
  <c r="B477" i="3" s="1"/>
  <c r="B478" i="3" s="1"/>
  <c r="B479" i="3" s="1"/>
  <c r="B480" i="3" s="1"/>
  <c r="B481" i="3" s="1"/>
  <c r="B482" i="3" s="1"/>
  <c r="B483" i="3" s="1"/>
  <c r="B484" i="3" s="1"/>
  <c r="B485" i="3" s="1"/>
  <c r="B486" i="3" s="1"/>
  <c r="B487" i="3" s="1"/>
  <c r="B488" i="3" s="1"/>
  <c r="B489" i="3" s="1"/>
  <c r="B490" i="3" s="1"/>
  <c r="B491" i="3" s="1"/>
  <c r="B492" i="3" s="1"/>
  <c r="A18" i="4"/>
  <c r="B18" i="4" s="1"/>
  <c r="M1" i="2"/>
  <c r="C9" i="3" l="1"/>
  <c r="D9" i="3" s="1"/>
  <c r="E9" i="3" s="1"/>
  <c r="B10" i="1"/>
  <c r="C10" i="1" s="1"/>
  <c r="B5" i="2"/>
  <c r="B11" i="1"/>
  <c r="C11" i="1" s="1"/>
  <c r="B6" i="2"/>
  <c r="A19" i="4"/>
  <c r="B19" i="4" s="1"/>
  <c r="C10" i="3"/>
  <c r="P4" i="2"/>
  <c r="D10" i="3" l="1"/>
  <c r="B12" i="1"/>
  <c r="C12" i="1" s="1"/>
  <c r="B7" i="2"/>
  <c r="A20" i="4"/>
  <c r="B20" i="4" s="1"/>
  <c r="C11" i="3"/>
  <c r="G5" i="2"/>
  <c r="H5" i="2" s="1"/>
  <c r="E5" i="2"/>
  <c r="F5" i="2" s="1"/>
  <c r="C5" i="2"/>
  <c r="D5" i="2" s="1"/>
  <c r="A8" i="2"/>
  <c r="A9" i="2" s="1"/>
  <c r="D11" i="3" l="1"/>
  <c r="B8" i="2"/>
  <c r="B13" i="1"/>
  <c r="C13" i="1" s="1"/>
  <c r="A21" i="4"/>
  <c r="B21" i="4" s="1"/>
  <c r="E10" i="3"/>
  <c r="I4" i="3"/>
  <c r="I5" i="3" s="1"/>
  <c r="A10" i="2"/>
  <c r="H4" i="3"/>
  <c r="H5" i="3" s="1"/>
  <c r="C6" i="2"/>
  <c r="E6" i="2"/>
  <c r="G6" i="2"/>
  <c r="E7" i="1"/>
  <c r="E5" i="1"/>
  <c r="A10" i="1"/>
  <c r="A11" i="1" s="1"/>
  <c r="A12" i="1" s="1"/>
  <c r="A13" i="1" s="1"/>
  <c r="A14" i="1" s="1"/>
  <c r="A15" i="1" s="1"/>
  <c r="A16" i="1" s="1"/>
  <c r="A17" i="1" s="1"/>
  <c r="A18" i="1" s="1"/>
  <c r="A19" i="1" s="1"/>
  <c r="A20" i="1" s="1"/>
  <c r="A21" i="1" s="1"/>
  <c r="A22" i="1" s="1"/>
  <c r="A23" i="1" s="1"/>
  <c r="A24" i="1" s="1"/>
  <c r="A25" i="1" s="1"/>
  <c r="A26" i="1" s="1"/>
  <c r="A27" i="1" s="1"/>
  <c r="A28" i="1" s="1"/>
  <c r="B9" i="2" l="1"/>
  <c r="B14" i="1"/>
  <c r="C14" i="1" s="1"/>
  <c r="A22" i="4"/>
  <c r="B22" i="4" s="1"/>
  <c r="C13" i="3"/>
  <c r="C12" i="3"/>
  <c r="D12" i="3" s="1"/>
  <c r="E11" i="3"/>
  <c r="H6" i="2"/>
  <c r="G7" i="2"/>
  <c r="D6" i="2"/>
  <c r="C7" i="2"/>
  <c r="A11" i="2"/>
  <c r="J4" i="3"/>
  <c r="J5" i="3" s="1"/>
  <c r="F6" i="2"/>
  <c r="E7" i="2"/>
  <c r="F4" i="1"/>
  <c r="G4" i="1" s="1"/>
  <c r="H4" i="1" s="1"/>
  <c r="I4" i="1" s="1"/>
  <c r="J4" i="1" s="1"/>
  <c r="K4" i="1" s="1"/>
  <c r="L4" i="1" s="1"/>
  <c r="M4" i="1" s="1"/>
  <c r="N4" i="1" s="1"/>
  <c r="O4" i="1" s="1"/>
  <c r="P4" i="1" s="1"/>
  <c r="Q4" i="1" s="1"/>
  <c r="R4" i="1" s="1"/>
  <c r="S4" i="1" s="1"/>
  <c r="T4" i="1" s="1"/>
  <c r="U4" i="1" s="1"/>
  <c r="V4" i="1" s="1"/>
  <c r="W4" i="1" s="1"/>
  <c r="X4" i="1" s="1"/>
  <c r="Y4" i="1" s="1"/>
  <c r="Z4" i="1" s="1"/>
  <c r="AA4" i="1" s="1"/>
  <c r="AB4" i="1" s="1"/>
  <c r="AC4" i="1" s="1"/>
  <c r="AD4" i="1" s="1"/>
  <c r="AE4" i="1" s="1"/>
  <c r="AF4" i="1" s="1"/>
  <c r="AG4" i="1" s="1"/>
  <c r="AH4" i="1" s="1"/>
  <c r="AI4" i="1" s="1"/>
  <c r="AJ4" i="1" s="1"/>
  <c r="AK4" i="1" s="1"/>
  <c r="AL4" i="1" s="1"/>
  <c r="AM4" i="1" s="1"/>
  <c r="AN4" i="1" s="1"/>
  <c r="AO4" i="1" s="1"/>
  <c r="AP4" i="1" s="1"/>
  <c r="AQ4" i="1" s="1"/>
  <c r="AR4" i="1" s="1"/>
  <c r="AS4" i="1" s="1"/>
  <c r="AT4" i="1" s="1"/>
  <c r="AU4" i="1" s="1"/>
  <c r="AV4" i="1" s="1"/>
  <c r="AW4" i="1" s="1"/>
  <c r="AX4" i="1" s="1"/>
  <c r="AY4" i="1" s="1"/>
  <c r="AZ4" i="1" s="1"/>
  <c r="BA4" i="1" s="1"/>
  <c r="BB4" i="1" s="1"/>
  <c r="BC4" i="1" s="1"/>
  <c r="BD4" i="1" s="1"/>
  <c r="BE4" i="1" s="1"/>
  <c r="BF4" i="1" s="1"/>
  <c r="BG4" i="1" s="1"/>
  <c r="BH4" i="1" s="1"/>
  <c r="BI4" i="1" s="1"/>
  <c r="BJ4" i="1" s="1"/>
  <c r="BK4" i="1" s="1"/>
  <c r="BL4" i="1" s="1"/>
  <c r="BM4" i="1" s="1"/>
  <c r="BN4" i="1" s="1"/>
  <c r="BO4" i="1" s="1"/>
  <c r="BP4" i="1" s="1"/>
  <c r="BQ4" i="1" s="1"/>
  <c r="BR4" i="1" s="1"/>
  <c r="BS4" i="1" s="1"/>
  <c r="BT4" i="1" s="1"/>
  <c r="BU4" i="1" s="1"/>
  <c r="BV4" i="1" s="1"/>
  <c r="BW4" i="1" s="1"/>
  <c r="BX4" i="1" s="1"/>
  <c r="BY4" i="1" s="1"/>
  <c r="BZ4" i="1" s="1"/>
  <c r="CA4" i="1" s="1"/>
  <c r="CB4" i="1" s="1"/>
  <c r="CC4" i="1" s="1"/>
  <c r="CD4" i="1" s="1"/>
  <c r="CE4" i="1" s="1"/>
  <c r="CF4" i="1" s="1"/>
  <c r="CG4" i="1" s="1"/>
  <c r="CH4" i="1" s="1"/>
  <c r="CQ10" i="4" s="1"/>
  <c r="CR10" i="4" s="1"/>
  <c r="CS10" i="4" s="1"/>
  <c r="CT10" i="4" s="1"/>
  <c r="CU10" i="4" s="1"/>
  <c r="CV10" i="4" s="1"/>
  <c r="CW10" i="4" s="1"/>
  <c r="CX10" i="4" s="1"/>
  <c r="CY10" i="4" s="1"/>
  <c r="B10" i="2" l="1"/>
  <c r="B15" i="1"/>
  <c r="C15" i="1" s="1"/>
  <c r="A23" i="4"/>
  <c r="B23" i="4" s="1"/>
  <c r="D13" i="3"/>
  <c r="C14" i="3"/>
  <c r="E12" i="3"/>
  <c r="F7" i="2"/>
  <c r="E8" i="2"/>
  <c r="A12" i="2"/>
  <c r="K4" i="3"/>
  <c r="K5" i="3" s="1"/>
  <c r="D7" i="2"/>
  <c r="C8" i="2"/>
  <c r="H7" i="2"/>
  <c r="G8" i="2"/>
  <c r="AO5" i="1"/>
  <c r="BG5" i="1"/>
  <c r="L5" i="1"/>
  <c r="BX5" i="1"/>
  <c r="V5" i="1"/>
  <c r="BK5" i="1"/>
  <c r="P5" i="1"/>
  <c r="CB5" i="1"/>
  <c r="CB6" i="1" s="1"/>
  <c r="CB7" i="1" s="1"/>
  <c r="AW5" i="1"/>
  <c r="AH5" i="1"/>
  <c r="BR5" i="1"/>
  <c r="BO5" i="1"/>
  <c r="T5" i="1"/>
  <c r="CF5" i="1"/>
  <c r="CF6" i="1" s="1"/>
  <c r="CF7" i="1" s="1"/>
  <c r="BB5" i="1"/>
  <c r="AE5" i="1"/>
  <c r="BJ5" i="1"/>
  <c r="AG5" i="1"/>
  <c r="CD5" i="1"/>
  <c r="CD6" i="1" s="1"/>
  <c r="CD7" i="1" s="1"/>
  <c r="BP5" i="1"/>
  <c r="BC5" i="1"/>
  <c r="Z5" i="1"/>
  <c r="BS5" i="1"/>
  <c r="AC5" i="1"/>
  <c r="AP5" i="1"/>
  <c r="BW5" i="1"/>
  <c r="AK5" i="1"/>
  <c r="CA5" i="1"/>
  <c r="CA6" i="1" s="1"/>
  <c r="CA7" i="1" s="1"/>
  <c r="AF5" i="1"/>
  <c r="BI5" i="1"/>
  <c r="BM5" i="1"/>
  <c r="AX5" i="1"/>
  <c r="S5" i="1"/>
  <c r="CE5" i="1"/>
  <c r="CE6" i="1" s="1"/>
  <c r="CE7" i="1" s="1"/>
  <c r="AJ5" i="1"/>
  <c r="BY5" i="1"/>
  <c r="BY6" i="1" s="1"/>
  <c r="BY7" i="1" s="1"/>
  <c r="AV5" i="1"/>
  <c r="AU5" i="1"/>
  <c r="BL5" i="1"/>
  <c r="R5" i="1"/>
  <c r="AY5" i="1"/>
  <c r="AT5" i="1"/>
  <c r="BA5" i="1"/>
  <c r="H5" i="1"/>
  <c r="BT5" i="1"/>
  <c r="AD5" i="1"/>
  <c r="G5" i="1"/>
  <c r="X5" i="1"/>
  <c r="BE5" i="1"/>
  <c r="K5" i="1"/>
  <c r="AB5" i="1"/>
  <c r="CH5" i="1"/>
  <c r="CH6" i="1" s="1"/>
  <c r="CH7" i="1" s="1"/>
  <c r="O5" i="1"/>
  <c r="W5" i="1"/>
  <c r="AS5" i="1"/>
  <c r="AN5" i="1"/>
  <c r="I5" i="1"/>
  <c r="BU5" i="1"/>
  <c r="BF5" i="1"/>
  <c r="AA5" i="1"/>
  <c r="M5" i="1"/>
  <c r="AR5" i="1"/>
  <c r="AL5" i="1"/>
  <c r="CG5" i="1"/>
  <c r="CG6" i="1" s="1"/>
  <c r="CG7" i="1" s="1"/>
  <c r="Q5" i="1"/>
  <c r="CC5" i="1"/>
  <c r="CC6" i="1" s="1"/>
  <c r="CC7" i="1" s="1"/>
  <c r="BN5" i="1"/>
  <c r="AI5" i="1"/>
  <c r="BQ5" i="1"/>
  <c r="AZ5" i="1"/>
  <c r="BZ5" i="1"/>
  <c r="BZ6" i="1" s="1"/>
  <c r="BZ7" i="1" s="1"/>
  <c r="AM5" i="1"/>
  <c r="F5" i="1"/>
  <c r="F6" i="1" s="1"/>
  <c r="F7" i="1" s="1"/>
  <c r="BD5" i="1"/>
  <c r="Y5" i="1"/>
  <c r="J5" i="1"/>
  <c r="BV5" i="1"/>
  <c r="AQ5" i="1"/>
  <c r="N5" i="1"/>
  <c r="BH5" i="1"/>
  <c r="U5" i="1"/>
  <c r="D14" i="3" l="1"/>
  <c r="B11" i="2"/>
  <c r="B16" i="1"/>
  <c r="C16" i="1" s="1"/>
  <c r="A24" i="4"/>
  <c r="C15" i="3"/>
  <c r="E13" i="3"/>
  <c r="H8" i="2"/>
  <c r="G9" i="2"/>
  <c r="D8" i="2"/>
  <c r="C9" i="2"/>
  <c r="A13" i="2"/>
  <c r="L4" i="3"/>
  <c r="L5" i="3" s="1"/>
  <c r="F8" i="2"/>
  <c r="E9" i="2"/>
  <c r="CH8" i="1"/>
  <c r="BY8" i="1"/>
  <c r="CA8" i="1"/>
  <c r="CD8" i="1"/>
  <c r="CC8" i="1"/>
  <c r="CE8" i="1"/>
  <c r="CG8" i="1"/>
  <c r="CB8" i="1"/>
  <c r="BZ8" i="1"/>
  <c r="CF8" i="1"/>
  <c r="G6" i="1"/>
  <c r="H6" i="1" s="1"/>
  <c r="H7" i="1" s="1"/>
  <c r="D15" i="3" l="1"/>
  <c r="B12" i="2"/>
  <c r="B17" i="1"/>
  <c r="C17" i="1" s="1"/>
  <c r="A25" i="4"/>
  <c r="B24" i="4"/>
  <c r="C16" i="3"/>
  <c r="E14" i="3"/>
  <c r="F9" i="2"/>
  <c r="E10" i="2"/>
  <c r="M4" i="3"/>
  <c r="M5" i="3" s="1"/>
  <c r="A14" i="2"/>
  <c r="D9" i="2"/>
  <c r="C10" i="2"/>
  <c r="H9" i="2"/>
  <c r="G10" i="2"/>
  <c r="I6" i="1"/>
  <c r="I7" i="1" s="1"/>
  <c r="G7" i="1"/>
  <c r="D16" i="3" l="1"/>
  <c r="B18" i="1"/>
  <c r="C18" i="1" s="1"/>
  <c r="B13" i="2"/>
  <c r="A26" i="4"/>
  <c r="B25" i="4"/>
  <c r="C17" i="3"/>
  <c r="E15" i="3"/>
  <c r="H10" i="2"/>
  <c r="G11" i="2"/>
  <c r="D10" i="2"/>
  <c r="C11" i="2"/>
  <c r="N4" i="3"/>
  <c r="N5" i="3" s="1"/>
  <c r="A15" i="2"/>
  <c r="F10" i="2"/>
  <c r="E11" i="2"/>
  <c r="J6" i="1"/>
  <c r="J7" i="1" s="1"/>
  <c r="D17" i="3" l="1"/>
  <c r="B19" i="1"/>
  <c r="C19" i="1" s="1"/>
  <c r="B14" i="2"/>
  <c r="A27" i="4"/>
  <c r="B26" i="4"/>
  <c r="C18" i="3"/>
  <c r="D18" i="3" s="1"/>
  <c r="E16" i="3"/>
  <c r="K6" i="1"/>
  <c r="L6" i="1" s="1"/>
  <c r="O4" i="3"/>
  <c r="O5" i="3" s="1"/>
  <c r="A16" i="2"/>
  <c r="D11" i="2"/>
  <c r="C12" i="2"/>
  <c r="H11" i="2"/>
  <c r="G12" i="2"/>
  <c r="F11" i="2"/>
  <c r="E12" i="2"/>
  <c r="B20" i="1" l="1"/>
  <c r="C20" i="1" s="1"/>
  <c r="B15" i="2"/>
  <c r="A28" i="4"/>
  <c r="B27" i="4"/>
  <c r="C19" i="3"/>
  <c r="D19" i="3" s="1"/>
  <c r="E17" i="3"/>
  <c r="K7" i="1"/>
  <c r="F12" i="2"/>
  <c r="E13" i="2"/>
  <c r="H12" i="2"/>
  <c r="G13" i="2"/>
  <c r="D12" i="2"/>
  <c r="C13" i="2"/>
  <c r="A17" i="2"/>
  <c r="P4" i="3"/>
  <c r="P5" i="3" s="1"/>
  <c r="M6" i="1"/>
  <c r="L7" i="1"/>
  <c r="B21" i="1" l="1"/>
  <c r="C21" i="1" s="1"/>
  <c r="B16" i="2"/>
  <c r="A29" i="4"/>
  <c r="B28" i="4"/>
  <c r="C20" i="3"/>
  <c r="D20" i="3" s="1"/>
  <c r="E18" i="3"/>
  <c r="A18" i="2"/>
  <c r="Q4" i="3"/>
  <c r="Q5" i="3" s="1"/>
  <c r="D13" i="2"/>
  <c r="C14" i="2"/>
  <c r="H13" i="2"/>
  <c r="G14" i="2"/>
  <c r="F13" i="2"/>
  <c r="E14" i="2"/>
  <c r="N6" i="1"/>
  <c r="M7" i="1"/>
  <c r="B22" i="1" l="1"/>
  <c r="C22" i="1" s="1"/>
  <c r="B17" i="2"/>
  <c r="A30" i="4"/>
  <c r="B29" i="4"/>
  <c r="C21" i="3"/>
  <c r="D21" i="3" s="1"/>
  <c r="E19" i="3"/>
  <c r="C22" i="3"/>
  <c r="F14" i="2"/>
  <c r="E15" i="2"/>
  <c r="H14" i="2"/>
  <c r="G15" i="2"/>
  <c r="D14" i="2"/>
  <c r="C15" i="2"/>
  <c r="R4" i="3"/>
  <c r="R5" i="3" s="1"/>
  <c r="A19" i="2"/>
  <c r="O6" i="1"/>
  <c r="N7" i="1"/>
  <c r="B18" i="2" l="1"/>
  <c r="B23" i="1"/>
  <c r="C23" i="1" s="1"/>
  <c r="B30" i="4"/>
  <c r="A31" i="4"/>
  <c r="D22" i="3"/>
  <c r="C23" i="3"/>
  <c r="D23" i="3" s="1"/>
  <c r="E20" i="3"/>
  <c r="D15" i="2"/>
  <c r="C16" i="2"/>
  <c r="A20" i="2"/>
  <c r="S4" i="3"/>
  <c r="S5" i="3" s="1"/>
  <c r="H15" i="2"/>
  <c r="G16" i="2"/>
  <c r="F15" i="2"/>
  <c r="E16" i="2"/>
  <c r="P6" i="1"/>
  <c r="O7" i="1"/>
  <c r="B19" i="2" l="1"/>
  <c r="B24" i="1"/>
  <c r="C24" i="1" s="1"/>
  <c r="A32" i="4"/>
  <c r="B31" i="4"/>
  <c r="E21" i="3"/>
  <c r="C24" i="3"/>
  <c r="D24" i="3" s="1"/>
  <c r="F16" i="2"/>
  <c r="E17" i="2"/>
  <c r="A21" i="2"/>
  <c r="T4" i="3"/>
  <c r="T5" i="3" s="1"/>
  <c r="H16" i="2"/>
  <c r="G17" i="2"/>
  <c r="D16" i="2"/>
  <c r="C17" i="2"/>
  <c r="Q6" i="1"/>
  <c r="P7" i="1"/>
  <c r="B20" i="2" l="1"/>
  <c r="B25" i="1"/>
  <c r="C25" i="1" s="1"/>
  <c r="A33" i="4"/>
  <c r="B32" i="4"/>
  <c r="C25" i="3"/>
  <c r="D25" i="3" s="1"/>
  <c r="E22" i="3"/>
  <c r="D17" i="2"/>
  <c r="C18" i="2"/>
  <c r="H17" i="2"/>
  <c r="G18" i="2"/>
  <c r="U4" i="3"/>
  <c r="U5" i="3" s="1"/>
  <c r="A22" i="2"/>
  <c r="F17" i="2"/>
  <c r="E18" i="2"/>
  <c r="R6" i="1"/>
  <c r="Q7" i="1"/>
  <c r="B26" i="1" l="1"/>
  <c r="C26" i="1" s="1"/>
  <c r="B21" i="2"/>
  <c r="A34" i="4"/>
  <c r="B34" i="4" s="1"/>
  <c r="B33" i="4"/>
  <c r="E23" i="3"/>
  <c r="C26" i="3"/>
  <c r="D26" i="3" s="1"/>
  <c r="A23" i="2"/>
  <c r="F18" i="2"/>
  <c r="E19" i="2"/>
  <c r="H18" i="2"/>
  <c r="G19" i="2"/>
  <c r="D18" i="2"/>
  <c r="C19" i="2"/>
  <c r="S6" i="1"/>
  <c r="R7" i="1"/>
  <c r="B27" i="1" l="1"/>
  <c r="C27" i="1" s="1"/>
  <c r="B22" i="2"/>
  <c r="B28" i="1"/>
  <c r="C28" i="1" s="1"/>
  <c r="B23" i="2"/>
  <c r="AA4" i="3"/>
  <c r="AA5" i="3" s="1"/>
  <c r="V4" i="3"/>
  <c r="V5" i="3" s="1"/>
  <c r="C27" i="3"/>
  <c r="D27" i="3" s="1"/>
  <c r="E24" i="3"/>
  <c r="D19" i="2"/>
  <c r="C20" i="2"/>
  <c r="H19" i="2"/>
  <c r="G20" i="2"/>
  <c r="F19" i="2"/>
  <c r="E20" i="2"/>
  <c r="W4" i="3"/>
  <c r="W5" i="3" s="1"/>
  <c r="A24" i="2"/>
  <c r="T6" i="1"/>
  <c r="S7" i="1"/>
  <c r="E25" i="3" l="1"/>
  <c r="C28" i="3"/>
  <c r="D28" i="3" s="1"/>
  <c r="X4" i="3"/>
  <c r="X5" i="3" s="1"/>
  <c r="A25" i="2"/>
  <c r="F20" i="2"/>
  <c r="E21" i="2"/>
  <c r="H20" i="2"/>
  <c r="G21" i="2"/>
  <c r="D20" i="2"/>
  <c r="C21" i="2"/>
  <c r="U6" i="1"/>
  <c r="T7" i="1"/>
  <c r="C29" i="3" l="1"/>
  <c r="D29" i="3" s="1"/>
  <c r="E26" i="3"/>
  <c r="D21" i="2"/>
  <c r="C22" i="2"/>
  <c r="H21" i="2"/>
  <c r="G22" i="2"/>
  <c r="F21" i="2"/>
  <c r="E22" i="2"/>
  <c r="Y4" i="3"/>
  <c r="Y5" i="3" s="1"/>
  <c r="A26" i="2"/>
  <c r="Z4" i="3" s="1"/>
  <c r="Z5" i="3" s="1"/>
  <c r="V6" i="1"/>
  <c r="U7" i="1"/>
  <c r="E27" i="3" l="1"/>
  <c r="C30" i="3"/>
  <c r="D30" i="3" s="1"/>
  <c r="F22" i="2"/>
  <c r="E23" i="2"/>
  <c r="F23" i="2" s="1"/>
  <c r="H22" i="2"/>
  <c r="G23" i="2"/>
  <c r="H23" i="2" s="1"/>
  <c r="D22" i="2"/>
  <c r="C23" i="2"/>
  <c r="D23" i="2" s="1"/>
  <c r="W6" i="1"/>
  <c r="V7" i="1"/>
  <c r="J4" i="2" l="1"/>
  <c r="E28" i="3"/>
  <c r="C31" i="3"/>
  <c r="D31" i="3" s="1"/>
  <c r="J2147" i="2"/>
  <c r="J1261" i="2"/>
  <c r="J2431" i="2"/>
  <c r="J514" i="2"/>
  <c r="J2072" i="2"/>
  <c r="J1950" i="2"/>
  <c r="J1428" i="2"/>
  <c r="J2242" i="2"/>
  <c r="J1664" i="2"/>
  <c r="J2182" i="2"/>
  <c r="J2523" i="2"/>
  <c r="J676" i="2"/>
  <c r="J5" i="2"/>
  <c r="J2660" i="2"/>
  <c r="J2409" i="2"/>
  <c r="J1125" i="2"/>
  <c r="J703" i="2"/>
  <c r="J2410" i="2"/>
  <c r="J1004" i="2"/>
  <c r="J14" i="2"/>
  <c r="J603" i="2"/>
  <c r="J2959" i="2"/>
  <c r="J2804" i="2"/>
  <c r="J1766" i="2"/>
  <c r="J1990" i="2"/>
  <c r="J434" i="2"/>
  <c r="J820" i="2"/>
  <c r="J2304" i="2"/>
  <c r="J633" i="2"/>
  <c r="J902" i="2"/>
  <c r="J396" i="2"/>
  <c r="J2359" i="2"/>
  <c r="J2584" i="2"/>
  <c r="J2657" i="2"/>
  <c r="J2470" i="2"/>
  <c r="J1145" i="2"/>
  <c r="J2576" i="2"/>
  <c r="J1234" i="2"/>
  <c r="J2548" i="2"/>
  <c r="J1444" i="2"/>
  <c r="J2776" i="2"/>
  <c r="J2388" i="2"/>
  <c r="J217" i="2"/>
  <c r="J795" i="2"/>
  <c r="J2070" i="2"/>
  <c r="J575" i="2"/>
  <c r="J2040" i="2"/>
  <c r="J358" i="2"/>
  <c r="J193" i="2"/>
  <c r="J2989" i="2"/>
  <c r="J702" i="2"/>
  <c r="J1655" i="2"/>
  <c r="J717" i="2"/>
  <c r="J1980" i="2"/>
  <c r="J811" i="2"/>
  <c r="J1944" i="2"/>
  <c r="J807" i="2"/>
  <c r="J1091" i="2"/>
  <c r="J2384" i="2"/>
  <c r="J527" i="2"/>
  <c r="J2913" i="2"/>
  <c r="J2026" i="2"/>
  <c r="J1591" i="2"/>
  <c r="J2394" i="2"/>
  <c r="J2208" i="2"/>
  <c r="J1828" i="2"/>
  <c r="J764" i="2"/>
  <c r="J1048" i="2"/>
  <c r="J1325" i="2"/>
  <c r="J2920" i="2"/>
  <c r="J2164" i="2"/>
  <c r="J1999" i="2"/>
  <c r="J2949" i="2"/>
  <c r="J458" i="2"/>
  <c r="J920" i="2"/>
  <c r="J2423" i="2"/>
  <c r="J338" i="2"/>
  <c r="J2018" i="2"/>
  <c r="J2792" i="2"/>
  <c r="J709" i="2"/>
  <c r="J1757" i="2"/>
  <c r="J2578" i="2"/>
  <c r="J1973" i="2"/>
  <c r="J2352" i="2"/>
  <c r="J774" i="2"/>
  <c r="J2036" i="2"/>
  <c r="J2856" i="2"/>
  <c r="J237" i="2"/>
  <c r="J1561" i="2"/>
  <c r="J419" i="2"/>
  <c r="J2893" i="2"/>
  <c r="J276" i="2"/>
  <c r="J2303" i="2"/>
  <c r="J2172" i="2"/>
  <c r="J1237" i="2"/>
  <c r="J150" i="2"/>
  <c r="J403" i="2"/>
  <c r="J1641" i="2"/>
  <c r="J2661" i="2"/>
  <c r="J2552" i="2"/>
  <c r="J1009" i="2"/>
  <c r="J1627" i="2"/>
  <c r="J571" i="2"/>
  <c r="J2365" i="2"/>
  <c r="J1282" i="2"/>
  <c r="J2683" i="2"/>
  <c r="J451" i="2"/>
  <c r="J1672" i="2"/>
  <c r="J1855" i="2"/>
  <c r="J1643" i="2"/>
  <c r="J2222" i="2"/>
  <c r="J623" i="2"/>
  <c r="J1952" i="2"/>
  <c r="J1746" i="2"/>
  <c r="J2199" i="2"/>
  <c r="J1956" i="2"/>
  <c r="J1916" i="2"/>
  <c r="J772" i="2"/>
  <c r="J1652" i="2"/>
  <c r="J1275" i="2"/>
  <c r="J2319" i="2"/>
  <c r="J2972" i="2"/>
  <c r="J1716" i="2"/>
  <c r="J639" i="2"/>
  <c r="J238" i="2"/>
  <c r="J1389" i="2"/>
  <c r="J1710" i="2"/>
  <c r="J2601" i="2"/>
  <c r="J2290" i="2"/>
  <c r="J666" i="2"/>
  <c r="J2712" i="2"/>
  <c r="J686" i="2"/>
  <c r="J29" i="2"/>
  <c r="J1469" i="2"/>
  <c r="J2826" i="2"/>
  <c r="J2953" i="2"/>
  <c r="J2025" i="2"/>
  <c r="J1489" i="2"/>
  <c r="J2249" i="2"/>
  <c r="J2586" i="2"/>
  <c r="J715" i="2"/>
  <c r="J2939" i="2"/>
  <c r="J1863" i="2"/>
  <c r="J899" i="2"/>
  <c r="J120" i="2"/>
  <c r="J2505" i="2"/>
  <c r="J1883" i="2"/>
  <c r="J1223" i="2"/>
  <c r="J734" i="2"/>
  <c r="J2433" i="2"/>
  <c r="J626" i="2"/>
  <c r="J2211" i="2"/>
  <c r="J245" i="2"/>
  <c r="J2192" i="2"/>
  <c r="J2688" i="2"/>
  <c r="J762" i="2"/>
  <c r="J1742" i="2"/>
  <c r="J2496" i="2"/>
  <c r="J2671" i="2"/>
  <c r="J1193" i="2"/>
  <c r="J334" i="2"/>
  <c r="J1017" i="2"/>
  <c r="J1221" i="2"/>
  <c r="J2745" i="2"/>
  <c r="J955" i="2"/>
  <c r="J2263" i="2"/>
  <c r="J1714" i="2"/>
  <c r="J2612" i="2"/>
  <c r="J2041" i="2"/>
  <c r="J1219" i="2"/>
  <c r="J1645" i="2"/>
  <c r="J564" i="2"/>
  <c r="J2737" i="2"/>
  <c r="J2052" i="2"/>
  <c r="J2932" i="2"/>
  <c r="J241" i="2"/>
  <c r="J2743" i="2"/>
  <c r="J1139" i="2"/>
  <c r="J1969" i="2"/>
  <c r="J730" i="2"/>
  <c r="J2140" i="2"/>
  <c r="J1712" i="2"/>
  <c r="J2439" i="2"/>
  <c r="J1471" i="2"/>
  <c r="J2209" i="2"/>
  <c r="J2730" i="2"/>
  <c r="J2640" i="2"/>
  <c r="J693" i="2"/>
  <c r="J2535" i="2"/>
  <c r="J2297" i="2"/>
  <c r="J1189" i="2"/>
  <c r="J2379" i="2"/>
  <c r="J317" i="2"/>
  <c r="J267" i="2"/>
  <c r="J849" i="2"/>
  <c r="J667" i="2"/>
  <c r="J2621" i="2"/>
  <c r="J2210" i="2"/>
  <c r="J2042" i="2"/>
  <c r="J1224" i="2"/>
  <c r="J445" i="2"/>
  <c r="J1260" i="2"/>
  <c r="J883" i="2"/>
  <c r="J2789" i="2"/>
  <c r="J2818" i="2"/>
  <c r="J1824" i="2"/>
  <c r="J2039" i="2"/>
  <c r="J1344" i="2"/>
  <c r="J1644" i="2"/>
  <c r="J2371" i="2"/>
  <c r="J1830" i="2"/>
  <c r="J1406" i="2"/>
  <c r="J928" i="2"/>
  <c r="J2346" i="2"/>
  <c r="J784" i="2"/>
  <c r="J1927" i="2"/>
  <c r="J2872" i="2"/>
  <c r="J913" i="2"/>
  <c r="J2731" i="2"/>
  <c r="J2246" i="2"/>
  <c r="J1220" i="2"/>
  <c r="J309" i="2"/>
  <c r="J1913" i="2"/>
  <c r="J2383" i="2"/>
  <c r="J1899" i="2"/>
  <c r="J2163" i="2"/>
  <c r="J1897" i="2"/>
  <c r="J2096" i="2"/>
  <c r="J288" i="2"/>
  <c r="J1599" i="2"/>
  <c r="J1609" i="2"/>
  <c r="J2448" i="2"/>
  <c r="J613" i="2"/>
  <c r="J1582" i="2"/>
  <c r="J1323" i="2"/>
  <c r="J790" i="2"/>
  <c r="J1456" i="2"/>
  <c r="J1060" i="2"/>
  <c r="J2729" i="2"/>
  <c r="J688" i="2"/>
  <c r="J1859" i="2"/>
  <c r="J490" i="2"/>
  <c r="J418" i="2"/>
  <c r="J70" i="2"/>
  <c r="J1478" i="2"/>
  <c r="J366" i="2"/>
  <c r="J1926" i="2"/>
  <c r="J2031" i="2"/>
  <c r="J1693" i="2"/>
  <c r="J2007" i="2"/>
  <c r="J35" i="2"/>
  <c r="J977" i="2"/>
  <c r="J1190" i="2"/>
  <c r="J2912" i="2"/>
  <c r="J1096" i="2"/>
  <c r="J882" i="2"/>
  <c r="J463" i="2"/>
  <c r="J1576" i="2"/>
  <c r="J352" i="2"/>
  <c r="J2160" i="2"/>
  <c r="J1961" i="2"/>
  <c r="J262" i="2"/>
  <c r="J1244" i="2"/>
  <c r="J536" i="2"/>
  <c r="J2233" i="2"/>
  <c r="J1240" i="2"/>
  <c r="J1613" i="2"/>
  <c r="J1555" i="2"/>
  <c r="J1012" i="2"/>
  <c r="J932" i="2"/>
  <c r="J1442" i="2"/>
  <c r="J904" i="2"/>
  <c r="J361" i="2"/>
  <c r="J1650" i="2"/>
  <c r="J1423" i="2"/>
  <c r="J2430" i="2"/>
  <c r="J230" i="2"/>
  <c r="J157" i="2"/>
  <c r="J370" i="2"/>
  <c r="J1660" i="2"/>
  <c r="J1789" i="2"/>
  <c r="J2317" i="2"/>
  <c r="J1654" i="2"/>
  <c r="J1027" i="2"/>
  <c r="J966" i="2"/>
  <c r="J1618" i="2"/>
  <c r="J2427" i="2"/>
  <c r="J2495" i="2"/>
  <c r="J1034" i="2"/>
  <c r="J745" i="2"/>
  <c r="J49" i="2"/>
  <c r="J1786" i="2"/>
  <c r="J454" i="2"/>
  <c r="J1807" i="2"/>
  <c r="J2345" i="2"/>
  <c r="J467" i="2"/>
  <c r="J97" i="2"/>
  <c r="J2812" i="2"/>
  <c r="J432" i="2"/>
  <c r="J1052" i="2"/>
  <c r="J1833" i="2"/>
  <c r="J1380" i="2"/>
  <c r="J1495" i="2"/>
  <c r="J211" i="2"/>
  <c r="J1907" i="2"/>
  <c r="J1356" i="2"/>
  <c r="J2617" i="2"/>
  <c r="J1074" i="2"/>
  <c r="J862" i="2"/>
  <c r="J2840" i="2"/>
  <c r="J293" i="2"/>
  <c r="J2952" i="2"/>
  <c r="J439" i="2"/>
  <c r="J2361" i="2"/>
  <c r="J654" i="2"/>
  <c r="J2094" i="2"/>
  <c r="J1552" i="2"/>
  <c r="J2408" i="2"/>
  <c r="J453" i="2"/>
  <c r="J1144" i="2"/>
  <c r="J2271" i="2"/>
  <c r="J567" i="2"/>
  <c r="J1228" i="2"/>
  <c r="J234" i="2"/>
  <c r="J62" i="2"/>
  <c r="J1727" i="2"/>
  <c r="J1239" i="2"/>
  <c r="J2476" i="2"/>
  <c r="J727" i="2"/>
  <c r="J2590" i="2"/>
  <c r="J1486" i="2"/>
  <c r="J104" i="2"/>
  <c r="J415" i="2"/>
  <c r="J2241" i="2"/>
  <c r="J2514" i="2"/>
  <c r="J1279" i="2"/>
  <c r="J2721" i="2"/>
  <c r="J1701" i="2"/>
  <c r="J722" i="2"/>
  <c r="J2742" i="2"/>
  <c r="J483" i="2"/>
  <c r="J1625" i="2"/>
  <c r="J804" i="2"/>
  <c r="J2461" i="2"/>
  <c r="J1245" i="2"/>
  <c r="J345" i="2"/>
  <c r="J760" i="2"/>
  <c r="J1040" i="2"/>
  <c r="J1616" i="2"/>
  <c r="J1974" i="2"/>
  <c r="J1073" i="2"/>
  <c r="J2146" i="2"/>
  <c r="J1885" i="2"/>
  <c r="J1479" i="2"/>
  <c r="J1454" i="2"/>
  <c r="J360" i="2"/>
  <c r="J25" i="2"/>
  <c r="J776" i="2"/>
  <c r="J2888" i="2"/>
  <c r="J1388" i="2"/>
  <c r="J1013" i="2"/>
  <c r="J414" i="2"/>
  <c r="J1598" i="2"/>
  <c r="J2387" i="2"/>
  <c r="J1103" i="2"/>
  <c r="J943" i="2"/>
  <c r="J909" i="2"/>
  <c r="J365" i="2"/>
  <c r="J1324" i="2"/>
  <c r="J1128" i="2"/>
  <c r="J2187" i="2"/>
  <c r="J803" i="2"/>
  <c r="J51" i="2"/>
  <c r="J2029" i="2"/>
  <c r="J1392" i="2"/>
  <c r="J1300" i="2"/>
  <c r="J2118" i="2"/>
  <c r="J1611" i="2"/>
  <c r="J346" i="2"/>
  <c r="J46" i="2"/>
  <c r="J1498" i="2"/>
  <c r="J1273" i="2"/>
  <c r="J2402" i="2"/>
  <c r="J1350" i="2"/>
  <c r="J2836" i="2"/>
  <c r="J1502" i="2"/>
  <c r="J1646" i="2"/>
  <c r="J1748" i="2"/>
  <c r="J631" i="2"/>
  <c r="J1085" i="2"/>
  <c r="J591" i="2"/>
  <c r="J2044" i="2"/>
  <c r="J749" i="2"/>
  <c r="J115" i="2"/>
  <c r="J422" i="2"/>
  <c r="J2253" i="2"/>
  <c r="J584" i="2"/>
  <c r="J425" i="2"/>
  <c r="J2509" i="2"/>
  <c r="J2593" i="2"/>
  <c r="J1084" i="2"/>
  <c r="J1679" i="2"/>
  <c r="J2589" i="2"/>
  <c r="J2259" i="2"/>
  <c r="J1818" i="2"/>
  <c r="J1600" i="2"/>
  <c r="J1511" i="2"/>
  <c r="J1124" i="2"/>
  <c r="J2280" i="2"/>
  <c r="J682" i="2"/>
  <c r="J918" i="2"/>
  <c r="J1178" i="2"/>
  <c r="J1694" i="2"/>
  <c r="J195" i="2"/>
  <c r="J2073" i="2"/>
  <c r="J1488" i="2"/>
  <c r="J2112" i="2"/>
  <c r="J721" i="2"/>
  <c r="J1176" i="2"/>
  <c r="J740" i="2"/>
  <c r="J2330" i="2"/>
  <c r="J873" i="2"/>
  <c r="J2447" i="2"/>
  <c r="J433" i="2"/>
  <c r="J405" i="2"/>
  <c r="J800" i="2"/>
  <c r="J1402" i="2"/>
  <c r="J1732" i="2"/>
  <c r="J2180" i="2"/>
  <c r="J2538" i="2"/>
  <c r="J2632" i="2"/>
  <c r="J780" i="2"/>
  <c r="J843" i="2"/>
  <c r="J1472" i="2"/>
  <c r="J1960" i="2"/>
  <c r="J1772" i="2"/>
  <c r="J1451" i="2"/>
  <c r="J680" i="2"/>
  <c r="J736" i="2"/>
  <c r="J583" i="2"/>
  <c r="J1117" i="2"/>
  <c r="J625" i="2"/>
  <c r="J1559" i="2"/>
  <c r="J392" i="2"/>
  <c r="J1852" i="2"/>
  <c r="J671" i="2"/>
  <c r="J959" i="2"/>
  <c r="J1682" i="2"/>
  <c r="J1619" i="2"/>
  <c r="J201" i="2"/>
  <c r="J2333" i="2"/>
  <c r="J1530" i="2"/>
  <c r="J2696" i="2"/>
  <c r="J706" i="2"/>
  <c r="J742" i="2"/>
  <c r="J2116" i="2"/>
  <c r="J691" i="2"/>
  <c r="J1086" i="2"/>
  <c r="J2104" i="2"/>
  <c r="J976" i="2"/>
  <c r="J1238" i="2"/>
  <c r="J2014" i="2"/>
  <c r="J588" i="2"/>
  <c r="J2286" i="2"/>
  <c r="J2452" i="2"/>
  <c r="J634" i="2"/>
  <c r="J859" i="2"/>
  <c r="J1248" i="2"/>
  <c r="J2679" i="2"/>
  <c r="J169" i="2"/>
  <c r="J2006" i="2"/>
  <c r="J1797" i="2"/>
  <c r="J1596" i="2"/>
  <c r="J577" i="2"/>
  <c r="J2465" i="2"/>
  <c r="J867" i="2"/>
  <c r="J2367" i="2"/>
  <c r="J839" i="2"/>
  <c r="J552" i="2"/>
  <c r="J141" i="2"/>
  <c r="J1562" i="2"/>
  <c r="J295" i="2"/>
  <c r="J261" i="2"/>
  <c r="J2685" i="2"/>
  <c r="J2809" i="2"/>
  <c r="J700" i="2"/>
  <c r="J1503" i="2"/>
  <c r="J629" i="2"/>
  <c r="J326" i="2"/>
  <c r="J617" i="2"/>
  <c r="J423" i="2"/>
  <c r="J2458" i="2"/>
  <c r="J956" i="2"/>
  <c r="J1726" i="2"/>
  <c r="J1690" i="2"/>
  <c r="J67" i="2"/>
  <c r="J1709" i="2"/>
  <c r="J1722" i="2"/>
  <c r="J1835" i="2"/>
  <c r="J662" i="2"/>
  <c r="J2991" i="2"/>
  <c r="J2043" i="2"/>
  <c r="J1452" i="2"/>
  <c r="J2205" i="2"/>
  <c r="J1425" i="2"/>
  <c r="J509" i="2"/>
  <c r="J1843" i="2"/>
  <c r="J1318" i="2"/>
  <c r="J746" i="2"/>
  <c r="J1565" i="2"/>
  <c r="J2563" i="2"/>
  <c r="J369" i="2"/>
  <c r="J1447" i="2"/>
  <c r="J378" i="2"/>
  <c r="J2892" i="2"/>
  <c r="J2399" i="2"/>
  <c r="J2257" i="2"/>
  <c r="J190" i="2"/>
  <c r="J2342" i="2"/>
  <c r="J1026" i="2"/>
  <c r="J846" i="2"/>
  <c r="J1829" i="2"/>
  <c r="J713" i="2"/>
  <c r="J1642" i="2"/>
  <c r="J367" i="2"/>
  <c r="J2375" i="2"/>
  <c r="J1915" i="2"/>
  <c r="J384" i="2"/>
  <c r="J989" i="2"/>
  <c r="J1426" i="2"/>
  <c r="J562" i="2"/>
  <c r="J2474" i="2"/>
  <c r="J2720" i="2"/>
  <c r="J683" i="2"/>
  <c r="J1867" i="2"/>
  <c r="J250" i="2"/>
  <c r="J1119" i="2"/>
  <c r="J1799" i="2"/>
  <c r="J452" i="2"/>
  <c r="J436" i="2"/>
  <c r="J934" i="2"/>
  <c r="J205" i="2"/>
  <c r="J1886" i="2"/>
  <c r="J2484" i="2"/>
  <c r="J198" i="2"/>
  <c r="J1580" i="2"/>
  <c r="J1257" i="2"/>
  <c r="J72" i="2"/>
  <c r="J741" i="2"/>
  <c r="J1621" i="2"/>
  <c r="J298" i="2"/>
  <c r="J1931" i="2"/>
  <c r="J868" i="2"/>
  <c r="J885" i="2"/>
  <c r="J2868" i="2"/>
  <c r="J791" i="2"/>
  <c r="J2278" i="2"/>
  <c r="J1366" i="2"/>
  <c r="J2971" i="2"/>
  <c r="J2198" i="2"/>
  <c r="J424" i="2"/>
  <c r="J1936" i="2"/>
  <c r="J1161" i="2"/>
  <c r="J690" i="2"/>
  <c r="J22" i="2"/>
  <c r="J794" i="2"/>
  <c r="J2993" i="2"/>
  <c r="J1175" i="2"/>
  <c r="J1369" i="2"/>
  <c r="J2184" i="2"/>
  <c r="J1214" i="2"/>
  <c r="J1348" i="2"/>
  <c r="J2654" i="2"/>
  <c r="J1575" i="2"/>
  <c r="J1481" i="2"/>
  <c r="J2529" i="2"/>
  <c r="J1044" i="2"/>
  <c r="J663" i="2"/>
  <c r="J411" i="2"/>
  <c r="J1823" i="2"/>
  <c r="J1602" i="2"/>
  <c r="J1107" i="2"/>
  <c r="J1022" i="2"/>
  <c r="J656" i="2"/>
  <c r="J2585" i="2"/>
  <c r="J668" i="2"/>
  <c r="J611" i="2"/>
  <c r="J875" i="2"/>
  <c r="J2288" i="2"/>
  <c r="J615" i="2"/>
  <c r="J1109" i="2"/>
  <c r="J1803" i="2"/>
  <c r="J573" i="2"/>
  <c r="J86" i="2"/>
  <c r="J1788" i="2"/>
  <c r="J179" i="2"/>
  <c r="J2483" i="2"/>
  <c r="J1097" i="2"/>
  <c r="J2860" i="2"/>
  <c r="J1202" i="2"/>
  <c r="J907" i="2"/>
  <c r="J1687" i="2"/>
  <c r="J1158" i="2"/>
  <c r="J1167" i="2"/>
  <c r="J905" i="2"/>
  <c r="J871" i="2"/>
  <c r="J1651" i="2"/>
  <c r="J1691" i="2"/>
  <c r="J1741" i="2"/>
  <c r="J1166" i="2"/>
  <c r="J1100" i="2"/>
  <c r="J1233" i="2"/>
  <c r="J1817" i="2"/>
  <c r="J1076" i="2"/>
  <c r="J2087" i="2"/>
  <c r="J619" i="2"/>
  <c r="J184" i="2"/>
  <c r="J792" i="2"/>
  <c r="J1669" i="2"/>
  <c r="J1578" i="2"/>
  <c r="J320" i="2"/>
  <c r="J516" i="2"/>
  <c r="J1569" i="2"/>
  <c r="J2183" i="2"/>
  <c r="J1630" i="2"/>
  <c r="J2485" i="2"/>
  <c r="J2254" i="2"/>
  <c r="J2315" i="2"/>
  <c r="J845" i="2"/>
  <c r="J1774" i="2"/>
  <c r="J2510" i="2"/>
  <c r="J1031" i="2"/>
  <c r="J2390" i="2"/>
  <c r="J1390" i="2"/>
  <c r="J766" i="2"/>
  <c r="J1831" i="2"/>
  <c r="J893" i="2"/>
  <c r="J1401" i="2"/>
  <c r="J515" i="2"/>
  <c r="J1303" i="2"/>
  <c r="J1437" i="2"/>
  <c r="J336" i="2"/>
  <c r="J1839" i="2"/>
  <c r="J408" i="2"/>
  <c r="J2013" i="2"/>
  <c r="J1321" i="2"/>
  <c r="J227" i="2"/>
  <c r="J1929" i="2"/>
  <c r="J362" i="2"/>
  <c r="J1779" i="2"/>
  <c r="J2561" i="2"/>
  <c r="J2144" i="2"/>
  <c r="J1764" i="2"/>
  <c r="J2722" i="2"/>
  <c r="J209" i="2"/>
  <c r="J1312" i="2"/>
  <c r="J2646" i="2"/>
  <c r="J1005" i="2"/>
  <c r="J2082" i="2"/>
  <c r="J301" i="2"/>
  <c r="J2110" i="2"/>
  <c r="J447" i="2"/>
  <c r="J2174" i="2"/>
  <c r="J2058" i="2"/>
  <c r="J1512" i="2"/>
  <c r="J2217" i="2"/>
  <c r="J498" i="2"/>
  <c r="J45" i="2"/>
  <c r="J470" i="2"/>
  <c r="J838" i="2"/>
  <c r="J2062" i="2"/>
  <c r="J286" i="2"/>
  <c r="J2784" i="2"/>
  <c r="J1116" i="2"/>
  <c r="J1095" i="2"/>
  <c r="J2652" i="2"/>
  <c r="J684" i="2"/>
  <c r="J2691" i="2"/>
  <c r="J1571" i="2"/>
  <c r="J168" i="2"/>
  <c r="J2339" i="2"/>
  <c r="J1733" i="2"/>
  <c r="J824" i="2"/>
  <c r="J1854" i="2"/>
  <c r="J973" i="2"/>
  <c r="J2706" i="2"/>
  <c r="J2108" i="2"/>
  <c r="J1149" i="2"/>
  <c r="J1592" i="2"/>
  <c r="J1705" i="2"/>
  <c r="J2239" i="2"/>
  <c r="J1055" i="2"/>
  <c r="J2170" i="2"/>
  <c r="J991" i="2"/>
  <c r="J2527" i="2"/>
  <c r="J2609" i="2"/>
  <c r="J1070" i="2"/>
  <c r="J1067" i="2"/>
  <c r="J587" i="2"/>
  <c r="J2445" i="2"/>
  <c r="J2636" i="2"/>
  <c r="J1793" i="2"/>
  <c r="J2703" i="2"/>
  <c r="J2882" i="2"/>
  <c r="J2354" i="2"/>
  <c r="J1376" i="2"/>
  <c r="J508" i="2"/>
  <c r="J2672" i="2"/>
  <c r="J368" i="2"/>
  <c r="J1635" i="2"/>
  <c r="J1182" i="2"/>
  <c r="J1838" i="2"/>
  <c r="J597" i="2"/>
  <c r="J970" i="2"/>
  <c r="J1707" i="2"/>
  <c r="J786" i="2"/>
  <c r="J2334" i="2"/>
  <c r="J699" i="2"/>
  <c r="J1343" i="2"/>
  <c r="J2444" i="2"/>
  <c r="J1534" i="2"/>
  <c r="J2231" i="2"/>
  <c r="J2132" i="2"/>
  <c r="J1432" i="2"/>
  <c r="J1081" i="2"/>
  <c r="J1230" i="2"/>
  <c r="J1114" i="2"/>
  <c r="J280" i="2"/>
  <c r="J1497" i="2"/>
  <c r="J1966" i="2"/>
  <c r="J1623" i="2"/>
  <c r="J1523" i="2"/>
  <c r="J813" i="2"/>
  <c r="J1965" i="2"/>
  <c r="J2749" i="2"/>
  <c r="J755" i="2"/>
  <c r="J2588" i="2"/>
  <c r="J1441" i="2"/>
  <c r="J1520" i="2"/>
  <c r="J333" i="2"/>
  <c r="J2746" i="2"/>
  <c r="J1954" i="2"/>
  <c r="J2842" i="2"/>
  <c r="J2350" i="2"/>
  <c r="J2169" i="2"/>
  <c r="J2419" i="2"/>
  <c r="J1134" i="2"/>
  <c r="J1979" i="2"/>
  <c r="J350" i="2"/>
  <c r="J2631" i="2"/>
  <c r="J950" i="2"/>
  <c r="J2808" i="2"/>
  <c r="J710" i="2"/>
  <c r="J2686" i="2"/>
  <c r="J371" i="2"/>
  <c r="J2551" i="2"/>
  <c r="J2718" i="2"/>
  <c r="J894" i="2"/>
  <c r="J2876" i="2"/>
  <c r="J2277" i="2"/>
  <c r="J2924" i="2"/>
  <c r="J1041" i="2"/>
  <c r="J1983" i="2"/>
  <c r="J248" i="2"/>
  <c r="J1866" i="2"/>
  <c r="J200" i="2"/>
  <c r="J1168" i="2"/>
  <c r="J945" i="2"/>
  <c r="J1783" i="2"/>
  <c r="J131" i="2"/>
  <c r="J2137" i="2"/>
  <c r="J1450" i="2"/>
  <c r="J738" i="2"/>
  <c r="J2521" i="2"/>
  <c r="J2734" i="2"/>
  <c r="J1120" i="2"/>
  <c r="J560" i="2"/>
  <c r="J2230" i="2"/>
  <c r="J2468" i="2"/>
  <c r="J1093" i="2"/>
  <c r="J644" i="2"/>
  <c r="J2774" i="2"/>
  <c r="J2522" i="2"/>
  <c r="J1157" i="2"/>
  <c r="J2220" i="2"/>
  <c r="J788" i="2"/>
  <c r="J657" i="2"/>
  <c r="J1685" i="2"/>
  <c r="J2126" i="2"/>
  <c r="J2957" i="2"/>
  <c r="J330" i="2"/>
  <c r="J2945" i="2"/>
  <c r="J2453" i="2"/>
  <c r="J2650" i="2"/>
  <c r="J1615" i="2"/>
  <c r="J401" i="2"/>
  <c r="J810" i="2"/>
  <c r="J2565" i="2"/>
  <c r="J110" i="2"/>
  <c r="J182" i="2"/>
  <c r="J649" i="2"/>
  <c r="J2542" i="2"/>
  <c r="J2413" i="2"/>
  <c r="J1800" i="2"/>
  <c r="J2324" i="2"/>
  <c r="J2611" i="2"/>
  <c r="J2760" i="2"/>
  <c r="J488" i="2"/>
  <c r="J1417" i="2"/>
  <c r="J225" i="2"/>
  <c r="J1550" i="2"/>
  <c r="J1008" i="2"/>
  <c r="J1151" i="2"/>
  <c r="J2793" i="2"/>
  <c r="J2057" i="2"/>
  <c r="J496" i="2"/>
  <c r="J2377" i="2"/>
  <c r="J2148" i="2"/>
  <c r="J2560" i="2"/>
  <c r="J821" i="2"/>
  <c r="J1737" i="2"/>
  <c r="J598" i="2"/>
  <c r="J1798" i="2"/>
  <c r="J1355" i="2"/>
  <c r="J1317" i="2"/>
  <c r="J2027" i="2"/>
  <c r="J817" i="2"/>
  <c r="J161" i="2"/>
  <c r="J1658" i="2"/>
  <c r="J517" i="2"/>
  <c r="J290" i="2"/>
  <c r="J313" i="2"/>
  <c r="J543" i="2"/>
  <c r="J2801" i="2"/>
  <c r="J1247" i="2"/>
  <c r="J642" i="2"/>
  <c r="J2327" i="2"/>
  <c r="J805" i="2"/>
  <c r="J466" i="2"/>
  <c r="J2761" i="2"/>
  <c r="J1942" i="2"/>
  <c r="J489" i="2"/>
  <c r="J2251" i="2"/>
  <c r="J855" i="2"/>
  <c r="J1790" i="2"/>
  <c r="J1470" i="2"/>
  <c r="J2262" i="2"/>
  <c r="J1858" i="2"/>
  <c r="J1298" i="2"/>
  <c r="J268" i="2"/>
  <c r="J2966" i="2"/>
  <c r="J2125" i="2"/>
  <c r="J2861" i="2"/>
  <c r="J1939" i="2"/>
  <c r="J1526" i="2"/>
  <c r="J1056" i="2"/>
  <c r="J465" i="2"/>
  <c r="J2988" i="2"/>
  <c r="J2028" i="2"/>
  <c r="J1997" i="2"/>
  <c r="J1516" i="2"/>
  <c r="J2313" i="2"/>
  <c r="J606" i="2"/>
  <c r="J2908" i="2"/>
  <c r="J765" i="2"/>
  <c r="J1179" i="2"/>
  <c r="J1016" i="2"/>
  <c r="J827" i="2"/>
  <c r="J1485" i="2"/>
  <c r="J1216" i="2"/>
  <c r="J1171" i="2"/>
  <c r="J440" i="2"/>
  <c r="J1110" i="2"/>
  <c r="J2351" i="2"/>
  <c r="J840" i="2"/>
  <c r="J1405" i="2"/>
  <c r="J1029" i="2"/>
  <c r="J2243" i="2"/>
  <c r="J1991" i="2"/>
  <c r="J385" i="2"/>
  <c r="J1061" i="2"/>
  <c r="J2373" i="2"/>
  <c r="J1993" i="2"/>
  <c r="J2744" i="2"/>
  <c r="J297" i="2"/>
  <c r="J1801" i="2"/>
  <c r="J1351" i="2"/>
  <c r="J1725" i="2"/>
  <c r="J1431" i="2"/>
  <c r="J1563" i="2"/>
  <c r="J1661" i="2"/>
  <c r="J2107" i="2"/>
  <c r="J1529" i="2"/>
  <c r="J1762" i="2"/>
  <c r="J1457" i="2"/>
  <c r="J1277" i="2"/>
  <c r="J833" i="2"/>
  <c r="J1094" i="2"/>
  <c r="J1612" i="2"/>
  <c r="J1336" i="2"/>
  <c r="J2869" i="2"/>
  <c r="J1393" i="2"/>
  <c r="J2820" i="2"/>
  <c r="J1173" i="2"/>
  <c r="J1427" i="2"/>
  <c r="J1755" i="2"/>
  <c r="J2491" i="2"/>
  <c r="J1666" i="2"/>
  <c r="J1379" i="2"/>
  <c r="J2763" i="2"/>
  <c r="J1328" i="2"/>
  <c r="J504" i="2"/>
  <c r="J2675" i="2"/>
  <c r="J1935" i="2"/>
  <c r="J314" i="2"/>
  <c r="J1197" i="2"/>
  <c r="J1922" i="2"/>
  <c r="J236" i="2"/>
  <c r="J335" i="2"/>
  <c r="J2017" i="2"/>
  <c r="J242" i="2"/>
  <c r="J340" i="2"/>
  <c r="J2310" i="2"/>
  <c r="J125" i="2"/>
  <c r="J2424" i="2"/>
  <c r="J2312" i="2"/>
  <c r="J925" i="2"/>
  <c r="J2623" i="2"/>
  <c r="J147" i="2"/>
  <c r="J327" i="2"/>
  <c r="J695" i="2"/>
  <c r="J541" i="2"/>
  <c r="J1251" i="2"/>
  <c r="J900" i="2"/>
  <c r="J566" i="2"/>
  <c r="J2599" i="2"/>
  <c r="J2848" i="2"/>
  <c r="J2123" i="2"/>
  <c r="J581" i="2"/>
  <c r="J1719" i="2"/>
  <c r="J2713" i="2"/>
  <c r="J2581" i="2"/>
  <c r="J586" i="2"/>
  <c r="J2008" i="2"/>
  <c r="J421" i="2"/>
  <c r="J1792" i="2"/>
  <c r="J482" i="2"/>
  <c r="J265" i="2"/>
  <c r="J457" i="2"/>
  <c r="J2396" i="2"/>
  <c r="J523" i="2"/>
  <c r="J2881" i="2"/>
  <c r="J531" i="2"/>
  <c r="J2764" i="2"/>
  <c r="J1527" i="2"/>
  <c r="J1413" i="2"/>
  <c r="J2644" i="2"/>
  <c r="J655" i="2"/>
  <c r="J2704" i="2"/>
  <c r="J2727" i="2"/>
  <c r="J2149" i="2"/>
  <c r="J249" i="2"/>
  <c r="J2781" i="2"/>
  <c r="J2813" i="2"/>
  <c r="J1557" i="2"/>
  <c r="J2997" i="2"/>
  <c r="J1895" i="2"/>
  <c r="J2757" i="2"/>
  <c r="J2392" i="2"/>
  <c r="J1680" i="2"/>
  <c r="J2021" i="2"/>
  <c r="J850" i="2"/>
  <c r="J1554" i="2"/>
  <c r="J643" i="2"/>
  <c r="J1374" i="2"/>
  <c r="J1809" i="2"/>
  <c r="J1819" i="2"/>
  <c r="J1842" i="2"/>
  <c r="J443" i="2"/>
  <c r="J2981" i="2"/>
  <c r="J355" i="2"/>
  <c r="J2093" i="2"/>
  <c r="J1834" i="2"/>
  <c r="J2165" i="2"/>
  <c r="J1617" i="2"/>
  <c r="J2078" i="2"/>
  <c r="J2441" i="2"/>
  <c r="J229" i="2"/>
  <c r="J2081" i="2"/>
  <c r="J941" i="2"/>
  <c r="J2051" i="2"/>
  <c r="J590" i="2"/>
  <c r="J2906" i="2"/>
  <c r="J2353" i="2"/>
  <c r="J1813" i="2"/>
  <c r="J2212" i="2"/>
  <c r="J1280" i="2"/>
  <c r="J1662" i="2"/>
  <c r="J2080" i="2"/>
  <c r="J1468" i="2"/>
  <c r="J731" i="2"/>
  <c r="J2407" i="2"/>
  <c r="J1371" i="2"/>
  <c r="J1678" i="2"/>
  <c r="J2012" i="2"/>
  <c r="J2171" i="2"/>
  <c r="J964" i="2"/>
  <c r="J534" i="2"/>
  <c r="J2490" i="2"/>
  <c r="J1310" i="2"/>
  <c r="J185" i="2"/>
  <c r="J73" i="2"/>
  <c r="J1804" i="2"/>
  <c r="J1098" i="2"/>
  <c r="J2404" i="2"/>
  <c r="J2114" i="2"/>
  <c r="J1837" i="2"/>
  <c r="J1861" i="2"/>
  <c r="J880" i="2"/>
  <c r="J2048" i="2"/>
  <c r="J961" i="2"/>
  <c r="J595" i="2"/>
  <c r="J2226" i="2"/>
  <c r="J912" i="2"/>
  <c r="J719" i="2"/>
  <c r="J2068" i="2"/>
  <c r="J512" i="2"/>
  <c r="J1593" i="2"/>
  <c r="J240" i="2"/>
  <c r="J1208" i="2"/>
  <c r="J2331" i="2"/>
  <c r="J41" i="2"/>
  <c r="J105" i="2"/>
  <c r="J2111" i="2"/>
  <c r="J1921" i="2"/>
  <c r="J1917" i="2"/>
  <c r="J816" i="2"/>
  <c r="J661" i="2"/>
  <c r="J389" i="2"/>
  <c r="J1391" i="2"/>
  <c r="J632" i="2"/>
  <c r="J847" i="2"/>
  <c r="J2370" i="2"/>
  <c r="J1692" i="2"/>
  <c r="J1397" i="2"/>
  <c r="J2363" i="2"/>
  <c r="J2382" i="2"/>
  <c r="J648" i="2"/>
  <c r="J1015" i="2"/>
  <c r="J1064" i="2"/>
  <c r="J2667" i="2"/>
  <c r="J2139" i="2"/>
  <c r="J438" i="2"/>
  <c r="J1878" i="2"/>
  <c r="J1494" i="2"/>
  <c r="J2307" i="2"/>
  <c r="J2256" i="2"/>
  <c r="J93" i="2"/>
  <c r="J2964" i="2"/>
  <c r="J1697" i="2"/>
  <c r="J376" i="2"/>
  <c r="J1589" i="2"/>
  <c r="J1736" i="2"/>
  <c r="J1606" i="2"/>
  <c r="J841" i="2"/>
  <c r="J607" i="2"/>
  <c r="J1851" i="2"/>
  <c r="J402" i="2"/>
  <c r="J831" i="2"/>
  <c r="J2531" i="2"/>
  <c r="J271" i="2"/>
  <c r="J1760" i="2"/>
  <c r="J294" i="2"/>
  <c r="J2603" i="2"/>
  <c r="J2539" i="2"/>
  <c r="J757" i="2"/>
  <c r="J1002" i="2"/>
  <c r="J2900" i="2"/>
  <c r="J2487" i="2"/>
  <c r="J1115" i="2"/>
  <c r="J1121" i="2"/>
  <c r="J1484" i="2"/>
  <c r="J2128" i="2"/>
  <c r="J2113" i="2"/>
  <c r="J332" i="2"/>
  <c r="J1568" i="2"/>
  <c r="J2049" i="2"/>
  <c r="J1021" i="2"/>
  <c r="J2422" i="2"/>
  <c r="J1771" i="2"/>
  <c r="J1906" i="2"/>
  <c r="J1482" i="2"/>
  <c r="J1686" i="2"/>
  <c r="J65" i="2"/>
  <c r="J658" i="2"/>
  <c r="J2440" i="2"/>
  <c r="J712" i="2"/>
  <c r="J492" i="2"/>
  <c r="J1111" i="2"/>
  <c r="J2909" i="2"/>
  <c r="J769" i="2"/>
  <c r="J2475" i="2"/>
  <c r="J2689" i="2"/>
  <c r="J2659" i="2"/>
  <c r="J324" i="2"/>
  <c r="J2411" i="2"/>
  <c r="J906" i="2"/>
  <c r="J2503" i="2"/>
  <c r="J282" i="2"/>
  <c r="J1844" i="2"/>
  <c r="J388" i="2"/>
  <c r="J1962" i="2"/>
  <c r="J1209" i="2"/>
  <c r="J1940" i="2"/>
  <c r="J2866" i="2"/>
  <c r="J2933" i="2"/>
  <c r="J718" i="2"/>
  <c r="J967" i="2"/>
  <c r="J1307" i="2"/>
  <c r="J2973" i="2"/>
  <c r="J1943" i="2"/>
  <c r="J1718" i="2"/>
  <c r="J1438" i="2"/>
  <c r="J2325" i="2"/>
  <c r="J2466" i="2"/>
  <c r="J1099" i="2"/>
  <c r="J2011" i="2"/>
  <c r="J1206" i="2"/>
  <c r="J126" i="2"/>
  <c r="J2405" i="2"/>
  <c r="J2281" i="2"/>
  <c r="J1932" i="2"/>
  <c r="J2393" i="2"/>
  <c r="J714" i="2"/>
  <c r="J852" i="2"/>
  <c r="J2916" i="2"/>
  <c r="J2770" i="2"/>
  <c r="J580" i="2"/>
  <c r="J2783" i="2"/>
  <c r="J1293" i="2"/>
  <c r="J499" i="2"/>
  <c r="J109" i="2"/>
  <c r="J296" i="2"/>
  <c r="J1460" i="2"/>
  <c r="J2797" i="2"/>
  <c r="J264" i="2"/>
  <c r="J2500" i="2"/>
  <c r="J1373" i="2"/>
  <c r="J1663" i="2"/>
  <c r="J914" i="2"/>
  <c r="J2643" i="2"/>
  <c r="J1787" i="2"/>
  <c r="J1267" i="2"/>
  <c r="J244" i="2"/>
  <c r="J674" i="2"/>
  <c r="J2595" i="2"/>
  <c r="J491" i="2"/>
  <c r="J2219" i="2"/>
  <c r="J2131" i="2"/>
  <c r="J1597" i="2"/>
  <c r="J1332" i="2"/>
  <c r="J994" i="2"/>
  <c r="J1140" i="2"/>
  <c r="J2064" i="2"/>
  <c r="J2095" i="2"/>
  <c r="J1339" i="2"/>
  <c r="J235" i="2"/>
  <c r="J2372" i="2"/>
  <c r="J17" i="2"/>
  <c r="J1778" i="2"/>
  <c r="J318" i="2"/>
  <c r="J1850" i="2"/>
  <c r="J872" i="2"/>
  <c r="J2969" i="2"/>
  <c r="J825" i="2"/>
  <c r="J1501" i="2"/>
  <c r="J2941" i="2"/>
  <c r="J1522" i="2"/>
  <c r="J1105" i="2"/>
  <c r="J1385" i="2"/>
  <c r="J1758" i="2"/>
  <c r="J308" i="2"/>
  <c r="J406" i="2"/>
  <c r="J40" i="2"/>
  <c r="J173" i="2"/>
  <c r="J2232" i="2"/>
  <c r="J782" i="2"/>
  <c r="J2154" i="2"/>
  <c r="J2897" i="2"/>
  <c r="J548" i="2"/>
  <c r="J1614" i="2"/>
  <c r="J400" i="2"/>
  <c r="J2940" i="2"/>
  <c r="J696" i="2"/>
  <c r="J1923" i="2"/>
  <c r="J2357" i="2"/>
  <c r="J1262" i="2"/>
  <c r="J1476" i="2"/>
  <c r="J829" i="2"/>
  <c r="J796" i="2"/>
  <c r="J1767" i="2"/>
  <c r="J1998" i="2"/>
  <c r="J134" i="2"/>
  <c r="J1415" i="2"/>
  <c r="J1647" i="2"/>
  <c r="J1909" i="2"/>
  <c r="J931" i="2"/>
  <c r="J2508" i="2"/>
  <c r="J2507" i="2"/>
  <c r="J1513" i="2"/>
  <c r="J1934" i="2"/>
  <c r="J923" i="2"/>
  <c r="J464" i="2"/>
  <c r="J2037" i="2"/>
  <c r="J735" i="2"/>
  <c r="J903" i="2"/>
  <c r="J2498" i="2"/>
  <c r="J986" i="2"/>
  <c r="J1018" i="2"/>
  <c r="J627" i="2"/>
  <c r="J1236" i="2"/>
  <c r="J641" i="2"/>
  <c r="J1381" i="2"/>
  <c r="J1584" i="2"/>
  <c r="J1881" i="2"/>
  <c r="J1930" i="2"/>
  <c r="J939" i="2"/>
  <c r="J2889" i="2"/>
  <c r="J2055" i="2"/>
  <c r="J303" i="2"/>
  <c r="J865" i="2"/>
  <c r="J1181" i="2"/>
  <c r="J256" i="2"/>
  <c r="J2038" i="2"/>
  <c r="J681" i="2"/>
  <c r="J1951" i="2"/>
  <c r="J2103" i="2"/>
  <c r="J596" i="2"/>
  <c r="J1462" i="2"/>
  <c r="J998" i="2"/>
  <c r="J315" i="2"/>
  <c r="J809" i="2"/>
  <c r="J2865" i="2"/>
  <c r="J2442" i="2"/>
  <c r="J748" i="2"/>
  <c r="J2544" i="2"/>
  <c r="J585" i="2"/>
  <c r="J2268" i="2"/>
  <c r="J2489" i="2"/>
  <c r="J1620" i="2"/>
  <c r="J2834" i="2"/>
  <c r="J2326" i="2"/>
  <c r="J2648" i="2"/>
  <c r="J2155" i="2"/>
  <c r="J1054" i="2"/>
  <c r="J1050" i="2"/>
  <c r="J600" i="2"/>
  <c r="J2600" i="2"/>
  <c r="J1448" i="2"/>
  <c r="J744" i="2"/>
  <c r="J2614" i="2"/>
  <c r="J1420" i="2"/>
  <c r="J1510" i="2"/>
  <c r="J2432" i="2"/>
  <c r="J2223" i="2"/>
  <c r="J1043" i="2"/>
  <c r="J1474" i="2"/>
  <c r="J1681" i="2"/>
  <c r="J1509" i="2"/>
  <c r="J1243" i="2"/>
  <c r="J1133" i="2"/>
  <c r="J930" i="2"/>
  <c r="J1226" i="2"/>
  <c r="J2464" i="2"/>
  <c r="J1605" i="2"/>
  <c r="J815" i="2"/>
  <c r="J404" i="2"/>
  <c r="J2032" i="2"/>
  <c r="J830" i="2"/>
  <c r="J670" i="2"/>
  <c r="J373" i="2"/>
  <c r="J460" i="2"/>
  <c r="J13" i="2"/>
  <c r="J870" i="2"/>
  <c r="J2880" i="2"/>
  <c r="J1953" i="2"/>
  <c r="J1487" i="2"/>
  <c r="J359" i="2"/>
  <c r="J416" i="2"/>
  <c r="J287" i="2"/>
  <c r="J1264" i="2"/>
  <c r="J1825" i="2"/>
  <c r="J1113" i="2"/>
  <c r="J216" i="2"/>
  <c r="J936" i="2"/>
  <c r="J2645" i="2"/>
  <c r="J1404" i="2"/>
  <c r="J2996" i="2"/>
  <c r="J1586" i="2"/>
  <c r="J1368" i="2"/>
  <c r="J1845" i="2"/>
  <c r="J2075" i="2"/>
  <c r="J2016" i="2"/>
  <c r="J1538" i="2"/>
  <c r="J2071" i="2"/>
  <c r="J461" i="2"/>
  <c r="J1195" i="2"/>
  <c r="J1131" i="2"/>
  <c r="J1677" i="2"/>
  <c r="J723" i="2"/>
  <c r="J1603" i="2"/>
  <c r="J2780" i="2"/>
  <c r="J2537" i="2"/>
  <c r="J726" i="2"/>
  <c r="J259" i="2"/>
  <c r="J1891" i="2"/>
  <c r="J946" i="2"/>
  <c r="J2166" i="2"/>
  <c r="J1326" i="2"/>
  <c r="J1365" i="2"/>
  <c r="J2890" i="2"/>
  <c r="J54" i="2"/>
  <c r="J2627" i="2"/>
  <c r="J711" i="2"/>
  <c r="J1466" i="2"/>
  <c r="J578" i="2"/>
  <c r="J837" i="2"/>
  <c r="J2153" i="2"/>
  <c r="J1945" i="2"/>
  <c r="J511" i="2"/>
  <c r="J375" i="2"/>
  <c r="J542" i="2"/>
  <c r="J1249" i="2"/>
  <c r="J1177" i="2"/>
  <c r="J456" i="2"/>
  <c r="J781" i="2"/>
  <c r="J1558" i="2"/>
  <c r="J1112" i="2"/>
  <c r="J519" i="2"/>
  <c r="J2580" i="2"/>
  <c r="J1919" i="2"/>
  <c r="J864" i="2"/>
  <c r="J2000" i="2"/>
  <c r="J1353" i="2"/>
  <c r="J1467" i="2"/>
  <c r="J1588" i="2"/>
  <c r="J756" i="2"/>
  <c r="J2417" i="2"/>
  <c r="J1988" i="2"/>
  <c r="J2216" i="2"/>
  <c r="J77" i="2"/>
  <c r="J2608" i="2"/>
  <c r="J1573" i="2"/>
  <c r="J1156" i="2"/>
  <c r="J1902" i="2"/>
  <c r="J1595" i="2"/>
  <c r="J767" i="2"/>
  <c r="J724" i="2"/>
  <c r="J307" i="2"/>
  <c r="J1155" i="2"/>
  <c r="J853" i="2"/>
  <c r="J1036" i="2"/>
  <c r="J487" i="2"/>
  <c r="J2739" i="2"/>
  <c r="J561" i="2"/>
  <c r="J1341" i="2"/>
  <c r="J935" i="2"/>
  <c r="J1407" i="2"/>
  <c r="J1594" i="2"/>
  <c r="J2568" i="2"/>
  <c r="J785" i="2"/>
  <c r="J450" i="2"/>
  <c r="J2076" i="2"/>
  <c r="J2699" i="2"/>
  <c r="J1841" i="2"/>
  <c r="J1978" i="2"/>
  <c r="J505" i="2"/>
  <c r="J2480" i="2"/>
  <c r="J1138" i="2"/>
  <c r="J860" i="2"/>
  <c r="J88" i="2"/>
  <c r="J2400" i="2"/>
  <c r="J349" i="2"/>
  <c r="J949" i="2"/>
  <c r="J1106" i="2"/>
  <c r="J304" i="2"/>
  <c r="J2896" i="2"/>
  <c r="J1129" i="2"/>
  <c r="J1668" i="2"/>
  <c r="J1046" i="2"/>
  <c r="J1848" i="2"/>
  <c r="J2328" i="2"/>
  <c r="J189" i="2"/>
  <c r="J1222" i="2"/>
  <c r="J1908" i="2"/>
  <c r="J2547" i="2"/>
  <c r="J1970" i="2"/>
  <c r="J978" i="2"/>
  <c r="J594" i="2"/>
  <c r="J1747" i="2"/>
  <c r="J947" i="2"/>
  <c r="J924" i="2"/>
  <c r="J2162" i="2"/>
  <c r="J2063" i="2"/>
  <c r="J233" i="2"/>
  <c r="J1995" i="2"/>
  <c r="J1579" i="2"/>
  <c r="J351" i="2"/>
  <c r="J300" i="2"/>
  <c r="J277" i="2"/>
  <c r="J2127" i="2"/>
  <c r="J430" i="2"/>
  <c r="J638" i="2"/>
  <c r="J1000" i="2"/>
  <c r="J1424" i="2"/>
  <c r="J426" i="2"/>
  <c r="J651" i="2"/>
  <c r="J1745" i="2"/>
  <c r="J653" i="2"/>
  <c r="J1731" i="2"/>
  <c r="J2628" i="2"/>
  <c r="J1808" i="2"/>
  <c r="J1296" i="2"/>
  <c r="J1045" i="2"/>
  <c r="J2227" i="2"/>
  <c r="J1933" i="2"/>
  <c r="J1414" i="2"/>
  <c r="J1796" i="2"/>
  <c r="J1375" i="2"/>
  <c r="J2099" i="2"/>
  <c r="J2320" i="2"/>
  <c r="J473" i="2"/>
  <c r="J992" i="2"/>
  <c r="J915" i="2"/>
  <c r="J1340" i="2"/>
  <c r="J1053" i="2"/>
  <c r="J1290" i="2"/>
  <c r="J836" i="2"/>
  <c r="J1721" i="2"/>
  <c r="J569" i="2"/>
  <c r="J1904" i="2"/>
  <c r="J2348" i="2"/>
  <c r="J1037" i="2"/>
  <c r="J806" i="2"/>
  <c r="J2050" i="2"/>
  <c r="J1653" i="2"/>
  <c r="J777" i="2"/>
  <c r="J1127" i="2"/>
  <c r="J917" i="2"/>
  <c r="J1535" i="2"/>
  <c r="J996" i="2"/>
  <c r="J1847" i="2"/>
  <c r="J802" i="2"/>
  <c r="J1304" i="2"/>
  <c r="J2056" i="2"/>
  <c r="J1148" i="2"/>
  <c r="J624" i="2"/>
  <c r="J394" i="2"/>
  <c r="J1776" i="2"/>
  <c r="J1342" i="2"/>
  <c r="J83" i="2"/>
  <c r="J2279" i="2"/>
  <c r="J1713" i="2"/>
  <c r="J1077" i="2"/>
  <c r="J503" i="2"/>
  <c r="J1896" i="2"/>
  <c r="J2486" i="2"/>
  <c r="J1256" i="2"/>
  <c r="J1395" i="2"/>
  <c r="J2235" i="2"/>
  <c r="J247" i="2"/>
  <c r="J1078" i="2"/>
  <c r="J910" i="2"/>
  <c r="J602" i="2"/>
  <c r="J2550" i="2"/>
  <c r="J675" i="2"/>
  <c r="J494" i="2"/>
  <c r="J2248" i="2"/>
  <c r="J468" i="2"/>
  <c r="J2493" i="2"/>
  <c r="J521" i="2"/>
  <c r="J898" i="2"/>
  <c r="J1283" i="2"/>
  <c r="J799" i="2"/>
  <c r="J828" i="2"/>
  <c r="J2177" i="2"/>
  <c r="J1271" i="2"/>
  <c r="J1269" i="2"/>
  <c r="J2270" i="2"/>
  <c r="J2250" i="2"/>
  <c r="J342" i="2"/>
  <c r="J1172" i="2"/>
  <c r="J1416" i="2"/>
  <c r="J331" i="2"/>
  <c r="J1869" i="2"/>
  <c r="J2159" i="2"/>
  <c r="J1874" i="2"/>
  <c r="J417" i="2"/>
  <c r="J1266" i="2"/>
  <c r="J321" i="2"/>
  <c r="J1217" i="2"/>
  <c r="J589" i="2"/>
  <c r="J94" i="2"/>
  <c r="J1628" i="2"/>
  <c r="J747" i="2"/>
  <c r="J916" i="2"/>
  <c r="J2533" i="2"/>
  <c r="J620" i="2"/>
  <c r="J751" i="2"/>
  <c r="J2728" i="2"/>
  <c r="J477" i="2"/>
  <c r="J2802" i="2"/>
  <c r="J2161" i="2"/>
  <c r="J1763" i="2"/>
  <c r="J2329" i="2"/>
  <c r="J753" i="2"/>
  <c r="J354" i="2"/>
  <c r="J2336" i="2"/>
  <c r="J546" i="2"/>
  <c r="J1058" i="2"/>
  <c r="J2252" i="2"/>
  <c r="J2937" i="2"/>
  <c r="J2266" i="2"/>
  <c r="J1626" i="2"/>
  <c r="J1827" i="2"/>
  <c r="J572" i="2"/>
  <c r="J246" i="2"/>
  <c r="J374" i="2"/>
  <c r="J1007" i="2"/>
  <c r="J410" i="2"/>
  <c r="J1278" i="2"/>
  <c r="J1636" i="2"/>
  <c r="J565" i="2"/>
  <c r="J1028" i="2"/>
  <c r="J1272" i="2"/>
  <c r="J1030" i="2"/>
  <c r="J30" i="2"/>
  <c r="J2191" i="2"/>
  <c r="J1331" i="2"/>
  <c r="J677" i="2"/>
  <c r="J1349" i="2"/>
  <c r="J455" i="2"/>
  <c r="J2566" i="2"/>
  <c r="J448" i="2"/>
  <c r="J2864" i="2"/>
  <c r="J1329" i="2"/>
  <c r="J610" i="2"/>
  <c r="J2136" i="2"/>
  <c r="J944" i="2"/>
  <c r="J2873" i="2"/>
  <c r="J102" i="2"/>
  <c r="J2234" i="2"/>
  <c r="J1185" i="2"/>
  <c r="J1305" i="2"/>
  <c r="J252" i="2"/>
  <c r="J704" i="2"/>
  <c r="J2700" i="2"/>
  <c r="J1608" i="2"/>
  <c r="J1696" i="2"/>
  <c r="J1994" i="2"/>
  <c r="J787" i="2"/>
  <c r="J1235" i="2"/>
  <c r="J694" i="2"/>
  <c r="J356" i="2"/>
  <c r="J1142" i="2"/>
  <c r="J901" i="2"/>
  <c r="J993" i="2"/>
  <c r="J279" i="2"/>
  <c r="J2714" i="2"/>
  <c r="J540" i="2"/>
  <c r="J1207" i="2"/>
  <c r="J953" i="2"/>
  <c r="J2520" i="2"/>
  <c r="J522" i="2"/>
  <c r="J469" i="2"/>
  <c r="J752" i="2"/>
  <c r="J1541" i="2"/>
  <c r="J1832" i="2"/>
  <c r="J2828" i="2"/>
  <c r="J2821" i="2"/>
  <c r="J1288" i="2"/>
  <c r="J1123" i="2"/>
  <c r="J754" i="2"/>
  <c r="J462" i="2"/>
  <c r="J1194" i="2"/>
  <c r="J673" i="2"/>
  <c r="J835" i="2"/>
  <c r="J278" i="2"/>
  <c r="J679" i="2"/>
  <c r="J1232" i="2"/>
  <c r="J1750" i="2"/>
  <c r="J1536" i="2"/>
  <c r="J1218" i="2"/>
  <c r="J582" i="2"/>
  <c r="J239" i="2"/>
  <c r="J716" i="2"/>
  <c r="J258" i="2"/>
  <c r="J789" i="2"/>
  <c r="J1547" i="2"/>
  <c r="J526" i="2"/>
  <c r="J478" i="2"/>
  <c r="J2517" i="2"/>
  <c r="J19" i="2"/>
  <c r="J640" i="2"/>
  <c r="J783" i="2"/>
  <c r="J2129" i="2"/>
  <c r="J1720" i="2"/>
  <c r="J1879" i="2"/>
  <c r="J938" i="2"/>
  <c r="J553" i="2"/>
  <c r="J1749" i="2"/>
  <c r="J2207" i="2"/>
  <c r="J937" i="2"/>
  <c r="J1200" i="2"/>
  <c r="J778" i="2"/>
  <c r="J502" i="2"/>
  <c r="J2088" i="2"/>
  <c r="J1553" i="2"/>
  <c r="J1306" i="2"/>
  <c r="J1544" i="2"/>
  <c r="J413" i="2"/>
  <c r="J763" i="2"/>
  <c r="J622" i="2"/>
  <c r="J1316" i="2"/>
  <c r="J1253" i="2"/>
  <c r="J2289" i="2"/>
  <c r="J1987" i="2"/>
  <c r="J908" i="2"/>
  <c r="J814" i="2"/>
  <c r="J2035" i="2"/>
  <c r="J1345" i="2"/>
  <c r="J2145" i="2"/>
  <c r="J1473" i="2"/>
  <c r="J549" i="2"/>
  <c r="J2033" i="2"/>
  <c r="J650" i="2"/>
  <c r="J272" i="2"/>
  <c r="J2680" i="2"/>
  <c r="J501" i="2"/>
  <c r="J942" i="2"/>
  <c r="J1521" i="2"/>
  <c r="J474" i="2"/>
  <c r="J922" i="2"/>
  <c r="J1756" i="2"/>
  <c r="J866" i="2"/>
  <c r="J2785" i="2"/>
  <c r="J2305" i="2"/>
  <c r="J877" i="2"/>
  <c r="J646" i="2"/>
  <c r="J1846" i="2"/>
  <c r="J1524" i="2"/>
  <c r="J2389" i="2"/>
  <c r="J1514" i="2"/>
  <c r="J1947" i="2"/>
  <c r="J2343" i="2"/>
  <c r="J1949" i="2"/>
  <c r="J2368" i="2"/>
  <c r="J1092" i="2"/>
  <c r="J1698" i="2"/>
  <c r="J1812" i="2"/>
  <c r="J431" i="2"/>
  <c r="J635" i="2"/>
  <c r="J2619" i="2"/>
  <c r="J555" i="2"/>
  <c r="J2530" i="2"/>
  <c r="J2077" i="2"/>
  <c r="J2308" i="2"/>
  <c r="J312" i="2"/>
  <c r="J1268" i="2"/>
  <c r="J1068" i="2"/>
  <c r="J255" i="2"/>
  <c r="J593" i="2"/>
  <c r="J1865" i="2"/>
  <c r="J2322" i="2"/>
  <c r="J1327" i="2"/>
  <c r="J761" i="2"/>
  <c r="J980" i="2"/>
  <c r="J1347" i="2"/>
  <c r="J2707" i="2"/>
  <c r="J472" i="2"/>
  <c r="J801" i="2"/>
  <c r="J2034" i="2"/>
  <c r="J2084" i="2"/>
  <c r="J568" i="2"/>
  <c r="J495" i="2"/>
  <c r="J2462" i="2"/>
  <c r="J2898" i="2"/>
  <c r="J1286" i="2"/>
  <c r="J322" i="2"/>
  <c r="J1880" i="2"/>
  <c r="J2451" i="2"/>
  <c r="J929" i="2"/>
  <c r="J579" i="2"/>
  <c r="J1500" i="2"/>
  <c r="J698" i="2"/>
  <c r="J493" i="2"/>
  <c r="J926" i="2"/>
  <c r="J759" i="2"/>
  <c r="J1525" i="2"/>
  <c r="J1531" i="2"/>
  <c r="J984" i="2"/>
  <c r="J2594" i="2"/>
  <c r="J975" i="2"/>
  <c r="J2663" i="2"/>
  <c r="J2229" i="2"/>
  <c r="J844" i="2"/>
  <c r="J2666" i="2"/>
  <c r="J911" i="2"/>
  <c r="J2853" i="2"/>
  <c r="J1079" i="2"/>
  <c r="J1430" i="2"/>
  <c r="J302" i="2"/>
  <c r="J81" i="2"/>
  <c r="J981" i="2"/>
  <c r="J823" i="2"/>
  <c r="J965" i="2"/>
  <c r="J927" i="2"/>
  <c r="J773" i="2"/>
  <c r="J770" i="2"/>
  <c r="J2525" i="2"/>
  <c r="J299" i="2"/>
  <c r="J2190" i="2"/>
  <c r="J2772" i="2"/>
  <c r="J874" i="2"/>
  <c r="J957" i="2"/>
  <c r="J818" i="2"/>
  <c r="J1700" i="2"/>
  <c r="J822" i="2"/>
  <c r="J1049" i="2"/>
  <c r="J1483" i="2"/>
  <c r="J951" i="2"/>
  <c r="J550" i="2"/>
  <c r="J645" i="2"/>
  <c r="J2948" i="2"/>
  <c r="J2274" i="2"/>
  <c r="J1567" i="2"/>
  <c r="J2658" i="2"/>
  <c r="J529" i="2"/>
  <c r="J398" i="2"/>
  <c r="J2545" i="2"/>
  <c r="J886" i="2"/>
  <c r="J2555" i="2"/>
  <c r="J2904" i="2"/>
  <c r="J1065" i="2"/>
  <c r="J1976" i="2"/>
  <c r="J507" i="2"/>
  <c r="J437" i="2"/>
  <c r="J1735" i="2"/>
  <c r="J518" i="2"/>
  <c r="J637" i="2"/>
  <c r="J1920" i="2"/>
  <c r="J1446" i="2"/>
  <c r="J1289" i="2"/>
  <c r="J532" i="2"/>
  <c r="J2090" i="2"/>
  <c r="J601" i="2"/>
  <c r="J892" i="2"/>
  <c r="J768" i="2"/>
  <c r="J2717" i="2"/>
  <c r="J1574" i="2"/>
  <c r="J1035" i="2"/>
  <c r="J2716" i="2"/>
  <c r="J471" i="2"/>
  <c r="J665" i="2"/>
  <c r="J263" i="2"/>
  <c r="J2437" i="2"/>
  <c r="J2200" i="2"/>
  <c r="J2244" i="2"/>
  <c r="J1551" i="2"/>
  <c r="J551" i="2"/>
  <c r="J1265" i="2"/>
  <c r="J720" i="2"/>
  <c r="J1162" i="2"/>
  <c r="J1648" i="2"/>
  <c r="J1281" i="2"/>
  <c r="J812" i="2"/>
  <c r="J2001" i="2"/>
  <c r="J1840" i="2"/>
  <c r="J2674" i="2"/>
  <c r="J1689" i="2"/>
  <c r="J2513" i="2"/>
  <c r="J1080" i="2"/>
  <c r="J2858" i="2"/>
  <c r="J1378" i="2"/>
  <c r="J2374" i="2"/>
  <c r="J1455" i="2"/>
  <c r="J525" i="2"/>
  <c r="J940" i="2"/>
  <c r="J118" i="2"/>
  <c r="J1358" i="2"/>
  <c r="J2204" i="2"/>
  <c r="J1183" i="2"/>
  <c r="J1959" i="2"/>
  <c r="J1032" i="2"/>
  <c r="J420" i="2"/>
  <c r="J341" i="2"/>
  <c r="J2874" i="2"/>
  <c r="J2120" i="2"/>
  <c r="J1088" i="2"/>
  <c r="J2179" i="2"/>
  <c r="J1795" i="2"/>
  <c r="J2024" i="2"/>
  <c r="J1143" i="2"/>
  <c r="J1545" i="2"/>
  <c r="J707" i="2"/>
  <c r="J563" i="2"/>
  <c r="J2460" i="2"/>
  <c r="J636" i="2"/>
  <c r="J2553" i="2"/>
  <c r="J1631" i="2"/>
  <c r="J2283" i="2"/>
  <c r="J1163" i="2"/>
  <c r="J7" i="2"/>
  <c r="J1102" i="2"/>
  <c r="J1337" i="2"/>
  <c r="J1518" i="2"/>
  <c r="J2206" i="2"/>
  <c r="J1319" i="2"/>
  <c r="J1241" i="2"/>
  <c r="J963" i="2"/>
  <c r="J319" i="2"/>
  <c r="J2724" i="2"/>
  <c r="J310" i="2"/>
  <c r="J797" i="2"/>
  <c r="J158" i="2"/>
  <c r="J1740" i="2"/>
  <c r="J2105" i="2"/>
  <c r="J2456" i="2"/>
  <c r="J2687" i="2"/>
  <c r="J2284" i="2"/>
  <c r="J407" i="2"/>
  <c r="J311" i="2"/>
  <c r="J1464" i="2"/>
  <c r="J1315" i="2"/>
  <c r="J558" i="2"/>
  <c r="J2337" i="2"/>
  <c r="J2015" i="2"/>
  <c r="J2596" i="2"/>
  <c r="J1659" i="2"/>
  <c r="J528" i="2"/>
  <c r="J2425" i="2"/>
  <c r="J231" i="2"/>
  <c r="J8" i="2"/>
  <c r="J2471" i="2"/>
  <c r="J1967" i="2"/>
  <c r="J775" i="2"/>
  <c r="J1357" i="2"/>
  <c r="J306" i="2"/>
  <c r="J1519" i="2"/>
  <c r="J983" i="2"/>
  <c r="J1610" i="2"/>
  <c r="J1429" i="2"/>
  <c r="J1383" i="2"/>
  <c r="J858" i="2"/>
  <c r="J2732" i="2"/>
  <c r="J1964" i="2"/>
  <c r="J2344" i="2"/>
  <c r="J1063" i="2"/>
  <c r="J1118" i="2"/>
  <c r="J1706" i="2"/>
  <c r="J1637" i="2"/>
  <c r="J2459" i="2"/>
  <c r="J381" i="2"/>
  <c r="J1738" i="2"/>
  <c r="J243" i="2"/>
  <c r="J1872" i="2"/>
  <c r="J316" i="2"/>
  <c r="J442" i="2"/>
  <c r="J2857" i="2"/>
  <c r="J1996" i="2"/>
  <c r="J1291" i="2"/>
  <c r="J1408" i="2"/>
  <c r="J1274" i="2"/>
  <c r="J2829" i="2"/>
  <c r="J1948" i="2"/>
  <c r="J1585" i="2"/>
  <c r="J861" i="2"/>
  <c r="J1363" i="2"/>
  <c r="J1491" i="2"/>
  <c r="J557" i="2"/>
  <c r="J2429" i="2"/>
  <c r="J1984" i="2"/>
  <c r="J2267" i="2"/>
  <c r="J988" i="2"/>
  <c r="J2203" i="2"/>
  <c r="J1435" i="2"/>
  <c r="J2142" i="2"/>
  <c r="J538" i="2"/>
  <c r="J1507" i="2"/>
  <c r="J2536" i="2"/>
  <c r="J616" i="2"/>
  <c r="J254" i="2"/>
  <c r="J2167" i="2"/>
  <c r="J1014" i="2"/>
  <c r="J2708" i="2"/>
  <c r="J2059" i="2"/>
  <c r="J630" i="2"/>
  <c r="J2473" i="2"/>
  <c r="J2921" i="2"/>
  <c r="J933" i="2"/>
  <c r="J2416" i="2"/>
  <c r="J1898" i="2"/>
  <c r="J291" i="2"/>
  <c r="J1449" i="2"/>
  <c r="J697" i="2"/>
  <c r="J1780" i="2"/>
  <c r="J547" i="2"/>
  <c r="J1399" i="2"/>
  <c r="J2195" i="2"/>
  <c r="J1367" i="2"/>
  <c r="J758" i="2"/>
  <c r="J429" i="2"/>
  <c r="J1377" i="2"/>
  <c r="J2285" i="2"/>
  <c r="J2771" i="2"/>
  <c r="J530" i="2"/>
  <c r="J995" i="2"/>
  <c r="J857" i="2"/>
  <c r="J889" i="2"/>
  <c r="J1083" i="2"/>
  <c r="J1443" i="2"/>
  <c r="J2759" i="2"/>
  <c r="J1132" i="2"/>
  <c r="J2338" i="2"/>
  <c r="J1213" i="2"/>
  <c r="J1147" i="2"/>
  <c r="J1715" i="2"/>
  <c r="J2401" i="2"/>
  <c r="J1150" i="2"/>
  <c r="J343" i="2"/>
  <c r="J533" i="2"/>
  <c r="J878" i="2"/>
  <c r="J2083" i="2"/>
  <c r="J1601" i="2"/>
  <c r="J1540" i="2"/>
  <c r="J985" i="2"/>
  <c r="J2201" i="2"/>
  <c r="J1671" i="2"/>
  <c r="J480" i="2"/>
  <c r="J544" i="2"/>
  <c r="J1849" i="2"/>
  <c r="J659" i="2"/>
  <c r="J1069" i="2"/>
  <c r="J1141" i="2"/>
  <c r="J1877" i="2"/>
  <c r="J737" i="2"/>
  <c r="J266" i="2"/>
  <c r="J887" i="2"/>
  <c r="J329" i="2"/>
  <c r="J1212" i="2"/>
  <c r="J1025" i="2"/>
  <c r="J660" i="2"/>
  <c r="J486" i="2"/>
  <c r="J1634" i="2"/>
  <c r="J274" i="2"/>
  <c r="J2825" i="2"/>
  <c r="J2676" i="2"/>
  <c r="J1882" i="2"/>
  <c r="J1539" i="2"/>
  <c r="J869" i="2"/>
  <c r="J441" i="2"/>
  <c r="J1136" i="2"/>
  <c r="J2299" i="2"/>
  <c r="J834" i="2"/>
  <c r="J879" i="2"/>
  <c r="J1784" i="2"/>
  <c r="J604" i="2"/>
  <c r="J2366" i="2"/>
  <c r="J283" i="2"/>
  <c r="J397" i="2"/>
  <c r="J1564" i="2"/>
  <c r="J2380" i="2"/>
  <c r="J1215" i="2"/>
  <c r="J391" i="2"/>
  <c r="J289" i="2"/>
  <c r="J2381" i="2"/>
  <c r="J1986" i="2"/>
  <c r="J1751" i="2"/>
  <c r="J1352" i="2"/>
  <c r="J2157" i="2"/>
  <c r="J1871" i="2"/>
  <c r="J559" i="2"/>
  <c r="J2247" i="2"/>
  <c r="J2768" i="2"/>
  <c r="J387" i="2"/>
  <c r="J1759" i="2"/>
  <c r="J1490" i="2"/>
  <c r="J545" i="2"/>
  <c r="J2272" i="2"/>
  <c r="J2193" i="2"/>
  <c r="J1180" i="2"/>
  <c r="J1384" i="2"/>
  <c r="J2092" i="2"/>
  <c r="J612" i="2"/>
  <c r="J475" i="2"/>
  <c r="J1463" i="2"/>
  <c r="J206" i="2"/>
  <c r="J1496" i="2"/>
  <c r="J1499" i="2"/>
  <c r="J2709" i="2"/>
  <c r="J2849" i="2"/>
  <c r="J1556" i="2"/>
  <c r="J1607" i="2"/>
  <c r="J2298" i="2"/>
  <c r="J2702" i="2"/>
  <c r="J1836" i="2"/>
  <c r="J2185" i="2"/>
  <c r="J1445" i="2"/>
  <c r="J1577" i="2"/>
  <c r="J2604" i="2"/>
  <c r="J1900" i="2"/>
  <c r="J2215" i="2"/>
  <c r="J1875" i="2"/>
  <c r="J1695" i="2"/>
  <c r="J372" i="2"/>
  <c r="J701" i="2"/>
  <c r="J685" i="2"/>
  <c r="J1187" i="2"/>
  <c r="J1302" i="2"/>
  <c r="J1773" i="2"/>
  <c r="J1925" i="2"/>
  <c r="J2956" i="2"/>
  <c r="J2023" i="2"/>
  <c r="J2362" i="2"/>
  <c r="J1006" i="2"/>
  <c r="J708" i="2"/>
  <c r="J1059" i="2"/>
  <c r="J1493" i="2"/>
  <c r="J292" i="2"/>
  <c r="J2478" i="2"/>
  <c r="J1203" i="2"/>
  <c r="J380" i="2"/>
  <c r="J1533" i="2"/>
  <c r="J1723" i="2"/>
  <c r="J1508" i="2"/>
  <c r="J390" i="2"/>
  <c r="J1396" i="2"/>
  <c r="J2501" i="2"/>
  <c r="J2438" i="2"/>
  <c r="J1811" i="2"/>
  <c r="J1409" i="2"/>
  <c r="J2515" i="2"/>
  <c r="J771" i="2"/>
  <c r="J1192" i="2"/>
  <c r="J347" i="2"/>
  <c r="J1704" i="2"/>
  <c r="J974" i="2"/>
  <c r="J325" i="2"/>
  <c r="J393" i="2"/>
  <c r="J1918" i="2"/>
  <c r="J1433" i="2"/>
  <c r="J1768" i="2"/>
  <c r="J1856" i="2"/>
  <c r="J2592" i="2"/>
  <c r="J284" i="2"/>
  <c r="J260" i="2"/>
  <c r="J2557" i="2"/>
  <c r="J1387" i="2"/>
  <c r="J1971" i="2"/>
  <c r="J1475" i="2"/>
  <c r="J2817" i="2"/>
  <c r="J339" i="2"/>
  <c r="J2435" i="2"/>
  <c r="J485" i="2"/>
  <c r="J1724" i="2"/>
  <c r="J353" i="2"/>
  <c r="J1042" i="2"/>
  <c r="J2479" i="2"/>
  <c r="J798" i="2"/>
  <c r="J1309" i="2"/>
  <c r="J383" i="2"/>
  <c r="J399" i="2"/>
  <c r="J2269" i="2"/>
  <c r="J1090" i="2"/>
  <c r="J1001" i="2"/>
  <c r="J1911" i="2"/>
  <c r="J163" i="2"/>
  <c r="J1201" i="2"/>
  <c r="J2670" i="2"/>
  <c r="J952" i="2"/>
  <c r="J2003" i="2"/>
  <c r="J1313" i="2"/>
  <c r="J1806" i="2"/>
  <c r="J2188" i="2"/>
  <c r="J428" i="2"/>
  <c r="J1146" i="2"/>
  <c r="J129" i="2"/>
  <c r="J1903" i="2"/>
  <c r="J395" i="2"/>
  <c r="J2516" i="2"/>
  <c r="J1826" i="2"/>
  <c r="J323" i="2"/>
  <c r="J574" i="2"/>
  <c r="J982" i="2"/>
  <c r="J2977" i="2"/>
  <c r="J1992" i="2"/>
  <c r="J1301" i="2"/>
  <c r="J1225" i="2"/>
  <c r="J599" i="2"/>
  <c r="J1699" i="2"/>
  <c r="J2418" i="2"/>
  <c r="J672" i="2"/>
  <c r="J2100" i="2"/>
  <c r="J1295" i="2"/>
  <c r="J285" i="2"/>
  <c r="J1754" i="2"/>
  <c r="J2824" i="2"/>
  <c r="J1985" i="2"/>
  <c r="J1711" i="2"/>
  <c r="J2681" i="2"/>
  <c r="J348" i="2"/>
  <c r="J537" i="2"/>
  <c r="J1164" i="2"/>
  <c r="J2558" i="2"/>
  <c r="J1137" i="2"/>
  <c r="J1683" i="2"/>
  <c r="J897" i="2"/>
  <c r="J1968" i="2"/>
  <c r="J1629" i="2"/>
  <c r="J481" i="2"/>
  <c r="J1170" i="2"/>
  <c r="J1791" i="2"/>
  <c r="J779" i="2"/>
  <c r="J2291" i="2"/>
  <c r="J990" i="2"/>
  <c r="J728" i="2"/>
  <c r="J1242" i="2"/>
  <c r="J1975" i="2"/>
  <c r="J2752" i="2"/>
  <c r="J2569" i="2"/>
  <c r="J2978" i="2"/>
  <c r="J510" i="2"/>
  <c r="J1590" i="2"/>
  <c r="J251" i="2"/>
  <c r="J506" i="2"/>
  <c r="J2302" i="2"/>
  <c r="J1775" i="2"/>
  <c r="J888" i="2"/>
  <c r="J1354" i="2"/>
  <c r="J1765" i="2"/>
  <c r="J444" i="2"/>
  <c r="J1101" i="2"/>
  <c r="J689" i="2"/>
  <c r="J1254" i="2"/>
  <c r="J99" i="2"/>
  <c r="J2701" i="2"/>
  <c r="J535" i="2"/>
  <c r="J1673" i="2"/>
  <c r="J1322" i="2"/>
  <c r="J270" i="2"/>
  <c r="J2656" i="2"/>
  <c r="J386" i="2"/>
  <c r="J1087" i="2"/>
  <c r="J687" i="2"/>
  <c r="J592" i="2"/>
  <c r="J1066" i="2"/>
  <c r="J2852" i="2"/>
  <c r="J409" i="2"/>
  <c r="J1258" i="2"/>
  <c r="J1868" i="2"/>
  <c r="J328" i="2"/>
  <c r="J357" i="2"/>
  <c r="J2965" i="2"/>
  <c r="J2697" i="2"/>
  <c r="J449" i="2"/>
  <c r="J1418" i="2"/>
  <c r="J1624" i="2"/>
  <c r="J1071" i="2"/>
  <c r="J1477" i="2"/>
  <c r="J476" i="2"/>
  <c r="J1941" i="2"/>
  <c r="J2472" i="2"/>
  <c r="J876" i="2"/>
  <c r="J2255" i="2"/>
  <c r="J1335" i="2"/>
  <c r="J2504" i="2"/>
  <c r="J576" i="2"/>
  <c r="J1246" i="2"/>
  <c r="J275" i="2"/>
  <c r="J1581" i="2"/>
  <c r="J2624" i="2"/>
  <c r="J1515" i="2"/>
  <c r="J92" i="2"/>
  <c r="J2931" i="2"/>
  <c r="J1777" i="2"/>
  <c r="J2620" i="2"/>
  <c r="J2883" i="2"/>
  <c r="J160" i="2"/>
  <c r="J43" i="2"/>
  <c r="J162" i="2"/>
  <c r="J96" i="2"/>
  <c r="J108" i="2"/>
  <c r="J2117" i="2"/>
  <c r="J2403" i="2"/>
  <c r="J1639" i="2"/>
  <c r="J729" i="2"/>
  <c r="J1410" i="2"/>
  <c r="J2151" i="2"/>
  <c r="J2238" i="2"/>
  <c r="J2564" i="2"/>
  <c r="J750" i="2"/>
  <c r="J2649" i="2"/>
  <c r="J2502" i="2"/>
  <c r="J1346" i="2"/>
  <c r="J2260" i="2"/>
  <c r="J1311" i="2"/>
  <c r="J1023" i="2"/>
  <c r="J1703" i="2"/>
  <c r="J2273" i="2"/>
  <c r="J2766" i="2"/>
  <c r="J2750" i="2"/>
  <c r="J2225" i="2"/>
  <c r="J2060" i="2"/>
  <c r="J412" i="2"/>
  <c r="J497" i="2"/>
  <c r="J1314" i="2"/>
  <c r="J305" i="2"/>
  <c r="J1287" i="2"/>
  <c r="J554" i="2"/>
  <c r="J2629" i="2"/>
  <c r="J1394" i="2"/>
  <c r="J337" i="2"/>
  <c r="J2863" i="2"/>
  <c r="J1752" i="2"/>
  <c r="J2695" i="2"/>
  <c r="J1259" i="2"/>
  <c r="J969" i="2"/>
  <c r="J24" i="2"/>
  <c r="J1549" i="2"/>
  <c r="J2214" i="2"/>
  <c r="J1946" i="2"/>
  <c r="J2045" i="2"/>
  <c r="J82" i="2"/>
  <c r="J188" i="2"/>
  <c r="J1955" i="2"/>
  <c r="J1537" i="2"/>
  <c r="J2726" i="2"/>
  <c r="J121" i="2"/>
  <c r="J2494" i="2"/>
  <c r="J151" i="2"/>
  <c r="J1434" i="2"/>
  <c r="J2839" i="2"/>
  <c r="J1284" i="2"/>
  <c r="J3001" i="2"/>
  <c r="J71" i="2"/>
  <c r="J2987" i="2"/>
  <c r="J2925" i="2"/>
  <c r="J2218" i="2"/>
  <c r="J2625" i="2"/>
  <c r="J793" i="2"/>
  <c r="J1072" i="2"/>
  <c r="J1542" i="2"/>
  <c r="J2694" i="2"/>
  <c r="J213" i="2"/>
  <c r="J2089" i="2"/>
  <c r="J2982" i="2"/>
  <c r="J1382" i="2"/>
  <c r="J1543" i="2"/>
  <c r="J2309" i="2"/>
  <c r="J61" i="2"/>
  <c r="J1506" i="2"/>
  <c r="J90" i="2"/>
  <c r="J133" i="2"/>
  <c r="J2005" i="2"/>
  <c r="J2301" i="2"/>
  <c r="J1928" i="2"/>
  <c r="J2332" i="2"/>
  <c r="J202" i="2"/>
  <c r="J153" i="2"/>
  <c r="J2030" i="2"/>
  <c r="J224" i="2"/>
  <c r="J979" i="2"/>
  <c r="J1560" i="2"/>
  <c r="J1570" i="2"/>
  <c r="J2884" i="2"/>
  <c r="J2885" i="2"/>
  <c r="J2791" i="2"/>
  <c r="J124" i="2"/>
  <c r="J2710" i="2"/>
  <c r="J34" i="2"/>
  <c r="J98" i="2"/>
  <c r="J2907" i="2"/>
  <c r="J2406" i="2"/>
  <c r="J2364" i="2"/>
  <c r="J1633" i="2"/>
  <c r="J2894" i="2"/>
  <c r="J75" i="2"/>
  <c r="J2549" i="2"/>
  <c r="J2477" i="2"/>
  <c r="J2835" i="2"/>
  <c r="J2662" i="2"/>
  <c r="J127" i="2"/>
  <c r="J2741" i="2"/>
  <c r="J1480" i="2"/>
  <c r="J1876" i="2"/>
  <c r="J614" i="2"/>
  <c r="J2635" i="2"/>
  <c r="J269" i="2"/>
  <c r="J1255" i="2"/>
  <c r="J1308" i="2"/>
  <c r="J960" i="2"/>
  <c r="J2845" i="2"/>
  <c r="J1320" i="2"/>
  <c r="J1422" i="2"/>
  <c r="J1051" i="2"/>
  <c r="J2740" i="2"/>
  <c r="J1532" i="2"/>
  <c r="J2152" i="2"/>
  <c r="J725" i="2"/>
  <c r="J1398" i="2"/>
  <c r="J2138" i="2"/>
  <c r="J484" i="2"/>
  <c r="J2664" i="2"/>
  <c r="J2296" i="2"/>
  <c r="J2053" i="2"/>
  <c r="J1729" i="2"/>
  <c r="J2524" i="2"/>
  <c r="J435" i="2"/>
  <c r="J2124" i="2"/>
  <c r="J2287" i="2"/>
  <c r="J539" i="2"/>
  <c r="J1670" i="2"/>
  <c r="J2751" i="2"/>
  <c r="J2796" i="2"/>
  <c r="J1769" i="2"/>
  <c r="J2943" i="2"/>
  <c r="J513" i="2"/>
  <c r="J2497" i="2"/>
  <c r="J1010" i="2"/>
  <c r="J732" i="2"/>
  <c r="J31" i="2"/>
  <c r="J2918" i="2"/>
  <c r="J142" i="2"/>
  <c r="J12" i="2"/>
  <c r="J138" i="2"/>
  <c r="J1159" i="2"/>
  <c r="J1860" i="2"/>
  <c r="J122" i="2"/>
  <c r="J2150" i="2"/>
  <c r="J2955" i="2"/>
  <c r="J1649" i="2"/>
  <c r="J2962" i="2"/>
  <c r="J363" i="2"/>
  <c r="J1853" i="2"/>
  <c r="J2543" i="2"/>
  <c r="J2630" i="2"/>
  <c r="J2294" i="2"/>
  <c r="J212" i="2"/>
  <c r="J2653" i="2"/>
  <c r="J2733" i="2"/>
  <c r="J500" i="2"/>
  <c r="J1227" i="2"/>
  <c r="J2778" i="2"/>
  <c r="J164" i="2"/>
  <c r="J2847" i="2"/>
  <c r="J2134" i="2"/>
  <c r="J1082" i="2"/>
  <c r="J1169" i="2"/>
  <c r="J38" i="2"/>
  <c r="J1814" i="2"/>
  <c r="J2488" i="2"/>
  <c r="J59" i="2"/>
  <c r="J1870" i="2"/>
  <c r="J165" i="2"/>
  <c r="J1822" i="2"/>
  <c r="J2575" i="2"/>
  <c r="J2314" i="2"/>
  <c r="J187" i="2"/>
  <c r="J2871" i="2"/>
  <c r="J154" i="2"/>
  <c r="J3002" i="2"/>
  <c r="J170" i="2"/>
  <c r="J1196" i="2"/>
  <c r="J2106" i="2"/>
  <c r="J2178" i="2"/>
  <c r="J2158" i="2"/>
  <c r="J210" i="2"/>
  <c r="J2236" i="2"/>
  <c r="J2318" i="2"/>
  <c r="J2335" i="2"/>
  <c r="J66" i="2"/>
  <c r="J2641" i="2"/>
  <c r="J156" i="2"/>
  <c r="J50" i="2"/>
  <c r="J113" i="2"/>
  <c r="J44" i="2"/>
  <c r="J2202" i="2"/>
  <c r="J55" i="2"/>
  <c r="J223" i="2"/>
  <c r="J2798" i="2"/>
  <c r="J58" i="2"/>
  <c r="J2677" i="2"/>
  <c r="J95" i="2"/>
  <c r="J176" i="2"/>
  <c r="J2719" i="2"/>
  <c r="J208" i="2"/>
  <c r="J1033" i="2"/>
  <c r="J2917" i="2"/>
  <c r="J2189" i="2"/>
  <c r="J344" i="2"/>
  <c r="J678" i="2"/>
  <c r="J2929" i="2"/>
  <c r="J1003" i="2"/>
  <c r="J1583" i="2"/>
  <c r="J2054" i="2"/>
  <c r="J1901" i="2"/>
  <c r="J2085" i="2"/>
  <c r="J2642" i="2"/>
  <c r="J1517" i="2"/>
  <c r="J1263" i="2"/>
  <c r="J1717" i="2"/>
  <c r="J692" i="2"/>
  <c r="J1743" i="2"/>
  <c r="J743" i="2"/>
  <c r="J1370" i="2"/>
  <c r="J1039" i="2"/>
  <c r="J1364" i="2"/>
  <c r="J2292" i="2"/>
  <c r="J854" i="2"/>
  <c r="J1299" i="2"/>
  <c r="J89" i="2"/>
  <c r="J2386" i="2"/>
  <c r="J520" i="2"/>
  <c r="J2998" i="2"/>
  <c r="J2927" i="2"/>
  <c r="J2597" i="2"/>
  <c r="J459" i="2"/>
  <c r="J220" i="2"/>
  <c r="J1889" i="2"/>
  <c r="J863" i="2"/>
  <c r="J705" i="2"/>
  <c r="J2665" i="2"/>
  <c r="J2769" i="2"/>
  <c r="J1252" i="2"/>
  <c r="J972" i="2"/>
  <c r="J2237" i="2"/>
  <c r="J60" i="2"/>
  <c r="J1667" i="2"/>
  <c r="J2518" i="2"/>
  <c r="J2047" i="2"/>
  <c r="J2443" i="2"/>
  <c r="J2376" i="2"/>
  <c r="J1884" i="2"/>
  <c r="J1894" i="2"/>
  <c r="J2803" i="2"/>
  <c r="J1453" i="2"/>
  <c r="J2607" i="2"/>
  <c r="J1864" i="2"/>
  <c r="J652" i="2"/>
  <c r="J2467" i="2"/>
  <c r="J1982" i="2"/>
  <c r="J2725" i="2"/>
  <c r="J27" i="2"/>
  <c r="J890" i="2"/>
  <c r="J2240" i="2"/>
  <c r="J2186" i="2"/>
  <c r="J20" i="2"/>
  <c r="J2546" i="2"/>
  <c r="J2066" i="2"/>
  <c r="J2295" i="2"/>
  <c r="J895" i="2"/>
  <c r="J1638" i="2"/>
  <c r="J2833" i="2"/>
  <c r="J2554" i="2"/>
  <c r="J214" i="2"/>
  <c r="J53" i="2"/>
  <c r="J1937" i="2"/>
  <c r="J1810" i="2"/>
  <c r="J1250" i="2"/>
  <c r="J1887" i="2"/>
  <c r="J2668" i="2"/>
  <c r="J2807" i="2"/>
  <c r="J2647" i="2"/>
  <c r="J2428" i="2"/>
  <c r="J2378" i="2"/>
  <c r="J2715" i="2"/>
  <c r="J2097" i="2"/>
  <c r="J2414" i="2"/>
  <c r="J2886" i="2"/>
  <c r="J377" i="2"/>
  <c r="J1403" i="2"/>
  <c r="J9" i="2"/>
  <c r="J2669" i="2"/>
  <c r="J1989" i="2"/>
  <c r="J87" i="2"/>
  <c r="J2919" i="2"/>
  <c r="J36" i="2"/>
  <c r="J196" i="2"/>
  <c r="J2999" i="2"/>
  <c r="J64" i="2"/>
  <c r="J2698" i="2"/>
  <c r="J2983" i="2"/>
  <c r="J2870" i="2"/>
  <c r="J3000" i="2"/>
  <c r="J2967" i="2"/>
  <c r="J2990" i="2"/>
  <c r="J74" i="2"/>
  <c r="J832" i="2"/>
  <c r="J1362" i="2"/>
  <c r="J2532" i="2"/>
  <c r="J2141" i="2"/>
  <c r="J2446" i="2"/>
  <c r="J1622" i="2"/>
  <c r="J2606" i="2"/>
  <c r="J2526" i="2"/>
  <c r="J1130" i="2"/>
  <c r="J921" i="2"/>
  <c r="J1684" i="2"/>
  <c r="J446" i="2"/>
  <c r="J1674" i="2"/>
  <c r="J1739" i="2"/>
  <c r="J954" i="2"/>
  <c r="J2512" i="2"/>
  <c r="J1210" i="2"/>
  <c r="J739" i="2"/>
  <c r="J971" i="2"/>
  <c r="J1153" i="2"/>
  <c r="J6" i="2"/>
  <c r="J2091" i="2"/>
  <c r="J2176" i="2"/>
  <c r="J1665" i="2"/>
  <c r="J1957" i="2"/>
  <c r="J2143" i="2"/>
  <c r="J1297" i="2"/>
  <c r="J669" i="2"/>
  <c r="J1504" i="2"/>
  <c r="J2815" i="2"/>
  <c r="J68" i="2"/>
  <c r="J76" i="2"/>
  <c r="J2457" i="2"/>
  <c r="J2196" i="2"/>
  <c r="J149" i="2"/>
  <c r="J1730" i="2"/>
  <c r="J1702" i="2"/>
  <c r="J2639" i="2"/>
  <c r="J2844" i="2"/>
  <c r="J37" i="2"/>
  <c r="J1640" i="2"/>
  <c r="J2115" i="2"/>
  <c r="J2622" i="2"/>
  <c r="J2347" i="2"/>
  <c r="J2610" i="2"/>
  <c r="J2879" i="2"/>
  <c r="J2482" i="2"/>
  <c r="J232" i="2"/>
  <c r="J997" i="2"/>
  <c r="J1572" i="2"/>
  <c r="J2434" i="2"/>
  <c r="J2878" i="2"/>
  <c r="J1873" i="2"/>
  <c r="J2341" i="2"/>
  <c r="J2811" i="2"/>
  <c r="J1753" i="2"/>
  <c r="J570" i="2"/>
  <c r="J2534" i="2"/>
  <c r="J2349" i="2"/>
  <c r="J2061" i="2"/>
  <c r="J32" i="2"/>
  <c r="J132" i="2"/>
  <c r="J524" i="2"/>
  <c r="J1421" i="2"/>
  <c r="J2574" i="2"/>
  <c r="J203" i="2"/>
  <c r="J2782" i="2"/>
  <c r="J1492" i="2"/>
  <c r="J52" i="2"/>
  <c r="J1821" i="2"/>
  <c r="J2816" i="2"/>
  <c r="J2358" i="2"/>
  <c r="J2613" i="2"/>
  <c r="J2121" i="2"/>
  <c r="J2086" i="2"/>
  <c r="J2197" i="2"/>
  <c r="J2902" i="2"/>
  <c r="J1458" i="2"/>
  <c r="J2228" i="2"/>
  <c r="J2450" i="2"/>
  <c r="J47" i="2"/>
  <c r="J2356" i="2"/>
  <c r="J2887" i="2"/>
  <c r="J80" i="2"/>
  <c r="J2682" i="2"/>
  <c r="J2960" i="2"/>
  <c r="J2426" i="2"/>
  <c r="J2838" i="2"/>
  <c r="J2454" i="2"/>
  <c r="J39" i="2"/>
  <c r="J2065" i="2"/>
  <c r="J183" i="2"/>
  <c r="J186" i="2"/>
  <c r="J146" i="2"/>
  <c r="J2790" i="2"/>
  <c r="J2684" i="2"/>
  <c r="J85" i="2"/>
  <c r="J2935" i="2"/>
  <c r="J2293" i="2"/>
  <c r="J2875" i="2"/>
  <c r="J2855" i="2"/>
  <c r="J2591" i="2"/>
  <c r="J1184" i="2"/>
  <c r="J1439" i="2"/>
  <c r="J2181" i="2"/>
  <c r="J848" i="2"/>
  <c r="J479" i="2"/>
  <c r="J1938" i="2"/>
  <c r="J1361" i="2"/>
  <c r="J1108" i="2"/>
  <c r="J819" i="2"/>
  <c r="J1270" i="2"/>
  <c r="J1888" i="2"/>
  <c r="J556" i="2"/>
  <c r="J1075" i="2"/>
  <c r="J1089" i="2"/>
  <c r="J884" i="2"/>
  <c r="J1020" i="2"/>
  <c r="J664" i="2"/>
  <c r="J1359" i="2"/>
  <c r="J1276" i="2"/>
  <c r="J1231" i="2"/>
  <c r="J1412" i="2"/>
  <c r="J257" i="2"/>
  <c r="J174" i="2"/>
  <c r="J1802" i="2"/>
  <c r="J2832" i="2"/>
  <c r="J1152" i="2"/>
  <c r="J1211" i="2"/>
  <c r="J2758" i="2"/>
  <c r="J2221" i="2"/>
  <c r="J2369" i="2"/>
  <c r="J2519" i="2"/>
  <c r="J2947" i="2"/>
  <c r="J2901" i="2"/>
  <c r="J1122" i="2"/>
  <c r="J1372" i="2"/>
  <c r="J145" i="2"/>
  <c r="J101" i="2"/>
  <c r="J2928" i="2"/>
  <c r="J1708" i="2"/>
  <c r="J2786" i="2"/>
  <c r="J851" i="2"/>
  <c r="J608" i="2"/>
  <c r="J2069" i="2"/>
  <c r="J2463" i="2"/>
  <c r="J2002" i="2"/>
  <c r="J57" i="2"/>
  <c r="J2506" i="2"/>
  <c r="J2767" i="2"/>
  <c r="J842" i="2"/>
  <c r="J1104" i="2"/>
  <c r="J2678" i="2"/>
  <c r="J2951" i="2"/>
  <c r="J1400" i="2"/>
  <c r="J197" i="2"/>
  <c r="J2133" i="2"/>
  <c r="J2779" i="2"/>
  <c r="J2559" i="2"/>
  <c r="J2747" i="2"/>
  <c r="J1338" i="2"/>
  <c r="J2602" i="2"/>
  <c r="J2859" i="2"/>
  <c r="J2499" i="2"/>
  <c r="J2074" i="2"/>
  <c r="J33" i="2"/>
  <c r="J1330" i="2"/>
  <c r="J2705" i="2"/>
  <c r="J2944" i="2"/>
  <c r="J192" i="2"/>
  <c r="J1186" i="2"/>
  <c r="J1465" i="2"/>
  <c r="J1857" i="2"/>
  <c r="J379" i="2"/>
  <c r="J2572" i="2"/>
  <c r="J2754" i="2"/>
  <c r="J2923" i="2"/>
  <c r="J2735" i="2"/>
  <c r="J28" i="2"/>
  <c r="J2843" i="2"/>
  <c r="J2985" i="2"/>
  <c r="J1191" i="2"/>
  <c r="J1505" i="2"/>
  <c r="J2846" i="2"/>
  <c r="J100" i="2"/>
  <c r="J1566" i="2"/>
  <c r="J139" i="2"/>
  <c r="J155" i="2"/>
  <c r="J2814" i="2"/>
  <c r="J207" i="2"/>
  <c r="J10" i="2"/>
  <c r="J84" i="2"/>
  <c r="J2942" i="2"/>
  <c r="J2911" i="2"/>
  <c r="J215" i="2"/>
  <c r="J1958" i="2"/>
  <c r="J107" i="2"/>
  <c r="J140" i="2"/>
  <c r="J2282" i="2"/>
  <c r="J2306" i="2"/>
  <c r="J2915" i="2"/>
  <c r="J2854" i="2"/>
  <c r="J181" i="2"/>
  <c r="J1816" i="2"/>
  <c r="J2637" i="2"/>
  <c r="J826" i="2"/>
  <c r="J2360" i="2"/>
  <c r="J962" i="2"/>
  <c r="J2905" i="2"/>
  <c r="J891" i="2"/>
  <c r="J2787" i="2"/>
  <c r="J2773" i="2"/>
  <c r="J1294" i="2"/>
  <c r="J1728" i="2"/>
  <c r="J919" i="2"/>
  <c r="J1461" i="2"/>
  <c r="J1038" i="2"/>
  <c r="J2135" i="2"/>
  <c r="J2934" i="2"/>
  <c r="J2019" i="2"/>
  <c r="J1174" i="2"/>
  <c r="J2101" i="2"/>
  <c r="J1165" i="2"/>
  <c r="J1411" i="2"/>
  <c r="J2765" i="2"/>
  <c r="J1057" i="2"/>
  <c r="J2837" i="2"/>
  <c r="J1688" i="2"/>
  <c r="J1024" i="2"/>
  <c r="J2264" i="2"/>
  <c r="J2756" i="2"/>
  <c r="J1604" i="2"/>
  <c r="J2711" i="2"/>
  <c r="J2841" i="2"/>
  <c r="J2877" i="2"/>
  <c r="J2938" i="2"/>
  <c r="J2755" i="2"/>
  <c r="J948" i="2"/>
  <c r="J1528" i="2"/>
  <c r="J2831" i="2"/>
  <c r="J191" i="2"/>
  <c r="J2570" i="2"/>
  <c r="J2903" i="2"/>
  <c r="J2891" i="2"/>
  <c r="J1440" i="2"/>
  <c r="J364" i="2"/>
  <c r="J2020" i="2"/>
  <c r="J2992" i="2"/>
  <c r="J2827" i="2"/>
  <c r="J2455" i="2"/>
  <c r="J218" i="2"/>
  <c r="J2851" i="2"/>
  <c r="J1188" i="2"/>
  <c r="J1676" i="2"/>
  <c r="J1548" i="2"/>
  <c r="J2577" i="2"/>
  <c r="J2492" i="2"/>
  <c r="J2954" i="2"/>
  <c r="J2946" i="2"/>
  <c r="J2562" i="2"/>
  <c r="J2436" i="2"/>
  <c r="J1419" i="2"/>
  <c r="J1761" i="2"/>
  <c r="J2914" i="2"/>
  <c r="J48" i="2"/>
  <c r="J2261" i="2"/>
  <c r="J2173" i="2"/>
  <c r="J881" i="2"/>
  <c r="J2692" i="2"/>
  <c r="J2224" i="2"/>
  <c r="J2573" i="2"/>
  <c r="J2950" i="2"/>
  <c r="J2995" i="2"/>
  <c r="J2922" i="2"/>
  <c r="J1805" i="2"/>
  <c r="J2119" i="2"/>
  <c r="J2618" i="2"/>
  <c r="J1981" i="2"/>
  <c r="J11" i="2"/>
  <c r="J2469" i="2"/>
  <c r="J2245" i="2"/>
  <c r="J2655" i="2"/>
  <c r="J2788" i="2"/>
  <c r="J2800" i="2"/>
  <c r="J958" i="2"/>
  <c r="J2540" i="2"/>
  <c r="J2276" i="2"/>
  <c r="J1977" i="2"/>
  <c r="J56" i="2"/>
  <c r="J148" i="2"/>
  <c r="J2753" i="2"/>
  <c r="J2626" i="2"/>
  <c r="J16" i="2"/>
  <c r="J2823" i="2"/>
  <c r="J2994" i="2"/>
  <c r="J18" i="2"/>
  <c r="J2300" i="2"/>
  <c r="J1905" i="2"/>
  <c r="J2651" i="2"/>
  <c r="J1794" i="2"/>
  <c r="J2762" i="2"/>
  <c r="J2970" i="2"/>
  <c r="J103" i="2"/>
  <c r="J2605" i="2"/>
  <c r="J226" i="2"/>
  <c r="J2421" i="2"/>
  <c r="J106" i="2"/>
  <c r="J2109" i="2"/>
  <c r="J175" i="2"/>
  <c r="J2926" i="2"/>
  <c r="J1285" i="2"/>
  <c r="J896" i="2"/>
  <c r="J1892" i="2"/>
  <c r="J808" i="2"/>
  <c r="J2805" i="2"/>
  <c r="J253" i="2"/>
  <c r="J733" i="2"/>
  <c r="J2616" i="2"/>
  <c r="J1632" i="2"/>
  <c r="J137" i="2"/>
  <c r="J1062" i="2"/>
  <c r="J1126" i="2"/>
  <c r="J968" i="2"/>
  <c r="J2168" i="2"/>
  <c r="J618" i="2"/>
  <c r="J2587" i="2"/>
  <c r="J2010" i="2"/>
  <c r="J1782" i="2"/>
  <c r="J222" i="2"/>
  <c r="J1154" i="2"/>
  <c r="J2579" i="2"/>
  <c r="J1229" i="2"/>
  <c r="J621" i="2"/>
  <c r="J647" i="2"/>
  <c r="J999" i="2"/>
  <c r="J628" i="2"/>
  <c r="J1205" i="2"/>
  <c r="J2275" i="2"/>
  <c r="J1019" i="2"/>
  <c r="J2936" i="2"/>
  <c r="J2395" i="2"/>
  <c r="J2385" i="2"/>
  <c r="J609" i="2"/>
  <c r="J2723" i="2"/>
  <c r="J2736" i="2"/>
  <c r="J171" i="2"/>
  <c r="J2449" i="2"/>
  <c r="J2398" i="2"/>
  <c r="J427" i="2"/>
  <c r="J2391" i="2"/>
  <c r="J2748" i="2"/>
  <c r="J1862" i="2"/>
  <c r="J987" i="2"/>
  <c r="J2984" i="2"/>
  <c r="J2130" i="2"/>
  <c r="J1820" i="2"/>
  <c r="J2556" i="2"/>
  <c r="J111" i="2"/>
  <c r="J2867" i="2"/>
  <c r="J273" i="2"/>
  <c r="J1334" i="2"/>
  <c r="J2420" i="2"/>
  <c r="J2638" i="2"/>
  <c r="J144" i="2"/>
  <c r="J2958" i="2"/>
  <c r="J135" i="2"/>
  <c r="J2795" i="2"/>
  <c r="J2541" i="2"/>
  <c r="J2968" i="2"/>
  <c r="J1656" i="2"/>
  <c r="J2895" i="2"/>
  <c r="J1292" i="2"/>
  <c r="J2098" i="2"/>
  <c r="J2265" i="2"/>
  <c r="J2323" i="2"/>
  <c r="J2673" i="2"/>
  <c r="J152" i="2"/>
  <c r="J23" i="2"/>
  <c r="J178" i="2"/>
  <c r="J2615" i="2"/>
  <c r="J2571" i="2"/>
  <c r="J2582" i="2"/>
  <c r="J2961" i="2"/>
  <c r="J219" i="2"/>
  <c r="J180" i="2"/>
  <c r="J2794" i="2"/>
  <c r="J2321" i="2"/>
  <c r="J1204" i="2"/>
  <c r="J2156" i="2"/>
  <c r="J2986" i="2"/>
  <c r="J26" i="2"/>
  <c r="J21" i="2"/>
  <c r="J112" i="2"/>
  <c r="J2693" i="2"/>
  <c r="J2511" i="2"/>
  <c r="J128" i="2"/>
  <c r="J2974" i="2"/>
  <c r="J2022" i="2"/>
  <c r="J2102" i="2"/>
  <c r="J1893" i="2"/>
  <c r="J63" i="2"/>
  <c r="J2258" i="2"/>
  <c r="J2862" i="2"/>
  <c r="J42" i="2"/>
  <c r="J2598" i="2"/>
  <c r="J228" i="2"/>
  <c r="J2583" i="2"/>
  <c r="J2975" i="2"/>
  <c r="J15" i="2"/>
  <c r="J130" i="2"/>
  <c r="J117" i="2"/>
  <c r="J2340" i="2"/>
  <c r="J2810" i="2"/>
  <c r="J1546" i="2"/>
  <c r="J1890" i="2"/>
  <c r="J1160" i="2"/>
  <c r="J1781" i="2"/>
  <c r="J1734" i="2"/>
  <c r="J1333" i="2"/>
  <c r="J2528" i="2"/>
  <c r="J78" i="2"/>
  <c r="J1815" i="2"/>
  <c r="J1910" i="2"/>
  <c r="J1785" i="2"/>
  <c r="J605" i="2"/>
  <c r="J382" i="2"/>
  <c r="J1972" i="2"/>
  <c r="J856" i="2"/>
  <c r="J1198" i="2"/>
  <c r="J166" i="2"/>
  <c r="J2777" i="2"/>
  <c r="J2122" i="2"/>
  <c r="J1924" i="2"/>
  <c r="J2415" i="2"/>
  <c r="J2980" i="2"/>
  <c r="J1436" i="2"/>
  <c r="J221" i="2"/>
  <c r="J2355" i="2"/>
  <c r="J123" i="2"/>
  <c r="J194" i="2"/>
  <c r="J2067" i="2"/>
  <c r="J1912" i="2"/>
  <c r="J1360" i="2"/>
  <c r="J1199" i="2"/>
  <c r="J2850" i="2"/>
  <c r="J2009" i="2"/>
  <c r="J79" i="2"/>
  <c r="J1135" i="2"/>
  <c r="J1047" i="2"/>
  <c r="J2397" i="2"/>
  <c r="J167" i="2"/>
  <c r="J2046" i="2"/>
  <c r="J281" i="2"/>
  <c r="J136" i="2"/>
  <c r="J2004" i="2"/>
  <c r="J1587" i="2"/>
  <c r="J2910" i="2"/>
  <c r="J1675" i="2"/>
  <c r="J2634" i="2"/>
  <c r="J2213" i="2"/>
  <c r="J1386" i="2"/>
  <c r="J159" i="2"/>
  <c r="J1011" i="2"/>
  <c r="J177" i="2"/>
  <c r="J2079" i="2"/>
  <c r="J2963" i="2"/>
  <c r="J1914" i="2"/>
  <c r="J2633" i="2"/>
  <c r="J2412" i="2"/>
  <c r="J119" i="2"/>
  <c r="J2481" i="2"/>
  <c r="J2567" i="2"/>
  <c r="J2175" i="2"/>
  <c r="J1459" i="2"/>
  <c r="J1770" i="2"/>
  <c r="J2976" i="2"/>
  <c r="J2799" i="2"/>
  <c r="J1744" i="2"/>
  <c r="J2819" i="2"/>
  <c r="J1657" i="2"/>
  <c r="J2316" i="2"/>
  <c r="J1963" i="2"/>
  <c r="J2930" i="2"/>
  <c r="J69" i="2"/>
  <c r="J116" i="2"/>
  <c r="J199" i="2"/>
  <c r="J2822" i="2"/>
  <c r="J143" i="2"/>
  <c r="J2899" i="2"/>
  <c r="J2311" i="2"/>
  <c r="J2738" i="2"/>
  <c r="J2979" i="2"/>
  <c r="J2830" i="2"/>
  <c r="J204" i="2"/>
  <c r="J172" i="2"/>
  <c r="J2775" i="2"/>
  <c r="J91" i="2"/>
  <c r="J2690" i="2"/>
  <c r="J2194" i="2"/>
  <c r="J114" i="2"/>
  <c r="J2806" i="2"/>
  <c r="X6" i="1"/>
  <c r="W7" i="1"/>
  <c r="C32" i="3" l="1"/>
  <c r="D32" i="3" s="1"/>
  <c r="E29" i="3"/>
  <c r="K4" i="2"/>
  <c r="K12" i="2"/>
  <c r="K20" i="2"/>
  <c r="K28" i="2"/>
  <c r="L28" i="2" s="1"/>
  <c r="K36" i="2"/>
  <c r="K44" i="2"/>
  <c r="K52" i="2"/>
  <c r="L52" i="2" s="1"/>
  <c r="K60" i="2"/>
  <c r="L60" i="2" s="1"/>
  <c r="K68" i="2"/>
  <c r="L68" i="2" s="1"/>
  <c r="K76" i="2"/>
  <c r="K84" i="2"/>
  <c r="K92" i="2"/>
  <c r="L92" i="2" s="1"/>
  <c r="K100" i="2"/>
  <c r="K108" i="2"/>
  <c r="K116" i="2"/>
  <c r="L116" i="2" s="1"/>
  <c r="K124" i="2"/>
  <c r="K132" i="2"/>
  <c r="L132" i="2" s="1"/>
  <c r="K140" i="2"/>
  <c r="K148" i="2"/>
  <c r="K156" i="2"/>
  <c r="L156" i="2" s="1"/>
  <c r="K164" i="2"/>
  <c r="K172" i="2"/>
  <c r="K180" i="2"/>
  <c r="L180" i="2" s="1"/>
  <c r="K188" i="2"/>
  <c r="L188" i="2" s="1"/>
  <c r="K196" i="2"/>
  <c r="L196" i="2" s="1"/>
  <c r="K204" i="2"/>
  <c r="K212" i="2"/>
  <c r="K220" i="2"/>
  <c r="L220" i="2" s="1"/>
  <c r="K228" i="2"/>
  <c r="K236" i="2"/>
  <c r="K244" i="2"/>
  <c r="L244" i="2" s="1"/>
  <c r="K252" i="2"/>
  <c r="K260" i="2"/>
  <c r="L260" i="2" s="1"/>
  <c r="K268" i="2"/>
  <c r="K276" i="2"/>
  <c r="K284" i="2"/>
  <c r="L284" i="2" s="1"/>
  <c r="K292" i="2"/>
  <c r="K300" i="2"/>
  <c r="K308" i="2"/>
  <c r="L308" i="2" s="1"/>
  <c r="K316" i="2"/>
  <c r="L316" i="2" s="1"/>
  <c r="K324" i="2"/>
  <c r="L324" i="2" s="1"/>
  <c r="K332" i="2"/>
  <c r="K340" i="2"/>
  <c r="K348" i="2"/>
  <c r="L348" i="2" s="1"/>
  <c r="K356" i="2"/>
  <c r="K364" i="2"/>
  <c r="K372" i="2"/>
  <c r="L372" i="2" s="1"/>
  <c r="K380" i="2"/>
  <c r="L380" i="2" s="1"/>
  <c r="K388" i="2"/>
  <c r="L388" i="2" s="1"/>
  <c r="K396" i="2"/>
  <c r="K404" i="2"/>
  <c r="K412" i="2"/>
  <c r="L412" i="2" s="1"/>
  <c r="K420" i="2"/>
  <c r="K428" i="2"/>
  <c r="K436" i="2"/>
  <c r="L436" i="2" s="1"/>
  <c r="K444" i="2"/>
  <c r="L444" i="2" s="1"/>
  <c r="K452" i="2"/>
  <c r="L452" i="2" s="1"/>
  <c r="K460" i="2"/>
  <c r="K468" i="2"/>
  <c r="K476" i="2"/>
  <c r="L476" i="2" s="1"/>
  <c r="K484" i="2"/>
  <c r="K492" i="2"/>
  <c r="K500" i="2"/>
  <c r="L500" i="2" s="1"/>
  <c r="K508" i="2"/>
  <c r="L508" i="2" s="1"/>
  <c r="K516" i="2"/>
  <c r="L516" i="2" s="1"/>
  <c r="K524" i="2"/>
  <c r="K532" i="2"/>
  <c r="K540" i="2"/>
  <c r="L540" i="2" s="1"/>
  <c r="K548" i="2"/>
  <c r="K556" i="2"/>
  <c r="K564" i="2"/>
  <c r="L564" i="2" s="1"/>
  <c r="K572" i="2"/>
  <c r="K580" i="2"/>
  <c r="L580" i="2" s="1"/>
  <c r="K588" i="2"/>
  <c r="K596" i="2"/>
  <c r="K604" i="2"/>
  <c r="L604" i="2" s="1"/>
  <c r="K612" i="2"/>
  <c r="K620" i="2"/>
  <c r="K628" i="2"/>
  <c r="L628" i="2" s="1"/>
  <c r="K636" i="2"/>
  <c r="L636" i="2" s="1"/>
  <c r="K644" i="2"/>
  <c r="L644" i="2" s="1"/>
  <c r="K652" i="2"/>
  <c r="K660" i="2"/>
  <c r="K668" i="2"/>
  <c r="L668" i="2" s="1"/>
  <c r="K676" i="2"/>
  <c r="K5" i="2"/>
  <c r="K13" i="2"/>
  <c r="L13" i="2" s="1"/>
  <c r="K21" i="2"/>
  <c r="K29" i="2"/>
  <c r="L29" i="2" s="1"/>
  <c r="K37" i="2"/>
  <c r="K45" i="2"/>
  <c r="K53" i="2"/>
  <c r="L53" i="2" s="1"/>
  <c r="K61" i="2"/>
  <c r="K69" i="2"/>
  <c r="K77" i="2"/>
  <c r="L77" i="2" s="1"/>
  <c r="K85" i="2"/>
  <c r="L85" i="2" s="1"/>
  <c r="K93" i="2"/>
  <c r="L93" i="2" s="1"/>
  <c r="K101" i="2"/>
  <c r="K109" i="2"/>
  <c r="K117" i="2"/>
  <c r="L117" i="2" s="1"/>
  <c r="K125" i="2"/>
  <c r="K133" i="2"/>
  <c r="K6" i="2"/>
  <c r="L6" i="2" s="1"/>
  <c r="K14" i="2"/>
  <c r="K22" i="2"/>
  <c r="L22" i="2" s="1"/>
  <c r="K30" i="2"/>
  <c r="K38" i="2"/>
  <c r="K46" i="2"/>
  <c r="L46" i="2" s="1"/>
  <c r="K54" i="2"/>
  <c r="K62" i="2"/>
  <c r="K70" i="2"/>
  <c r="L70" i="2" s="1"/>
  <c r="K78" i="2"/>
  <c r="L78" i="2" s="1"/>
  <c r="K86" i="2"/>
  <c r="L86" i="2" s="1"/>
  <c r="K94" i="2"/>
  <c r="K102" i="2"/>
  <c r="K110" i="2"/>
  <c r="L110" i="2" s="1"/>
  <c r="K118" i="2"/>
  <c r="K126" i="2"/>
  <c r="K134" i="2"/>
  <c r="L134" i="2" s="1"/>
  <c r="K7" i="2"/>
  <c r="L7" i="2" s="1"/>
  <c r="K15" i="2"/>
  <c r="L15" i="2" s="1"/>
  <c r="K23" i="2"/>
  <c r="K31" i="2"/>
  <c r="K39" i="2"/>
  <c r="L39" i="2" s="1"/>
  <c r="K47" i="2"/>
  <c r="K55" i="2"/>
  <c r="K63" i="2"/>
  <c r="L63" i="2" s="1"/>
  <c r="K71" i="2"/>
  <c r="K79" i="2"/>
  <c r="L79" i="2" s="1"/>
  <c r="K87" i="2"/>
  <c r="K95" i="2"/>
  <c r="K103" i="2"/>
  <c r="L103" i="2" s="1"/>
  <c r="K111" i="2"/>
  <c r="K119" i="2"/>
  <c r="K127" i="2"/>
  <c r="L127" i="2" s="1"/>
  <c r="K135" i="2"/>
  <c r="L135" i="2" s="1"/>
  <c r="K143" i="2"/>
  <c r="L143" i="2" s="1"/>
  <c r="K151" i="2"/>
  <c r="K159" i="2"/>
  <c r="K167" i="2"/>
  <c r="L167" i="2" s="1"/>
  <c r="K175" i="2"/>
  <c r="K183" i="2"/>
  <c r="K191" i="2"/>
  <c r="L191" i="2" s="1"/>
  <c r="K199" i="2"/>
  <c r="L199" i="2" s="1"/>
  <c r="K207" i="2"/>
  <c r="L207" i="2" s="1"/>
  <c r="K215" i="2"/>
  <c r="K223" i="2"/>
  <c r="K231" i="2"/>
  <c r="L231" i="2" s="1"/>
  <c r="K239" i="2"/>
  <c r="K247" i="2"/>
  <c r="K255" i="2"/>
  <c r="L255" i="2" s="1"/>
  <c r="K263" i="2"/>
  <c r="L263" i="2" s="1"/>
  <c r="K271" i="2"/>
  <c r="L271" i="2" s="1"/>
  <c r="K279" i="2"/>
  <c r="K287" i="2"/>
  <c r="K295" i="2"/>
  <c r="L295" i="2" s="1"/>
  <c r="K303" i="2"/>
  <c r="K311" i="2"/>
  <c r="K319" i="2"/>
  <c r="L319" i="2" s="1"/>
  <c r="K327" i="2"/>
  <c r="L327" i="2" s="1"/>
  <c r="K335" i="2"/>
  <c r="L335" i="2" s="1"/>
  <c r="K343" i="2"/>
  <c r="K351" i="2"/>
  <c r="K359" i="2"/>
  <c r="L359" i="2" s="1"/>
  <c r="K367" i="2"/>
  <c r="K375" i="2"/>
  <c r="K383" i="2"/>
  <c r="L383" i="2" s="1"/>
  <c r="K391" i="2"/>
  <c r="K399" i="2"/>
  <c r="L399" i="2" s="1"/>
  <c r="K407" i="2"/>
  <c r="K415" i="2"/>
  <c r="K423" i="2"/>
  <c r="L423" i="2" s="1"/>
  <c r="K431" i="2"/>
  <c r="K439" i="2"/>
  <c r="K447" i="2"/>
  <c r="L447" i="2" s="1"/>
  <c r="K455" i="2"/>
  <c r="K463" i="2"/>
  <c r="L463" i="2" s="1"/>
  <c r="K471" i="2"/>
  <c r="K479" i="2"/>
  <c r="K487" i="2"/>
  <c r="L487" i="2" s="1"/>
  <c r="K495" i="2"/>
  <c r="K503" i="2"/>
  <c r="K511" i="2"/>
  <c r="L511" i="2" s="1"/>
  <c r="K519" i="2"/>
  <c r="L519" i="2" s="1"/>
  <c r="K527" i="2"/>
  <c r="L527" i="2" s="1"/>
  <c r="K535" i="2"/>
  <c r="K543" i="2"/>
  <c r="K551" i="2"/>
  <c r="L551" i="2" s="1"/>
  <c r="K559" i="2"/>
  <c r="K567" i="2"/>
  <c r="K575" i="2"/>
  <c r="L575" i="2" s="1"/>
  <c r="K583" i="2"/>
  <c r="K591" i="2"/>
  <c r="L591" i="2" s="1"/>
  <c r="K599" i="2"/>
  <c r="K607" i="2"/>
  <c r="K615" i="2"/>
  <c r="L615" i="2" s="1"/>
  <c r="K623" i="2"/>
  <c r="K631" i="2"/>
  <c r="K639" i="2"/>
  <c r="L639" i="2" s="1"/>
  <c r="K647" i="2"/>
  <c r="L647" i="2" s="1"/>
  <c r="K655" i="2"/>
  <c r="L655" i="2" s="1"/>
  <c r="K663" i="2"/>
  <c r="K671" i="2"/>
  <c r="K679" i="2"/>
  <c r="L679" i="2" s="1"/>
  <c r="K8" i="2"/>
  <c r="K16" i="2"/>
  <c r="K24" i="2"/>
  <c r="L24" i="2" s="1"/>
  <c r="K32" i="2"/>
  <c r="L32" i="2" s="1"/>
  <c r="K40" i="2"/>
  <c r="L40" i="2" s="1"/>
  <c r="K48" i="2"/>
  <c r="K56" i="2"/>
  <c r="K64" i="2"/>
  <c r="L64" i="2" s="1"/>
  <c r="K72" i="2"/>
  <c r="K80" i="2"/>
  <c r="K88" i="2"/>
  <c r="L88" i="2" s="1"/>
  <c r="K96" i="2"/>
  <c r="K104" i="2"/>
  <c r="L104" i="2" s="1"/>
  <c r="K112" i="2"/>
  <c r="K120" i="2"/>
  <c r="K128" i="2"/>
  <c r="L128" i="2" s="1"/>
  <c r="K136" i="2"/>
  <c r="K144" i="2"/>
  <c r="K152" i="2"/>
  <c r="L152" i="2" s="1"/>
  <c r="K160" i="2"/>
  <c r="L160" i="2" s="1"/>
  <c r="K168" i="2"/>
  <c r="L168" i="2" s="1"/>
  <c r="K176" i="2"/>
  <c r="K184" i="2"/>
  <c r="K192" i="2"/>
  <c r="L192" i="2" s="1"/>
  <c r="K200" i="2"/>
  <c r="K208" i="2"/>
  <c r="K216" i="2"/>
  <c r="L216" i="2" s="1"/>
  <c r="K224" i="2"/>
  <c r="L224" i="2" s="1"/>
  <c r="K232" i="2"/>
  <c r="L232" i="2" s="1"/>
  <c r="K240" i="2"/>
  <c r="K248" i="2"/>
  <c r="K256" i="2"/>
  <c r="L256" i="2" s="1"/>
  <c r="K264" i="2"/>
  <c r="K272" i="2"/>
  <c r="K280" i="2"/>
  <c r="L280" i="2" s="1"/>
  <c r="K288" i="2"/>
  <c r="L288" i="2" s="1"/>
  <c r="K296" i="2"/>
  <c r="L296" i="2" s="1"/>
  <c r="K304" i="2"/>
  <c r="K312" i="2"/>
  <c r="K320" i="2"/>
  <c r="L320" i="2" s="1"/>
  <c r="K328" i="2"/>
  <c r="K336" i="2"/>
  <c r="K344" i="2"/>
  <c r="L344" i="2" s="1"/>
  <c r="K352" i="2"/>
  <c r="L352" i="2" s="1"/>
  <c r="K360" i="2"/>
  <c r="L360" i="2" s="1"/>
  <c r="K368" i="2"/>
  <c r="K376" i="2"/>
  <c r="K384" i="2"/>
  <c r="L384" i="2" s="1"/>
  <c r="K392" i="2"/>
  <c r="K400" i="2"/>
  <c r="K408" i="2"/>
  <c r="L408" i="2" s="1"/>
  <c r="K416" i="2"/>
  <c r="K424" i="2"/>
  <c r="L424" i="2" s="1"/>
  <c r="K432" i="2"/>
  <c r="K440" i="2"/>
  <c r="K448" i="2"/>
  <c r="L448" i="2" s="1"/>
  <c r="K456" i="2"/>
  <c r="K464" i="2"/>
  <c r="K472" i="2"/>
  <c r="L472" i="2" s="1"/>
  <c r="K480" i="2"/>
  <c r="L480" i="2" s="1"/>
  <c r="K488" i="2"/>
  <c r="L488" i="2" s="1"/>
  <c r="K496" i="2"/>
  <c r="K504" i="2"/>
  <c r="K512" i="2"/>
  <c r="L512" i="2" s="1"/>
  <c r="K520" i="2"/>
  <c r="K528" i="2"/>
  <c r="K536" i="2"/>
  <c r="L536" i="2" s="1"/>
  <c r="K544" i="2"/>
  <c r="L544" i="2" s="1"/>
  <c r="K552" i="2"/>
  <c r="L552" i="2" s="1"/>
  <c r="K560" i="2"/>
  <c r="K568" i="2"/>
  <c r="K576" i="2"/>
  <c r="L576" i="2" s="1"/>
  <c r="K584" i="2"/>
  <c r="K592" i="2"/>
  <c r="K600" i="2"/>
  <c r="L600" i="2" s="1"/>
  <c r="K608" i="2"/>
  <c r="K616" i="2"/>
  <c r="L616" i="2" s="1"/>
  <c r="K624" i="2"/>
  <c r="K632" i="2"/>
  <c r="K640" i="2"/>
  <c r="L640" i="2" s="1"/>
  <c r="K648" i="2"/>
  <c r="K656" i="2"/>
  <c r="K664" i="2"/>
  <c r="L664" i="2" s="1"/>
  <c r="K672" i="2"/>
  <c r="L672" i="2" s="1"/>
  <c r="K680" i="2"/>
  <c r="L680" i="2" s="1"/>
  <c r="K9" i="2"/>
  <c r="K17" i="2"/>
  <c r="K25" i="2"/>
  <c r="L25" i="2" s="1"/>
  <c r="K33" i="2"/>
  <c r="K41" i="2"/>
  <c r="K49" i="2"/>
  <c r="L49" i="2" s="1"/>
  <c r="K57" i="2"/>
  <c r="K65" i="2"/>
  <c r="L65" i="2" s="1"/>
  <c r="K73" i="2"/>
  <c r="K81" i="2"/>
  <c r="K89" i="2"/>
  <c r="L89" i="2" s="1"/>
  <c r="K97" i="2"/>
  <c r="K105" i="2"/>
  <c r="K113" i="2"/>
  <c r="L113" i="2" s="1"/>
  <c r="K121" i="2"/>
  <c r="L121" i="2" s="1"/>
  <c r="K129" i="2"/>
  <c r="L129" i="2" s="1"/>
  <c r="K137" i="2"/>
  <c r="K145" i="2"/>
  <c r="K153" i="2"/>
  <c r="L153" i="2" s="1"/>
  <c r="K161" i="2"/>
  <c r="K169" i="2"/>
  <c r="K177" i="2"/>
  <c r="L177" i="2" s="1"/>
  <c r="K185" i="2"/>
  <c r="L185" i="2" s="1"/>
  <c r="K193" i="2"/>
  <c r="L193" i="2" s="1"/>
  <c r="K201" i="2"/>
  <c r="K209" i="2"/>
  <c r="K217" i="2"/>
  <c r="L217" i="2" s="1"/>
  <c r="K225" i="2"/>
  <c r="K233" i="2"/>
  <c r="K241" i="2"/>
  <c r="L241" i="2" s="1"/>
  <c r="K249" i="2"/>
  <c r="L249" i="2" s="1"/>
  <c r="K257" i="2"/>
  <c r="L257" i="2" s="1"/>
  <c r="K265" i="2"/>
  <c r="K273" i="2"/>
  <c r="K281" i="2"/>
  <c r="L281" i="2" s="1"/>
  <c r="K289" i="2"/>
  <c r="K297" i="2"/>
  <c r="K305" i="2"/>
  <c r="L305" i="2" s="1"/>
  <c r="K313" i="2"/>
  <c r="L313" i="2" s="1"/>
  <c r="K321" i="2"/>
  <c r="L321" i="2" s="1"/>
  <c r="K329" i="2"/>
  <c r="K337" i="2"/>
  <c r="K345" i="2"/>
  <c r="L345" i="2" s="1"/>
  <c r="K353" i="2"/>
  <c r="K361" i="2"/>
  <c r="K369" i="2"/>
  <c r="L369" i="2" s="1"/>
  <c r="K377" i="2"/>
  <c r="L377" i="2" s="1"/>
  <c r="K385" i="2"/>
  <c r="L385" i="2" s="1"/>
  <c r="K393" i="2"/>
  <c r="K401" i="2"/>
  <c r="K409" i="2"/>
  <c r="L409" i="2" s="1"/>
  <c r="K417" i="2"/>
  <c r="K425" i="2"/>
  <c r="K433" i="2"/>
  <c r="L433" i="2" s="1"/>
  <c r="K441" i="2"/>
  <c r="L441" i="2" s="1"/>
  <c r="K449" i="2"/>
  <c r="L449" i="2" s="1"/>
  <c r="K457" i="2"/>
  <c r="K465" i="2"/>
  <c r="K473" i="2"/>
  <c r="L473" i="2" s="1"/>
  <c r="K481" i="2"/>
  <c r="K489" i="2"/>
  <c r="K497" i="2"/>
  <c r="L497" i="2" s="1"/>
  <c r="K505" i="2"/>
  <c r="L505" i="2" s="1"/>
  <c r="K513" i="2"/>
  <c r="L513" i="2" s="1"/>
  <c r="K521" i="2"/>
  <c r="K529" i="2"/>
  <c r="K537" i="2"/>
  <c r="L537" i="2" s="1"/>
  <c r="K545" i="2"/>
  <c r="K553" i="2"/>
  <c r="K561" i="2"/>
  <c r="L561" i="2" s="1"/>
  <c r="K569" i="2"/>
  <c r="L569" i="2" s="1"/>
  <c r="K577" i="2"/>
  <c r="L577" i="2" s="1"/>
  <c r="K585" i="2"/>
  <c r="K593" i="2"/>
  <c r="K601" i="2"/>
  <c r="L601" i="2" s="1"/>
  <c r="K609" i="2"/>
  <c r="K617" i="2"/>
  <c r="K625" i="2"/>
  <c r="L625" i="2" s="1"/>
  <c r="K633" i="2"/>
  <c r="L633" i="2" s="1"/>
  <c r="K641" i="2"/>
  <c r="L641" i="2" s="1"/>
  <c r="K649" i="2"/>
  <c r="K657" i="2"/>
  <c r="K665" i="2"/>
  <c r="L665" i="2" s="1"/>
  <c r="K673" i="2"/>
  <c r="K681" i="2"/>
  <c r="K10" i="2"/>
  <c r="L10" i="2" s="1"/>
  <c r="K18" i="2"/>
  <c r="L18" i="2" s="1"/>
  <c r="K26" i="2"/>
  <c r="L26" i="2" s="1"/>
  <c r="K34" i="2"/>
  <c r="K42" i="2"/>
  <c r="K50" i="2"/>
  <c r="L50" i="2" s="1"/>
  <c r="K58" i="2"/>
  <c r="K66" i="2"/>
  <c r="K74" i="2"/>
  <c r="L74" i="2" s="1"/>
  <c r="K82" i="2"/>
  <c r="L82" i="2" s="1"/>
  <c r="K90" i="2"/>
  <c r="L90" i="2" s="1"/>
  <c r="K98" i="2"/>
  <c r="K106" i="2"/>
  <c r="K114" i="2"/>
  <c r="L114" i="2" s="1"/>
  <c r="K122" i="2"/>
  <c r="K130" i="2"/>
  <c r="K138" i="2"/>
  <c r="L138" i="2" s="1"/>
  <c r="K146" i="2"/>
  <c r="L146" i="2" s="1"/>
  <c r="K154" i="2"/>
  <c r="L154" i="2" s="1"/>
  <c r="K162" i="2"/>
  <c r="K170" i="2"/>
  <c r="K178" i="2"/>
  <c r="L178" i="2" s="1"/>
  <c r="K186" i="2"/>
  <c r="K194" i="2"/>
  <c r="K202" i="2"/>
  <c r="L202" i="2" s="1"/>
  <c r="K210" i="2"/>
  <c r="K218" i="2"/>
  <c r="L218" i="2" s="1"/>
  <c r="K226" i="2"/>
  <c r="K234" i="2"/>
  <c r="K242" i="2"/>
  <c r="L242" i="2" s="1"/>
  <c r="K250" i="2"/>
  <c r="K258" i="2"/>
  <c r="K266" i="2"/>
  <c r="L266" i="2" s="1"/>
  <c r="K274" i="2"/>
  <c r="L274" i="2" s="1"/>
  <c r="K282" i="2"/>
  <c r="L282" i="2" s="1"/>
  <c r="K290" i="2"/>
  <c r="K298" i="2"/>
  <c r="K306" i="2"/>
  <c r="L306" i="2" s="1"/>
  <c r="K314" i="2"/>
  <c r="K322" i="2"/>
  <c r="K330" i="2"/>
  <c r="L330" i="2" s="1"/>
  <c r="K338" i="2"/>
  <c r="L338" i="2" s="1"/>
  <c r="K346" i="2"/>
  <c r="L346" i="2" s="1"/>
  <c r="K354" i="2"/>
  <c r="K362" i="2"/>
  <c r="K370" i="2"/>
  <c r="L370" i="2" s="1"/>
  <c r="K378" i="2"/>
  <c r="K386" i="2"/>
  <c r="K394" i="2"/>
  <c r="L394" i="2" s="1"/>
  <c r="K402" i="2"/>
  <c r="L402" i="2" s="1"/>
  <c r="K410" i="2"/>
  <c r="L410" i="2" s="1"/>
  <c r="K418" i="2"/>
  <c r="K426" i="2"/>
  <c r="K434" i="2"/>
  <c r="L434" i="2" s="1"/>
  <c r="K442" i="2"/>
  <c r="K450" i="2"/>
  <c r="K458" i="2"/>
  <c r="L458" i="2" s="1"/>
  <c r="K466" i="2"/>
  <c r="K474" i="2"/>
  <c r="L474" i="2" s="1"/>
  <c r="K482" i="2"/>
  <c r="K490" i="2"/>
  <c r="K498" i="2"/>
  <c r="L498" i="2" s="1"/>
  <c r="K506" i="2"/>
  <c r="K514" i="2"/>
  <c r="K522" i="2"/>
  <c r="L522" i="2" s="1"/>
  <c r="K530" i="2"/>
  <c r="L530" i="2" s="1"/>
  <c r="K538" i="2"/>
  <c r="L538" i="2" s="1"/>
  <c r="K546" i="2"/>
  <c r="K554" i="2"/>
  <c r="K562" i="2"/>
  <c r="L562" i="2" s="1"/>
  <c r="K570" i="2"/>
  <c r="K578" i="2"/>
  <c r="K586" i="2"/>
  <c r="L586" i="2" s="1"/>
  <c r="K594" i="2"/>
  <c r="L594" i="2" s="1"/>
  <c r="K602" i="2"/>
  <c r="L602" i="2" s="1"/>
  <c r="K610" i="2"/>
  <c r="K618" i="2"/>
  <c r="K626" i="2"/>
  <c r="L626" i="2" s="1"/>
  <c r="K634" i="2"/>
  <c r="K642" i="2"/>
  <c r="K650" i="2"/>
  <c r="L650" i="2" s="1"/>
  <c r="K658" i="2"/>
  <c r="L658" i="2" s="1"/>
  <c r="K666" i="2"/>
  <c r="L666" i="2" s="1"/>
  <c r="K674" i="2"/>
  <c r="K682" i="2"/>
  <c r="K11" i="2"/>
  <c r="L11" i="2" s="1"/>
  <c r="K75" i="2"/>
  <c r="K139" i="2"/>
  <c r="K158" i="2"/>
  <c r="L158" i="2" s="1"/>
  <c r="K181" i="2"/>
  <c r="L181" i="2" s="1"/>
  <c r="K203" i="2"/>
  <c r="L203" i="2" s="1"/>
  <c r="K222" i="2"/>
  <c r="K245" i="2"/>
  <c r="K267" i="2"/>
  <c r="L267" i="2" s="1"/>
  <c r="K286" i="2"/>
  <c r="K309" i="2"/>
  <c r="K331" i="2"/>
  <c r="L331" i="2" s="1"/>
  <c r="K350" i="2"/>
  <c r="L350" i="2" s="1"/>
  <c r="K373" i="2"/>
  <c r="L373" i="2" s="1"/>
  <c r="K395" i="2"/>
  <c r="K414" i="2"/>
  <c r="K437" i="2"/>
  <c r="L437" i="2" s="1"/>
  <c r="K459" i="2"/>
  <c r="K478" i="2"/>
  <c r="K501" i="2"/>
  <c r="L501" i="2" s="1"/>
  <c r="K523" i="2"/>
  <c r="K542" i="2"/>
  <c r="L542" i="2" s="1"/>
  <c r="K565" i="2"/>
  <c r="K587" i="2"/>
  <c r="K606" i="2"/>
  <c r="L606" i="2" s="1"/>
  <c r="K629" i="2"/>
  <c r="K651" i="2"/>
  <c r="K670" i="2"/>
  <c r="L670" i="2" s="1"/>
  <c r="K687" i="2"/>
  <c r="L687" i="2" s="1"/>
  <c r="K695" i="2"/>
  <c r="L695" i="2" s="1"/>
  <c r="K703" i="2"/>
  <c r="K711" i="2"/>
  <c r="K719" i="2"/>
  <c r="L719" i="2" s="1"/>
  <c r="K727" i="2"/>
  <c r="K735" i="2"/>
  <c r="K743" i="2"/>
  <c r="L743" i="2" s="1"/>
  <c r="K751" i="2"/>
  <c r="K759" i="2"/>
  <c r="L759" i="2" s="1"/>
  <c r="K767" i="2"/>
  <c r="K775" i="2"/>
  <c r="K783" i="2"/>
  <c r="L783" i="2" s="1"/>
  <c r="K791" i="2"/>
  <c r="K799" i="2"/>
  <c r="K807" i="2"/>
  <c r="L807" i="2" s="1"/>
  <c r="K815" i="2"/>
  <c r="L815" i="2" s="1"/>
  <c r="K823" i="2"/>
  <c r="L823" i="2" s="1"/>
  <c r="K831" i="2"/>
  <c r="K839" i="2"/>
  <c r="K847" i="2"/>
  <c r="L847" i="2" s="1"/>
  <c r="K855" i="2"/>
  <c r="K863" i="2"/>
  <c r="K871" i="2"/>
  <c r="L871" i="2" s="1"/>
  <c r="K879" i="2"/>
  <c r="L879" i="2" s="1"/>
  <c r="K887" i="2"/>
  <c r="L887" i="2" s="1"/>
  <c r="K895" i="2"/>
  <c r="K903" i="2"/>
  <c r="K911" i="2"/>
  <c r="L911" i="2" s="1"/>
  <c r="K919" i="2"/>
  <c r="K927" i="2"/>
  <c r="K935" i="2"/>
  <c r="L935" i="2" s="1"/>
  <c r="K943" i="2"/>
  <c r="L943" i="2" s="1"/>
  <c r="K951" i="2"/>
  <c r="L951" i="2" s="1"/>
  <c r="K959" i="2"/>
  <c r="K967" i="2"/>
  <c r="K975" i="2"/>
  <c r="L975" i="2" s="1"/>
  <c r="K983" i="2"/>
  <c r="K991" i="2"/>
  <c r="K999" i="2"/>
  <c r="L999" i="2" s="1"/>
  <c r="K1007" i="2"/>
  <c r="L1007" i="2" s="1"/>
  <c r="K1015" i="2"/>
  <c r="L1015" i="2" s="1"/>
  <c r="K1023" i="2"/>
  <c r="K1031" i="2"/>
  <c r="K1039" i="2"/>
  <c r="L1039" i="2" s="1"/>
  <c r="K1047" i="2"/>
  <c r="K19" i="2"/>
  <c r="K83" i="2"/>
  <c r="L83" i="2" s="1"/>
  <c r="K141" i="2"/>
  <c r="L141" i="2" s="1"/>
  <c r="K163" i="2"/>
  <c r="L163" i="2" s="1"/>
  <c r="K182" i="2"/>
  <c r="K205" i="2"/>
  <c r="K227" i="2"/>
  <c r="L227" i="2" s="1"/>
  <c r="K246" i="2"/>
  <c r="K269" i="2"/>
  <c r="K291" i="2"/>
  <c r="L291" i="2" s="1"/>
  <c r="K310" i="2"/>
  <c r="L310" i="2" s="1"/>
  <c r="K333" i="2"/>
  <c r="L333" i="2" s="1"/>
  <c r="K355" i="2"/>
  <c r="K374" i="2"/>
  <c r="K397" i="2"/>
  <c r="L397" i="2" s="1"/>
  <c r="K419" i="2"/>
  <c r="K438" i="2"/>
  <c r="K461" i="2"/>
  <c r="L461" i="2" s="1"/>
  <c r="K483" i="2"/>
  <c r="K502" i="2"/>
  <c r="L502" i="2" s="1"/>
  <c r="K525" i="2"/>
  <c r="K547" i="2"/>
  <c r="K566" i="2"/>
  <c r="L566" i="2" s="1"/>
  <c r="K589" i="2"/>
  <c r="K611" i="2"/>
  <c r="K630" i="2"/>
  <c r="L630" i="2" s="1"/>
  <c r="K653" i="2"/>
  <c r="K675" i="2"/>
  <c r="L675" i="2" s="1"/>
  <c r="K688" i="2"/>
  <c r="K696" i="2"/>
  <c r="K704" i="2"/>
  <c r="L704" i="2" s="1"/>
  <c r="K712" i="2"/>
  <c r="K720" i="2"/>
  <c r="K728" i="2"/>
  <c r="L728" i="2" s="1"/>
  <c r="K27" i="2"/>
  <c r="L27" i="2" s="1"/>
  <c r="K91" i="2"/>
  <c r="L91" i="2" s="1"/>
  <c r="K142" i="2"/>
  <c r="K165" i="2"/>
  <c r="K187" i="2"/>
  <c r="L187" i="2" s="1"/>
  <c r="K206" i="2"/>
  <c r="K229" i="2"/>
  <c r="K251" i="2"/>
  <c r="L251" i="2" s="1"/>
  <c r="K270" i="2"/>
  <c r="L270" i="2" s="1"/>
  <c r="K293" i="2"/>
  <c r="L293" i="2" s="1"/>
  <c r="K315" i="2"/>
  <c r="K334" i="2"/>
  <c r="K357" i="2"/>
  <c r="L357" i="2" s="1"/>
  <c r="K379" i="2"/>
  <c r="K398" i="2"/>
  <c r="K421" i="2"/>
  <c r="L421" i="2" s="1"/>
  <c r="K443" i="2"/>
  <c r="L443" i="2" s="1"/>
  <c r="K462" i="2"/>
  <c r="L462" i="2" s="1"/>
  <c r="K485" i="2"/>
  <c r="K507" i="2"/>
  <c r="K526" i="2"/>
  <c r="L526" i="2" s="1"/>
  <c r="K549" i="2"/>
  <c r="K571" i="2"/>
  <c r="K590" i="2"/>
  <c r="L590" i="2" s="1"/>
  <c r="K613" i="2"/>
  <c r="L613" i="2" s="1"/>
  <c r="K635" i="2"/>
  <c r="L635" i="2" s="1"/>
  <c r="K654" i="2"/>
  <c r="K677" i="2"/>
  <c r="K689" i="2"/>
  <c r="L689" i="2" s="1"/>
  <c r="K697" i="2"/>
  <c r="K705" i="2"/>
  <c r="K713" i="2"/>
  <c r="L713" i="2" s="1"/>
  <c r="K721" i="2"/>
  <c r="L721" i="2" s="1"/>
  <c r="K729" i="2"/>
  <c r="L729" i="2" s="1"/>
  <c r="K737" i="2"/>
  <c r="K745" i="2"/>
  <c r="K753" i="2"/>
  <c r="L753" i="2" s="1"/>
  <c r="K761" i="2"/>
  <c r="K769" i="2"/>
  <c r="K777" i="2"/>
  <c r="L777" i="2" s="1"/>
  <c r="K785" i="2"/>
  <c r="L785" i="2" s="1"/>
  <c r="K793" i="2"/>
  <c r="L793" i="2" s="1"/>
  <c r="K801" i="2"/>
  <c r="K809" i="2"/>
  <c r="K817" i="2"/>
  <c r="L817" i="2" s="1"/>
  <c r="K825" i="2"/>
  <c r="K833" i="2"/>
  <c r="K841" i="2"/>
  <c r="L841" i="2" s="1"/>
  <c r="K849" i="2"/>
  <c r="L849" i="2" s="1"/>
  <c r="K857" i="2"/>
  <c r="L857" i="2" s="1"/>
  <c r="K865" i="2"/>
  <c r="K873" i="2"/>
  <c r="K881" i="2"/>
  <c r="L881" i="2" s="1"/>
  <c r="K889" i="2"/>
  <c r="K897" i="2"/>
  <c r="K905" i="2"/>
  <c r="L905" i="2" s="1"/>
  <c r="K913" i="2"/>
  <c r="L913" i="2" s="1"/>
  <c r="K921" i="2"/>
  <c r="L921" i="2" s="1"/>
  <c r="K929" i="2"/>
  <c r="K937" i="2"/>
  <c r="K945" i="2"/>
  <c r="L945" i="2" s="1"/>
  <c r="K953" i="2"/>
  <c r="K961" i="2"/>
  <c r="K969" i="2"/>
  <c r="L969" i="2" s="1"/>
  <c r="K977" i="2"/>
  <c r="L977" i="2" s="1"/>
  <c r="K985" i="2"/>
  <c r="L985" i="2" s="1"/>
  <c r="K993" i="2"/>
  <c r="K1001" i="2"/>
  <c r="K1009" i="2"/>
  <c r="L1009" i="2" s="1"/>
  <c r="K1017" i="2"/>
  <c r="K1025" i="2"/>
  <c r="K1033" i="2"/>
  <c r="L1033" i="2" s="1"/>
  <c r="K1041" i="2"/>
  <c r="L1041" i="2" s="1"/>
  <c r="K1049" i="2"/>
  <c r="L1049" i="2" s="1"/>
  <c r="K35" i="2"/>
  <c r="K99" i="2"/>
  <c r="K147" i="2"/>
  <c r="L147" i="2" s="1"/>
  <c r="K166" i="2"/>
  <c r="K189" i="2"/>
  <c r="K211" i="2"/>
  <c r="L211" i="2" s="1"/>
  <c r="K230" i="2"/>
  <c r="L230" i="2" s="1"/>
  <c r="K253" i="2"/>
  <c r="L253" i="2" s="1"/>
  <c r="K275" i="2"/>
  <c r="K294" i="2"/>
  <c r="K317" i="2"/>
  <c r="L317" i="2" s="1"/>
  <c r="K339" i="2"/>
  <c r="K358" i="2"/>
  <c r="K381" i="2"/>
  <c r="L381" i="2" s="1"/>
  <c r="K403" i="2"/>
  <c r="L403" i="2" s="1"/>
  <c r="K422" i="2"/>
  <c r="L422" i="2" s="1"/>
  <c r="K445" i="2"/>
  <c r="K467" i="2"/>
  <c r="K486" i="2"/>
  <c r="L486" i="2" s="1"/>
  <c r="K509" i="2"/>
  <c r="K531" i="2"/>
  <c r="K550" i="2"/>
  <c r="L550" i="2" s="1"/>
  <c r="K573" i="2"/>
  <c r="L573" i="2" s="1"/>
  <c r="K595" i="2"/>
  <c r="L595" i="2" s="1"/>
  <c r="K614" i="2"/>
  <c r="K637" i="2"/>
  <c r="K659" i="2"/>
  <c r="L659" i="2" s="1"/>
  <c r="K678" i="2"/>
  <c r="K690" i="2"/>
  <c r="K698" i="2"/>
  <c r="L698" i="2" s="1"/>
  <c r="K706" i="2"/>
  <c r="L706" i="2" s="1"/>
  <c r="K714" i="2"/>
  <c r="L714" i="2" s="1"/>
  <c r="K722" i="2"/>
  <c r="K730" i="2"/>
  <c r="K738" i="2"/>
  <c r="L738" i="2" s="1"/>
  <c r="K746" i="2"/>
  <c r="K754" i="2"/>
  <c r="K43" i="2"/>
  <c r="L43" i="2" s="1"/>
  <c r="K107" i="2"/>
  <c r="K149" i="2"/>
  <c r="L149" i="2" s="1"/>
  <c r="K171" i="2"/>
  <c r="K190" i="2"/>
  <c r="K213" i="2"/>
  <c r="L213" i="2" s="1"/>
  <c r="K235" i="2"/>
  <c r="K254" i="2"/>
  <c r="K277" i="2"/>
  <c r="L277" i="2" s="1"/>
  <c r="K299" i="2"/>
  <c r="L299" i="2" s="1"/>
  <c r="K318" i="2"/>
  <c r="L318" i="2" s="1"/>
  <c r="K341" i="2"/>
  <c r="K363" i="2"/>
  <c r="K382" i="2"/>
  <c r="L382" i="2" s="1"/>
  <c r="K405" i="2"/>
  <c r="K427" i="2"/>
  <c r="K446" i="2"/>
  <c r="L446" i="2" s="1"/>
  <c r="K469" i="2"/>
  <c r="L469" i="2" s="1"/>
  <c r="K491" i="2"/>
  <c r="L491" i="2" s="1"/>
  <c r="K510" i="2"/>
  <c r="K533" i="2"/>
  <c r="K555" i="2"/>
  <c r="L555" i="2" s="1"/>
  <c r="K574" i="2"/>
  <c r="K597" i="2"/>
  <c r="K619" i="2"/>
  <c r="L619" i="2" s="1"/>
  <c r="K638" i="2"/>
  <c r="K661" i="2"/>
  <c r="L661" i="2" s="1"/>
  <c r="K683" i="2"/>
  <c r="K691" i="2"/>
  <c r="K699" i="2"/>
  <c r="L699" i="2" s="1"/>
  <c r="K707" i="2"/>
  <c r="K715" i="2"/>
  <c r="K723" i="2"/>
  <c r="L723" i="2" s="1"/>
  <c r="K731" i="2"/>
  <c r="L731" i="2" s="1"/>
  <c r="K739" i="2"/>
  <c r="L739" i="2" s="1"/>
  <c r="K747" i="2"/>
  <c r="K755" i="2"/>
  <c r="K763" i="2"/>
  <c r="L763" i="2" s="1"/>
  <c r="K771" i="2"/>
  <c r="K779" i="2"/>
  <c r="K787" i="2"/>
  <c r="L787" i="2" s="1"/>
  <c r="K795" i="2"/>
  <c r="K803" i="2"/>
  <c r="L803" i="2" s="1"/>
  <c r="K811" i="2"/>
  <c r="K819" i="2"/>
  <c r="K827" i="2"/>
  <c r="K835" i="2"/>
  <c r="K843" i="2"/>
  <c r="K851" i="2"/>
  <c r="L851" i="2" s="1"/>
  <c r="K859" i="2"/>
  <c r="L859" i="2" s="1"/>
  <c r="K867" i="2"/>
  <c r="L867" i="2" s="1"/>
  <c r="K875" i="2"/>
  <c r="K883" i="2"/>
  <c r="K891" i="2"/>
  <c r="L891" i="2" s="1"/>
  <c r="K899" i="2"/>
  <c r="K907" i="2"/>
  <c r="K915" i="2"/>
  <c r="L915" i="2" s="1"/>
  <c r="K923" i="2"/>
  <c r="L923" i="2" s="1"/>
  <c r="K931" i="2"/>
  <c r="L931" i="2" s="1"/>
  <c r="K939" i="2"/>
  <c r="K947" i="2"/>
  <c r="K955" i="2"/>
  <c r="L955" i="2" s="1"/>
  <c r="K963" i="2"/>
  <c r="K971" i="2"/>
  <c r="K979" i="2"/>
  <c r="L979" i="2" s="1"/>
  <c r="K987" i="2"/>
  <c r="L987" i="2" s="1"/>
  <c r="K995" i="2"/>
  <c r="L995" i="2" s="1"/>
  <c r="K1003" i="2"/>
  <c r="K1011" i="2"/>
  <c r="K1019" i="2"/>
  <c r="L1019" i="2" s="1"/>
  <c r="K1027" i="2"/>
  <c r="K1035" i="2"/>
  <c r="K1043" i="2"/>
  <c r="L1043" i="2" s="1"/>
  <c r="K1051" i="2"/>
  <c r="L1051" i="2" s="1"/>
  <c r="K1059" i="2"/>
  <c r="L1059" i="2" s="1"/>
  <c r="K1067" i="2"/>
  <c r="K1075" i="2"/>
  <c r="K1083" i="2"/>
  <c r="L1083" i="2" s="1"/>
  <c r="K1091" i="2"/>
  <c r="K1099" i="2"/>
  <c r="K1107" i="2"/>
  <c r="L1107" i="2" s="1"/>
  <c r="K1115" i="2"/>
  <c r="K1123" i="2"/>
  <c r="L1123" i="2" s="1"/>
  <c r="K51" i="2"/>
  <c r="K115" i="2"/>
  <c r="K150" i="2"/>
  <c r="L150" i="2" s="1"/>
  <c r="K173" i="2"/>
  <c r="K195" i="2"/>
  <c r="K214" i="2"/>
  <c r="L214" i="2" s="1"/>
  <c r="K237" i="2"/>
  <c r="K259" i="2"/>
  <c r="L259" i="2" s="1"/>
  <c r="K278" i="2"/>
  <c r="K301" i="2"/>
  <c r="K323" i="2"/>
  <c r="L323" i="2" s="1"/>
  <c r="K342" i="2"/>
  <c r="K365" i="2"/>
  <c r="K387" i="2"/>
  <c r="L387" i="2" s="1"/>
  <c r="K406" i="2"/>
  <c r="L406" i="2" s="1"/>
  <c r="K429" i="2"/>
  <c r="L429" i="2" s="1"/>
  <c r="K451" i="2"/>
  <c r="K470" i="2"/>
  <c r="K493" i="2"/>
  <c r="L493" i="2" s="1"/>
  <c r="K515" i="2"/>
  <c r="K534" i="2"/>
  <c r="K557" i="2"/>
  <c r="L557" i="2" s="1"/>
  <c r="K579" i="2"/>
  <c r="L579" i="2" s="1"/>
  <c r="K598" i="2"/>
  <c r="L598" i="2" s="1"/>
  <c r="K621" i="2"/>
  <c r="K643" i="2"/>
  <c r="K662" i="2"/>
  <c r="L662" i="2" s="1"/>
  <c r="K684" i="2"/>
  <c r="K692" i="2"/>
  <c r="K700" i="2"/>
  <c r="L700" i="2" s="1"/>
  <c r="K708" i="2"/>
  <c r="L708" i="2" s="1"/>
  <c r="K716" i="2"/>
  <c r="L716" i="2" s="1"/>
  <c r="K724" i="2"/>
  <c r="K732" i="2"/>
  <c r="K740" i="2"/>
  <c r="L740" i="2" s="1"/>
  <c r="K748" i="2"/>
  <c r="K756" i="2"/>
  <c r="K764" i="2"/>
  <c r="L764" i="2" s="1"/>
  <c r="K772" i="2"/>
  <c r="K780" i="2"/>
  <c r="L780" i="2" s="1"/>
  <c r="K788" i="2"/>
  <c r="K796" i="2"/>
  <c r="K804" i="2"/>
  <c r="L804" i="2" s="1"/>
  <c r="K812" i="2"/>
  <c r="K820" i="2"/>
  <c r="K828" i="2"/>
  <c r="L828" i="2" s="1"/>
  <c r="K836" i="2"/>
  <c r="L836" i="2" s="1"/>
  <c r="K844" i="2"/>
  <c r="L844" i="2" s="1"/>
  <c r="K852" i="2"/>
  <c r="K860" i="2"/>
  <c r="K868" i="2"/>
  <c r="L868" i="2" s="1"/>
  <c r="K876" i="2"/>
  <c r="K884" i="2"/>
  <c r="K892" i="2"/>
  <c r="L892" i="2" s="1"/>
  <c r="K900" i="2"/>
  <c r="K908" i="2"/>
  <c r="L908" i="2" s="1"/>
  <c r="K916" i="2"/>
  <c r="K924" i="2"/>
  <c r="K932" i="2"/>
  <c r="L932" i="2" s="1"/>
  <c r="K940" i="2"/>
  <c r="K948" i="2"/>
  <c r="K956" i="2"/>
  <c r="L956" i="2" s="1"/>
  <c r="K964" i="2"/>
  <c r="L964" i="2" s="1"/>
  <c r="K972" i="2"/>
  <c r="L972" i="2" s="1"/>
  <c r="K980" i="2"/>
  <c r="K988" i="2"/>
  <c r="K996" i="2"/>
  <c r="L996" i="2" s="1"/>
  <c r="K1004" i="2"/>
  <c r="K1012" i="2"/>
  <c r="K1020" i="2"/>
  <c r="L1020" i="2" s="1"/>
  <c r="K1028" i="2"/>
  <c r="L1028" i="2" s="1"/>
  <c r="K1036" i="2"/>
  <c r="L1036" i="2" s="1"/>
  <c r="K1044" i="2"/>
  <c r="K1052" i="2"/>
  <c r="K1060" i="2"/>
  <c r="L1060" i="2" s="1"/>
  <c r="K1068" i="2"/>
  <c r="K1076" i="2"/>
  <c r="K1084" i="2"/>
  <c r="L1084" i="2" s="1"/>
  <c r="K1092" i="2"/>
  <c r="L1092" i="2" s="1"/>
  <c r="K1100" i="2"/>
  <c r="L1100" i="2" s="1"/>
  <c r="K1108" i="2"/>
  <c r="K1116" i="2"/>
  <c r="K1124" i="2"/>
  <c r="L1124" i="2" s="1"/>
  <c r="K1132" i="2"/>
  <c r="K1140" i="2"/>
  <c r="K59" i="2"/>
  <c r="L59" i="2" s="1"/>
  <c r="K123" i="2"/>
  <c r="L123" i="2" s="1"/>
  <c r="K155" i="2"/>
  <c r="L155" i="2" s="1"/>
  <c r="K174" i="2"/>
  <c r="K197" i="2"/>
  <c r="K219" i="2"/>
  <c r="K238" i="2"/>
  <c r="K261" i="2"/>
  <c r="K283" i="2"/>
  <c r="L283" i="2" s="1"/>
  <c r="K302" i="2"/>
  <c r="K325" i="2"/>
  <c r="L325" i="2" s="1"/>
  <c r="K347" i="2"/>
  <c r="K366" i="2"/>
  <c r="K389" i="2"/>
  <c r="L389" i="2" s="1"/>
  <c r="K411" i="2"/>
  <c r="K430" i="2"/>
  <c r="K453" i="2"/>
  <c r="L453" i="2" s="1"/>
  <c r="K475" i="2"/>
  <c r="L475" i="2" s="1"/>
  <c r="K494" i="2"/>
  <c r="L494" i="2" s="1"/>
  <c r="K517" i="2"/>
  <c r="K539" i="2"/>
  <c r="K558" i="2"/>
  <c r="L558" i="2" s="1"/>
  <c r="K581" i="2"/>
  <c r="K603" i="2"/>
  <c r="K622" i="2"/>
  <c r="L622" i="2" s="1"/>
  <c r="K645" i="2"/>
  <c r="L645" i="2" s="1"/>
  <c r="K667" i="2"/>
  <c r="L667" i="2" s="1"/>
  <c r="K685" i="2"/>
  <c r="K693" i="2"/>
  <c r="K701" i="2"/>
  <c r="L701" i="2" s="1"/>
  <c r="K709" i="2"/>
  <c r="K717" i="2"/>
  <c r="K725" i="2"/>
  <c r="L725" i="2" s="1"/>
  <c r="K733" i="2"/>
  <c r="K741" i="2"/>
  <c r="L741" i="2" s="1"/>
  <c r="K749" i="2"/>
  <c r="K757" i="2"/>
  <c r="K765" i="2"/>
  <c r="L765" i="2" s="1"/>
  <c r="K773" i="2"/>
  <c r="K781" i="2"/>
  <c r="K789" i="2"/>
  <c r="L789" i="2" s="1"/>
  <c r="K797" i="2"/>
  <c r="K805" i="2"/>
  <c r="L805" i="2" s="1"/>
  <c r="K813" i="2"/>
  <c r="K821" i="2"/>
  <c r="K829" i="2"/>
  <c r="L829" i="2" s="1"/>
  <c r="K837" i="2"/>
  <c r="K845" i="2"/>
  <c r="K853" i="2"/>
  <c r="L853" i="2" s="1"/>
  <c r="K861" i="2"/>
  <c r="L861" i="2" s="1"/>
  <c r="K869" i="2"/>
  <c r="L869" i="2" s="1"/>
  <c r="K877" i="2"/>
  <c r="K885" i="2"/>
  <c r="K893" i="2"/>
  <c r="L893" i="2" s="1"/>
  <c r="K901" i="2"/>
  <c r="K909" i="2"/>
  <c r="K917" i="2"/>
  <c r="L917" i="2" s="1"/>
  <c r="K925" i="2"/>
  <c r="K933" i="2"/>
  <c r="L933" i="2" s="1"/>
  <c r="K941" i="2"/>
  <c r="K949" i="2"/>
  <c r="K957" i="2"/>
  <c r="L957" i="2" s="1"/>
  <c r="K965" i="2"/>
  <c r="K973" i="2"/>
  <c r="K981" i="2"/>
  <c r="L981" i="2" s="1"/>
  <c r="K989" i="2"/>
  <c r="L989" i="2" s="1"/>
  <c r="K997" i="2"/>
  <c r="L997" i="2" s="1"/>
  <c r="K1005" i="2"/>
  <c r="K1013" i="2"/>
  <c r="K1021" i="2"/>
  <c r="L1021" i="2" s="1"/>
  <c r="K1029" i="2"/>
  <c r="K1037" i="2"/>
  <c r="K1045" i="2"/>
  <c r="L1045" i="2" s="1"/>
  <c r="K1053" i="2"/>
  <c r="K1061" i="2"/>
  <c r="L1061" i="2" s="1"/>
  <c r="K1069" i="2"/>
  <c r="K1077" i="2"/>
  <c r="K1085" i="2"/>
  <c r="L1085" i="2" s="1"/>
  <c r="K1093" i="2"/>
  <c r="K1101" i="2"/>
  <c r="K1109" i="2"/>
  <c r="L1109" i="2" s="1"/>
  <c r="K1117" i="2"/>
  <c r="L1117" i="2" s="1"/>
  <c r="K1125" i="2"/>
  <c r="L1125" i="2" s="1"/>
  <c r="K1133" i="2"/>
  <c r="K1141" i="2"/>
  <c r="K67" i="2"/>
  <c r="L67" i="2" s="1"/>
  <c r="K285" i="2"/>
  <c r="K454" i="2"/>
  <c r="K627" i="2"/>
  <c r="L627" i="2" s="1"/>
  <c r="K726" i="2"/>
  <c r="K760" i="2"/>
  <c r="L760" i="2" s="1"/>
  <c r="K782" i="2"/>
  <c r="K802" i="2"/>
  <c r="K824" i="2"/>
  <c r="L824" i="2" s="1"/>
  <c r="K846" i="2"/>
  <c r="K866" i="2"/>
  <c r="K888" i="2"/>
  <c r="L888" i="2" s="1"/>
  <c r="K910" i="2"/>
  <c r="L910" i="2" s="1"/>
  <c r="K930" i="2"/>
  <c r="L930" i="2" s="1"/>
  <c r="K952" i="2"/>
  <c r="K974" i="2"/>
  <c r="K994" i="2"/>
  <c r="L994" i="2" s="1"/>
  <c r="K1016" i="2"/>
  <c r="K1038" i="2"/>
  <c r="K1056" i="2"/>
  <c r="L1056" i="2" s="1"/>
  <c r="K1070" i="2"/>
  <c r="L1070" i="2" s="1"/>
  <c r="K1081" i="2"/>
  <c r="L1081" i="2" s="1"/>
  <c r="K1095" i="2"/>
  <c r="K1106" i="2"/>
  <c r="K1120" i="2"/>
  <c r="L1120" i="2" s="1"/>
  <c r="K179" i="2"/>
  <c r="K349" i="2"/>
  <c r="K518" i="2"/>
  <c r="L518" i="2" s="1"/>
  <c r="K686" i="2"/>
  <c r="L686" i="2" s="1"/>
  <c r="K742" i="2"/>
  <c r="L742" i="2" s="1"/>
  <c r="K768" i="2"/>
  <c r="K790" i="2"/>
  <c r="K810" i="2"/>
  <c r="L810" i="2" s="1"/>
  <c r="K832" i="2"/>
  <c r="K854" i="2"/>
  <c r="K874" i="2"/>
  <c r="L874" i="2" s="1"/>
  <c r="K896" i="2"/>
  <c r="L896" i="2" s="1"/>
  <c r="K918" i="2"/>
  <c r="L918" i="2" s="1"/>
  <c r="K938" i="2"/>
  <c r="K960" i="2"/>
  <c r="K982" i="2"/>
  <c r="L982" i="2" s="1"/>
  <c r="K1002" i="2"/>
  <c r="K1024" i="2"/>
  <c r="K1046" i="2"/>
  <c r="L1046" i="2" s="1"/>
  <c r="K1062" i="2"/>
  <c r="L1062" i="2" s="1"/>
  <c r="K1073" i="2"/>
  <c r="L1073" i="2" s="1"/>
  <c r="K1087" i="2"/>
  <c r="K1098" i="2"/>
  <c r="K1112" i="2"/>
  <c r="L1112" i="2" s="1"/>
  <c r="K1126" i="2"/>
  <c r="K1136" i="2"/>
  <c r="K1146" i="2"/>
  <c r="L1146" i="2" s="1"/>
  <c r="K1154" i="2"/>
  <c r="L1154" i="2" s="1"/>
  <c r="K1162" i="2"/>
  <c r="L1162" i="2" s="1"/>
  <c r="K1170" i="2"/>
  <c r="K1178" i="2"/>
  <c r="K1186" i="2"/>
  <c r="L1186" i="2" s="1"/>
  <c r="K1194" i="2"/>
  <c r="K1202" i="2"/>
  <c r="K1210" i="2"/>
  <c r="L1210" i="2" s="1"/>
  <c r="K1218" i="2"/>
  <c r="L1218" i="2" s="1"/>
  <c r="K1226" i="2"/>
  <c r="L1226" i="2" s="1"/>
  <c r="K1234" i="2"/>
  <c r="K1242" i="2"/>
  <c r="K1250" i="2"/>
  <c r="L1250" i="2" s="1"/>
  <c r="K1258" i="2"/>
  <c r="K1266" i="2"/>
  <c r="K1274" i="2"/>
  <c r="L1274" i="2" s="1"/>
  <c r="K1282" i="2"/>
  <c r="L1282" i="2" s="1"/>
  <c r="K1290" i="2"/>
  <c r="L1290" i="2" s="1"/>
  <c r="K1298" i="2"/>
  <c r="K1306" i="2"/>
  <c r="K1314" i="2"/>
  <c r="L1314" i="2" s="1"/>
  <c r="K1322" i="2"/>
  <c r="K1330" i="2"/>
  <c r="K1338" i="2"/>
  <c r="L1338" i="2" s="1"/>
  <c r="K1346" i="2"/>
  <c r="K1354" i="2"/>
  <c r="L1354" i="2" s="1"/>
  <c r="K1362" i="2"/>
  <c r="K1370" i="2"/>
  <c r="K1378" i="2"/>
  <c r="L1378" i="2" s="1"/>
  <c r="K1386" i="2"/>
  <c r="K1394" i="2"/>
  <c r="K1402" i="2"/>
  <c r="L1402" i="2" s="1"/>
  <c r="K1410" i="2"/>
  <c r="L1410" i="2" s="1"/>
  <c r="K1418" i="2"/>
  <c r="L1418" i="2" s="1"/>
  <c r="K1426" i="2"/>
  <c r="K1434" i="2"/>
  <c r="K1442" i="2"/>
  <c r="L1442" i="2" s="1"/>
  <c r="K1450" i="2"/>
  <c r="K1458" i="2"/>
  <c r="K1466" i="2"/>
  <c r="L1466" i="2" s="1"/>
  <c r="K1474" i="2"/>
  <c r="K1482" i="2"/>
  <c r="L1482" i="2" s="1"/>
  <c r="K1490" i="2"/>
  <c r="K1498" i="2"/>
  <c r="K1506" i="2"/>
  <c r="L1506" i="2" s="1"/>
  <c r="K1514" i="2"/>
  <c r="K1522" i="2"/>
  <c r="K1530" i="2"/>
  <c r="L1530" i="2" s="1"/>
  <c r="K1538" i="2"/>
  <c r="L1538" i="2" s="1"/>
  <c r="K1546" i="2"/>
  <c r="L1546" i="2" s="1"/>
  <c r="K1554" i="2"/>
  <c r="K1562" i="2"/>
  <c r="K1570" i="2"/>
  <c r="L1570" i="2" s="1"/>
  <c r="K1578" i="2"/>
  <c r="K1586" i="2"/>
  <c r="K1594" i="2"/>
  <c r="L1594" i="2" s="1"/>
  <c r="K1602" i="2"/>
  <c r="L1602" i="2" s="1"/>
  <c r="K1610" i="2"/>
  <c r="L1610" i="2" s="1"/>
  <c r="K1618" i="2"/>
  <c r="K1626" i="2"/>
  <c r="K1634" i="2"/>
  <c r="L1634" i="2" s="1"/>
  <c r="K1642" i="2"/>
  <c r="K1650" i="2"/>
  <c r="K1658" i="2"/>
  <c r="L1658" i="2" s="1"/>
  <c r="K1666" i="2"/>
  <c r="L1666" i="2" s="1"/>
  <c r="K1674" i="2"/>
  <c r="L1674" i="2" s="1"/>
  <c r="K1682" i="2"/>
  <c r="K1690" i="2"/>
  <c r="K1698" i="2"/>
  <c r="L1698" i="2" s="1"/>
  <c r="K1706" i="2"/>
  <c r="K1714" i="2"/>
  <c r="K1722" i="2"/>
  <c r="L1722" i="2" s="1"/>
  <c r="K198" i="2"/>
  <c r="K371" i="2"/>
  <c r="L371" i="2" s="1"/>
  <c r="K541" i="2"/>
  <c r="K694" i="2"/>
  <c r="K744" i="2"/>
  <c r="L744" i="2" s="1"/>
  <c r="K770" i="2"/>
  <c r="K792" i="2"/>
  <c r="K814" i="2"/>
  <c r="L814" i="2" s="1"/>
  <c r="K834" i="2"/>
  <c r="L834" i="2" s="1"/>
  <c r="K856" i="2"/>
  <c r="L856" i="2" s="1"/>
  <c r="K878" i="2"/>
  <c r="K898" i="2"/>
  <c r="K920" i="2"/>
  <c r="L920" i="2" s="1"/>
  <c r="K942" i="2"/>
  <c r="K962" i="2"/>
  <c r="K984" i="2"/>
  <c r="L984" i="2" s="1"/>
  <c r="K1006" i="2"/>
  <c r="L1006" i="2" s="1"/>
  <c r="K1026" i="2"/>
  <c r="L1026" i="2" s="1"/>
  <c r="K1048" i="2"/>
  <c r="K1063" i="2"/>
  <c r="K1074" i="2"/>
  <c r="L1074" i="2" s="1"/>
  <c r="K1088" i="2"/>
  <c r="K1102" i="2"/>
  <c r="K1113" i="2"/>
  <c r="L1113" i="2" s="1"/>
  <c r="K1127" i="2"/>
  <c r="L1127" i="2" s="1"/>
  <c r="K1137" i="2"/>
  <c r="L1137" i="2" s="1"/>
  <c r="K1147" i="2"/>
  <c r="K1155" i="2"/>
  <c r="K1163" i="2"/>
  <c r="L1163" i="2" s="1"/>
  <c r="K1171" i="2"/>
  <c r="K1179" i="2"/>
  <c r="K1187" i="2"/>
  <c r="L1187" i="2" s="1"/>
  <c r="K1195" i="2"/>
  <c r="L1195" i="2" s="1"/>
  <c r="K1203" i="2"/>
  <c r="L1203" i="2" s="1"/>
  <c r="K1211" i="2"/>
  <c r="K1219" i="2"/>
  <c r="K1227" i="2"/>
  <c r="L1227" i="2" s="1"/>
  <c r="K1235" i="2"/>
  <c r="K1243" i="2"/>
  <c r="K1251" i="2"/>
  <c r="L1251" i="2" s="1"/>
  <c r="K1259" i="2"/>
  <c r="L1259" i="2" s="1"/>
  <c r="K1267" i="2"/>
  <c r="L1267" i="2" s="1"/>
  <c r="K1275" i="2"/>
  <c r="K1283" i="2"/>
  <c r="K1291" i="2"/>
  <c r="L1291" i="2" s="1"/>
  <c r="K1299" i="2"/>
  <c r="K1307" i="2"/>
  <c r="K1315" i="2"/>
  <c r="L1315" i="2" s="1"/>
  <c r="K1323" i="2"/>
  <c r="K1331" i="2"/>
  <c r="L1331" i="2" s="1"/>
  <c r="K1339" i="2"/>
  <c r="K1347" i="2"/>
  <c r="K1355" i="2"/>
  <c r="L1355" i="2" s="1"/>
  <c r="K1363" i="2"/>
  <c r="K1371" i="2"/>
  <c r="K1379" i="2"/>
  <c r="L1379" i="2" s="1"/>
  <c r="K1387" i="2"/>
  <c r="L1387" i="2" s="1"/>
  <c r="K1395" i="2"/>
  <c r="L1395" i="2" s="1"/>
  <c r="K1403" i="2"/>
  <c r="K1411" i="2"/>
  <c r="K1419" i="2"/>
  <c r="L1419" i="2" s="1"/>
  <c r="K1427" i="2"/>
  <c r="K1435" i="2"/>
  <c r="K1443" i="2"/>
  <c r="L1443" i="2" s="1"/>
  <c r="K1451" i="2"/>
  <c r="L1451" i="2" s="1"/>
  <c r="K1459" i="2"/>
  <c r="L1459" i="2" s="1"/>
  <c r="K1467" i="2"/>
  <c r="K1475" i="2"/>
  <c r="K1483" i="2"/>
  <c r="L1483" i="2" s="1"/>
  <c r="K1491" i="2"/>
  <c r="K1499" i="2"/>
  <c r="K1507" i="2"/>
  <c r="L1507" i="2" s="1"/>
  <c r="K1515" i="2"/>
  <c r="L1515" i="2" s="1"/>
  <c r="K1523" i="2"/>
  <c r="L1523" i="2" s="1"/>
  <c r="K1531" i="2"/>
  <c r="K1539" i="2"/>
  <c r="K1547" i="2"/>
  <c r="L1547" i="2" s="1"/>
  <c r="K1555" i="2"/>
  <c r="K1563" i="2"/>
  <c r="K1571" i="2"/>
  <c r="L1571" i="2" s="1"/>
  <c r="K1579" i="2"/>
  <c r="L1579" i="2" s="1"/>
  <c r="K1587" i="2"/>
  <c r="L1587" i="2" s="1"/>
  <c r="K1595" i="2"/>
  <c r="K1603" i="2"/>
  <c r="K1611" i="2"/>
  <c r="L1611" i="2" s="1"/>
  <c r="K221" i="2"/>
  <c r="K390" i="2"/>
  <c r="K563" i="2"/>
  <c r="L563" i="2" s="1"/>
  <c r="K702" i="2"/>
  <c r="L702" i="2" s="1"/>
  <c r="K750" i="2"/>
  <c r="L750" i="2" s="1"/>
  <c r="K774" i="2"/>
  <c r="K794" i="2"/>
  <c r="K816" i="2"/>
  <c r="L816" i="2" s="1"/>
  <c r="K838" i="2"/>
  <c r="K858" i="2"/>
  <c r="K880" i="2"/>
  <c r="L880" i="2" s="1"/>
  <c r="K902" i="2"/>
  <c r="K922" i="2"/>
  <c r="L922" i="2" s="1"/>
  <c r="K944" i="2"/>
  <c r="K966" i="2"/>
  <c r="K986" i="2"/>
  <c r="L986" i="2" s="1"/>
  <c r="K1008" i="2"/>
  <c r="K1030" i="2"/>
  <c r="K1050" i="2"/>
  <c r="L1050" i="2" s="1"/>
  <c r="K1064" i="2"/>
  <c r="K1078" i="2"/>
  <c r="L1078" i="2" s="1"/>
  <c r="K1089" i="2"/>
  <c r="K1103" i="2"/>
  <c r="K1114" i="2"/>
  <c r="L1114" i="2" s="1"/>
  <c r="K243" i="2"/>
  <c r="K413" i="2"/>
  <c r="K582" i="2"/>
  <c r="L582" i="2" s="1"/>
  <c r="K710" i="2"/>
  <c r="K752" i="2"/>
  <c r="L752" i="2" s="1"/>
  <c r="K776" i="2"/>
  <c r="K798" i="2"/>
  <c r="K818" i="2"/>
  <c r="L818" i="2" s="1"/>
  <c r="K840" i="2"/>
  <c r="K862" i="2"/>
  <c r="K882" i="2"/>
  <c r="L882" i="2" s="1"/>
  <c r="K904" i="2"/>
  <c r="L904" i="2" s="1"/>
  <c r="K926" i="2"/>
  <c r="L926" i="2" s="1"/>
  <c r="K946" i="2"/>
  <c r="K968" i="2"/>
  <c r="K990" i="2"/>
  <c r="L990" i="2" s="1"/>
  <c r="K1010" i="2"/>
  <c r="K1032" i="2"/>
  <c r="K1054" i="2"/>
  <c r="L1054" i="2" s="1"/>
  <c r="K1065" i="2"/>
  <c r="L1065" i="2" s="1"/>
  <c r="K1079" i="2"/>
  <c r="L1079" i="2" s="1"/>
  <c r="K1090" i="2"/>
  <c r="K1104" i="2"/>
  <c r="K1118" i="2"/>
  <c r="L1118" i="2" s="1"/>
  <c r="K1129" i="2"/>
  <c r="K1139" i="2"/>
  <c r="K1149" i="2"/>
  <c r="L1149" i="2" s="1"/>
  <c r="K1157" i="2"/>
  <c r="L1157" i="2" s="1"/>
  <c r="K1165" i="2"/>
  <c r="L1165" i="2" s="1"/>
  <c r="K1173" i="2"/>
  <c r="K1181" i="2"/>
  <c r="K1189" i="2"/>
  <c r="L1189" i="2" s="1"/>
  <c r="K1197" i="2"/>
  <c r="K1205" i="2"/>
  <c r="K1213" i="2"/>
  <c r="L1213" i="2" s="1"/>
  <c r="K1221" i="2"/>
  <c r="K1229" i="2"/>
  <c r="L1229" i="2" s="1"/>
  <c r="K1237" i="2"/>
  <c r="K1245" i="2"/>
  <c r="K1253" i="2"/>
  <c r="L1253" i="2" s="1"/>
  <c r="K1261" i="2"/>
  <c r="K1269" i="2"/>
  <c r="K1277" i="2"/>
  <c r="L1277" i="2" s="1"/>
  <c r="K1285" i="2"/>
  <c r="L1285" i="2" s="1"/>
  <c r="K1293" i="2"/>
  <c r="L1293" i="2" s="1"/>
  <c r="K1301" i="2"/>
  <c r="K1309" i="2"/>
  <c r="K1317" i="2"/>
  <c r="L1317" i="2" s="1"/>
  <c r="K1325" i="2"/>
  <c r="K1333" i="2"/>
  <c r="K1341" i="2"/>
  <c r="L1341" i="2" s="1"/>
  <c r="K1349" i="2"/>
  <c r="L1349" i="2" s="1"/>
  <c r="K1357" i="2"/>
  <c r="L1357" i="2" s="1"/>
  <c r="K1365" i="2"/>
  <c r="K1373" i="2"/>
  <c r="K1381" i="2"/>
  <c r="L1381" i="2" s="1"/>
  <c r="K1389" i="2"/>
  <c r="K1397" i="2"/>
  <c r="K1405" i="2"/>
  <c r="L1405" i="2" s="1"/>
  <c r="K1413" i="2"/>
  <c r="K1421" i="2"/>
  <c r="L1421" i="2" s="1"/>
  <c r="K1429" i="2"/>
  <c r="K1437" i="2"/>
  <c r="K1445" i="2"/>
  <c r="L1445" i="2" s="1"/>
  <c r="K1453" i="2"/>
  <c r="K1461" i="2"/>
  <c r="K1469" i="2"/>
  <c r="L1469" i="2" s="1"/>
  <c r="K1477" i="2"/>
  <c r="L1477" i="2" s="1"/>
  <c r="K1485" i="2"/>
  <c r="L1485" i="2" s="1"/>
  <c r="K1493" i="2"/>
  <c r="K1501" i="2"/>
  <c r="K1509" i="2"/>
  <c r="L1509" i="2" s="1"/>
  <c r="K1517" i="2"/>
  <c r="K1525" i="2"/>
  <c r="K1533" i="2"/>
  <c r="L1533" i="2" s="1"/>
  <c r="K1541" i="2"/>
  <c r="L1541" i="2" s="1"/>
  <c r="K1549" i="2"/>
  <c r="L1549" i="2" s="1"/>
  <c r="K1557" i="2"/>
  <c r="K1565" i="2"/>
  <c r="K1573" i="2"/>
  <c r="L1573" i="2" s="1"/>
  <c r="K1581" i="2"/>
  <c r="K1589" i="2"/>
  <c r="K1597" i="2"/>
  <c r="L1597" i="2" s="1"/>
  <c r="K1605" i="2"/>
  <c r="K1613" i="2"/>
  <c r="L1613" i="2" s="1"/>
  <c r="K1621" i="2"/>
  <c r="K1629" i="2"/>
  <c r="K1637" i="2"/>
  <c r="L1637" i="2" s="1"/>
  <c r="K1645" i="2"/>
  <c r="K1653" i="2"/>
  <c r="K1661" i="2"/>
  <c r="L1661" i="2" s="1"/>
  <c r="K1669" i="2"/>
  <c r="L1669" i="2" s="1"/>
  <c r="K1677" i="2"/>
  <c r="L1677" i="2" s="1"/>
  <c r="K1685" i="2"/>
  <c r="K1693" i="2"/>
  <c r="K1701" i="2"/>
  <c r="L1701" i="2" s="1"/>
  <c r="K1709" i="2"/>
  <c r="K1717" i="2"/>
  <c r="K1725" i="2"/>
  <c r="L1725" i="2" s="1"/>
  <c r="K131" i="2"/>
  <c r="L131" i="2" s="1"/>
  <c r="K605" i="2"/>
  <c r="L605" i="2" s="1"/>
  <c r="K766" i="2"/>
  <c r="K826" i="2"/>
  <c r="K886" i="2"/>
  <c r="L886" i="2" s="1"/>
  <c r="K936" i="2"/>
  <c r="K998" i="2"/>
  <c r="K1055" i="2"/>
  <c r="L1055" i="2" s="1"/>
  <c r="K1086" i="2"/>
  <c r="L1086" i="2" s="1"/>
  <c r="K1121" i="2"/>
  <c r="L1121" i="2" s="1"/>
  <c r="K1142" i="2"/>
  <c r="K1153" i="2"/>
  <c r="K1167" i="2"/>
  <c r="L1167" i="2" s="1"/>
  <c r="K1180" i="2"/>
  <c r="K1192" i="2"/>
  <c r="K1206" i="2"/>
  <c r="L1206" i="2" s="1"/>
  <c r="K1217" i="2"/>
  <c r="L1217" i="2" s="1"/>
  <c r="K1231" i="2"/>
  <c r="L1231" i="2" s="1"/>
  <c r="K1244" i="2"/>
  <c r="K1256" i="2"/>
  <c r="K1270" i="2"/>
  <c r="L1270" i="2" s="1"/>
  <c r="K1281" i="2"/>
  <c r="K1295" i="2"/>
  <c r="K1308" i="2"/>
  <c r="L1308" i="2" s="1"/>
  <c r="K1320" i="2"/>
  <c r="L1320" i="2" s="1"/>
  <c r="K1334" i="2"/>
  <c r="L1334" i="2" s="1"/>
  <c r="K1345" i="2"/>
  <c r="K1359" i="2"/>
  <c r="K1372" i="2"/>
  <c r="L1372" i="2" s="1"/>
  <c r="K1384" i="2"/>
  <c r="K1398" i="2"/>
  <c r="K1409" i="2"/>
  <c r="L1409" i="2" s="1"/>
  <c r="K1423" i="2"/>
  <c r="K1436" i="2"/>
  <c r="L1436" i="2" s="1"/>
  <c r="K1448" i="2"/>
  <c r="K1462" i="2"/>
  <c r="K1473" i="2"/>
  <c r="L1473" i="2" s="1"/>
  <c r="K1487" i="2"/>
  <c r="K1500" i="2"/>
  <c r="K1512" i="2"/>
  <c r="L1512" i="2" s="1"/>
  <c r="K1526" i="2"/>
  <c r="K1537" i="2"/>
  <c r="L1537" i="2" s="1"/>
  <c r="K1551" i="2"/>
  <c r="K1564" i="2"/>
  <c r="K1576" i="2"/>
  <c r="L1576" i="2" s="1"/>
  <c r="K1590" i="2"/>
  <c r="K1601" i="2"/>
  <c r="K1615" i="2"/>
  <c r="L1615" i="2" s="1"/>
  <c r="K1625" i="2"/>
  <c r="L1625" i="2" s="1"/>
  <c r="K1636" i="2"/>
  <c r="L1636" i="2" s="1"/>
  <c r="K1647" i="2"/>
  <c r="K1657" i="2"/>
  <c r="K1668" i="2"/>
  <c r="L1668" i="2" s="1"/>
  <c r="K1679" i="2"/>
  <c r="K1689" i="2"/>
  <c r="K1700" i="2"/>
  <c r="L1700" i="2" s="1"/>
  <c r="K1711" i="2"/>
  <c r="L1711" i="2" s="1"/>
  <c r="K1721" i="2"/>
  <c r="L1721" i="2" s="1"/>
  <c r="K1731" i="2"/>
  <c r="K1739" i="2"/>
  <c r="K1747" i="2"/>
  <c r="L1747" i="2" s="1"/>
  <c r="K1755" i="2"/>
  <c r="K1763" i="2"/>
  <c r="K1771" i="2"/>
  <c r="L1771" i="2" s="1"/>
  <c r="K1779" i="2"/>
  <c r="K1787" i="2"/>
  <c r="L1787" i="2" s="1"/>
  <c r="K1795" i="2"/>
  <c r="K1803" i="2"/>
  <c r="K1811" i="2"/>
  <c r="L1811" i="2" s="1"/>
  <c r="K1819" i="2"/>
  <c r="K1827" i="2"/>
  <c r="K1835" i="2"/>
  <c r="L1835" i="2" s="1"/>
  <c r="K1843" i="2"/>
  <c r="L1843" i="2" s="1"/>
  <c r="K1851" i="2"/>
  <c r="L1851" i="2" s="1"/>
  <c r="K1859" i="2"/>
  <c r="K1867" i="2"/>
  <c r="K1875" i="2"/>
  <c r="L1875" i="2" s="1"/>
  <c r="K1883" i="2"/>
  <c r="K1891" i="2"/>
  <c r="K1899" i="2"/>
  <c r="L1899" i="2" s="1"/>
  <c r="K1907" i="2"/>
  <c r="K1915" i="2"/>
  <c r="L1915" i="2" s="1"/>
  <c r="K1923" i="2"/>
  <c r="K1931" i="2"/>
  <c r="K1939" i="2"/>
  <c r="L1939" i="2" s="1"/>
  <c r="K157" i="2"/>
  <c r="K646" i="2"/>
  <c r="K778" i="2"/>
  <c r="L778" i="2" s="1"/>
  <c r="K830" i="2"/>
  <c r="L830" i="2" s="1"/>
  <c r="K890" i="2"/>
  <c r="L890" i="2" s="1"/>
  <c r="K950" i="2"/>
  <c r="K1000" i="2"/>
  <c r="K1057" i="2"/>
  <c r="L1057" i="2" s="1"/>
  <c r="K1094" i="2"/>
  <c r="K1122" i="2"/>
  <c r="K1143" i="2"/>
  <c r="L1143" i="2" s="1"/>
  <c r="K1156" i="2"/>
  <c r="L1156" i="2" s="1"/>
  <c r="K1168" i="2"/>
  <c r="L1168" i="2" s="1"/>
  <c r="K1182" i="2"/>
  <c r="K1193" i="2"/>
  <c r="K1207" i="2"/>
  <c r="L1207" i="2" s="1"/>
  <c r="K1220" i="2"/>
  <c r="K1232" i="2"/>
  <c r="K1246" i="2"/>
  <c r="L1246" i="2" s="1"/>
  <c r="K1257" i="2"/>
  <c r="L1257" i="2" s="1"/>
  <c r="K1271" i="2"/>
  <c r="L1271" i="2" s="1"/>
  <c r="K1284" i="2"/>
  <c r="K1296" i="2"/>
  <c r="K1310" i="2"/>
  <c r="L1310" i="2" s="1"/>
  <c r="K1321" i="2"/>
  <c r="K1335" i="2"/>
  <c r="K1348" i="2"/>
  <c r="L1348" i="2" s="1"/>
  <c r="K1360" i="2"/>
  <c r="K1374" i="2"/>
  <c r="L1374" i="2" s="1"/>
  <c r="K1385" i="2"/>
  <c r="K1399" i="2"/>
  <c r="K1412" i="2"/>
  <c r="L1412" i="2" s="1"/>
  <c r="K1424" i="2"/>
  <c r="K1438" i="2"/>
  <c r="K1449" i="2"/>
  <c r="L1449" i="2" s="1"/>
  <c r="K1463" i="2"/>
  <c r="L1463" i="2" s="1"/>
  <c r="K262" i="2"/>
  <c r="L262" i="2" s="1"/>
  <c r="K669" i="2"/>
  <c r="K784" i="2"/>
  <c r="K842" i="2"/>
  <c r="L842" i="2" s="1"/>
  <c r="K894" i="2"/>
  <c r="K954" i="2"/>
  <c r="K1014" i="2"/>
  <c r="L1014" i="2" s="1"/>
  <c r="K1058" i="2"/>
  <c r="L1058" i="2" s="1"/>
  <c r="K1096" i="2"/>
  <c r="L1096" i="2" s="1"/>
  <c r="K1128" i="2"/>
  <c r="K1144" i="2"/>
  <c r="K1158" i="2"/>
  <c r="L1158" i="2" s="1"/>
  <c r="K1169" i="2"/>
  <c r="K1183" i="2"/>
  <c r="K1196" i="2"/>
  <c r="L1196" i="2" s="1"/>
  <c r="K1208" i="2"/>
  <c r="L1208" i="2" s="1"/>
  <c r="K1222" i="2"/>
  <c r="L1222" i="2" s="1"/>
  <c r="K1233" i="2"/>
  <c r="K1247" i="2"/>
  <c r="K1260" i="2"/>
  <c r="L1260" i="2" s="1"/>
  <c r="K1272" i="2"/>
  <c r="K1286" i="2"/>
  <c r="K1297" i="2"/>
  <c r="L1297" i="2" s="1"/>
  <c r="K1311" i="2"/>
  <c r="L1311" i="2" s="1"/>
  <c r="K1324" i="2"/>
  <c r="L1324" i="2" s="1"/>
  <c r="K1336" i="2"/>
  <c r="K1350" i="2"/>
  <c r="K1361" i="2"/>
  <c r="L1361" i="2" s="1"/>
  <c r="K1375" i="2"/>
  <c r="K1388" i="2"/>
  <c r="K1400" i="2"/>
  <c r="L1400" i="2" s="1"/>
  <c r="K1414" i="2"/>
  <c r="L1414" i="2" s="1"/>
  <c r="K1425" i="2"/>
  <c r="L1425" i="2" s="1"/>
  <c r="K1439" i="2"/>
  <c r="K1452" i="2"/>
  <c r="K1464" i="2"/>
  <c r="L1464" i="2" s="1"/>
  <c r="K1478" i="2"/>
  <c r="K307" i="2"/>
  <c r="K718" i="2"/>
  <c r="L718" i="2" s="1"/>
  <c r="K786" i="2"/>
  <c r="K848" i="2"/>
  <c r="L848" i="2" s="1"/>
  <c r="K906" i="2"/>
  <c r="K958" i="2"/>
  <c r="K1018" i="2"/>
  <c r="L1018" i="2" s="1"/>
  <c r="K1066" i="2"/>
  <c r="K1097" i="2"/>
  <c r="K1130" i="2"/>
  <c r="L1130" i="2" s="1"/>
  <c r="K1145" i="2"/>
  <c r="L1145" i="2" s="1"/>
  <c r="K1159" i="2"/>
  <c r="L1159" i="2" s="1"/>
  <c r="K1172" i="2"/>
  <c r="K1184" i="2"/>
  <c r="K1198" i="2"/>
  <c r="L1198" i="2" s="1"/>
  <c r="K1209" i="2"/>
  <c r="K1223" i="2"/>
  <c r="K1236" i="2"/>
  <c r="L1236" i="2" s="1"/>
  <c r="K1248" i="2"/>
  <c r="L1248" i="2" s="1"/>
  <c r="K1262" i="2"/>
  <c r="L1262" i="2" s="1"/>
  <c r="K1273" i="2"/>
  <c r="K1287" i="2"/>
  <c r="K1300" i="2"/>
  <c r="L1300" i="2" s="1"/>
  <c r="K1312" i="2"/>
  <c r="K1326" i="2"/>
  <c r="K1337" i="2"/>
  <c r="L1337" i="2" s="1"/>
  <c r="K1351" i="2"/>
  <c r="L1351" i="2" s="1"/>
  <c r="K1364" i="2"/>
  <c r="L1364" i="2" s="1"/>
  <c r="K1376" i="2"/>
  <c r="K1390" i="2"/>
  <c r="K1401" i="2"/>
  <c r="L1401" i="2" s="1"/>
  <c r="K1415" i="2"/>
  <c r="K1428" i="2"/>
  <c r="K1440" i="2"/>
  <c r="L1440" i="2" s="1"/>
  <c r="K1454" i="2"/>
  <c r="L1454" i="2" s="1"/>
  <c r="K1465" i="2"/>
  <c r="L1465" i="2" s="1"/>
  <c r="K1479" i="2"/>
  <c r="K1492" i="2"/>
  <c r="K1504" i="2"/>
  <c r="L1504" i="2" s="1"/>
  <c r="K1518" i="2"/>
  <c r="K1529" i="2"/>
  <c r="K1543" i="2"/>
  <c r="L1543" i="2" s="1"/>
  <c r="K1556" i="2"/>
  <c r="L1556" i="2" s="1"/>
  <c r="K1568" i="2"/>
  <c r="L1568" i="2" s="1"/>
  <c r="K1582" i="2"/>
  <c r="K1593" i="2"/>
  <c r="K1607" i="2"/>
  <c r="L1607" i="2" s="1"/>
  <c r="K1619" i="2"/>
  <c r="K1630" i="2"/>
  <c r="K1640" i="2"/>
  <c r="L1640" i="2" s="1"/>
  <c r="K1651" i="2"/>
  <c r="L1651" i="2" s="1"/>
  <c r="K1662" i="2"/>
  <c r="L1662" i="2" s="1"/>
  <c r="K1672" i="2"/>
  <c r="K1683" i="2"/>
  <c r="K1694" i="2"/>
  <c r="L1694" i="2" s="1"/>
  <c r="K1704" i="2"/>
  <c r="K1715" i="2"/>
  <c r="K1726" i="2"/>
  <c r="L1726" i="2" s="1"/>
  <c r="K1734" i="2"/>
  <c r="L1734" i="2" s="1"/>
  <c r="K1742" i="2"/>
  <c r="L1742" i="2" s="1"/>
  <c r="K1750" i="2"/>
  <c r="K1758" i="2"/>
  <c r="K1766" i="2"/>
  <c r="L1766" i="2" s="1"/>
  <c r="K1774" i="2"/>
  <c r="K1782" i="2"/>
  <c r="K1790" i="2"/>
  <c r="L1790" i="2" s="1"/>
  <c r="K1798" i="2"/>
  <c r="L1798" i="2" s="1"/>
  <c r="K1806" i="2"/>
  <c r="L1806" i="2" s="1"/>
  <c r="K1814" i="2"/>
  <c r="K1822" i="2"/>
  <c r="K1830" i="2"/>
  <c r="L1830" i="2" s="1"/>
  <c r="K1838" i="2"/>
  <c r="K1846" i="2"/>
  <c r="K1854" i="2"/>
  <c r="L1854" i="2" s="1"/>
  <c r="K1862" i="2"/>
  <c r="L1862" i="2" s="1"/>
  <c r="K1870" i="2"/>
  <c r="L1870" i="2" s="1"/>
  <c r="K1878" i="2"/>
  <c r="K1886" i="2"/>
  <c r="K1894" i="2"/>
  <c r="L1894" i="2" s="1"/>
  <c r="K1902" i="2"/>
  <c r="K1910" i="2"/>
  <c r="K1918" i="2"/>
  <c r="L1918" i="2" s="1"/>
  <c r="K1926" i="2"/>
  <c r="L1926" i="2" s="1"/>
  <c r="K1934" i="2"/>
  <c r="L1934" i="2" s="1"/>
  <c r="K1942" i="2"/>
  <c r="K1950" i="2"/>
  <c r="K1958" i="2"/>
  <c r="L1958" i="2" s="1"/>
  <c r="K1966" i="2"/>
  <c r="K1974" i="2"/>
  <c r="K1982" i="2"/>
  <c r="L1982" i="2" s="1"/>
  <c r="K1990" i="2"/>
  <c r="L1990" i="2" s="1"/>
  <c r="K1998" i="2"/>
  <c r="L1998" i="2" s="1"/>
  <c r="K2006" i="2"/>
  <c r="K2014" i="2"/>
  <c r="K2022" i="2"/>
  <c r="L2022" i="2" s="1"/>
  <c r="K2030" i="2"/>
  <c r="K2038" i="2"/>
  <c r="K2046" i="2"/>
  <c r="L2046" i="2" s="1"/>
  <c r="K2054" i="2"/>
  <c r="L2054" i="2" s="1"/>
  <c r="K2062" i="2"/>
  <c r="L2062" i="2" s="1"/>
  <c r="K2070" i="2"/>
  <c r="K2078" i="2"/>
  <c r="K2086" i="2"/>
  <c r="L2086" i="2" s="1"/>
  <c r="K2094" i="2"/>
  <c r="K2102" i="2"/>
  <c r="K2110" i="2"/>
  <c r="L2110" i="2" s="1"/>
  <c r="K2118" i="2"/>
  <c r="L2118" i="2" s="1"/>
  <c r="K2126" i="2"/>
  <c r="L2126" i="2" s="1"/>
  <c r="K2134" i="2"/>
  <c r="K2142" i="2"/>
  <c r="K2150" i="2"/>
  <c r="L2150" i="2" s="1"/>
  <c r="K2158" i="2"/>
  <c r="K2166" i="2"/>
  <c r="K2174" i="2"/>
  <c r="L2174" i="2" s="1"/>
  <c r="K2182" i="2"/>
  <c r="L2182" i="2" s="1"/>
  <c r="K2190" i="2"/>
  <c r="L2190" i="2" s="1"/>
  <c r="K2198" i="2"/>
  <c r="K2206" i="2"/>
  <c r="K2214" i="2"/>
  <c r="L2214" i="2" s="1"/>
  <c r="K2222" i="2"/>
  <c r="K2230" i="2"/>
  <c r="K2238" i="2"/>
  <c r="L2238" i="2" s="1"/>
  <c r="K2246" i="2"/>
  <c r="L2246" i="2" s="1"/>
  <c r="K2254" i="2"/>
  <c r="L2254" i="2" s="1"/>
  <c r="K2262" i="2"/>
  <c r="K2270" i="2"/>
  <c r="K2278" i="2"/>
  <c r="L2278" i="2" s="1"/>
  <c r="K2286" i="2"/>
  <c r="K2294" i="2"/>
  <c r="K2302" i="2"/>
  <c r="L2302" i="2" s="1"/>
  <c r="K2310" i="2"/>
  <c r="L2310" i="2" s="1"/>
  <c r="K2318" i="2"/>
  <c r="L2318" i="2" s="1"/>
  <c r="K2326" i="2"/>
  <c r="K2334" i="2"/>
  <c r="K2342" i="2"/>
  <c r="L2342" i="2" s="1"/>
  <c r="K2350" i="2"/>
  <c r="K2358" i="2"/>
  <c r="K2366" i="2"/>
  <c r="L2366" i="2" s="1"/>
  <c r="K2374" i="2"/>
  <c r="L2374" i="2" s="1"/>
  <c r="K2382" i="2"/>
  <c r="L2382" i="2" s="1"/>
  <c r="K2390" i="2"/>
  <c r="K2398" i="2"/>
  <c r="K2406" i="2"/>
  <c r="L2406" i="2" s="1"/>
  <c r="K2414" i="2"/>
  <c r="K2422" i="2"/>
  <c r="K2430" i="2"/>
  <c r="L2430" i="2" s="1"/>
  <c r="K2438" i="2"/>
  <c r="L2438" i="2" s="1"/>
  <c r="K2446" i="2"/>
  <c r="L2446" i="2" s="1"/>
  <c r="K2454" i="2"/>
  <c r="K2462" i="2"/>
  <c r="K2470" i="2"/>
  <c r="L2470" i="2" s="1"/>
  <c r="K2478" i="2"/>
  <c r="K2486" i="2"/>
  <c r="K2494" i="2"/>
  <c r="L2494" i="2" s="1"/>
  <c r="K2502" i="2"/>
  <c r="L2502" i="2" s="1"/>
  <c r="K2510" i="2"/>
  <c r="L2510" i="2" s="1"/>
  <c r="K2518" i="2"/>
  <c r="K2526" i="2"/>
  <c r="K2534" i="2"/>
  <c r="L2534" i="2" s="1"/>
  <c r="K326" i="2"/>
  <c r="K734" i="2"/>
  <c r="K800" i="2"/>
  <c r="L800" i="2" s="1"/>
  <c r="K850" i="2"/>
  <c r="L850" i="2" s="1"/>
  <c r="K912" i="2"/>
  <c r="L912" i="2" s="1"/>
  <c r="K970" i="2"/>
  <c r="K1022" i="2"/>
  <c r="K1071" i="2"/>
  <c r="L1071" i="2" s="1"/>
  <c r="K1105" i="2"/>
  <c r="K1131" i="2"/>
  <c r="K1148" i="2"/>
  <c r="L1148" i="2" s="1"/>
  <c r="K1160" i="2"/>
  <c r="L1160" i="2" s="1"/>
  <c r="K1174" i="2"/>
  <c r="L1174" i="2" s="1"/>
  <c r="K1185" i="2"/>
  <c r="K1199" i="2"/>
  <c r="K1212" i="2"/>
  <c r="K1224" i="2"/>
  <c r="K1238" i="2"/>
  <c r="K1249" i="2"/>
  <c r="L1249" i="2" s="1"/>
  <c r="K1263" i="2"/>
  <c r="L1263" i="2" s="1"/>
  <c r="K1276" i="2"/>
  <c r="L1276" i="2" s="1"/>
  <c r="K1288" i="2"/>
  <c r="K1302" i="2"/>
  <c r="K1313" i="2"/>
  <c r="L1313" i="2" s="1"/>
  <c r="K1327" i="2"/>
  <c r="K1340" i="2"/>
  <c r="K1352" i="2"/>
  <c r="L1352" i="2" s="1"/>
  <c r="K1366" i="2"/>
  <c r="L1366" i="2" s="1"/>
  <c r="K1377" i="2"/>
  <c r="L1377" i="2" s="1"/>
  <c r="K1391" i="2"/>
  <c r="K1404" i="2"/>
  <c r="K1416" i="2"/>
  <c r="L1416" i="2" s="1"/>
  <c r="K1430" i="2"/>
  <c r="K1441" i="2"/>
  <c r="K1455" i="2"/>
  <c r="L1455" i="2" s="1"/>
  <c r="K1468" i="2"/>
  <c r="L1468" i="2" s="1"/>
  <c r="K1480" i="2"/>
  <c r="L1480" i="2" s="1"/>
  <c r="K1494" i="2"/>
  <c r="L1494" i="2" s="1"/>
  <c r="K1505" i="2"/>
  <c r="K1519" i="2"/>
  <c r="L1519" i="2" s="1"/>
  <c r="K1532" i="2"/>
  <c r="K1544" i="2"/>
  <c r="K1558" i="2"/>
  <c r="L1558" i="2" s="1"/>
  <c r="K1569" i="2"/>
  <c r="L1569" i="2" s="1"/>
  <c r="K1583" i="2"/>
  <c r="L1583" i="2" s="1"/>
  <c r="K1596" i="2"/>
  <c r="L1596" i="2" s="1"/>
  <c r="K1608" i="2"/>
  <c r="K1620" i="2"/>
  <c r="L1620" i="2" s="1"/>
  <c r="K1631" i="2"/>
  <c r="K1641" i="2"/>
  <c r="K1652" i="2"/>
  <c r="L1652" i="2" s="1"/>
  <c r="K1663" i="2"/>
  <c r="L1663" i="2" s="1"/>
  <c r="K1673" i="2"/>
  <c r="L1673" i="2" s="1"/>
  <c r="K1684" i="2"/>
  <c r="K1695" i="2"/>
  <c r="K1705" i="2"/>
  <c r="L1705" i="2" s="1"/>
  <c r="K1716" i="2"/>
  <c r="K1727" i="2"/>
  <c r="K1735" i="2"/>
  <c r="L1735" i="2" s="1"/>
  <c r="K1743" i="2"/>
  <c r="L1743" i="2" s="1"/>
  <c r="K1751" i="2"/>
  <c r="L1751" i="2" s="1"/>
  <c r="K1759" i="2"/>
  <c r="L1759" i="2" s="1"/>
  <c r="K1767" i="2"/>
  <c r="K1775" i="2"/>
  <c r="L1775" i="2" s="1"/>
  <c r="K1783" i="2"/>
  <c r="K1791" i="2"/>
  <c r="K1799" i="2"/>
  <c r="L1799" i="2" s="1"/>
  <c r="K1807" i="2"/>
  <c r="L1807" i="2" s="1"/>
  <c r="K1815" i="2"/>
  <c r="L1815" i="2" s="1"/>
  <c r="K1823" i="2"/>
  <c r="L1823" i="2" s="1"/>
  <c r="K1831" i="2"/>
  <c r="K1839" i="2"/>
  <c r="L1839" i="2" s="1"/>
  <c r="K1847" i="2"/>
  <c r="K1855" i="2"/>
  <c r="K1863" i="2"/>
  <c r="L1863" i="2" s="1"/>
  <c r="K1871" i="2"/>
  <c r="L1871" i="2" s="1"/>
  <c r="K1879" i="2"/>
  <c r="L1879" i="2" s="1"/>
  <c r="K1887" i="2"/>
  <c r="K1895" i="2"/>
  <c r="K1903" i="2"/>
  <c r="L1903" i="2" s="1"/>
  <c r="K1911" i="2"/>
  <c r="K1919" i="2"/>
  <c r="K1927" i="2"/>
  <c r="L1927" i="2" s="1"/>
  <c r="K1935" i="2"/>
  <c r="L1935" i="2" s="1"/>
  <c r="K1943" i="2"/>
  <c r="L1943" i="2" s="1"/>
  <c r="K1951" i="2"/>
  <c r="L1951" i="2" s="1"/>
  <c r="K1959" i="2"/>
  <c r="K1967" i="2"/>
  <c r="L1967" i="2" s="1"/>
  <c r="K1975" i="2"/>
  <c r="K1983" i="2"/>
  <c r="K1991" i="2"/>
  <c r="L1991" i="2" s="1"/>
  <c r="K1999" i="2"/>
  <c r="L1999" i="2" s="1"/>
  <c r="K2007" i="2"/>
  <c r="L2007" i="2" s="1"/>
  <c r="K2015" i="2"/>
  <c r="L2015" i="2" s="1"/>
  <c r="K2023" i="2"/>
  <c r="K2031" i="2"/>
  <c r="L2031" i="2" s="1"/>
  <c r="K2039" i="2"/>
  <c r="K2047" i="2"/>
  <c r="K2055" i="2"/>
  <c r="L2055" i="2" s="1"/>
  <c r="K2063" i="2"/>
  <c r="L2063" i="2" s="1"/>
  <c r="K2071" i="2"/>
  <c r="L2071" i="2" s="1"/>
  <c r="K2079" i="2"/>
  <c r="K2087" i="2"/>
  <c r="K2095" i="2"/>
  <c r="L2095" i="2" s="1"/>
  <c r="K2103" i="2"/>
  <c r="K2111" i="2"/>
  <c r="K2119" i="2"/>
  <c r="L2119" i="2" s="1"/>
  <c r="K2127" i="2"/>
  <c r="L2127" i="2" s="1"/>
  <c r="K2135" i="2"/>
  <c r="L2135" i="2" s="1"/>
  <c r="K2143" i="2"/>
  <c r="L2143" i="2" s="1"/>
  <c r="K2151" i="2"/>
  <c r="K2159" i="2"/>
  <c r="L2159" i="2" s="1"/>
  <c r="K2167" i="2"/>
  <c r="K2175" i="2"/>
  <c r="K2183" i="2"/>
  <c r="L2183" i="2" s="1"/>
  <c r="K2191" i="2"/>
  <c r="L2191" i="2" s="1"/>
  <c r="K2199" i="2"/>
  <c r="L2199" i="2" s="1"/>
  <c r="K2207" i="2"/>
  <c r="L2207" i="2" s="1"/>
  <c r="K2215" i="2"/>
  <c r="K2223" i="2"/>
  <c r="L2223" i="2" s="1"/>
  <c r="K2231" i="2"/>
  <c r="K2239" i="2"/>
  <c r="K2247" i="2"/>
  <c r="L2247" i="2" s="1"/>
  <c r="K2255" i="2"/>
  <c r="L2255" i="2" s="1"/>
  <c r="K2263" i="2"/>
  <c r="L2263" i="2" s="1"/>
  <c r="K2271" i="2"/>
  <c r="L2271" i="2" s="1"/>
  <c r="K2279" i="2"/>
  <c r="K2287" i="2"/>
  <c r="L2287" i="2" s="1"/>
  <c r="K2295" i="2"/>
  <c r="K2303" i="2"/>
  <c r="K2311" i="2"/>
  <c r="L2311" i="2" s="1"/>
  <c r="K2319" i="2"/>
  <c r="L2319" i="2" s="1"/>
  <c r="K2327" i="2"/>
  <c r="L2327" i="2" s="1"/>
  <c r="K2335" i="2"/>
  <c r="L2335" i="2" s="1"/>
  <c r="K2343" i="2"/>
  <c r="K2351" i="2"/>
  <c r="L2351" i="2" s="1"/>
  <c r="K2359" i="2"/>
  <c r="K2367" i="2"/>
  <c r="K2375" i="2"/>
  <c r="L2375" i="2" s="1"/>
  <c r="K2383" i="2"/>
  <c r="L2383" i="2" s="1"/>
  <c r="K2391" i="2"/>
  <c r="L2391" i="2" s="1"/>
  <c r="K2399" i="2"/>
  <c r="L2399" i="2" s="1"/>
  <c r="K2407" i="2"/>
  <c r="K2415" i="2"/>
  <c r="L2415" i="2" s="1"/>
  <c r="K2423" i="2"/>
  <c r="K2431" i="2"/>
  <c r="K2439" i="2"/>
  <c r="L2439" i="2" s="1"/>
  <c r="K2447" i="2"/>
  <c r="L2447" i="2" s="1"/>
  <c r="K435" i="2"/>
  <c r="L435" i="2" s="1"/>
  <c r="K736" i="2"/>
  <c r="L736" i="2" s="1"/>
  <c r="K806" i="2"/>
  <c r="K864" i="2"/>
  <c r="L864" i="2" s="1"/>
  <c r="K914" i="2"/>
  <c r="K976" i="2"/>
  <c r="K1034" i="2"/>
  <c r="L1034" i="2" s="1"/>
  <c r="K1072" i="2"/>
  <c r="L1072" i="2" s="1"/>
  <c r="K1110" i="2"/>
  <c r="L1110" i="2" s="1"/>
  <c r="K1134" i="2"/>
  <c r="L1134" i="2" s="1"/>
  <c r="K1150" i="2"/>
  <c r="K1161" i="2"/>
  <c r="L1161" i="2" s="1"/>
  <c r="K1175" i="2"/>
  <c r="K1188" i="2"/>
  <c r="K1200" i="2"/>
  <c r="L1200" i="2" s="1"/>
  <c r="K1214" i="2"/>
  <c r="L1214" i="2" s="1"/>
  <c r="K1225" i="2"/>
  <c r="L1225" i="2" s="1"/>
  <c r="K1239" i="2"/>
  <c r="K1252" i="2"/>
  <c r="L1252" i="2" s="1"/>
  <c r="K1264" i="2"/>
  <c r="L1264" i="2" s="1"/>
  <c r="K1278" i="2"/>
  <c r="K1289" i="2"/>
  <c r="K1303" i="2"/>
  <c r="L1303" i="2" s="1"/>
  <c r="K1316" i="2"/>
  <c r="L1316" i="2" s="1"/>
  <c r="K1328" i="2"/>
  <c r="L1328" i="2" s="1"/>
  <c r="K1342" i="2"/>
  <c r="L1342" i="2" s="1"/>
  <c r="K1353" i="2"/>
  <c r="L1353" i="2" s="1"/>
  <c r="K1367" i="2"/>
  <c r="L1367" i="2" s="1"/>
  <c r="K1380" i="2"/>
  <c r="K1392" i="2"/>
  <c r="K1406" i="2"/>
  <c r="L1406" i="2" s="1"/>
  <c r="K1417" i="2"/>
  <c r="L1417" i="2" s="1"/>
  <c r="K1431" i="2"/>
  <c r="L1431" i="2" s="1"/>
  <c r="K1444" i="2"/>
  <c r="K1456" i="2"/>
  <c r="L1456" i="2" s="1"/>
  <c r="K1470" i="2"/>
  <c r="L1470" i="2" s="1"/>
  <c r="K1481" i="2"/>
  <c r="K1495" i="2"/>
  <c r="K1508" i="2"/>
  <c r="L1508" i="2" s="1"/>
  <c r="K1520" i="2"/>
  <c r="L1520" i="2" s="1"/>
  <c r="K1534" i="2"/>
  <c r="L1534" i="2" s="1"/>
  <c r="K1545" i="2"/>
  <c r="K1559" i="2"/>
  <c r="L1559" i="2" s="1"/>
  <c r="K1572" i="2"/>
  <c r="L1572" i="2" s="1"/>
  <c r="K1584" i="2"/>
  <c r="K1598" i="2"/>
  <c r="K1609" i="2"/>
  <c r="L1609" i="2" s="1"/>
  <c r="K1622" i="2"/>
  <c r="L1622" i="2" s="1"/>
  <c r="K1632" i="2"/>
  <c r="L1632" i="2" s="1"/>
  <c r="K1643" i="2"/>
  <c r="L1643" i="2" s="1"/>
  <c r="K1654" i="2"/>
  <c r="K1664" i="2"/>
  <c r="L1664" i="2" s="1"/>
  <c r="K1675" i="2"/>
  <c r="K1686" i="2"/>
  <c r="K1696" i="2"/>
  <c r="L1696" i="2" s="1"/>
  <c r="K1707" i="2"/>
  <c r="L1707" i="2" s="1"/>
  <c r="K1718" i="2"/>
  <c r="L1718" i="2" s="1"/>
  <c r="K1728" i="2"/>
  <c r="L1728" i="2" s="1"/>
  <c r="K1736" i="2"/>
  <c r="K1744" i="2"/>
  <c r="L1744" i="2" s="1"/>
  <c r="K1752" i="2"/>
  <c r="K1760" i="2"/>
  <c r="K1768" i="2"/>
  <c r="L1768" i="2" s="1"/>
  <c r="K1776" i="2"/>
  <c r="L1776" i="2" s="1"/>
  <c r="K1784" i="2"/>
  <c r="L1784" i="2" s="1"/>
  <c r="K1792" i="2"/>
  <c r="K1800" i="2"/>
  <c r="K1808" i="2"/>
  <c r="L1808" i="2" s="1"/>
  <c r="K1816" i="2"/>
  <c r="K1824" i="2"/>
  <c r="K1832" i="2"/>
  <c r="L1832" i="2" s="1"/>
  <c r="K1840" i="2"/>
  <c r="L1840" i="2" s="1"/>
  <c r="K1848" i="2"/>
  <c r="L1848" i="2" s="1"/>
  <c r="K1856" i="2"/>
  <c r="L1856" i="2" s="1"/>
  <c r="K1864" i="2"/>
  <c r="L1864" i="2" s="1"/>
  <c r="K1872" i="2"/>
  <c r="L1872" i="2" s="1"/>
  <c r="K1880" i="2"/>
  <c r="L1880" i="2" s="1"/>
  <c r="K1888" i="2"/>
  <c r="K1896" i="2"/>
  <c r="L1896" i="2" s="1"/>
  <c r="K1904" i="2"/>
  <c r="L1904" i="2" s="1"/>
  <c r="K1912" i="2"/>
  <c r="L1912" i="2" s="1"/>
  <c r="K1920" i="2"/>
  <c r="K1928" i="2"/>
  <c r="K1936" i="2"/>
  <c r="L1936" i="2" s="1"/>
  <c r="K1944" i="2"/>
  <c r="K1952" i="2"/>
  <c r="K1960" i="2"/>
  <c r="L1960" i="2" s="1"/>
  <c r="K1968" i="2"/>
  <c r="L1968" i="2" s="1"/>
  <c r="K1976" i="2"/>
  <c r="L1976" i="2" s="1"/>
  <c r="K477" i="2"/>
  <c r="K758" i="2"/>
  <c r="K808" i="2"/>
  <c r="L808" i="2" s="1"/>
  <c r="K870" i="2"/>
  <c r="K928" i="2"/>
  <c r="K978" i="2"/>
  <c r="L978" i="2" s="1"/>
  <c r="K1040" i="2"/>
  <c r="L1040" i="2" s="1"/>
  <c r="K1080" i="2"/>
  <c r="L1080" i="2" s="1"/>
  <c r="K1111" i="2"/>
  <c r="L1111" i="2" s="1"/>
  <c r="K1135" i="2"/>
  <c r="L1135" i="2" s="1"/>
  <c r="K1151" i="2"/>
  <c r="L1151" i="2" s="1"/>
  <c r="K1164" i="2"/>
  <c r="L1164" i="2" s="1"/>
  <c r="K1176" i="2"/>
  <c r="K1190" i="2"/>
  <c r="L1190" i="2" s="1"/>
  <c r="K1201" i="2"/>
  <c r="L1201" i="2" s="1"/>
  <c r="K1215" i="2"/>
  <c r="L1215" i="2" s="1"/>
  <c r="K1228" i="2"/>
  <c r="L1228" i="2" s="1"/>
  <c r="K1240" i="2"/>
  <c r="K1254" i="2"/>
  <c r="L1254" i="2" s="1"/>
  <c r="K1265" i="2"/>
  <c r="K1279" i="2"/>
  <c r="K1292" i="2"/>
  <c r="L1292" i="2" s="1"/>
  <c r="K1304" i="2"/>
  <c r="L1304" i="2" s="1"/>
  <c r="K1318" i="2"/>
  <c r="L1318" i="2" s="1"/>
  <c r="K1329" i="2"/>
  <c r="L1329" i="2" s="1"/>
  <c r="K1343" i="2"/>
  <c r="L1343" i="2" s="1"/>
  <c r="K1356" i="2"/>
  <c r="L1356" i="2" s="1"/>
  <c r="K1368" i="2"/>
  <c r="L1368" i="2" s="1"/>
  <c r="K1382" i="2"/>
  <c r="K1393" i="2"/>
  <c r="L1393" i="2" s="1"/>
  <c r="K1407" i="2"/>
  <c r="L1407" i="2" s="1"/>
  <c r="K1420" i="2"/>
  <c r="L1420" i="2" s="1"/>
  <c r="K1432" i="2"/>
  <c r="L1432" i="2" s="1"/>
  <c r="K1446" i="2"/>
  <c r="L1446" i="2" s="1"/>
  <c r="K1457" i="2"/>
  <c r="L1457" i="2" s="1"/>
  <c r="K1471" i="2"/>
  <c r="L1471" i="2" s="1"/>
  <c r="K1484" i="2"/>
  <c r="K1496" i="2"/>
  <c r="L1496" i="2" s="1"/>
  <c r="K1510" i="2"/>
  <c r="L1510" i="2" s="1"/>
  <c r="K1521" i="2"/>
  <c r="L1521" i="2" s="1"/>
  <c r="K1535" i="2"/>
  <c r="L1535" i="2" s="1"/>
  <c r="K1548" i="2"/>
  <c r="L1548" i="2" s="1"/>
  <c r="K1560" i="2"/>
  <c r="L1560" i="2" s="1"/>
  <c r="K1574" i="2"/>
  <c r="L1574" i="2" s="1"/>
  <c r="K1585" i="2"/>
  <c r="K1599" i="2"/>
  <c r="L1599" i="2" s="1"/>
  <c r="K1612" i="2"/>
  <c r="L1612" i="2" s="1"/>
  <c r="K1623" i="2"/>
  <c r="L1623" i="2" s="1"/>
  <c r="K1633" i="2"/>
  <c r="L1633" i="2" s="1"/>
  <c r="K1644" i="2"/>
  <c r="L1644" i="2" s="1"/>
  <c r="K1655" i="2"/>
  <c r="L1655" i="2" s="1"/>
  <c r="K1665" i="2"/>
  <c r="L1665" i="2" s="1"/>
  <c r="K1676" i="2"/>
  <c r="K1687" i="2"/>
  <c r="L1687" i="2" s="1"/>
  <c r="K1697" i="2"/>
  <c r="L1697" i="2" s="1"/>
  <c r="K1708" i="2"/>
  <c r="L1708" i="2" s="1"/>
  <c r="K1719" i="2"/>
  <c r="L1719" i="2" s="1"/>
  <c r="K1729" i="2"/>
  <c r="K1737" i="2"/>
  <c r="L1737" i="2" s="1"/>
  <c r="K1745" i="2"/>
  <c r="K1753" i="2"/>
  <c r="K1761" i="2"/>
  <c r="L1761" i="2" s="1"/>
  <c r="K1769" i="2"/>
  <c r="L1769" i="2" s="1"/>
  <c r="K1777" i="2"/>
  <c r="L1777" i="2" s="1"/>
  <c r="K1785" i="2"/>
  <c r="K1793" i="2"/>
  <c r="L1793" i="2" s="1"/>
  <c r="K1801" i="2"/>
  <c r="L1801" i="2" s="1"/>
  <c r="K1809" i="2"/>
  <c r="L1809" i="2" s="1"/>
  <c r="K1817" i="2"/>
  <c r="K1825" i="2"/>
  <c r="L1825" i="2" s="1"/>
  <c r="K1833" i="2"/>
  <c r="L1833" i="2" s="1"/>
  <c r="K1841" i="2"/>
  <c r="L1841" i="2" s="1"/>
  <c r="K1849" i="2"/>
  <c r="L1849" i="2" s="1"/>
  <c r="K1857" i="2"/>
  <c r="L1857" i="2" s="1"/>
  <c r="K1865" i="2"/>
  <c r="L1865" i="2" s="1"/>
  <c r="K1873" i="2"/>
  <c r="L1873" i="2" s="1"/>
  <c r="K1881" i="2"/>
  <c r="K1889" i="2"/>
  <c r="L1889" i="2" s="1"/>
  <c r="K1897" i="2"/>
  <c r="L1897" i="2" s="1"/>
  <c r="K1905" i="2"/>
  <c r="L1905" i="2" s="1"/>
  <c r="K1913" i="2"/>
  <c r="L1913" i="2" s="1"/>
  <c r="K1921" i="2"/>
  <c r="L1921" i="2" s="1"/>
  <c r="K1929" i="2"/>
  <c r="L1929" i="2" s="1"/>
  <c r="K1937" i="2"/>
  <c r="L1937" i="2" s="1"/>
  <c r="K1945" i="2"/>
  <c r="K1953" i="2"/>
  <c r="L1953" i="2" s="1"/>
  <c r="K1961" i="2"/>
  <c r="L1961" i="2" s="1"/>
  <c r="K1969" i="2"/>
  <c r="L1969" i="2" s="1"/>
  <c r="K1977" i="2"/>
  <c r="L1977" i="2" s="1"/>
  <c r="K1985" i="2"/>
  <c r="L1985" i="2" s="1"/>
  <c r="K1993" i="2"/>
  <c r="L1993" i="2" s="1"/>
  <c r="K2001" i="2"/>
  <c r="L2001" i="2" s="1"/>
  <c r="K2009" i="2"/>
  <c r="K2017" i="2"/>
  <c r="L2017" i="2" s="1"/>
  <c r="K2025" i="2"/>
  <c r="L2025" i="2" s="1"/>
  <c r="K2033" i="2"/>
  <c r="L2033" i="2" s="1"/>
  <c r="K2041" i="2"/>
  <c r="L2041" i="2" s="1"/>
  <c r="K2049" i="2"/>
  <c r="K2057" i="2"/>
  <c r="L2057" i="2" s="1"/>
  <c r="K2065" i="2"/>
  <c r="L2065" i="2" s="1"/>
  <c r="K2073" i="2"/>
  <c r="K2081" i="2"/>
  <c r="L2081" i="2" s="1"/>
  <c r="K2089" i="2"/>
  <c r="L2089" i="2" s="1"/>
  <c r="K2097" i="2"/>
  <c r="L2097" i="2" s="1"/>
  <c r="K2105" i="2"/>
  <c r="L2105" i="2" s="1"/>
  <c r="K2113" i="2"/>
  <c r="K2121" i="2"/>
  <c r="L2121" i="2" s="1"/>
  <c r="K2129" i="2"/>
  <c r="K2137" i="2"/>
  <c r="K2145" i="2"/>
  <c r="L2145" i="2" s="1"/>
  <c r="K2153" i="2"/>
  <c r="L2153" i="2" s="1"/>
  <c r="K2161" i="2"/>
  <c r="L2161" i="2" s="1"/>
  <c r="K2169" i="2"/>
  <c r="L2169" i="2" s="1"/>
  <c r="K2177" i="2"/>
  <c r="L2177" i="2" s="1"/>
  <c r="K2185" i="2"/>
  <c r="L2185" i="2" s="1"/>
  <c r="K2193" i="2"/>
  <c r="K2201" i="2"/>
  <c r="K2209" i="2"/>
  <c r="L2209" i="2" s="1"/>
  <c r="K2217" i="2"/>
  <c r="L2217" i="2" s="1"/>
  <c r="K2225" i="2"/>
  <c r="L2225" i="2" s="1"/>
  <c r="K2233" i="2"/>
  <c r="L2233" i="2" s="1"/>
  <c r="K2241" i="2"/>
  <c r="L2241" i="2" s="1"/>
  <c r="K2249" i="2"/>
  <c r="L2249" i="2" s="1"/>
  <c r="K2257" i="2"/>
  <c r="L2257" i="2" s="1"/>
  <c r="K2265" i="2"/>
  <c r="K2273" i="2"/>
  <c r="L2273" i="2" s="1"/>
  <c r="K2281" i="2"/>
  <c r="L2281" i="2" s="1"/>
  <c r="K2289" i="2"/>
  <c r="L2289" i="2" s="1"/>
  <c r="K2297" i="2"/>
  <c r="L2297" i="2" s="1"/>
  <c r="K2305" i="2"/>
  <c r="K2313" i="2"/>
  <c r="L2313" i="2" s="1"/>
  <c r="K2321" i="2"/>
  <c r="L2321" i="2" s="1"/>
  <c r="K2329" i="2"/>
  <c r="K2337" i="2"/>
  <c r="L2337" i="2" s="1"/>
  <c r="K2345" i="2"/>
  <c r="L2345" i="2" s="1"/>
  <c r="K2353" i="2"/>
  <c r="L2353" i="2" s="1"/>
  <c r="K2361" i="2"/>
  <c r="L2361" i="2" s="1"/>
  <c r="K2369" i="2"/>
  <c r="K2377" i="2"/>
  <c r="L2377" i="2" s="1"/>
  <c r="K2385" i="2"/>
  <c r="L2385" i="2" s="1"/>
  <c r="K2393" i="2"/>
  <c r="K2401" i="2"/>
  <c r="L2401" i="2" s="1"/>
  <c r="K2409" i="2"/>
  <c r="L2409" i="2" s="1"/>
  <c r="K2417" i="2"/>
  <c r="L2417" i="2" s="1"/>
  <c r="K2425" i="2"/>
  <c r="K2433" i="2"/>
  <c r="L2433" i="2" s="1"/>
  <c r="K2441" i="2"/>
  <c r="L2441" i="2" s="1"/>
  <c r="K2449" i="2"/>
  <c r="L2449" i="2" s="1"/>
  <c r="K2457" i="2"/>
  <c r="K2465" i="2"/>
  <c r="L2465" i="2" s="1"/>
  <c r="K2473" i="2"/>
  <c r="L2473" i="2" s="1"/>
  <c r="K2481" i="2"/>
  <c r="L2481" i="2" s="1"/>
  <c r="K2489" i="2"/>
  <c r="L2489" i="2" s="1"/>
  <c r="K2497" i="2"/>
  <c r="L2497" i="2" s="1"/>
  <c r="K2505" i="2"/>
  <c r="L2505" i="2" s="1"/>
  <c r="K2513" i="2"/>
  <c r="L2513" i="2" s="1"/>
  <c r="K2521" i="2"/>
  <c r="K2529" i="2"/>
  <c r="L2529" i="2" s="1"/>
  <c r="K2537" i="2"/>
  <c r="K499" i="2"/>
  <c r="L499" i="2" s="1"/>
  <c r="K1119" i="2"/>
  <c r="L1119" i="2" s="1"/>
  <c r="K1230" i="2"/>
  <c r="L1230" i="2" s="1"/>
  <c r="K1332" i="2"/>
  <c r="L1332" i="2" s="1"/>
  <c r="K1433" i="2"/>
  <c r="L1433" i="2" s="1"/>
  <c r="K1497" i="2"/>
  <c r="K1528" i="2"/>
  <c r="L1528" i="2" s="1"/>
  <c r="K1566" i="2"/>
  <c r="L1566" i="2" s="1"/>
  <c r="K1600" i="2"/>
  <c r="L1600" i="2" s="1"/>
  <c r="K1628" i="2"/>
  <c r="K1659" i="2"/>
  <c r="K1688" i="2"/>
  <c r="L1688" i="2" s="1"/>
  <c r="K1713" i="2"/>
  <c r="L1713" i="2" s="1"/>
  <c r="K1740" i="2"/>
  <c r="K762" i="2"/>
  <c r="L762" i="2" s="1"/>
  <c r="K1138" i="2"/>
  <c r="L1138" i="2" s="1"/>
  <c r="K1241" i="2"/>
  <c r="L1241" i="2" s="1"/>
  <c r="K1344" i="2"/>
  <c r="L1344" i="2" s="1"/>
  <c r="K1447" i="2"/>
  <c r="K1502" i="2"/>
  <c r="L1502" i="2" s="1"/>
  <c r="K1536" i="2"/>
  <c r="L1536" i="2" s="1"/>
  <c r="K1567" i="2"/>
  <c r="K1604" i="2"/>
  <c r="L1604" i="2" s="1"/>
  <c r="K1635" i="2"/>
  <c r="L1635" i="2" s="1"/>
  <c r="K1660" i="2"/>
  <c r="L1660" i="2" s="1"/>
  <c r="K1691" i="2"/>
  <c r="K1720" i="2"/>
  <c r="L1720" i="2" s="1"/>
  <c r="K1741" i="2"/>
  <c r="L1741" i="2" s="1"/>
  <c r="K1764" i="2"/>
  <c r="L1764" i="2" s="1"/>
  <c r="K1786" i="2"/>
  <c r="K1805" i="2"/>
  <c r="L1805" i="2" s="1"/>
  <c r="K1828" i="2"/>
  <c r="L1828" i="2" s="1"/>
  <c r="K1850" i="2"/>
  <c r="L1850" i="2" s="1"/>
  <c r="K1869" i="2"/>
  <c r="L1869" i="2" s="1"/>
  <c r="K1892" i="2"/>
  <c r="L1892" i="2" s="1"/>
  <c r="K1914" i="2"/>
  <c r="L1914" i="2" s="1"/>
  <c r="K1933" i="2"/>
  <c r="L1933" i="2" s="1"/>
  <c r="K1954" i="2"/>
  <c r="K1970" i="2"/>
  <c r="L1970" i="2" s="1"/>
  <c r="K1984" i="2"/>
  <c r="L1984" i="2" s="1"/>
  <c r="K1996" i="2"/>
  <c r="L1996" i="2" s="1"/>
  <c r="K2010" i="2"/>
  <c r="L2010" i="2" s="1"/>
  <c r="K2021" i="2"/>
  <c r="K2035" i="2"/>
  <c r="L2035" i="2" s="1"/>
  <c r="K2048" i="2"/>
  <c r="L2048" i="2" s="1"/>
  <c r="K2060" i="2"/>
  <c r="K2074" i="2"/>
  <c r="L2074" i="2" s="1"/>
  <c r="K2085" i="2"/>
  <c r="L2085" i="2" s="1"/>
  <c r="K2099" i="2"/>
  <c r="L2099" i="2" s="1"/>
  <c r="K2112" i="2"/>
  <c r="K2124" i="2"/>
  <c r="L2124" i="2" s="1"/>
  <c r="K2138" i="2"/>
  <c r="L2138" i="2" s="1"/>
  <c r="K2149" i="2"/>
  <c r="L2149" i="2" s="1"/>
  <c r="K2163" i="2"/>
  <c r="K2176" i="2"/>
  <c r="L2176" i="2" s="1"/>
  <c r="K2188" i="2"/>
  <c r="L2188" i="2" s="1"/>
  <c r="K2202" i="2"/>
  <c r="L2202" i="2" s="1"/>
  <c r="K2213" i="2"/>
  <c r="K2227" i="2"/>
  <c r="L2227" i="2" s="1"/>
  <c r="K2240" i="2"/>
  <c r="L2240" i="2" s="1"/>
  <c r="K2252" i="2"/>
  <c r="L2252" i="2" s="1"/>
  <c r="K2266" i="2"/>
  <c r="K2277" i="2"/>
  <c r="L2277" i="2" s="1"/>
  <c r="K2291" i="2"/>
  <c r="K2304" i="2"/>
  <c r="L2304" i="2" s="1"/>
  <c r="K2316" i="2"/>
  <c r="L2316" i="2" s="1"/>
  <c r="K2330" i="2"/>
  <c r="K2341" i="2"/>
  <c r="L2341" i="2" s="1"/>
  <c r="K2355" i="2"/>
  <c r="L2355" i="2" s="1"/>
  <c r="K2368" i="2"/>
  <c r="K2380" i="2"/>
  <c r="L2380" i="2" s="1"/>
  <c r="K2394" i="2"/>
  <c r="L2394" i="2" s="1"/>
  <c r="K2405" i="2"/>
  <c r="L2405" i="2" s="1"/>
  <c r="K2419" i="2"/>
  <c r="K2432" i="2"/>
  <c r="K2444" i="2"/>
  <c r="L2444" i="2" s="1"/>
  <c r="K2456" i="2"/>
  <c r="L2456" i="2" s="1"/>
  <c r="K2467" i="2"/>
  <c r="K2477" i="2"/>
  <c r="L2477" i="2" s="1"/>
  <c r="K2488" i="2"/>
  <c r="L2488" i="2" s="1"/>
  <c r="K2499" i="2"/>
  <c r="L2499" i="2" s="1"/>
  <c r="K2509" i="2"/>
  <c r="L2509" i="2" s="1"/>
  <c r="K2520" i="2"/>
  <c r="K2531" i="2"/>
  <c r="L2531" i="2" s="1"/>
  <c r="K2541" i="2"/>
  <c r="L2541" i="2" s="1"/>
  <c r="K2549" i="2"/>
  <c r="K2557" i="2"/>
  <c r="L2557" i="2" s="1"/>
  <c r="K2565" i="2"/>
  <c r="L2565" i="2" s="1"/>
  <c r="K2573" i="2"/>
  <c r="L2573" i="2" s="1"/>
  <c r="K2581" i="2"/>
  <c r="L2581" i="2" s="1"/>
  <c r="K2589" i="2"/>
  <c r="L2589" i="2" s="1"/>
  <c r="K2597" i="2"/>
  <c r="L2597" i="2" s="1"/>
  <c r="K2605" i="2"/>
  <c r="L2605" i="2" s="1"/>
  <c r="K2613" i="2"/>
  <c r="K2621" i="2"/>
  <c r="L2621" i="2" s="1"/>
  <c r="K2629" i="2"/>
  <c r="K2637" i="2"/>
  <c r="L2637" i="2" s="1"/>
  <c r="K2645" i="2"/>
  <c r="L2645" i="2" s="1"/>
  <c r="K2653" i="2"/>
  <c r="L2653" i="2" s="1"/>
  <c r="K822" i="2"/>
  <c r="L822" i="2" s="1"/>
  <c r="K1152" i="2"/>
  <c r="L1152" i="2" s="1"/>
  <c r="K1255" i="2"/>
  <c r="K1358" i="2"/>
  <c r="L1358" i="2" s="1"/>
  <c r="K1460" i="2"/>
  <c r="L1460" i="2" s="1"/>
  <c r="K1503" i="2"/>
  <c r="L1503" i="2" s="1"/>
  <c r="K1540" i="2"/>
  <c r="L1540" i="2" s="1"/>
  <c r="K1575" i="2"/>
  <c r="K1606" i="2"/>
  <c r="L1606" i="2" s="1"/>
  <c r="K1638" i="2"/>
  <c r="L1638" i="2" s="1"/>
  <c r="K1667" i="2"/>
  <c r="K1692" i="2"/>
  <c r="L1692" i="2" s="1"/>
  <c r="K1723" i="2"/>
  <c r="L1723" i="2" s="1"/>
  <c r="K1746" i="2"/>
  <c r="L1746" i="2" s="1"/>
  <c r="K1765" i="2"/>
  <c r="L1765" i="2" s="1"/>
  <c r="K872" i="2"/>
  <c r="L872" i="2" s="1"/>
  <c r="K1166" i="2"/>
  <c r="L1166" i="2" s="1"/>
  <c r="K1268" i="2"/>
  <c r="L1268" i="2" s="1"/>
  <c r="K1369" i="2"/>
  <c r="K1472" i="2"/>
  <c r="L1472" i="2" s="1"/>
  <c r="K1511" i="2"/>
  <c r="L1511" i="2" s="1"/>
  <c r="K1542" i="2"/>
  <c r="L1542" i="2" s="1"/>
  <c r="K1577" i="2"/>
  <c r="L1577" i="2" s="1"/>
  <c r="K1614" i="2"/>
  <c r="L1614" i="2" s="1"/>
  <c r="K1639" i="2"/>
  <c r="L1639" i="2" s="1"/>
  <c r="K1670" i="2"/>
  <c r="K1699" i="2"/>
  <c r="K1724" i="2"/>
  <c r="L1724" i="2" s="1"/>
  <c r="K1748" i="2"/>
  <c r="L1748" i="2" s="1"/>
  <c r="K1770" i="2"/>
  <c r="L1770" i="2" s="1"/>
  <c r="K1789" i="2"/>
  <c r="L1789" i="2" s="1"/>
  <c r="K1812" i="2"/>
  <c r="K1834" i="2"/>
  <c r="L1834" i="2" s="1"/>
  <c r="K1853" i="2"/>
  <c r="L1853" i="2" s="1"/>
  <c r="K1876" i="2"/>
  <c r="K1898" i="2"/>
  <c r="L1898" i="2" s="1"/>
  <c r="K1917" i="2"/>
  <c r="L1917" i="2" s="1"/>
  <c r="K1940" i="2"/>
  <c r="L1940" i="2" s="1"/>
  <c r="K1956" i="2"/>
  <c r="L1956" i="2" s="1"/>
  <c r="K1972" i="2"/>
  <c r="K1987" i="2"/>
  <c r="L1987" i="2" s="1"/>
  <c r="K2000" i="2"/>
  <c r="L2000" i="2" s="1"/>
  <c r="K2012" i="2"/>
  <c r="K2026" i="2"/>
  <c r="L2026" i="2" s="1"/>
  <c r="K2037" i="2"/>
  <c r="L2037" i="2" s="1"/>
  <c r="K2051" i="2"/>
  <c r="L2051" i="2" s="1"/>
  <c r="K2064" i="2"/>
  <c r="L2064" i="2" s="1"/>
  <c r="K2076" i="2"/>
  <c r="L2076" i="2" s="1"/>
  <c r="K2090" i="2"/>
  <c r="L2090" i="2" s="1"/>
  <c r="K2101" i="2"/>
  <c r="L2101" i="2" s="1"/>
  <c r="K2115" i="2"/>
  <c r="K2128" i="2"/>
  <c r="L2128" i="2" s="1"/>
  <c r="K2140" i="2"/>
  <c r="L2140" i="2" s="1"/>
  <c r="K2154" i="2"/>
  <c r="L2154" i="2" s="1"/>
  <c r="K2165" i="2"/>
  <c r="L2165" i="2" s="1"/>
  <c r="K2179" i="2"/>
  <c r="L2179" i="2" s="1"/>
  <c r="K2192" i="2"/>
  <c r="L2192" i="2" s="1"/>
  <c r="K2204" i="2"/>
  <c r="K2218" i="2"/>
  <c r="K2229" i="2"/>
  <c r="L2229" i="2" s="1"/>
  <c r="K2243" i="2"/>
  <c r="L2243" i="2" s="1"/>
  <c r="K2256" i="2"/>
  <c r="L2256" i="2" s="1"/>
  <c r="K2268" i="2"/>
  <c r="K2282" i="2"/>
  <c r="K2293" i="2"/>
  <c r="L2293" i="2" s="1"/>
  <c r="K2307" i="2"/>
  <c r="L2307" i="2" s="1"/>
  <c r="K2320" i="2"/>
  <c r="K2332" i="2"/>
  <c r="L2332" i="2" s="1"/>
  <c r="K2346" i="2"/>
  <c r="L2346" i="2" s="1"/>
  <c r="K2357" i="2"/>
  <c r="L2357" i="2" s="1"/>
  <c r="K2371" i="2"/>
  <c r="L2371" i="2" s="1"/>
  <c r="K2384" i="2"/>
  <c r="L2384" i="2" s="1"/>
  <c r="K2396" i="2"/>
  <c r="L2396" i="2" s="1"/>
  <c r="K2410" i="2"/>
  <c r="L2410" i="2" s="1"/>
  <c r="K2421" i="2"/>
  <c r="K2435" i="2"/>
  <c r="L2435" i="2" s="1"/>
  <c r="K2448" i="2"/>
  <c r="L2448" i="2" s="1"/>
  <c r="K2459" i="2"/>
  <c r="L2459" i="2" s="1"/>
  <c r="K2469" i="2"/>
  <c r="L2469" i="2" s="1"/>
  <c r="K2480" i="2"/>
  <c r="L2480" i="2" s="1"/>
  <c r="K2491" i="2"/>
  <c r="L2491" i="2" s="1"/>
  <c r="K2501" i="2"/>
  <c r="L2501" i="2" s="1"/>
  <c r="K2512" i="2"/>
  <c r="K2523" i="2"/>
  <c r="L2523" i="2" s="1"/>
  <c r="K2533" i="2"/>
  <c r="L2533" i="2" s="1"/>
  <c r="K2543" i="2"/>
  <c r="L2543" i="2" s="1"/>
  <c r="K2551" i="2"/>
  <c r="L2551" i="2" s="1"/>
  <c r="K2559" i="2"/>
  <c r="L2559" i="2" s="1"/>
  <c r="K2567" i="2"/>
  <c r="L2567" i="2" s="1"/>
  <c r="K2575" i="2"/>
  <c r="L2575" i="2" s="1"/>
  <c r="K2583" i="2"/>
  <c r="K2591" i="2"/>
  <c r="L2591" i="2" s="1"/>
  <c r="K2599" i="2"/>
  <c r="L2599" i="2" s="1"/>
  <c r="K2607" i="2"/>
  <c r="L2607" i="2" s="1"/>
  <c r="K2615" i="2"/>
  <c r="L2615" i="2" s="1"/>
  <c r="K2623" i="2"/>
  <c r="L2623" i="2" s="1"/>
  <c r="K2631" i="2"/>
  <c r="L2631" i="2" s="1"/>
  <c r="K2639" i="2"/>
  <c r="L2639" i="2" s="1"/>
  <c r="K2647" i="2"/>
  <c r="K2655" i="2"/>
  <c r="L2655" i="2" s="1"/>
  <c r="K2663" i="2"/>
  <c r="L2663" i="2" s="1"/>
  <c r="K2671" i="2"/>
  <c r="L2671" i="2" s="1"/>
  <c r="K2679" i="2"/>
  <c r="L2679" i="2" s="1"/>
  <c r="K934" i="2"/>
  <c r="L934" i="2" s="1"/>
  <c r="K1177" i="2"/>
  <c r="L1177" i="2" s="1"/>
  <c r="K1280" i="2"/>
  <c r="L1280" i="2" s="1"/>
  <c r="K1383" i="2"/>
  <c r="K1476" i="2"/>
  <c r="L1476" i="2" s="1"/>
  <c r="K1513" i="2"/>
  <c r="L1513" i="2" s="1"/>
  <c r="K1550" i="2"/>
  <c r="L1550" i="2" s="1"/>
  <c r="K1580" i="2"/>
  <c r="L1580" i="2" s="1"/>
  <c r="K1616" i="2"/>
  <c r="L1616" i="2" s="1"/>
  <c r="K1646" i="2"/>
  <c r="L1646" i="2" s="1"/>
  <c r="K1671" i="2"/>
  <c r="L1671" i="2" s="1"/>
  <c r="K1702" i="2"/>
  <c r="K1730" i="2"/>
  <c r="L1730" i="2" s="1"/>
  <c r="K1749" i="2"/>
  <c r="L1749" i="2" s="1"/>
  <c r="K1772" i="2"/>
  <c r="L1772" i="2" s="1"/>
  <c r="K1794" i="2"/>
  <c r="K1813" i="2"/>
  <c r="K1836" i="2"/>
  <c r="L1836" i="2" s="1"/>
  <c r="K1858" i="2"/>
  <c r="L1858" i="2" s="1"/>
  <c r="K1877" i="2"/>
  <c r="K1900" i="2"/>
  <c r="L1900" i="2" s="1"/>
  <c r="K1922" i="2"/>
  <c r="L1922" i="2" s="1"/>
  <c r="K1941" i="2"/>
  <c r="L1941" i="2" s="1"/>
  <c r="K1957" i="2"/>
  <c r="L1957" i="2" s="1"/>
  <c r="K1973" i="2"/>
  <c r="L1973" i="2" s="1"/>
  <c r="K1988" i="2"/>
  <c r="L1988" i="2" s="1"/>
  <c r="K2002" i="2"/>
  <c r="L2002" i="2" s="1"/>
  <c r="K2013" i="2"/>
  <c r="K2027" i="2"/>
  <c r="L2027" i="2" s="1"/>
  <c r="K2040" i="2"/>
  <c r="L2040" i="2" s="1"/>
  <c r="K2052" i="2"/>
  <c r="L2052" i="2" s="1"/>
  <c r="K2066" i="2"/>
  <c r="L2066" i="2" s="1"/>
  <c r="K2077" i="2"/>
  <c r="K2091" i="2"/>
  <c r="L2091" i="2" s="1"/>
  <c r="K2104" i="2"/>
  <c r="L2104" i="2" s="1"/>
  <c r="K2116" i="2"/>
  <c r="K2130" i="2"/>
  <c r="L2130" i="2" s="1"/>
  <c r="K2141" i="2"/>
  <c r="L2141" i="2" s="1"/>
  <c r="K2155" i="2"/>
  <c r="L2155" i="2" s="1"/>
  <c r="K2168" i="2"/>
  <c r="L2168" i="2" s="1"/>
  <c r="K2180" i="2"/>
  <c r="L2180" i="2" s="1"/>
  <c r="K2194" i="2"/>
  <c r="L2194" i="2" s="1"/>
  <c r="K2205" i="2"/>
  <c r="L2205" i="2" s="1"/>
  <c r="K2219" i="2"/>
  <c r="K2232" i="2"/>
  <c r="L2232" i="2" s="1"/>
  <c r="K2244" i="2"/>
  <c r="L2244" i="2" s="1"/>
  <c r="K2258" i="2"/>
  <c r="L2258" i="2" s="1"/>
  <c r="K2269" i="2"/>
  <c r="L2269" i="2" s="1"/>
  <c r="K2283" i="2"/>
  <c r="K2296" i="2"/>
  <c r="L2296" i="2" s="1"/>
  <c r="K2308" i="2"/>
  <c r="L2308" i="2" s="1"/>
  <c r="K2322" i="2"/>
  <c r="K2333" i="2"/>
  <c r="L2333" i="2" s="1"/>
  <c r="K2347" i="2"/>
  <c r="L2347" i="2" s="1"/>
  <c r="K2360" i="2"/>
  <c r="L2360" i="2" s="1"/>
  <c r="K2372" i="2"/>
  <c r="L2372" i="2" s="1"/>
  <c r="K2386" i="2"/>
  <c r="L2386" i="2" s="1"/>
  <c r="K2397" i="2"/>
  <c r="L2397" i="2" s="1"/>
  <c r="K2411" i="2"/>
  <c r="L2411" i="2" s="1"/>
  <c r="K2424" i="2"/>
  <c r="L2424" i="2" s="1"/>
  <c r="K2436" i="2"/>
  <c r="L2436" i="2" s="1"/>
  <c r="K2450" i="2"/>
  <c r="L2450" i="2" s="1"/>
  <c r="K2460" i="2"/>
  <c r="L2460" i="2" s="1"/>
  <c r="K2471" i="2"/>
  <c r="L2471" i="2" s="1"/>
  <c r="K2482" i="2"/>
  <c r="L2482" i="2" s="1"/>
  <c r="K2492" i="2"/>
  <c r="L2492" i="2" s="1"/>
  <c r="K2503" i="2"/>
  <c r="L2503" i="2" s="1"/>
  <c r="K2514" i="2"/>
  <c r="K2524" i="2"/>
  <c r="L2524" i="2" s="1"/>
  <c r="K2535" i="2"/>
  <c r="L2535" i="2" s="1"/>
  <c r="K2544" i="2"/>
  <c r="L2544" i="2" s="1"/>
  <c r="K2552" i="2"/>
  <c r="L2552" i="2" s="1"/>
  <c r="K2560" i="2"/>
  <c r="L2560" i="2" s="1"/>
  <c r="K2568" i="2"/>
  <c r="L2568" i="2" s="1"/>
  <c r="K2576" i="2"/>
  <c r="L2576" i="2" s="1"/>
  <c r="K2584" i="2"/>
  <c r="K2592" i="2"/>
  <c r="L2592" i="2" s="1"/>
  <c r="K2600" i="2"/>
  <c r="L2600" i="2" s="1"/>
  <c r="K2608" i="2"/>
  <c r="L2608" i="2" s="1"/>
  <c r="K2616" i="2"/>
  <c r="L2616" i="2" s="1"/>
  <c r="K2624" i="2"/>
  <c r="L2624" i="2" s="1"/>
  <c r="K2632" i="2"/>
  <c r="L2632" i="2" s="1"/>
  <c r="K2640" i="2"/>
  <c r="L2640" i="2" s="1"/>
  <c r="K2648" i="2"/>
  <c r="K2656" i="2"/>
  <c r="L2656" i="2" s="1"/>
  <c r="K2664" i="2"/>
  <c r="L2664" i="2" s="1"/>
  <c r="K2672" i="2"/>
  <c r="L2672" i="2" s="1"/>
  <c r="K2680" i="2"/>
  <c r="L2680" i="2" s="1"/>
  <c r="K2688" i="2"/>
  <c r="L2688" i="2" s="1"/>
  <c r="K2696" i="2"/>
  <c r="L2696" i="2" s="1"/>
  <c r="K2704" i="2"/>
  <c r="L2704" i="2" s="1"/>
  <c r="K2712" i="2"/>
  <c r="K2720" i="2"/>
  <c r="L2720" i="2" s="1"/>
  <c r="K2728" i="2"/>
  <c r="L2728" i="2" s="1"/>
  <c r="K2736" i="2"/>
  <c r="L2736" i="2" s="1"/>
  <c r="K2744" i="2"/>
  <c r="L2744" i="2" s="1"/>
  <c r="K2752" i="2"/>
  <c r="L2752" i="2" s="1"/>
  <c r="K2760" i="2"/>
  <c r="L2760" i="2" s="1"/>
  <c r="K2768" i="2"/>
  <c r="L2768" i="2" s="1"/>
  <c r="K2776" i="2"/>
  <c r="K2784" i="2"/>
  <c r="L2784" i="2" s="1"/>
  <c r="K2792" i="2"/>
  <c r="L2792" i="2" s="1"/>
  <c r="K2800" i="2"/>
  <c r="L2800" i="2" s="1"/>
  <c r="K2808" i="2"/>
  <c r="L2808" i="2" s="1"/>
  <c r="K2816" i="2"/>
  <c r="L2816" i="2" s="1"/>
  <c r="K2824" i="2"/>
  <c r="L2824" i="2" s="1"/>
  <c r="K2832" i="2"/>
  <c r="L2832" i="2" s="1"/>
  <c r="K2840" i="2"/>
  <c r="L2840" i="2" s="1"/>
  <c r="K2848" i="2"/>
  <c r="L2848" i="2" s="1"/>
  <c r="K2856" i="2"/>
  <c r="L2856" i="2" s="1"/>
  <c r="K2864" i="2"/>
  <c r="L2864" i="2" s="1"/>
  <c r="K2872" i="2"/>
  <c r="L2872" i="2" s="1"/>
  <c r="K2880" i="2"/>
  <c r="L2880" i="2" s="1"/>
  <c r="K2888" i="2"/>
  <c r="L2888" i="2" s="1"/>
  <c r="K2896" i="2"/>
  <c r="L2896" i="2" s="1"/>
  <c r="K2904" i="2"/>
  <c r="K2912" i="2"/>
  <c r="L2912" i="2" s="1"/>
  <c r="K2920" i="2"/>
  <c r="L2920" i="2" s="1"/>
  <c r="K2928" i="2"/>
  <c r="L2928" i="2" s="1"/>
  <c r="K2936" i="2"/>
  <c r="L2936" i="2" s="1"/>
  <c r="K2944" i="2"/>
  <c r="K2952" i="2"/>
  <c r="L2952" i="2" s="1"/>
  <c r="K2960" i="2"/>
  <c r="L2960" i="2" s="1"/>
  <c r="K2968" i="2"/>
  <c r="K2976" i="2"/>
  <c r="L2976" i="2" s="1"/>
  <c r="K2984" i="2"/>
  <c r="L2984" i="2" s="1"/>
  <c r="K2992" i="2"/>
  <c r="L2992" i="2" s="1"/>
  <c r="K3000" i="2"/>
  <c r="L3000" i="2" s="1"/>
  <c r="K3008" i="2"/>
  <c r="L3008" i="2" s="1"/>
  <c r="K3016" i="2"/>
  <c r="L3016" i="2" s="1"/>
  <c r="K3024" i="2"/>
  <c r="K3032" i="2"/>
  <c r="L3032" i="2" s="1"/>
  <c r="K3040" i="2"/>
  <c r="L3040" i="2" s="1"/>
  <c r="K3048" i="2"/>
  <c r="L3048" i="2" s="1"/>
  <c r="K3056" i="2"/>
  <c r="L3056" i="2" s="1"/>
  <c r="K3064" i="2"/>
  <c r="L3064" i="2" s="1"/>
  <c r="K3072" i="2"/>
  <c r="L3072" i="2" s="1"/>
  <c r="K3080" i="2"/>
  <c r="L3080" i="2" s="1"/>
  <c r="K3088" i="2"/>
  <c r="L3088" i="2" s="1"/>
  <c r="K3096" i="2"/>
  <c r="K3104" i="2"/>
  <c r="L3104" i="2" s="1"/>
  <c r="K3112" i="2"/>
  <c r="L3112" i="2" s="1"/>
  <c r="K992" i="2"/>
  <c r="L992" i="2" s="1"/>
  <c r="K1191" i="2"/>
  <c r="L1191" i="2" s="1"/>
  <c r="K1294" i="2"/>
  <c r="L1294" i="2" s="1"/>
  <c r="K1396" i="2"/>
  <c r="L1396" i="2" s="1"/>
  <c r="K1486" i="2"/>
  <c r="L1486" i="2" s="1"/>
  <c r="K1516" i="2"/>
  <c r="K1552" i="2"/>
  <c r="L1552" i="2" s="1"/>
  <c r="K1588" i="2"/>
  <c r="L1588" i="2" s="1"/>
  <c r="K1617" i="2"/>
  <c r="L1617" i="2" s="1"/>
  <c r="K1648" i="2"/>
  <c r="L1648" i="2" s="1"/>
  <c r="K1678" i="2"/>
  <c r="L1678" i="2" s="1"/>
  <c r="K1703" i="2"/>
  <c r="L1703" i="2" s="1"/>
  <c r="K1732" i="2"/>
  <c r="L1732" i="2" s="1"/>
  <c r="K1754" i="2"/>
  <c r="L1754" i="2" s="1"/>
  <c r="K1773" i="2"/>
  <c r="L1773" i="2" s="1"/>
  <c r="K1796" i="2"/>
  <c r="L1796" i="2" s="1"/>
  <c r="K1818" i="2"/>
  <c r="L1818" i="2" s="1"/>
  <c r="K1837" i="2"/>
  <c r="L1837" i="2" s="1"/>
  <c r="K1860" i="2"/>
  <c r="L1860" i="2" s="1"/>
  <c r="K1882" i="2"/>
  <c r="L1882" i="2" s="1"/>
  <c r="K1901" i="2"/>
  <c r="L1901" i="2" s="1"/>
  <c r="K1924" i="2"/>
  <c r="K1946" i="2"/>
  <c r="L1946" i="2" s="1"/>
  <c r="K1962" i="2"/>
  <c r="L1962" i="2" s="1"/>
  <c r="K1978" i="2"/>
  <c r="L1978" i="2" s="1"/>
  <c r="K1989" i="2"/>
  <c r="L1989" i="2" s="1"/>
  <c r="K2003" i="2"/>
  <c r="L2003" i="2" s="1"/>
  <c r="K2016" i="2"/>
  <c r="L2016" i="2" s="1"/>
  <c r="K2028" i="2"/>
  <c r="L2028" i="2" s="1"/>
  <c r="K2042" i="2"/>
  <c r="K2053" i="2"/>
  <c r="L2053" i="2" s="1"/>
  <c r="K2067" i="2"/>
  <c r="L2067" i="2" s="1"/>
  <c r="K2080" i="2"/>
  <c r="L2080" i="2" s="1"/>
  <c r="K2092" i="2"/>
  <c r="L2092" i="2" s="1"/>
  <c r="K2106" i="2"/>
  <c r="L2106" i="2" s="1"/>
  <c r="K2117" i="2"/>
  <c r="L2117" i="2" s="1"/>
  <c r="K2131" i="2"/>
  <c r="L2131" i="2" s="1"/>
  <c r="K2144" i="2"/>
  <c r="K2156" i="2"/>
  <c r="L2156" i="2" s="1"/>
  <c r="K2170" i="2"/>
  <c r="L2170" i="2" s="1"/>
  <c r="K2181" i="2"/>
  <c r="L2181" i="2" s="1"/>
  <c r="K2195" i="2"/>
  <c r="L2195" i="2" s="1"/>
  <c r="K2208" i="2"/>
  <c r="K2220" i="2"/>
  <c r="L2220" i="2" s="1"/>
  <c r="K2234" i="2"/>
  <c r="L2234" i="2" s="1"/>
  <c r="K2245" i="2"/>
  <c r="K2259" i="2"/>
  <c r="L2259" i="2" s="1"/>
  <c r="K2272" i="2"/>
  <c r="L2272" i="2" s="1"/>
  <c r="K2284" i="2"/>
  <c r="L2284" i="2" s="1"/>
  <c r="K2298" i="2"/>
  <c r="L2298" i="2" s="1"/>
  <c r="K2309" i="2"/>
  <c r="L2309" i="2" s="1"/>
  <c r="K2323" i="2"/>
  <c r="L2323" i="2" s="1"/>
  <c r="K2336" i="2"/>
  <c r="L2336" i="2" s="1"/>
  <c r="K2348" i="2"/>
  <c r="K2362" i="2"/>
  <c r="L2362" i="2" s="1"/>
  <c r="K2373" i="2"/>
  <c r="L2373" i="2" s="1"/>
  <c r="K2387" i="2"/>
  <c r="L2387" i="2" s="1"/>
  <c r="K2400" i="2"/>
  <c r="L2400" i="2" s="1"/>
  <c r="K2412" i="2"/>
  <c r="L2412" i="2" s="1"/>
  <c r="K2426" i="2"/>
  <c r="L2426" i="2" s="1"/>
  <c r="K2437" i="2"/>
  <c r="L2437" i="2" s="1"/>
  <c r="K2451" i="2"/>
  <c r="K2461" i="2"/>
  <c r="L2461" i="2" s="1"/>
  <c r="K2472" i="2"/>
  <c r="L2472" i="2" s="1"/>
  <c r="K2483" i="2"/>
  <c r="L2483" i="2" s="1"/>
  <c r="K2493" i="2"/>
  <c r="L2493" i="2" s="1"/>
  <c r="K2504" i="2"/>
  <c r="L2504" i="2" s="1"/>
  <c r="K2515" i="2"/>
  <c r="L2515" i="2" s="1"/>
  <c r="K2525" i="2"/>
  <c r="L2525" i="2" s="1"/>
  <c r="K2536" i="2"/>
  <c r="K2545" i="2"/>
  <c r="L2545" i="2" s="1"/>
  <c r="K2553" i="2"/>
  <c r="K2561" i="2"/>
  <c r="L2561" i="2" s="1"/>
  <c r="K2569" i="2"/>
  <c r="L2569" i="2" s="1"/>
  <c r="K2577" i="2"/>
  <c r="L2577" i="2" s="1"/>
  <c r="K2585" i="2"/>
  <c r="L2585" i="2" s="1"/>
  <c r="K2593" i="2"/>
  <c r="L2593" i="2" s="1"/>
  <c r="K2601" i="2"/>
  <c r="K2609" i="2"/>
  <c r="L2609" i="2" s="1"/>
  <c r="K2617" i="2"/>
  <c r="L2617" i="2" s="1"/>
  <c r="K2625" i="2"/>
  <c r="L2625" i="2" s="1"/>
  <c r="K2633" i="2"/>
  <c r="L2633" i="2" s="1"/>
  <c r="K2641" i="2"/>
  <c r="L2641" i="2" s="1"/>
  <c r="K2649" i="2"/>
  <c r="L2649" i="2" s="1"/>
  <c r="K2657" i="2"/>
  <c r="L2657" i="2" s="1"/>
  <c r="K2665" i="2"/>
  <c r="K2673" i="2"/>
  <c r="L2673" i="2" s="1"/>
  <c r="K2681" i="2"/>
  <c r="L2681" i="2" s="1"/>
  <c r="K2689" i="2"/>
  <c r="L2689" i="2" s="1"/>
  <c r="K2697" i="2"/>
  <c r="L2697" i="2" s="1"/>
  <c r="K2705" i="2"/>
  <c r="L2705" i="2" s="1"/>
  <c r="K2713" i="2"/>
  <c r="L2713" i="2" s="1"/>
  <c r="K2721" i="2"/>
  <c r="L2721" i="2" s="1"/>
  <c r="K2729" i="2"/>
  <c r="L2729" i="2" s="1"/>
  <c r="K2737" i="2"/>
  <c r="L2737" i="2" s="1"/>
  <c r="K2745" i="2"/>
  <c r="L2745" i="2" s="1"/>
  <c r="K2753" i="2"/>
  <c r="L2753" i="2" s="1"/>
  <c r="K2761" i="2"/>
  <c r="L2761" i="2" s="1"/>
  <c r="K2769" i="2"/>
  <c r="L2769" i="2" s="1"/>
  <c r="K2777" i="2"/>
  <c r="L2777" i="2" s="1"/>
  <c r="K2785" i="2"/>
  <c r="L2785" i="2" s="1"/>
  <c r="K2793" i="2"/>
  <c r="K2801" i="2"/>
  <c r="L2801" i="2" s="1"/>
  <c r="K2809" i="2"/>
  <c r="L2809" i="2" s="1"/>
  <c r="K2817" i="2"/>
  <c r="L2817" i="2" s="1"/>
  <c r="K2825" i="2"/>
  <c r="L2825" i="2" s="1"/>
  <c r="K2833" i="2"/>
  <c r="L2833" i="2" s="1"/>
  <c r="K2841" i="2"/>
  <c r="L2841" i="2" s="1"/>
  <c r="K2849" i="2"/>
  <c r="L2849" i="2" s="1"/>
  <c r="K2857" i="2"/>
  <c r="K2865" i="2"/>
  <c r="L2865" i="2" s="1"/>
  <c r="K2873" i="2"/>
  <c r="L2873" i="2" s="1"/>
  <c r="K2881" i="2"/>
  <c r="L2881" i="2" s="1"/>
  <c r="K2889" i="2"/>
  <c r="L2889" i="2" s="1"/>
  <c r="K2897" i="2"/>
  <c r="L2897" i="2" s="1"/>
  <c r="K2905" i="2"/>
  <c r="L2905" i="2" s="1"/>
  <c r="K2913" i="2"/>
  <c r="L2913" i="2" s="1"/>
  <c r="K2921" i="2"/>
  <c r="L2921" i="2" s="1"/>
  <c r="K2929" i="2"/>
  <c r="L2929" i="2" s="1"/>
  <c r="K2937" i="2"/>
  <c r="L2937" i="2" s="1"/>
  <c r="K2945" i="2"/>
  <c r="L2945" i="2" s="1"/>
  <c r="K2953" i="2"/>
  <c r="L2953" i="2" s="1"/>
  <c r="K2961" i="2"/>
  <c r="L2961" i="2" s="1"/>
  <c r="K2969" i="2"/>
  <c r="L2969" i="2" s="1"/>
  <c r="K2977" i="2"/>
  <c r="L2977" i="2" s="1"/>
  <c r="K2985" i="2"/>
  <c r="K2993" i="2"/>
  <c r="L2993" i="2" s="1"/>
  <c r="K3001" i="2"/>
  <c r="L3001" i="2" s="1"/>
  <c r="K3009" i="2"/>
  <c r="L3009" i="2" s="1"/>
  <c r="K3017" i="2"/>
  <c r="L3017" i="2" s="1"/>
  <c r="K3025" i="2"/>
  <c r="L3025" i="2" s="1"/>
  <c r="K3033" i="2"/>
  <c r="L3033" i="2" s="1"/>
  <c r="K3041" i="2"/>
  <c r="L3041" i="2" s="1"/>
  <c r="K3049" i="2"/>
  <c r="K3057" i="2"/>
  <c r="L3057" i="2" s="1"/>
  <c r="K3065" i="2"/>
  <c r="L3065" i="2" s="1"/>
  <c r="K3073" i="2"/>
  <c r="L3073" i="2" s="1"/>
  <c r="K3081" i="2"/>
  <c r="L3081" i="2" s="1"/>
  <c r="K3089" i="2"/>
  <c r="L3089" i="2" s="1"/>
  <c r="K3097" i="2"/>
  <c r="L3097" i="2" s="1"/>
  <c r="K3105" i="2"/>
  <c r="L3105" i="2" s="1"/>
  <c r="K3113" i="2"/>
  <c r="K3121" i="2"/>
  <c r="L3121" i="2" s="1"/>
  <c r="K3129" i="2"/>
  <c r="L3129" i="2" s="1"/>
  <c r="K3137" i="2"/>
  <c r="L3137" i="2" s="1"/>
  <c r="K3145" i="2"/>
  <c r="L3145" i="2" s="1"/>
  <c r="K1042" i="2"/>
  <c r="L1042" i="2" s="1"/>
  <c r="K1204" i="2"/>
  <c r="L1204" i="2" s="1"/>
  <c r="K1305" i="2"/>
  <c r="L1305" i="2" s="1"/>
  <c r="K1408" i="2"/>
  <c r="K1488" i="2"/>
  <c r="L1488" i="2" s="1"/>
  <c r="K1524" i="2"/>
  <c r="L1524" i="2" s="1"/>
  <c r="K1553" i="2"/>
  <c r="L1553" i="2" s="1"/>
  <c r="K1591" i="2"/>
  <c r="L1591" i="2" s="1"/>
  <c r="K1624" i="2"/>
  <c r="L1624" i="2" s="1"/>
  <c r="K1649" i="2"/>
  <c r="L1649" i="2" s="1"/>
  <c r="K1680" i="2"/>
  <c r="L1680" i="2" s="1"/>
  <c r="K1710" i="2"/>
  <c r="K1733" i="2"/>
  <c r="L1733" i="2" s="1"/>
  <c r="K1756" i="2"/>
  <c r="L1756" i="2" s="1"/>
  <c r="K1778" i="2"/>
  <c r="L1778" i="2" s="1"/>
  <c r="K1797" i="2"/>
  <c r="L1797" i="2" s="1"/>
  <c r="K1820" i="2"/>
  <c r="L1820" i="2" s="1"/>
  <c r="K1842" i="2"/>
  <c r="L1842" i="2" s="1"/>
  <c r="K1861" i="2"/>
  <c r="L1861" i="2" s="1"/>
  <c r="K1884" i="2"/>
  <c r="K1906" i="2"/>
  <c r="L1906" i="2" s="1"/>
  <c r="K1925" i="2"/>
  <c r="L1925" i="2" s="1"/>
  <c r="K1947" i="2"/>
  <c r="L1947" i="2" s="1"/>
  <c r="K1963" i="2"/>
  <c r="L1963" i="2" s="1"/>
  <c r="K1979" i="2"/>
  <c r="L1979" i="2" s="1"/>
  <c r="K1992" i="2"/>
  <c r="L1992" i="2" s="1"/>
  <c r="K2004" i="2"/>
  <c r="L2004" i="2" s="1"/>
  <c r="K2018" i="2"/>
  <c r="K2029" i="2"/>
  <c r="L2029" i="2" s="1"/>
  <c r="K2043" i="2"/>
  <c r="L2043" i="2" s="1"/>
  <c r="K2056" i="2"/>
  <c r="L2056" i="2" s="1"/>
  <c r="K2068" i="2"/>
  <c r="L2068" i="2" s="1"/>
  <c r="K2082" i="2"/>
  <c r="L2082" i="2" s="1"/>
  <c r="K2093" i="2"/>
  <c r="L2093" i="2" s="1"/>
  <c r="K2107" i="2"/>
  <c r="L2107" i="2" s="1"/>
  <c r="K2120" i="2"/>
  <c r="K2132" i="2"/>
  <c r="L2132" i="2" s="1"/>
  <c r="K2146" i="2"/>
  <c r="L2146" i="2" s="1"/>
  <c r="K2157" i="2"/>
  <c r="L2157" i="2" s="1"/>
  <c r="K2171" i="2"/>
  <c r="L2171" i="2" s="1"/>
  <c r="K2184" i="2"/>
  <c r="L2184" i="2" s="1"/>
  <c r="K2196" i="2"/>
  <c r="L2196" i="2" s="1"/>
  <c r="K2210" i="2"/>
  <c r="L2210" i="2" s="1"/>
  <c r="K2221" i="2"/>
  <c r="K2235" i="2"/>
  <c r="L2235" i="2" s="1"/>
  <c r="K2248" i="2"/>
  <c r="L2248" i="2" s="1"/>
  <c r="K2260" i="2"/>
  <c r="L2260" i="2" s="1"/>
  <c r="K2274" i="2"/>
  <c r="L2274" i="2" s="1"/>
  <c r="K2285" i="2"/>
  <c r="L2285" i="2" s="1"/>
  <c r="K2299" i="2"/>
  <c r="L2299" i="2" s="1"/>
  <c r="K2312" i="2"/>
  <c r="L2312" i="2" s="1"/>
  <c r="K2324" i="2"/>
  <c r="K2338" i="2"/>
  <c r="L2338" i="2" s="1"/>
  <c r="K2349" i="2"/>
  <c r="L2349" i="2" s="1"/>
  <c r="K2363" i="2"/>
  <c r="L2363" i="2" s="1"/>
  <c r="K2376" i="2"/>
  <c r="L2376" i="2" s="1"/>
  <c r="K2388" i="2"/>
  <c r="L2388" i="2" s="1"/>
  <c r="K2402" i="2"/>
  <c r="L2402" i="2" s="1"/>
  <c r="K2413" i="2"/>
  <c r="L2413" i="2" s="1"/>
  <c r="K2427" i="2"/>
  <c r="K2440" i="2"/>
  <c r="L2440" i="2" s="1"/>
  <c r="K2452" i="2"/>
  <c r="L2452" i="2" s="1"/>
  <c r="K2463" i="2"/>
  <c r="L2463" i="2" s="1"/>
  <c r="K2474" i="2"/>
  <c r="L2474" i="2" s="1"/>
  <c r="K2484" i="2"/>
  <c r="L2484" i="2" s="1"/>
  <c r="K2495" i="2"/>
  <c r="L2495" i="2" s="1"/>
  <c r="K2506" i="2"/>
  <c r="L2506" i="2" s="1"/>
  <c r="K2516" i="2"/>
  <c r="L2516" i="2" s="1"/>
  <c r="K2527" i="2"/>
  <c r="L2527" i="2" s="1"/>
  <c r="K2538" i="2"/>
  <c r="L2538" i="2" s="1"/>
  <c r="K2546" i="2"/>
  <c r="L2546" i="2" s="1"/>
  <c r="K2554" i="2"/>
  <c r="L2554" i="2" s="1"/>
  <c r="K2562" i="2"/>
  <c r="L2562" i="2" s="1"/>
  <c r="K2570" i="2"/>
  <c r="L2570" i="2" s="1"/>
  <c r="K2578" i="2"/>
  <c r="L2578" i="2" s="1"/>
  <c r="K2586" i="2"/>
  <c r="K2594" i="2"/>
  <c r="L2594" i="2" s="1"/>
  <c r="K2602" i="2"/>
  <c r="L2602" i="2" s="1"/>
  <c r="K2610" i="2"/>
  <c r="L2610" i="2" s="1"/>
  <c r="K2618" i="2"/>
  <c r="L2618" i="2" s="1"/>
  <c r="K2626" i="2"/>
  <c r="L2626" i="2" s="1"/>
  <c r="K2634" i="2"/>
  <c r="L2634" i="2" s="1"/>
  <c r="K2642" i="2"/>
  <c r="L2642" i="2" s="1"/>
  <c r="K2650" i="2"/>
  <c r="K2658" i="2"/>
  <c r="L2658" i="2" s="1"/>
  <c r="K2666" i="2"/>
  <c r="L2666" i="2" s="1"/>
  <c r="K2674" i="2"/>
  <c r="L2674" i="2" s="1"/>
  <c r="K2682" i="2"/>
  <c r="L2682" i="2" s="1"/>
  <c r="K2690" i="2"/>
  <c r="L2690" i="2" s="1"/>
  <c r="K2698" i="2"/>
  <c r="L2698" i="2" s="1"/>
  <c r="K2706" i="2"/>
  <c r="L2706" i="2" s="1"/>
  <c r="K2714" i="2"/>
  <c r="K2722" i="2"/>
  <c r="L2722" i="2" s="1"/>
  <c r="K2730" i="2"/>
  <c r="L2730" i="2" s="1"/>
  <c r="K2738" i="2"/>
  <c r="L2738" i="2" s="1"/>
  <c r="K2746" i="2"/>
  <c r="L2746" i="2" s="1"/>
  <c r="K2754" i="2"/>
  <c r="L2754" i="2" s="1"/>
  <c r="K2762" i="2"/>
  <c r="L2762" i="2" s="1"/>
  <c r="K2770" i="2"/>
  <c r="L2770" i="2" s="1"/>
  <c r="K2778" i="2"/>
  <c r="L2778" i="2" s="1"/>
  <c r="K2786" i="2"/>
  <c r="L2786" i="2" s="1"/>
  <c r="K2794" i="2"/>
  <c r="L2794" i="2" s="1"/>
  <c r="K2802" i="2"/>
  <c r="L2802" i="2" s="1"/>
  <c r="K2810" i="2"/>
  <c r="L2810" i="2" s="1"/>
  <c r="K2818" i="2"/>
  <c r="L2818" i="2" s="1"/>
  <c r="K2826" i="2"/>
  <c r="L2826" i="2" s="1"/>
  <c r="K2834" i="2"/>
  <c r="L2834" i="2" s="1"/>
  <c r="K2842" i="2"/>
  <c r="K2850" i="2"/>
  <c r="L2850" i="2" s="1"/>
  <c r="K2858" i="2"/>
  <c r="L2858" i="2" s="1"/>
  <c r="K2866" i="2"/>
  <c r="L2866" i="2" s="1"/>
  <c r="K2874" i="2"/>
  <c r="L2874" i="2" s="1"/>
  <c r="K2882" i="2"/>
  <c r="L2882" i="2" s="1"/>
  <c r="K2890" i="2"/>
  <c r="L2890" i="2" s="1"/>
  <c r="K2898" i="2"/>
  <c r="L2898" i="2" s="1"/>
  <c r="K2906" i="2"/>
  <c r="K2914" i="2"/>
  <c r="L2914" i="2" s="1"/>
  <c r="K2922" i="2"/>
  <c r="K2930" i="2"/>
  <c r="L2930" i="2" s="1"/>
  <c r="K2938" i="2"/>
  <c r="L2938" i="2" s="1"/>
  <c r="K2946" i="2"/>
  <c r="L2946" i="2" s="1"/>
  <c r="K2954" i="2"/>
  <c r="L2954" i="2" s="1"/>
  <c r="K2962" i="2"/>
  <c r="L2962" i="2" s="1"/>
  <c r="K2970" i="2"/>
  <c r="K2978" i="2"/>
  <c r="L2978" i="2" s="1"/>
  <c r="K2986" i="2"/>
  <c r="L2986" i="2" s="1"/>
  <c r="K2994" i="2"/>
  <c r="L2994" i="2" s="1"/>
  <c r="K3002" i="2"/>
  <c r="L3002" i="2" s="1"/>
  <c r="K3010" i="2"/>
  <c r="L3010" i="2" s="1"/>
  <c r="K3018" i="2"/>
  <c r="L3018" i="2" s="1"/>
  <c r="K3026" i="2"/>
  <c r="L3026" i="2" s="1"/>
  <c r="K3034" i="2"/>
  <c r="K3042" i="2"/>
  <c r="L3042" i="2" s="1"/>
  <c r="K3050" i="2"/>
  <c r="L3050" i="2" s="1"/>
  <c r="K3058" i="2"/>
  <c r="L3058" i="2" s="1"/>
  <c r="K3066" i="2"/>
  <c r="L3066" i="2" s="1"/>
  <c r="K3074" i="2"/>
  <c r="L3074" i="2" s="1"/>
  <c r="K3082" i="2"/>
  <c r="L3082" i="2" s="1"/>
  <c r="K3090" i="2"/>
  <c r="L3090" i="2" s="1"/>
  <c r="K3098" i="2"/>
  <c r="L3098" i="2" s="1"/>
  <c r="K3106" i="2"/>
  <c r="L3106" i="2" s="1"/>
  <c r="K3114" i="2"/>
  <c r="L3114" i="2" s="1"/>
  <c r="K3122" i="2"/>
  <c r="L3122" i="2" s="1"/>
  <c r="K3130" i="2"/>
  <c r="L3130" i="2" s="1"/>
  <c r="K3138" i="2"/>
  <c r="L3138" i="2" s="1"/>
  <c r="K3146" i="2"/>
  <c r="L3146" i="2" s="1"/>
  <c r="K1082" i="2"/>
  <c r="L1082" i="2" s="1"/>
  <c r="K1627" i="2"/>
  <c r="K1781" i="2"/>
  <c r="L1781" i="2" s="1"/>
  <c r="K1844" i="2"/>
  <c r="L1844" i="2" s="1"/>
  <c r="K1893" i="2"/>
  <c r="L1893" i="2" s="1"/>
  <c r="K1949" i="2"/>
  <c r="L1949" i="2" s="1"/>
  <c r="K1994" i="2"/>
  <c r="L1994" i="2" s="1"/>
  <c r="K2024" i="2"/>
  <c r="L2024" i="2" s="1"/>
  <c r="K2059" i="2"/>
  <c r="L2059" i="2" s="1"/>
  <c r="K2096" i="2"/>
  <c r="L2096" i="2" s="1"/>
  <c r="K2125" i="2"/>
  <c r="L2125" i="2" s="1"/>
  <c r="K2162" i="2"/>
  <c r="L2162" i="2" s="1"/>
  <c r="K2197" i="2"/>
  <c r="L2197" i="2" s="1"/>
  <c r="K2228" i="2"/>
  <c r="L2228" i="2" s="1"/>
  <c r="K2264" i="2"/>
  <c r="L2264" i="2" s="1"/>
  <c r="K2300" i="2"/>
  <c r="L2300" i="2" s="1"/>
  <c r="K2331" i="2"/>
  <c r="L2331" i="2" s="1"/>
  <c r="K2365" i="2"/>
  <c r="K2403" i="2"/>
  <c r="L2403" i="2" s="1"/>
  <c r="K2434" i="2"/>
  <c r="L2434" i="2" s="1"/>
  <c r="K2466" i="2"/>
  <c r="L2466" i="2" s="1"/>
  <c r="K2496" i="2"/>
  <c r="L2496" i="2" s="1"/>
  <c r="K2522" i="2"/>
  <c r="L2522" i="2" s="1"/>
  <c r="K2548" i="2"/>
  <c r="L2548" i="2" s="1"/>
  <c r="K2571" i="2"/>
  <c r="L2571" i="2" s="1"/>
  <c r="K2590" i="2"/>
  <c r="K2612" i="2"/>
  <c r="L2612" i="2" s="1"/>
  <c r="K2635" i="2"/>
  <c r="K2654" i="2"/>
  <c r="L2654" i="2" s="1"/>
  <c r="K2670" i="2"/>
  <c r="L2670" i="2" s="1"/>
  <c r="K2686" i="2"/>
  <c r="L2686" i="2" s="1"/>
  <c r="K2700" i="2"/>
  <c r="L2700" i="2" s="1"/>
  <c r="K2711" i="2"/>
  <c r="L2711" i="2" s="1"/>
  <c r="K2725" i="2"/>
  <c r="L2725" i="2" s="1"/>
  <c r="K2739" i="2"/>
  <c r="L2739" i="2" s="1"/>
  <c r="K2750" i="2"/>
  <c r="L2750" i="2" s="1"/>
  <c r="K2764" i="2"/>
  <c r="L2764" i="2" s="1"/>
  <c r="K2775" i="2"/>
  <c r="L2775" i="2" s="1"/>
  <c r="K2789" i="2"/>
  <c r="L2789" i="2" s="1"/>
  <c r="K2803" i="2"/>
  <c r="L2803" i="2" s="1"/>
  <c r="K2814" i="2"/>
  <c r="L2814" i="2" s="1"/>
  <c r="K2828" i="2"/>
  <c r="K2839" i="2"/>
  <c r="L2839" i="2" s="1"/>
  <c r="K2853" i="2"/>
  <c r="L2853" i="2" s="1"/>
  <c r="K2867" i="2"/>
  <c r="L2867" i="2" s="1"/>
  <c r="K2878" i="2"/>
  <c r="L2878" i="2" s="1"/>
  <c r="K1216" i="2"/>
  <c r="L1216" i="2" s="1"/>
  <c r="K1656" i="2"/>
  <c r="L1656" i="2" s="1"/>
  <c r="K1788" i="2"/>
  <c r="L1788" i="2" s="1"/>
  <c r="K1845" i="2"/>
  <c r="K1908" i="2"/>
  <c r="L1908" i="2" s="1"/>
  <c r="K1955" i="2"/>
  <c r="L1955" i="2" s="1"/>
  <c r="K1995" i="2"/>
  <c r="L1995" i="2" s="1"/>
  <c r="K2032" i="2"/>
  <c r="L2032" i="2" s="1"/>
  <c r="K2061" i="2"/>
  <c r="L2061" i="2" s="1"/>
  <c r="K2098" i="2"/>
  <c r="L2098" i="2" s="1"/>
  <c r="K2133" i="2"/>
  <c r="L2133" i="2" s="1"/>
  <c r="K2164" i="2"/>
  <c r="K2200" i="2"/>
  <c r="L2200" i="2" s="1"/>
  <c r="K2236" i="2"/>
  <c r="L2236" i="2" s="1"/>
  <c r="K2267" i="2"/>
  <c r="L2267" i="2" s="1"/>
  <c r="K2301" i="2"/>
  <c r="L2301" i="2" s="1"/>
  <c r="K2339" i="2"/>
  <c r="L2339" i="2" s="1"/>
  <c r="K2370" i="2"/>
  <c r="L2370" i="2" s="1"/>
  <c r="K2404" i="2"/>
  <c r="L2404" i="2" s="1"/>
  <c r="K2442" i="2"/>
  <c r="L2442" i="2" s="1"/>
  <c r="K2468" i="2"/>
  <c r="L2468" i="2" s="1"/>
  <c r="K2498" i="2"/>
  <c r="L2498" i="2" s="1"/>
  <c r="K2528" i="2"/>
  <c r="L2528" i="2" s="1"/>
  <c r="K2550" i="2"/>
  <c r="L2550" i="2" s="1"/>
  <c r="K2572" i="2"/>
  <c r="L2572" i="2" s="1"/>
  <c r="K2595" i="2"/>
  <c r="L2595" i="2" s="1"/>
  <c r="K2614" i="2"/>
  <c r="L2614" i="2" s="1"/>
  <c r="K2636" i="2"/>
  <c r="L2636" i="2" s="1"/>
  <c r="K2659" i="2"/>
  <c r="L2659" i="2" s="1"/>
  <c r="K2675" i="2"/>
  <c r="L2675" i="2" s="1"/>
  <c r="K2687" i="2"/>
  <c r="L2687" i="2" s="1"/>
  <c r="K2701" i="2"/>
  <c r="L2701" i="2" s="1"/>
  <c r="K2715" i="2"/>
  <c r="L2715" i="2" s="1"/>
  <c r="K2726" i="2"/>
  <c r="L2726" i="2" s="1"/>
  <c r="K2740" i="2"/>
  <c r="L2740" i="2" s="1"/>
  <c r="K2751" i="2"/>
  <c r="L2751" i="2" s="1"/>
  <c r="K2765" i="2"/>
  <c r="L2765" i="2" s="1"/>
  <c r="K2779" i="2"/>
  <c r="L2779" i="2" s="1"/>
  <c r="K2790" i="2"/>
  <c r="L2790" i="2" s="1"/>
  <c r="K2804" i="2"/>
  <c r="L2804" i="2" s="1"/>
  <c r="K2815" i="2"/>
  <c r="L2815" i="2" s="1"/>
  <c r="K2829" i="2"/>
  <c r="L2829" i="2" s="1"/>
  <c r="K2843" i="2"/>
  <c r="L2843" i="2" s="1"/>
  <c r="K2854" i="2"/>
  <c r="K2868" i="2"/>
  <c r="L2868" i="2" s="1"/>
  <c r="K2879" i="2"/>
  <c r="L2879" i="2" s="1"/>
  <c r="K2893" i="2"/>
  <c r="L2893" i="2" s="1"/>
  <c r="K2907" i="2"/>
  <c r="L2907" i="2" s="1"/>
  <c r="K2918" i="2"/>
  <c r="L2918" i="2" s="1"/>
  <c r="K2932" i="2"/>
  <c r="L2932" i="2" s="1"/>
  <c r="K2943" i="2"/>
  <c r="L2943" i="2" s="1"/>
  <c r="K2957" i="2"/>
  <c r="K2971" i="2"/>
  <c r="L2971" i="2" s="1"/>
  <c r="K2982" i="2"/>
  <c r="L2982" i="2" s="1"/>
  <c r="K2996" i="2"/>
  <c r="L2996" i="2" s="1"/>
  <c r="K3007" i="2"/>
  <c r="L3007" i="2" s="1"/>
  <c r="K3021" i="2"/>
  <c r="L3021" i="2" s="1"/>
  <c r="K3035" i="2"/>
  <c r="L3035" i="2" s="1"/>
  <c r="K3046" i="2"/>
  <c r="L3046" i="2" s="1"/>
  <c r="K3060" i="2"/>
  <c r="K3071" i="2"/>
  <c r="L3071" i="2" s="1"/>
  <c r="K3085" i="2"/>
  <c r="L3085" i="2" s="1"/>
  <c r="K3099" i="2"/>
  <c r="L3099" i="2" s="1"/>
  <c r="K3110" i="2"/>
  <c r="L3110" i="2" s="1"/>
  <c r="K3123" i="2"/>
  <c r="L3123" i="2" s="1"/>
  <c r="K3133" i="2"/>
  <c r="L3133" i="2" s="1"/>
  <c r="K3143" i="2"/>
  <c r="L3143" i="2" s="1"/>
  <c r="K3153" i="2"/>
  <c r="K3161" i="2"/>
  <c r="L3161" i="2" s="1"/>
  <c r="K3169" i="2"/>
  <c r="L3169" i="2" s="1"/>
  <c r="K3177" i="2"/>
  <c r="L3177" i="2" s="1"/>
  <c r="K3185" i="2"/>
  <c r="L3185" i="2" s="1"/>
  <c r="K3193" i="2"/>
  <c r="L3193" i="2" s="1"/>
  <c r="K3201" i="2"/>
  <c r="L3201" i="2" s="1"/>
  <c r="K3209" i="2"/>
  <c r="L3209" i="2" s="1"/>
  <c r="K3217" i="2"/>
  <c r="L3217" i="2" s="1"/>
  <c r="K3225" i="2"/>
  <c r="L3225" i="2" s="1"/>
  <c r="K3233" i="2"/>
  <c r="L3233" i="2" s="1"/>
  <c r="K3241" i="2"/>
  <c r="L3241" i="2" s="1"/>
  <c r="K3249" i="2"/>
  <c r="L3249" i="2" s="1"/>
  <c r="K3257" i="2"/>
  <c r="L3257" i="2" s="1"/>
  <c r="K3265" i="2"/>
  <c r="L3265" i="2" s="1"/>
  <c r="K1319" i="2"/>
  <c r="L1319" i="2" s="1"/>
  <c r="K1681" i="2"/>
  <c r="L1681" i="2" s="1"/>
  <c r="K1802" i="2"/>
  <c r="L1802" i="2" s="1"/>
  <c r="K1852" i="2"/>
  <c r="L1852" i="2" s="1"/>
  <c r="K1909" i="2"/>
  <c r="L1909" i="2" s="1"/>
  <c r="K1964" i="2"/>
  <c r="L1964" i="2" s="1"/>
  <c r="K1997" i="2"/>
  <c r="L1997" i="2" s="1"/>
  <c r="K2034" i="2"/>
  <c r="L2034" i="2" s="1"/>
  <c r="K2069" i="2"/>
  <c r="L2069" i="2" s="1"/>
  <c r="K2100" i="2"/>
  <c r="K2136" i="2"/>
  <c r="L2136" i="2" s="1"/>
  <c r="K2172" i="2"/>
  <c r="L2172" i="2" s="1"/>
  <c r="K2203" i="2"/>
  <c r="L2203" i="2" s="1"/>
  <c r="K2237" i="2"/>
  <c r="L2237" i="2" s="1"/>
  <c r="K2275" i="2"/>
  <c r="L2275" i="2" s="1"/>
  <c r="K2306" i="2"/>
  <c r="L2306" i="2" s="1"/>
  <c r="K2340" i="2"/>
  <c r="L2340" i="2" s="1"/>
  <c r="K2378" i="2"/>
  <c r="K2408" i="2"/>
  <c r="L2408" i="2" s="1"/>
  <c r="K2443" i="2"/>
  <c r="L2443" i="2" s="1"/>
  <c r="K2475" i="2"/>
  <c r="L2475" i="2" s="1"/>
  <c r="K2500" i="2"/>
  <c r="L2500" i="2" s="1"/>
  <c r="K2530" i="2"/>
  <c r="L2530" i="2" s="1"/>
  <c r="K2555" i="2"/>
  <c r="L2555" i="2" s="1"/>
  <c r="K2574" i="2"/>
  <c r="K2596" i="2"/>
  <c r="K2619" i="2"/>
  <c r="L2619" i="2" s="1"/>
  <c r="K2638" i="2"/>
  <c r="L2638" i="2" s="1"/>
  <c r="K2660" i="2"/>
  <c r="L2660" i="2" s="1"/>
  <c r="K2676" i="2"/>
  <c r="L2676" i="2" s="1"/>
  <c r="K2691" i="2"/>
  <c r="L2691" i="2" s="1"/>
  <c r="K2702" i="2"/>
  <c r="L2702" i="2" s="1"/>
  <c r="K2716" i="2"/>
  <c r="L2716" i="2" s="1"/>
  <c r="K2727" i="2"/>
  <c r="K2741" i="2"/>
  <c r="L2741" i="2" s="1"/>
  <c r="K2755" i="2"/>
  <c r="L2755" i="2" s="1"/>
  <c r="K2766" i="2"/>
  <c r="L2766" i="2" s="1"/>
  <c r="K2780" i="2"/>
  <c r="L2780" i="2" s="1"/>
  <c r="K2791" i="2"/>
  <c r="L2791" i="2" s="1"/>
  <c r="K2805" i="2"/>
  <c r="L2805" i="2" s="1"/>
  <c r="K2819" i="2"/>
  <c r="L2819" i="2" s="1"/>
  <c r="K2830" i="2"/>
  <c r="L2830" i="2" s="1"/>
  <c r="K2844" i="2"/>
  <c r="L2844" i="2" s="1"/>
  <c r="K2855" i="2"/>
  <c r="L2855" i="2" s="1"/>
  <c r="K2869" i="2"/>
  <c r="L2869" i="2" s="1"/>
  <c r="K2883" i="2"/>
  <c r="L2883" i="2" s="1"/>
  <c r="K2894" i="2"/>
  <c r="L2894" i="2" s="1"/>
  <c r="K2908" i="2"/>
  <c r="L2908" i="2" s="1"/>
  <c r="K2919" i="2"/>
  <c r="L2919" i="2" s="1"/>
  <c r="K2933" i="2"/>
  <c r="K2947" i="2"/>
  <c r="L2947" i="2" s="1"/>
  <c r="K2958" i="2"/>
  <c r="L2958" i="2" s="1"/>
  <c r="K2972" i="2"/>
  <c r="L2972" i="2" s="1"/>
  <c r="K2983" i="2"/>
  <c r="L2983" i="2" s="1"/>
  <c r="K2997" i="2"/>
  <c r="L2997" i="2" s="1"/>
  <c r="K3011" i="2"/>
  <c r="L3011" i="2" s="1"/>
  <c r="K3022" i="2"/>
  <c r="L3022" i="2" s="1"/>
  <c r="K3036" i="2"/>
  <c r="L3036" i="2" s="1"/>
  <c r="K3047" i="2"/>
  <c r="L3047" i="2" s="1"/>
  <c r="K3061" i="2"/>
  <c r="L3061" i="2" s="1"/>
  <c r="K3075" i="2"/>
  <c r="L3075" i="2" s="1"/>
  <c r="K3086" i="2"/>
  <c r="L3086" i="2" s="1"/>
  <c r="K3100" i="2"/>
  <c r="L3100" i="2" s="1"/>
  <c r="K3111" i="2"/>
  <c r="L3111" i="2" s="1"/>
  <c r="K3124" i="2"/>
  <c r="L3124" i="2" s="1"/>
  <c r="K3134" i="2"/>
  <c r="K3144" i="2"/>
  <c r="L3144" i="2" s="1"/>
  <c r="K3154" i="2"/>
  <c r="L3154" i="2" s="1"/>
  <c r="K3162" i="2"/>
  <c r="L3162" i="2" s="1"/>
  <c r="K3170" i="2"/>
  <c r="L3170" i="2" s="1"/>
  <c r="K3178" i="2"/>
  <c r="L3178" i="2" s="1"/>
  <c r="K3186" i="2"/>
  <c r="L3186" i="2" s="1"/>
  <c r="K3194" i="2"/>
  <c r="L3194" i="2" s="1"/>
  <c r="K3202" i="2"/>
  <c r="K3210" i="2"/>
  <c r="L3210" i="2" s="1"/>
  <c r="K3218" i="2"/>
  <c r="L3218" i="2" s="1"/>
  <c r="K3226" i="2"/>
  <c r="L3226" i="2" s="1"/>
  <c r="K3234" i="2"/>
  <c r="L3234" i="2" s="1"/>
  <c r="K3242" i="2"/>
  <c r="L3242" i="2" s="1"/>
  <c r="K3250" i="2"/>
  <c r="L3250" i="2" s="1"/>
  <c r="K3258" i="2"/>
  <c r="L3258" i="2" s="1"/>
  <c r="K3266" i="2"/>
  <c r="K3274" i="2"/>
  <c r="L3274" i="2" s="1"/>
  <c r="K3282" i="2"/>
  <c r="L3282" i="2" s="1"/>
  <c r="K3290" i="2"/>
  <c r="L3290" i="2" s="1"/>
  <c r="K1422" i="2"/>
  <c r="L1422" i="2" s="1"/>
  <c r="K1712" i="2"/>
  <c r="L1712" i="2" s="1"/>
  <c r="K1804" i="2"/>
  <c r="L1804" i="2" s="1"/>
  <c r="K1866" i="2"/>
  <c r="L1866" i="2" s="1"/>
  <c r="K1916" i="2"/>
  <c r="K1965" i="2"/>
  <c r="L1965" i="2" s="1"/>
  <c r="K2005" i="2"/>
  <c r="L2005" i="2" s="1"/>
  <c r="K2036" i="2"/>
  <c r="L2036" i="2" s="1"/>
  <c r="K2072" i="2"/>
  <c r="L2072" i="2" s="1"/>
  <c r="K2108" i="2"/>
  <c r="L2108" i="2" s="1"/>
  <c r="K2139" i="2"/>
  <c r="L2139" i="2" s="1"/>
  <c r="K2173" i="2"/>
  <c r="L2173" i="2" s="1"/>
  <c r="K2211" i="2"/>
  <c r="L2211" i="2" s="1"/>
  <c r="K2242" i="2"/>
  <c r="L2242" i="2" s="1"/>
  <c r="K2276" i="2"/>
  <c r="L2276" i="2" s="1"/>
  <c r="K2314" i="2"/>
  <c r="L2314" i="2" s="1"/>
  <c r="K2344" i="2"/>
  <c r="L2344" i="2" s="1"/>
  <c r="K2379" i="2"/>
  <c r="L2379" i="2" s="1"/>
  <c r="K2416" i="2"/>
  <c r="L2416" i="2" s="1"/>
  <c r="K2445" i="2"/>
  <c r="L2445" i="2" s="1"/>
  <c r="K2476" i="2"/>
  <c r="L2476" i="2" s="1"/>
  <c r="K2507" i="2"/>
  <c r="L2507" i="2" s="1"/>
  <c r="K2532" i="2"/>
  <c r="L2532" i="2" s="1"/>
  <c r="K2556" i="2"/>
  <c r="L2556" i="2" s="1"/>
  <c r="K2579" i="2"/>
  <c r="L2579" i="2" s="1"/>
  <c r="K2598" i="2"/>
  <c r="L2598" i="2" s="1"/>
  <c r="K2620" i="2"/>
  <c r="L2620" i="2" s="1"/>
  <c r="K2643" i="2"/>
  <c r="L2643" i="2" s="1"/>
  <c r="K2661" i="2"/>
  <c r="K2677" i="2"/>
  <c r="L2677" i="2" s="1"/>
  <c r="K2692" i="2"/>
  <c r="L2692" i="2" s="1"/>
  <c r="K2703" i="2"/>
  <c r="L2703" i="2" s="1"/>
  <c r="K2717" i="2"/>
  <c r="L2717" i="2" s="1"/>
  <c r="K2731" i="2"/>
  <c r="L2731" i="2" s="1"/>
  <c r="K2742" i="2"/>
  <c r="L2742" i="2" s="1"/>
  <c r="K2756" i="2"/>
  <c r="L2756" i="2" s="1"/>
  <c r="K2767" i="2"/>
  <c r="L2767" i="2" s="1"/>
  <c r="K2781" i="2"/>
  <c r="L2781" i="2" s="1"/>
  <c r="K2795" i="2"/>
  <c r="L2795" i="2" s="1"/>
  <c r="K2806" i="2"/>
  <c r="L2806" i="2" s="1"/>
  <c r="K2820" i="2"/>
  <c r="L2820" i="2" s="1"/>
  <c r="K2831" i="2"/>
  <c r="L2831" i="2" s="1"/>
  <c r="K2845" i="2"/>
  <c r="L2845" i="2" s="1"/>
  <c r="K2859" i="2"/>
  <c r="L2859" i="2" s="1"/>
  <c r="K2870" i="2"/>
  <c r="L2870" i="2" s="1"/>
  <c r="K2884" i="2"/>
  <c r="L2884" i="2" s="1"/>
  <c r="K2895" i="2"/>
  <c r="L2895" i="2" s="1"/>
  <c r="K2909" i="2"/>
  <c r="L2909" i="2" s="1"/>
  <c r="K2923" i="2"/>
  <c r="L2923" i="2" s="1"/>
  <c r="K2934" i="2"/>
  <c r="L2934" i="2" s="1"/>
  <c r="K2948" i="2"/>
  <c r="L2948" i="2" s="1"/>
  <c r="K2959" i="2"/>
  <c r="L2959" i="2" s="1"/>
  <c r="K2973" i="2"/>
  <c r="K2987" i="2"/>
  <c r="L2987" i="2" s="1"/>
  <c r="K2998" i="2"/>
  <c r="L2998" i="2" s="1"/>
  <c r="K3012" i="2"/>
  <c r="L3012" i="2" s="1"/>
  <c r="K3023" i="2"/>
  <c r="L3023" i="2" s="1"/>
  <c r="K3037" i="2"/>
  <c r="L3037" i="2" s="1"/>
  <c r="K3051" i="2"/>
  <c r="L3051" i="2" s="1"/>
  <c r="K3062" i="2"/>
  <c r="L3062" i="2" s="1"/>
  <c r="K3076" i="2"/>
  <c r="K3087" i="2"/>
  <c r="L3087" i="2" s="1"/>
  <c r="K3101" i="2"/>
  <c r="L3101" i="2" s="1"/>
  <c r="K3115" i="2"/>
  <c r="L3115" i="2" s="1"/>
  <c r="K3125" i="2"/>
  <c r="L3125" i="2" s="1"/>
  <c r="K3135" i="2"/>
  <c r="L3135" i="2" s="1"/>
  <c r="K3147" i="2"/>
  <c r="L3147" i="2" s="1"/>
  <c r="K3155" i="2"/>
  <c r="L3155" i="2" s="1"/>
  <c r="K3163" i="2"/>
  <c r="L3163" i="2" s="1"/>
  <c r="K3171" i="2"/>
  <c r="L3171" i="2" s="1"/>
  <c r="K3179" i="2"/>
  <c r="L3179" i="2" s="1"/>
  <c r="K3187" i="2"/>
  <c r="L3187" i="2" s="1"/>
  <c r="K3195" i="2"/>
  <c r="L3195" i="2" s="1"/>
  <c r="K3203" i="2"/>
  <c r="L3203" i="2" s="1"/>
  <c r="K3211" i="2"/>
  <c r="L3211" i="2" s="1"/>
  <c r="K3219" i="2"/>
  <c r="L3219" i="2" s="1"/>
  <c r="K3227" i="2"/>
  <c r="K3235" i="2"/>
  <c r="L3235" i="2" s="1"/>
  <c r="K3243" i="2"/>
  <c r="L3243" i="2" s="1"/>
  <c r="K3251" i="2"/>
  <c r="L3251" i="2" s="1"/>
  <c r="K3259" i="2"/>
  <c r="L3259" i="2" s="1"/>
  <c r="K3267" i="2"/>
  <c r="L3267" i="2" s="1"/>
  <c r="K3275" i="2"/>
  <c r="L3275" i="2" s="1"/>
  <c r="K3283" i="2"/>
  <c r="L3283" i="2" s="1"/>
  <c r="K3291" i="2"/>
  <c r="L3291" i="2" s="1"/>
  <c r="K3299" i="2"/>
  <c r="L3299" i="2" s="1"/>
  <c r="K3307" i="2"/>
  <c r="L3307" i="2" s="1"/>
  <c r="K3315" i="2"/>
  <c r="L3315" i="2" s="1"/>
  <c r="K3323" i="2"/>
  <c r="L3323" i="2" s="1"/>
  <c r="K3331" i="2"/>
  <c r="L3331" i="2" s="1"/>
  <c r="K3339" i="2"/>
  <c r="L3339" i="2" s="1"/>
  <c r="K3347" i="2"/>
  <c r="L3347" i="2" s="1"/>
  <c r="K3355" i="2"/>
  <c r="L3355" i="2" s="1"/>
  <c r="K3363" i="2"/>
  <c r="L3363" i="2" s="1"/>
  <c r="K3371" i="2"/>
  <c r="L3371" i="2" s="1"/>
  <c r="K3379" i="2"/>
  <c r="L3379" i="2" s="1"/>
  <c r="K3387" i="2"/>
  <c r="L3387" i="2" s="1"/>
  <c r="K3395" i="2"/>
  <c r="L3395" i="2" s="1"/>
  <c r="K3403" i="2"/>
  <c r="L3403" i="2" s="1"/>
  <c r="K3411" i="2"/>
  <c r="L3411" i="2" s="1"/>
  <c r="K3419" i="2"/>
  <c r="K3427" i="2"/>
  <c r="L3427" i="2" s="1"/>
  <c r="K3435" i="2"/>
  <c r="L3435" i="2" s="1"/>
  <c r="K3443" i="2"/>
  <c r="L3443" i="2" s="1"/>
  <c r="K3451" i="2"/>
  <c r="L3451" i="2" s="1"/>
  <c r="K3459" i="2"/>
  <c r="L3459" i="2" s="1"/>
  <c r="K3467" i="2"/>
  <c r="L3467" i="2" s="1"/>
  <c r="K3475" i="2"/>
  <c r="L3475" i="2" s="1"/>
  <c r="K3483" i="2"/>
  <c r="K3491" i="2"/>
  <c r="L3491" i="2" s="1"/>
  <c r="K3499" i="2"/>
  <c r="L3499" i="2" s="1"/>
  <c r="K3507" i="2"/>
  <c r="L3507" i="2" s="1"/>
  <c r="K3515" i="2"/>
  <c r="L3515" i="2" s="1"/>
  <c r="K3523" i="2"/>
  <c r="L3523" i="2" s="1"/>
  <c r="K3531" i="2"/>
  <c r="L3531" i="2" s="1"/>
  <c r="K3539" i="2"/>
  <c r="L3539" i="2" s="1"/>
  <c r="K3547" i="2"/>
  <c r="K3555" i="2"/>
  <c r="L3555" i="2" s="1"/>
  <c r="K3563" i="2"/>
  <c r="L3563" i="2" s="1"/>
  <c r="K3571" i="2"/>
  <c r="L3571" i="2" s="1"/>
  <c r="K3579" i="2"/>
  <c r="L3579" i="2" s="1"/>
  <c r="K3587" i="2"/>
  <c r="L3587" i="2" s="1"/>
  <c r="K3595" i="2"/>
  <c r="L3595" i="2" s="1"/>
  <c r="K3603" i="2"/>
  <c r="L3603" i="2" s="1"/>
  <c r="K3611" i="2"/>
  <c r="K3619" i="2"/>
  <c r="L3619" i="2" s="1"/>
  <c r="K3627" i="2"/>
  <c r="L3627" i="2" s="1"/>
  <c r="K3635" i="2"/>
  <c r="L3635" i="2" s="1"/>
  <c r="K3643" i="2"/>
  <c r="L3643" i="2" s="1"/>
  <c r="K3651" i="2"/>
  <c r="L3651" i="2" s="1"/>
  <c r="K3659" i="2"/>
  <c r="L3659" i="2" s="1"/>
  <c r="K3667" i="2"/>
  <c r="L3667" i="2" s="1"/>
  <c r="K3675" i="2"/>
  <c r="L3675" i="2" s="1"/>
  <c r="K3683" i="2"/>
  <c r="L3683" i="2" s="1"/>
  <c r="K3691" i="2"/>
  <c r="L3691" i="2" s="1"/>
  <c r="K3699" i="2"/>
  <c r="L3699" i="2" s="1"/>
  <c r="K3707" i="2"/>
  <c r="L3707" i="2" s="1"/>
  <c r="K3715" i="2"/>
  <c r="L3715" i="2" s="1"/>
  <c r="K3723" i="2"/>
  <c r="L3723" i="2" s="1"/>
  <c r="K3731" i="2"/>
  <c r="L3731" i="2" s="1"/>
  <c r="K3739" i="2"/>
  <c r="K3747" i="2"/>
  <c r="L3747" i="2" s="1"/>
  <c r="K3755" i="2"/>
  <c r="L3755" i="2" s="1"/>
  <c r="K3763" i="2"/>
  <c r="L3763" i="2" s="1"/>
  <c r="K3771" i="2"/>
  <c r="L3771" i="2" s="1"/>
  <c r="K3779" i="2"/>
  <c r="L3779" i="2" s="1"/>
  <c r="K3787" i="2"/>
  <c r="L3787" i="2" s="1"/>
  <c r="K3795" i="2"/>
  <c r="L3795" i="2" s="1"/>
  <c r="K3803" i="2"/>
  <c r="L3803" i="2" s="1"/>
  <c r="K3811" i="2"/>
  <c r="L3811" i="2" s="1"/>
  <c r="K3819" i="2"/>
  <c r="L3819" i="2" s="1"/>
  <c r="K3827" i="2"/>
  <c r="L3827" i="2" s="1"/>
  <c r="K3835" i="2"/>
  <c r="L3835" i="2" s="1"/>
  <c r="K3843" i="2"/>
  <c r="L3843" i="2" s="1"/>
  <c r="K3851" i="2"/>
  <c r="L3851" i="2" s="1"/>
  <c r="K1489" i="2"/>
  <c r="L1489" i="2" s="1"/>
  <c r="K1738" i="2"/>
  <c r="K1810" i="2"/>
  <c r="L1810" i="2" s="1"/>
  <c r="K1868" i="2"/>
  <c r="L1868" i="2" s="1"/>
  <c r="K1930" i="2"/>
  <c r="L1930" i="2" s="1"/>
  <c r="K1971" i="2"/>
  <c r="L1971" i="2" s="1"/>
  <c r="K2008" i="2"/>
  <c r="L2008" i="2" s="1"/>
  <c r="K2044" i="2"/>
  <c r="L2044" i="2" s="1"/>
  <c r="K2075" i="2"/>
  <c r="L2075" i="2" s="1"/>
  <c r="K2109" i="2"/>
  <c r="K2147" i="2"/>
  <c r="L2147" i="2" s="1"/>
  <c r="K2178" i="2"/>
  <c r="L2178" i="2" s="1"/>
  <c r="K2212" i="2"/>
  <c r="L2212" i="2" s="1"/>
  <c r="K2250" i="2"/>
  <c r="L2250" i="2" s="1"/>
  <c r="K2280" i="2"/>
  <c r="L2280" i="2" s="1"/>
  <c r="K2315" i="2"/>
  <c r="L2315" i="2" s="1"/>
  <c r="K2352" i="2"/>
  <c r="L2352" i="2" s="1"/>
  <c r="K2381" i="2"/>
  <c r="K2418" i="2"/>
  <c r="L2418" i="2" s="1"/>
  <c r="K2453" i="2"/>
  <c r="L2453" i="2" s="1"/>
  <c r="K2479" i="2"/>
  <c r="L2479" i="2" s="1"/>
  <c r="K2508" i="2"/>
  <c r="L2508" i="2" s="1"/>
  <c r="K2539" i="2"/>
  <c r="L2539" i="2" s="1"/>
  <c r="K2558" i="2"/>
  <c r="L2558" i="2" s="1"/>
  <c r="K2580" i="2"/>
  <c r="L2580" i="2" s="1"/>
  <c r="K2603" i="2"/>
  <c r="K2622" i="2"/>
  <c r="L2622" i="2" s="1"/>
  <c r="K2644" i="2"/>
  <c r="L2644" i="2" s="1"/>
  <c r="K2662" i="2"/>
  <c r="L2662" i="2" s="1"/>
  <c r="K2678" i="2"/>
  <c r="L2678" i="2" s="1"/>
  <c r="K2693" i="2"/>
  <c r="L2693" i="2" s="1"/>
  <c r="K2707" i="2"/>
  <c r="L2707" i="2" s="1"/>
  <c r="K2718" i="2"/>
  <c r="L2718" i="2" s="1"/>
  <c r="K2732" i="2"/>
  <c r="K2743" i="2"/>
  <c r="L2743" i="2" s="1"/>
  <c r="K2757" i="2"/>
  <c r="L2757" i="2" s="1"/>
  <c r="K2771" i="2"/>
  <c r="L2771" i="2" s="1"/>
  <c r="K2782" i="2"/>
  <c r="L2782" i="2" s="1"/>
  <c r="K2796" i="2"/>
  <c r="L2796" i="2" s="1"/>
  <c r="K2807" i="2"/>
  <c r="L2807" i="2" s="1"/>
  <c r="K2821" i="2"/>
  <c r="L2821" i="2" s="1"/>
  <c r="K2835" i="2"/>
  <c r="K2846" i="2"/>
  <c r="L2846" i="2" s="1"/>
  <c r="K2860" i="2"/>
  <c r="L2860" i="2" s="1"/>
  <c r="K2871" i="2"/>
  <c r="L2871" i="2" s="1"/>
  <c r="K2885" i="2"/>
  <c r="L2885" i="2" s="1"/>
  <c r="K2899" i="2"/>
  <c r="L2899" i="2" s="1"/>
  <c r="K2910" i="2"/>
  <c r="L2910" i="2" s="1"/>
  <c r="K2924" i="2"/>
  <c r="L2924" i="2" s="1"/>
  <c r="K2935" i="2"/>
  <c r="L2935" i="2" s="1"/>
  <c r="K2949" i="2"/>
  <c r="L2949" i="2" s="1"/>
  <c r="K2963" i="2"/>
  <c r="L2963" i="2" s="1"/>
  <c r="K2974" i="2"/>
  <c r="L2974" i="2" s="1"/>
  <c r="K2988" i="2"/>
  <c r="L2988" i="2" s="1"/>
  <c r="K2999" i="2"/>
  <c r="L2999" i="2" s="1"/>
  <c r="K3013" i="2"/>
  <c r="L3013" i="2" s="1"/>
  <c r="K3027" i="2"/>
  <c r="L3027" i="2" s="1"/>
  <c r="K3038" i="2"/>
  <c r="L3038" i="2" s="1"/>
  <c r="K3052" i="2"/>
  <c r="L3052" i="2" s="1"/>
  <c r="K3063" i="2"/>
  <c r="L3063" i="2" s="1"/>
  <c r="K3077" i="2"/>
  <c r="L3077" i="2" s="1"/>
  <c r="K3091" i="2"/>
  <c r="L3091" i="2" s="1"/>
  <c r="K3102" i="2"/>
  <c r="L3102" i="2" s="1"/>
  <c r="K3116" i="2"/>
  <c r="L3116" i="2" s="1"/>
  <c r="K3126" i="2"/>
  <c r="L3126" i="2" s="1"/>
  <c r="K3136" i="2"/>
  <c r="K3148" i="2"/>
  <c r="L3148" i="2" s="1"/>
  <c r="K3156" i="2"/>
  <c r="L3156" i="2" s="1"/>
  <c r="K3164" i="2"/>
  <c r="L3164" i="2" s="1"/>
  <c r="K3172" i="2"/>
  <c r="L3172" i="2" s="1"/>
  <c r="K3180" i="2"/>
  <c r="L3180" i="2" s="1"/>
  <c r="K3188" i="2"/>
  <c r="L3188" i="2" s="1"/>
  <c r="K3196" i="2"/>
  <c r="L3196" i="2" s="1"/>
  <c r="K3204" i="2"/>
  <c r="K3212" i="2"/>
  <c r="L3212" i="2" s="1"/>
  <c r="K3220" i="2"/>
  <c r="L3220" i="2" s="1"/>
  <c r="K3228" i="2"/>
  <c r="L3228" i="2" s="1"/>
  <c r="K3236" i="2"/>
  <c r="L3236" i="2" s="1"/>
  <c r="K3244" i="2"/>
  <c r="L3244" i="2" s="1"/>
  <c r="K3252" i="2"/>
  <c r="L3252" i="2" s="1"/>
  <c r="K3260" i="2"/>
  <c r="L3260" i="2" s="1"/>
  <c r="K3268" i="2"/>
  <c r="K3276" i="2"/>
  <c r="L3276" i="2" s="1"/>
  <c r="K3284" i="2"/>
  <c r="L3284" i="2" s="1"/>
  <c r="K3292" i="2"/>
  <c r="L3292" i="2" s="1"/>
  <c r="K3300" i="2"/>
  <c r="L3300" i="2" s="1"/>
  <c r="K3308" i="2"/>
  <c r="L3308" i="2" s="1"/>
  <c r="K3316" i="2"/>
  <c r="L3316" i="2" s="1"/>
  <c r="K3324" i="2"/>
  <c r="L3324" i="2" s="1"/>
  <c r="K3332" i="2"/>
  <c r="K3340" i="2"/>
  <c r="L3340" i="2" s="1"/>
  <c r="K3348" i="2"/>
  <c r="L3348" i="2" s="1"/>
  <c r="K3356" i="2"/>
  <c r="L3356" i="2" s="1"/>
  <c r="K3364" i="2"/>
  <c r="L3364" i="2" s="1"/>
  <c r="K3372" i="2"/>
  <c r="L3372" i="2" s="1"/>
  <c r="K3380" i="2"/>
  <c r="L3380" i="2" s="1"/>
  <c r="K3388" i="2"/>
  <c r="L3388" i="2" s="1"/>
  <c r="K3396" i="2"/>
  <c r="L3396" i="2" s="1"/>
  <c r="K3404" i="2"/>
  <c r="L3404" i="2" s="1"/>
  <c r="K3412" i="2"/>
  <c r="L3412" i="2" s="1"/>
  <c r="K3420" i="2"/>
  <c r="L3420" i="2" s="1"/>
  <c r="K3428" i="2"/>
  <c r="L3428" i="2" s="1"/>
  <c r="K3436" i="2"/>
  <c r="L3436" i="2" s="1"/>
  <c r="K3444" i="2"/>
  <c r="L3444" i="2" s="1"/>
  <c r="K3452" i="2"/>
  <c r="L3452" i="2" s="1"/>
  <c r="K3460" i="2"/>
  <c r="K3468" i="2"/>
  <c r="L3468" i="2" s="1"/>
  <c r="K3476" i="2"/>
  <c r="L3476" i="2" s="1"/>
  <c r="K3484" i="2"/>
  <c r="L3484" i="2" s="1"/>
  <c r="K3492" i="2"/>
  <c r="L3492" i="2" s="1"/>
  <c r="K3500" i="2"/>
  <c r="L3500" i="2" s="1"/>
  <c r="K3508" i="2"/>
  <c r="L3508" i="2" s="1"/>
  <c r="K3516" i="2"/>
  <c r="L3516" i="2" s="1"/>
  <c r="K3524" i="2"/>
  <c r="L3524" i="2" s="1"/>
  <c r="K3532" i="2"/>
  <c r="L3532" i="2" s="1"/>
  <c r="K3540" i="2"/>
  <c r="L3540" i="2" s="1"/>
  <c r="K3548" i="2"/>
  <c r="L3548" i="2" s="1"/>
  <c r="K3556" i="2"/>
  <c r="L3556" i="2" s="1"/>
  <c r="K3564" i="2"/>
  <c r="L3564" i="2" s="1"/>
  <c r="K3572" i="2"/>
  <c r="L3572" i="2" s="1"/>
  <c r="K3580" i="2"/>
  <c r="L3580" i="2" s="1"/>
  <c r="K3588" i="2"/>
  <c r="L3588" i="2" s="1"/>
  <c r="K3596" i="2"/>
  <c r="L3596" i="2" s="1"/>
  <c r="K3604" i="2"/>
  <c r="L3604" i="2" s="1"/>
  <c r="K3612" i="2"/>
  <c r="L3612" i="2" s="1"/>
  <c r="K3620" i="2"/>
  <c r="L3620" i="2" s="1"/>
  <c r="K3628" i="2"/>
  <c r="L3628" i="2" s="1"/>
  <c r="K3636" i="2"/>
  <c r="L3636" i="2" s="1"/>
  <c r="K3644" i="2"/>
  <c r="L3644" i="2" s="1"/>
  <c r="K3652" i="2"/>
  <c r="K3660" i="2"/>
  <c r="L3660" i="2" s="1"/>
  <c r="K3668" i="2"/>
  <c r="L3668" i="2" s="1"/>
  <c r="K3676" i="2"/>
  <c r="L3676" i="2" s="1"/>
  <c r="K1527" i="2"/>
  <c r="L1527" i="2" s="1"/>
  <c r="K1757" i="2"/>
  <c r="L1757" i="2" s="1"/>
  <c r="K1821" i="2"/>
  <c r="L1821" i="2" s="1"/>
  <c r="K1874" i="2"/>
  <c r="L1874" i="2" s="1"/>
  <c r="K1932" i="2"/>
  <c r="K1980" i="2"/>
  <c r="L1980" i="2" s="1"/>
  <c r="K2011" i="2"/>
  <c r="L2011" i="2" s="1"/>
  <c r="K2045" i="2"/>
  <c r="L2045" i="2" s="1"/>
  <c r="K2083" i="2"/>
  <c r="L2083" i="2" s="1"/>
  <c r="K2114" i="2"/>
  <c r="L2114" i="2" s="1"/>
  <c r="K2148" i="2"/>
  <c r="L2148" i="2" s="1"/>
  <c r="K2186" i="2"/>
  <c r="L2186" i="2" s="1"/>
  <c r="K2216" i="2"/>
  <c r="L2216" i="2" s="1"/>
  <c r="K2251" i="2"/>
  <c r="L2251" i="2" s="1"/>
  <c r="K2288" i="2"/>
  <c r="L2288" i="2" s="1"/>
  <c r="K2317" i="2"/>
  <c r="L2317" i="2" s="1"/>
  <c r="K2354" i="2"/>
  <c r="L2354" i="2" s="1"/>
  <c r="K2389" i="2"/>
  <c r="L2389" i="2" s="1"/>
  <c r="K2420" i="2"/>
  <c r="L2420" i="2" s="1"/>
  <c r="K2455" i="2"/>
  <c r="L2455" i="2" s="1"/>
  <c r="K2485" i="2"/>
  <c r="L2485" i="2" s="1"/>
  <c r="K2511" i="2"/>
  <c r="L2511" i="2" s="1"/>
  <c r="K2540" i="2"/>
  <c r="L2540" i="2" s="1"/>
  <c r="K2563" i="2"/>
  <c r="L2563" i="2" s="1"/>
  <c r="K2582" i="2"/>
  <c r="L2582" i="2" s="1"/>
  <c r="K2604" i="2"/>
  <c r="L2604" i="2" s="1"/>
  <c r="K2627" i="2"/>
  <c r="L2627" i="2" s="1"/>
  <c r="K2646" i="2"/>
  <c r="L2646" i="2" s="1"/>
  <c r="K2667" i="2"/>
  <c r="K2683" i="2"/>
  <c r="L2683" i="2" s="1"/>
  <c r="K2694" i="2"/>
  <c r="L2694" i="2" s="1"/>
  <c r="K2708" i="2"/>
  <c r="L2708" i="2" s="1"/>
  <c r="K2719" i="2"/>
  <c r="L2719" i="2" s="1"/>
  <c r="K2733" i="2"/>
  <c r="L2733" i="2" s="1"/>
  <c r="K2747" i="2"/>
  <c r="L2747" i="2" s="1"/>
  <c r="K2758" i="2"/>
  <c r="L2758" i="2" s="1"/>
  <c r="K2772" i="2"/>
  <c r="L2772" i="2" s="1"/>
  <c r="K2783" i="2"/>
  <c r="L2783" i="2" s="1"/>
  <c r="K2797" i="2"/>
  <c r="L2797" i="2" s="1"/>
  <c r="K2811" i="2"/>
  <c r="L2811" i="2" s="1"/>
  <c r="K2822" i="2"/>
  <c r="L2822" i="2" s="1"/>
  <c r="K2836" i="2"/>
  <c r="L2836" i="2" s="1"/>
  <c r="K2847" i="2"/>
  <c r="L2847" i="2" s="1"/>
  <c r="K2861" i="2"/>
  <c r="L2861" i="2" s="1"/>
  <c r="K2875" i="2"/>
  <c r="K2886" i="2"/>
  <c r="L2886" i="2" s="1"/>
  <c r="K2900" i="2"/>
  <c r="L2900" i="2" s="1"/>
  <c r="K2911" i="2"/>
  <c r="L2911" i="2" s="1"/>
  <c r="K2925" i="2"/>
  <c r="L2925" i="2" s="1"/>
  <c r="K2939" i="2"/>
  <c r="L2939" i="2" s="1"/>
  <c r="K2950" i="2"/>
  <c r="L2950" i="2" s="1"/>
  <c r="K2964" i="2"/>
  <c r="L2964" i="2" s="1"/>
  <c r="K2975" i="2"/>
  <c r="L2975" i="2" s="1"/>
  <c r="K1561" i="2"/>
  <c r="L1561" i="2" s="1"/>
  <c r="K1762" i="2"/>
  <c r="L1762" i="2" s="1"/>
  <c r="K1826" i="2"/>
  <c r="L1826" i="2" s="1"/>
  <c r="K1885" i="2"/>
  <c r="L1885" i="2" s="1"/>
  <c r="K1938" i="2"/>
  <c r="L1938" i="2" s="1"/>
  <c r="K1981" i="2"/>
  <c r="L1981" i="2" s="1"/>
  <c r="K2019" i="2"/>
  <c r="L2019" i="2" s="1"/>
  <c r="K2050" i="2"/>
  <c r="L2050" i="2" s="1"/>
  <c r="K2084" i="2"/>
  <c r="L2084" i="2" s="1"/>
  <c r="K2122" i="2"/>
  <c r="L2122" i="2" s="1"/>
  <c r="K2152" i="2"/>
  <c r="L2152" i="2" s="1"/>
  <c r="K2187" i="2"/>
  <c r="L2187" i="2" s="1"/>
  <c r="K2224" i="2"/>
  <c r="L2224" i="2" s="1"/>
  <c r="K2253" i="2"/>
  <c r="L2253" i="2" s="1"/>
  <c r="K2290" i="2"/>
  <c r="L2290" i="2" s="1"/>
  <c r="K2325" i="2"/>
  <c r="L2325" i="2" s="1"/>
  <c r="K2356" i="2"/>
  <c r="L2356" i="2" s="1"/>
  <c r="K2392" i="2"/>
  <c r="L2392" i="2" s="1"/>
  <c r="K2428" i="2"/>
  <c r="L2428" i="2" s="1"/>
  <c r="K2458" i="2"/>
  <c r="L2458" i="2" s="1"/>
  <c r="K2487" i="2"/>
  <c r="L2487" i="2" s="1"/>
  <c r="K2517" i="2"/>
  <c r="L2517" i="2" s="1"/>
  <c r="K2542" i="2"/>
  <c r="L2542" i="2" s="1"/>
  <c r="K2564" i="2"/>
  <c r="K2587" i="2"/>
  <c r="L2587" i="2" s="1"/>
  <c r="K2606" i="2"/>
  <c r="L2606" i="2" s="1"/>
  <c r="K2628" i="2"/>
  <c r="L2628" i="2" s="1"/>
  <c r="K2651" i="2"/>
  <c r="L2651" i="2" s="1"/>
  <c r="K2668" i="2"/>
  <c r="L2668" i="2" s="1"/>
  <c r="K2684" i="2"/>
  <c r="L2684" i="2" s="1"/>
  <c r="K2695" i="2"/>
  <c r="L2695" i="2" s="1"/>
  <c r="K2709" i="2"/>
  <c r="L2709" i="2" s="1"/>
  <c r="K2723" i="2"/>
  <c r="L2723" i="2" s="1"/>
  <c r="K2734" i="2"/>
  <c r="L2734" i="2" s="1"/>
  <c r="K2748" i="2"/>
  <c r="L2748" i="2" s="1"/>
  <c r="K2759" i="2"/>
  <c r="L2759" i="2" s="1"/>
  <c r="K2773" i="2"/>
  <c r="L2773" i="2" s="1"/>
  <c r="K2787" i="2"/>
  <c r="L2787" i="2" s="1"/>
  <c r="K2798" i="2"/>
  <c r="L2798" i="2" s="1"/>
  <c r="K2812" i="2"/>
  <c r="L2812" i="2" s="1"/>
  <c r="K2823" i="2"/>
  <c r="L2823" i="2" s="1"/>
  <c r="K2837" i="2"/>
  <c r="L2837" i="2" s="1"/>
  <c r="K2851" i="2"/>
  <c r="L2851" i="2" s="1"/>
  <c r="K2862" i="2"/>
  <c r="L2862" i="2" s="1"/>
  <c r="K2876" i="2"/>
  <c r="L2876" i="2" s="1"/>
  <c r="K2887" i="2"/>
  <c r="L2887" i="2" s="1"/>
  <c r="K2901" i="2"/>
  <c r="L2901" i="2" s="1"/>
  <c r="K2915" i="2"/>
  <c r="L2915" i="2" s="1"/>
  <c r="K2926" i="2"/>
  <c r="L2926" i="2" s="1"/>
  <c r="K2940" i="2"/>
  <c r="L2940" i="2" s="1"/>
  <c r="K2951" i="2"/>
  <c r="L2951" i="2" s="1"/>
  <c r="K2965" i="2"/>
  <c r="L2965" i="2" s="1"/>
  <c r="K2979" i="2"/>
  <c r="L2979" i="2" s="1"/>
  <c r="K2990" i="2"/>
  <c r="L2990" i="2" s="1"/>
  <c r="K3004" i="2"/>
  <c r="L3004" i="2" s="1"/>
  <c r="K3015" i="2"/>
  <c r="L3015" i="2" s="1"/>
  <c r="K3029" i="2"/>
  <c r="L3029" i="2" s="1"/>
  <c r="K3043" i="2"/>
  <c r="L3043" i="2" s="1"/>
  <c r="K3054" i="2"/>
  <c r="L3054" i="2" s="1"/>
  <c r="K3068" i="2"/>
  <c r="L3068" i="2" s="1"/>
  <c r="K3079" i="2"/>
  <c r="L3079" i="2" s="1"/>
  <c r="K3093" i="2"/>
  <c r="L3093" i="2" s="1"/>
  <c r="K3107" i="2"/>
  <c r="L3107" i="2" s="1"/>
  <c r="K3118" i="2"/>
  <c r="K3128" i="2"/>
  <c r="L3128" i="2" s="1"/>
  <c r="K3140" i="2"/>
  <c r="L3140" i="2" s="1"/>
  <c r="K3150" i="2"/>
  <c r="L3150" i="2" s="1"/>
  <c r="K3158" i="2"/>
  <c r="L3158" i="2" s="1"/>
  <c r="K3166" i="2"/>
  <c r="L3166" i="2" s="1"/>
  <c r="K3174" i="2"/>
  <c r="L3174" i="2" s="1"/>
  <c r="K3182" i="2"/>
  <c r="L3182" i="2" s="1"/>
  <c r="K3190" i="2"/>
  <c r="L3190" i="2" s="1"/>
  <c r="K3198" i="2"/>
  <c r="L3198" i="2" s="1"/>
  <c r="K3206" i="2"/>
  <c r="L3206" i="2" s="1"/>
  <c r="K3214" i="2"/>
  <c r="L3214" i="2" s="1"/>
  <c r="K3222" i="2"/>
  <c r="L3222" i="2" s="1"/>
  <c r="K3230" i="2"/>
  <c r="L3230" i="2" s="1"/>
  <c r="K3238" i="2"/>
  <c r="L3238" i="2" s="1"/>
  <c r="K3246" i="2"/>
  <c r="L3246" i="2" s="1"/>
  <c r="K3254" i="2"/>
  <c r="L3254" i="2" s="1"/>
  <c r="K3262" i="2"/>
  <c r="L3262" i="2" s="1"/>
  <c r="K3270" i="2"/>
  <c r="L3270" i="2" s="1"/>
  <c r="K3278" i="2"/>
  <c r="L3278" i="2" s="1"/>
  <c r="K3286" i="2"/>
  <c r="L3286" i="2" s="1"/>
  <c r="K3294" i="2"/>
  <c r="L3294" i="2" s="1"/>
  <c r="K3302" i="2"/>
  <c r="L3302" i="2" s="1"/>
  <c r="K3310" i="2"/>
  <c r="L3310" i="2" s="1"/>
  <c r="K3318" i="2"/>
  <c r="K3326" i="2"/>
  <c r="L3326" i="2" s="1"/>
  <c r="K3334" i="2"/>
  <c r="L3334" i="2" s="1"/>
  <c r="K3342" i="2"/>
  <c r="L3342" i="2" s="1"/>
  <c r="K3350" i="2"/>
  <c r="L3350" i="2" s="1"/>
  <c r="K3358" i="2"/>
  <c r="L3358" i="2" s="1"/>
  <c r="K3366" i="2"/>
  <c r="L3366" i="2" s="1"/>
  <c r="K3374" i="2"/>
  <c r="L3374" i="2" s="1"/>
  <c r="K3382" i="2"/>
  <c r="L3382" i="2" s="1"/>
  <c r="K3390" i="2"/>
  <c r="L3390" i="2" s="1"/>
  <c r="K3398" i="2"/>
  <c r="L3398" i="2" s="1"/>
  <c r="K3406" i="2"/>
  <c r="L3406" i="2" s="1"/>
  <c r="K3414" i="2"/>
  <c r="L3414" i="2" s="1"/>
  <c r="K3422" i="2"/>
  <c r="L3422" i="2" s="1"/>
  <c r="K3430" i="2"/>
  <c r="L3430" i="2" s="1"/>
  <c r="K3438" i="2"/>
  <c r="L3438" i="2" s="1"/>
  <c r="K3446" i="2"/>
  <c r="L3446" i="2" s="1"/>
  <c r="K3454" i="2"/>
  <c r="L3454" i="2" s="1"/>
  <c r="K3462" i="2"/>
  <c r="L3462" i="2" s="1"/>
  <c r="K3470" i="2"/>
  <c r="L3470" i="2" s="1"/>
  <c r="K3478" i="2"/>
  <c r="L3478" i="2" s="1"/>
  <c r="K3486" i="2"/>
  <c r="L3486" i="2" s="1"/>
  <c r="K3494" i="2"/>
  <c r="L3494" i="2" s="1"/>
  <c r="K3502" i="2"/>
  <c r="L3502" i="2" s="1"/>
  <c r="K3510" i="2"/>
  <c r="K3518" i="2"/>
  <c r="L3518" i="2" s="1"/>
  <c r="K3526" i="2"/>
  <c r="L3526" i="2" s="1"/>
  <c r="K3534" i="2"/>
  <c r="L3534" i="2" s="1"/>
  <c r="K3542" i="2"/>
  <c r="L3542" i="2" s="1"/>
  <c r="K3550" i="2"/>
  <c r="L3550" i="2" s="1"/>
  <c r="K3558" i="2"/>
  <c r="L3558" i="2" s="1"/>
  <c r="K3566" i="2"/>
  <c r="L3566" i="2" s="1"/>
  <c r="K3574" i="2"/>
  <c r="L3574" i="2" s="1"/>
  <c r="K3582" i="2"/>
  <c r="L3582" i="2" s="1"/>
  <c r="K3590" i="2"/>
  <c r="L3590" i="2" s="1"/>
  <c r="K3598" i="2"/>
  <c r="L3598" i="2" s="1"/>
  <c r="K3606" i="2"/>
  <c r="L3606" i="2" s="1"/>
  <c r="K3614" i="2"/>
  <c r="L3614" i="2" s="1"/>
  <c r="K3622" i="2"/>
  <c r="L3622" i="2" s="1"/>
  <c r="K3630" i="2"/>
  <c r="L3630" i="2" s="1"/>
  <c r="K3638" i="2"/>
  <c r="K3646" i="2"/>
  <c r="L3646" i="2" s="1"/>
  <c r="K3654" i="2"/>
  <c r="L3654" i="2" s="1"/>
  <c r="K3662" i="2"/>
  <c r="L3662" i="2" s="1"/>
  <c r="K3670" i="2"/>
  <c r="L3670" i="2" s="1"/>
  <c r="K3678" i="2"/>
  <c r="L3678" i="2" s="1"/>
  <c r="K3686" i="2"/>
  <c r="L3686" i="2" s="1"/>
  <c r="K3694" i="2"/>
  <c r="L3694" i="2" s="1"/>
  <c r="K3702" i="2"/>
  <c r="L3702" i="2" s="1"/>
  <c r="K3710" i="2"/>
  <c r="L3710" i="2" s="1"/>
  <c r="K3718" i="2"/>
  <c r="L3718" i="2" s="1"/>
  <c r="K3726" i="2"/>
  <c r="L3726" i="2" s="1"/>
  <c r="K3734" i="2"/>
  <c r="L3734" i="2" s="1"/>
  <c r="K3742" i="2"/>
  <c r="L3742" i="2" s="1"/>
  <c r="K3750" i="2"/>
  <c r="L3750" i="2" s="1"/>
  <c r="K3758" i="2"/>
  <c r="L3758" i="2" s="1"/>
  <c r="K3766" i="2"/>
  <c r="L3766" i="2" s="1"/>
  <c r="K3774" i="2"/>
  <c r="L3774" i="2" s="1"/>
  <c r="K3782" i="2"/>
  <c r="L3782" i="2" s="1"/>
  <c r="K3790" i="2"/>
  <c r="L3790" i="2" s="1"/>
  <c r="K3798" i="2"/>
  <c r="L3798" i="2" s="1"/>
  <c r="K3806" i="2"/>
  <c r="L3806" i="2" s="1"/>
  <c r="K3814" i="2"/>
  <c r="L3814" i="2" s="1"/>
  <c r="K3822" i="2"/>
  <c r="L3822" i="2" s="1"/>
  <c r="K3830" i="2"/>
  <c r="K3838" i="2"/>
  <c r="L3838" i="2" s="1"/>
  <c r="K3846" i="2"/>
  <c r="L3846" i="2" s="1"/>
  <c r="K3854" i="2"/>
  <c r="L3854" i="2" s="1"/>
  <c r="K1592" i="2"/>
  <c r="L1592" i="2" s="1"/>
  <c r="K2088" i="2"/>
  <c r="L2088" i="2" s="1"/>
  <c r="K2364" i="2"/>
  <c r="L2364" i="2" s="1"/>
  <c r="K2588" i="2"/>
  <c r="L2588" i="2" s="1"/>
  <c r="K2724" i="2"/>
  <c r="L2724" i="2" s="1"/>
  <c r="K2827" i="2"/>
  <c r="L2827" i="2" s="1"/>
  <c r="K2903" i="2"/>
  <c r="L2903" i="2" s="1"/>
  <c r="K2956" i="2"/>
  <c r="L2956" i="2" s="1"/>
  <c r="K3003" i="2"/>
  <c r="L3003" i="2" s="1"/>
  <c r="K3031" i="2"/>
  <c r="L3031" i="2" s="1"/>
  <c r="K3069" i="2"/>
  <c r="L3069" i="2" s="1"/>
  <c r="K3103" i="2"/>
  <c r="L3103" i="2" s="1"/>
  <c r="K3132" i="2"/>
  <c r="L3132" i="2" s="1"/>
  <c r="K3159" i="2"/>
  <c r="L3159" i="2" s="1"/>
  <c r="K3181" i="2"/>
  <c r="L3181" i="2" s="1"/>
  <c r="K3200" i="2"/>
  <c r="L3200" i="2" s="1"/>
  <c r="K3223" i="2"/>
  <c r="L3223" i="2" s="1"/>
  <c r="K3245" i="2"/>
  <c r="L3245" i="2" s="1"/>
  <c r="K3264" i="2"/>
  <c r="L3264" i="2" s="1"/>
  <c r="K3281" i="2"/>
  <c r="L3281" i="2" s="1"/>
  <c r="K3297" i="2"/>
  <c r="L3297" i="2" s="1"/>
  <c r="K3311" i="2"/>
  <c r="L3311" i="2" s="1"/>
  <c r="K3322" i="2"/>
  <c r="L3322" i="2" s="1"/>
  <c r="K3336" i="2"/>
  <c r="L3336" i="2" s="1"/>
  <c r="K3349" i="2"/>
  <c r="L3349" i="2" s="1"/>
  <c r="K3361" i="2"/>
  <c r="L3361" i="2" s="1"/>
  <c r="K3375" i="2"/>
  <c r="L3375" i="2" s="1"/>
  <c r="K3386" i="2"/>
  <c r="L3386" i="2" s="1"/>
  <c r="K3400" i="2"/>
  <c r="L3400" i="2" s="1"/>
  <c r="K3413" i="2"/>
  <c r="L3413" i="2" s="1"/>
  <c r="K3425" i="2"/>
  <c r="L3425" i="2" s="1"/>
  <c r="K3439" i="2"/>
  <c r="L3439" i="2" s="1"/>
  <c r="K3450" i="2"/>
  <c r="L3450" i="2" s="1"/>
  <c r="K3464" i="2"/>
  <c r="L3464" i="2" s="1"/>
  <c r="K3477" i="2"/>
  <c r="L3477" i="2" s="1"/>
  <c r="K3489" i="2"/>
  <c r="L3489" i="2" s="1"/>
  <c r="K3503" i="2"/>
  <c r="L3503" i="2" s="1"/>
  <c r="K3514" i="2"/>
  <c r="L3514" i="2" s="1"/>
  <c r="K3528" i="2"/>
  <c r="L3528" i="2" s="1"/>
  <c r="K3541" i="2"/>
  <c r="L3541" i="2" s="1"/>
  <c r="K3553" i="2"/>
  <c r="L3553" i="2" s="1"/>
  <c r="K3567" i="2"/>
  <c r="L3567" i="2" s="1"/>
  <c r="K3578" i="2"/>
  <c r="L3578" i="2" s="1"/>
  <c r="K3592" i="2"/>
  <c r="L3592" i="2" s="1"/>
  <c r="K3605" i="2"/>
  <c r="L3605" i="2" s="1"/>
  <c r="K3617" i="2"/>
  <c r="L3617" i="2" s="1"/>
  <c r="K3631" i="2"/>
  <c r="L3631" i="2" s="1"/>
  <c r="K3642" i="2"/>
  <c r="L3642" i="2" s="1"/>
  <c r="K3656" i="2"/>
  <c r="L3656" i="2" s="1"/>
  <c r="K3669" i="2"/>
  <c r="L3669" i="2" s="1"/>
  <c r="K3681" i="2"/>
  <c r="L3681" i="2" s="1"/>
  <c r="K3692" i="2"/>
  <c r="L3692" i="2" s="1"/>
  <c r="K3703" i="2"/>
  <c r="L3703" i="2" s="1"/>
  <c r="K3713" i="2"/>
  <c r="L3713" i="2" s="1"/>
  <c r="K3724" i="2"/>
  <c r="L3724" i="2" s="1"/>
  <c r="K3735" i="2"/>
  <c r="L3735" i="2" s="1"/>
  <c r="K3745" i="2"/>
  <c r="L3745" i="2" s="1"/>
  <c r="K3756" i="2"/>
  <c r="L3756" i="2" s="1"/>
  <c r="K3767" i="2"/>
  <c r="L3767" i="2" s="1"/>
  <c r="K3777" i="2"/>
  <c r="L3777" i="2" s="1"/>
  <c r="K3788" i="2"/>
  <c r="L3788" i="2" s="1"/>
  <c r="K3799" i="2"/>
  <c r="L3799" i="2" s="1"/>
  <c r="K3809" i="2"/>
  <c r="L3809" i="2" s="1"/>
  <c r="K3820" i="2"/>
  <c r="L3820" i="2" s="1"/>
  <c r="K3831" i="2"/>
  <c r="L3831" i="2" s="1"/>
  <c r="K3841" i="2"/>
  <c r="L3841" i="2" s="1"/>
  <c r="K3852" i="2"/>
  <c r="L3852" i="2" s="1"/>
  <c r="K3861" i="2"/>
  <c r="L3861" i="2" s="1"/>
  <c r="K3869" i="2"/>
  <c r="L3869" i="2" s="1"/>
  <c r="K3877" i="2"/>
  <c r="L3877" i="2" s="1"/>
  <c r="K3885" i="2"/>
  <c r="L3885" i="2" s="1"/>
  <c r="K3893" i="2"/>
  <c r="L3893" i="2" s="1"/>
  <c r="K3901" i="2"/>
  <c r="L3901" i="2" s="1"/>
  <c r="K3909" i="2"/>
  <c r="L3909" i="2" s="1"/>
  <c r="K3917" i="2"/>
  <c r="L3917" i="2" s="1"/>
  <c r="K3925" i="2"/>
  <c r="L3925" i="2" s="1"/>
  <c r="K3933" i="2"/>
  <c r="L3933" i="2" s="1"/>
  <c r="K3941" i="2"/>
  <c r="L3941" i="2" s="1"/>
  <c r="K3949" i="2"/>
  <c r="L3949" i="2" s="1"/>
  <c r="K3957" i="2"/>
  <c r="L3957" i="2" s="1"/>
  <c r="K3965" i="2"/>
  <c r="L3965" i="2" s="1"/>
  <c r="K3973" i="2"/>
  <c r="L3973" i="2" s="1"/>
  <c r="K3981" i="2"/>
  <c r="L3981" i="2" s="1"/>
  <c r="K3989" i="2"/>
  <c r="L3989" i="2" s="1"/>
  <c r="K3997" i="2"/>
  <c r="L3997" i="2" s="1"/>
  <c r="K4005" i="2"/>
  <c r="L4005" i="2" s="1"/>
  <c r="K4013" i="2"/>
  <c r="L4013" i="2" s="1"/>
  <c r="K4021" i="2"/>
  <c r="L4021" i="2" s="1"/>
  <c r="K4029" i="2"/>
  <c r="L4029" i="2" s="1"/>
  <c r="K4037" i="2"/>
  <c r="L4037" i="2" s="1"/>
  <c r="K1780" i="2"/>
  <c r="L1780" i="2" s="1"/>
  <c r="K2123" i="2"/>
  <c r="L2123" i="2" s="1"/>
  <c r="K2395" i="2"/>
  <c r="L2395" i="2" s="1"/>
  <c r="K2611" i="2"/>
  <c r="L2611" i="2" s="1"/>
  <c r="K2735" i="2"/>
  <c r="L2735" i="2" s="1"/>
  <c r="K2838" i="2"/>
  <c r="L2838" i="2" s="1"/>
  <c r="K2916" i="2"/>
  <c r="L2916" i="2" s="1"/>
  <c r="K2966" i="2"/>
  <c r="L2966" i="2" s="1"/>
  <c r="K3005" i="2"/>
  <c r="L3005" i="2" s="1"/>
  <c r="K3039" i="2"/>
  <c r="L3039" i="2" s="1"/>
  <c r="K3070" i="2"/>
  <c r="L3070" i="2" s="1"/>
  <c r="K3108" i="2"/>
  <c r="L3108" i="2" s="1"/>
  <c r="K3139" i="2"/>
  <c r="L3139" i="2" s="1"/>
  <c r="K3160" i="2"/>
  <c r="L3160" i="2" s="1"/>
  <c r="K3183" i="2"/>
  <c r="L3183" i="2" s="1"/>
  <c r="K3205" i="2"/>
  <c r="L3205" i="2" s="1"/>
  <c r="K3224" i="2"/>
  <c r="L3224" i="2" s="1"/>
  <c r="K3247" i="2"/>
  <c r="L3247" i="2" s="1"/>
  <c r="K3269" i="2"/>
  <c r="L3269" i="2" s="1"/>
  <c r="K3285" i="2"/>
  <c r="L3285" i="2" s="1"/>
  <c r="K3298" i="2"/>
  <c r="L3298" i="2" s="1"/>
  <c r="K3312" i="2"/>
  <c r="L3312" i="2" s="1"/>
  <c r="K3325" i="2"/>
  <c r="L3325" i="2" s="1"/>
  <c r="K3337" i="2"/>
  <c r="L3337" i="2" s="1"/>
  <c r="K3351" i="2"/>
  <c r="L3351" i="2" s="1"/>
  <c r="K3362" i="2"/>
  <c r="L3362" i="2" s="1"/>
  <c r="K3376" i="2"/>
  <c r="L3376" i="2" s="1"/>
  <c r="K3389" i="2"/>
  <c r="L3389" i="2" s="1"/>
  <c r="K3401" i="2"/>
  <c r="L3401" i="2" s="1"/>
  <c r="K3415" i="2"/>
  <c r="L3415" i="2" s="1"/>
  <c r="K3426" i="2"/>
  <c r="L3426" i="2" s="1"/>
  <c r="K3440" i="2"/>
  <c r="L3440" i="2" s="1"/>
  <c r="K3453" i="2"/>
  <c r="L3453" i="2" s="1"/>
  <c r="K3465" i="2"/>
  <c r="L3465" i="2" s="1"/>
  <c r="K3479" i="2"/>
  <c r="L3479" i="2" s="1"/>
  <c r="K3490" i="2"/>
  <c r="L3490" i="2" s="1"/>
  <c r="K3504" i="2"/>
  <c r="L3504" i="2" s="1"/>
  <c r="K3517" i="2"/>
  <c r="L3517" i="2" s="1"/>
  <c r="K3529" i="2"/>
  <c r="L3529" i="2" s="1"/>
  <c r="K3543" i="2"/>
  <c r="L3543" i="2" s="1"/>
  <c r="K3554" i="2"/>
  <c r="L3554" i="2" s="1"/>
  <c r="K3568" i="2"/>
  <c r="L3568" i="2" s="1"/>
  <c r="K3581" i="2"/>
  <c r="L3581" i="2" s="1"/>
  <c r="K3593" i="2"/>
  <c r="L3593" i="2" s="1"/>
  <c r="K3607" i="2"/>
  <c r="L3607" i="2" s="1"/>
  <c r="K3618" i="2"/>
  <c r="L3618" i="2" s="1"/>
  <c r="K3632" i="2"/>
  <c r="L3632" i="2" s="1"/>
  <c r="K3645" i="2"/>
  <c r="L3645" i="2" s="1"/>
  <c r="K3657" i="2"/>
  <c r="L3657" i="2" s="1"/>
  <c r="K3671" i="2"/>
  <c r="L3671" i="2" s="1"/>
  <c r="K3682" i="2"/>
  <c r="L3682" i="2" s="1"/>
  <c r="K3693" i="2"/>
  <c r="L3693" i="2" s="1"/>
  <c r="K3704" i="2"/>
  <c r="L3704" i="2" s="1"/>
  <c r="K3714" i="2"/>
  <c r="L3714" i="2" s="1"/>
  <c r="K3725" i="2"/>
  <c r="L3725" i="2" s="1"/>
  <c r="K3736" i="2"/>
  <c r="L3736" i="2" s="1"/>
  <c r="K3746" i="2"/>
  <c r="L3746" i="2" s="1"/>
  <c r="K3757" i="2"/>
  <c r="L3757" i="2" s="1"/>
  <c r="K3768" i="2"/>
  <c r="L3768" i="2" s="1"/>
  <c r="K3778" i="2"/>
  <c r="L3778" i="2" s="1"/>
  <c r="K3789" i="2"/>
  <c r="L3789" i="2" s="1"/>
  <c r="K3800" i="2"/>
  <c r="L3800" i="2" s="1"/>
  <c r="K3810" i="2"/>
  <c r="L3810" i="2" s="1"/>
  <c r="K3821" i="2"/>
  <c r="L3821" i="2" s="1"/>
  <c r="K3832" i="2"/>
  <c r="L3832" i="2" s="1"/>
  <c r="K3842" i="2"/>
  <c r="L3842" i="2" s="1"/>
  <c r="K3853" i="2"/>
  <c r="L3853" i="2" s="1"/>
  <c r="K3862" i="2"/>
  <c r="L3862" i="2" s="1"/>
  <c r="K3870" i="2"/>
  <c r="L3870" i="2" s="1"/>
  <c r="K3878" i="2"/>
  <c r="L3878" i="2" s="1"/>
  <c r="K3886" i="2"/>
  <c r="L3886" i="2" s="1"/>
  <c r="K3894" i="2"/>
  <c r="L3894" i="2" s="1"/>
  <c r="K3902" i="2"/>
  <c r="L3902" i="2" s="1"/>
  <c r="K3910" i="2"/>
  <c r="L3910" i="2" s="1"/>
  <c r="K3918" i="2"/>
  <c r="L3918" i="2" s="1"/>
  <c r="K3926" i="2"/>
  <c r="L3926" i="2" s="1"/>
  <c r="K3934" i="2"/>
  <c r="L3934" i="2" s="1"/>
  <c r="K3942" i="2"/>
  <c r="L3942" i="2" s="1"/>
  <c r="K3950" i="2"/>
  <c r="L3950" i="2" s="1"/>
  <c r="K3958" i="2"/>
  <c r="L3958" i="2" s="1"/>
  <c r="K3966" i="2"/>
  <c r="L3966" i="2" s="1"/>
  <c r="K3974" i="2"/>
  <c r="L3974" i="2" s="1"/>
  <c r="K3982" i="2"/>
  <c r="L3982" i="2" s="1"/>
  <c r="K3990" i="2"/>
  <c r="L3990" i="2" s="1"/>
  <c r="K3998" i="2"/>
  <c r="L3998" i="2" s="1"/>
  <c r="K4006" i="2"/>
  <c r="L4006" i="2" s="1"/>
  <c r="K4014" i="2"/>
  <c r="L4014" i="2" s="1"/>
  <c r="K4022" i="2"/>
  <c r="L4022" i="2" s="1"/>
  <c r="K4030" i="2"/>
  <c r="L4030" i="2" s="1"/>
  <c r="K4038" i="2"/>
  <c r="L4038" i="2" s="1"/>
  <c r="K1829" i="2"/>
  <c r="L1829" i="2" s="1"/>
  <c r="K2160" i="2"/>
  <c r="L2160" i="2" s="1"/>
  <c r="K2429" i="2"/>
  <c r="L2429" i="2" s="1"/>
  <c r="K2630" i="2"/>
  <c r="L2630" i="2" s="1"/>
  <c r="K2749" i="2"/>
  <c r="L2749" i="2" s="1"/>
  <c r="K2852" i="2"/>
  <c r="L2852" i="2" s="1"/>
  <c r="K2917" i="2"/>
  <c r="L2917" i="2" s="1"/>
  <c r="K2967" i="2"/>
  <c r="L2967" i="2" s="1"/>
  <c r="K3006" i="2"/>
  <c r="L3006" i="2" s="1"/>
  <c r="K3044" i="2"/>
  <c r="L3044" i="2" s="1"/>
  <c r="K3078" i="2"/>
  <c r="L3078" i="2" s="1"/>
  <c r="K3109" i="2"/>
  <c r="L3109" i="2" s="1"/>
  <c r="K3141" i="2"/>
  <c r="L3141" i="2" s="1"/>
  <c r="K3165" i="2"/>
  <c r="L3165" i="2" s="1"/>
  <c r="K3184" i="2"/>
  <c r="L3184" i="2" s="1"/>
  <c r="K3207" i="2"/>
  <c r="L3207" i="2" s="1"/>
  <c r="K3229" i="2"/>
  <c r="L3229" i="2" s="1"/>
  <c r="K3248" i="2"/>
  <c r="L3248" i="2" s="1"/>
  <c r="K3271" i="2"/>
  <c r="L3271" i="2" s="1"/>
  <c r="K3287" i="2"/>
  <c r="L3287" i="2" s="1"/>
  <c r="K3301" i="2"/>
  <c r="L3301" i="2" s="1"/>
  <c r="K3313" i="2"/>
  <c r="L3313" i="2" s="1"/>
  <c r="K3327" i="2"/>
  <c r="L3327" i="2" s="1"/>
  <c r="K3338" i="2"/>
  <c r="L3338" i="2" s="1"/>
  <c r="K3352" i="2"/>
  <c r="L3352" i="2" s="1"/>
  <c r="K3365" i="2"/>
  <c r="L3365" i="2" s="1"/>
  <c r="K3377" i="2"/>
  <c r="L3377" i="2" s="1"/>
  <c r="K3391" i="2"/>
  <c r="L3391" i="2" s="1"/>
  <c r="K3402" i="2"/>
  <c r="L3402" i="2" s="1"/>
  <c r="K3416" i="2"/>
  <c r="L3416" i="2" s="1"/>
  <c r="K3429" i="2"/>
  <c r="L3429" i="2" s="1"/>
  <c r="K3441" i="2"/>
  <c r="L3441" i="2" s="1"/>
  <c r="K3455" i="2"/>
  <c r="L3455" i="2" s="1"/>
  <c r="K3466" i="2"/>
  <c r="L3466" i="2" s="1"/>
  <c r="K3480" i="2"/>
  <c r="L3480" i="2" s="1"/>
  <c r="K3493" i="2"/>
  <c r="L3493" i="2" s="1"/>
  <c r="K3505" i="2"/>
  <c r="L3505" i="2" s="1"/>
  <c r="K3519" i="2"/>
  <c r="L3519" i="2" s="1"/>
  <c r="K3530" i="2"/>
  <c r="L3530" i="2" s="1"/>
  <c r="K3544" i="2"/>
  <c r="L3544" i="2" s="1"/>
  <c r="K3557" i="2"/>
  <c r="L3557" i="2" s="1"/>
  <c r="K3569" i="2"/>
  <c r="L3569" i="2" s="1"/>
  <c r="K3583" i="2"/>
  <c r="L3583" i="2" s="1"/>
  <c r="K3594" i="2"/>
  <c r="L3594" i="2" s="1"/>
  <c r="K3608" i="2"/>
  <c r="L3608" i="2" s="1"/>
  <c r="K3621" i="2"/>
  <c r="L3621" i="2" s="1"/>
  <c r="K3633" i="2"/>
  <c r="L3633" i="2" s="1"/>
  <c r="K3647" i="2"/>
  <c r="L3647" i="2" s="1"/>
  <c r="K3658" i="2"/>
  <c r="L3658" i="2" s="1"/>
  <c r="K3672" i="2"/>
  <c r="L3672" i="2" s="1"/>
  <c r="K3684" i="2"/>
  <c r="L3684" i="2" s="1"/>
  <c r="K3695" i="2"/>
  <c r="L3695" i="2" s="1"/>
  <c r="K3705" i="2"/>
  <c r="L3705" i="2" s="1"/>
  <c r="K3716" i="2"/>
  <c r="L3716" i="2" s="1"/>
  <c r="K3727" i="2"/>
  <c r="L3727" i="2" s="1"/>
  <c r="K3737" i="2"/>
  <c r="L3737" i="2" s="1"/>
  <c r="K3748" i="2"/>
  <c r="L3748" i="2" s="1"/>
  <c r="K3759" i="2"/>
  <c r="L3759" i="2" s="1"/>
  <c r="K3769" i="2"/>
  <c r="L3769" i="2" s="1"/>
  <c r="K3780" i="2"/>
  <c r="L3780" i="2" s="1"/>
  <c r="K3791" i="2"/>
  <c r="L3791" i="2" s="1"/>
  <c r="K3801" i="2"/>
  <c r="L3801" i="2" s="1"/>
  <c r="K3812" i="2"/>
  <c r="L3812" i="2" s="1"/>
  <c r="K3823" i="2"/>
  <c r="L3823" i="2" s="1"/>
  <c r="K3833" i="2"/>
  <c r="L3833" i="2" s="1"/>
  <c r="K3844" i="2"/>
  <c r="L3844" i="2" s="1"/>
  <c r="K3855" i="2"/>
  <c r="L3855" i="2" s="1"/>
  <c r="K3863" i="2"/>
  <c r="L3863" i="2" s="1"/>
  <c r="K3871" i="2"/>
  <c r="L3871" i="2" s="1"/>
  <c r="K3879" i="2"/>
  <c r="L3879" i="2" s="1"/>
  <c r="K3887" i="2"/>
  <c r="L3887" i="2" s="1"/>
  <c r="K3895" i="2"/>
  <c r="L3895" i="2" s="1"/>
  <c r="K3903" i="2"/>
  <c r="L3903" i="2" s="1"/>
  <c r="K3911" i="2"/>
  <c r="L3911" i="2" s="1"/>
  <c r="K3919" i="2"/>
  <c r="L3919" i="2" s="1"/>
  <c r="K3927" i="2"/>
  <c r="L3927" i="2" s="1"/>
  <c r="K3935" i="2"/>
  <c r="L3935" i="2" s="1"/>
  <c r="K3943" i="2"/>
  <c r="L3943" i="2" s="1"/>
  <c r="K3951" i="2"/>
  <c r="L3951" i="2" s="1"/>
  <c r="K3959" i="2"/>
  <c r="L3959" i="2" s="1"/>
  <c r="K3967" i="2"/>
  <c r="L3967" i="2" s="1"/>
  <c r="K3975" i="2"/>
  <c r="L3975" i="2" s="1"/>
  <c r="K3983" i="2"/>
  <c r="L3983" i="2" s="1"/>
  <c r="K3991" i="2"/>
  <c r="L3991" i="2" s="1"/>
  <c r="K3999" i="2"/>
  <c r="L3999" i="2" s="1"/>
  <c r="K4007" i="2"/>
  <c r="L4007" i="2" s="1"/>
  <c r="K4015" i="2"/>
  <c r="L4015" i="2" s="1"/>
  <c r="K4023" i="2"/>
  <c r="L4023" i="2" s="1"/>
  <c r="K4031" i="2"/>
  <c r="L4031" i="2" s="1"/>
  <c r="K4039" i="2"/>
  <c r="L4039" i="2" s="1"/>
  <c r="K4047" i="2"/>
  <c r="L4047" i="2" s="1"/>
  <c r="K4055" i="2"/>
  <c r="L4055" i="2" s="1"/>
  <c r="K1890" i="2"/>
  <c r="L1890" i="2" s="1"/>
  <c r="K2189" i="2"/>
  <c r="L2189" i="2" s="1"/>
  <c r="K2464" i="2"/>
  <c r="L2464" i="2" s="1"/>
  <c r="K2652" i="2"/>
  <c r="L2652" i="2" s="1"/>
  <c r="K2763" i="2"/>
  <c r="L2763" i="2" s="1"/>
  <c r="K2863" i="2"/>
  <c r="L2863" i="2" s="1"/>
  <c r="K2927" i="2"/>
  <c r="L2927" i="2" s="1"/>
  <c r="K2980" i="2"/>
  <c r="L2980" i="2" s="1"/>
  <c r="K3014" i="2"/>
  <c r="L3014" i="2" s="1"/>
  <c r="K3045" i="2"/>
  <c r="L3045" i="2" s="1"/>
  <c r="K3083" i="2"/>
  <c r="L3083" i="2" s="1"/>
  <c r="K3117" i="2"/>
  <c r="L3117" i="2" s="1"/>
  <c r="K3142" i="2"/>
  <c r="L3142" i="2" s="1"/>
  <c r="K3167" i="2"/>
  <c r="L3167" i="2" s="1"/>
  <c r="K3189" i="2"/>
  <c r="L3189" i="2" s="1"/>
  <c r="K3208" i="2"/>
  <c r="L3208" i="2" s="1"/>
  <c r="K3231" i="2"/>
  <c r="L3231" i="2" s="1"/>
  <c r="K3253" i="2"/>
  <c r="L3253" i="2" s="1"/>
  <c r="K3272" i="2"/>
  <c r="L3272" i="2" s="1"/>
  <c r="K3288" i="2"/>
  <c r="L3288" i="2" s="1"/>
  <c r="K3303" i="2"/>
  <c r="L3303" i="2" s="1"/>
  <c r="K3314" i="2"/>
  <c r="L3314" i="2" s="1"/>
  <c r="K3328" i="2"/>
  <c r="L3328" i="2" s="1"/>
  <c r="K3341" i="2"/>
  <c r="L3341" i="2" s="1"/>
  <c r="K3353" i="2"/>
  <c r="L3353" i="2" s="1"/>
  <c r="K3367" i="2"/>
  <c r="L3367" i="2" s="1"/>
  <c r="K3378" i="2"/>
  <c r="L3378" i="2" s="1"/>
  <c r="K3392" i="2"/>
  <c r="L3392" i="2" s="1"/>
  <c r="K3405" i="2"/>
  <c r="L3405" i="2" s="1"/>
  <c r="K3417" i="2"/>
  <c r="L3417" i="2" s="1"/>
  <c r="K3431" i="2"/>
  <c r="L3431" i="2" s="1"/>
  <c r="K3442" i="2"/>
  <c r="L3442" i="2" s="1"/>
  <c r="K3456" i="2"/>
  <c r="L3456" i="2" s="1"/>
  <c r="K3469" i="2"/>
  <c r="L3469" i="2" s="1"/>
  <c r="K3481" i="2"/>
  <c r="L3481" i="2" s="1"/>
  <c r="K3495" i="2"/>
  <c r="L3495" i="2" s="1"/>
  <c r="K3506" i="2"/>
  <c r="L3506" i="2" s="1"/>
  <c r="K3520" i="2"/>
  <c r="L3520" i="2" s="1"/>
  <c r="K3533" i="2"/>
  <c r="L3533" i="2" s="1"/>
  <c r="K3545" i="2"/>
  <c r="L3545" i="2" s="1"/>
  <c r="K3559" i="2"/>
  <c r="L3559" i="2" s="1"/>
  <c r="K3570" i="2"/>
  <c r="L3570" i="2" s="1"/>
  <c r="K3584" i="2"/>
  <c r="L3584" i="2" s="1"/>
  <c r="K3597" i="2"/>
  <c r="L3597" i="2" s="1"/>
  <c r="K3609" i="2"/>
  <c r="L3609" i="2" s="1"/>
  <c r="K3623" i="2"/>
  <c r="L3623" i="2" s="1"/>
  <c r="K3634" i="2"/>
  <c r="L3634" i="2" s="1"/>
  <c r="K3648" i="2"/>
  <c r="L3648" i="2" s="1"/>
  <c r="K3661" i="2"/>
  <c r="L3661" i="2" s="1"/>
  <c r="K3673" i="2"/>
  <c r="L3673" i="2" s="1"/>
  <c r="K3685" i="2"/>
  <c r="L3685" i="2" s="1"/>
  <c r="K3696" i="2"/>
  <c r="L3696" i="2" s="1"/>
  <c r="K3706" i="2"/>
  <c r="L3706" i="2" s="1"/>
  <c r="K3717" i="2"/>
  <c r="L3717" i="2" s="1"/>
  <c r="K3728" i="2"/>
  <c r="L3728" i="2" s="1"/>
  <c r="K3738" i="2"/>
  <c r="L3738" i="2" s="1"/>
  <c r="K3749" i="2"/>
  <c r="L3749" i="2" s="1"/>
  <c r="K3760" i="2"/>
  <c r="L3760" i="2" s="1"/>
  <c r="K3770" i="2"/>
  <c r="L3770" i="2" s="1"/>
  <c r="K3781" i="2"/>
  <c r="L3781" i="2" s="1"/>
  <c r="K3792" i="2"/>
  <c r="L3792" i="2" s="1"/>
  <c r="K3802" i="2"/>
  <c r="L3802" i="2" s="1"/>
  <c r="K3813" i="2"/>
  <c r="L3813" i="2" s="1"/>
  <c r="K3824" i="2"/>
  <c r="L3824" i="2" s="1"/>
  <c r="K3834" i="2"/>
  <c r="L3834" i="2" s="1"/>
  <c r="K3845" i="2"/>
  <c r="L3845" i="2" s="1"/>
  <c r="K3856" i="2"/>
  <c r="L3856" i="2" s="1"/>
  <c r="K3864" i="2"/>
  <c r="L3864" i="2" s="1"/>
  <c r="K3872" i="2"/>
  <c r="L3872" i="2" s="1"/>
  <c r="K3880" i="2"/>
  <c r="L3880" i="2" s="1"/>
  <c r="K3888" i="2"/>
  <c r="L3888" i="2" s="1"/>
  <c r="K3896" i="2"/>
  <c r="L3896" i="2" s="1"/>
  <c r="K3904" i="2"/>
  <c r="L3904" i="2" s="1"/>
  <c r="K3912" i="2"/>
  <c r="L3912" i="2" s="1"/>
  <c r="K3920" i="2"/>
  <c r="L3920" i="2" s="1"/>
  <c r="K3928" i="2"/>
  <c r="L3928" i="2" s="1"/>
  <c r="K3936" i="2"/>
  <c r="L3936" i="2" s="1"/>
  <c r="K3944" i="2"/>
  <c r="L3944" i="2" s="1"/>
  <c r="K3952" i="2"/>
  <c r="L3952" i="2" s="1"/>
  <c r="K3960" i="2"/>
  <c r="L3960" i="2" s="1"/>
  <c r="K3968" i="2"/>
  <c r="L3968" i="2" s="1"/>
  <c r="K3976" i="2"/>
  <c r="L3976" i="2" s="1"/>
  <c r="K3984" i="2"/>
  <c r="L3984" i="2" s="1"/>
  <c r="K3992" i="2"/>
  <c r="L3992" i="2" s="1"/>
  <c r="K4000" i="2"/>
  <c r="L4000" i="2" s="1"/>
  <c r="K4008" i="2"/>
  <c r="L4008" i="2" s="1"/>
  <c r="K4016" i="2"/>
  <c r="L4016" i="2" s="1"/>
  <c r="K4024" i="2"/>
  <c r="L4024" i="2" s="1"/>
  <c r="K4032" i="2"/>
  <c r="L4032" i="2" s="1"/>
  <c r="K4040" i="2"/>
  <c r="L4040" i="2" s="1"/>
  <c r="K4048" i="2"/>
  <c r="L4048" i="2" s="1"/>
  <c r="K4056" i="2"/>
  <c r="L4056" i="2" s="1"/>
  <c r="K4064" i="2"/>
  <c r="L4064" i="2" s="1"/>
  <c r="K4072" i="2"/>
  <c r="L4072" i="2" s="1"/>
  <c r="K4080" i="2"/>
  <c r="L4080" i="2" s="1"/>
  <c r="K4088" i="2"/>
  <c r="L4088" i="2" s="1"/>
  <c r="K4096" i="2"/>
  <c r="L4096" i="2" s="1"/>
  <c r="K4104" i="2"/>
  <c r="L4104" i="2" s="1"/>
  <c r="K4112" i="2"/>
  <c r="L4112" i="2" s="1"/>
  <c r="K4120" i="2"/>
  <c r="L4120" i="2" s="1"/>
  <c r="K4128" i="2"/>
  <c r="L4128" i="2" s="1"/>
  <c r="K1948" i="2"/>
  <c r="L1948" i="2" s="1"/>
  <c r="K2226" i="2"/>
  <c r="L2226" i="2" s="1"/>
  <c r="K2490" i="2"/>
  <c r="L2490" i="2" s="1"/>
  <c r="K2669" i="2"/>
  <c r="L2669" i="2" s="1"/>
  <c r="K2774" i="2"/>
  <c r="L2774" i="2" s="1"/>
  <c r="K2877" i="2"/>
  <c r="L2877" i="2" s="1"/>
  <c r="K2931" i="2"/>
  <c r="L2931" i="2" s="1"/>
  <c r="K2981" i="2"/>
  <c r="L2981" i="2" s="1"/>
  <c r="K3019" i="2"/>
  <c r="L3019" i="2" s="1"/>
  <c r="K3053" i="2"/>
  <c r="L3053" i="2" s="1"/>
  <c r="K3084" i="2"/>
  <c r="L3084" i="2" s="1"/>
  <c r="K3119" i="2"/>
  <c r="L3119" i="2" s="1"/>
  <c r="K3149" i="2"/>
  <c r="L3149" i="2" s="1"/>
  <c r="K3168" i="2"/>
  <c r="L3168" i="2" s="1"/>
  <c r="K3191" i="2"/>
  <c r="L3191" i="2" s="1"/>
  <c r="K3213" i="2"/>
  <c r="L3213" i="2" s="1"/>
  <c r="K3232" i="2"/>
  <c r="L3232" i="2" s="1"/>
  <c r="K3255" i="2"/>
  <c r="L3255" i="2" s="1"/>
  <c r="K3273" i="2"/>
  <c r="L3273" i="2" s="1"/>
  <c r="K3289" i="2"/>
  <c r="L3289" i="2" s="1"/>
  <c r="K3304" i="2"/>
  <c r="L3304" i="2" s="1"/>
  <c r="K3317" i="2"/>
  <c r="L3317" i="2" s="1"/>
  <c r="K3329" i="2"/>
  <c r="L3329" i="2" s="1"/>
  <c r="K3343" i="2"/>
  <c r="L3343" i="2" s="1"/>
  <c r="K3354" i="2"/>
  <c r="L3354" i="2" s="1"/>
  <c r="K3368" i="2"/>
  <c r="L3368" i="2" s="1"/>
  <c r="K3381" i="2"/>
  <c r="L3381" i="2" s="1"/>
  <c r="K3393" i="2"/>
  <c r="L3393" i="2" s="1"/>
  <c r="K3407" i="2"/>
  <c r="L3407" i="2" s="1"/>
  <c r="K3418" i="2"/>
  <c r="L3418" i="2" s="1"/>
  <c r="K3432" i="2"/>
  <c r="L3432" i="2" s="1"/>
  <c r="K3445" i="2"/>
  <c r="L3445" i="2" s="1"/>
  <c r="K3457" i="2"/>
  <c r="L3457" i="2" s="1"/>
  <c r="K3471" i="2"/>
  <c r="L3471" i="2" s="1"/>
  <c r="K3482" i="2"/>
  <c r="L3482" i="2" s="1"/>
  <c r="K3496" i="2"/>
  <c r="L3496" i="2" s="1"/>
  <c r="K3509" i="2"/>
  <c r="L3509" i="2" s="1"/>
  <c r="K3521" i="2"/>
  <c r="L3521" i="2" s="1"/>
  <c r="K3535" i="2"/>
  <c r="L3535" i="2" s="1"/>
  <c r="K3546" i="2"/>
  <c r="L3546" i="2" s="1"/>
  <c r="K3560" i="2"/>
  <c r="L3560" i="2" s="1"/>
  <c r="K3573" i="2"/>
  <c r="L3573" i="2" s="1"/>
  <c r="K3585" i="2"/>
  <c r="L3585" i="2" s="1"/>
  <c r="K3599" i="2"/>
  <c r="L3599" i="2" s="1"/>
  <c r="K3610" i="2"/>
  <c r="L3610" i="2" s="1"/>
  <c r="K3624" i="2"/>
  <c r="L3624" i="2" s="1"/>
  <c r="K3637" i="2"/>
  <c r="L3637" i="2" s="1"/>
  <c r="K3649" i="2"/>
  <c r="L3649" i="2" s="1"/>
  <c r="K3663" i="2"/>
  <c r="L3663" i="2" s="1"/>
  <c r="K3674" i="2"/>
  <c r="L3674" i="2" s="1"/>
  <c r="K3687" i="2"/>
  <c r="L3687" i="2" s="1"/>
  <c r="K3697" i="2"/>
  <c r="L3697" i="2" s="1"/>
  <c r="K3708" i="2"/>
  <c r="L3708" i="2" s="1"/>
  <c r="K3719" i="2"/>
  <c r="L3719" i="2" s="1"/>
  <c r="K3729" i="2"/>
  <c r="L3729" i="2" s="1"/>
  <c r="K3740" i="2"/>
  <c r="L3740" i="2" s="1"/>
  <c r="K3751" i="2"/>
  <c r="L3751" i="2" s="1"/>
  <c r="K3761" i="2"/>
  <c r="L3761" i="2" s="1"/>
  <c r="K3772" i="2"/>
  <c r="L3772" i="2" s="1"/>
  <c r="K3783" i="2"/>
  <c r="L3783" i="2" s="1"/>
  <c r="K3793" i="2"/>
  <c r="L3793" i="2" s="1"/>
  <c r="K3804" i="2"/>
  <c r="L3804" i="2" s="1"/>
  <c r="K3815" i="2"/>
  <c r="L3815" i="2" s="1"/>
  <c r="K3825" i="2"/>
  <c r="L3825" i="2" s="1"/>
  <c r="K3836" i="2"/>
  <c r="L3836" i="2" s="1"/>
  <c r="K3847" i="2"/>
  <c r="L3847" i="2" s="1"/>
  <c r="K3857" i="2"/>
  <c r="L3857" i="2" s="1"/>
  <c r="K3865" i="2"/>
  <c r="L3865" i="2" s="1"/>
  <c r="K3873" i="2"/>
  <c r="L3873" i="2" s="1"/>
  <c r="K3881" i="2"/>
  <c r="L3881" i="2" s="1"/>
  <c r="K3889" i="2"/>
  <c r="L3889" i="2" s="1"/>
  <c r="K3897" i="2"/>
  <c r="L3897" i="2" s="1"/>
  <c r="K3905" i="2"/>
  <c r="L3905" i="2" s="1"/>
  <c r="K3913" i="2"/>
  <c r="L3913" i="2" s="1"/>
  <c r="K3921" i="2"/>
  <c r="L3921" i="2" s="1"/>
  <c r="K3929" i="2"/>
  <c r="L3929" i="2" s="1"/>
  <c r="K3937" i="2"/>
  <c r="L3937" i="2" s="1"/>
  <c r="K3945" i="2"/>
  <c r="L3945" i="2" s="1"/>
  <c r="K3953" i="2"/>
  <c r="L3953" i="2" s="1"/>
  <c r="K3961" i="2"/>
  <c r="L3961" i="2" s="1"/>
  <c r="K3969" i="2"/>
  <c r="L3969" i="2" s="1"/>
  <c r="K3977" i="2"/>
  <c r="L3977" i="2" s="1"/>
  <c r="K3985" i="2"/>
  <c r="L3985" i="2" s="1"/>
  <c r="K3993" i="2"/>
  <c r="L3993" i="2" s="1"/>
  <c r="K4001" i="2"/>
  <c r="L4001" i="2" s="1"/>
  <c r="K4009" i="2"/>
  <c r="L4009" i="2" s="1"/>
  <c r="K4017" i="2"/>
  <c r="L4017" i="2" s="1"/>
  <c r="K4025" i="2"/>
  <c r="L4025" i="2" s="1"/>
  <c r="K4033" i="2"/>
  <c r="L4033" i="2" s="1"/>
  <c r="K4041" i="2"/>
  <c r="L4041" i="2" s="1"/>
  <c r="K4049" i="2"/>
  <c r="L4049" i="2" s="1"/>
  <c r="K4057" i="2"/>
  <c r="L4057" i="2" s="1"/>
  <c r="K4065" i="2"/>
  <c r="L4065" i="2" s="1"/>
  <c r="K4073" i="2"/>
  <c r="L4073" i="2" s="1"/>
  <c r="K4081" i="2"/>
  <c r="L4081" i="2" s="1"/>
  <c r="K4089" i="2"/>
  <c r="L4089" i="2" s="1"/>
  <c r="K4097" i="2"/>
  <c r="L4097" i="2" s="1"/>
  <c r="K4105" i="2"/>
  <c r="L4105" i="2" s="1"/>
  <c r="K4113" i="2"/>
  <c r="L4113" i="2" s="1"/>
  <c r="K4121" i="2"/>
  <c r="L4121" i="2" s="1"/>
  <c r="K4129" i="2"/>
  <c r="L4129" i="2" s="1"/>
  <c r="K4137" i="2"/>
  <c r="L4137" i="2" s="1"/>
  <c r="K4145" i="2"/>
  <c r="L4145" i="2" s="1"/>
  <c r="K4153" i="2"/>
  <c r="L4153" i="2" s="1"/>
  <c r="K4161" i="2"/>
  <c r="L4161" i="2" s="1"/>
  <c r="K4169" i="2"/>
  <c r="L4169" i="2" s="1"/>
  <c r="K4177" i="2"/>
  <c r="L4177" i="2" s="1"/>
  <c r="K4185" i="2"/>
  <c r="L4185" i="2" s="1"/>
  <c r="K4193" i="2"/>
  <c r="L4193" i="2" s="1"/>
  <c r="K4201" i="2"/>
  <c r="L4201" i="2" s="1"/>
  <c r="K4209" i="2"/>
  <c r="L4209" i="2" s="1"/>
  <c r="K4217" i="2"/>
  <c r="L4217" i="2" s="1"/>
  <c r="K4225" i="2"/>
  <c r="L4225" i="2" s="1"/>
  <c r="K4233" i="2"/>
  <c r="L4233" i="2" s="1"/>
  <c r="K4241" i="2"/>
  <c r="L4241" i="2" s="1"/>
  <c r="K4249" i="2"/>
  <c r="L4249" i="2" s="1"/>
  <c r="K4257" i="2"/>
  <c r="L4257" i="2" s="1"/>
  <c r="K4265" i="2"/>
  <c r="L4265" i="2" s="1"/>
  <c r="K4273" i="2"/>
  <c r="L4273" i="2" s="1"/>
  <c r="K4281" i="2"/>
  <c r="L4281" i="2" s="1"/>
  <c r="K4289" i="2"/>
  <c r="L4289" i="2" s="1"/>
  <c r="K4297" i="2"/>
  <c r="L4297" i="2" s="1"/>
  <c r="K4305" i="2"/>
  <c r="L4305" i="2" s="1"/>
  <c r="K4313" i="2"/>
  <c r="L4313" i="2" s="1"/>
  <c r="K4321" i="2"/>
  <c r="L4321" i="2" s="1"/>
  <c r="K4329" i="2"/>
  <c r="L4329" i="2" s="1"/>
  <c r="K4337" i="2"/>
  <c r="L4337" i="2" s="1"/>
  <c r="K4345" i="2"/>
  <c r="L4345" i="2" s="1"/>
  <c r="K4353" i="2"/>
  <c r="L4353" i="2" s="1"/>
  <c r="K4361" i="2"/>
  <c r="L4361" i="2" s="1"/>
  <c r="K4369" i="2"/>
  <c r="L4369" i="2" s="1"/>
  <c r="K4377" i="2"/>
  <c r="L4377" i="2" s="1"/>
  <c r="K4385" i="2"/>
  <c r="L4385" i="2" s="1"/>
  <c r="K4393" i="2"/>
  <c r="L4393" i="2" s="1"/>
  <c r="K4401" i="2"/>
  <c r="L4401" i="2" s="1"/>
  <c r="K4409" i="2"/>
  <c r="L4409" i="2" s="1"/>
  <c r="K4417" i="2"/>
  <c r="L4417" i="2" s="1"/>
  <c r="K4425" i="2"/>
  <c r="L4425" i="2" s="1"/>
  <c r="K4433" i="2"/>
  <c r="L4433" i="2" s="1"/>
  <c r="K4441" i="2"/>
  <c r="L4441" i="2" s="1"/>
  <c r="K4449" i="2"/>
  <c r="L4449" i="2" s="1"/>
  <c r="K4457" i="2"/>
  <c r="L4457" i="2" s="1"/>
  <c r="K4465" i="2"/>
  <c r="L4465" i="2" s="1"/>
  <c r="K4473" i="2"/>
  <c r="L4473" i="2" s="1"/>
  <c r="K4481" i="2"/>
  <c r="L4481" i="2" s="1"/>
  <c r="K4489" i="2"/>
  <c r="L4489" i="2" s="1"/>
  <c r="K4497" i="2"/>
  <c r="L4497" i="2" s="1"/>
  <c r="K4505" i="2"/>
  <c r="L4505" i="2" s="1"/>
  <c r="K4513" i="2"/>
  <c r="L4513" i="2" s="1"/>
  <c r="K4521" i="2"/>
  <c r="L4521" i="2" s="1"/>
  <c r="K4529" i="2"/>
  <c r="L4529" i="2" s="1"/>
  <c r="K4537" i="2"/>
  <c r="L4537" i="2" s="1"/>
  <c r="K4545" i="2"/>
  <c r="L4545" i="2" s="1"/>
  <c r="K4553" i="2"/>
  <c r="L4553" i="2" s="1"/>
  <c r="K4561" i="2"/>
  <c r="L4561" i="2" s="1"/>
  <c r="K4569" i="2"/>
  <c r="L4569" i="2" s="1"/>
  <c r="K4577" i="2"/>
  <c r="L4577" i="2" s="1"/>
  <c r="K4585" i="2"/>
  <c r="L4585" i="2" s="1"/>
  <c r="K4593" i="2"/>
  <c r="L4593" i="2" s="1"/>
  <c r="K4601" i="2"/>
  <c r="L4601" i="2" s="1"/>
  <c r="K1986" i="2"/>
  <c r="L1986" i="2" s="1"/>
  <c r="K2261" i="2"/>
  <c r="L2261" i="2" s="1"/>
  <c r="K2519" i="2"/>
  <c r="L2519" i="2" s="1"/>
  <c r="K2685" i="2"/>
  <c r="L2685" i="2" s="1"/>
  <c r="K2788" i="2"/>
  <c r="L2788" i="2" s="1"/>
  <c r="K2891" i="2"/>
  <c r="L2891" i="2" s="1"/>
  <c r="K2941" i="2"/>
  <c r="L2941" i="2" s="1"/>
  <c r="K2989" i="2"/>
  <c r="L2989" i="2" s="1"/>
  <c r="K3020" i="2"/>
  <c r="L3020" i="2" s="1"/>
  <c r="K3055" i="2"/>
  <c r="L3055" i="2" s="1"/>
  <c r="K3092" i="2"/>
  <c r="L3092" i="2" s="1"/>
  <c r="K3120" i="2"/>
  <c r="L3120" i="2" s="1"/>
  <c r="K3151" i="2"/>
  <c r="L3151" i="2" s="1"/>
  <c r="K3173" i="2"/>
  <c r="L3173" i="2" s="1"/>
  <c r="K3192" i="2"/>
  <c r="L3192" i="2" s="1"/>
  <c r="K3215" i="2"/>
  <c r="L3215" i="2" s="1"/>
  <c r="K3237" i="2"/>
  <c r="L3237" i="2" s="1"/>
  <c r="K3256" i="2"/>
  <c r="L3256" i="2" s="1"/>
  <c r="K3277" i="2"/>
  <c r="L3277" i="2" s="1"/>
  <c r="K3293" i="2"/>
  <c r="L3293" i="2" s="1"/>
  <c r="K3305" i="2"/>
  <c r="L3305" i="2" s="1"/>
  <c r="K3319" i="2"/>
  <c r="L3319" i="2" s="1"/>
  <c r="K3330" i="2"/>
  <c r="L3330" i="2" s="1"/>
  <c r="K3344" i="2"/>
  <c r="L3344" i="2" s="1"/>
  <c r="K3357" i="2"/>
  <c r="L3357" i="2" s="1"/>
  <c r="K3369" i="2"/>
  <c r="L3369" i="2" s="1"/>
  <c r="K3383" i="2"/>
  <c r="L3383" i="2" s="1"/>
  <c r="K3394" i="2"/>
  <c r="L3394" i="2" s="1"/>
  <c r="K3408" i="2"/>
  <c r="L3408" i="2" s="1"/>
  <c r="K3421" i="2"/>
  <c r="L3421" i="2" s="1"/>
  <c r="K3433" i="2"/>
  <c r="L3433" i="2" s="1"/>
  <c r="K3447" i="2"/>
  <c r="L3447" i="2" s="1"/>
  <c r="K3458" i="2"/>
  <c r="L3458" i="2" s="1"/>
  <c r="K3472" i="2"/>
  <c r="L3472" i="2" s="1"/>
  <c r="K3485" i="2"/>
  <c r="L3485" i="2" s="1"/>
  <c r="K3497" i="2"/>
  <c r="L3497" i="2" s="1"/>
  <c r="K3511" i="2"/>
  <c r="L3511" i="2" s="1"/>
  <c r="K3522" i="2"/>
  <c r="L3522" i="2" s="1"/>
  <c r="K3536" i="2"/>
  <c r="L3536" i="2" s="1"/>
  <c r="K3549" i="2"/>
  <c r="L3549" i="2" s="1"/>
  <c r="K3561" i="2"/>
  <c r="L3561" i="2" s="1"/>
  <c r="K3575" i="2"/>
  <c r="L3575" i="2" s="1"/>
  <c r="K3586" i="2"/>
  <c r="L3586" i="2" s="1"/>
  <c r="K3600" i="2"/>
  <c r="L3600" i="2" s="1"/>
  <c r="K3613" i="2"/>
  <c r="L3613" i="2" s="1"/>
  <c r="K3625" i="2"/>
  <c r="L3625" i="2" s="1"/>
  <c r="K3639" i="2"/>
  <c r="L3639" i="2" s="1"/>
  <c r="K3650" i="2"/>
  <c r="L3650" i="2" s="1"/>
  <c r="K3664" i="2"/>
  <c r="L3664" i="2" s="1"/>
  <c r="K3677" i="2"/>
  <c r="L3677" i="2" s="1"/>
  <c r="K3688" i="2"/>
  <c r="L3688" i="2" s="1"/>
  <c r="K3698" i="2"/>
  <c r="L3698" i="2" s="1"/>
  <c r="K3709" i="2"/>
  <c r="L3709" i="2" s="1"/>
  <c r="K3720" i="2"/>
  <c r="L3720" i="2" s="1"/>
  <c r="K3730" i="2"/>
  <c r="L3730" i="2" s="1"/>
  <c r="K3741" i="2"/>
  <c r="L3741" i="2" s="1"/>
  <c r="K3752" i="2"/>
  <c r="L3752" i="2" s="1"/>
  <c r="K3762" i="2"/>
  <c r="L3762" i="2" s="1"/>
  <c r="K3773" i="2"/>
  <c r="L3773" i="2" s="1"/>
  <c r="K3784" i="2"/>
  <c r="L3784" i="2" s="1"/>
  <c r="K3794" i="2"/>
  <c r="L3794" i="2" s="1"/>
  <c r="K3805" i="2"/>
  <c r="L3805" i="2" s="1"/>
  <c r="K3816" i="2"/>
  <c r="L3816" i="2" s="1"/>
  <c r="K3826" i="2"/>
  <c r="L3826" i="2" s="1"/>
  <c r="K3837" i="2"/>
  <c r="L3837" i="2" s="1"/>
  <c r="K3848" i="2"/>
  <c r="L3848" i="2" s="1"/>
  <c r="K3858" i="2"/>
  <c r="L3858" i="2" s="1"/>
  <c r="K3866" i="2"/>
  <c r="L3866" i="2" s="1"/>
  <c r="K3874" i="2"/>
  <c r="L3874" i="2" s="1"/>
  <c r="K3882" i="2"/>
  <c r="L3882" i="2" s="1"/>
  <c r="K3890" i="2"/>
  <c r="L3890" i="2" s="1"/>
  <c r="K3898" i="2"/>
  <c r="L3898" i="2" s="1"/>
  <c r="K3906" i="2"/>
  <c r="L3906" i="2" s="1"/>
  <c r="K3914" i="2"/>
  <c r="L3914" i="2" s="1"/>
  <c r="K3922" i="2"/>
  <c r="L3922" i="2" s="1"/>
  <c r="K3930" i="2"/>
  <c r="L3930" i="2" s="1"/>
  <c r="K3938" i="2"/>
  <c r="L3938" i="2" s="1"/>
  <c r="K3946" i="2"/>
  <c r="L3946" i="2" s="1"/>
  <c r="K3954" i="2"/>
  <c r="L3954" i="2" s="1"/>
  <c r="K3962" i="2"/>
  <c r="L3962" i="2" s="1"/>
  <c r="K3970" i="2"/>
  <c r="L3970" i="2" s="1"/>
  <c r="K3978" i="2"/>
  <c r="L3978" i="2" s="1"/>
  <c r="K3986" i="2"/>
  <c r="L3986" i="2" s="1"/>
  <c r="K3994" i="2"/>
  <c r="L3994" i="2" s="1"/>
  <c r="K4002" i="2"/>
  <c r="L4002" i="2" s="1"/>
  <c r="K4010" i="2"/>
  <c r="L4010" i="2" s="1"/>
  <c r="K4018" i="2"/>
  <c r="L4018" i="2" s="1"/>
  <c r="K4026" i="2"/>
  <c r="L4026" i="2" s="1"/>
  <c r="K4034" i="2"/>
  <c r="L4034" i="2" s="1"/>
  <c r="K4042" i="2"/>
  <c r="L4042" i="2" s="1"/>
  <c r="K4050" i="2"/>
  <c r="L4050" i="2" s="1"/>
  <c r="K4058" i="2"/>
  <c r="L4058" i="2" s="1"/>
  <c r="K4066" i="2"/>
  <c r="L4066" i="2" s="1"/>
  <c r="K4074" i="2"/>
  <c r="L4074" i="2" s="1"/>
  <c r="K4082" i="2"/>
  <c r="L4082" i="2" s="1"/>
  <c r="K4090" i="2"/>
  <c r="L4090" i="2" s="1"/>
  <c r="K4098" i="2"/>
  <c r="L4098" i="2" s="1"/>
  <c r="K4106" i="2"/>
  <c r="L4106" i="2" s="1"/>
  <c r="K4114" i="2"/>
  <c r="L4114" i="2" s="1"/>
  <c r="K4122" i="2"/>
  <c r="L4122" i="2" s="1"/>
  <c r="K4130" i="2"/>
  <c r="L4130" i="2" s="1"/>
  <c r="K4138" i="2"/>
  <c r="L4138" i="2" s="1"/>
  <c r="K4146" i="2"/>
  <c r="L4146" i="2" s="1"/>
  <c r="K4154" i="2"/>
  <c r="L4154" i="2" s="1"/>
  <c r="K4162" i="2"/>
  <c r="L4162" i="2" s="1"/>
  <c r="K4170" i="2"/>
  <c r="L4170" i="2" s="1"/>
  <c r="K4178" i="2"/>
  <c r="L4178" i="2" s="1"/>
  <c r="K4186" i="2"/>
  <c r="L4186" i="2" s="1"/>
  <c r="K4194" i="2"/>
  <c r="L4194" i="2" s="1"/>
  <c r="K4202" i="2"/>
  <c r="L4202" i="2" s="1"/>
  <c r="K4210" i="2"/>
  <c r="L4210" i="2" s="1"/>
  <c r="K4218" i="2"/>
  <c r="L4218" i="2" s="1"/>
  <c r="K4226" i="2"/>
  <c r="L4226" i="2" s="1"/>
  <c r="K4234" i="2"/>
  <c r="L4234" i="2" s="1"/>
  <c r="K4242" i="2"/>
  <c r="L4242" i="2" s="1"/>
  <c r="K4250" i="2"/>
  <c r="L4250" i="2" s="1"/>
  <c r="K4258" i="2"/>
  <c r="L4258" i="2" s="1"/>
  <c r="K4266" i="2"/>
  <c r="L4266" i="2" s="1"/>
  <c r="K4274" i="2"/>
  <c r="L4274" i="2" s="1"/>
  <c r="K4282" i="2"/>
  <c r="L4282" i="2" s="1"/>
  <c r="K4290" i="2"/>
  <c r="L4290" i="2" s="1"/>
  <c r="K4298" i="2"/>
  <c r="L4298" i="2" s="1"/>
  <c r="K4306" i="2"/>
  <c r="L4306" i="2" s="1"/>
  <c r="K4314" i="2"/>
  <c r="L4314" i="2" s="1"/>
  <c r="K4322" i="2"/>
  <c r="L4322" i="2" s="1"/>
  <c r="K4330" i="2"/>
  <c r="L4330" i="2" s="1"/>
  <c r="K4338" i="2"/>
  <c r="L4338" i="2" s="1"/>
  <c r="K4346" i="2"/>
  <c r="L4346" i="2" s="1"/>
  <c r="K4354" i="2"/>
  <c r="L4354" i="2" s="1"/>
  <c r="K4362" i="2"/>
  <c r="L4362" i="2" s="1"/>
  <c r="K4370" i="2"/>
  <c r="L4370" i="2" s="1"/>
  <c r="K4378" i="2"/>
  <c r="L4378" i="2" s="1"/>
  <c r="K4386" i="2"/>
  <c r="L4386" i="2" s="1"/>
  <c r="K4394" i="2"/>
  <c r="L4394" i="2" s="1"/>
  <c r="K4402" i="2"/>
  <c r="L4402" i="2" s="1"/>
  <c r="K4410" i="2"/>
  <c r="L4410" i="2" s="1"/>
  <c r="K4418" i="2"/>
  <c r="L4418" i="2" s="1"/>
  <c r="K4426" i="2"/>
  <c r="L4426" i="2" s="1"/>
  <c r="K4434" i="2"/>
  <c r="L4434" i="2" s="1"/>
  <c r="K4442" i="2"/>
  <c r="L4442" i="2" s="1"/>
  <c r="K4450" i="2"/>
  <c r="L4450" i="2" s="1"/>
  <c r="K4458" i="2"/>
  <c r="L4458" i="2" s="1"/>
  <c r="K4466" i="2"/>
  <c r="L4466" i="2" s="1"/>
  <c r="K4474" i="2"/>
  <c r="L4474" i="2" s="1"/>
  <c r="K4482" i="2"/>
  <c r="L4482" i="2" s="1"/>
  <c r="K4490" i="2"/>
  <c r="L4490" i="2" s="1"/>
  <c r="K4498" i="2"/>
  <c r="L4498" i="2" s="1"/>
  <c r="K4506" i="2"/>
  <c r="L4506" i="2" s="1"/>
  <c r="K4514" i="2"/>
  <c r="L4514" i="2" s="1"/>
  <c r="K4522" i="2"/>
  <c r="L4522" i="2" s="1"/>
  <c r="K4530" i="2"/>
  <c r="L4530" i="2" s="1"/>
  <c r="K4538" i="2"/>
  <c r="L4538" i="2" s="1"/>
  <c r="K4546" i="2"/>
  <c r="L4546" i="2" s="1"/>
  <c r="K4554" i="2"/>
  <c r="L4554" i="2" s="1"/>
  <c r="K4562" i="2"/>
  <c r="L4562" i="2" s="1"/>
  <c r="K4570" i="2"/>
  <c r="L4570" i="2" s="1"/>
  <c r="K4578" i="2"/>
  <c r="L4578" i="2" s="1"/>
  <c r="K4586" i="2"/>
  <c r="L4586" i="2" s="1"/>
  <c r="K4594" i="2"/>
  <c r="L4594" i="2" s="1"/>
  <c r="K4602" i="2"/>
  <c r="L4602" i="2" s="1"/>
  <c r="K4610" i="2"/>
  <c r="L4610" i="2" s="1"/>
  <c r="K4618" i="2"/>
  <c r="L4618" i="2" s="1"/>
  <c r="K4626" i="2"/>
  <c r="L4626" i="2" s="1"/>
  <c r="K4634" i="2"/>
  <c r="L4634" i="2" s="1"/>
  <c r="K4642" i="2"/>
  <c r="L4642" i="2" s="1"/>
  <c r="K4650" i="2"/>
  <c r="L4650" i="2" s="1"/>
  <c r="K4658" i="2"/>
  <c r="L4658" i="2" s="1"/>
  <c r="K4666" i="2"/>
  <c r="L4666" i="2" s="1"/>
  <c r="K4674" i="2"/>
  <c r="L4674" i="2" s="1"/>
  <c r="K4682" i="2"/>
  <c r="L4682" i="2" s="1"/>
  <c r="K2020" i="2"/>
  <c r="L2020" i="2" s="1"/>
  <c r="K2292" i="2"/>
  <c r="L2292" i="2" s="1"/>
  <c r="K2547" i="2"/>
  <c r="L2547" i="2" s="1"/>
  <c r="K2699" i="2"/>
  <c r="L2699" i="2" s="1"/>
  <c r="K2799" i="2"/>
  <c r="L2799" i="2" s="1"/>
  <c r="K2892" i="2"/>
  <c r="L2892" i="2" s="1"/>
  <c r="K2942" i="2"/>
  <c r="L2942" i="2" s="1"/>
  <c r="K2991" i="2"/>
  <c r="L2991" i="2" s="1"/>
  <c r="K3028" i="2"/>
  <c r="L3028" i="2" s="1"/>
  <c r="K3059" i="2"/>
  <c r="L3059" i="2" s="1"/>
  <c r="K3094" i="2"/>
  <c r="L3094" i="2" s="1"/>
  <c r="K3127" i="2"/>
  <c r="L3127" i="2" s="1"/>
  <c r="K3152" i="2"/>
  <c r="L3152" i="2" s="1"/>
  <c r="K3175" i="2"/>
  <c r="L3175" i="2" s="1"/>
  <c r="K3197" i="2"/>
  <c r="L3197" i="2" s="1"/>
  <c r="K3216" i="2"/>
  <c r="L3216" i="2" s="1"/>
  <c r="K3239" i="2"/>
  <c r="L3239" i="2" s="1"/>
  <c r="K3261" i="2"/>
  <c r="L3261" i="2" s="1"/>
  <c r="K3279" i="2"/>
  <c r="L3279" i="2" s="1"/>
  <c r="K3295" i="2"/>
  <c r="L3295" i="2" s="1"/>
  <c r="K3306" i="2"/>
  <c r="L3306" i="2" s="1"/>
  <c r="K3320" i="2"/>
  <c r="L3320" i="2" s="1"/>
  <c r="K3333" i="2"/>
  <c r="L3333" i="2" s="1"/>
  <c r="K3345" i="2"/>
  <c r="L3345" i="2" s="1"/>
  <c r="K3359" i="2"/>
  <c r="L3359" i="2" s="1"/>
  <c r="K3370" i="2"/>
  <c r="L3370" i="2" s="1"/>
  <c r="K3384" i="2"/>
  <c r="L3384" i="2" s="1"/>
  <c r="K3397" i="2"/>
  <c r="L3397" i="2" s="1"/>
  <c r="K3409" i="2"/>
  <c r="L3409" i="2" s="1"/>
  <c r="K3423" i="2"/>
  <c r="L3423" i="2" s="1"/>
  <c r="K3434" i="2"/>
  <c r="L3434" i="2" s="1"/>
  <c r="K3448" i="2"/>
  <c r="L3448" i="2" s="1"/>
  <c r="K3461" i="2"/>
  <c r="L3461" i="2" s="1"/>
  <c r="K3473" i="2"/>
  <c r="L3473" i="2" s="1"/>
  <c r="K3487" i="2"/>
  <c r="L3487" i="2" s="1"/>
  <c r="K3498" i="2"/>
  <c r="L3498" i="2" s="1"/>
  <c r="K3512" i="2"/>
  <c r="L3512" i="2" s="1"/>
  <c r="K3525" i="2"/>
  <c r="L3525" i="2" s="1"/>
  <c r="K3537" i="2"/>
  <c r="L3537" i="2" s="1"/>
  <c r="K3551" i="2"/>
  <c r="L3551" i="2" s="1"/>
  <c r="K3562" i="2"/>
  <c r="L3562" i="2" s="1"/>
  <c r="K3576" i="2"/>
  <c r="L3576" i="2" s="1"/>
  <c r="K3589" i="2"/>
  <c r="L3589" i="2" s="1"/>
  <c r="K3601" i="2"/>
  <c r="L3601" i="2" s="1"/>
  <c r="K3615" i="2"/>
  <c r="L3615" i="2" s="1"/>
  <c r="K3626" i="2"/>
  <c r="L3626" i="2" s="1"/>
  <c r="K3640" i="2"/>
  <c r="L3640" i="2" s="1"/>
  <c r="K3653" i="2"/>
  <c r="L3653" i="2" s="1"/>
  <c r="K3665" i="2"/>
  <c r="L3665" i="2" s="1"/>
  <c r="K3679" i="2"/>
  <c r="L3679" i="2" s="1"/>
  <c r="K3689" i="2"/>
  <c r="L3689" i="2" s="1"/>
  <c r="K3700" i="2"/>
  <c r="L3700" i="2" s="1"/>
  <c r="K3711" i="2"/>
  <c r="L3711" i="2" s="1"/>
  <c r="K3721" i="2"/>
  <c r="L3721" i="2" s="1"/>
  <c r="K3732" i="2"/>
  <c r="L3732" i="2" s="1"/>
  <c r="K3743" i="2"/>
  <c r="L3743" i="2" s="1"/>
  <c r="K3753" i="2"/>
  <c r="L3753" i="2" s="1"/>
  <c r="K3764" i="2"/>
  <c r="L3764" i="2" s="1"/>
  <c r="K3775" i="2"/>
  <c r="L3775" i="2" s="1"/>
  <c r="K3785" i="2"/>
  <c r="L3785" i="2" s="1"/>
  <c r="K3796" i="2"/>
  <c r="L3796" i="2" s="1"/>
  <c r="K3807" i="2"/>
  <c r="L3807" i="2" s="1"/>
  <c r="K3817" i="2"/>
  <c r="L3817" i="2" s="1"/>
  <c r="K3828" i="2"/>
  <c r="L3828" i="2" s="1"/>
  <c r="K3839" i="2"/>
  <c r="L3839" i="2" s="1"/>
  <c r="K3849" i="2"/>
  <c r="L3849" i="2" s="1"/>
  <c r="K3859" i="2"/>
  <c r="L3859" i="2" s="1"/>
  <c r="K3867" i="2"/>
  <c r="L3867" i="2" s="1"/>
  <c r="K3875" i="2"/>
  <c r="L3875" i="2" s="1"/>
  <c r="K3883" i="2"/>
  <c r="L3883" i="2" s="1"/>
  <c r="K3891" i="2"/>
  <c r="L3891" i="2" s="1"/>
  <c r="K3899" i="2"/>
  <c r="L3899" i="2" s="1"/>
  <c r="K3907" i="2"/>
  <c r="L3907" i="2" s="1"/>
  <c r="K3915" i="2"/>
  <c r="L3915" i="2" s="1"/>
  <c r="K3923" i="2"/>
  <c r="L3923" i="2" s="1"/>
  <c r="K3931" i="2"/>
  <c r="L3931" i="2" s="1"/>
  <c r="K3939" i="2"/>
  <c r="L3939" i="2" s="1"/>
  <c r="K3947" i="2"/>
  <c r="L3947" i="2" s="1"/>
  <c r="K3955" i="2"/>
  <c r="L3955" i="2" s="1"/>
  <c r="K3963" i="2"/>
  <c r="L3963" i="2" s="1"/>
  <c r="K3971" i="2"/>
  <c r="L3971" i="2" s="1"/>
  <c r="K3979" i="2"/>
  <c r="L3979" i="2" s="1"/>
  <c r="K3987" i="2"/>
  <c r="L3987" i="2" s="1"/>
  <c r="K3995" i="2"/>
  <c r="L3995" i="2" s="1"/>
  <c r="K4003" i="2"/>
  <c r="L4003" i="2" s="1"/>
  <c r="K4011" i="2"/>
  <c r="L4011" i="2" s="1"/>
  <c r="K4019" i="2"/>
  <c r="L4019" i="2" s="1"/>
  <c r="K4027" i="2"/>
  <c r="L4027" i="2" s="1"/>
  <c r="K4035" i="2"/>
  <c r="L4035" i="2" s="1"/>
  <c r="K4043" i="2"/>
  <c r="L4043" i="2" s="1"/>
  <c r="K4051" i="2"/>
  <c r="L4051" i="2" s="1"/>
  <c r="K4059" i="2"/>
  <c r="L4059" i="2" s="1"/>
  <c r="K4067" i="2"/>
  <c r="L4067" i="2" s="1"/>
  <c r="K4075" i="2"/>
  <c r="L4075" i="2" s="1"/>
  <c r="K4083" i="2"/>
  <c r="L4083" i="2" s="1"/>
  <c r="K4091" i="2"/>
  <c r="L4091" i="2" s="1"/>
  <c r="K4099" i="2"/>
  <c r="L4099" i="2" s="1"/>
  <c r="K4107" i="2"/>
  <c r="L4107" i="2" s="1"/>
  <c r="K4115" i="2"/>
  <c r="L4115" i="2" s="1"/>
  <c r="K4123" i="2"/>
  <c r="L4123" i="2" s="1"/>
  <c r="K4131" i="2"/>
  <c r="L4131" i="2" s="1"/>
  <c r="K4139" i="2"/>
  <c r="L4139" i="2" s="1"/>
  <c r="K4147" i="2"/>
  <c r="L4147" i="2" s="1"/>
  <c r="K4155" i="2"/>
  <c r="L4155" i="2" s="1"/>
  <c r="K4163" i="2"/>
  <c r="L4163" i="2" s="1"/>
  <c r="K4171" i="2"/>
  <c r="L4171" i="2" s="1"/>
  <c r="K4179" i="2"/>
  <c r="L4179" i="2" s="1"/>
  <c r="K4187" i="2"/>
  <c r="L4187" i="2" s="1"/>
  <c r="K4195" i="2"/>
  <c r="L4195" i="2" s="1"/>
  <c r="K4203" i="2"/>
  <c r="L4203" i="2" s="1"/>
  <c r="K4211" i="2"/>
  <c r="L4211" i="2" s="1"/>
  <c r="K4219" i="2"/>
  <c r="L4219" i="2" s="1"/>
  <c r="K4227" i="2"/>
  <c r="L4227" i="2" s="1"/>
  <c r="K4235" i="2"/>
  <c r="L4235" i="2" s="1"/>
  <c r="K4243" i="2"/>
  <c r="L4243" i="2" s="1"/>
  <c r="K4251" i="2"/>
  <c r="L4251" i="2" s="1"/>
  <c r="K4259" i="2"/>
  <c r="L4259" i="2" s="1"/>
  <c r="K4267" i="2"/>
  <c r="L4267" i="2" s="1"/>
  <c r="K4275" i="2"/>
  <c r="L4275" i="2" s="1"/>
  <c r="K4283" i="2"/>
  <c r="L4283" i="2" s="1"/>
  <c r="K4291" i="2"/>
  <c r="L4291" i="2" s="1"/>
  <c r="K4299" i="2"/>
  <c r="L4299" i="2" s="1"/>
  <c r="K4307" i="2"/>
  <c r="L4307" i="2" s="1"/>
  <c r="K4315" i="2"/>
  <c r="L4315" i="2" s="1"/>
  <c r="K4323" i="2"/>
  <c r="L4323" i="2" s="1"/>
  <c r="K4331" i="2"/>
  <c r="L4331" i="2" s="1"/>
  <c r="K4339" i="2"/>
  <c r="L4339" i="2" s="1"/>
  <c r="K4347" i="2"/>
  <c r="L4347" i="2" s="1"/>
  <c r="K4355" i="2"/>
  <c r="L4355" i="2" s="1"/>
  <c r="K4363" i="2"/>
  <c r="L4363" i="2" s="1"/>
  <c r="K4371" i="2"/>
  <c r="L4371" i="2" s="1"/>
  <c r="K4379" i="2"/>
  <c r="L4379" i="2" s="1"/>
  <c r="K4387" i="2"/>
  <c r="L4387" i="2" s="1"/>
  <c r="K4395" i="2"/>
  <c r="L4395" i="2" s="1"/>
  <c r="K4403" i="2"/>
  <c r="L4403" i="2" s="1"/>
  <c r="K4411" i="2"/>
  <c r="L4411" i="2" s="1"/>
  <c r="K4419" i="2"/>
  <c r="L4419" i="2" s="1"/>
  <c r="K4427" i="2"/>
  <c r="L4427" i="2" s="1"/>
  <c r="K4435" i="2"/>
  <c r="L4435" i="2" s="1"/>
  <c r="K4443" i="2"/>
  <c r="L4443" i="2" s="1"/>
  <c r="K4451" i="2"/>
  <c r="L4451" i="2" s="1"/>
  <c r="K4459" i="2"/>
  <c r="L4459" i="2" s="1"/>
  <c r="K4467" i="2"/>
  <c r="L4467" i="2" s="1"/>
  <c r="K4475" i="2"/>
  <c r="L4475" i="2" s="1"/>
  <c r="K4483" i="2"/>
  <c r="L4483" i="2" s="1"/>
  <c r="K4491" i="2"/>
  <c r="L4491" i="2" s="1"/>
  <c r="K4499" i="2"/>
  <c r="L4499" i="2" s="1"/>
  <c r="K4507" i="2"/>
  <c r="L4507" i="2" s="1"/>
  <c r="K4515" i="2"/>
  <c r="L4515" i="2" s="1"/>
  <c r="K4523" i="2"/>
  <c r="L4523" i="2" s="1"/>
  <c r="K4531" i="2"/>
  <c r="L4531" i="2" s="1"/>
  <c r="K4539" i="2"/>
  <c r="L4539" i="2" s="1"/>
  <c r="K4547" i="2"/>
  <c r="L4547" i="2" s="1"/>
  <c r="K4555" i="2"/>
  <c r="L4555" i="2" s="1"/>
  <c r="K4563" i="2"/>
  <c r="L4563" i="2" s="1"/>
  <c r="K4571" i="2"/>
  <c r="L4571" i="2" s="1"/>
  <c r="K4579" i="2"/>
  <c r="L4579" i="2" s="1"/>
  <c r="K4587" i="2"/>
  <c r="L4587" i="2" s="1"/>
  <c r="K4595" i="2"/>
  <c r="L4595" i="2" s="1"/>
  <c r="K4603" i="2"/>
  <c r="L4603" i="2" s="1"/>
  <c r="K4611" i="2"/>
  <c r="L4611" i="2" s="1"/>
  <c r="K4619" i="2"/>
  <c r="L4619" i="2" s="1"/>
  <c r="K4627" i="2"/>
  <c r="L4627" i="2" s="1"/>
  <c r="K4635" i="2"/>
  <c r="L4635" i="2" s="1"/>
  <c r="K4643" i="2"/>
  <c r="L4643" i="2" s="1"/>
  <c r="K4651" i="2"/>
  <c r="L4651" i="2" s="1"/>
  <c r="K4659" i="2"/>
  <c r="L4659" i="2" s="1"/>
  <c r="K4667" i="2"/>
  <c r="L4667" i="2" s="1"/>
  <c r="K4675" i="2"/>
  <c r="L4675" i="2" s="1"/>
  <c r="K4683" i="2"/>
  <c r="L4683" i="2" s="1"/>
  <c r="K2058" i="2"/>
  <c r="L2058" i="2" s="1"/>
  <c r="K3030" i="2"/>
  <c r="L3030" i="2" s="1"/>
  <c r="K3240" i="2"/>
  <c r="L3240" i="2" s="1"/>
  <c r="K3360" i="2"/>
  <c r="L3360" i="2" s="1"/>
  <c r="K3463" i="2"/>
  <c r="L3463" i="2" s="1"/>
  <c r="K3565" i="2"/>
  <c r="L3565" i="2" s="1"/>
  <c r="K3666" i="2"/>
  <c r="L3666" i="2" s="1"/>
  <c r="K3754" i="2"/>
  <c r="L3754" i="2" s="1"/>
  <c r="K3840" i="2"/>
  <c r="L3840" i="2" s="1"/>
  <c r="K3908" i="2"/>
  <c r="L3908" i="2" s="1"/>
  <c r="K3972" i="2"/>
  <c r="L3972" i="2" s="1"/>
  <c r="K4036" i="2"/>
  <c r="L4036" i="2" s="1"/>
  <c r="K4061" i="2"/>
  <c r="L4061" i="2" s="1"/>
  <c r="K4077" i="2"/>
  <c r="L4077" i="2" s="1"/>
  <c r="K4093" i="2"/>
  <c r="L4093" i="2" s="1"/>
  <c r="K4109" i="2"/>
  <c r="L4109" i="2" s="1"/>
  <c r="K4125" i="2"/>
  <c r="L4125" i="2" s="1"/>
  <c r="K4140" i="2"/>
  <c r="L4140" i="2" s="1"/>
  <c r="K4151" i="2"/>
  <c r="L4151" i="2" s="1"/>
  <c r="K4165" i="2"/>
  <c r="L4165" i="2" s="1"/>
  <c r="K4176" i="2"/>
  <c r="L4176" i="2" s="1"/>
  <c r="K4190" i="2"/>
  <c r="L4190" i="2" s="1"/>
  <c r="K4204" i="2"/>
  <c r="L4204" i="2" s="1"/>
  <c r="K4215" i="2"/>
  <c r="L4215" i="2" s="1"/>
  <c r="K4229" i="2"/>
  <c r="L4229" i="2" s="1"/>
  <c r="K4240" i="2"/>
  <c r="L4240" i="2" s="1"/>
  <c r="K4254" i="2"/>
  <c r="L4254" i="2" s="1"/>
  <c r="K4268" i="2"/>
  <c r="L4268" i="2" s="1"/>
  <c r="K4279" i="2"/>
  <c r="L4279" i="2" s="1"/>
  <c r="K4293" i="2"/>
  <c r="L4293" i="2" s="1"/>
  <c r="K4304" i="2"/>
  <c r="L4304" i="2" s="1"/>
  <c r="K4318" i="2"/>
  <c r="L4318" i="2" s="1"/>
  <c r="K4332" i="2"/>
  <c r="L4332" i="2" s="1"/>
  <c r="K4343" i="2"/>
  <c r="L4343" i="2" s="1"/>
  <c r="K4357" i="2"/>
  <c r="L4357" i="2" s="1"/>
  <c r="K4368" i="2"/>
  <c r="L4368" i="2" s="1"/>
  <c r="K4382" i="2"/>
  <c r="L4382" i="2" s="1"/>
  <c r="K4396" i="2"/>
  <c r="L4396" i="2" s="1"/>
  <c r="K4407" i="2"/>
  <c r="L4407" i="2" s="1"/>
  <c r="K4421" i="2"/>
  <c r="L4421" i="2" s="1"/>
  <c r="K4432" i="2"/>
  <c r="L4432" i="2" s="1"/>
  <c r="K4446" i="2"/>
  <c r="L4446" i="2" s="1"/>
  <c r="K4460" i="2"/>
  <c r="L4460" i="2" s="1"/>
  <c r="K4471" i="2"/>
  <c r="L4471" i="2" s="1"/>
  <c r="K4485" i="2"/>
  <c r="L4485" i="2" s="1"/>
  <c r="K4496" i="2"/>
  <c r="L4496" i="2" s="1"/>
  <c r="K4510" i="2"/>
  <c r="L4510" i="2" s="1"/>
  <c r="K4524" i="2"/>
  <c r="L4524" i="2" s="1"/>
  <c r="K4535" i="2"/>
  <c r="L4535" i="2" s="1"/>
  <c r="K4549" i="2"/>
  <c r="L4549" i="2" s="1"/>
  <c r="K4560" i="2"/>
  <c r="L4560" i="2" s="1"/>
  <c r="K4574" i="2"/>
  <c r="L4574" i="2" s="1"/>
  <c r="K4588" i="2"/>
  <c r="L4588" i="2" s="1"/>
  <c r="K4599" i="2"/>
  <c r="L4599" i="2" s="1"/>
  <c r="K4612" i="2"/>
  <c r="L4612" i="2" s="1"/>
  <c r="K4622" i="2"/>
  <c r="L4622" i="2" s="1"/>
  <c r="K4632" i="2"/>
  <c r="L4632" i="2" s="1"/>
  <c r="K4644" i="2"/>
  <c r="L4644" i="2" s="1"/>
  <c r="K4654" i="2"/>
  <c r="L4654" i="2" s="1"/>
  <c r="K4664" i="2"/>
  <c r="L4664" i="2" s="1"/>
  <c r="K4676" i="2"/>
  <c r="L4676" i="2" s="1"/>
  <c r="K4686" i="2"/>
  <c r="L4686" i="2" s="1"/>
  <c r="K4694" i="2"/>
  <c r="L4694" i="2" s="1"/>
  <c r="K4702" i="2"/>
  <c r="L4702" i="2" s="1"/>
  <c r="K4710" i="2"/>
  <c r="L4710" i="2" s="1"/>
  <c r="K4718" i="2"/>
  <c r="L4718" i="2" s="1"/>
  <c r="K4726" i="2"/>
  <c r="L4726" i="2" s="1"/>
  <c r="K4734" i="2"/>
  <c r="L4734" i="2" s="1"/>
  <c r="K4742" i="2"/>
  <c r="L4742" i="2" s="1"/>
  <c r="K4750" i="2"/>
  <c r="L4750" i="2" s="1"/>
  <c r="K4758" i="2"/>
  <c r="L4758" i="2" s="1"/>
  <c r="K4766" i="2"/>
  <c r="L4766" i="2" s="1"/>
  <c r="K4774" i="2"/>
  <c r="L4774" i="2" s="1"/>
  <c r="K4782" i="2"/>
  <c r="L4782" i="2" s="1"/>
  <c r="K4790" i="2"/>
  <c r="L4790" i="2" s="1"/>
  <c r="K4798" i="2"/>
  <c r="L4798" i="2" s="1"/>
  <c r="K4806" i="2"/>
  <c r="L4806" i="2" s="1"/>
  <c r="K4814" i="2"/>
  <c r="L4814" i="2" s="1"/>
  <c r="K4822" i="2"/>
  <c r="L4822" i="2" s="1"/>
  <c r="K4830" i="2"/>
  <c r="L4830" i="2" s="1"/>
  <c r="K4838" i="2"/>
  <c r="L4838" i="2" s="1"/>
  <c r="K4846" i="2"/>
  <c r="L4846" i="2" s="1"/>
  <c r="K4854" i="2"/>
  <c r="L4854" i="2" s="1"/>
  <c r="K4862" i="2"/>
  <c r="L4862" i="2" s="1"/>
  <c r="K4870" i="2"/>
  <c r="L4870" i="2" s="1"/>
  <c r="K4878" i="2"/>
  <c r="L4878" i="2" s="1"/>
  <c r="K4886" i="2"/>
  <c r="L4886" i="2" s="1"/>
  <c r="K4894" i="2"/>
  <c r="L4894" i="2" s="1"/>
  <c r="K4902" i="2"/>
  <c r="L4902" i="2" s="1"/>
  <c r="K4910" i="2"/>
  <c r="L4910" i="2" s="1"/>
  <c r="K4918" i="2"/>
  <c r="L4918" i="2" s="1"/>
  <c r="K4926" i="2"/>
  <c r="L4926" i="2" s="1"/>
  <c r="K4934" i="2"/>
  <c r="L4934" i="2" s="1"/>
  <c r="K4942" i="2"/>
  <c r="L4942" i="2" s="1"/>
  <c r="K4950" i="2"/>
  <c r="L4950" i="2" s="1"/>
  <c r="K4958" i="2"/>
  <c r="L4958" i="2" s="1"/>
  <c r="K4966" i="2"/>
  <c r="L4966" i="2" s="1"/>
  <c r="K4974" i="2"/>
  <c r="L4974" i="2" s="1"/>
  <c r="K4982" i="2"/>
  <c r="L4982" i="2" s="1"/>
  <c r="K4990" i="2"/>
  <c r="L4990" i="2" s="1"/>
  <c r="K4998" i="2"/>
  <c r="L4998" i="2" s="1"/>
  <c r="K4733" i="2"/>
  <c r="L4733" i="2" s="1"/>
  <c r="K4837" i="2"/>
  <c r="L4837" i="2" s="1"/>
  <c r="K4917" i="2"/>
  <c r="L4917" i="2" s="1"/>
  <c r="K2328" i="2"/>
  <c r="L2328" i="2" s="1"/>
  <c r="K3067" i="2"/>
  <c r="L3067" i="2" s="1"/>
  <c r="K3263" i="2"/>
  <c r="L3263" i="2" s="1"/>
  <c r="K3373" i="2"/>
  <c r="L3373" i="2" s="1"/>
  <c r="K3474" i="2"/>
  <c r="L3474" i="2" s="1"/>
  <c r="K3577" i="2"/>
  <c r="L3577" i="2" s="1"/>
  <c r="K3680" i="2"/>
  <c r="L3680" i="2" s="1"/>
  <c r="K3765" i="2"/>
  <c r="L3765" i="2" s="1"/>
  <c r="K3850" i="2"/>
  <c r="L3850" i="2" s="1"/>
  <c r="K3916" i="2"/>
  <c r="L3916" i="2" s="1"/>
  <c r="K3980" i="2"/>
  <c r="L3980" i="2" s="1"/>
  <c r="K4044" i="2"/>
  <c r="L4044" i="2" s="1"/>
  <c r="K4062" i="2"/>
  <c r="L4062" i="2" s="1"/>
  <c r="K4078" i="2"/>
  <c r="L4078" i="2" s="1"/>
  <c r="K4094" i="2"/>
  <c r="L4094" i="2" s="1"/>
  <c r="K4110" i="2"/>
  <c r="L4110" i="2" s="1"/>
  <c r="K4126" i="2"/>
  <c r="L4126" i="2" s="1"/>
  <c r="K4141" i="2"/>
  <c r="L4141" i="2" s="1"/>
  <c r="K4152" i="2"/>
  <c r="L4152" i="2" s="1"/>
  <c r="K4166" i="2"/>
  <c r="L4166" i="2" s="1"/>
  <c r="K4180" i="2"/>
  <c r="L4180" i="2" s="1"/>
  <c r="K4191" i="2"/>
  <c r="L4191" i="2" s="1"/>
  <c r="K4205" i="2"/>
  <c r="L4205" i="2" s="1"/>
  <c r="K4216" i="2"/>
  <c r="L4216" i="2" s="1"/>
  <c r="K4230" i="2"/>
  <c r="L4230" i="2" s="1"/>
  <c r="K4244" i="2"/>
  <c r="L4244" i="2" s="1"/>
  <c r="K4255" i="2"/>
  <c r="L4255" i="2" s="1"/>
  <c r="K4269" i="2"/>
  <c r="L4269" i="2" s="1"/>
  <c r="K4280" i="2"/>
  <c r="L4280" i="2" s="1"/>
  <c r="K4294" i="2"/>
  <c r="L4294" i="2" s="1"/>
  <c r="K4308" i="2"/>
  <c r="L4308" i="2" s="1"/>
  <c r="K4319" i="2"/>
  <c r="L4319" i="2" s="1"/>
  <c r="K4333" i="2"/>
  <c r="L4333" i="2" s="1"/>
  <c r="K4344" i="2"/>
  <c r="L4344" i="2" s="1"/>
  <c r="K4358" i="2"/>
  <c r="L4358" i="2" s="1"/>
  <c r="K4372" i="2"/>
  <c r="L4372" i="2" s="1"/>
  <c r="K4383" i="2"/>
  <c r="L4383" i="2" s="1"/>
  <c r="K4397" i="2"/>
  <c r="L4397" i="2" s="1"/>
  <c r="K4408" i="2"/>
  <c r="L4408" i="2" s="1"/>
  <c r="K4422" i="2"/>
  <c r="L4422" i="2" s="1"/>
  <c r="K4436" i="2"/>
  <c r="L4436" i="2" s="1"/>
  <c r="K4447" i="2"/>
  <c r="L4447" i="2" s="1"/>
  <c r="K4461" i="2"/>
  <c r="L4461" i="2" s="1"/>
  <c r="K4472" i="2"/>
  <c r="L4472" i="2" s="1"/>
  <c r="K4486" i="2"/>
  <c r="L4486" i="2" s="1"/>
  <c r="K4500" i="2"/>
  <c r="L4500" i="2" s="1"/>
  <c r="K4511" i="2"/>
  <c r="L4511" i="2" s="1"/>
  <c r="K4525" i="2"/>
  <c r="L4525" i="2" s="1"/>
  <c r="K4536" i="2"/>
  <c r="L4536" i="2" s="1"/>
  <c r="K4550" i="2"/>
  <c r="L4550" i="2" s="1"/>
  <c r="K4564" i="2"/>
  <c r="L4564" i="2" s="1"/>
  <c r="K4575" i="2"/>
  <c r="L4575" i="2" s="1"/>
  <c r="K4589" i="2"/>
  <c r="L4589" i="2" s="1"/>
  <c r="K4600" i="2"/>
  <c r="L4600" i="2" s="1"/>
  <c r="K4613" i="2"/>
  <c r="L4613" i="2" s="1"/>
  <c r="K4623" i="2"/>
  <c r="L4623" i="2" s="1"/>
  <c r="K4633" i="2"/>
  <c r="L4633" i="2" s="1"/>
  <c r="K4645" i="2"/>
  <c r="L4645" i="2" s="1"/>
  <c r="K4655" i="2"/>
  <c r="L4655" i="2" s="1"/>
  <c r="K4665" i="2"/>
  <c r="L4665" i="2" s="1"/>
  <c r="K4677" i="2"/>
  <c r="L4677" i="2" s="1"/>
  <c r="K4687" i="2"/>
  <c r="L4687" i="2" s="1"/>
  <c r="K4695" i="2"/>
  <c r="L4695" i="2" s="1"/>
  <c r="K4703" i="2"/>
  <c r="L4703" i="2" s="1"/>
  <c r="K4711" i="2"/>
  <c r="L4711" i="2" s="1"/>
  <c r="K4719" i="2"/>
  <c r="L4719" i="2" s="1"/>
  <c r="K4727" i="2"/>
  <c r="L4727" i="2" s="1"/>
  <c r="K4735" i="2"/>
  <c r="L4735" i="2" s="1"/>
  <c r="K4743" i="2"/>
  <c r="L4743" i="2" s="1"/>
  <c r="K4751" i="2"/>
  <c r="L4751" i="2" s="1"/>
  <c r="K4759" i="2"/>
  <c r="L4759" i="2" s="1"/>
  <c r="K4767" i="2"/>
  <c r="L4767" i="2" s="1"/>
  <c r="K4775" i="2"/>
  <c r="L4775" i="2" s="1"/>
  <c r="K4783" i="2"/>
  <c r="L4783" i="2" s="1"/>
  <c r="K4791" i="2"/>
  <c r="L4791" i="2" s="1"/>
  <c r="K4799" i="2"/>
  <c r="L4799" i="2" s="1"/>
  <c r="K4807" i="2"/>
  <c r="L4807" i="2" s="1"/>
  <c r="K4815" i="2"/>
  <c r="L4815" i="2" s="1"/>
  <c r="K4823" i="2"/>
  <c r="L4823" i="2" s="1"/>
  <c r="K4831" i="2"/>
  <c r="L4831" i="2" s="1"/>
  <c r="K4839" i="2"/>
  <c r="L4839" i="2" s="1"/>
  <c r="K4847" i="2"/>
  <c r="L4847" i="2" s="1"/>
  <c r="K4855" i="2"/>
  <c r="L4855" i="2" s="1"/>
  <c r="K4863" i="2"/>
  <c r="L4863" i="2" s="1"/>
  <c r="K4871" i="2"/>
  <c r="L4871" i="2" s="1"/>
  <c r="K4879" i="2"/>
  <c r="L4879" i="2" s="1"/>
  <c r="K4887" i="2"/>
  <c r="L4887" i="2" s="1"/>
  <c r="K4895" i="2"/>
  <c r="L4895" i="2" s="1"/>
  <c r="K4903" i="2"/>
  <c r="L4903" i="2" s="1"/>
  <c r="K4911" i="2"/>
  <c r="L4911" i="2" s="1"/>
  <c r="K4919" i="2"/>
  <c r="L4919" i="2" s="1"/>
  <c r="K4927" i="2"/>
  <c r="L4927" i="2" s="1"/>
  <c r="K4935" i="2"/>
  <c r="L4935" i="2" s="1"/>
  <c r="K4943" i="2"/>
  <c r="L4943" i="2" s="1"/>
  <c r="K4951" i="2"/>
  <c r="L4951" i="2" s="1"/>
  <c r="K4959" i="2"/>
  <c r="L4959" i="2" s="1"/>
  <c r="K4967" i="2"/>
  <c r="L4967" i="2" s="1"/>
  <c r="K4975" i="2"/>
  <c r="L4975" i="2" s="1"/>
  <c r="K4983" i="2"/>
  <c r="L4983" i="2" s="1"/>
  <c r="K4991" i="2"/>
  <c r="L4991" i="2" s="1"/>
  <c r="K4999" i="2"/>
  <c r="L4999" i="2" s="1"/>
  <c r="K4663" i="2"/>
  <c r="L4663" i="2" s="1"/>
  <c r="K4765" i="2"/>
  <c r="L4765" i="2" s="1"/>
  <c r="K4813" i="2"/>
  <c r="L4813" i="2" s="1"/>
  <c r="K4869" i="2"/>
  <c r="L4869" i="2" s="1"/>
  <c r="K4933" i="2"/>
  <c r="L4933" i="2" s="1"/>
  <c r="K2566" i="2"/>
  <c r="L2566" i="2" s="1"/>
  <c r="K3095" i="2"/>
  <c r="L3095" i="2" s="1"/>
  <c r="K3280" i="2"/>
  <c r="L3280" i="2" s="1"/>
  <c r="K3385" i="2"/>
  <c r="L3385" i="2" s="1"/>
  <c r="K3488" i="2"/>
  <c r="L3488" i="2" s="1"/>
  <c r="K3591" i="2"/>
  <c r="L3591" i="2" s="1"/>
  <c r="K3690" i="2"/>
  <c r="L3690" i="2" s="1"/>
  <c r="K3776" i="2"/>
  <c r="L3776" i="2" s="1"/>
  <c r="K3860" i="2"/>
  <c r="L3860" i="2" s="1"/>
  <c r="K3924" i="2"/>
  <c r="L3924" i="2" s="1"/>
  <c r="K3988" i="2"/>
  <c r="L3988" i="2" s="1"/>
  <c r="K4045" i="2"/>
  <c r="L4045" i="2" s="1"/>
  <c r="K4063" i="2"/>
  <c r="L4063" i="2" s="1"/>
  <c r="K4079" i="2"/>
  <c r="L4079" i="2" s="1"/>
  <c r="K4095" i="2"/>
  <c r="L4095" i="2" s="1"/>
  <c r="K4111" i="2"/>
  <c r="L4111" i="2" s="1"/>
  <c r="K4127" i="2"/>
  <c r="L4127" i="2" s="1"/>
  <c r="K4142" i="2"/>
  <c r="L4142" i="2" s="1"/>
  <c r="K4156" i="2"/>
  <c r="L4156" i="2" s="1"/>
  <c r="K4167" i="2"/>
  <c r="L4167" i="2" s="1"/>
  <c r="K4181" i="2"/>
  <c r="L4181" i="2" s="1"/>
  <c r="K4192" i="2"/>
  <c r="L4192" i="2" s="1"/>
  <c r="K4206" i="2"/>
  <c r="L4206" i="2" s="1"/>
  <c r="K4220" i="2"/>
  <c r="L4220" i="2" s="1"/>
  <c r="K4231" i="2"/>
  <c r="L4231" i="2" s="1"/>
  <c r="K4245" i="2"/>
  <c r="L4245" i="2" s="1"/>
  <c r="K4256" i="2"/>
  <c r="L4256" i="2" s="1"/>
  <c r="K4270" i="2"/>
  <c r="L4270" i="2" s="1"/>
  <c r="K4284" i="2"/>
  <c r="L4284" i="2" s="1"/>
  <c r="K4295" i="2"/>
  <c r="L4295" i="2" s="1"/>
  <c r="K4309" i="2"/>
  <c r="L4309" i="2" s="1"/>
  <c r="K4320" i="2"/>
  <c r="L4320" i="2" s="1"/>
  <c r="K4334" i="2"/>
  <c r="L4334" i="2" s="1"/>
  <c r="K4348" i="2"/>
  <c r="L4348" i="2" s="1"/>
  <c r="K4359" i="2"/>
  <c r="L4359" i="2" s="1"/>
  <c r="K4373" i="2"/>
  <c r="L4373" i="2" s="1"/>
  <c r="K4384" i="2"/>
  <c r="L4384" i="2" s="1"/>
  <c r="K4398" i="2"/>
  <c r="L4398" i="2" s="1"/>
  <c r="K4412" i="2"/>
  <c r="L4412" i="2" s="1"/>
  <c r="K4423" i="2"/>
  <c r="L4423" i="2" s="1"/>
  <c r="K4437" i="2"/>
  <c r="L4437" i="2" s="1"/>
  <c r="K4448" i="2"/>
  <c r="L4448" i="2" s="1"/>
  <c r="K4462" i="2"/>
  <c r="L4462" i="2" s="1"/>
  <c r="K4476" i="2"/>
  <c r="L4476" i="2" s="1"/>
  <c r="K4487" i="2"/>
  <c r="L4487" i="2" s="1"/>
  <c r="K4501" i="2"/>
  <c r="L4501" i="2" s="1"/>
  <c r="K4512" i="2"/>
  <c r="L4512" i="2" s="1"/>
  <c r="K4526" i="2"/>
  <c r="L4526" i="2" s="1"/>
  <c r="K4540" i="2"/>
  <c r="L4540" i="2" s="1"/>
  <c r="K4551" i="2"/>
  <c r="L4551" i="2" s="1"/>
  <c r="K4565" i="2"/>
  <c r="L4565" i="2" s="1"/>
  <c r="K4576" i="2"/>
  <c r="L4576" i="2" s="1"/>
  <c r="K4590" i="2"/>
  <c r="L4590" i="2" s="1"/>
  <c r="K4604" i="2"/>
  <c r="L4604" i="2" s="1"/>
  <c r="K4614" i="2"/>
  <c r="L4614" i="2" s="1"/>
  <c r="K4624" i="2"/>
  <c r="L4624" i="2" s="1"/>
  <c r="K4636" i="2"/>
  <c r="L4636" i="2" s="1"/>
  <c r="K4646" i="2"/>
  <c r="L4646" i="2" s="1"/>
  <c r="K4656" i="2"/>
  <c r="L4656" i="2" s="1"/>
  <c r="K4668" i="2"/>
  <c r="L4668" i="2" s="1"/>
  <c r="K4678" i="2"/>
  <c r="L4678" i="2" s="1"/>
  <c r="K4688" i="2"/>
  <c r="L4688" i="2" s="1"/>
  <c r="K4696" i="2"/>
  <c r="L4696" i="2" s="1"/>
  <c r="K4704" i="2"/>
  <c r="L4704" i="2" s="1"/>
  <c r="K4712" i="2"/>
  <c r="L4712" i="2" s="1"/>
  <c r="K4720" i="2"/>
  <c r="L4720" i="2" s="1"/>
  <c r="K4728" i="2"/>
  <c r="L4728" i="2" s="1"/>
  <c r="K4736" i="2"/>
  <c r="L4736" i="2" s="1"/>
  <c r="K4744" i="2"/>
  <c r="L4744" i="2" s="1"/>
  <c r="K4752" i="2"/>
  <c r="L4752" i="2" s="1"/>
  <c r="K4760" i="2"/>
  <c r="L4760" i="2" s="1"/>
  <c r="K4768" i="2"/>
  <c r="L4768" i="2" s="1"/>
  <c r="K4776" i="2"/>
  <c r="L4776" i="2" s="1"/>
  <c r="K4784" i="2"/>
  <c r="L4784" i="2" s="1"/>
  <c r="K4792" i="2"/>
  <c r="L4792" i="2" s="1"/>
  <c r="K4800" i="2"/>
  <c r="L4800" i="2" s="1"/>
  <c r="K4808" i="2"/>
  <c r="L4808" i="2" s="1"/>
  <c r="K4816" i="2"/>
  <c r="L4816" i="2" s="1"/>
  <c r="K4824" i="2"/>
  <c r="L4824" i="2" s="1"/>
  <c r="K4832" i="2"/>
  <c r="L4832" i="2" s="1"/>
  <c r="K4840" i="2"/>
  <c r="L4840" i="2" s="1"/>
  <c r="K4848" i="2"/>
  <c r="L4848" i="2" s="1"/>
  <c r="K4856" i="2"/>
  <c r="L4856" i="2" s="1"/>
  <c r="K4864" i="2"/>
  <c r="L4864" i="2" s="1"/>
  <c r="K4872" i="2"/>
  <c r="L4872" i="2" s="1"/>
  <c r="K4880" i="2"/>
  <c r="L4880" i="2" s="1"/>
  <c r="K4888" i="2"/>
  <c r="L4888" i="2" s="1"/>
  <c r="K4896" i="2"/>
  <c r="L4896" i="2" s="1"/>
  <c r="K4904" i="2"/>
  <c r="L4904" i="2" s="1"/>
  <c r="K4912" i="2"/>
  <c r="L4912" i="2" s="1"/>
  <c r="K4920" i="2"/>
  <c r="L4920" i="2" s="1"/>
  <c r="K4928" i="2"/>
  <c r="L4928" i="2" s="1"/>
  <c r="K4936" i="2"/>
  <c r="L4936" i="2" s="1"/>
  <c r="K4944" i="2"/>
  <c r="L4944" i="2" s="1"/>
  <c r="K4952" i="2"/>
  <c r="L4952" i="2" s="1"/>
  <c r="K4960" i="2"/>
  <c r="L4960" i="2" s="1"/>
  <c r="K4968" i="2"/>
  <c r="L4968" i="2" s="1"/>
  <c r="K4976" i="2"/>
  <c r="L4976" i="2" s="1"/>
  <c r="K4984" i="2"/>
  <c r="L4984" i="2" s="1"/>
  <c r="K4992" i="2"/>
  <c r="L4992" i="2" s="1"/>
  <c r="K5000" i="2"/>
  <c r="L5000" i="2" s="1"/>
  <c r="K4317" i="2"/>
  <c r="L4317" i="2" s="1"/>
  <c r="K4484" i="2"/>
  <c r="L4484" i="2" s="1"/>
  <c r="K4559" i="2"/>
  <c r="L4559" i="2" s="1"/>
  <c r="K4621" i="2"/>
  <c r="L4621" i="2" s="1"/>
  <c r="K4693" i="2"/>
  <c r="L4693" i="2" s="1"/>
  <c r="K4749" i="2"/>
  <c r="L4749" i="2" s="1"/>
  <c r="K4797" i="2"/>
  <c r="L4797" i="2" s="1"/>
  <c r="K4861" i="2"/>
  <c r="L4861" i="2" s="1"/>
  <c r="K4901" i="2"/>
  <c r="L4901" i="2" s="1"/>
  <c r="K4957" i="2"/>
  <c r="L4957" i="2" s="1"/>
  <c r="K2710" i="2"/>
  <c r="L2710" i="2" s="1"/>
  <c r="K3131" i="2"/>
  <c r="L3131" i="2" s="1"/>
  <c r="K3296" i="2"/>
  <c r="L3296" i="2" s="1"/>
  <c r="K3399" i="2"/>
  <c r="L3399" i="2" s="1"/>
  <c r="K3501" i="2"/>
  <c r="L3501" i="2" s="1"/>
  <c r="K3602" i="2"/>
  <c r="L3602" i="2" s="1"/>
  <c r="K3701" i="2"/>
  <c r="L3701" i="2" s="1"/>
  <c r="K3786" i="2"/>
  <c r="L3786" i="2" s="1"/>
  <c r="K3868" i="2"/>
  <c r="L3868" i="2" s="1"/>
  <c r="K3932" i="2"/>
  <c r="L3932" i="2" s="1"/>
  <c r="K3996" i="2"/>
  <c r="L3996" i="2" s="1"/>
  <c r="K4046" i="2"/>
  <c r="L4046" i="2" s="1"/>
  <c r="K4068" i="2"/>
  <c r="L4068" i="2" s="1"/>
  <c r="K4084" i="2"/>
  <c r="L4084" i="2" s="1"/>
  <c r="K4100" i="2"/>
  <c r="L4100" i="2" s="1"/>
  <c r="K4116" i="2"/>
  <c r="L4116" i="2" s="1"/>
  <c r="K4132" i="2"/>
  <c r="L4132" i="2" s="1"/>
  <c r="K4143" i="2"/>
  <c r="L4143" i="2" s="1"/>
  <c r="K4157" i="2"/>
  <c r="L4157" i="2" s="1"/>
  <c r="K4168" i="2"/>
  <c r="L4168" i="2" s="1"/>
  <c r="K4182" i="2"/>
  <c r="L4182" i="2" s="1"/>
  <c r="K4196" i="2"/>
  <c r="L4196" i="2" s="1"/>
  <c r="K4207" i="2"/>
  <c r="L4207" i="2" s="1"/>
  <c r="K4221" i="2"/>
  <c r="L4221" i="2" s="1"/>
  <c r="K4232" i="2"/>
  <c r="L4232" i="2" s="1"/>
  <c r="K4246" i="2"/>
  <c r="L4246" i="2" s="1"/>
  <c r="K4260" i="2"/>
  <c r="L4260" i="2" s="1"/>
  <c r="K4271" i="2"/>
  <c r="L4271" i="2" s="1"/>
  <c r="K4285" i="2"/>
  <c r="L4285" i="2" s="1"/>
  <c r="K4296" i="2"/>
  <c r="L4296" i="2" s="1"/>
  <c r="K4310" i="2"/>
  <c r="L4310" i="2" s="1"/>
  <c r="K4324" i="2"/>
  <c r="L4324" i="2" s="1"/>
  <c r="K4335" i="2"/>
  <c r="L4335" i="2" s="1"/>
  <c r="K4349" i="2"/>
  <c r="L4349" i="2" s="1"/>
  <c r="K4360" i="2"/>
  <c r="L4360" i="2" s="1"/>
  <c r="K4374" i="2"/>
  <c r="L4374" i="2" s="1"/>
  <c r="K4388" i="2"/>
  <c r="L4388" i="2" s="1"/>
  <c r="K4399" i="2"/>
  <c r="L4399" i="2" s="1"/>
  <c r="K4413" i="2"/>
  <c r="L4413" i="2" s="1"/>
  <c r="K4424" i="2"/>
  <c r="L4424" i="2" s="1"/>
  <c r="K4438" i="2"/>
  <c r="L4438" i="2" s="1"/>
  <c r="K4452" i="2"/>
  <c r="L4452" i="2" s="1"/>
  <c r="K4463" i="2"/>
  <c r="L4463" i="2" s="1"/>
  <c r="K4477" i="2"/>
  <c r="L4477" i="2" s="1"/>
  <c r="K4488" i="2"/>
  <c r="L4488" i="2" s="1"/>
  <c r="K4502" i="2"/>
  <c r="L4502" i="2" s="1"/>
  <c r="K4516" i="2"/>
  <c r="L4516" i="2" s="1"/>
  <c r="K4527" i="2"/>
  <c r="L4527" i="2" s="1"/>
  <c r="K4541" i="2"/>
  <c r="L4541" i="2" s="1"/>
  <c r="K4552" i="2"/>
  <c r="L4552" i="2" s="1"/>
  <c r="K4566" i="2"/>
  <c r="L4566" i="2" s="1"/>
  <c r="K4580" i="2"/>
  <c r="L4580" i="2" s="1"/>
  <c r="K4591" i="2"/>
  <c r="L4591" i="2" s="1"/>
  <c r="K4605" i="2"/>
  <c r="L4605" i="2" s="1"/>
  <c r="K4615" i="2"/>
  <c r="L4615" i="2" s="1"/>
  <c r="K4625" i="2"/>
  <c r="L4625" i="2" s="1"/>
  <c r="K4637" i="2"/>
  <c r="L4637" i="2" s="1"/>
  <c r="K4647" i="2"/>
  <c r="L4647" i="2" s="1"/>
  <c r="K4657" i="2"/>
  <c r="L4657" i="2" s="1"/>
  <c r="K4669" i="2"/>
  <c r="L4669" i="2" s="1"/>
  <c r="K4679" i="2"/>
  <c r="L4679" i="2" s="1"/>
  <c r="K4689" i="2"/>
  <c r="L4689" i="2" s="1"/>
  <c r="K4697" i="2"/>
  <c r="L4697" i="2" s="1"/>
  <c r="K4705" i="2"/>
  <c r="L4705" i="2" s="1"/>
  <c r="K4713" i="2"/>
  <c r="L4713" i="2" s="1"/>
  <c r="K4721" i="2"/>
  <c r="L4721" i="2" s="1"/>
  <c r="K4729" i="2"/>
  <c r="L4729" i="2" s="1"/>
  <c r="K4737" i="2"/>
  <c r="L4737" i="2" s="1"/>
  <c r="K4745" i="2"/>
  <c r="L4745" i="2" s="1"/>
  <c r="K4753" i="2"/>
  <c r="L4753" i="2" s="1"/>
  <c r="K4761" i="2"/>
  <c r="L4761" i="2" s="1"/>
  <c r="K4769" i="2"/>
  <c r="L4769" i="2" s="1"/>
  <c r="K4777" i="2"/>
  <c r="L4777" i="2" s="1"/>
  <c r="K4785" i="2"/>
  <c r="L4785" i="2" s="1"/>
  <c r="K4793" i="2"/>
  <c r="L4793" i="2" s="1"/>
  <c r="K4801" i="2"/>
  <c r="L4801" i="2" s="1"/>
  <c r="K4809" i="2"/>
  <c r="L4809" i="2" s="1"/>
  <c r="K4817" i="2"/>
  <c r="L4817" i="2" s="1"/>
  <c r="K4825" i="2"/>
  <c r="L4825" i="2" s="1"/>
  <c r="K4833" i="2"/>
  <c r="L4833" i="2" s="1"/>
  <c r="K4841" i="2"/>
  <c r="L4841" i="2" s="1"/>
  <c r="K4849" i="2"/>
  <c r="L4849" i="2" s="1"/>
  <c r="K4857" i="2"/>
  <c r="L4857" i="2" s="1"/>
  <c r="K4865" i="2"/>
  <c r="L4865" i="2" s="1"/>
  <c r="K4873" i="2"/>
  <c r="L4873" i="2" s="1"/>
  <c r="K4881" i="2"/>
  <c r="L4881" i="2" s="1"/>
  <c r="K4889" i="2"/>
  <c r="L4889" i="2" s="1"/>
  <c r="K4897" i="2"/>
  <c r="L4897" i="2" s="1"/>
  <c r="K4905" i="2"/>
  <c r="L4905" i="2" s="1"/>
  <c r="K4913" i="2"/>
  <c r="L4913" i="2" s="1"/>
  <c r="K4921" i="2"/>
  <c r="L4921" i="2" s="1"/>
  <c r="K4929" i="2"/>
  <c r="L4929" i="2" s="1"/>
  <c r="K4937" i="2"/>
  <c r="L4937" i="2" s="1"/>
  <c r="K4945" i="2"/>
  <c r="L4945" i="2" s="1"/>
  <c r="K4953" i="2"/>
  <c r="L4953" i="2" s="1"/>
  <c r="K4961" i="2"/>
  <c r="L4961" i="2" s="1"/>
  <c r="K4969" i="2"/>
  <c r="L4969" i="2" s="1"/>
  <c r="K4977" i="2"/>
  <c r="L4977" i="2" s="1"/>
  <c r="K4985" i="2"/>
  <c r="L4985" i="2" s="1"/>
  <c r="K4993" i="2"/>
  <c r="L4993" i="2" s="1"/>
  <c r="L4" i="2"/>
  <c r="K4914" i="2"/>
  <c r="L4914" i="2" s="1"/>
  <c r="K4930" i="2"/>
  <c r="L4930" i="2" s="1"/>
  <c r="K4946" i="2"/>
  <c r="L4946" i="2" s="1"/>
  <c r="K4970" i="2"/>
  <c r="L4970" i="2" s="1"/>
  <c r="K4978" i="2"/>
  <c r="L4978" i="2" s="1"/>
  <c r="K4994" i="2"/>
  <c r="L4994" i="2" s="1"/>
  <c r="K4923" i="2"/>
  <c r="L4923" i="2" s="1"/>
  <c r="K4947" i="2"/>
  <c r="L4947" i="2" s="1"/>
  <c r="K4963" i="2"/>
  <c r="L4963" i="2" s="1"/>
  <c r="K4987" i="2"/>
  <c r="L4987" i="2" s="1"/>
  <c r="K3900" i="2"/>
  <c r="L3900" i="2" s="1"/>
  <c r="K4108" i="2"/>
  <c r="L4108" i="2" s="1"/>
  <c r="K4150" i="2"/>
  <c r="L4150" i="2" s="1"/>
  <c r="K4175" i="2"/>
  <c r="L4175" i="2" s="1"/>
  <c r="K4239" i="2"/>
  <c r="L4239" i="2" s="1"/>
  <c r="K4278" i="2"/>
  <c r="L4278" i="2" s="1"/>
  <c r="K4328" i="2"/>
  <c r="L4328" i="2" s="1"/>
  <c r="K4367" i="2"/>
  <c r="L4367" i="2" s="1"/>
  <c r="K4406" i="2"/>
  <c r="L4406" i="2" s="1"/>
  <c r="K4456" i="2"/>
  <c r="L4456" i="2" s="1"/>
  <c r="K4509" i="2"/>
  <c r="L4509" i="2" s="1"/>
  <c r="K4548" i="2"/>
  <c r="L4548" i="2" s="1"/>
  <c r="K4598" i="2"/>
  <c r="L4598" i="2" s="1"/>
  <c r="K4653" i="2"/>
  <c r="L4653" i="2" s="1"/>
  <c r="K4709" i="2"/>
  <c r="L4709" i="2" s="1"/>
  <c r="K4757" i="2"/>
  <c r="L4757" i="2" s="1"/>
  <c r="K4805" i="2"/>
  <c r="L4805" i="2" s="1"/>
  <c r="K4853" i="2"/>
  <c r="L4853" i="2" s="1"/>
  <c r="K4893" i="2"/>
  <c r="L4893" i="2" s="1"/>
  <c r="K4941" i="2"/>
  <c r="L4941" i="2" s="1"/>
  <c r="K4973" i="2"/>
  <c r="L4973" i="2" s="1"/>
  <c r="K2813" i="2"/>
  <c r="L2813" i="2" s="1"/>
  <c r="K3157" i="2"/>
  <c r="L3157" i="2" s="1"/>
  <c r="K3309" i="2"/>
  <c r="L3309" i="2" s="1"/>
  <c r="K3410" i="2"/>
  <c r="L3410" i="2" s="1"/>
  <c r="K3513" i="2"/>
  <c r="L3513" i="2" s="1"/>
  <c r="K3616" i="2"/>
  <c r="L3616" i="2" s="1"/>
  <c r="K3712" i="2"/>
  <c r="L3712" i="2" s="1"/>
  <c r="K3797" i="2"/>
  <c r="L3797" i="2" s="1"/>
  <c r="K3876" i="2"/>
  <c r="L3876" i="2" s="1"/>
  <c r="K3940" i="2"/>
  <c r="L3940" i="2" s="1"/>
  <c r="K4004" i="2"/>
  <c r="L4004" i="2" s="1"/>
  <c r="K4052" i="2"/>
  <c r="L4052" i="2" s="1"/>
  <c r="K4069" i="2"/>
  <c r="L4069" i="2" s="1"/>
  <c r="K4085" i="2"/>
  <c r="L4085" i="2" s="1"/>
  <c r="K4101" i="2"/>
  <c r="L4101" i="2" s="1"/>
  <c r="K4117" i="2"/>
  <c r="L4117" i="2" s="1"/>
  <c r="K4133" i="2"/>
  <c r="L4133" i="2" s="1"/>
  <c r="K4144" i="2"/>
  <c r="L4144" i="2" s="1"/>
  <c r="K4158" i="2"/>
  <c r="L4158" i="2" s="1"/>
  <c r="K4172" i="2"/>
  <c r="L4172" i="2" s="1"/>
  <c r="K4183" i="2"/>
  <c r="L4183" i="2" s="1"/>
  <c r="K4197" i="2"/>
  <c r="L4197" i="2" s="1"/>
  <c r="K4208" i="2"/>
  <c r="L4208" i="2" s="1"/>
  <c r="K4222" i="2"/>
  <c r="L4222" i="2" s="1"/>
  <c r="K4236" i="2"/>
  <c r="L4236" i="2" s="1"/>
  <c r="K4247" i="2"/>
  <c r="L4247" i="2" s="1"/>
  <c r="K4261" i="2"/>
  <c r="L4261" i="2" s="1"/>
  <c r="K4272" i="2"/>
  <c r="L4272" i="2" s="1"/>
  <c r="K4286" i="2"/>
  <c r="L4286" i="2" s="1"/>
  <c r="K4300" i="2"/>
  <c r="L4300" i="2" s="1"/>
  <c r="K4311" i="2"/>
  <c r="L4311" i="2" s="1"/>
  <c r="K4325" i="2"/>
  <c r="L4325" i="2" s="1"/>
  <c r="K4336" i="2"/>
  <c r="L4336" i="2" s="1"/>
  <c r="K4350" i="2"/>
  <c r="L4350" i="2" s="1"/>
  <c r="K4364" i="2"/>
  <c r="L4364" i="2" s="1"/>
  <c r="K4375" i="2"/>
  <c r="L4375" i="2" s="1"/>
  <c r="K4389" i="2"/>
  <c r="L4389" i="2" s="1"/>
  <c r="K4400" i="2"/>
  <c r="L4400" i="2" s="1"/>
  <c r="K4414" i="2"/>
  <c r="L4414" i="2" s="1"/>
  <c r="K4428" i="2"/>
  <c r="L4428" i="2" s="1"/>
  <c r="K4439" i="2"/>
  <c r="L4439" i="2" s="1"/>
  <c r="K4453" i="2"/>
  <c r="L4453" i="2" s="1"/>
  <c r="K4464" i="2"/>
  <c r="L4464" i="2" s="1"/>
  <c r="K4478" i="2"/>
  <c r="L4478" i="2" s="1"/>
  <c r="K4492" i="2"/>
  <c r="L4492" i="2" s="1"/>
  <c r="K4503" i="2"/>
  <c r="L4503" i="2" s="1"/>
  <c r="K4517" i="2"/>
  <c r="L4517" i="2" s="1"/>
  <c r="K4528" i="2"/>
  <c r="L4528" i="2" s="1"/>
  <c r="K4542" i="2"/>
  <c r="L4542" i="2" s="1"/>
  <c r="K4556" i="2"/>
  <c r="L4556" i="2" s="1"/>
  <c r="K4567" i="2"/>
  <c r="L4567" i="2" s="1"/>
  <c r="K4581" i="2"/>
  <c r="L4581" i="2" s="1"/>
  <c r="K4592" i="2"/>
  <c r="L4592" i="2" s="1"/>
  <c r="K4606" i="2"/>
  <c r="L4606" i="2" s="1"/>
  <c r="K4616" i="2"/>
  <c r="L4616" i="2" s="1"/>
  <c r="K4628" i="2"/>
  <c r="L4628" i="2" s="1"/>
  <c r="K4638" i="2"/>
  <c r="L4638" i="2" s="1"/>
  <c r="K4648" i="2"/>
  <c r="L4648" i="2" s="1"/>
  <c r="K4660" i="2"/>
  <c r="L4660" i="2" s="1"/>
  <c r="K4670" i="2"/>
  <c r="L4670" i="2" s="1"/>
  <c r="K4680" i="2"/>
  <c r="L4680" i="2" s="1"/>
  <c r="K4690" i="2"/>
  <c r="L4690" i="2" s="1"/>
  <c r="K4698" i="2"/>
  <c r="L4698" i="2" s="1"/>
  <c r="K4706" i="2"/>
  <c r="L4706" i="2" s="1"/>
  <c r="K4714" i="2"/>
  <c r="L4714" i="2" s="1"/>
  <c r="K4722" i="2"/>
  <c r="L4722" i="2" s="1"/>
  <c r="K4730" i="2"/>
  <c r="L4730" i="2" s="1"/>
  <c r="K4738" i="2"/>
  <c r="L4738" i="2" s="1"/>
  <c r="K4746" i="2"/>
  <c r="L4746" i="2" s="1"/>
  <c r="K4754" i="2"/>
  <c r="L4754" i="2" s="1"/>
  <c r="K4762" i="2"/>
  <c r="L4762" i="2" s="1"/>
  <c r="K4770" i="2"/>
  <c r="L4770" i="2" s="1"/>
  <c r="K4778" i="2"/>
  <c r="L4778" i="2" s="1"/>
  <c r="K4786" i="2"/>
  <c r="L4786" i="2" s="1"/>
  <c r="K4794" i="2"/>
  <c r="L4794" i="2" s="1"/>
  <c r="K4802" i="2"/>
  <c r="L4802" i="2" s="1"/>
  <c r="K4810" i="2"/>
  <c r="L4810" i="2" s="1"/>
  <c r="K4818" i="2"/>
  <c r="L4818" i="2" s="1"/>
  <c r="K4826" i="2"/>
  <c r="L4826" i="2" s="1"/>
  <c r="K4834" i="2"/>
  <c r="L4834" i="2" s="1"/>
  <c r="K4842" i="2"/>
  <c r="L4842" i="2" s="1"/>
  <c r="K4850" i="2"/>
  <c r="L4850" i="2" s="1"/>
  <c r="K4858" i="2"/>
  <c r="L4858" i="2" s="1"/>
  <c r="K4866" i="2"/>
  <c r="L4866" i="2" s="1"/>
  <c r="K4874" i="2"/>
  <c r="L4874" i="2" s="1"/>
  <c r="K4882" i="2"/>
  <c r="L4882" i="2" s="1"/>
  <c r="K4890" i="2"/>
  <c r="L4890" i="2" s="1"/>
  <c r="K4898" i="2"/>
  <c r="L4898" i="2" s="1"/>
  <c r="K4906" i="2"/>
  <c r="L4906" i="2" s="1"/>
  <c r="K4922" i="2"/>
  <c r="L4922" i="2" s="1"/>
  <c r="K4938" i="2"/>
  <c r="L4938" i="2" s="1"/>
  <c r="K4954" i="2"/>
  <c r="L4954" i="2" s="1"/>
  <c r="K4962" i="2"/>
  <c r="L4962" i="2" s="1"/>
  <c r="K4986" i="2"/>
  <c r="L4986" i="2" s="1"/>
  <c r="K4939" i="2"/>
  <c r="L4939" i="2" s="1"/>
  <c r="K4971" i="2"/>
  <c r="L4971" i="2" s="1"/>
  <c r="K4995" i="2"/>
  <c r="L4995" i="2" s="1"/>
  <c r="K3964" i="2"/>
  <c r="L3964" i="2" s="1"/>
  <c r="K4164" i="2"/>
  <c r="L4164" i="2" s="1"/>
  <c r="K4200" i="2"/>
  <c r="L4200" i="2" s="1"/>
  <c r="K4253" i="2"/>
  <c r="L4253" i="2" s="1"/>
  <c r="K4292" i="2"/>
  <c r="L4292" i="2" s="1"/>
  <c r="K4342" i="2"/>
  <c r="L4342" i="2" s="1"/>
  <c r="K4381" i="2"/>
  <c r="L4381" i="2" s="1"/>
  <c r="K4431" i="2"/>
  <c r="L4431" i="2" s="1"/>
  <c r="K4470" i="2"/>
  <c r="L4470" i="2" s="1"/>
  <c r="K4534" i="2"/>
  <c r="L4534" i="2" s="1"/>
  <c r="K4609" i="2"/>
  <c r="L4609" i="2" s="1"/>
  <c r="K4673" i="2"/>
  <c r="L4673" i="2" s="1"/>
  <c r="K4717" i="2"/>
  <c r="L4717" i="2" s="1"/>
  <c r="K4773" i="2"/>
  <c r="L4773" i="2" s="1"/>
  <c r="K4845" i="2"/>
  <c r="L4845" i="2" s="1"/>
  <c r="K4909" i="2"/>
  <c r="L4909" i="2" s="1"/>
  <c r="K4965" i="2"/>
  <c r="L4965" i="2" s="1"/>
  <c r="K4997" i="2"/>
  <c r="L4997" i="2" s="1"/>
  <c r="K2902" i="2"/>
  <c r="L2902" i="2" s="1"/>
  <c r="K3176" i="2"/>
  <c r="L3176" i="2" s="1"/>
  <c r="K3321" i="2"/>
  <c r="L3321" i="2" s="1"/>
  <c r="K3424" i="2"/>
  <c r="L3424" i="2" s="1"/>
  <c r="K3527" i="2"/>
  <c r="L3527" i="2" s="1"/>
  <c r="K3629" i="2"/>
  <c r="L3629" i="2" s="1"/>
  <c r="K3722" i="2"/>
  <c r="L3722" i="2" s="1"/>
  <c r="K3808" i="2"/>
  <c r="L3808" i="2" s="1"/>
  <c r="K3884" i="2"/>
  <c r="L3884" i="2" s="1"/>
  <c r="K3948" i="2"/>
  <c r="L3948" i="2" s="1"/>
  <c r="K4012" i="2"/>
  <c r="L4012" i="2" s="1"/>
  <c r="K4053" i="2"/>
  <c r="L4053" i="2" s="1"/>
  <c r="K4070" i="2"/>
  <c r="L4070" i="2" s="1"/>
  <c r="K4086" i="2"/>
  <c r="L4086" i="2" s="1"/>
  <c r="K4102" i="2"/>
  <c r="L4102" i="2" s="1"/>
  <c r="K4118" i="2"/>
  <c r="L4118" i="2" s="1"/>
  <c r="K4134" i="2"/>
  <c r="L4134" i="2" s="1"/>
  <c r="K4148" i="2"/>
  <c r="L4148" i="2" s="1"/>
  <c r="K4159" i="2"/>
  <c r="L4159" i="2" s="1"/>
  <c r="K4173" i="2"/>
  <c r="L4173" i="2" s="1"/>
  <c r="K4184" i="2"/>
  <c r="L4184" i="2" s="1"/>
  <c r="K4198" i="2"/>
  <c r="L4198" i="2" s="1"/>
  <c r="K4212" i="2"/>
  <c r="L4212" i="2" s="1"/>
  <c r="K4223" i="2"/>
  <c r="L4223" i="2" s="1"/>
  <c r="K4237" i="2"/>
  <c r="L4237" i="2" s="1"/>
  <c r="K4248" i="2"/>
  <c r="L4248" i="2" s="1"/>
  <c r="K4262" i="2"/>
  <c r="L4262" i="2" s="1"/>
  <c r="K4276" i="2"/>
  <c r="L4276" i="2" s="1"/>
  <c r="K4287" i="2"/>
  <c r="L4287" i="2" s="1"/>
  <c r="K4301" i="2"/>
  <c r="L4301" i="2" s="1"/>
  <c r="K4312" i="2"/>
  <c r="L4312" i="2" s="1"/>
  <c r="K4326" i="2"/>
  <c r="L4326" i="2" s="1"/>
  <c r="K4340" i="2"/>
  <c r="L4340" i="2" s="1"/>
  <c r="K4351" i="2"/>
  <c r="L4351" i="2" s="1"/>
  <c r="K4365" i="2"/>
  <c r="L4365" i="2" s="1"/>
  <c r="K4376" i="2"/>
  <c r="L4376" i="2" s="1"/>
  <c r="K4390" i="2"/>
  <c r="L4390" i="2" s="1"/>
  <c r="K4404" i="2"/>
  <c r="L4404" i="2" s="1"/>
  <c r="K4415" i="2"/>
  <c r="L4415" i="2" s="1"/>
  <c r="K4429" i="2"/>
  <c r="L4429" i="2" s="1"/>
  <c r="K4440" i="2"/>
  <c r="L4440" i="2" s="1"/>
  <c r="K4454" i="2"/>
  <c r="L4454" i="2" s="1"/>
  <c r="K4468" i="2"/>
  <c r="L4468" i="2" s="1"/>
  <c r="K4479" i="2"/>
  <c r="L4479" i="2" s="1"/>
  <c r="K4493" i="2"/>
  <c r="L4493" i="2" s="1"/>
  <c r="K4504" i="2"/>
  <c r="L4504" i="2" s="1"/>
  <c r="K4518" i="2"/>
  <c r="L4518" i="2" s="1"/>
  <c r="K4532" i="2"/>
  <c r="L4532" i="2" s="1"/>
  <c r="K4543" i="2"/>
  <c r="L4543" i="2" s="1"/>
  <c r="K4557" i="2"/>
  <c r="L4557" i="2" s="1"/>
  <c r="K4568" i="2"/>
  <c r="L4568" i="2" s="1"/>
  <c r="K4582" i="2"/>
  <c r="L4582" i="2" s="1"/>
  <c r="K4596" i="2"/>
  <c r="L4596" i="2" s="1"/>
  <c r="K4607" i="2"/>
  <c r="L4607" i="2" s="1"/>
  <c r="K4617" i="2"/>
  <c r="L4617" i="2" s="1"/>
  <c r="K4629" i="2"/>
  <c r="L4629" i="2" s="1"/>
  <c r="K4639" i="2"/>
  <c r="L4639" i="2" s="1"/>
  <c r="K4649" i="2"/>
  <c r="L4649" i="2" s="1"/>
  <c r="K4661" i="2"/>
  <c r="L4661" i="2" s="1"/>
  <c r="K4671" i="2"/>
  <c r="L4671" i="2" s="1"/>
  <c r="K4681" i="2"/>
  <c r="L4681" i="2" s="1"/>
  <c r="K4691" i="2"/>
  <c r="L4691" i="2" s="1"/>
  <c r="K4699" i="2"/>
  <c r="L4699" i="2" s="1"/>
  <c r="K4707" i="2"/>
  <c r="L4707" i="2" s="1"/>
  <c r="K4715" i="2"/>
  <c r="L4715" i="2" s="1"/>
  <c r="K4723" i="2"/>
  <c r="L4723" i="2" s="1"/>
  <c r="K4731" i="2"/>
  <c r="L4731" i="2" s="1"/>
  <c r="K4739" i="2"/>
  <c r="L4739" i="2" s="1"/>
  <c r="K4747" i="2"/>
  <c r="L4747" i="2" s="1"/>
  <c r="K4755" i="2"/>
  <c r="L4755" i="2" s="1"/>
  <c r="K4763" i="2"/>
  <c r="L4763" i="2" s="1"/>
  <c r="K4771" i="2"/>
  <c r="L4771" i="2" s="1"/>
  <c r="K4779" i="2"/>
  <c r="L4779" i="2" s="1"/>
  <c r="K4787" i="2"/>
  <c r="L4787" i="2" s="1"/>
  <c r="K4795" i="2"/>
  <c r="L4795" i="2" s="1"/>
  <c r="K4803" i="2"/>
  <c r="L4803" i="2" s="1"/>
  <c r="K4811" i="2"/>
  <c r="L4811" i="2" s="1"/>
  <c r="K4819" i="2"/>
  <c r="L4819" i="2" s="1"/>
  <c r="K4827" i="2"/>
  <c r="L4827" i="2" s="1"/>
  <c r="K4835" i="2"/>
  <c r="L4835" i="2" s="1"/>
  <c r="K4843" i="2"/>
  <c r="L4843" i="2" s="1"/>
  <c r="K4851" i="2"/>
  <c r="L4851" i="2" s="1"/>
  <c r="K4859" i="2"/>
  <c r="L4859" i="2" s="1"/>
  <c r="K4867" i="2"/>
  <c r="L4867" i="2" s="1"/>
  <c r="K4875" i="2"/>
  <c r="L4875" i="2" s="1"/>
  <c r="K4883" i="2"/>
  <c r="L4883" i="2" s="1"/>
  <c r="K4891" i="2"/>
  <c r="L4891" i="2" s="1"/>
  <c r="K4899" i="2"/>
  <c r="L4899" i="2" s="1"/>
  <c r="K4907" i="2"/>
  <c r="L4907" i="2" s="1"/>
  <c r="K4915" i="2"/>
  <c r="L4915" i="2" s="1"/>
  <c r="K4931" i="2"/>
  <c r="L4931" i="2" s="1"/>
  <c r="K4955" i="2"/>
  <c r="L4955" i="2" s="1"/>
  <c r="K4979" i="2"/>
  <c r="L4979" i="2" s="1"/>
  <c r="K4420" i="2"/>
  <c r="L4420" i="2" s="1"/>
  <c r="K4573" i="2"/>
  <c r="L4573" i="2" s="1"/>
  <c r="K4641" i="2"/>
  <c r="L4641" i="2" s="1"/>
  <c r="K4701" i="2"/>
  <c r="L4701" i="2" s="1"/>
  <c r="K4741" i="2"/>
  <c r="L4741" i="2" s="1"/>
  <c r="K4789" i="2"/>
  <c r="L4789" i="2" s="1"/>
  <c r="K4821" i="2"/>
  <c r="L4821" i="2" s="1"/>
  <c r="K4877" i="2"/>
  <c r="L4877" i="2" s="1"/>
  <c r="K4925" i="2"/>
  <c r="L4925" i="2" s="1"/>
  <c r="K4989" i="2"/>
  <c r="L4989" i="2" s="1"/>
  <c r="K2955" i="2"/>
  <c r="L2955" i="2" s="1"/>
  <c r="K3199" i="2"/>
  <c r="L3199" i="2" s="1"/>
  <c r="K3335" i="2"/>
  <c r="L3335" i="2" s="1"/>
  <c r="K3437" i="2"/>
  <c r="L3437" i="2" s="1"/>
  <c r="K3538" i="2"/>
  <c r="L3538" i="2" s="1"/>
  <c r="K3641" i="2"/>
  <c r="L3641" i="2" s="1"/>
  <c r="K3733" i="2"/>
  <c r="L3733" i="2" s="1"/>
  <c r="K3818" i="2"/>
  <c r="L3818" i="2" s="1"/>
  <c r="K3892" i="2"/>
  <c r="L3892" i="2" s="1"/>
  <c r="K3956" i="2"/>
  <c r="L3956" i="2" s="1"/>
  <c r="K4020" i="2"/>
  <c r="L4020" i="2" s="1"/>
  <c r="K4054" i="2"/>
  <c r="L4054" i="2" s="1"/>
  <c r="K4071" i="2"/>
  <c r="L4071" i="2" s="1"/>
  <c r="K4087" i="2"/>
  <c r="L4087" i="2" s="1"/>
  <c r="K4103" i="2"/>
  <c r="L4103" i="2" s="1"/>
  <c r="K4119" i="2"/>
  <c r="L4119" i="2" s="1"/>
  <c r="K4135" i="2"/>
  <c r="L4135" i="2" s="1"/>
  <c r="K4149" i="2"/>
  <c r="L4149" i="2" s="1"/>
  <c r="K4160" i="2"/>
  <c r="L4160" i="2" s="1"/>
  <c r="K4174" i="2"/>
  <c r="L4174" i="2" s="1"/>
  <c r="K4188" i="2"/>
  <c r="L4188" i="2" s="1"/>
  <c r="K4199" i="2"/>
  <c r="L4199" i="2" s="1"/>
  <c r="K4213" i="2"/>
  <c r="L4213" i="2" s="1"/>
  <c r="K4224" i="2"/>
  <c r="L4224" i="2" s="1"/>
  <c r="K4238" i="2"/>
  <c r="L4238" i="2" s="1"/>
  <c r="K4252" i="2"/>
  <c r="L4252" i="2" s="1"/>
  <c r="K4263" i="2"/>
  <c r="L4263" i="2" s="1"/>
  <c r="K4277" i="2"/>
  <c r="L4277" i="2" s="1"/>
  <c r="K4288" i="2"/>
  <c r="L4288" i="2" s="1"/>
  <c r="K4302" i="2"/>
  <c r="L4302" i="2" s="1"/>
  <c r="K4316" i="2"/>
  <c r="L4316" i="2" s="1"/>
  <c r="K4327" i="2"/>
  <c r="L4327" i="2" s="1"/>
  <c r="K4341" i="2"/>
  <c r="L4341" i="2" s="1"/>
  <c r="K4352" i="2"/>
  <c r="L4352" i="2" s="1"/>
  <c r="K4366" i="2"/>
  <c r="L4366" i="2" s="1"/>
  <c r="K4380" i="2"/>
  <c r="L4380" i="2" s="1"/>
  <c r="K4391" i="2"/>
  <c r="L4391" i="2" s="1"/>
  <c r="K4405" i="2"/>
  <c r="L4405" i="2" s="1"/>
  <c r="K4416" i="2"/>
  <c r="L4416" i="2" s="1"/>
  <c r="K4430" i="2"/>
  <c r="L4430" i="2" s="1"/>
  <c r="K4444" i="2"/>
  <c r="L4444" i="2" s="1"/>
  <c r="K4455" i="2"/>
  <c r="L4455" i="2" s="1"/>
  <c r="K4469" i="2"/>
  <c r="L4469" i="2" s="1"/>
  <c r="K4480" i="2"/>
  <c r="L4480" i="2" s="1"/>
  <c r="K4494" i="2"/>
  <c r="L4494" i="2" s="1"/>
  <c r="K4508" i="2"/>
  <c r="L4508" i="2" s="1"/>
  <c r="K4519" i="2"/>
  <c r="L4519" i="2" s="1"/>
  <c r="K4533" i="2"/>
  <c r="L4533" i="2" s="1"/>
  <c r="K4544" i="2"/>
  <c r="L4544" i="2" s="1"/>
  <c r="K4558" i="2"/>
  <c r="L4558" i="2" s="1"/>
  <c r="K4572" i="2"/>
  <c r="L4572" i="2" s="1"/>
  <c r="K4583" i="2"/>
  <c r="L4583" i="2" s="1"/>
  <c r="K4597" i="2"/>
  <c r="L4597" i="2" s="1"/>
  <c r="K4608" i="2"/>
  <c r="L4608" i="2" s="1"/>
  <c r="K4620" i="2"/>
  <c r="L4620" i="2" s="1"/>
  <c r="K4630" i="2"/>
  <c r="L4630" i="2" s="1"/>
  <c r="K4640" i="2"/>
  <c r="L4640" i="2" s="1"/>
  <c r="K4652" i="2"/>
  <c r="L4652" i="2" s="1"/>
  <c r="K4662" i="2"/>
  <c r="L4662" i="2" s="1"/>
  <c r="K4672" i="2"/>
  <c r="L4672" i="2" s="1"/>
  <c r="K4684" i="2"/>
  <c r="L4684" i="2" s="1"/>
  <c r="K4692" i="2"/>
  <c r="L4692" i="2" s="1"/>
  <c r="K4700" i="2"/>
  <c r="L4700" i="2" s="1"/>
  <c r="K4708" i="2"/>
  <c r="L4708" i="2" s="1"/>
  <c r="K4716" i="2"/>
  <c r="L4716" i="2" s="1"/>
  <c r="K4724" i="2"/>
  <c r="L4724" i="2" s="1"/>
  <c r="K4732" i="2"/>
  <c r="L4732" i="2" s="1"/>
  <c r="K4740" i="2"/>
  <c r="L4740" i="2" s="1"/>
  <c r="K4748" i="2"/>
  <c r="L4748" i="2" s="1"/>
  <c r="K4756" i="2"/>
  <c r="L4756" i="2" s="1"/>
  <c r="K4764" i="2"/>
  <c r="L4764" i="2" s="1"/>
  <c r="K4772" i="2"/>
  <c r="L4772" i="2" s="1"/>
  <c r="K4780" i="2"/>
  <c r="L4780" i="2" s="1"/>
  <c r="K4788" i="2"/>
  <c r="L4788" i="2" s="1"/>
  <c r="K4796" i="2"/>
  <c r="L4796" i="2" s="1"/>
  <c r="K4804" i="2"/>
  <c r="L4804" i="2" s="1"/>
  <c r="K4812" i="2"/>
  <c r="L4812" i="2" s="1"/>
  <c r="K4820" i="2"/>
  <c r="L4820" i="2" s="1"/>
  <c r="K4828" i="2"/>
  <c r="L4828" i="2" s="1"/>
  <c r="K4836" i="2"/>
  <c r="L4836" i="2" s="1"/>
  <c r="K4844" i="2"/>
  <c r="L4844" i="2" s="1"/>
  <c r="K4852" i="2"/>
  <c r="L4852" i="2" s="1"/>
  <c r="K4860" i="2"/>
  <c r="L4860" i="2" s="1"/>
  <c r="K4868" i="2"/>
  <c r="L4868" i="2" s="1"/>
  <c r="K4876" i="2"/>
  <c r="L4876" i="2" s="1"/>
  <c r="K4884" i="2"/>
  <c r="L4884" i="2" s="1"/>
  <c r="K4892" i="2"/>
  <c r="L4892" i="2" s="1"/>
  <c r="K4900" i="2"/>
  <c r="L4900" i="2" s="1"/>
  <c r="K4908" i="2"/>
  <c r="L4908" i="2" s="1"/>
  <c r="K4916" i="2"/>
  <c r="L4916" i="2" s="1"/>
  <c r="K4924" i="2"/>
  <c r="L4924" i="2" s="1"/>
  <c r="K4932" i="2"/>
  <c r="L4932" i="2" s="1"/>
  <c r="K4940" i="2"/>
  <c r="L4940" i="2" s="1"/>
  <c r="K4948" i="2"/>
  <c r="L4948" i="2" s="1"/>
  <c r="K4956" i="2"/>
  <c r="L4956" i="2" s="1"/>
  <c r="K4964" i="2"/>
  <c r="L4964" i="2" s="1"/>
  <c r="K4972" i="2"/>
  <c r="L4972" i="2" s="1"/>
  <c r="K4980" i="2"/>
  <c r="L4980" i="2" s="1"/>
  <c r="K4988" i="2"/>
  <c r="L4988" i="2" s="1"/>
  <c r="K4996" i="2"/>
  <c r="L4996" i="2" s="1"/>
  <c r="K2995" i="2"/>
  <c r="L2995" i="2" s="1"/>
  <c r="K3221" i="2"/>
  <c r="L3221" i="2" s="1"/>
  <c r="K3346" i="2"/>
  <c r="L3346" i="2" s="1"/>
  <c r="K3449" i="2"/>
  <c r="L3449" i="2" s="1"/>
  <c r="K3552" i="2"/>
  <c r="L3552" i="2" s="1"/>
  <c r="K3655" i="2"/>
  <c r="L3655" i="2" s="1"/>
  <c r="K3744" i="2"/>
  <c r="L3744" i="2" s="1"/>
  <c r="K3829" i="2"/>
  <c r="L3829" i="2" s="1"/>
  <c r="K4028" i="2"/>
  <c r="L4028" i="2" s="1"/>
  <c r="K4060" i="2"/>
  <c r="L4060" i="2" s="1"/>
  <c r="K4076" i="2"/>
  <c r="L4076" i="2" s="1"/>
  <c r="K4092" i="2"/>
  <c r="L4092" i="2" s="1"/>
  <c r="K4124" i="2"/>
  <c r="L4124" i="2" s="1"/>
  <c r="K4136" i="2"/>
  <c r="L4136" i="2" s="1"/>
  <c r="K4189" i="2"/>
  <c r="L4189" i="2" s="1"/>
  <c r="K4214" i="2"/>
  <c r="L4214" i="2" s="1"/>
  <c r="K4228" i="2"/>
  <c r="L4228" i="2" s="1"/>
  <c r="K4264" i="2"/>
  <c r="L4264" i="2" s="1"/>
  <c r="K4303" i="2"/>
  <c r="L4303" i="2" s="1"/>
  <c r="K4356" i="2"/>
  <c r="L4356" i="2" s="1"/>
  <c r="K4392" i="2"/>
  <c r="L4392" i="2" s="1"/>
  <c r="K4445" i="2"/>
  <c r="L4445" i="2" s="1"/>
  <c r="K4495" i="2"/>
  <c r="L4495" i="2" s="1"/>
  <c r="K4520" i="2"/>
  <c r="L4520" i="2" s="1"/>
  <c r="K4584" i="2"/>
  <c r="L4584" i="2" s="1"/>
  <c r="K4631" i="2"/>
  <c r="L4631" i="2" s="1"/>
  <c r="K4685" i="2"/>
  <c r="L4685" i="2" s="1"/>
  <c r="K4725" i="2"/>
  <c r="L4725" i="2" s="1"/>
  <c r="K4781" i="2"/>
  <c r="L4781" i="2" s="1"/>
  <c r="K4829" i="2"/>
  <c r="L4829" i="2" s="1"/>
  <c r="K4885" i="2"/>
  <c r="L4885" i="2" s="1"/>
  <c r="K4949" i="2"/>
  <c r="L4949" i="2" s="1"/>
  <c r="K4981" i="2"/>
  <c r="L4981" i="2" s="1"/>
  <c r="L30" i="2"/>
  <c r="L94" i="2"/>
  <c r="L222" i="2"/>
  <c r="L286" i="2"/>
  <c r="L366" i="2"/>
  <c r="L414" i="2"/>
  <c r="L478" i="2"/>
  <c r="L23" i="2"/>
  <c r="L87" i="2"/>
  <c r="L151" i="2"/>
  <c r="L215" i="2"/>
  <c r="L279" i="2"/>
  <c r="L343" i="2"/>
  <c r="L407" i="2"/>
  <c r="L471" i="2"/>
  <c r="L535" i="2"/>
  <c r="L663" i="2"/>
  <c r="L8" i="2"/>
  <c r="L72" i="2"/>
  <c r="L136" i="2"/>
  <c r="L200" i="2"/>
  <c r="L264" i="2"/>
  <c r="L328" i="2"/>
  <c r="L392" i="2"/>
  <c r="L456" i="2"/>
  <c r="L520" i="2"/>
  <c r="L584" i="2"/>
  <c r="L648" i="2"/>
  <c r="L712" i="2"/>
  <c r="L776" i="2"/>
  <c r="L840" i="2"/>
  <c r="L968" i="2"/>
  <c r="L1032" i="2"/>
  <c r="L1224" i="2"/>
  <c r="L1240" i="2"/>
  <c r="L195" i="2"/>
  <c r="L451" i="2"/>
  <c r="L483" i="2"/>
  <c r="L515" i="2"/>
  <c r="L611" i="2"/>
  <c r="L643" i="2"/>
  <c r="L707" i="2"/>
  <c r="L749" i="2"/>
  <c r="L786" i="2"/>
  <c r="L877" i="2"/>
  <c r="L895" i="2"/>
  <c r="L1005" i="2"/>
  <c r="L1097" i="2"/>
  <c r="L1115" i="2"/>
  <c r="L1170" i="2"/>
  <c r="L1188" i="2"/>
  <c r="L1261" i="2"/>
  <c r="L1325" i="2"/>
  <c r="L1389" i="2"/>
  <c r="L1453" i="2"/>
  <c r="L1517" i="2"/>
  <c r="L1581" i="2"/>
  <c r="L1645" i="2"/>
  <c r="L1709" i="2"/>
  <c r="L5" i="2"/>
  <c r="L101" i="2"/>
  <c r="L133" i="2"/>
  <c r="L229" i="2"/>
  <c r="L261" i="2"/>
  <c r="L485" i="2"/>
  <c r="L517" i="2"/>
  <c r="L733" i="2"/>
  <c r="L751" i="2"/>
  <c r="L770" i="2"/>
  <c r="L806" i="2"/>
  <c r="L825" i="2"/>
  <c r="L843" i="2"/>
  <c r="L898" i="2"/>
  <c r="L916" i="2"/>
  <c r="L953" i="2"/>
  <c r="L971" i="2"/>
  <c r="L1099" i="2"/>
  <c r="L1172" i="2"/>
  <c r="L1209" i="2"/>
  <c r="L1245" i="2"/>
  <c r="L1279" i="2"/>
  <c r="L1327" i="2"/>
  <c r="L1375" i="2"/>
  <c r="L1391" i="2"/>
  <c r="L1439" i="2"/>
  <c r="L1567" i="2"/>
  <c r="L1631" i="2"/>
  <c r="L1647" i="2"/>
  <c r="L1695" i="2"/>
  <c r="L1727" i="2"/>
  <c r="L9" i="2"/>
  <c r="L73" i="2"/>
  <c r="L105" i="2"/>
  <c r="L137" i="2"/>
  <c r="L201" i="2"/>
  <c r="L233" i="2"/>
  <c r="L265" i="2"/>
  <c r="L329" i="2"/>
  <c r="L361" i="2"/>
  <c r="L393" i="2"/>
  <c r="L457" i="2"/>
  <c r="L489" i="2"/>
  <c r="L521" i="2"/>
  <c r="L585" i="2"/>
  <c r="L617" i="2"/>
  <c r="L649" i="2"/>
  <c r="L734" i="2"/>
  <c r="L826" i="2"/>
  <c r="L862" i="2"/>
  <c r="L899" i="2"/>
  <c r="L954" i="2"/>
  <c r="L1027" i="2"/>
  <c r="L1155" i="2"/>
  <c r="L1173" i="2"/>
  <c r="L1296" i="2"/>
  <c r="L1312" i="2"/>
  <c r="L1360" i="2"/>
  <c r="L1376" i="2"/>
  <c r="L1424" i="2"/>
  <c r="L219" i="2"/>
  <c r="L315" i="2"/>
  <c r="L347" i="2"/>
  <c r="L507" i="2"/>
  <c r="L571" i="2"/>
  <c r="L603" i="2"/>
  <c r="L726" i="2"/>
  <c r="L745" i="2"/>
  <c r="L781" i="2"/>
  <c r="L799" i="2"/>
  <c r="L854" i="2"/>
  <c r="L873" i="2"/>
  <c r="L927" i="2"/>
  <c r="L946" i="2"/>
  <c r="L1001" i="2"/>
  <c r="L1037" i="2"/>
  <c r="L1147" i="2"/>
  <c r="L1183" i="2"/>
  <c r="L1220" i="2"/>
  <c r="L1238" i="2"/>
  <c r="L1289" i="2"/>
  <c r="L1321" i="2"/>
  <c r="L1369" i="2"/>
  <c r="L1385" i="2"/>
  <c r="L1481" i="2"/>
  <c r="L1497" i="2"/>
  <c r="L1545" i="2"/>
  <c r="L1641" i="2"/>
  <c r="L1689" i="2"/>
  <c r="L12" i="2"/>
  <c r="L76" i="2"/>
  <c r="L108" i="2"/>
  <c r="L140" i="2"/>
  <c r="L204" i="2"/>
  <c r="L236" i="2"/>
  <c r="L268" i="2"/>
  <c r="L332" i="2"/>
  <c r="L364" i="2"/>
  <c r="L396" i="2"/>
  <c r="L460" i="2"/>
  <c r="L492" i="2"/>
  <c r="L524" i="2"/>
  <c r="L588" i="2"/>
  <c r="L620" i="2"/>
  <c r="L652" i="2"/>
  <c r="L737" i="2"/>
  <c r="L755" i="2"/>
  <c r="L791" i="2"/>
  <c r="L865" i="2"/>
  <c r="L883" i="2"/>
  <c r="L901" i="2"/>
  <c r="L938" i="2"/>
  <c r="L974" i="2"/>
  <c r="L1011" i="2"/>
  <c r="L1029" i="2"/>
  <c r="L1047" i="2"/>
  <c r="L1102" i="2"/>
  <c r="L1175" i="2"/>
  <c r="L1194" i="2"/>
  <c r="L1266" i="2"/>
  <c r="L1298" i="2"/>
  <c r="L1330" i="2"/>
  <c r="L1362" i="2"/>
  <c r="L1394" i="2"/>
  <c r="L1426" i="2"/>
  <c r="L1458" i="2"/>
  <c r="L1490" i="2"/>
  <c r="L1522" i="2"/>
  <c r="L1554" i="2"/>
  <c r="L1586" i="2"/>
  <c r="L1618" i="2"/>
  <c r="L1650" i="2"/>
  <c r="L1682" i="2"/>
  <c r="L109" i="2"/>
  <c r="L205" i="2"/>
  <c r="L237" i="2"/>
  <c r="L269" i="2"/>
  <c r="L365" i="2"/>
  <c r="L525" i="2"/>
  <c r="L589" i="2"/>
  <c r="L621" i="2"/>
  <c r="L653" i="2"/>
  <c r="L717" i="2"/>
  <c r="L756" i="2"/>
  <c r="L811" i="2"/>
  <c r="L866" i="2"/>
  <c r="L884" i="2"/>
  <c r="L902" i="2"/>
  <c r="L939" i="2"/>
  <c r="L1012" i="2"/>
  <c r="L1030" i="2"/>
  <c r="L1103" i="2"/>
  <c r="L1122" i="2"/>
  <c r="L1299" i="2"/>
  <c r="L1363" i="2"/>
  <c r="L1427" i="2"/>
  <c r="L1491" i="2"/>
  <c r="L1555" i="2"/>
  <c r="L1619" i="2"/>
  <c r="L1683" i="2"/>
  <c r="L1699" i="2"/>
  <c r="L897" i="2"/>
  <c r="L970" i="2"/>
  <c r="L1116" i="2"/>
  <c r="L1390" i="2"/>
  <c r="L1518" i="2"/>
  <c r="L1916" i="2"/>
  <c r="L1932" i="2"/>
  <c r="L2060" i="2"/>
  <c r="L2348" i="2"/>
  <c r="L2732" i="2"/>
  <c r="L17" i="2"/>
  <c r="L145" i="2"/>
  <c r="L401" i="2"/>
  <c r="L529" i="2"/>
  <c r="L657" i="2"/>
  <c r="L903" i="2"/>
  <c r="L1731" i="2"/>
  <c r="L2109" i="2"/>
  <c r="L2221" i="2"/>
  <c r="L2365" i="2"/>
  <c r="L2381" i="2"/>
  <c r="L84" i="2"/>
  <c r="L340" i="2"/>
  <c r="L596" i="2"/>
  <c r="L796" i="2"/>
  <c r="L942" i="2"/>
  <c r="L1089" i="2"/>
  <c r="L1235" i="2"/>
  <c r="L1686" i="2"/>
  <c r="L1763" i="2"/>
  <c r="L1846" i="2"/>
  <c r="L1974" i="2"/>
  <c r="L2038" i="2"/>
  <c r="L2102" i="2"/>
  <c r="L2166" i="2"/>
  <c r="L2230" i="2"/>
  <c r="L2294" i="2"/>
  <c r="L2422" i="2"/>
  <c r="L2486" i="2"/>
  <c r="L161" i="2"/>
  <c r="L289" i="2"/>
  <c r="L417" i="2"/>
  <c r="L673" i="2"/>
  <c r="L839" i="2"/>
  <c r="L1132" i="2"/>
  <c r="L1340" i="2"/>
  <c r="L1404" i="2"/>
  <c r="L1532" i="2"/>
  <c r="L1887" i="2"/>
  <c r="L2079" i="2"/>
  <c r="L36" i="2"/>
  <c r="L164" i="2"/>
  <c r="L292" i="2"/>
  <c r="L484" i="2"/>
  <c r="L548" i="2"/>
  <c r="L769" i="2"/>
  <c r="L878" i="2"/>
  <c r="L988" i="2"/>
  <c r="L1278" i="2"/>
  <c r="L1598" i="2"/>
  <c r="L1714" i="2"/>
  <c r="L1736" i="2"/>
  <c r="L1792" i="2"/>
  <c r="L1824" i="2"/>
  <c r="L1888" i="2"/>
  <c r="L1920" i="2"/>
  <c r="L1952" i="2"/>
  <c r="L2112" i="2"/>
  <c r="L2144" i="2"/>
  <c r="L2208" i="2"/>
  <c r="L2320" i="2"/>
  <c r="L2368" i="2"/>
  <c r="L2432" i="2"/>
  <c r="L2512" i="2"/>
  <c r="L812" i="2"/>
  <c r="L1141" i="2"/>
  <c r="L1284" i="2"/>
  <c r="L1380" i="2"/>
  <c r="L1715" i="2"/>
  <c r="L2049" i="2"/>
  <c r="L2113" i="2"/>
  <c r="L2129" i="2"/>
  <c r="L2193" i="2"/>
  <c r="L2305" i="2"/>
  <c r="L2369" i="2"/>
  <c r="L2665" i="2"/>
  <c r="L924" i="2"/>
  <c r="L1350" i="2"/>
  <c r="L1478" i="2"/>
  <c r="L1670" i="2"/>
  <c r="L1716" i="2"/>
  <c r="L1758" i="2"/>
  <c r="L1794" i="2"/>
  <c r="L1954" i="2"/>
  <c r="L2018" i="2"/>
  <c r="L2266" i="2"/>
  <c r="L2586" i="2"/>
  <c r="L2650" i="2"/>
  <c r="L2714" i="2"/>
  <c r="L894" i="2"/>
  <c r="L1452" i="2"/>
  <c r="L2944" i="2"/>
  <c r="L3024" i="2"/>
  <c r="L3136" i="2"/>
  <c r="L1223" i="2"/>
  <c r="L1795" i="2"/>
  <c r="L1859" i="2"/>
  <c r="L2115" i="2"/>
  <c r="L2793" i="2"/>
  <c r="L2857" i="2"/>
  <c r="L2985" i="2"/>
  <c r="L3049" i="2"/>
  <c r="L3113" i="2"/>
  <c r="L3153" i="2"/>
  <c r="L967" i="2"/>
  <c r="L1729" i="2"/>
  <c r="L1803" i="2"/>
  <c r="L1931" i="2"/>
  <c r="L1004" i="2"/>
  <c r="L1739" i="2"/>
  <c r="L2875" i="2"/>
  <c r="L3227" i="2"/>
  <c r="L3419" i="2"/>
  <c r="L3483" i="2"/>
  <c r="L3547" i="2"/>
  <c r="L3611" i="2"/>
  <c r="L3739" i="2"/>
  <c r="L1750" i="2"/>
  <c r="L1819" i="2"/>
  <c r="L1883" i="2"/>
  <c r="L2828" i="2"/>
  <c r="L3060" i="2"/>
  <c r="L1077" i="2"/>
  <c r="L1760" i="2"/>
  <c r="L2467" i="2"/>
  <c r="L2957" i="2"/>
  <c r="L821" i="2"/>
  <c r="L2219" i="2"/>
  <c r="L2283" i="2"/>
  <c r="L2667" i="2"/>
  <c r="L3118" i="2"/>
  <c r="L1907" i="2"/>
  <c r="L858" i="2"/>
  <c r="L1150" i="2"/>
  <c r="L1676" i="2"/>
  <c r="L2291" i="2"/>
  <c r="L16" i="2"/>
  <c r="L48" i="2"/>
  <c r="L56" i="2"/>
  <c r="L80" i="2"/>
  <c r="L96" i="2"/>
  <c r="L112" i="2"/>
  <c r="L120" i="2"/>
  <c r="L144" i="2"/>
  <c r="L176" i="2"/>
  <c r="L184" i="2"/>
  <c r="L208" i="2"/>
  <c r="L240" i="2"/>
  <c r="L248" i="2"/>
  <c r="L272" i="2"/>
  <c r="L304" i="2"/>
  <c r="L312" i="2"/>
  <c r="L336" i="2"/>
  <c r="L368" i="2"/>
  <c r="L376" i="2"/>
  <c r="L400" i="2"/>
  <c r="L416" i="2"/>
  <c r="L432" i="2"/>
  <c r="L440" i="2"/>
  <c r="L464" i="2"/>
  <c r="L496" i="2"/>
  <c r="L504" i="2"/>
  <c r="L528" i="2"/>
  <c r="L560" i="2"/>
  <c r="L568" i="2"/>
  <c r="L592" i="2"/>
  <c r="L608" i="2"/>
  <c r="L624" i="2"/>
  <c r="L632" i="2"/>
  <c r="L656" i="2"/>
  <c r="L688" i="2"/>
  <c r="L696" i="2"/>
  <c r="L720" i="2"/>
  <c r="L768" i="2"/>
  <c r="L784" i="2"/>
  <c r="L792" i="2"/>
  <c r="L832" i="2"/>
  <c r="L928" i="2"/>
  <c r="L936" i="2"/>
  <c r="L944" i="2"/>
  <c r="L952" i="2"/>
  <c r="L960" i="2"/>
  <c r="L976" i="2"/>
  <c r="L1000" i="2"/>
  <c r="L1008" i="2"/>
  <c r="L1016" i="2"/>
  <c r="L1024" i="2"/>
  <c r="L1048" i="2"/>
  <c r="L1064" i="2"/>
  <c r="L1088" i="2"/>
  <c r="L1104" i="2"/>
  <c r="L1128" i="2"/>
  <c r="L1136" i="2"/>
  <c r="L1144" i="2"/>
  <c r="L1176" i="2"/>
  <c r="L1184" i="2"/>
  <c r="L1192" i="2"/>
  <c r="L1232" i="2"/>
  <c r="L1256" i="2"/>
  <c r="L1272" i="2"/>
  <c r="L1288" i="2"/>
  <c r="L1336" i="2"/>
  <c r="L33" i="2"/>
  <c r="L41" i="2"/>
  <c r="L57" i="2"/>
  <c r="L81" i="2"/>
  <c r="L97" i="2"/>
  <c r="L169" i="2"/>
  <c r="L209" i="2"/>
  <c r="L225" i="2"/>
  <c r="L273" i="2"/>
  <c r="L297" i="2"/>
  <c r="L337" i="2"/>
  <c r="L353" i="2"/>
  <c r="L425" i="2"/>
  <c r="L465" i="2"/>
  <c r="L481" i="2"/>
  <c r="L545" i="2"/>
  <c r="L553" i="2"/>
  <c r="L593" i="2"/>
  <c r="L609" i="2"/>
  <c r="L681" i="2"/>
  <c r="L697" i="2"/>
  <c r="L705" i="2"/>
  <c r="L761" i="2"/>
  <c r="L801" i="2"/>
  <c r="L809" i="2"/>
  <c r="L833" i="2"/>
  <c r="L889" i="2"/>
  <c r="L929" i="2"/>
  <c r="L937" i="2"/>
  <c r="L961" i="2"/>
  <c r="L993" i="2"/>
  <c r="L1017" i="2"/>
  <c r="L1025" i="2"/>
  <c r="L1105" i="2"/>
  <c r="L1129" i="2"/>
  <c r="L1153" i="2"/>
  <c r="L1169" i="2"/>
  <c r="L1185" i="2"/>
  <c r="L1193" i="2"/>
  <c r="L1233" i="2"/>
  <c r="L1265" i="2"/>
  <c r="L1273" i="2"/>
  <c r="L1281" i="2"/>
  <c r="L34" i="2"/>
  <c r="L42" i="2"/>
  <c r="L58" i="2"/>
  <c r="L66" i="2"/>
  <c r="L98" i="2"/>
  <c r="L106" i="2"/>
  <c r="L122" i="2"/>
  <c r="L130" i="2"/>
  <c r="L162" i="2"/>
  <c r="L170" i="2"/>
  <c r="L186" i="2"/>
  <c r="L194" i="2"/>
  <c r="L210" i="2"/>
  <c r="L226" i="2"/>
  <c r="L234" i="2"/>
  <c r="L250" i="2"/>
  <c r="L258" i="2"/>
  <c r="L290" i="2"/>
  <c r="L298" i="2"/>
  <c r="L314" i="2"/>
  <c r="L322" i="2"/>
  <c r="L354" i="2"/>
  <c r="L362" i="2"/>
  <c r="L378" i="2"/>
  <c r="L386" i="2"/>
  <c r="L418" i="2"/>
  <c r="L426" i="2"/>
  <c r="L442" i="2"/>
  <c r="L450" i="2"/>
  <c r="L466" i="2"/>
  <c r="L482" i="2"/>
  <c r="L490" i="2"/>
  <c r="L506" i="2"/>
  <c r="L514" i="2"/>
  <c r="L546" i="2"/>
  <c r="L554" i="2"/>
  <c r="L570" i="2"/>
  <c r="L578" i="2"/>
  <c r="L610" i="2"/>
  <c r="L618" i="2"/>
  <c r="L634" i="2"/>
  <c r="L642" i="2"/>
  <c r="L674" i="2"/>
  <c r="L682" i="2"/>
  <c r="L690" i="2"/>
  <c r="L722" i="2"/>
  <c r="L730" i="2"/>
  <c r="L746" i="2"/>
  <c r="L754" i="2"/>
  <c r="L794" i="2"/>
  <c r="L802" i="2"/>
  <c r="L906" i="2"/>
  <c r="L914" i="2"/>
  <c r="L962" i="2"/>
  <c r="L1002" i="2"/>
  <c r="L1010" i="2"/>
  <c r="L1066" i="2"/>
  <c r="L1090" i="2"/>
  <c r="L1098" i="2"/>
  <c r="L1106" i="2"/>
  <c r="L1178" i="2"/>
  <c r="L1202" i="2"/>
  <c r="L1234" i="2"/>
  <c r="L1242" i="2"/>
  <c r="L1258" i="2"/>
  <c r="L1306" i="2"/>
  <c r="L1322" i="2"/>
  <c r="L1346" i="2"/>
  <c r="L19" i="2"/>
  <c r="L35" i="2"/>
  <c r="L51" i="2"/>
  <c r="L75" i="2"/>
  <c r="L99" i="2"/>
  <c r="L107" i="2"/>
  <c r="L115" i="2"/>
  <c r="L139" i="2"/>
  <c r="L171" i="2"/>
  <c r="L179" i="2"/>
  <c r="L235" i="2"/>
  <c r="L243" i="2"/>
  <c r="L275" i="2"/>
  <c r="L307" i="2"/>
  <c r="L339" i="2"/>
  <c r="L355" i="2"/>
  <c r="L363" i="2"/>
  <c r="L379" i="2"/>
  <c r="L395" i="2"/>
  <c r="L411" i="2"/>
  <c r="L419" i="2"/>
  <c r="L427" i="2"/>
  <c r="L459" i="2"/>
  <c r="L467" i="2"/>
  <c r="L523" i="2"/>
  <c r="L531" i="2"/>
  <c r="L539" i="2"/>
  <c r="L547" i="2"/>
  <c r="L587" i="2"/>
  <c r="L651" i="2"/>
  <c r="L683" i="2"/>
  <c r="L691" i="2"/>
  <c r="L715" i="2"/>
  <c r="L747" i="2"/>
  <c r="L771" i="2"/>
  <c r="L779" i="2"/>
  <c r="L795" i="2"/>
  <c r="L819" i="2"/>
  <c r="L827" i="2"/>
  <c r="L835" i="2"/>
  <c r="L875" i="2"/>
  <c r="L907" i="2"/>
  <c r="L947" i="2"/>
  <c r="L963" i="2"/>
  <c r="L1003" i="2"/>
  <c r="L1035" i="2"/>
  <c r="L1067" i="2"/>
  <c r="L1075" i="2"/>
  <c r="L1091" i="2"/>
  <c r="L1131" i="2"/>
  <c r="L1139" i="2"/>
  <c r="L1171" i="2"/>
  <c r="L1179" i="2"/>
  <c r="L1211" i="2"/>
  <c r="L1219" i="2"/>
  <c r="L1243" i="2"/>
  <c r="L1275" i="2"/>
  <c r="L1283" i="2"/>
  <c r="L1307" i="2"/>
  <c r="L1323" i="2"/>
  <c r="L20" i="2"/>
  <c r="L44" i="2"/>
  <c r="L100" i="2"/>
  <c r="L124" i="2"/>
  <c r="L148" i="2"/>
  <c r="L172" i="2"/>
  <c r="L212" i="2"/>
  <c r="L228" i="2"/>
  <c r="L252" i="2"/>
  <c r="L276" i="2"/>
  <c r="L300" i="2"/>
  <c r="L356" i="2"/>
  <c r="L404" i="2"/>
  <c r="L420" i="2"/>
  <c r="L428" i="2"/>
  <c r="L468" i="2"/>
  <c r="L532" i="2"/>
  <c r="L556" i="2"/>
  <c r="L572" i="2"/>
  <c r="L612" i="2"/>
  <c r="L660" i="2"/>
  <c r="L676" i="2"/>
  <c r="L684" i="2"/>
  <c r="L692" i="2"/>
  <c r="L724" i="2"/>
  <c r="L732" i="2"/>
  <c r="L748" i="2"/>
  <c r="L772" i="2"/>
  <c r="L788" i="2"/>
  <c r="L820" i="2"/>
  <c r="L852" i="2"/>
  <c r="L860" i="2"/>
  <c r="L876" i="2"/>
  <c r="L900" i="2"/>
  <c r="L940" i="2"/>
  <c r="L948" i="2"/>
  <c r="L980" i="2"/>
  <c r="L1044" i="2"/>
  <c r="L1052" i="2"/>
  <c r="L1068" i="2"/>
  <c r="L1076" i="2"/>
  <c r="L1108" i="2"/>
  <c r="L1140" i="2"/>
  <c r="L1180" i="2"/>
  <c r="L1212" i="2"/>
  <c r="L1244" i="2"/>
  <c r="L21" i="2"/>
  <c r="L37" i="2"/>
  <c r="L45" i="2"/>
  <c r="L61" i="2"/>
  <c r="L69" i="2"/>
  <c r="L125" i="2"/>
  <c r="L157" i="2"/>
  <c r="L165" i="2"/>
  <c r="L173" i="2"/>
  <c r="L189" i="2"/>
  <c r="L197" i="2"/>
  <c r="L221" i="2"/>
  <c r="L245" i="2"/>
  <c r="L285" i="2"/>
  <c r="L301" i="2"/>
  <c r="L309" i="2"/>
  <c r="L341" i="2"/>
  <c r="L349" i="2"/>
  <c r="L405" i="2"/>
  <c r="L413" i="2"/>
  <c r="L445" i="2"/>
  <c r="L477" i="2"/>
  <c r="L509" i="2"/>
  <c r="L533" i="2"/>
  <c r="L541" i="2"/>
  <c r="L549" i="2"/>
  <c r="L565" i="2"/>
  <c r="L581" i="2"/>
  <c r="L597" i="2"/>
  <c r="L629" i="2"/>
  <c r="L637" i="2"/>
  <c r="L669" i="2"/>
  <c r="L677" i="2"/>
  <c r="L685" i="2"/>
  <c r="L693" i="2"/>
  <c r="L709" i="2"/>
  <c r="L757" i="2"/>
  <c r="L773" i="2"/>
  <c r="L797" i="2"/>
  <c r="L813" i="2"/>
  <c r="L837" i="2"/>
  <c r="L845" i="2"/>
  <c r="L885" i="2"/>
  <c r="L909" i="2"/>
  <c r="L925" i="2"/>
  <c r="L941" i="2"/>
  <c r="L949" i="2"/>
  <c r="L965" i="2"/>
  <c r="L973" i="2"/>
  <c r="L1013" i="2"/>
  <c r="L1053" i="2"/>
  <c r="L1069" i="2"/>
  <c r="L1093" i="2"/>
  <c r="L1101" i="2"/>
  <c r="L1133" i="2"/>
  <c r="L1181" i="2"/>
  <c r="L1197" i="2"/>
  <c r="L1205" i="2"/>
  <c r="L1221" i="2"/>
  <c r="L1237" i="2"/>
  <c r="L1269" i="2"/>
  <c r="L1301" i="2"/>
  <c r="L1309" i="2"/>
  <c r="L1333" i="2"/>
  <c r="L14" i="2"/>
  <c r="L38" i="2"/>
  <c r="L54" i="2"/>
  <c r="L62" i="2"/>
  <c r="L102" i="2"/>
  <c r="L118" i="2"/>
  <c r="L126" i="2"/>
  <c r="L142" i="2"/>
  <c r="L166" i="2"/>
  <c r="L174" i="2"/>
  <c r="L182" i="2"/>
  <c r="L190" i="2"/>
  <c r="L198" i="2"/>
  <c r="L206" i="2"/>
  <c r="L238" i="2"/>
  <c r="L246" i="2"/>
  <c r="L254" i="2"/>
  <c r="L278" i="2"/>
  <c r="L294" i="2"/>
  <c r="L302" i="2"/>
  <c r="L326" i="2"/>
  <c r="L334" i="2"/>
  <c r="L342" i="2"/>
  <c r="L358" i="2"/>
  <c r="L374" i="2"/>
  <c r="L390" i="2"/>
  <c r="L398" i="2"/>
  <c r="L430" i="2"/>
  <c r="L438" i="2"/>
  <c r="L454" i="2"/>
  <c r="L470" i="2"/>
  <c r="L510" i="2"/>
  <c r="L534" i="2"/>
  <c r="L574" i="2"/>
  <c r="L614" i="2"/>
  <c r="L638" i="2"/>
  <c r="L646" i="2"/>
  <c r="L654" i="2"/>
  <c r="L678" i="2"/>
  <c r="L694" i="2"/>
  <c r="L710" i="2"/>
  <c r="L758" i="2"/>
  <c r="L766" i="2"/>
  <c r="L774" i="2"/>
  <c r="L782" i="2"/>
  <c r="L790" i="2"/>
  <c r="L798" i="2"/>
  <c r="L838" i="2"/>
  <c r="L846" i="2"/>
  <c r="L870" i="2"/>
  <c r="L950" i="2"/>
  <c r="L958" i="2"/>
  <c r="L966" i="2"/>
  <c r="L998" i="2"/>
  <c r="L1022" i="2"/>
  <c r="L1038" i="2"/>
  <c r="L1094" i="2"/>
  <c r="L1126" i="2"/>
  <c r="L1142" i="2"/>
  <c r="L1182" i="2"/>
  <c r="L1286" i="2"/>
  <c r="L1302" i="2"/>
  <c r="L1326" i="2"/>
  <c r="L1295" i="2"/>
  <c r="L1371" i="2"/>
  <c r="L1403" i="2"/>
  <c r="L1411" i="2"/>
  <c r="L1435" i="2"/>
  <c r="L1467" i="2"/>
  <c r="L1475" i="2"/>
  <c r="L1499" i="2"/>
  <c r="L1531" i="2"/>
  <c r="L1539" i="2"/>
  <c r="L1563" i="2"/>
  <c r="L1595" i="2"/>
  <c r="L1603" i="2"/>
  <c r="L1627" i="2"/>
  <c r="L1659" i="2"/>
  <c r="L1667" i="2"/>
  <c r="L1675" i="2"/>
  <c r="L1691" i="2"/>
  <c r="L1755" i="2"/>
  <c r="L1779" i="2"/>
  <c r="L1827" i="2"/>
  <c r="L1867" i="2"/>
  <c r="L1891" i="2"/>
  <c r="L1923" i="2"/>
  <c r="L2163" i="2"/>
  <c r="L2419" i="2"/>
  <c r="L2427" i="2"/>
  <c r="L2451" i="2"/>
  <c r="L599" i="2"/>
  <c r="L727" i="2"/>
  <c r="L855" i="2"/>
  <c r="L919" i="2"/>
  <c r="L983" i="2"/>
  <c r="L1239" i="2"/>
  <c r="L1388" i="2"/>
  <c r="L1428" i="2"/>
  <c r="L1444" i="2"/>
  <c r="L1484" i="2"/>
  <c r="L1492" i="2"/>
  <c r="L1500" i="2"/>
  <c r="L1516" i="2"/>
  <c r="L1564" i="2"/>
  <c r="L1628" i="2"/>
  <c r="L1684" i="2"/>
  <c r="L1740" i="2"/>
  <c r="L1812" i="2"/>
  <c r="L1876" i="2"/>
  <c r="L1884" i="2"/>
  <c r="L1924" i="2"/>
  <c r="L1972" i="2"/>
  <c r="L2012" i="2"/>
  <c r="L2100" i="2"/>
  <c r="L2116" i="2"/>
  <c r="L2164" i="2"/>
  <c r="L2204" i="2"/>
  <c r="L2268" i="2"/>
  <c r="L2324" i="2"/>
  <c r="L2564" i="2"/>
  <c r="L31" i="2"/>
  <c r="L95" i="2"/>
  <c r="L159" i="2"/>
  <c r="L223" i="2"/>
  <c r="L287" i="2"/>
  <c r="L351" i="2"/>
  <c r="L415" i="2"/>
  <c r="L479" i="2"/>
  <c r="L543" i="2"/>
  <c r="L607" i="2"/>
  <c r="L671" i="2"/>
  <c r="L735" i="2"/>
  <c r="L863" i="2"/>
  <c r="L991" i="2"/>
  <c r="L1247" i="2"/>
  <c r="L1373" i="2"/>
  <c r="L1397" i="2"/>
  <c r="L1413" i="2"/>
  <c r="L1429" i="2"/>
  <c r="L1437" i="2"/>
  <c r="L1461" i="2"/>
  <c r="L1493" i="2"/>
  <c r="L1501" i="2"/>
  <c r="L1525" i="2"/>
  <c r="L1557" i="2"/>
  <c r="L1565" i="2"/>
  <c r="L1589" i="2"/>
  <c r="L1605" i="2"/>
  <c r="L1621" i="2"/>
  <c r="L1629" i="2"/>
  <c r="L1653" i="2"/>
  <c r="L1685" i="2"/>
  <c r="L1693" i="2"/>
  <c r="L1717" i="2"/>
  <c r="L1813" i="2"/>
  <c r="L1845" i="2"/>
  <c r="L1877" i="2"/>
  <c r="L2013" i="2"/>
  <c r="L2021" i="2"/>
  <c r="L2077" i="2"/>
  <c r="L2213" i="2"/>
  <c r="L2245" i="2"/>
  <c r="L2421" i="2"/>
  <c r="L2549" i="2"/>
  <c r="L1063" i="2"/>
  <c r="L1255" i="2"/>
  <c r="L1365" i="2"/>
  <c r="L1382" i="2"/>
  <c r="L1398" i="2"/>
  <c r="L1430" i="2"/>
  <c r="L1438" i="2"/>
  <c r="L1462" i="2"/>
  <c r="L1526" i="2"/>
  <c r="L1582" i="2"/>
  <c r="L1590" i="2"/>
  <c r="L1630" i="2"/>
  <c r="L1654" i="2"/>
  <c r="L1702" i="2"/>
  <c r="L1710" i="2"/>
  <c r="L1774" i="2"/>
  <c r="L1782" i="2"/>
  <c r="L1814" i="2"/>
  <c r="L1822" i="2"/>
  <c r="L1838" i="2"/>
  <c r="L1878" i="2"/>
  <c r="L1886" i="2"/>
  <c r="L1902" i="2"/>
  <c r="L1910" i="2"/>
  <c r="L1942" i="2"/>
  <c r="L1950" i="2"/>
  <c r="L1966" i="2"/>
  <c r="L2006" i="2"/>
  <c r="L2014" i="2"/>
  <c r="L2030" i="2"/>
  <c r="L2070" i="2"/>
  <c r="L2078" i="2"/>
  <c r="L2094" i="2"/>
  <c r="L2134" i="2"/>
  <c r="L2142" i="2"/>
  <c r="L2158" i="2"/>
  <c r="L2198" i="2"/>
  <c r="L2206" i="2"/>
  <c r="L2222" i="2"/>
  <c r="L2262" i="2"/>
  <c r="L2270" i="2"/>
  <c r="L2286" i="2"/>
  <c r="L2326" i="2"/>
  <c r="L2334" i="2"/>
  <c r="L2350" i="2"/>
  <c r="L2358" i="2"/>
  <c r="L2390" i="2"/>
  <c r="L2398" i="2"/>
  <c r="L2414" i="2"/>
  <c r="L2454" i="2"/>
  <c r="L2462" i="2"/>
  <c r="L2478" i="2"/>
  <c r="L2518" i="2"/>
  <c r="L2526" i="2"/>
  <c r="L47" i="2"/>
  <c r="L111" i="2"/>
  <c r="L175" i="2"/>
  <c r="L239" i="2"/>
  <c r="L303" i="2"/>
  <c r="L367" i="2"/>
  <c r="L431" i="2"/>
  <c r="L495" i="2"/>
  <c r="L559" i="2"/>
  <c r="L623" i="2"/>
  <c r="L1199" i="2"/>
  <c r="L1345" i="2"/>
  <c r="L1383" i="2"/>
  <c r="L1399" i="2"/>
  <c r="L1415" i="2"/>
  <c r="L1423" i="2"/>
  <c r="L1447" i="2"/>
  <c r="L1479" i="2"/>
  <c r="L1487" i="2"/>
  <c r="L1495" i="2"/>
  <c r="L1551" i="2"/>
  <c r="L1575" i="2"/>
  <c r="L1679" i="2"/>
  <c r="L1767" i="2"/>
  <c r="L1783" i="2"/>
  <c r="L1791" i="2"/>
  <c r="L1831" i="2"/>
  <c r="L1847" i="2"/>
  <c r="L1855" i="2"/>
  <c r="L1895" i="2"/>
  <c r="L1911" i="2"/>
  <c r="L1919" i="2"/>
  <c r="L1959" i="2"/>
  <c r="L1975" i="2"/>
  <c r="L1983" i="2"/>
  <c r="L2023" i="2"/>
  <c r="L2039" i="2"/>
  <c r="L2047" i="2"/>
  <c r="L2087" i="2"/>
  <c r="L2103" i="2"/>
  <c r="L2111" i="2"/>
  <c r="L2151" i="2"/>
  <c r="L2167" i="2"/>
  <c r="L2175" i="2"/>
  <c r="L2215" i="2"/>
  <c r="L2231" i="2"/>
  <c r="L2239" i="2"/>
  <c r="L2279" i="2"/>
  <c r="L2295" i="2"/>
  <c r="L2303" i="2"/>
  <c r="L2343" i="2"/>
  <c r="L2359" i="2"/>
  <c r="L2367" i="2"/>
  <c r="L2407" i="2"/>
  <c r="L2423" i="2"/>
  <c r="L2431" i="2"/>
  <c r="L55" i="2"/>
  <c r="L119" i="2"/>
  <c r="L183" i="2"/>
  <c r="L247" i="2"/>
  <c r="L311" i="2"/>
  <c r="L375" i="2"/>
  <c r="L439" i="2"/>
  <c r="L503" i="2"/>
  <c r="L567" i="2"/>
  <c r="L631" i="2"/>
  <c r="L1347" i="2"/>
  <c r="L1384" i="2"/>
  <c r="L1392" i="2"/>
  <c r="L1408" i="2"/>
  <c r="L1448" i="2"/>
  <c r="L1544" i="2"/>
  <c r="L1584" i="2"/>
  <c r="L1608" i="2"/>
  <c r="L1672" i="2"/>
  <c r="L1704" i="2"/>
  <c r="L1752" i="2"/>
  <c r="L1800" i="2"/>
  <c r="L1816" i="2"/>
  <c r="L1928" i="2"/>
  <c r="L1944" i="2"/>
  <c r="L2120" i="2"/>
  <c r="L2520" i="2"/>
  <c r="L2536" i="2"/>
  <c r="L71" i="2"/>
  <c r="L391" i="2"/>
  <c r="L455" i="2"/>
  <c r="L583" i="2"/>
  <c r="L711" i="2"/>
  <c r="L775" i="2"/>
  <c r="L1031" i="2"/>
  <c r="L1095" i="2"/>
  <c r="L1287" i="2"/>
  <c r="L1339" i="2"/>
  <c r="L1370" i="2"/>
  <c r="L1386" i="2"/>
  <c r="L1434" i="2"/>
  <c r="L1450" i="2"/>
  <c r="L1474" i="2"/>
  <c r="L1498" i="2"/>
  <c r="L1514" i="2"/>
  <c r="L1562" i="2"/>
  <c r="L1578" i="2"/>
  <c r="L1626" i="2"/>
  <c r="L1642" i="2"/>
  <c r="L1690" i="2"/>
  <c r="L1706" i="2"/>
  <c r="L1738" i="2"/>
  <c r="L1786" i="2"/>
  <c r="L2042" i="2"/>
  <c r="L2218" i="2"/>
  <c r="L2282" i="2"/>
  <c r="L2322" i="2"/>
  <c r="L2330" i="2"/>
  <c r="L2378" i="2"/>
  <c r="L2514" i="2"/>
  <c r="L1087" i="2"/>
  <c r="L1441" i="2"/>
  <c r="L1505" i="2"/>
  <c r="L2603" i="2"/>
  <c r="L2635" i="2"/>
  <c r="L2835" i="2"/>
  <c r="L2596" i="2"/>
  <c r="L3076" i="2"/>
  <c r="L3204" i="2"/>
  <c r="L3268" i="2"/>
  <c r="L3332" i="2"/>
  <c r="L3460" i="2"/>
  <c r="L3652" i="2"/>
  <c r="L703" i="2"/>
  <c r="L1585" i="2"/>
  <c r="L2613" i="2"/>
  <c r="L2629" i="2"/>
  <c r="L2661" i="2"/>
  <c r="L2933" i="2"/>
  <c r="L2973" i="2"/>
  <c r="L767" i="2"/>
  <c r="L1529" i="2"/>
  <c r="L1593" i="2"/>
  <c r="L1657" i="2"/>
  <c r="L1785" i="2"/>
  <c r="L2425" i="2"/>
  <c r="L2537" i="2"/>
  <c r="L2574" i="2"/>
  <c r="L2590" i="2"/>
  <c r="L2854" i="2"/>
  <c r="L3134" i="2"/>
  <c r="L3318" i="2"/>
  <c r="L3510" i="2"/>
  <c r="L3638" i="2"/>
  <c r="L831" i="2"/>
  <c r="L1335" i="2"/>
  <c r="L1601" i="2"/>
  <c r="L2553" i="2"/>
  <c r="L2583" i="2"/>
  <c r="L2647" i="2"/>
  <c r="L2727" i="2"/>
  <c r="L2584" i="2"/>
  <c r="L2648" i="2"/>
  <c r="L2712" i="2"/>
  <c r="L2776" i="2"/>
  <c r="L2904" i="2"/>
  <c r="L2968" i="2"/>
  <c r="L3096" i="2"/>
  <c r="L959" i="2"/>
  <c r="L1359" i="2"/>
  <c r="L1745" i="2"/>
  <c r="L2601" i="2"/>
  <c r="L1753" i="2"/>
  <c r="L2265" i="2"/>
  <c r="L3830" i="2"/>
  <c r="L1023" i="2"/>
  <c r="L1817" i="2"/>
  <c r="L2329" i="2"/>
  <c r="L2842" i="2"/>
  <c r="L2906" i="2"/>
  <c r="L2970" i="2"/>
  <c r="L3034" i="2"/>
  <c r="K10234" i="2"/>
  <c r="L1881" i="2"/>
  <c r="L2393" i="2"/>
  <c r="K10235" i="2"/>
  <c r="L1945" i="2"/>
  <c r="L2457" i="2"/>
  <c r="L2922" i="2"/>
  <c r="L2009" i="2"/>
  <c r="L2521" i="2"/>
  <c r="L2073" i="2"/>
  <c r="L2201" i="2"/>
  <c r="K10237" i="2"/>
  <c r="K10245" i="2"/>
  <c r="K10253" i="2"/>
  <c r="K10261" i="2"/>
  <c r="K10269" i="2"/>
  <c r="K10277" i="2"/>
  <c r="K10285" i="2"/>
  <c r="K10293" i="2"/>
  <c r="K10301" i="2"/>
  <c r="K10309" i="2"/>
  <c r="K10317" i="2"/>
  <c r="K10325" i="2"/>
  <c r="K10333" i="2"/>
  <c r="K10341" i="2"/>
  <c r="K10349" i="2"/>
  <c r="K10357" i="2"/>
  <c r="K10365" i="2"/>
  <c r="K10373" i="2"/>
  <c r="K10381" i="2"/>
  <c r="K10389" i="2"/>
  <c r="K10397" i="2"/>
  <c r="K10405" i="2"/>
  <c r="K10413" i="2"/>
  <c r="K10421" i="2"/>
  <c r="K10429" i="2"/>
  <c r="K10437" i="2"/>
  <c r="K10445" i="2"/>
  <c r="K10453" i="2"/>
  <c r="K10461" i="2"/>
  <c r="K10469" i="2"/>
  <c r="K10477" i="2"/>
  <c r="K10485" i="2"/>
  <c r="K10493" i="2"/>
  <c r="K10501" i="2"/>
  <c r="K10486" i="2"/>
  <c r="K10463" i="2"/>
  <c r="K10479" i="2"/>
  <c r="K10495" i="2"/>
  <c r="K10292" i="2"/>
  <c r="K10356" i="2"/>
  <c r="K10404" i="2"/>
  <c r="K10460" i="2"/>
  <c r="L2137" i="2"/>
  <c r="K10238" i="2"/>
  <c r="K10246" i="2"/>
  <c r="K10254" i="2"/>
  <c r="K10262" i="2"/>
  <c r="K10270" i="2"/>
  <c r="K10278" i="2"/>
  <c r="K10286" i="2"/>
  <c r="K10294" i="2"/>
  <c r="K10302" i="2"/>
  <c r="K10310" i="2"/>
  <c r="K10318" i="2"/>
  <c r="K10326" i="2"/>
  <c r="K10334" i="2"/>
  <c r="K10342" i="2"/>
  <c r="K10350" i="2"/>
  <c r="K10358" i="2"/>
  <c r="K10366" i="2"/>
  <c r="K10374" i="2"/>
  <c r="K10382" i="2"/>
  <c r="K10390" i="2"/>
  <c r="K10398" i="2"/>
  <c r="K10406" i="2"/>
  <c r="K10414" i="2"/>
  <c r="K10422" i="2"/>
  <c r="K10430" i="2"/>
  <c r="K10438" i="2"/>
  <c r="K10446" i="2"/>
  <c r="K10454" i="2"/>
  <c r="K10462" i="2"/>
  <c r="K10470" i="2"/>
  <c r="K10478" i="2"/>
  <c r="K10494" i="2"/>
  <c r="K10284" i="2"/>
  <c r="K10364" i="2"/>
  <c r="K10436" i="2"/>
  <c r="K10492" i="2"/>
  <c r="K10239" i="2"/>
  <c r="K10247" i="2"/>
  <c r="K10255" i="2"/>
  <c r="K10263" i="2"/>
  <c r="K10271" i="2"/>
  <c r="K10279" i="2"/>
  <c r="K10287" i="2"/>
  <c r="K10295" i="2"/>
  <c r="K10303" i="2"/>
  <c r="K10311" i="2"/>
  <c r="K10319" i="2"/>
  <c r="K10327" i="2"/>
  <c r="K10335" i="2"/>
  <c r="K10343" i="2"/>
  <c r="K10351" i="2"/>
  <c r="K10359" i="2"/>
  <c r="K10367" i="2"/>
  <c r="K10375" i="2"/>
  <c r="K10383" i="2"/>
  <c r="K10391" i="2"/>
  <c r="K10399" i="2"/>
  <c r="K10407" i="2"/>
  <c r="K10415" i="2"/>
  <c r="K10423" i="2"/>
  <c r="K10431" i="2"/>
  <c r="K10439" i="2"/>
  <c r="K10447" i="2"/>
  <c r="K10455" i="2"/>
  <c r="K10471" i="2"/>
  <c r="K10487" i="2"/>
  <c r="K10308" i="2"/>
  <c r="K10380" i="2"/>
  <c r="K10452" i="2"/>
  <c r="K10230" i="2"/>
  <c r="K10240" i="2"/>
  <c r="K10248" i="2"/>
  <c r="K10256" i="2"/>
  <c r="K10264" i="2"/>
  <c r="K10272" i="2"/>
  <c r="K10280" i="2"/>
  <c r="K10288" i="2"/>
  <c r="K10296" i="2"/>
  <c r="K10304" i="2"/>
  <c r="K10312" i="2"/>
  <c r="K10320" i="2"/>
  <c r="K10328" i="2"/>
  <c r="K10336" i="2"/>
  <c r="K10344" i="2"/>
  <c r="K10352" i="2"/>
  <c r="K10360" i="2"/>
  <c r="K10368" i="2"/>
  <c r="K10376" i="2"/>
  <c r="K10384" i="2"/>
  <c r="K10392" i="2"/>
  <c r="K10400" i="2"/>
  <c r="K10408" i="2"/>
  <c r="K10416" i="2"/>
  <c r="K10424" i="2"/>
  <c r="K10432" i="2"/>
  <c r="K10440" i="2"/>
  <c r="K10448" i="2"/>
  <c r="K10456" i="2"/>
  <c r="K10464" i="2"/>
  <c r="K10472" i="2"/>
  <c r="K10480" i="2"/>
  <c r="K10488" i="2"/>
  <c r="K10496" i="2"/>
  <c r="K10497" i="2"/>
  <c r="K10236" i="2"/>
  <c r="K10260" i="2"/>
  <c r="K10316" i="2"/>
  <c r="K10348" i="2"/>
  <c r="K10412" i="2"/>
  <c r="K10468" i="2"/>
  <c r="L3202" i="2"/>
  <c r="K10231" i="2"/>
  <c r="K10241" i="2"/>
  <c r="K10249" i="2"/>
  <c r="K10257" i="2"/>
  <c r="K10265" i="2"/>
  <c r="K10273" i="2"/>
  <c r="K10281" i="2"/>
  <c r="K10289" i="2"/>
  <c r="K10297" i="2"/>
  <c r="K10305" i="2"/>
  <c r="K10313" i="2"/>
  <c r="K10321" i="2"/>
  <c r="K10329" i="2"/>
  <c r="K10337" i="2"/>
  <c r="K10345" i="2"/>
  <c r="K10353" i="2"/>
  <c r="K10361" i="2"/>
  <c r="K10369" i="2"/>
  <c r="K10377" i="2"/>
  <c r="K10385" i="2"/>
  <c r="K10393" i="2"/>
  <c r="K10401" i="2"/>
  <c r="K10409" i="2"/>
  <c r="K10417" i="2"/>
  <c r="K10425" i="2"/>
  <c r="K10433" i="2"/>
  <c r="K10441" i="2"/>
  <c r="K10449" i="2"/>
  <c r="K10457" i="2"/>
  <c r="K10465" i="2"/>
  <c r="K10473" i="2"/>
  <c r="K10481" i="2"/>
  <c r="K10489" i="2"/>
  <c r="K10268" i="2"/>
  <c r="K10324" i="2"/>
  <c r="K10372" i="2"/>
  <c r="K10428" i="2"/>
  <c r="K10484" i="2"/>
  <c r="L3266" i="2"/>
  <c r="K10232" i="2"/>
  <c r="K10242" i="2"/>
  <c r="K10250" i="2"/>
  <c r="K10258" i="2"/>
  <c r="K10266" i="2"/>
  <c r="K10274" i="2"/>
  <c r="K10282" i="2"/>
  <c r="K10290" i="2"/>
  <c r="K10298" i="2"/>
  <c r="K10306" i="2"/>
  <c r="K10314" i="2"/>
  <c r="K10322" i="2"/>
  <c r="K10330" i="2"/>
  <c r="K10338" i="2"/>
  <c r="K10346" i="2"/>
  <c r="K10354" i="2"/>
  <c r="K10362" i="2"/>
  <c r="K10370" i="2"/>
  <c r="K10378" i="2"/>
  <c r="K10386" i="2"/>
  <c r="K10394" i="2"/>
  <c r="K10402" i="2"/>
  <c r="K10410" i="2"/>
  <c r="K10418" i="2"/>
  <c r="K10426" i="2"/>
  <c r="K10434" i="2"/>
  <c r="K10442" i="2"/>
  <c r="K10450" i="2"/>
  <c r="K10458" i="2"/>
  <c r="K10466" i="2"/>
  <c r="K10474" i="2"/>
  <c r="K10482" i="2"/>
  <c r="K10490" i="2"/>
  <c r="K10498" i="2"/>
  <c r="K10244" i="2"/>
  <c r="K10276" i="2"/>
  <c r="K10332" i="2"/>
  <c r="K10396" i="2"/>
  <c r="K10444" i="2"/>
  <c r="K10500" i="2"/>
  <c r="K10233" i="2"/>
  <c r="K10243" i="2"/>
  <c r="K10251" i="2"/>
  <c r="K10259" i="2"/>
  <c r="K10267" i="2"/>
  <c r="K10275" i="2"/>
  <c r="K10283" i="2"/>
  <c r="K10291" i="2"/>
  <c r="K10299" i="2"/>
  <c r="K10307" i="2"/>
  <c r="K10315" i="2"/>
  <c r="K10323" i="2"/>
  <c r="K10331" i="2"/>
  <c r="K10339" i="2"/>
  <c r="K10347" i="2"/>
  <c r="K10355" i="2"/>
  <c r="K10363" i="2"/>
  <c r="K10371" i="2"/>
  <c r="K10379" i="2"/>
  <c r="K10387" i="2"/>
  <c r="K10395" i="2"/>
  <c r="K10403" i="2"/>
  <c r="K10411" i="2"/>
  <c r="K10419" i="2"/>
  <c r="K10427" i="2"/>
  <c r="K10435" i="2"/>
  <c r="K10443" i="2"/>
  <c r="K10451" i="2"/>
  <c r="K10459" i="2"/>
  <c r="K10467" i="2"/>
  <c r="K10475" i="2"/>
  <c r="K10483" i="2"/>
  <c r="K10491" i="2"/>
  <c r="K10499" i="2"/>
  <c r="K10252" i="2"/>
  <c r="K10300" i="2"/>
  <c r="K10340" i="2"/>
  <c r="K10388" i="2"/>
  <c r="K10420" i="2"/>
  <c r="K10476" i="2"/>
  <c r="Y6" i="1"/>
  <c r="X7" i="1"/>
  <c r="E30" i="3" l="1"/>
  <c r="C33" i="3"/>
  <c r="D33" i="3" s="1"/>
  <c r="O4" i="2" a="1"/>
  <c r="O4" i="2" s="1"/>
  <c r="O5" i="2" a="1"/>
  <c r="O5" i="2" s="1"/>
  <c r="O13" i="2" a="1"/>
  <c r="O13" i="2" s="1"/>
  <c r="O21" i="2" a="1"/>
  <c r="O21" i="2" s="1"/>
  <c r="O29" i="2" a="1"/>
  <c r="O29" i="2" s="1"/>
  <c r="O37" i="2" a="1"/>
  <c r="O37" i="2" s="1"/>
  <c r="O45" i="2" a="1"/>
  <c r="O45" i="2" s="1"/>
  <c r="O53" i="2" a="1"/>
  <c r="O53" i="2" s="1"/>
  <c r="O61" i="2" a="1"/>
  <c r="O61" i="2" s="1"/>
  <c r="O69" i="2" a="1"/>
  <c r="O69" i="2" s="1"/>
  <c r="O77" i="2" a="1"/>
  <c r="O77" i="2" s="1"/>
  <c r="O85" i="2" a="1"/>
  <c r="O85" i="2" s="1"/>
  <c r="O93" i="2" a="1"/>
  <c r="O93" i="2" s="1"/>
  <c r="O101" i="2" a="1"/>
  <c r="O101" i="2" s="1"/>
  <c r="O109" i="2" a="1"/>
  <c r="O109" i="2" s="1"/>
  <c r="O117" i="2" a="1"/>
  <c r="O117" i="2" s="1"/>
  <c r="O125" i="2" a="1"/>
  <c r="O125" i="2" s="1"/>
  <c r="O133" i="2" a="1"/>
  <c r="O133" i="2" s="1"/>
  <c r="O141" i="2" a="1"/>
  <c r="O141" i="2" s="1"/>
  <c r="O149" i="2" a="1"/>
  <c r="O149" i="2" s="1"/>
  <c r="O156" i="2" a="1"/>
  <c r="O156" i="2" s="1"/>
  <c r="O164" i="2" a="1"/>
  <c r="O164" i="2" s="1"/>
  <c r="O172" i="2" a="1"/>
  <c r="O172" i="2" s="1"/>
  <c r="O180" i="2" a="1"/>
  <c r="O180" i="2" s="1"/>
  <c r="O188" i="2" a="1"/>
  <c r="O188" i="2" s="1"/>
  <c r="O196" i="2" a="1"/>
  <c r="O196" i="2" s="1"/>
  <c r="O204" i="2" a="1"/>
  <c r="O204" i="2" s="1"/>
  <c r="O212" i="2" a="1"/>
  <c r="O212" i="2" s="1"/>
  <c r="O220" i="2" a="1"/>
  <c r="O220" i="2" s="1"/>
  <c r="O228" i="2" a="1"/>
  <c r="O228" i="2" s="1"/>
  <c r="O236" i="2" a="1"/>
  <c r="O236" i="2" s="1"/>
  <c r="O244" i="2" a="1"/>
  <c r="O244" i="2" s="1"/>
  <c r="O252" i="2" a="1"/>
  <c r="O252" i="2" s="1"/>
  <c r="O260" i="2" a="1"/>
  <c r="O260" i="2" s="1"/>
  <c r="O268" i="2" a="1"/>
  <c r="O268" i="2" s="1"/>
  <c r="O276" i="2" a="1"/>
  <c r="O276" i="2" s="1"/>
  <c r="O284" i="2" a="1"/>
  <c r="O284" i="2" s="1"/>
  <c r="O292" i="2" a="1"/>
  <c r="O292" i="2" s="1"/>
  <c r="O300" i="2" a="1"/>
  <c r="O300" i="2" s="1"/>
  <c r="O307" i="2" a="1"/>
  <c r="O307" i="2" s="1"/>
  <c r="O315" i="2" a="1"/>
  <c r="O315" i="2" s="1"/>
  <c r="O323" i="2" a="1"/>
  <c r="O323" i="2" s="1"/>
  <c r="O331" i="2" a="1"/>
  <c r="O331" i="2" s="1"/>
  <c r="O339" i="2" a="1"/>
  <c r="O339" i="2" s="1"/>
  <c r="O347" i="2" a="1"/>
  <c r="O347" i="2" s="1"/>
  <c r="O355" i="2" a="1"/>
  <c r="O355" i="2" s="1"/>
  <c r="O363" i="2" a="1"/>
  <c r="O363" i="2" s="1"/>
  <c r="O371" i="2" a="1"/>
  <c r="O371" i="2" s="1"/>
  <c r="O379" i="2" a="1"/>
  <c r="O379" i="2" s="1"/>
  <c r="O386" i="2" a="1"/>
  <c r="O386" i="2" s="1"/>
  <c r="O394" i="2" a="1"/>
  <c r="O394" i="2" s="1"/>
  <c r="O402" i="2" a="1"/>
  <c r="O402" i="2" s="1"/>
  <c r="O410" i="2" a="1"/>
  <c r="O410" i="2" s="1"/>
  <c r="O418" i="2" a="1"/>
  <c r="O418" i="2" s="1"/>
  <c r="O426" i="2" a="1"/>
  <c r="O426" i="2" s="1"/>
  <c r="O434" i="2" a="1"/>
  <c r="O434" i="2" s="1"/>
  <c r="O442" i="2" a="1"/>
  <c r="O442" i="2" s="1"/>
  <c r="O449" i="2" a="1"/>
  <c r="O449" i="2" s="1"/>
  <c r="O457" i="2" a="1"/>
  <c r="O457" i="2" s="1"/>
  <c r="O465" i="2" a="1"/>
  <c r="O465" i="2" s="1"/>
  <c r="O472" i="2" a="1"/>
  <c r="O472" i="2" s="1"/>
  <c r="O480" i="2" a="1"/>
  <c r="O480" i="2" s="1"/>
  <c r="O488" i="2" a="1"/>
  <c r="O488" i="2" s="1"/>
  <c r="O495" i="2" a="1"/>
  <c r="O495" i="2" s="1"/>
  <c r="O503" i="2" a="1"/>
  <c r="O503" i="2" s="1"/>
  <c r="O511" i="2" a="1"/>
  <c r="O511" i="2" s="1"/>
  <c r="O519" i="2" a="1"/>
  <c r="O519" i="2" s="1"/>
  <c r="O526" i="2" a="1"/>
  <c r="O526" i="2" s="1"/>
  <c r="O534" i="2" a="1"/>
  <c r="O534" i="2" s="1"/>
  <c r="O549" i="2" a="1"/>
  <c r="O549" i="2" s="1"/>
  <c r="O556" i="2" a="1"/>
  <c r="O556" i="2" s="1"/>
  <c r="O563" i="2" a="1"/>
  <c r="O563" i="2" s="1"/>
  <c r="O571" i="2" a="1"/>
  <c r="O571" i="2" s="1"/>
  <c r="O579" i="2" a="1"/>
  <c r="O579" i="2" s="1"/>
  <c r="O587" i="2" a="1"/>
  <c r="O587" i="2" s="1"/>
  <c r="O595" i="2" a="1"/>
  <c r="O595" i="2" s="1"/>
  <c r="O603" i="2" a="1"/>
  <c r="O603" i="2" s="1"/>
  <c r="O611" i="2" a="1"/>
  <c r="O611" i="2" s="1"/>
  <c r="O619" i="2" a="1"/>
  <c r="O619" i="2" s="1"/>
  <c r="O627" i="2" a="1"/>
  <c r="O627" i="2" s="1"/>
  <c r="O635" i="2" a="1"/>
  <c r="O635" i="2" s="1"/>
  <c r="O643" i="2" a="1"/>
  <c r="O643" i="2" s="1"/>
  <c r="O651" i="2" a="1"/>
  <c r="O651" i="2" s="1"/>
  <c r="O659" i="2" a="1"/>
  <c r="O659" i="2" s="1"/>
  <c r="O6" i="2" a="1"/>
  <c r="O6" i="2" s="1"/>
  <c r="O14" i="2" a="1"/>
  <c r="O14" i="2" s="1"/>
  <c r="O22" i="2" a="1"/>
  <c r="O22" i="2" s="1"/>
  <c r="O30" i="2" a="1"/>
  <c r="O30" i="2" s="1"/>
  <c r="O38" i="2" a="1"/>
  <c r="O38" i="2" s="1"/>
  <c r="O46" i="2" a="1"/>
  <c r="O46" i="2" s="1"/>
  <c r="O54" i="2" a="1"/>
  <c r="O54" i="2" s="1"/>
  <c r="O62" i="2" a="1"/>
  <c r="O62" i="2" s="1"/>
  <c r="O70" i="2" a="1"/>
  <c r="O70" i="2" s="1"/>
  <c r="O78" i="2" a="1"/>
  <c r="O78" i="2" s="1"/>
  <c r="O86" i="2" a="1"/>
  <c r="O86" i="2" s="1"/>
  <c r="O94" i="2" a="1"/>
  <c r="O94" i="2" s="1"/>
  <c r="O102" i="2" a="1"/>
  <c r="O102" i="2" s="1"/>
  <c r="O110" i="2" a="1"/>
  <c r="O110" i="2" s="1"/>
  <c r="O118" i="2" a="1"/>
  <c r="O118" i="2" s="1"/>
  <c r="O126" i="2" a="1"/>
  <c r="O126" i="2" s="1"/>
  <c r="O134" i="2" a="1"/>
  <c r="O134" i="2" s="1"/>
  <c r="O142" i="2" a="1"/>
  <c r="O142" i="2" s="1"/>
  <c r="O150" i="2" a="1"/>
  <c r="O150" i="2" s="1"/>
  <c r="O157" i="2" a="1"/>
  <c r="O157" i="2" s="1"/>
  <c r="O165" i="2" a="1"/>
  <c r="O165" i="2" s="1"/>
  <c r="O173" i="2" a="1"/>
  <c r="O173" i="2" s="1"/>
  <c r="O181" i="2" a="1"/>
  <c r="O181" i="2" s="1"/>
  <c r="O189" i="2" a="1"/>
  <c r="O189" i="2" s="1"/>
  <c r="O197" i="2" a="1"/>
  <c r="O197" i="2" s="1"/>
  <c r="O205" i="2" a="1"/>
  <c r="O205" i="2" s="1"/>
  <c r="O213" i="2" a="1"/>
  <c r="O213" i="2" s="1"/>
  <c r="O221" i="2" a="1"/>
  <c r="O221" i="2" s="1"/>
  <c r="O229" i="2" a="1"/>
  <c r="O229" i="2" s="1"/>
  <c r="O237" i="2" a="1"/>
  <c r="O237" i="2" s="1"/>
  <c r="O245" i="2" a="1"/>
  <c r="O245" i="2" s="1"/>
  <c r="O253" i="2" a="1"/>
  <c r="O253" i="2" s="1"/>
  <c r="O261" i="2" a="1"/>
  <c r="O261" i="2" s="1"/>
  <c r="O269" i="2" a="1"/>
  <c r="O269" i="2" s="1"/>
  <c r="O277" i="2" a="1"/>
  <c r="O277" i="2" s="1"/>
  <c r="O285" i="2" a="1"/>
  <c r="O285" i="2" s="1"/>
  <c r="O293" i="2" a="1"/>
  <c r="O293" i="2" s="1"/>
  <c r="O301" i="2" a="1"/>
  <c r="O301" i="2" s="1"/>
  <c r="O308" i="2" a="1"/>
  <c r="O308" i="2" s="1"/>
  <c r="O316" i="2" a="1"/>
  <c r="O316" i="2" s="1"/>
  <c r="O324" i="2" a="1"/>
  <c r="O324" i="2" s="1"/>
  <c r="O332" i="2" a="1"/>
  <c r="O332" i="2" s="1"/>
  <c r="O340" i="2" a="1"/>
  <c r="O340" i="2" s="1"/>
  <c r="O348" i="2" a="1"/>
  <c r="O348" i="2" s="1"/>
  <c r="O356" i="2" a="1"/>
  <c r="O356" i="2" s="1"/>
  <c r="O364" i="2" a="1"/>
  <c r="O364" i="2" s="1"/>
  <c r="O372" i="2" a="1"/>
  <c r="O372" i="2" s="1"/>
  <c r="O380" i="2" a="1"/>
  <c r="O380" i="2" s="1"/>
  <c r="O387" i="2" a="1"/>
  <c r="O387" i="2" s="1"/>
  <c r="O395" i="2" a="1"/>
  <c r="O395" i="2" s="1"/>
  <c r="O403" i="2" a="1"/>
  <c r="O403" i="2" s="1"/>
  <c r="O411" i="2" a="1"/>
  <c r="O411" i="2" s="1"/>
  <c r="O419" i="2" a="1"/>
  <c r="O419" i="2" s="1"/>
  <c r="O427" i="2" a="1"/>
  <c r="O427" i="2" s="1"/>
  <c r="O435" i="2" a="1"/>
  <c r="O435" i="2" s="1"/>
  <c r="O450" i="2" a="1"/>
  <c r="O450" i="2" s="1"/>
  <c r="O458" i="2" a="1"/>
  <c r="O458" i="2" s="1"/>
  <c r="O473" i="2" a="1"/>
  <c r="O473" i="2" s="1"/>
  <c r="O481" i="2" a="1"/>
  <c r="O481" i="2" s="1"/>
  <c r="O496" i="2" a="1"/>
  <c r="O496" i="2" s="1"/>
  <c r="O504" i="2" a="1"/>
  <c r="O504" i="2" s="1"/>
  <c r="O512" i="2" a="1"/>
  <c r="O512" i="2" s="1"/>
  <c r="O520" i="2" a="1"/>
  <c r="O520" i="2" s="1"/>
  <c r="O527" i="2" a="1"/>
  <c r="O527" i="2" s="1"/>
  <c r="O535" i="2" a="1"/>
  <c r="O535" i="2" s="1"/>
  <c r="O542" i="2" a="1"/>
  <c r="O542" i="2" s="1"/>
  <c r="O550" i="2" a="1"/>
  <c r="O550" i="2" s="1"/>
  <c r="O557" i="2" a="1"/>
  <c r="O557" i="2" s="1"/>
  <c r="O564" i="2" a="1"/>
  <c r="O564" i="2" s="1"/>
  <c r="O572" i="2" a="1"/>
  <c r="O572" i="2" s="1"/>
  <c r="O580" i="2" a="1"/>
  <c r="O580" i="2" s="1"/>
  <c r="O588" i="2" a="1"/>
  <c r="O588" i="2" s="1"/>
  <c r="O596" i="2" a="1"/>
  <c r="O596" i="2" s="1"/>
  <c r="O604" i="2" a="1"/>
  <c r="O604" i="2" s="1"/>
  <c r="O612" i="2" a="1"/>
  <c r="O612" i="2" s="1"/>
  <c r="O620" i="2" a="1"/>
  <c r="O620" i="2" s="1"/>
  <c r="O628" i="2" a="1"/>
  <c r="O628" i="2" s="1"/>
  <c r="O636" i="2" a="1"/>
  <c r="O636" i="2" s="1"/>
  <c r="O644" i="2" a="1"/>
  <c r="O644" i="2" s="1"/>
  <c r="O652" i="2" a="1"/>
  <c r="O652" i="2" s="1"/>
  <c r="O660" i="2" a="1"/>
  <c r="O660" i="2" s="1"/>
  <c r="O668" i="2" a="1"/>
  <c r="O668" i="2" s="1"/>
  <c r="O7" i="2" a="1"/>
  <c r="O7" i="2" s="1"/>
  <c r="O15" i="2" a="1"/>
  <c r="O15" i="2" s="1"/>
  <c r="O23" i="2" a="1"/>
  <c r="O23" i="2" s="1"/>
  <c r="O31" i="2" a="1"/>
  <c r="O31" i="2" s="1"/>
  <c r="O39" i="2" a="1"/>
  <c r="O39" i="2" s="1"/>
  <c r="O47" i="2" a="1"/>
  <c r="O47" i="2" s="1"/>
  <c r="O55" i="2" a="1"/>
  <c r="O55" i="2" s="1"/>
  <c r="O63" i="2" a="1"/>
  <c r="O63" i="2" s="1"/>
  <c r="O71" i="2" a="1"/>
  <c r="O71" i="2" s="1"/>
  <c r="O79" i="2" a="1"/>
  <c r="O79" i="2" s="1"/>
  <c r="O87" i="2" a="1"/>
  <c r="O87" i="2" s="1"/>
  <c r="O95" i="2" a="1"/>
  <c r="O95" i="2" s="1"/>
  <c r="O103" i="2" a="1"/>
  <c r="O103" i="2" s="1"/>
  <c r="O111" i="2" a="1"/>
  <c r="O111" i="2" s="1"/>
  <c r="O119" i="2" a="1"/>
  <c r="O119" i="2" s="1"/>
  <c r="O127" i="2" a="1"/>
  <c r="O127" i="2" s="1"/>
  <c r="O135" i="2" a="1"/>
  <c r="O135" i="2" s="1"/>
  <c r="O143" i="2" a="1"/>
  <c r="O143" i="2" s="1"/>
  <c r="O151" i="2" a="1"/>
  <c r="O151" i="2" s="1"/>
  <c r="O158" i="2" a="1"/>
  <c r="O158" i="2" s="1"/>
  <c r="O166" i="2" a="1"/>
  <c r="O166" i="2" s="1"/>
  <c r="O174" i="2" a="1"/>
  <c r="O174" i="2" s="1"/>
  <c r="O182" i="2" a="1"/>
  <c r="O182" i="2" s="1"/>
  <c r="O190" i="2" a="1"/>
  <c r="O190" i="2" s="1"/>
  <c r="O198" i="2" a="1"/>
  <c r="O198" i="2" s="1"/>
  <c r="O206" i="2" a="1"/>
  <c r="O206" i="2" s="1"/>
  <c r="O214" i="2" a="1"/>
  <c r="O214" i="2" s="1"/>
  <c r="O222" i="2" a="1"/>
  <c r="O222" i="2" s="1"/>
  <c r="O230" i="2" a="1"/>
  <c r="O230" i="2" s="1"/>
  <c r="O238" i="2" a="1"/>
  <c r="O238" i="2" s="1"/>
  <c r="O246" i="2" a="1"/>
  <c r="O246" i="2" s="1"/>
  <c r="O254" i="2" a="1"/>
  <c r="O254" i="2" s="1"/>
  <c r="O262" i="2" a="1"/>
  <c r="O262" i="2" s="1"/>
  <c r="O270" i="2" a="1"/>
  <c r="O270" i="2" s="1"/>
  <c r="O278" i="2" a="1"/>
  <c r="O278" i="2" s="1"/>
  <c r="O286" i="2" a="1"/>
  <c r="O286" i="2" s="1"/>
  <c r="O294" i="2" a="1"/>
  <c r="O294" i="2" s="1"/>
  <c r="O302" i="2" a="1"/>
  <c r="O302" i="2" s="1"/>
  <c r="O309" i="2" a="1"/>
  <c r="O309" i="2" s="1"/>
  <c r="O317" i="2" a="1"/>
  <c r="O317" i="2" s="1"/>
  <c r="O325" i="2" a="1"/>
  <c r="O325" i="2" s="1"/>
  <c r="O333" i="2" a="1"/>
  <c r="O333" i="2" s="1"/>
  <c r="O341" i="2" a="1"/>
  <c r="O341" i="2" s="1"/>
  <c r="O349" i="2" a="1"/>
  <c r="O349" i="2" s="1"/>
  <c r="O357" i="2" a="1"/>
  <c r="O357" i="2" s="1"/>
  <c r="O365" i="2" a="1"/>
  <c r="O365" i="2" s="1"/>
  <c r="O373" i="2" a="1"/>
  <c r="O373" i="2" s="1"/>
  <c r="O381" i="2" a="1"/>
  <c r="O381" i="2" s="1"/>
  <c r="O388" i="2" a="1"/>
  <c r="O388" i="2" s="1"/>
  <c r="O396" i="2" a="1"/>
  <c r="O396" i="2" s="1"/>
  <c r="O404" i="2" a="1"/>
  <c r="O404" i="2" s="1"/>
  <c r="O412" i="2" a="1"/>
  <c r="O412" i="2" s="1"/>
  <c r="O420" i="2" a="1"/>
  <c r="O420" i="2" s="1"/>
  <c r="O428" i="2" a="1"/>
  <c r="O428" i="2" s="1"/>
  <c r="O436" i="2" a="1"/>
  <c r="O436" i="2" s="1"/>
  <c r="O443" i="2" a="1"/>
  <c r="O443" i="2" s="1"/>
  <c r="O451" i="2" a="1"/>
  <c r="O451" i="2" s="1"/>
  <c r="O459" i="2" a="1"/>
  <c r="O459" i="2" s="1"/>
  <c r="O466" i="2" a="1"/>
  <c r="O466" i="2" s="1"/>
  <c r="O474" i="2" a="1"/>
  <c r="O474" i="2" s="1"/>
  <c r="O482" i="2" a="1"/>
  <c r="O482" i="2" s="1"/>
  <c r="O489" i="2" a="1"/>
  <c r="O489" i="2" s="1"/>
  <c r="O497" i="2" a="1"/>
  <c r="O497" i="2" s="1"/>
  <c r="O505" i="2" a="1"/>
  <c r="O505" i="2" s="1"/>
  <c r="O513" i="2" a="1"/>
  <c r="O513" i="2" s="1"/>
  <c r="O521" i="2" a="1"/>
  <c r="O521" i="2" s="1"/>
  <c r="O528" i="2" a="1"/>
  <c r="O528" i="2" s="1"/>
  <c r="O536" i="2" a="1"/>
  <c r="O536" i="2" s="1"/>
  <c r="O543" i="2" a="1"/>
  <c r="O543" i="2" s="1"/>
  <c r="O558" i="2" a="1"/>
  <c r="O558" i="2" s="1"/>
  <c r="O565" i="2" a="1"/>
  <c r="O565" i="2" s="1"/>
  <c r="O8" i="2" a="1"/>
  <c r="O8" i="2" s="1"/>
  <c r="O16" i="2" a="1"/>
  <c r="O16" i="2" s="1"/>
  <c r="O24" i="2" a="1"/>
  <c r="O24" i="2" s="1"/>
  <c r="O32" i="2" a="1"/>
  <c r="O32" i="2" s="1"/>
  <c r="O40" i="2" a="1"/>
  <c r="O40" i="2" s="1"/>
  <c r="O48" i="2" a="1"/>
  <c r="O48" i="2" s="1"/>
  <c r="O56" i="2" a="1"/>
  <c r="O56" i="2" s="1"/>
  <c r="O64" i="2" a="1"/>
  <c r="O64" i="2" s="1"/>
  <c r="O72" i="2" a="1"/>
  <c r="O72" i="2" s="1"/>
  <c r="O80" i="2" a="1"/>
  <c r="O80" i="2" s="1"/>
  <c r="O88" i="2" a="1"/>
  <c r="O88" i="2" s="1"/>
  <c r="O96" i="2" a="1"/>
  <c r="O96" i="2" s="1"/>
  <c r="O104" i="2" a="1"/>
  <c r="O104" i="2" s="1"/>
  <c r="O112" i="2" a="1"/>
  <c r="O112" i="2" s="1"/>
  <c r="O120" i="2" a="1"/>
  <c r="O120" i="2" s="1"/>
  <c r="O128" i="2" a="1"/>
  <c r="O128" i="2" s="1"/>
  <c r="O136" i="2" a="1"/>
  <c r="O136" i="2" s="1"/>
  <c r="O144" i="2" a="1"/>
  <c r="O144" i="2" s="1"/>
  <c r="O152" i="2" a="1"/>
  <c r="O152" i="2" s="1"/>
  <c r="O159" i="2" a="1"/>
  <c r="O159" i="2" s="1"/>
  <c r="O167" i="2" a="1"/>
  <c r="O167" i="2" s="1"/>
  <c r="O175" i="2" a="1"/>
  <c r="O175" i="2" s="1"/>
  <c r="O183" i="2" a="1"/>
  <c r="O183" i="2" s="1"/>
  <c r="O191" i="2" a="1"/>
  <c r="O191" i="2" s="1"/>
  <c r="O199" i="2" a="1"/>
  <c r="O199" i="2" s="1"/>
  <c r="O207" i="2" a="1"/>
  <c r="O207" i="2" s="1"/>
  <c r="O215" i="2" a="1"/>
  <c r="O215" i="2" s="1"/>
  <c r="O223" i="2" a="1"/>
  <c r="O223" i="2" s="1"/>
  <c r="O231" i="2" a="1"/>
  <c r="O231" i="2" s="1"/>
  <c r="O239" i="2" a="1"/>
  <c r="O239" i="2" s="1"/>
  <c r="O247" i="2" a="1"/>
  <c r="O247" i="2" s="1"/>
  <c r="O255" i="2" a="1"/>
  <c r="O255" i="2" s="1"/>
  <c r="O263" i="2" a="1"/>
  <c r="O263" i="2" s="1"/>
  <c r="O271" i="2" a="1"/>
  <c r="O271" i="2" s="1"/>
  <c r="O279" i="2" a="1"/>
  <c r="O279" i="2" s="1"/>
  <c r="O287" i="2" a="1"/>
  <c r="O287" i="2" s="1"/>
  <c r="O295" i="2" a="1"/>
  <c r="O295" i="2" s="1"/>
  <c r="O303" i="2" a="1"/>
  <c r="O303" i="2" s="1"/>
  <c r="O310" i="2" a="1"/>
  <c r="O310" i="2" s="1"/>
  <c r="O318" i="2" a="1"/>
  <c r="O318" i="2" s="1"/>
  <c r="O326" i="2" a="1"/>
  <c r="O326" i="2" s="1"/>
  <c r="O334" i="2" a="1"/>
  <c r="O334" i="2" s="1"/>
  <c r="O342" i="2" a="1"/>
  <c r="O342" i="2" s="1"/>
  <c r="O350" i="2" a="1"/>
  <c r="O350" i="2" s="1"/>
  <c r="O358" i="2" a="1"/>
  <c r="O358" i="2" s="1"/>
  <c r="O366" i="2" a="1"/>
  <c r="O366" i="2" s="1"/>
  <c r="O374" i="2" a="1"/>
  <c r="O374" i="2" s="1"/>
  <c r="O382" i="2" a="1"/>
  <c r="O382" i="2" s="1"/>
  <c r="O389" i="2" a="1"/>
  <c r="O389" i="2" s="1"/>
  <c r="O397" i="2" a="1"/>
  <c r="O397" i="2" s="1"/>
  <c r="O405" i="2" a="1"/>
  <c r="O405" i="2" s="1"/>
  <c r="O413" i="2" a="1"/>
  <c r="O413" i="2" s="1"/>
  <c r="O421" i="2" a="1"/>
  <c r="O421" i="2" s="1"/>
  <c r="O429" i="2" a="1"/>
  <c r="O429" i="2" s="1"/>
  <c r="O437" i="2" a="1"/>
  <c r="O437" i="2" s="1"/>
  <c r="O444" i="2" a="1"/>
  <c r="O444" i="2" s="1"/>
  <c r="O452" i="2" a="1"/>
  <c r="O452" i="2" s="1"/>
  <c r="O460" i="2" a="1"/>
  <c r="O460" i="2" s="1"/>
  <c r="O467" i="2" a="1"/>
  <c r="O467" i="2" s="1"/>
  <c r="O475" i="2" a="1"/>
  <c r="O475" i="2" s="1"/>
  <c r="O483" i="2" a="1"/>
  <c r="O483" i="2" s="1"/>
  <c r="O490" i="2" a="1"/>
  <c r="O490" i="2" s="1"/>
  <c r="O498" i="2" a="1"/>
  <c r="O498" i="2" s="1"/>
  <c r="O506" i="2" a="1"/>
  <c r="O506" i="2" s="1"/>
  <c r="O514" i="2" a="1"/>
  <c r="O514" i="2" s="1"/>
  <c r="O529" i="2" a="1"/>
  <c r="O529" i="2" s="1"/>
  <c r="O537" i="2" a="1"/>
  <c r="O537" i="2" s="1"/>
  <c r="O544" i="2" a="1"/>
  <c r="O544" i="2" s="1"/>
  <c r="O551" i="2" a="1"/>
  <c r="O551" i="2" s="1"/>
  <c r="O559" i="2" a="1"/>
  <c r="O559" i="2" s="1"/>
  <c r="O566" i="2" a="1"/>
  <c r="O566" i="2" s="1"/>
  <c r="O574" i="2" a="1"/>
  <c r="O574" i="2" s="1"/>
  <c r="O582" i="2" a="1"/>
  <c r="O582" i="2" s="1"/>
  <c r="O590" i="2" a="1"/>
  <c r="O590" i="2" s="1"/>
  <c r="O598" i="2" a="1"/>
  <c r="O598" i="2" s="1"/>
  <c r="O606" i="2" a="1"/>
  <c r="O606" i="2" s="1"/>
  <c r="O614" i="2" a="1"/>
  <c r="O614" i="2" s="1"/>
  <c r="O622" i="2" a="1"/>
  <c r="O622" i="2" s="1"/>
  <c r="O630" i="2" a="1"/>
  <c r="O630" i="2" s="1"/>
  <c r="O638" i="2" a="1"/>
  <c r="O638" i="2" s="1"/>
  <c r="O646" i="2" a="1"/>
  <c r="O646" i="2" s="1"/>
  <c r="O9" i="2" a="1"/>
  <c r="O9" i="2" s="1"/>
  <c r="O17" i="2" a="1"/>
  <c r="O17" i="2" s="1"/>
  <c r="O25" i="2" a="1"/>
  <c r="O25" i="2" s="1"/>
  <c r="O33" i="2" a="1"/>
  <c r="O33" i="2" s="1"/>
  <c r="O41" i="2" a="1"/>
  <c r="O41" i="2" s="1"/>
  <c r="O49" i="2" a="1"/>
  <c r="O49" i="2" s="1"/>
  <c r="O57" i="2" a="1"/>
  <c r="O57" i="2" s="1"/>
  <c r="O65" i="2" a="1"/>
  <c r="O65" i="2" s="1"/>
  <c r="O73" i="2" a="1"/>
  <c r="O73" i="2" s="1"/>
  <c r="O81" i="2" a="1"/>
  <c r="O81" i="2" s="1"/>
  <c r="O89" i="2" a="1"/>
  <c r="O89" i="2" s="1"/>
  <c r="O97" i="2" a="1"/>
  <c r="O97" i="2" s="1"/>
  <c r="O105" i="2" a="1"/>
  <c r="O105" i="2" s="1"/>
  <c r="O113" i="2" a="1"/>
  <c r="O113" i="2" s="1"/>
  <c r="O121" i="2" a="1"/>
  <c r="O121" i="2" s="1"/>
  <c r="O129" i="2" a="1"/>
  <c r="O129" i="2" s="1"/>
  <c r="O137" i="2" a="1"/>
  <c r="O137" i="2" s="1"/>
  <c r="O145" i="2" a="1"/>
  <c r="O145" i="2" s="1"/>
  <c r="O153" i="2" a="1"/>
  <c r="O153" i="2" s="1"/>
  <c r="O160" i="2" a="1"/>
  <c r="O160" i="2" s="1"/>
  <c r="O168" i="2" a="1"/>
  <c r="O168" i="2" s="1"/>
  <c r="O176" i="2" a="1"/>
  <c r="O176" i="2" s="1"/>
  <c r="O184" i="2" a="1"/>
  <c r="O184" i="2" s="1"/>
  <c r="O192" i="2" a="1"/>
  <c r="O192" i="2" s="1"/>
  <c r="O200" i="2" a="1"/>
  <c r="O200" i="2" s="1"/>
  <c r="O208" i="2" a="1"/>
  <c r="O208" i="2" s="1"/>
  <c r="O216" i="2" a="1"/>
  <c r="O216" i="2" s="1"/>
  <c r="O224" i="2" a="1"/>
  <c r="O224" i="2" s="1"/>
  <c r="O232" i="2" a="1"/>
  <c r="O232" i="2" s="1"/>
  <c r="O240" i="2" a="1"/>
  <c r="O240" i="2" s="1"/>
  <c r="O248" i="2" a="1"/>
  <c r="O248" i="2" s="1"/>
  <c r="O256" i="2" a="1"/>
  <c r="O256" i="2" s="1"/>
  <c r="O264" i="2" a="1"/>
  <c r="O264" i="2" s="1"/>
  <c r="O272" i="2" a="1"/>
  <c r="O272" i="2" s="1"/>
  <c r="O280" i="2" a="1"/>
  <c r="O280" i="2" s="1"/>
  <c r="O288" i="2" a="1"/>
  <c r="O288" i="2" s="1"/>
  <c r="O296" i="2" a="1"/>
  <c r="O296" i="2" s="1"/>
  <c r="O304" i="2" a="1"/>
  <c r="O304" i="2" s="1"/>
  <c r="O311" i="2" a="1"/>
  <c r="O311" i="2" s="1"/>
  <c r="O319" i="2" a="1"/>
  <c r="O319" i="2" s="1"/>
  <c r="O327" i="2" a="1"/>
  <c r="O327" i="2" s="1"/>
  <c r="O335" i="2" a="1"/>
  <c r="O335" i="2" s="1"/>
  <c r="O343" i="2" a="1"/>
  <c r="O343" i="2" s="1"/>
  <c r="O351" i="2" a="1"/>
  <c r="O351" i="2" s="1"/>
  <c r="O359" i="2" a="1"/>
  <c r="O359" i="2" s="1"/>
  <c r="O367" i="2" a="1"/>
  <c r="O367" i="2" s="1"/>
  <c r="O375" i="2" a="1"/>
  <c r="O375" i="2" s="1"/>
  <c r="O383" i="2" a="1"/>
  <c r="O383" i="2" s="1"/>
  <c r="O390" i="2" a="1"/>
  <c r="O390" i="2" s="1"/>
  <c r="O398" i="2" a="1"/>
  <c r="O398" i="2" s="1"/>
  <c r="O406" i="2" a="1"/>
  <c r="O406" i="2" s="1"/>
  <c r="O10" i="2" a="1"/>
  <c r="O10" i="2" s="1"/>
  <c r="O18" i="2" a="1"/>
  <c r="O18" i="2" s="1"/>
  <c r="O26" i="2" a="1"/>
  <c r="O26" i="2" s="1"/>
  <c r="O34" i="2" a="1"/>
  <c r="O34" i="2" s="1"/>
  <c r="O42" i="2" a="1"/>
  <c r="O42" i="2" s="1"/>
  <c r="O50" i="2" a="1"/>
  <c r="O50" i="2" s="1"/>
  <c r="O58" i="2" a="1"/>
  <c r="O58" i="2" s="1"/>
  <c r="O66" i="2" a="1"/>
  <c r="O66" i="2" s="1"/>
  <c r="O74" i="2" a="1"/>
  <c r="O74" i="2" s="1"/>
  <c r="O82" i="2" a="1"/>
  <c r="O82" i="2" s="1"/>
  <c r="O90" i="2" a="1"/>
  <c r="O90" i="2" s="1"/>
  <c r="O98" i="2" a="1"/>
  <c r="O98" i="2" s="1"/>
  <c r="O106" i="2" a="1"/>
  <c r="O106" i="2" s="1"/>
  <c r="O114" i="2" a="1"/>
  <c r="O114" i="2" s="1"/>
  <c r="O122" i="2" a="1"/>
  <c r="O122" i="2" s="1"/>
  <c r="O130" i="2" a="1"/>
  <c r="O130" i="2" s="1"/>
  <c r="O138" i="2" a="1"/>
  <c r="O138" i="2" s="1"/>
  <c r="O146" i="2" a="1"/>
  <c r="O146" i="2" s="1"/>
  <c r="O154" i="2" a="1"/>
  <c r="O154" i="2" s="1"/>
  <c r="O161" i="2" a="1"/>
  <c r="O161" i="2" s="1"/>
  <c r="O169" i="2" a="1"/>
  <c r="O169" i="2" s="1"/>
  <c r="O177" i="2" a="1"/>
  <c r="O177" i="2" s="1"/>
  <c r="O185" i="2" a="1"/>
  <c r="O185" i="2" s="1"/>
  <c r="O193" i="2" a="1"/>
  <c r="O193" i="2" s="1"/>
  <c r="O201" i="2" a="1"/>
  <c r="O201" i="2" s="1"/>
  <c r="O209" i="2" a="1"/>
  <c r="O209" i="2" s="1"/>
  <c r="O217" i="2" a="1"/>
  <c r="O217" i="2" s="1"/>
  <c r="O225" i="2" a="1"/>
  <c r="O225" i="2" s="1"/>
  <c r="O233" i="2" a="1"/>
  <c r="O233" i="2" s="1"/>
  <c r="O241" i="2" a="1"/>
  <c r="O241" i="2" s="1"/>
  <c r="O249" i="2" a="1"/>
  <c r="O249" i="2" s="1"/>
  <c r="O257" i="2" a="1"/>
  <c r="O257" i="2" s="1"/>
  <c r="O265" i="2" a="1"/>
  <c r="O265" i="2" s="1"/>
  <c r="O273" i="2" a="1"/>
  <c r="O273" i="2" s="1"/>
  <c r="O281" i="2" a="1"/>
  <c r="O281" i="2" s="1"/>
  <c r="O289" i="2" a="1"/>
  <c r="O289" i="2" s="1"/>
  <c r="O297" i="2" a="1"/>
  <c r="O297" i="2" s="1"/>
  <c r="O305" i="2" a="1"/>
  <c r="O305" i="2" s="1"/>
  <c r="O312" i="2" a="1"/>
  <c r="O312" i="2" s="1"/>
  <c r="O320" i="2" a="1"/>
  <c r="O320" i="2" s="1"/>
  <c r="O328" i="2" a="1"/>
  <c r="O328" i="2" s="1"/>
  <c r="O336" i="2" a="1"/>
  <c r="O336" i="2" s="1"/>
  <c r="O344" i="2" a="1"/>
  <c r="O344" i="2" s="1"/>
  <c r="O352" i="2" a="1"/>
  <c r="O352" i="2" s="1"/>
  <c r="O360" i="2" a="1"/>
  <c r="O360" i="2" s="1"/>
  <c r="O368" i="2" a="1"/>
  <c r="O368" i="2" s="1"/>
  <c r="O376" i="2" a="1"/>
  <c r="O376" i="2" s="1"/>
  <c r="O384" i="2" a="1"/>
  <c r="O384" i="2" s="1"/>
  <c r="O391" i="2" a="1"/>
  <c r="O391" i="2" s="1"/>
  <c r="O399" i="2" a="1"/>
  <c r="O399" i="2" s="1"/>
  <c r="O407" i="2" a="1"/>
  <c r="O407" i="2" s="1"/>
  <c r="O415" i="2" a="1"/>
  <c r="O415" i="2" s="1"/>
  <c r="O423" i="2" a="1"/>
  <c r="O423" i="2" s="1"/>
  <c r="O431" i="2" a="1"/>
  <c r="O431" i="2" s="1"/>
  <c r="O439" i="2" a="1"/>
  <c r="O439" i="2" s="1"/>
  <c r="O446" i="2" a="1"/>
  <c r="O446" i="2" s="1"/>
  <c r="O454" i="2" a="1"/>
  <c r="O454" i="2" s="1"/>
  <c r="O462" i="2" a="1"/>
  <c r="O462" i="2" s="1"/>
  <c r="O469" i="2" a="1"/>
  <c r="O469" i="2" s="1"/>
  <c r="O477" i="2" a="1"/>
  <c r="O477" i="2" s="1"/>
  <c r="O485" i="2" a="1"/>
  <c r="O485" i="2" s="1"/>
  <c r="O492" i="2" a="1"/>
  <c r="O492" i="2" s="1"/>
  <c r="O500" i="2" a="1"/>
  <c r="O500" i="2" s="1"/>
  <c r="O508" i="2" a="1"/>
  <c r="O508" i="2" s="1"/>
  <c r="O516" i="2" a="1"/>
  <c r="O516" i="2" s="1"/>
  <c r="O523" i="2" a="1"/>
  <c r="O523" i="2" s="1"/>
  <c r="O531" i="2" a="1"/>
  <c r="O531" i="2" s="1"/>
  <c r="O539" i="2" a="1"/>
  <c r="O539" i="2" s="1"/>
  <c r="O546" i="2" a="1"/>
  <c r="O546" i="2" s="1"/>
  <c r="O553" i="2" a="1"/>
  <c r="O553" i="2" s="1"/>
  <c r="O561" i="2" a="1"/>
  <c r="O561" i="2" s="1"/>
  <c r="O568" i="2" a="1"/>
  <c r="O568" i="2" s="1"/>
  <c r="O576" i="2" a="1"/>
  <c r="O576" i="2" s="1"/>
  <c r="O584" i="2" a="1"/>
  <c r="O584" i="2" s="1"/>
  <c r="O592" i="2" a="1"/>
  <c r="O592" i="2" s="1"/>
  <c r="O600" i="2" a="1"/>
  <c r="O600" i="2" s="1"/>
  <c r="O608" i="2" a="1"/>
  <c r="O608" i="2" s="1"/>
  <c r="O616" i="2" a="1"/>
  <c r="O616" i="2" s="1"/>
  <c r="O624" i="2" a="1"/>
  <c r="O624" i="2" s="1"/>
  <c r="O632" i="2" a="1"/>
  <c r="O632" i="2" s="1"/>
  <c r="O640" i="2" a="1"/>
  <c r="O640" i="2" s="1"/>
  <c r="O648" i="2" a="1"/>
  <c r="O648" i="2" s="1"/>
  <c r="O656" i="2" a="1"/>
  <c r="O656" i="2" s="1"/>
  <c r="O664" i="2" a="1"/>
  <c r="O664" i="2" s="1"/>
  <c r="O11" i="2" a="1"/>
  <c r="O11" i="2" s="1"/>
  <c r="O19" i="2" a="1"/>
  <c r="O19" i="2" s="1"/>
  <c r="O27" i="2" a="1"/>
  <c r="O27" i="2" s="1"/>
  <c r="O35" i="2" a="1"/>
  <c r="O35" i="2" s="1"/>
  <c r="O43" i="2" a="1"/>
  <c r="O43" i="2" s="1"/>
  <c r="O51" i="2" a="1"/>
  <c r="O51" i="2" s="1"/>
  <c r="O59" i="2" a="1"/>
  <c r="O59" i="2" s="1"/>
  <c r="O67" i="2" a="1"/>
  <c r="O67" i="2" s="1"/>
  <c r="O75" i="2" a="1"/>
  <c r="O75" i="2" s="1"/>
  <c r="O83" i="2" a="1"/>
  <c r="O83" i="2" s="1"/>
  <c r="O91" i="2" a="1"/>
  <c r="O91" i="2" s="1"/>
  <c r="O99" i="2" a="1"/>
  <c r="O99" i="2" s="1"/>
  <c r="O107" i="2" a="1"/>
  <c r="O107" i="2" s="1"/>
  <c r="O115" i="2" a="1"/>
  <c r="O115" i="2" s="1"/>
  <c r="O123" i="2" a="1"/>
  <c r="O123" i="2" s="1"/>
  <c r="O131" i="2" a="1"/>
  <c r="O131" i="2" s="1"/>
  <c r="O139" i="2" a="1"/>
  <c r="O139" i="2" s="1"/>
  <c r="O147" i="2" a="1"/>
  <c r="O147" i="2" s="1"/>
  <c r="O162" i="2" a="1"/>
  <c r="O162" i="2" s="1"/>
  <c r="O170" i="2" a="1"/>
  <c r="O170" i="2" s="1"/>
  <c r="O178" i="2" a="1"/>
  <c r="O178" i="2" s="1"/>
  <c r="O186" i="2" a="1"/>
  <c r="O186" i="2" s="1"/>
  <c r="O194" i="2" a="1"/>
  <c r="O194" i="2" s="1"/>
  <c r="O202" i="2" a="1"/>
  <c r="O202" i="2" s="1"/>
  <c r="O210" i="2" a="1"/>
  <c r="O210" i="2" s="1"/>
  <c r="O218" i="2" a="1"/>
  <c r="O218" i="2" s="1"/>
  <c r="O226" i="2" a="1"/>
  <c r="O226" i="2" s="1"/>
  <c r="O234" i="2" a="1"/>
  <c r="O234" i="2" s="1"/>
  <c r="O242" i="2" a="1"/>
  <c r="O242" i="2" s="1"/>
  <c r="O250" i="2" a="1"/>
  <c r="O250" i="2" s="1"/>
  <c r="O258" i="2" a="1"/>
  <c r="O258" i="2" s="1"/>
  <c r="O266" i="2" a="1"/>
  <c r="O266" i="2" s="1"/>
  <c r="O274" i="2" a="1"/>
  <c r="O274" i="2" s="1"/>
  <c r="O282" i="2" a="1"/>
  <c r="O282" i="2" s="1"/>
  <c r="O290" i="2" a="1"/>
  <c r="O290" i="2" s="1"/>
  <c r="O298" i="2" a="1"/>
  <c r="O298" i="2" s="1"/>
  <c r="O306" i="2" a="1"/>
  <c r="O306" i="2" s="1"/>
  <c r="O313" i="2" a="1"/>
  <c r="O313" i="2" s="1"/>
  <c r="O321" i="2" a="1"/>
  <c r="O321" i="2" s="1"/>
  <c r="O329" i="2" a="1"/>
  <c r="O329" i="2" s="1"/>
  <c r="O337" i="2" a="1"/>
  <c r="O337" i="2" s="1"/>
  <c r="O345" i="2" a="1"/>
  <c r="O345" i="2" s="1"/>
  <c r="O353" i="2" a="1"/>
  <c r="O353" i="2" s="1"/>
  <c r="O361" i="2" a="1"/>
  <c r="O361" i="2" s="1"/>
  <c r="O369" i="2" a="1"/>
  <c r="O369" i="2" s="1"/>
  <c r="O377" i="2" a="1"/>
  <c r="O377" i="2" s="1"/>
  <c r="O392" i="2" a="1"/>
  <c r="O392" i="2" s="1"/>
  <c r="O400" i="2" a="1"/>
  <c r="O400" i="2" s="1"/>
  <c r="O408" i="2" a="1"/>
  <c r="O408" i="2" s="1"/>
  <c r="O416" i="2" a="1"/>
  <c r="O416" i="2" s="1"/>
  <c r="O424" i="2" a="1"/>
  <c r="O424" i="2" s="1"/>
  <c r="O432" i="2" a="1"/>
  <c r="O432" i="2" s="1"/>
  <c r="O440" i="2" a="1"/>
  <c r="O440" i="2" s="1"/>
  <c r="O447" i="2" a="1"/>
  <c r="O447" i="2" s="1"/>
  <c r="O455" i="2" a="1"/>
  <c r="O455" i="2" s="1"/>
  <c r="O463" i="2" a="1"/>
  <c r="O463" i="2" s="1"/>
  <c r="O470" i="2" a="1"/>
  <c r="O470" i="2" s="1"/>
  <c r="O478" i="2" a="1"/>
  <c r="O478" i="2" s="1"/>
  <c r="O486" i="2" a="1"/>
  <c r="O486" i="2" s="1"/>
  <c r="O493" i="2" a="1"/>
  <c r="O493" i="2" s="1"/>
  <c r="O501" i="2" a="1"/>
  <c r="O501" i="2" s="1"/>
  <c r="O509" i="2" a="1"/>
  <c r="O509" i="2" s="1"/>
  <c r="O517" i="2" a="1"/>
  <c r="O517" i="2" s="1"/>
  <c r="O524" i="2" a="1"/>
  <c r="O524" i="2" s="1"/>
  <c r="O532" i="2" a="1"/>
  <c r="O532" i="2" s="1"/>
  <c r="O540" i="2" a="1"/>
  <c r="O540" i="2" s="1"/>
  <c r="O547" i="2" a="1"/>
  <c r="O547" i="2" s="1"/>
  <c r="O554" i="2" a="1"/>
  <c r="O554" i="2" s="1"/>
  <c r="O562" i="2" a="1"/>
  <c r="O562" i="2" s="1"/>
  <c r="O569" i="2" a="1"/>
  <c r="O569" i="2" s="1"/>
  <c r="O577" i="2" a="1"/>
  <c r="O577" i="2" s="1"/>
  <c r="O585" i="2" a="1"/>
  <c r="O585" i="2" s="1"/>
  <c r="O593" i="2" a="1"/>
  <c r="O593" i="2" s="1"/>
  <c r="O601" i="2" a="1"/>
  <c r="O601" i="2" s="1"/>
  <c r="O609" i="2" a="1"/>
  <c r="O609" i="2" s="1"/>
  <c r="O617" i="2" a="1"/>
  <c r="O617" i="2" s="1"/>
  <c r="O625" i="2" a="1"/>
  <c r="O625" i="2" s="1"/>
  <c r="O633" i="2" a="1"/>
  <c r="O633" i="2" s="1"/>
  <c r="O641" i="2" a="1"/>
  <c r="O641" i="2" s="1"/>
  <c r="O649" i="2" a="1"/>
  <c r="O649" i="2" s="1"/>
  <c r="O657" i="2" a="1"/>
  <c r="O657" i="2" s="1"/>
  <c r="O665" i="2" a="1"/>
  <c r="O665" i="2" s="1"/>
  <c r="O673" i="2" a="1"/>
  <c r="O673" i="2" s="1"/>
  <c r="O12" i="2" a="1"/>
  <c r="O12" i="2" s="1"/>
  <c r="O20" i="2" a="1"/>
  <c r="O20" i="2" s="1"/>
  <c r="O28" i="2" a="1"/>
  <c r="O28" i="2" s="1"/>
  <c r="O36" i="2" a="1"/>
  <c r="O36" i="2" s="1"/>
  <c r="O44" i="2" a="1"/>
  <c r="O44" i="2" s="1"/>
  <c r="O52" i="2" a="1"/>
  <c r="O52" i="2" s="1"/>
  <c r="O116" i="2" a="1"/>
  <c r="O116" i="2" s="1"/>
  <c r="O179" i="2" a="1"/>
  <c r="O179" i="2" s="1"/>
  <c r="O243" i="2" a="1"/>
  <c r="O243" i="2" s="1"/>
  <c r="O370" i="2" a="1"/>
  <c r="O370" i="2" s="1"/>
  <c r="O422" i="2" a="1"/>
  <c r="O422" i="2" s="1"/>
  <c r="O453" i="2" a="1"/>
  <c r="O453" i="2" s="1"/>
  <c r="O484" i="2" a="1"/>
  <c r="O484" i="2" s="1"/>
  <c r="O515" i="2" a="1"/>
  <c r="O515" i="2" s="1"/>
  <c r="O545" i="2" a="1"/>
  <c r="O545" i="2" s="1"/>
  <c r="O573" i="2" a="1"/>
  <c r="O573" i="2" s="1"/>
  <c r="O594" i="2" a="1"/>
  <c r="O594" i="2" s="1"/>
  <c r="O615" i="2" a="1"/>
  <c r="O615" i="2" s="1"/>
  <c r="O637" i="2" a="1"/>
  <c r="O637" i="2" s="1"/>
  <c r="O655" i="2" a="1"/>
  <c r="O655" i="2" s="1"/>
  <c r="O670" i="2" a="1"/>
  <c r="O670" i="2" s="1"/>
  <c r="O679" i="2" a="1"/>
  <c r="O679" i="2" s="1"/>
  <c r="O687" i="2" a="1"/>
  <c r="O687" i="2" s="1"/>
  <c r="O695" i="2" a="1"/>
  <c r="O695" i="2" s="1"/>
  <c r="O703" i="2" a="1"/>
  <c r="O703" i="2" s="1"/>
  <c r="O711" i="2" a="1"/>
  <c r="O711" i="2" s="1"/>
  <c r="O719" i="2" a="1"/>
  <c r="O719" i="2" s="1"/>
  <c r="O726" i="2" a="1"/>
  <c r="O726" i="2" s="1"/>
  <c r="O734" i="2" a="1"/>
  <c r="O734" i="2" s="1"/>
  <c r="O742" i="2" a="1"/>
  <c r="O742" i="2" s="1"/>
  <c r="O750" i="2" a="1"/>
  <c r="O750" i="2" s="1"/>
  <c r="O758" i="2" a="1"/>
  <c r="O758" i="2" s="1"/>
  <c r="O765" i="2" a="1"/>
  <c r="O765" i="2" s="1"/>
  <c r="O773" i="2" a="1"/>
  <c r="O773" i="2" s="1"/>
  <c r="O781" i="2" a="1"/>
  <c r="O781" i="2" s="1"/>
  <c r="O788" i="2" a="1"/>
  <c r="O788" i="2" s="1"/>
  <c r="O796" i="2" a="1"/>
  <c r="O796" i="2" s="1"/>
  <c r="O804" i="2" a="1"/>
  <c r="O804" i="2" s="1"/>
  <c r="O812" i="2" a="1"/>
  <c r="O812" i="2" s="1"/>
  <c r="O820" i="2" a="1"/>
  <c r="O820" i="2" s="1"/>
  <c r="O828" i="2" a="1"/>
  <c r="O828" i="2" s="1"/>
  <c r="O835" i="2" a="1"/>
  <c r="O835" i="2" s="1"/>
  <c r="O843" i="2" a="1"/>
  <c r="O843" i="2" s="1"/>
  <c r="O850" i="2" a="1"/>
  <c r="O850" i="2" s="1"/>
  <c r="O858" i="2" a="1"/>
  <c r="O858" i="2" s="1"/>
  <c r="O866" i="2" a="1"/>
  <c r="O866" i="2" s="1"/>
  <c r="O874" i="2" a="1"/>
  <c r="O874" i="2" s="1"/>
  <c r="O882" i="2" a="1"/>
  <c r="O882" i="2" s="1"/>
  <c r="O897" i="2" a="1"/>
  <c r="O897" i="2" s="1"/>
  <c r="O905" i="2" a="1"/>
  <c r="O905" i="2" s="1"/>
  <c r="O912" i="2" a="1"/>
  <c r="O912" i="2" s="1"/>
  <c r="O919" i="2" a="1"/>
  <c r="O919" i="2" s="1"/>
  <c r="O926" i="2" a="1"/>
  <c r="O926" i="2" s="1"/>
  <c r="O933" i="2" a="1"/>
  <c r="O933" i="2" s="1"/>
  <c r="O941" i="2" a="1"/>
  <c r="O941" i="2" s="1"/>
  <c r="O948" i="2" a="1"/>
  <c r="O948" i="2" s="1"/>
  <c r="O956" i="2" a="1"/>
  <c r="O956" i="2" s="1"/>
  <c r="O964" i="2" a="1"/>
  <c r="O964" i="2" s="1"/>
  <c r="O972" i="2" a="1"/>
  <c r="O972" i="2" s="1"/>
  <c r="O980" i="2" a="1"/>
  <c r="O980" i="2" s="1"/>
  <c r="O988" i="2" a="1"/>
  <c r="O988" i="2" s="1"/>
  <c r="O995" i="2" a="1"/>
  <c r="O995" i="2" s="1"/>
  <c r="O1002" i="2" a="1"/>
  <c r="O1002" i="2" s="1"/>
  <c r="O1010" i="2" a="1"/>
  <c r="O1010" i="2" s="1"/>
  <c r="O1025" i="2" a="1"/>
  <c r="O1025" i="2" s="1"/>
  <c r="O1033" i="2" a="1"/>
  <c r="O1033" i="2" s="1"/>
  <c r="O1041" i="2" a="1"/>
  <c r="O1041" i="2" s="1"/>
  <c r="O1049" i="2" a="1"/>
  <c r="O1049" i="2" s="1"/>
  <c r="O1057" i="2" a="1"/>
  <c r="O1057" i="2" s="1"/>
  <c r="O1064" i="2" a="1"/>
  <c r="O1064" i="2" s="1"/>
  <c r="O1072" i="2" a="1"/>
  <c r="O1072" i="2" s="1"/>
  <c r="O1080" i="2" a="1"/>
  <c r="O1080" i="2" s="1"/>
  <c r="O1087" i="2" a="1"/>
  <c r="O1087" i="2" s="1"/>
  <c r="O1095" i="2" a="1"/>
  <c r="O1095" i="2" s="1"/>
  <c r="O1103" i="2" a="1"/>
  <c r="O1103" i="2" s="1"/>
  <c r="O1111" i="2" a="1"/>
  <c r="O1111" i="2" s="1"/>
  <c r="O1119" i="2" a="1"/>
  <c r="O1119" i="2" s="1"/>
  <c r="O1134" i="2" a="1"/>
  <c r="O1134" i="2" s="1"/>
  <c r="O60" i="2" a="1"/>
  <c r="O60" i="2" s="1"/>
  <c r="O124" i="2" a="1"/>
  <c r="O124" i="2" s="1"/>
  <c r="O187" i="2" a="1"/>
  <c r="O187" i="2" s="1"/>
  <c r="O251" i="2" a="1"/>
  <c r="O251" i="2" s="1"/>
  <c r="O314" i="2" a="1"/>
  <c r="O314" i="2" s="1"/>
  <c r="O378" i="2" a="1"/>
  <c r="O378" i="2" s="1"/>
  <c r="O425" i="2" a="1"/>
  <c r="O425" i="2" s="1"/>
  <c r="O456" i="2" a="1"/>
  <c r="O456" i="2" s="1"/>
  <c r="O487" i="2" a="1"/>
  <c r="O487" i="2" s="1"/>
  <c r="O518" i="2" a="1"/>
  <c r="O518" i="2" s="1"/>
  <c r="O548" i="2" a="1"/>
  <c r="O548" i="2" s="1"/>
  <c r="O575" i="2" a="1"/>
  <c r="O575" i="2" s="1"/>
  <c r="O597" i="2" a="1"/>
  <c r="O597" i="2" s="1"/>
  <c r="O618" i="2" a="1"/>
  <c r="O618" i="2" s="1"/>
  <c r="O639" i="2" a="1"/>
  <c r="O639" i="2" s="1"/>
  <c r="O658" i="2" a="1"/>
  <c r="O658" i="2" s="1"/>
  <c r="O671" i="2" a="1"/>
  <c r="O671" i="2" s="1"/>
  <c r="O680" i="2" a="1"/>
  <c r="O680" i="2" s="1"/>
  <c r="O688" i="2" a="1"/>
  <c r="O688" i="2" s="1"/>
  <c r="O696" i="2" a="1"/>
  <c r="O696" i="2" s="1"/>
  <c r="O704" i="2" a="1"/>
  <c r="O704" i="2" s="1"/>
  <c r="O712" i="2" a="1"/>
  <c r="O712" i="2" s="1"/>
  <c r="O720" i="2" a="1"/>
  <c r="O720" i="2" s="1"/>
  <c r="O727" i="2" a="1"/>
  <c r="O727" i="2" s="1"/>
  <c r="O735" i="2" a="1"/>
  <c r="O735" i="2" s="1"/>
  <c r="O743" i="2" a="1"/>
  <c r="O743" i="2" s="1"/>
  <c r="O751" i="2" a="1"/>
  <c r="O751" i="2" s="1"/>
  <c r="O759" i="2" a="1"/>
  <c r="O759" i="2" s="1"/>
  <c r="O766" i="2" a="1"/>
  <c r="O766" i="2" s="1"/>
  <c r="O774" i="2" a="1"/>
  <c r="O774" i="2" s="1"/>
  <c r="O782" i="2" a="1"/>
  <c r="O782" i="2" s="1"/>
  <c r="O789" i="2" a="1"/>
  <c r="O789" i="2" s="1"/>
  <c r="O797" i="2" a="1"/>
  <c r="O797" i="2" s="1"/>
  <c r="O805" i="2" a="1"/>
  <c r="O805" i="2" s="1"/>
  <c r="O813" i="2" a="1"/>
  <c r="O813" i="2" s="1"/>
  <c r="O821" i="2" a="1"/>
  <c r="O821" i="2" s="1"/>
  <c r="O829" i="2" a="1"/>
  <c r="O829" i="2" s="1"/>
  <c r="O836" i="2" a="1"/>
  <c r="O836" i="2" s="1"/>
  <c r="O844" i="2" a="1"/>
  <c r="O844" i="2" s="1"/>
  <c r="O851" i="2" a="1"/>
  <c r="O851" i="2" s="1"/>
  <c r="O859" i="2" a="1"/>
  <c r="O859" i="2" s="1"/>
  <c r="O867" i="2" a="1"/>
  <c r="O867" i="2" s="1"/>
  <c r="O875" i="2" a="1"/>
  <c r="O875" i="2" s="1"/>
  <c r="O883" i="2" a="1"/>
  <c r="O883" i="2" s="1"/>
  <c r="O890" i="2" a="1"/>
  <c r="O890" i="2" s="1"/>
  <c r="O898" i="2" a="1"/>
  <c r="O898" i="2" s="1"/>
  <c r="O906" i="2" a="1"/>
  <c r="O906" i="2" s="1"/>
  <c r="O927" i="2" a="1"/>
  <c r="O927" i="2" s="1"/>
  <c r="O934" i="2" a="1"/>
  <c r="O934" i="2" s="1"/>
  <c r="O942" i="2" a="1"/>
  <c r="O942" i="2" s="1"/>
  <c r="O949" i="2" a="1"/>
  <c r="O949" i="2" s="1"/>
  <c r="O957" i="2" a="1"/>
  <c r="O957" i="2" s="1"/>
  <c r="O965" i="2" a="1"/>
  <c r="O965" i="2" s="1"/>
  <c r="O973" i="2" a="1"/>
  <c r="O973" i="2" s="1"/>
  <c r="O981" i="2" a="1"/>
  <c r="O981" i="2" s="1"/>
  <c r="O989" i="2" a="1"/>
  <c r="O989" i="2" s="1"/>
  <c r="O996" i="2" a="1"/>
  <c r="O996" i="2" s="1"/>
  <c r="O1003" i="2" a="1"/>
  <c r="O1003" i="2" s="1"/>
  <c r="O1011" i="2" a="1"/>
  <c r="O1011" i="2" s="1"/>
  <c r="O1018" i="2" a="1"/>
  <c r="O1018" i="2" s="1"/>
  <c r="O1026" i="2" a="1"/>
  <c r="O1026" i="2" s="1"/>
  <c r="O1034" i="2" a="1"/>
  <c r="O1034" i="2" s="1"/>
  <c r="O1042" i="2" a="1"/>
  <c r="O1042" i="2" s="1"/>
  <c r="O1050" i="2" a="1"/>
  <c r="O1050" i="2" s="1"/>
  <c r="O1065" i="2" a="1"/>
  <c r="O1065" i="2" s="1"/>
  <c r="O1073" i="2" a="1"/>
  <c r="O1073" i="2" s="1"/>
  <c r="O1081" i="2" a="1"/>
  <c r="O1081" i="2" s="1"/>
  <c r="O1088" i="2" a="1"/>
  <c r="O1088" i="2" s="1"/>
  <c r="O1096" i="2" a="1"/>
  <c r="O1096" i="2" s="1"/>
  <c r="O1104" i="2" a="1"/>
  <c r="O1104" i="2" s="1"/>
  <c r="O1112" i="2" a="1"/>
  <c r="O1112" i="2" s="1"/>
  <c r="O1120" i="2" a="1"/>
  <c r="O1120" i="2" s="1"/>
  <c r="O1127" i="2" a="1"/>
  <c r="O1127" i="2" s="1"/>
  <c r="O1135" i="2" a="1"/>
  <c r="O1135" i="2" s="1"/>
  <c r="O1142" i="2" a="1"/>
  <c r="O1142" i="2" s="1"/>
  <c r="O68" i="2" a="1"/>
  <c r="O68" i="2" s="1"/>
  <c r="O132" i="2" a="1"/>
  <c r="O132" i="2" s="1"/>
  <c r="O195" i="2" a="1"/>
  <c r="O195" i="2" s="1"/>
  <c r="O259" i="2" a="1"/>
  <c r="O259" i="2" s="1"/>
  <c r="O322" i="2" a="1"/>
  <c r="O322" i="2" s="1"/>
  <c r="O385" i="2" a="1"/>
  <c r="O385" i="2" s="1"/>
  <c r="O430" i="2" a="1"/>
  <c r="O430" i="2" s="1"/>
  <c r="O461" i="2" a="1"/>
  <c r="O461" i="2" s="1"/>
  <c r="O491" i="2" a="1"/>
  <c r="O491" i="2" s="1"/>
  <c r="O522" i="2" a="1"/>
  <c r="O522" i="2" s="1"/>
  <c r="O552" i="2" a="1"/>
  <c r="O552" i="2" s="1"/>
  <c r="O578" i="2" a="1"/>
  <c r="O578" i="2" s="1"/>
  <c r="O599" i="2" a="1"/>
  <c r="O599" i="2" s="1"/>
  <c r="O621" i="2" a="1"/>
  <c r="O621" i="2" s="1"/>
  <c r="O642" i="2" a="1"/>
  <c r="O642" i="2" s="1"/>
  <c r="O661" i="2" a="1"/>
  <c r="O661" i="2" s="1"/>
  <c r="O672" i="2" a="1"/>
  <c r="O672" i="2" s="1"/>
  <c r="O681" i="2" a="1"/>
  <c r="O681" i="2" s="1"/>
  <c r="O689" i="2" a="1"/>
  <c r="O689" i="2" s="1"/>
  <c r="O697" i="2" a="1"/>
  <c r="O697" i="2" s="1"/>
  <c r="O705" i="2" a="1"/>
  <c r="O705" i="2" s="1"/>
  <c r="O713" i="2" a="1"/>
  <c r="O713" i="2" s="1"/>
  <c r="O721" i="2" a="1"/>
  <c r="O721" i="2" s="1"/>
  <c r="O728" i="2" a="1"/>
  <c r="O728" i="2" s="1"/>
  <c r="O736" i="2" a="1"/>
  <c r="O736" i="2" s="1"/>
  <c r="O744" i="2" a="1"/>
  <c r="O744" i="2" s="1"/>
  <c r="O752" i="2" a="1"/>
  <c r="O752" i="2" s="1"/>
  <c r="O760" i="2" a="1"/>
  <c r="O760" i="2" s="1"/>
  <c r="O767" i="2" a="1"/>
  <c r="O767" i="2" s="1"/>
  <c r="O775" i="2" a="1"/>
  <c r="O775" i="2" s="1"/>
  <c r="O783" i="2" a="1"/>
  <c r="O783" i="2" s="1"/>
  <c r="O790" i="2" a="1"/>
  <c r="O790" i="2" s="1"/>
  <c r="O798" i="2" a="1"/>
  <c r="O798" i="2" s="1"/>
  <c r="O806" i="2" a="1"/>
  <c r="O806" i="2" s="1"/>
  <c r="O814" i="2" a="1"/>
  <c r="O814" i="2" s="1"/>
  <c r="O822" i="2" a="1"/>
  <c r="O822" i="2" s="1"/>
  <c r="O830" i="2" a="1"/>
  <c r="O830" i="2" s="1"/>
  <c r="O837" i="2" a="1"/>
  <c r="O837" i="2" s="1"/>
  <c r="O845" i="2" a="1"/>
  <c r="O845" i="2" s="1"/>
  <c r="O852" i="2" a="1"/>
  <c r="O852" i="2" s="1"/>
  <c r="O860" i="2" a="1"/>
  <c r="O860" i="2" s="1"/>
  <c r="O868" i="2" a="1"/>
  <c r="O868" i="2" s="1"/>
  <c r="O876" i="2" a="1"/>
  <c r="O876" i="2" s="1"/>
  <c r="O884" i="2" a="1"/>
  <c r="O884" i="2" s="1"/>
  <c r="O891" i="2" a="1"/>
  <c r="O891" i="2" s="1"/>
  <c r="O899" i="2" a="1"/>
  <c r="O899" i="2" s="1"/>
  <c r="O907" i="2" a="1"/>
  <c r="O907" i="2" s="1"/>
  <c r="O913" i="2" a="1"/>
  <c r="O913" i="2" s="1"/>
  <c r="O920" i="2" a="1"/>
  <c r="O920" i="2" s="1"/>
  <c r="O928" i="2" a="1"/>
  <c r="O928" i="2" s="1"/>
  <c r="O935" i="2" a="1"/>
  <c r="O935" i="2" s="1"/>
  <c r="O943" i="2" a="1"/>
  <c r="O943" i="2" s="1"/>
  <c r="O950" i="2" a="1"/>
  <c r="O950" i="2" s="1"/>
  <c r="O958" i="2" a="1"/>
  <c r="O958" i="2" s="1"/>
  <c r="O966" i="2" a="1"/>
  <c r="O966" i="2" s="1"/>
  <c r="O974" i="2" a="1"/>
  <c r="O974" i="2" s="1"/>
  <c r="O982" i="2" a="1"/>
  <c r="O982" i="2" s="1"/>
  <c r="O990" i="2" a="1"/>
  <c r="O990" i="2" s="1"/>
  <c r="O997" i="2" a="1"/>
  <c r="O997" i="2" s="1"/>
  <c r="O1004" i="2" a="1"/>
  <c r="O1004" i="2" s="1"/>
  <c r="O1012" i="2" a="1"/>
  <c r="O1012" i="2" s="1"/>
  <c r="O1019" i="2" a="1"/>
  <c r="O1019" i="2" s="1"/>
  <c r="O1027" i="2" a="1"/>
  <c r="O1027" i="2" s="1"/>
  <c r="O1035" i="2" a="1"/>
  <c r="O1035" i="2" s="1"/>
  <c r="O1043" i="2" a="1"/>
  <c r="O1043" i="2" s="1"/>
  <c r="O76" i="2" a="1"/>
  <c r="O76" i="2" s="1"/>
  <c r="O140" i="2" a="1"/>
  <c r="O140" i="2" s="1"/>
  <c r="O203" i="2" a="1"/>
  <c r="O203" i="2" s="1"/>
  <c r="O267" i="2" a="1"/>
  <c r="O267" i="2" s="1"/>
  <c r="O330" i="2" a="1"/>
  <c r="O330" i="2" s="1"/>
  <c r="O393" i="2" a="1"/>
  <c r="O393" i="2" s="1"/>
  <c r="O433" i="2" a="1"/>
  <c r="O433" i="2" s="1"/>
  <c r="O464" i="2" a="1"/>
  <c r="O464" i="2" s="1"/>
  <c r="O494" i="2" a="1"/>
  <c r="O494" i="2" s="1"/>
  <c r="O525" i="2" a="1"/>
  <c r="O525" i="2" s="1"/>
  <c r="O555" i="2" a="1"/>
  <c r="O555" i="2" s="1"/>
  <c r="O581" i="2" a="1"/>
  <c r="O581" i="2" s="1"/>
  <c r="O602" i="2" a="1"/>
  <c r="O602" i="2" s="1"/>
  <c r="O623" i="2" a="1"/>
  <c r="O623" i="2" s="1"/>
  <c r="O645" i="2" a="1"/>
  <c r="O645" i="2" s="1"/>
  <c r="O662" i="2" a="1"/>
  <c r="O662" i="2" s="1"/>
  <c r="O674" i="2" a="1"/>
  <c r="O674" i="2" s="1"/>
  <c r="O682" i="2" a="1"/>
  <c r="O682" i="2" s="1"/>
  <c r="O690" i="2" a="1"/>
  <c r="O690" i="2" s="1"/>
  <c r="O698" i="2" a="1"/>
  <c r="O698" i="2" s="1"/>
  <c r="O706" i="2" a="1"/>
  <c r="O706" i="2" s="1"/>
  <c r="O714" i="2" a="1"/>
  <c r="O714" i="2" s="1"/>
  <c r="O722" i="2" a="1"/>
  <c r="O722" i="2" s="1"/>
  <c r="O729" i="2" a="1"/>
  <c r="O729" i="2" s="1"/>
  <c r="O737" i="2" a="1"/>
  <c r="O737" i="2" s="1"/>
  <c r="O745" i="2" a="1"/>
  <c r="O745" i="2" s="1"/>
  <c r="O753" i="2" a="1"/>
  <c r="O753" i="2" s="1"/>
  <c r="O761" i="2" a="1"/>
  <c r="O761" i="2" s="1"/>
  <c r="O768" i="2" a="1"/>
  <c r="O768" i="2" s="1"/>
  <c r="O776" i="2" a="1"/>
  <c r="O776" i="2" s="1"/>
  <c r="O784" i="2" a="1"/>
  <c r="O784" i="2" s="1"/>
  <c r="O791" i="2" a="1"/>
  <c r="O791" i="2" s="1"/>
  <c r="O799" i="2" a="1"/>
  <c r="O799" i="2" s="1"/>
  <c r="O807" i="2" a="1"/>
  <c r="O807" i="2" s="1"/>
  <c r="O815" i="2" a="1"/>
  <c r="O815" i="2" s="1"/>
  <c r="O823" i="2" a="1"/>
  <c r="O823" i="2" s="1"/>
  <c r="O831" i="2" a="1"/>
  <c r="O831" i="2" s="1"/>
  <c r="O838" i="2" a="1"/>
  <c r="O838" i="2" s="1"/>
  <c r="O846" i="2" a="1"/>
  <c r="O846" i="2" s="1"/>
  <c r="O853" i="2" a="1"/>
  <c r="O853" i="2" s="1"/>
  <c r="O861" i="2" a="1"/>
  <c r="O861" i="2" s="1"/>
  <c r="O869" i="2" a="1"/>
  <c r="O869" i="2" s="1"/>
  <c r="O877" i="2" a="1"/>
  <c r="O877" i="2" s="1"/>
  <c r="O885" i="2" a="1"/>
  <c r="O885" i="2" s="1"/>
  <c r="O892" i="2" a="1"/>
  <c r="O892" i="2" s="1"/>
  <c r="O900" i="2" a="1"/>
  <c r="O900" i="2" s="1"/>
  <c r="O908" i="2" a="1"/>
  <c r="O908" i="2" s="1"/>
  <c r="O914" i="2" a="1"/>
  <c r="O914" i="2" s="1"/>
  <c r="O921" i="2" a="1"/>
  <c r="O921" i="2" s="1"/>
  <c r="O936" i="2" a="1"/>
  <c r="O936" i="2" s="1"/>
  <c r="O944" i="2" a="1"/>
  <c r="O944" i="2" s="1"/>
  <c r="O951" i="2" a="1"/>
  <c r="O951" i="2" s="1"/>
  <c r="O959" i="2" a="1"/>
  <c r="O959" i="2" s="1"/>
  <c r="O967" i="2" a="1"/>
  <c r="O967" i="2" s="1"/>
  <c r="O975" i="2" a="1"/>
  <c r="O975" i="2" s="1"/>
  <c r="O983" i="2" a="1"/>
  <c r="O983" i="2" s="1"/>
  <c r="O991" i="2" a="1"/>
  <c r="O991" i="2" s="1"/>
  <c r="O84" i="2" a="1"/>
  <c r="O84" i="2" s="1"/>
  <c r="O148" i="2" a="1"/>
  <c r="O148" i="2" s="1"/>
  <c r="O211" i="2" a="1"/>
  <c r="O211" i="2" s="1"/>
  <c r="O275" i="2" a="1"/>
  <c r="O275" i="2" s="1"/>
  <c r="O338" i="2" a="1"/>
  <c r="O338" i="2" s="1"/>
  <c r="O401" i="2" a="1"/>
  <c r="O401" i="2" s="1"/>
  <c r="O438" i="2" a="1"/>
  <c r="O438" i="2" s="1"/>
  <c r="O468" i="2" a="1"/>
  <c r="O468" i="2" s="1"/>
  <c r="O499" i="2" a="1"/>
  <c r="O499" i="2" s="1"/>
  <c r="O530" i="2" a="1"/>
  <c r="O530" i="2" s="1"/>
  <c r="O560" i="2" a="1"/>
  <c r="O560" i="2" s="1"/>
  <c r="O583" i="2" a="1"/>
  <c r="O583" i="2" s="1"/>
  <c r="O605" i="2" a="1"/>
  <c r="O605" i="2" s="1"/>
  <c r="O626" i="2" a="1"/>
  <c r="O626" i="2" s="1"/>
  <c r="O647" i="2" a="1"/>
  <c r="O647" i="2" s="1"/>
  <c r="O663" i="2" a="1"/>
  <c r="O663" i="2" s="1"/>
  <c r="O675" i="2" a="1"/>
  <c r="O675" i="2" s="1"/>
  <c r="O683" i="2" a="1"/>
  <c r="O683" i="2" s="1"/>
  <c r="O691" i="2" a="1"/>
  <c r="O691" i="2" s="1"/>
  <c r="O699" i="2" a="1"/>
  <c r="O699" i="2" s="1"/>
  <c r="O707" i="2" a="1"/>
  <c r="O707" i="2" s="1"/>
  <c r="O715" i="2" a="1"/>
  <c r="O715" i="2" s="1"/>
  <c r="O723" i="2" a="1"/>
  <c r="O723" i="2" s="1"/>
  <c r="O730" i="2" a="1"/>
  <c r="O730" i="2" s="1"/>
  <c r="O738" i="2" a="1"/>
  <c r="O738" i="2" s="1"/>
  <c r="O746" i="2" a="1"/>
  <c r="O746" i="2" s="1"/>
  <c r="O754" i="2" a="1"/>
  <c r="O754" i="2" s="1"/>
  <c r="O762" i="2" a="1"/>
  <c r="O762" i="2" s="1"/>
  <c r="O769" i="2" a="1"/>
  <c r="O769" i="2" s="1"/>
  <c r="O777" i="2" a="1"/>
  <c r="O777" i="2" s="1"/>
  <c r="O785" i="2" a="1"/>
  <c r="O785" i="2" s="1"/>
  <c r="O792" i="2" a="1"/>
  <c r="O792" i="2" s="1"/>
  <c r="O800" i="2" a="1"/>
  <c r="O800" i="2" s="1"/>
  <c r="O808" i="2" a="1"/>
  <c r="O808" i="2" s="1"/>
  <c r="O816" i="2" a="1"/>
  <c r="O816" i="2" s="1"/>
  <c r="O824" i="2" a="1"/>
  <c r="O824" i="2" s="1"/>
  <c r="O832" i="2" a="1"/>
  <c r="O832" i="2" s="1"/>
  <c r="O839" i="2" a="1"/>
  <c r="O839" i="2" s="1"/>
  <c r="O847" i="2" a="1"/>
  <c r="O847" i="2" s="1"/>
  <c r="O854" i="2" a="1"/>
  <c r="O854" i="2" s="1"/>
  <c r="O862" i="2" a="1"/>
  <c r="O862" i="2" s="1"/>
  <c r="O870" i="2" a="1"/>
  <c r="O870" i="2" s="1"/>
  <c r="O878" i="2" a="1"/>
  <c r="O878" i="2" s="1"/>
  <c r="O886" i="2" a="1"/>
  <c r="O886" i="2" s="1"/>
  <c r="O893" i="2" a="1"/>
  <c r="O893" i="2" s="1"/>
  <c r="O901" i="2" a="1"/>
  <c r="O901" i="2" s="1"/>
  <c r="O909" i="2" a="1"/>
  <c r="O909" i="2" s="1"/>
  <c r="O915" i="2" a="1"/>
  <c r="O915" i="2" s="1"/>
  <c r="O922" i="2" a="1"/>
  <c r="O922" i="2" s="1"/>
  <c r="O929" i="2" a="1"/>
  <c r="O929" i="2" s="1"/>
  <c r="O937" i="2" a="1"/>
  <c r="O937" i="2" s="1"/>
  <c r="O945" i="2" a="1"/>
  <c r="O945" i="2" s="1"/>
  <c r="O952" i="2" a="1"/>
  <c r="O952" i="2" s="1"/>
  <c r="O960" i="2" a="1"/>
  <c r="O960" i="2" s="1"/>
  <c r="O968" i="2" a="1"/>
  <c r="O968" i="2" s="1"/>
  <c r="O976" i="2" a="1"/>
  <c r="O976" i="2" s="1"/>
  <c r="O984" i="2" a="1"/>
  <c r="O984" i="2" s="1"/>
  <c r="O992" i="2" a="1"/>
  <c r="O992" i="2" s="1"/>
  <c r="O999" i="2" a="1"/>
  <c r="O999" i="2" s="1"/>
  <c r="O1006" i="2" a="1"/>
  <c r="O1006" i="2" s="1"/>
  <c r="O1014" i="2" a="1"/>
  <c r="O1014" i="2" s="1"/>
  <c r="O1021" i="2" a="1"/>
  <c r="O1021" i="2" s="1"/>
  <c r="O1029" i="2" a="1"/>
  <c r="O1029" i="2" s="1"/>
  <c r="O1037" i="2" a="1"/>
  <c r="O1037" i="2" s="1"/>
  <c r="O1045" i="2" a="1"/>
  <c r="O1045" i="2" s="1"/>
  <c r="O1053" i="2" a="1"/>
  <c r="O1053" i="2" s="1"/>
  <c r="O1060" i="2" a="1"/>
  <c r="O1060" i="2" s="1"/>
  <c r="O1068" i="2" a="1"/>
  <c r="O1068" i="2" s="1"/>
  <c r="O1076" i="2" a="1"/>
  <c r="O1076" i="2" s="1"/>
  <c r="O1083" i="2" a="1"/>
  <c r="O1083" i="2" s="1"/>
  <c r="O1091" i="2" a="1"/>
  <c r="O1091" i="2" s="1"/>
  <c r="O1099" i="2" a="1"/>
  <c r="O1099" i="2" s="1"/>
  <c r="O1107" i="2" a="1"/>
  <c r="O1107" i="2" s="1"/>
  <c r="O92" i="2" a="1"/>
  <c r="O92" i="2" s="1"/>
  <c r="O155" i="2" a="1"/>
  <c r="O155" i="2" s="1"/>
  <c r="O219" i="2" a="1"/>
  <c r="O219" i="2" s="1"/>
  <c r="O283" i="2" a="1"/>
  <c r="O283" i="2" s="1"/>
  <c r="O346" i="2" a="1"/>
  <c r="O346" i="2" s="1"/>
  <c r="O409" i="2" a="1"/>
  <c r="O409" i="2" s="1"/>
  <c r="O441" i="2" a="1"/>
  <c r="O441" i="2" s="1"/>
  <c r="O471" i="2" a="1"/>
  <c r="O471" i="2" s="1"/>
  <c r="O502" i="2" a="1"/>
  <c r="O502" i="2" s="1"/>
  <c r="O533" i="2" a="1"/>
  <c r="O533" i="2" s="1"/>
  <c r="O586" i="2" a="1"/>
  <c r="O586" i="2" s="1"/>
  <c r="O607" i="2" a="1"/>
  <c r="O607" i="2" s="1"/>
  <c r="O629" i="2" a="1"/>
  <c r="O629" i="2" s="1"/>
  <c r="O650" i="2" a="1"/>
  <c r="O650" i="2" s="1"/>
  <c r="O666" i="2" a="1"/>
  <c r="O666" i="2" s="1"/>
  <c r="O676" i="2" a="1"/>
  <c r="O676" i="2" s="1"/>
  <c r="O684" i="2" a="1"/>
  <c r="O684" i="2" s="1"/>
  <c r="O692" i="2" a="1"/>
  <c r="O692" i="2" s="1"/>
  <c r="O700" i="2" a="1"/>
  <c r="O700" i="2" s="1"/>
  <c r="O708" i="2" a="1"/>
  <c r="O708" i="2" s="1"/>
  <c r="O716" i="2" a="1"/>
  <c r="O716" i="2" s="1"/>
  <c r="O731" i="2" a="1"/>
  <c r="O731" i="2" s="1"/>
  <c r="O739" i="2" a="1"/>
  <c r="O739" i="2" s="1"/>
  <c r="O747" i="2" a="1"/>
  <c r="O747" i="2" s="1"/>
  <c r="O755" i="2" a="1"/>
  <c r="O755" i="2" s="1"/>
  <c r="O763" i="2" a="1"/>
  <c r="O763" i="2" s="1"/>
  <c r="O770" i="2" a="1"/>
  <c r="O770" i="2" s="1"/>
  <c r="O778" i="2" a="1"/>
  <c r="O778" i="2" s="1"/>
  <c r="O786" i="2" a="1"/>
  <c r="O786" i="2" s="1"/>
  <c r="O793" i="2" a="1"/>
  <c r="O793" i="2" s="1"/>
  <c r="O801" i="2" a="1"/>
  <c r="O801" i="2" s="1"/>
  <c r="O809" i="2" a="1"/>
  <c r="O809" i="2" s="1"/>
  <c r="O817" i="2" a="1"/>
  <c r="O817" i="2" s="1"/>
  <c r="O825" i="2" a="1"/>
  <c r="O825" i="2" s="1"/>
  <c r="O840" i="2" a="1"/>
  <c r="O840" i="2" s="1"/>
  <c r="O855" i="2" a="1"/>
  <c r="O855" i="2" s="1"/>
  <c r="O863" i="2" a="1"/>
  <c r="O863" i="2" s="1"/>
  <c r="O871" i="2" a="1"/>
  <c r="O871" i="2" s="1"/>
  <c r="O879" i="2" a="1"/>
  <c r="O879" i="2" s="1"/>
  <c r="O887" i="2" a="1"/>
  <c r="O887" i="2" s="1"/>
  <c r="O894" i="2" a="1"/>
  <c r="O894" i="2" s="1"/>
  <c r="O902" i="2" a="1"/>
  <c r="O902" i="2" s="1"/>
  <c r="O910" i="2" a="1"/>
  <c r="O910" i="2" s="1"/>
  <c r="O916" i="2" a="1"/>
  <c r="O916" i="2" s="1"/>
  <c r="O923" i="2" a="1"/>
  <c r="O923" i="2" s="1"/>
  <c r="O930" i="2" a="1"/>
  <c r="O930" i="2" s="1"/>
  <c r="O938" i="2" a="1"/>
  <c r="O938" i="2" s="1"/>
  <c r="O953" i="2" a="1"/>
  <c r="O953" i="2" s="1"/>
  <c r="O961" i="2" a="1"/>
  <c r="O961" i="2" s="1"/>
  <c r="O969" i="2" a="1"/>
  <c r="O969" i="2" s="1"/>
  <c r="O977" i="2" a="1"/>
  <c r="O977" i="2" s="1"/>
  <c r="O985" i="2" a="1"/>
  <c r="O985" i="2" s="1"/>
  <c r="O993" i="2" a="1"/>
  <c r="O993" i="2" s="1"/>
  <c r="O1000" i="2" a="1"/>
  <c r="O1000" i="2" s="1"/>
  <c r="O1007" i="2" a="1"/>
  <c r="O1007" i="2" s="1"/>
  <c r="O1015" i="2" a="1"/>
  <c r="O1015" i="2" s="1"/>
  <c r="O1022" i="2" a="1"/>
  <c r="O1022" i="2" s="1"/>
  <c r="O1030" i="2" a="1"/>
  <c r="O1030" i="2" s="1"/>
  <c r="O1038" i="2" a="1"/>
  <c r="O1038" i="2" s="1"/>
  <c r="O1046" i="2" a="1"/>
  <c r="O1046" i="2" s="1"/>
  <c r="O1054" i="2" a="1"/>
  <c r="O1054" i="2" s="1"/>
  <c r="O1061" i="2" a="1"/>
  <c r="O1061" i="2" s="1"/>
  <c r="O1069" i="2" a="1"/>
  <c r="O1069" i="2" s="1"/>
  <c r="O1077" i="2" a="1"/>
  <c r="O1077" i="2" s="1"/>
  <c r="O1084" i="2" a="1"/>
  <c r="O1084" i="2" s="1"/>
  <c r="O1092" i="2" a="1"/>
  <c r="O1092" i="2" s="1"/>
  <c r="O1100" i="2" a="1"/>
  <c r="O1100" i="2" s="1"/>
  <c r="O1108" i="2" a="1"/>
  <c r="O1108" i="2" s="1"/>
  <c r="O1116" i="2" a="1"/>
  <c r="O1116" i="2" s="1"/>
  <c r="O1124" i="2" a="1"/>
  <c r="O1124" i="2" s="1"/>
  <c r="O1131" i="2" a="1"/>
  <c r="O1131" i="2" s="1"/>
  <c r="O1139" i="2" a="1"/>
  <c r="O1139" i="2" s="1"/>
  <c r="O1146" i="2" a="1"/>
  <c r="O1146" i="2" s="1"/>
  <c r="O1153" i="2" a="1"/>
  <c r="O1153" i="2" s="1"/>
  <c r="O1159" i="2" a="1"/>
  <c r="O1159" i="2" s="1"/>
  <c r="O1167" i="2" a="1"/>
  <c r="O1167" i="2" s="1"/>
  <c r="O100" i="2" a="1"/>
  <c r="O100" i="2" s="1"/>
  <c r="O163" i="2" a="1"/>
  <c r="O163" i="2" s="1"/>
  <c r="O227" i="2" a="1"/>
  <c r="O227" i="2" s="1"/>
  <c r="O291" i="2" a="1"/>
  <c r="O291" i="2" s="1"/>
  <c r="O354" i="2" a="1"/>
  <c r="O354" i="2" s="1"/>
  <c r="O414" i="2" a="1"/>
  <c r="O414" i="2" s="1"/>
  <c r="O445" i="2" a="1"/>
  <c r="O445" i="2" s="1"/>
  <c r="O476" i="2" a="1"/>
  <c r="O476" i="2" s="1"/>
  <c r="O507" i="2" a="1"/>
  <c r="O507" i="2" s="1"/>
  <c r="O538" i="2" a="1"/>
  <c r="O538" i="2" s="1"/>
  <c r="O567" i="2" a="1"/>
  <c r="O567" i="2" s="1"/>
  <c r="O589" i="2" a="1"/>
  <c r="O589" i="2" s="1"/>
  <c r="O610" i="2" a="1"/>
  <c r="O610" i="2" s="1"/>
  <c r="O631" i="2" a="1"/>
  <c r="O631" i="2" s="1"/>
  <c r="O653" i="2" a="1"/>
  <c r="O653" i="2" s="1"/>
  <c r="O667" i="2" a="1"/>
  <c r="O667" i="2" s="1"/>
  <c r="O677" i="2" a="1"/>
  <c r="O677" i="2" s="1"/>
  <c r="O685" i="2" a="1"/>
  <c r="O685" i="2" s="1"/>
  <c r="O693" i="2" a="1"/>
  <c r="O693" i="2" s="1"/>
  <c r="O701" i="2" a="1"/>
  <c r="O701" i="2" s="1"/>
  <c r="O709" i="2" a="1"/>
  <c r="O709" i="2" s="1"/>
  <c r="O717" i="2" a="1"/>
  <c r="O717" i="2" s="1"/>
  <c r="O724" i="2" a="1"/>
  <c r="O724" i="2" s="1"/>
  <c r="O732" i="2" a="1"/>
  <c r="O732" i="2" s="1"/>
  <c r="O740" i="2" a="1"/>
  <c r="O740" i="2" s="1"/>
  <c r="O748" i="2" a="1"/>
  <c r="O748" i="2" s="1"/>
  <c r="O756" i="2" a="1"/>
  <c r="O756" i="2" s="1"/>
  <c r="O764" i="2" a="1"/>
  <c r="O764" i="2" s="1"/>
  <c r="O771" i="2" a="1"/>
  <c r="O771" i="2" s="1"/>
  <c r="O779" i="2" a="1"/>
  <c r="O779" i="2" s="1"/>
  <c r="O794" i="2" a="1"/>
  <c r="O794" i="2" s="1"/>
  <c r="O802" i="2" a="1"/>
  <c r="O802" i="2" s="1"/>
  <c r="O810" i="2" a="1"/>
  <c r="O810" i="2" s="1"/>
  <c r="O818" i="2" a="1"/>
  <c r="O818" i="2" s="1"/>
  <c r="O826" i="2" a="1"/>
  <c r="O826" i="2" s="1"/>
  <c r="O833" i="2" a="1"/>
  <c r="O833" i="2" s="1"/>
  <c r="O841" i="2" a="1"/>
  <c r="O841" i="2" s="1"/>
  <c r="O848" i="2" a="1"/>
  <c r="O848" i="2" s="1"/>
  <c r="O856" i="2" a="1"/>
  <c r="O856" i="2" s="1"/>
  <c r="O864" i="2" a="1"/>
  <c r="O864" i="2" s="1"/>
  <c r="O872" i="2" a="1"/>
  <c r="O872" i="2" s="1"/>
  <c r="O880" i="2" a="1"/>
  <c r="O880" i="2" s="1"/>
  <c r="O888" i="2" a="1"/>
  <c r="O888" i="2" s="1"/>
  <c r="O895" i="2" a="1"/>
  <c r="O895" i="2" s="1"/>
  <c r="O903" i="2" a="1"/>
  <c r="O903" i="2" s="1"/>
  <c r="O911" i="2" a="1"/>
  <c r="O911" i="2" s="1"/>
  <c r="O917" i="2" a="1"/>
  <c r="O917" i="2" s="1"/>
  <c r="O924" i="2" a="1"/>
  <c r="O924" i="2" s="1"/>
  <c r="O931" i="2" a="1"/>
  <c r="O931" i="2" s="1"/>
  <c r="O939" i="2" a="1"/>
  <c r="O939" i="2" s="1"/>
  <c r="O946" i="2" a="1"/>
  <c r="O946" i="2" s="1"/>
  <c r="O954" i="2" a="1"/>
  <c r="O954" i="2" s="1"/>
  <c r="O962" i="2" a="1"/>
  <c r="O962" i="2" s="1"/>
  <c r="O970" i="2" a="1"/>
  <c r="O970" i="2" s="1"/>
  <c r="O978" i="2" a="1"/>
  <c r="O978" i="2" s="1"/>
  <c r="O986" i="2" a="1"/>
  <c r="O986" i="2" s="1"/>
  <c r="O1008" i="2" a="1"/>
  <c r="O1008" i="2" s="1"/>
  <c r="O1016" i="2" a="1"/>
  <c r="O1016" i="2" s="1"/>
  <c r="O1023" i="2" a="1"/>
  <c r="O1023" i="2" s="1"/>
  <c r="O1031" i="2" a="1"/>
  <c r="O1031" i="2" s="1"/>
  <c r="O1039" i="2" a="1"/>
  <c r="O1039" i="2" s="1"/>
  <c r="O1047" i="2" a="1"/>
  <c r="O1047" i="2" s="1"/>
  <c r="O1055" i="2" a="1"/>
  <c r="O1055" i="2" s="1"/>
  <c r="O1062" i="2" a="1"/>
  <c r="O1062" i="2" s="1"/>
  <c r="O1070" i="2" a="1"/>
  <c r="O1070" i="2" s="1"/>
  <c r="O1078" i="2" a="1"/>
  <c r="O1078" i="2" s="1"/>
  <c r="O1085" i="2" a="1"/>
  <c r="O1085" i="2" s="1"/>
  <c r="O1093" i="2" a="1"/>
  <c r="O1093" i="2" s="1"/>
  <c r="O1101" i="2" a="1"/>
  <c r="O1101" i="2" s="1"/>
  <c r="O1109" i="2" a="1"/>
  <c r="O1109" i="2" s="1"/>
  <c r="O1117" i="2" a="1"/>
  <c r="O1117" i="2" s="1"/>
  <c r="O1125" i="2" a="1"/>
  <c r="O1125" i="2" s="1"/>
  <c r="O1132" i="2" a="1"/>
  <c r="O1132" i="2" s="1"/>
  <c r="O1140" i="2" a="1"/>
  <c r="O1140" i="2" s="1"/>
  <c r="O1147" i="2" a="1"/>
  <c r="O1147" i="2" s="1"/>
  <c r="O1154" i="2" a="1"/>
  <c r="O1154" i="2" s="1"/>
  <c r="O1160" i="2" a="1"/>
  <c r="O1160" i="2" s="1"/>
  <c r="O1168" i="2" a="1"/>
  <c r="O1168" i="2" s="1"/>
  <c r="O1176" i="2" a="1"/>
  <c r="O1176" i="2" s="1"/>
  <c r="O1184" i="2" a="1"/>
  <c r="O1184" i="2" s="1"/>
  <c r="O108" i="2" a="1"/>
  <c r="O108" i="2" s="1"/>
  <c r="O171" i="2" a="1"/>
  <c r="O171" i="2" s="1"/>
  <c r="O235" i="2" a="1"/>
  <c r="O235" i="2" s="1"/>
  <c r="O299" i="2" a="1"/>
  <c r="O299" i="2" s="1"/>
  <c r="O362" i="2" a="1"/>
  <c r="O362" i="2" s="1"/>
  <c r="O417" i="2" a="1"/>
  <c r="O417" i="2" s="1"/>
  <c r="O448" i="2" a="1"/>
  <c r="O448" i="2" s="1"/>
  <c r="O479" i="2" a="1"/>
  <c r="O479" i="2" s="1"/>
  <c r="O510" i="2" a="1"/>
  <c r="O510" i="2" s="1"/>
  <c r="O541" i="2" a="1"/>
  <c r="O541" i="2" s="1"/>
  <c r="O570" i="2" a="1"/>
  <c r="O570" i="2" s="1"/>
  <c r="O591" i="2" a="1"/>
  <c r="O591" i="2" s="1"/>
  <c r="O613" i="2" a="1"/>
  <c r="O613" i="2" s="1"/>
  <c r="O634" i="2" a="1"/>
  <c r="O634" i="2" s="1"/>
  <c r="O654" i="2" a="1"/>
  <c r="O654" i="2" s="1"/>
  <c r="O669" i="2" a="1"/>
  <c r="O669" i="2" s="1"/>
  <c r="O678" i="2" a="1"/>
  <c r="O678" i="2" s="1"/>
  <c r="O686" i="2" a="1"/>
  <c r="O686" i="2" s="1"/>
  <c r="O694" i="2" a="1"/>
  <c r="O694" i="2" s="1"/>
  <c r="O702" i="2" a="1"/>
  <c r="O702" i="2" s="1"/>
  <c r="O710" i="2" a="1"/>
  <c r="O710" i="2" s="1"/>
  <c r="O718" i="2" a="1"/>
  <c r="O718" i="2" s="1"/>
  <c r="O725" i="2" a="1"/>
  <c r="O725" i="2" s="1"/>
  <c r="O733" i="2" a="1"/>
  <c r="O733" i="2" s="1"/>
  <c r="O741" i="2" a="1"/>
  <c r="O741" i="2" s="1"/>
  <c r="O749" i="2" a="1"/>
  <c r="O749" i="2" s="1"/>
  <c r="O757" i="2" a="1"/>
  <c r="O757" i="2" s="1"/>
  <c r="O772" i="2" a="1"/>
  <c r="O772" i="2" s="1"/>
  <c r="O780" i="2" a="1"/>
  <c r="O780" i="2" s="1"/>
  <c r="O787" i="2" a="1"/>
  <c r="O787" i="2" s="1"/>
  <c r="O795" i="2" a="1"/>
  <c r="O795" i="2" s="1"/>
  <c r="O803" i="2" a="1"/>
  <c r="O803" i="2" s="1"/>
  <c r="O811" i="2" a="1"/>
  <c r="O811" i="2" s="1"/>
  <c r="O819" i="2" a="1"/>
  <c r="O819" i="2" s="1"/>
  <c r="O827" i="2" a="1"/>
  <c r="O827" i="2" s="1"/>
  <c r="O834" i="2" a="1"/>
  <c r="O834" i="2" s="1"/>
  <c r="O842" i="2" a="1"/>
  <c r="O842" i="2" s="1"/>
  <c r="O849" i="2" a="1"/>
  <c r="O849" i="2" s="1"/>
  <c r="O857" i="2" a="1"/>
  <c r="O857" i="2" s="1"/>
  <c r="O865" i="2" a="1"/>
  <c r="O865" i="2" s="1"/>
  <c r="O873" i="2" a="1"/>
  <c r="O873" i="2" s="1"/>
  <c r="O881" i="2" a="1"/>
  <c r="O881" i="2" s="1"/>
  <c r="O889" i="2" a="1"/>
  <c r="O889" i="2" s="1"/>
  <c r="O896" i="2" a="1"/>
  <c r="O896" i="2" s="1"/>
  <c r="O904" i="2" a="1"/>
  <c r="O904" i="2" s="1"/>
  <c r="O918" i="2" a="1"/>
  <c r="O918" i="2" s="1"/>
  <c r="O925" i="2" a="1"/>
  <c r="O925" i="2" s="1"/>
  <c r="O932" i="2" a="1"/>
  <c r="O932" i="2" s="1"/>
  <c r="O940" i="2" a="1"/>
  <c r="O940" i="2" s="1"/>
  <c r="O947" i="2" a="1"/>
  <c r="O947" i="2" s="1"/>
  <c r="O955" i="2" a="1"/>
  <c r="O955" i="2" s="1"/>
  <c r="O963" i="2" a="1"/>
  <c r="O963" i="2" s="1"/>
  <c r="O971" i="2" a="1"/>
  <c r="O971" i="2" s="1"/>
  <c r="O979" i="2" a="1"/>
  <c r="O979" i="2" s="1"/>
  <c r="O987" i="2" a="1"/>
  <c r="O987" i="2" s="1"/>
  <c r="O994" i="2" a="1"/>
  <c r="O994" i="2" s="1"/>
  <c r="O1001" i="2" a="1"/>
  <c r="O1001" i="2" s="1"/>
  <c r="O1009" i="2" a="1"/>
  <c r="O1009" i="2" s="1"/>
  <c r="O1017" i="2" a="1"/>
  <c r="O1017" i="2" s="1"/>
  <c r="O1024" i="2" a="1"/>
  <c r="O1024" i="2" s="1"/>
  <c r="O1032" i="2" a="1"/>
  <c r="O1032" i="2" s="1"/>
  <c r="O1040" i="2" a="1"/>
  <c r="O1040" i="2" s="1"/>
  <c r="O1048" i="2" a="1"/>
  <c r="O1048" i="2" s="1"/>
  <c r="O1056" i="2" a="1"/>
  <c r="O1056" i="2" s="1"/>
  <c r="O1063" i="2" a="1"/>
  <c r="O1063" i="2" s="1"/>
  <c r="O1071" i="2" a="1"/>
  <c r="O1071" i="2" s="1"/>
  <c r="O1079" i="2" a="1"/>
  <c r="O1079" i="2" s="1"/>
  <c r="O1086" i="2" a="1"/>
  <c r="O1086" i="2" s="1"/>
  <c r="O1094" i="2" a="1"/>
  <c r="O1094" i="2" s="1"/>
  <c r="O1102" i="2" a="1"/>
  <c r="O1102" i="2" s="1"/>
  <c r="O1110" i="2" a="1"/>
  <c r="O1110" i="2" s="1"/>
  <c r="O1118" i="2" a="1"/>
  <c r="O1118" i="2" s="1"/>
  <c r="O1126" i="2" a="1"/>
  <c r="O1126" i="2" s="1"/>
  <c r="O998" i="2" a="1"/>
  <c r="O998" i="2" s="1"/>
  <c r="O1052" i="2" a="1"/>
  <c r="O1052" i="2" s="1"/>
  <c r="O1082" i="2" a="1"/>
  <c r="O1082" i="2" s="1"/>
  <c r="O1114" i="2" a="1"/>
  <c r="O1114" i="2" s="1"/>
  <c r="O1133" i="2" a="1"/>
  <c r="O1133" i="2" s="1"/>
  <c r="O1145" i="2" a="1"/>
  <c r="O1145" i="2" s="1"/>
  <c r="O1156" i="2" a="1"/>
  <c r="O1156" i="2" s="1"/>
  <c r="O1164" i="2" a="1"/>
  <c r="O1164" i="2" s="1"/>
  <c r="O1174" i="2" a="1"/>
  <c r="O1174" i="2" s="1"/>
  <c r="O1183" i="2" a="1"/>
  <c r="O1183" i="2" s="1"/>
  <c r="O1192" i="2" a="1"/>
  <c r="O1192" i="2" s="1"/>
  <c r="O1200" i="2" a="1"/>
  <c r="O1200" i="2" s="1"/>
  <c r="O1207" i="2" a="1"/>
  <c r="O1207" i="2" s="1"/>
  <c r="O1229" i="2" a="1"/>
  <c r="O1229" i="2" s="1"/>
  <c r="O1237" i="2" a="1"/>
  <c r="O1237" i="2" s="1"/>
  <c r="O1244" i="2" a="1"/>
  <c r="O1244" i="2" s="1"/>
  <c r="O1252" i="2" a="1"/>
  <c r="O1252" i="2" s="1"/>
  <c r="O1259" i="2" a="1"/>
  <c r="O1259" i="2" s="1"/>
  <c r="O1273" i="2" a="1"/>
  <c r="O1273" i="2" s="1"/>
  <c r="O1281" i="2" a="1"/>
  <c r="O1281" i="2" s="1"/>
  <c r="O1289" i="2" a="1"/>
  <c r="O1289" i="2" s="1"/>
  <c r="O1297" i="2" a="1"/>
  <c r="O1297" i="2" s="1"/>
  <c r="O1305" i="2" a="1"/>
  <c r="O1305" i="2" s="1"/>
  <c r="O1313" i="2" a="1"/>
  <c r="O1313" i="2" s="1"/>
  <c r="O1321" i="2" a="1"/>
  <c r="O1321" i="2" s="1"/>
  <c r="O1329" i="2" a="1"/>
  <c r="O1329" i="2" s="1"/>
  <c r="O1337" i="2" a="1"/>
  <c r="O1337" i="2" s="1"/>
  <c r="O1344" i="2" a="1"/>
  <c r="O1344" i="2" s="1"/>
  <c r="O1351" i="2" a="1"/>
  <c r="O1351" i="2" s="1"/>
  <c r="O1359" i="2" a="1"/>
  <c r="O1359" i="2" s="1"/>
  <c r="O1367" i="2" a="1"/>
  <c r="O1367" i="2" s="1"/>
  <c r="O1375" i="2" a="1"/>
  <c r="O1375" i="2" s="1"/>
  <c r="O1383" i="2" a="1"/>
  <c r="O1383" i="2" s="1"/>
  <c r="O1391" i="2" a="1"/>
  <c r="O1391" i="2" s="1"/>
  <c r="O1399" i="2" a="1"/>
  <c r="O1399" i="2" s="1"/>
  <c r="O1406" i="2" a="1"/>
  <c r="O1406" i="2" s="1"/>
  <c r="O1413" i="2" a="1"/>
  <c r="O1413" i="2" s="1"/>
  <c r="O1421" i="2" a="1"/>
  <c r="O1421" i="2" s="1"/>
  <c r="O1429" i="2" a="1"/>
  <c r="O1429" i="2" s="1"/>
  <c r="O1437" i="2" a="1"/>
  <c r="O1437" i="2" s="1"/>
  <c r="O1444" i="2" a="1"/>
  <c r="O1444" i="2" s="1"/>
  <c r="O1452" i="2" a="1"/>
  <c r="O1452" i="2" s="1"/>
  <c r="O1460" i="2" a="1"/>
  <c r="O1460" i="2" s="1"/>
  <c r="O1468" i="2" a="1"/>
  <c r="O1468" i="2" s="1"/>
  <c r="O1475" i="2" a="1"/>
  <c r="O1475" i="2" s="1"/>
  <c r="O1483" i="2" a="1"/>
  <c r="O1483" i="2" s="1"/>
  <c r="O1491" i="2" a="1"/>
  <c r="O1491" i="2" s="1"/>
  <c r="O1506" i="2" a="1"/>
  <c r="O1506" i="2" s="1"/>
  <c r="O1513" i="2" a="1"/>
  <c r="O1513" i="2" s="1"/>
  <c r="O1521" i="2" a="1"/>
  <c r="O1521" i="2" s="1"/>
  <c r="O1529" i="2" a="1"/>
  <c r="O1529" i="2" s="1"/>
  <c r="O1536" i="2" a="1"/>
  <c r="O1536" i="2" s="1"/>
  <c r="O1544" i="2" a="1"/>
  <c r="O1544" i="2" s="1"/>
  <c r="O1552" i="2" a="1"/>
  <c r="O1552" i="2" s="1"/>
  <c r="O1560" i="2" a="1"/>
  <c r="O1560" i="2" s="1"/>
  <c r="O1568" i="2" a="1"/>
  <c r="O1568" i="2" s="1"/>
  <c r="O1576" i="2" a="1"/>
  <c r="O1576" i="2" s="1"/>
  <c r="O1584" i="2" a="1"/>
  <c r="O1584" i="2" s="1"/>
  <c r="O1592" i="2" a="1"/>
  <c r="O1592" i="2" s="1"/>
  <c r="O1600" i="2" a="1"/>
  <c r="O1600" i="2" s="1"/>
  <c r="O1608" i="2" a="1"/>
  <c r="O1608" i="2" s="1"/>
  <c r="O1616" i="2" a="1"/>
  <c r="O1616" i="2" s="1"/>
  <c r="O1624" i="2" a="1"/>
  <c r="O1624" i="2" s="1"/>
  <c r="O1632" i="2" a="1"/>
  <c r="O1632" i="2" s="1"/>
  <c r="O1639" i="2" a="1"/>
  <c r="O1639" i="2" s="1"/>
  <c r="O1647" i="2" a="1"/>
  <c r="O1647" i="2" s="1"/>
  <c r="O1655" i="2" a="1"/>
  <c r="O1655" i="2" s="1"/>
  <c r="O1662" i="2" a="1"/>
  <c r="O1662" i="2" s="1"/>
  <c r="O1669" i="2" a="1"/>
  <c r="O1669" i="2" s="1"/>
  <c r="O1677" i="2" a="1"/>
  <c r="O1677" i="2" s="1"/>
  <c r="O1685" i="2" a="1"/>
  <c r="O1685" i="2" s="1"/>
  <c r="O1693" i="2" a="1"/>
  <c r="O1693" i="2" s="1"/>
  <c r="O1700" i="2" a="1"/>
  <c r="O1700" i="2" s="1"/>
  <c r="O1707" i="2" a="1"/>
  <c r="O1707" i="2" s="1"/>
  <c r="O1715" i="2" a="1"/>
  <c r="O1715" i="2" s="1"/>
  <c r="O1723" i="2" a="1"/>
  <c r="O1723" i="2" s="1"/>
  <c r="O1731" i="2" a="1"/>
  <c r="O1731" i="2" s="1"/>
  <c r="O1739" i="2" a="1"/>
  <c r="O1739" i="2" s="1"/>
  <c r="O1747" i="2" a="1"/>
  <c r="O1747" i="2" s="1"/>
  <c r="O1755" i="2" a="1"/>
  <c r="O1755" i="2" s="1"/>
  <c r="O1763" i="2" a="1"/>
  <c r="O1763" i="2" s="1"/>
  <c r="O1005" i="2" a="1"/>
  <c r="O1005" i="2" s="1"/>
  <c r="O1058" i="2" a="1"/>
  <c r="O1058" i="2" s="1"/>
  <c r="O1089" i="2" a="1"/>
  <c r="O1089" i="2" s="1"/>
  <c r="O1115" i="2" a="1"/>
  <c r="O1115" i="2" s="1"/>
  <c r="O1136" i="2" a="1"/>
  <c r="O1136" i="2" s="1"/>
  <c r="O1148" i="2" a="1"/>
  <c r="O1148" i="2" s="1"/>
  <c r="O1157" i="2" a="1"/>
  <c r="O1157" i="2" s="1"/>
  <c r="O1165" i="2" a="1"/>
  <c r="O1165" i="2" s="1"/>
  <c r="O1175" i="2" a="1"/>
  <c r="O1175" i="2" s="1"/>
  <c r="O1185" i="2" a="1"/>
  <c r="O1185" i="2" s="1"/>
  <c r="O1193" i="2" a="1"/>
  <c r="O1193" i="2" s="1"/>
  <c r="O1201" i="2" a="1"/>
  <c r="O1201" i="2" s="1"/>
  <c r="O1208" i="2" a="1"/>
  <c r="O1208" i="2" s="1"/>
  <c r="O1215" i="2" a="1"/>
  <c r="O1215" i="2" s="1"/>
  <c r="O1222" i="2" a="1"/>
  <c r="O1222" i="2" s="1"/>
  <c r="O1230" i="2" a="1"/>
  <c r="O1230" i="2" s="1"/>
  <c r="O1238" i="2" a="1"/>
  <c r="O1238" i="2" s="1"/>
  <c r="O1245" i="2" a="1"/>
  <c r="O1245" i="2" s="1"/>
  <c r="O1253" i="2" a="1"/>
  <c r="O1253" i="2" s="1"/>
  <c r="O1260" i="2" a="1"/>
  <c r="O1260" i="2" s="1"/>
  <c r="O1266" i="2" a="1"/>
  <c r="O1266" i="2" s="1"/>
  <c r="O1274" i="2" a="1"/>
  <c r="O1274" i="2" s="1"/>
  <c r="O1282" i="2" a="1"/>
  <c r="O1282" i="2" s="1"/>
  <c r="O1290" i="2" a="1"/>
  <c r="O1290" i="2" s="1"/>
  <c r="O1298" i="2" a="1"/>
  <c r="O1298" i="2" s="1"/>
  <c r="O1306" i="2" a="1"/>
  <c r="O1306" i="2" s="1"/>
  <c r="O1314" i="2" a="1"/>
  <c r="O1314" i="2" s="1"/>
  <c r="O1322" i="2" a="1"/>
  <c r="O1322" i="2" s="1"/>
  <c r="O1330" i="2" a="1"/>
  <c r="O1330" i="2" s="1"/>
  <c r="O1338" i="2" a="1"/>
  <c r="O1338" i="2" s="1"/>
  <c r="O1345" i="2" a="1"/>
  <c r="O1345" i="2" s="1"/>
  <c r="O1352" i="2" a="1"/>
  <c r="O1352" i="2" s="1"/>
  <c r="O1360" i="2" a="1"/>
  <c r="O1360" i="2" s="1"/>
  <c r="O1368" i="2" a="1"/>
  <c r="O1368" i="2" s="1"/>
  <c r="O1376" i="2" a="1"/>
  <c r="O1376" i="2" s="1"/>
  <c r="O1384" i="2" a="1"/>
  <c r="O1384" i="2" s="1"/>
  <c r="O1392" i="2" a="1"/>
  <c r="O1392" i="2" s="1"/>
  <c r="O1414" i="2" a="1"/>
  <c r="O1414" i="2" s="1"/>
  <c r="O1422" i="2" a="1"/>
  <c r="O1422" i="2" s="1"/>
  <c r="O1430" i="2" a="1"/>
  <c r="O1430" i="2" s="1"/>
  <c r="O1438" i="2" a="1"/>
  <c r="O1438" i="2" s="1"/>
  <c r="O1445" i="2" a="1"/>
  <c r="O1445" i="2" s="1"/>
  <c r="O1453" i="2" a="1"/>
  <c r="O1453" i="2" s="1"/>
  <c r="O1461" i="2" a="1"/>
  <c r="O1461" i="2" s="1"/>
  <c r="O1469" i="2" a="1"/>
  <c r="O1469" i="2" s="1"/>
  <c r="O1476" i="2" a="1"/>
  <c r="O1476" i="2" s="1"/>
  <c r="O1484" i="2" a="1"/>
  <c r="O1484" i="2" s="1"/>
  <c r="O1492" i="2" a="1"/>
  <c r="O1492" i="2" s="1"/>
  <c r="O1499" i="2" a="1"/>
  <c r="O1499" i="2" s="1"/>
  <c r="O1507" i="2" a="1"/>
  <c r="O1507" i="2" s="1"/>
  <c r="O1514" i="2" a="1"/>
  <c r="O1514" i="2" s="1"/>
  <c r="O1522" i="2" a="1"/>
  <c r="O1522" i="2" s="1"/>
  <c r="O1530" i="2" a="1"/>
  <c r="O1530" i="2" s="1"/>
  <c r="O1537" i="2" a="1"/>
  <c r="O1537" i="2" s="1"/>
  <c r="O1545" i="2" a="1"/>
  <c r="O1545" i="2" s="1"/>
  <c r="O1553" i="2" a="1"/>
  <c r="O1553" i="2" s="1"/>
  <c r="O1561" i="2" a="1"/>
  <c r="O1561" i="2" s="1"/>
  <c r="O1569" i="2" a="1"/>
  <c r="O1569" i="2" s="1"/>
  <c r="O1577" i="2" a="1"/>
  <c r="O1577" i="2" s="1"/>
  <c r="O1585" i="2" a="1"/>
  <c r="O1585" i="2" s="1"/>
  <c r="O1593" i="2" a="1"/>
  <c r="O1593" i="2" s="1"/>
  <c r="O1601" i="2" a="1"/>
  <c r="O1601" i="2" s="1"/>
  <c r="O1609" i="2" a="1"/>
  <c r="O1609" i="2" s="1"/>
  <c r="O1617" i="2" a="1"/>
  <c r="O1617" i="2" s="1"/>
  <c r="O1625" i="2" a="1"/>
  <c r="O1625" i="2" s="1"/>
  <c r="O1633" i="2" a="1"/>
  <c r="O1633" i="2" s="1"/>
  <c r="O1640" i="2" a="1"/>
  <c r="O1640" i="2" s="1"/>
  <c r="O1648" i="2" a="1"/>
  <c r="O1648" i="2" s="1"/>
  <c r="O1663" i="2" a="1"/>
  <c r="O1663" i="2" s="1"/>
  <c r="O1670" i="2" a="1"/>
  <c r="O1670" i="2" s="1"/>
  <c r="O1678" i="2" a="1"/>
  <c r="O1678" i="2" s="1"/>
  <c r="O1686" i="2" a="1"/>
  <c r="O1686" i="2" s="1"/>
  <c r="O1694" i="2" a="1"/>
  <c r="O1694" i="2" s="1"/>
  <c r="O1701" i="2" a="1"/>
  <c r="O1701" i="2" s="1"/>
  <c r="O1708" i="2" a="1"/>
  <c r="O1708" i="2" s="1"/>
  <c r="O1716" i="2" a="1"/>
  <c r="O1716" i="2" s="1"/>
  <c r="O1724" i="2" a="1"/>
  <c r="O1724" i="2" s="1"/>
  <c r="O1732" i="2" a="1"/>
  <c r="O1732" i="2" s="1"/>
  <c r="O1740" i="2" a="1"/>
  <c r="O1740" i="2" s="1"/>
  <c r="O1748" i="2" a="1"/>
  <c r="O1748" i="2" s="1"/>
  <c r="O1013" i="2" a="1"/>
  <c r="O1013" i="2" s="1"/>
  <c r="O1059" i="2" a="1"/>
  <c r="O1059" i="2" s="1"/>
  <c r="O1090" i="2" a="1"/>
  <c r="O1090" i="2" s="1"/>
  <c r="O1121" i="2" a="1"/>
  <c r="O1121" i="2" s="1"/>
  <c r="O1137" i="2" a="1"/>
  <c r="O1137" i="2" s="1"/>
  <c r="O1149" i="2" a="1"/>
  <c r="O1149" i="2" s="1"/>
  <c r="O1166" i="2" a="1"/>
  <c r="O1166" i="2" s="1"/>
  <c r="O1177" i="2" a="1"/>
  <c r="O1177" i="2" s="1"/>
  <c r="O1186" i="2" a="1"/>
  <c r="O1186" i="2" s="1"/>
  <c r="O1194" i="2" a="1"/>
  <c r="O1194" i="2" s="1"/>
  <c r="O1209" i="2" a="1"/>
  <c r="O1209" i="2" s="1"/>
  <c r="O1216" i="2" a="1"/>
  <c r="O1216" i="2" s="1"/>
  <c r="O1223" i="2" a="1"/>
  <c r="O1223" i="2" s="1"/>
  <c r="O1231" i="2" a="1"/>
  <c r="O1231" i="2" s="1"/>
  <c r="O1239" i="2" a="1"/>
  <c r="O1239" i="2" s="1"/>
  <c r="O1246" i="2" a="1"/>
  <c r="O1246" i="2" s="1"/>
  <c r="O1254" i="2" a="1"/>
  <c r="O1254" i="2" s="1"/>
  <c r="O1261" i="2" a="1"/>
  <c r="O1261" i="2" s="1"/>
  <c r="O1267" i="2" a="1"/>
  <c r="O1267" i="2" s="1"/>
  <c r="O1275" i="2" a="1"/>
  <c r="O1275" i="2" s="1"/>
  <c r="O1283" i="2" a="1"/>
  <c r="O1283" i="2" s="1"/>
  <c r="O1291" i="2" a="1"/>
  <c r="O1291" i="2" s="1"/>
  <c r="O1299" i="2" a="1"/>
  <c r="O1299" i="2" s="1"/>
  <c r="O1307" i="2" a="1"/>
  <c r="O1307" i="2" s="1"/>
  <c r="O1315" i="2" a="1"/>
  <c r="O1315" i="2" s="1"/>
  <c r="O1323" i="2" a="1"/>
  <c r="O1323" i="2" s="1"/>
  <c r="O1331" i="2" a="1"/>
  <c r="O1331" i="2" s="1"/>
  <c r="O1339" i="2" a="1"/>
  <c r="O1339" i="2" s="1"/>
  <c r="O1346" i="2" a="1"/>
  <c r="O1346" i="2" s="1"/>
  <c r="O1353" i="2" a="1"/>
  <c r="O1353" i="2" s="1"/>
  <c r="O1361" i="2" a="1"/>
  <c r="O1361" i="2" s="1"/>
  <c r="O1369" i="2" a="1"/>
  <c r="O1369" i="2" s="1"/>
  <c r="O1377" i="2" a="1"/>
  <c r="O1377" i="2" s="1"/>
  <c r="O1385" i="2" a="1"/>
  <c r="O1385" i="2" s="1"/>
  <c r="O1393" i="2" a="1"/>
  <c r="O1393" i="2" s="1"/>
  <c r="O1400" i="2" a="1"/>
  <c r="O1400" i="2" s="1"/>
  <c r="O1407" i="2" a="1"/>
  <c r="O1407" i="2" s="1"/>
  <c r="O1415" i="2" a="1"/>
  <c r="O1415" i="2" s="1"/>
  <c r="O1423" i="2" a="1"/>
  <c r="O1423" i="2" s="1"/>
  <c r="O1431" i="2" a="1"/>
  <c r="O1431" i="2" s="1"/>
  <c r="O1446" i="2" a="1"/>
  <c r="O1446" i="2" s="1"/>
  <c r="O1454" i="2" a="1"/>
  <c r="O1454" i="2" s="1"/>
  <c r="O1462" i="2" a="1"/>
  <c r="O1462" i="2" s="1"/>
  <c r="O1477" i="2" a="1"/>
  <c r="O1477" i="2" s="1"/>
  <c r="O1485" i="2" a="1"/>
  <c r="O1485" i="2" s="1"/>
  <c r="O1493" i="2" a="1"/>
  <c r="O1493" i="2" s="1"/>
  <c r="O1500" i="2" a="1"/>
  <c r="O1500" i="2" s="1"/>
  <c r="O1508" i="2" a="1"/>
  <c r="O1508" i="2" s="1"/>
  <c r="O1515" i="2" a="1"/>
  <c r="O1515" i="2" s="1"/>
  <c r="O1523" i="2" a="1"/>
  <c r="O1523" i="2" s="1"/>
  <c r="O1531" i="2" a="1"/>
  <c r="O1531" i="2" s="1"/>
  <c r="O1538" i="2" a="1"/>
  <c r="O1538" i="2" s="1"/>
  <c r="O1546" i="2" a="1"/>
  <c r="O1546" i="2" s="1"/>
  <c r="O1554" i="2" a="1"/>
  <c r="O1554" i="2" s="1"/>
  <c r="O1562" i="2" a="1"/>
  <c r="O1562" i="2" s="1"/>
  <c r="O1570" i="2" a="1"/>
  <c r="O1570" i="2" s="1"/>
  <c r="O1578" i="2" a="1"/>
  <c r="O1578" i="2" s="1"/>
  <c r="O1586" i="2" a="1"/>
  <c r="O1586" i="2" s="1"/>
  <c r="O1594" i="2" a="1"/>
  <c r="O1594" i="2" s="1"/>
  <c r="O1602" i="2" a="1"/>
  <c r="O1602" i="2" s="1"/>
  <c r="O1610" i="2" a="1"/>
  <c r="O1610" i="2" s="1"/>
  <c r="O1618" i="2" a="1"/>
  <c r="O1618" i="2" s="1"/>
  <c r="O1626" i="2" a="1"/>
  <c r="O1626" i="2" s="1"/>
  <c r="O1634" i="2" a="1"/>
  <c r="O1634" i="2" s="1"/>
  <c r="O1641" i="2" a="1"/>
  <c r="O1641" i="2" s="1"/>
  <c r="O1649" i="2" a="1"/>
  <c r="O1649" i="2" s="1"/>
  <c r="O1656" i="2" a="1"/>
  <c r="O1656" i="2" s="1"/>
  <c r="O1664" i="2" a="1"/>
  <c r="O1664" i="2" s="1"/>
  <c r="O1671" i="2" a="1"/>
  <c r="O1671" i="2" s="1"/>
  <c r="O1679" i="2" a="1"/>
  <c r="O1679" i="2" s="1"/>
  <c r="O1687" i="2" a="1"/>
  <c r="O1687" i="2" s="1"/>
  <c r="O1702" i="2" a="1"/>
  <c r="O1702" i="2" s="1"/>
  <c r="O1709" i="2" a="1"/>
  <c r="O1709" i="2" s="1"/>
  <c r="O1717" i="2" a="1"/>
  <c r="O1717" i="2" s="1"/>
  <c r="O1725" i="2" a="1"/>
  <c r="O1725" i="2" s="1"/>
  <c r="O1733" i="2" a="1"/>
  <c r="O1733" i="2" s="1"/>
  <c r="O1741" i="2" a="1"/>
  <c r="O1741" i="2" s="1"/>
  <c r="O1749" i="2" a="1"/>
  <c r="O1749" i="2" s="1"/>
  <c r="O1757" i="2" a="1"/>
  <c r="O1757" i="2" s="1"/>
  <c r="O1765" i="2" a="1"/>
  <c r="O1765" i="2" s="1"/>
  <c r="O1020" i="2" a="1"/>
  <c r="O1020" i="2" s="1"/>
  <c r="O1066" i="2" a="1"/>
  <c r="O1066" i="2" s="1"/>
  <c r="O1097" i="2" a="1"/>
  <c r="O1097" i="2" s="1"/>
  <c r="O1122" i="2" a="1"/>
  <c r="O1122" i="2" s="1"/>
  <c r="O1138" i="2" a="1"/>
  <c r="O1138" i="2" s="1"/>
  <c r="O1150" i="2" a="1"/>
  <c r="O1150" i="2" s="1"/>
  <c r="O1158" i="2" a="1"/>
  <c r="O1158" i="2" s="1"/>
  <c r="O1169" i="2" a="1"/>
  <c r="O1169" i="2" s="1"/>
  <c r="O1178" i="2" a="1"/>
  <c r="O1178" i="2" s="1"/>
  <c r="O1187" i="2" a="1"/>
  <c r="O1187" i="2" s="1"/>
  <c r="O1195" i="2" a="1"/>
  <c r="O1195" i="2" s="1"/>
  <c r="O1202" i="2" a="1"/>
  <c r="O1202" i="2" s="1"/>
  <c r="O1210" i="2" a="1"/>
  <c r="O1210" i="2" s="1"/>
  <c r="O1217" i="2" a="1"/>
  <c r="O1217" i="2" s="1"/>
  <c r="O1224" i="2" a="1"/>
  <c r="O1224" i="2" s="1"/>
  <c r="O1232" i="2" a="1"/>
  <c r="O1232" i="2" s="1"/>
  <c r="O1240" i="2" a="1"/>
  <c r="O1240" i="2" s="1"/>
  <c r="O1247" i="2" a="1"/>
  <c r="O1247" i="2" s="1"/>
  <c r="O1255" i="2" a="1"/>
  <c r="O1255" i="2" s="1"/>
  <c r="O1262" i="2" a="1"/>
  <c r="O1262" i="2" s="1"/>
  <c r="O1268" i="2" a="1"/>
  <c r="O1268" i="2" s="1"/>
  <c r="O1276" i="2" a="1"/>
  <c r="O1276" i="2" s="1"/>
  <c r="O1284" i="2" a="1"/>
  <c r="O1284" i="2" s="1"/>
  <c r="O1292" i="2" a="1"/>
  <c r="O1292" i="2" s="1"/>
  <c r="O1300" i="2" a="1"/>
  <c r="O1300" i="2" s="1"/>
  <c r="O1308" i="2" a="1"/>
  <c r="O1308" i="2" s="1"/>
  <c r="O1316" i="2" a="1"/>
  <c r="O1316" i="2" s="1"/>
  <c r="O1324" i="2" a="1"/>
  <c r="O1324" i="2" s="1"/>
  <c r="O1332" i="2" a="1"/>
  <c r="O1332" i="2" s="1"/>
  <c r="O1340" i="2" a="1"/>
  <c r="O1340" i="2" s="1"/>
  <c r="O1347" i="2" a="1"/>
  <c r="O1347" i="2" s="1"/>
  <c r="O1354" i="2" a="1"/>
  <c r="O1354" i="2" s="1"/>
  <c r="O1362" i="2" a="1"/>
  <c r="O1362" i="2" s="1"/>
  <c r="O1370" i="2" a="1"/>
  <c r="O1370" i="2" s="1"/>
  <c r="O1378" i="2" a="1"/>
  <c r="O1378" i="2" s="1"/>
  <c r="O1386" i="2" a="1"/>
  <c r="O1386" i="2" s="1"/>
  <c r="O1394" i="2" a="1"/>
  <c r="O1394" i="2" s="1"/>
  <c r="O1401" i="2" a="1"/>
  <c r="O1401" i="2" s="1"/>
  <c r="O1408" i="2" a="1"/>
  <c r="O1408" i="2" s="1"/>
  <c r="O1416" i="2" a="1"/>
  <c r="O1416" i="2" s="1"/>
  <c r="O1424" i="2" a="1"/>
  <c r="O1424" i="2" s="1"/>
  <c r="O1432" i="2" a="1"/>
  <c r="O1432" i="2" s="1"/>
  <c r="O1439" i="2" a="1"/>
  <c r="O1439" i="2" s="1"/>
  <c r="O1447" i="2" a="1"/>
  <c r="O1447" i="2" s="1"/>
  <c r="O1455" i="2" a="1"/>
  <c r="O1455" i="2" s="1"/>
  <c r="O1463" i="2" a="1"/>
  <c r="O1463" i="2" s="1"/>
  <c r="O1470" i="2" a="1"/>
  <c r="O1470" i="2" s="1"/>
  <c r="O1478" i="2" a="1"/>
  <c r="O1478" i="2" s="1"/>
  <c r="O1486" i="2" a="1"/>
  <c r="O1486" i="2" s="1"/>
  <c r="O1494" i="2" a="1"/>
  <c r="O1494" i="2" s="1"/>
  <c r="O1501" i="2" a="1"/>
  <c r="O1501" i="2" s="1"/>
  <c r="O1509" i="2" a="1"/>
  <c r="O1509" i="2" s="1"/>
  <c r="O1516" i="2" a="1"/>
  <c r="O1516" i="2" s="1"/>
  <c r="O1524" i="2" a="1"/>
  <c r="O1524" i="2" s="1"/>
  <c r="O1532" i="2" a="1"/>
  <c r="O1532" i="2" s="1"/>
  <c r="O1539" i="2" a="1"/>
  <c r="O1539" i="2" s="1"/>
  <c r="O1547" i="2" a="1"/>
  <c r="O1547" i="2" s="1"/>
  <c r="O1555" i="2" a="1"/>
  <c r="O1555" i="2" s="1"/>
  <c r="O1563" i="2" a="1"/>
  <c r="O1563" i="2" s="1"/>
  <c r="O1571" i="2" a="1"/>
  <c r="O1571" i="2" s="1"/>
  <c r="O1579" i="2" a="1"/>
  <c r="O1579" i="2" s="1"/>
  <c r="O1587" i="2" a="1"/>
  <c r="O1587" i="2" s="1"/>
  <c r="O1595" i="2" a="1"/>
  <c r="O1595" i="2" s="1"/>
  <c r="O1603" i="2" a="1"/>
  <c r="O1603" i="2" s="1"/>
  <c r="O1611" i="2" a="1"/>
  <c r="O1611" i="2" s="1"/>
  <c r="O1619" i="2" a="1"/>
  <c r="O1619" i="2" s="1"/>
  <c r="O1627" i="2" a="1"/>
  <c r="O1627" i="2" s="1"/>
  <c r="O1635" i="2" a="1"/>
  <c r="O1635" i="2" s="1"/>
  <c r="O1642" i="2" a="1"/>
  <c r="O1642" i="2" s="1"/>
  <c r="O1650" i="2" a="1"/>
  <c r="O1650" i="2" s="1"/>
  <c r="O1657" i="2" a="1"/>
  <c r="O1657" i="2" s="1"/>
  <c r="O1665" i="2" a="1"/>
  <c r="O1665" i="2" s="1"/>
  <c r="O1672" i="2" a="1"/>
  <c r="O1672" i="2" s="1"/>
  <c r="O1680" i="2" a="1"/>
  <c r="O1680" i="2" s="1"/>
  <c r="O1688" i="2" a="1"/>
  <c r="O1688" i="2" s="1"/>
  <c r="O1695" i="2" a="1"/>
  <c r="O1695" i="2" s="1"/>
  <c r="O1710" i="2" a="1"/>
  <c r="O1710" i="2" s="1"/>
  <c r="O1718" i="2" a="1"/>
  <c r="O1718" i="2" s="1"/>
  <c r="O1726" i="2" a="1"/>
  <c r="O1726" i="2" s="1"/>
  <c r="O1734" i="2" a="1"/>
  <c r="O1734" i="2" s="1"/>
  <c r="O1028" i="2" a="1"/>
  <c r="O1028" i="2" s="1"/>
  <c r="O1067" i="2" a="1"/>
  <c r="O1067" i="2" s="1"/>
  <c r="O1098" i="2" a="1"/>
  <c r="O1098" i="2" s="1"/>
  <c r="O1123" i="2" a="1"/>
  <c r="O1123" i="2" s="1"/>
  <c r="O1141" i="2" a="1"/>
  <c r="O1141" i="2" s="1"/>
  <c r="O1170" i="2" a="1"/>
  <c r="O1170" i="2" s="1"/>
  <c r="O1179" i="2" a="1"/>
  <c r="O1179" i="2" s="1"/>
  <c r="O1188" i="2" a="1"/>
  <c r="O1188" i="2" s="1"/>
  <c r="O1196" i="2" a="1"/>
  <c r="O1196" i="2" s="1"/>
  <c r="O1203" i="2" a="1"/>
  <c r="O1203" i="2" s="1"/>
  <c r="O1211" i="2" a="1"/>
  <c r="O1211" i="2" s="1"/>
  <c r="O1218" i="2" a="1"/>
  <c r="O1218" i="2" s="1"/>
  <c r="O1225" i="2" a="1"/>
  <c r="O1225" i="2" s="1"/>
  <c r="O1233" i="2" a="1"/>
  <c r="O1233" i="2" s="1"/>
  <c r="O1241" i="2" a="1"/>
  <c r="O1241" i="2" s="1"/>
  <c r="O1248" i="2" a="1"/>
  <c r="O1248" i="2" s="1"/>
  <c r="O1269" i="2" a="1"/>
  <c r="O1269" i="2" s="1"/>
  <c r="O1277" i="2" a="1"/>
  <c r="O1277" i="2" s="1"/>
  <c r="O1285" i="2" a="1"/>
  <c r="O1285" i="2" s="1"/>
  <c r="O1293" i="2" a="1"/>
  <c r="O1293" i="2" s="1"/>
  <c r="O1301" i="2" a="1"/>
  <c r="O1301" i="2" s="1"/>
  <c r="O1309" i="2" a="1"/>
  <c r="O1309" i="2" s="1"/>
  <c r="O1317" i="2" a="1"/>
  <c r="O1317" i="2" s="1"/>
  <c r="O1325" i="2" a="1"/>
  <c r="O1325" i="2" s="1"/>
  <c r="O1333" i="2" a="1"/>
  <c r="O1333" i="2" s="1"/>
  <c r="O1341" i="2" a="1"/>
  <c r="O1341" i="2" s="1"/>
  <c r="O1348" i="2" a="1"/>
  <c r="O1348" i="2" s="1"/>
  <c r="O1355" i="2" a="1"/>
  <c r="O1355" i="2" s="1"/>
  <c r="O1363" i="2" a="1"/>
  <c r="O1363" i="2" s="1"/>
  <c r="O1371" i="2" a="1"/>
  <c r="O1371" i="2" s="1"/>
  <c r="O1379" i="2" a="1"/>
  <c r="O1379" i="2" s="1"/>
  <c r="O1387" i="2" a="1"/>
  <c r="O1387" i="2" s="1"/>
  <c r="O1395" i="2" a="1"/>
  <c r="O1395" i="2" s="1"/>
  <c r="O1402" i="2" a="1"/>
  <c r="O1402" i="2" s="1"/>
  <c r="O1409" i="2" a="1"/>
  <c r="O1409" i="2" s="1"/>
  <c r="O1417" i="2" a="1"/>
  <c r="O1417" i="2" s="1"/>
  <c r="O1425" i="2" a="1"/>
  <c r="O1425" i="2" s="1"/>
  <c r="O1433" i="2" a="1"/>
  <c r="O1433" i="2" s="1"/>
  <c r="O1440" i="2" a="1"/>
  <c r="O1440" i="2" s="1"/>
  <c r="O1448" i="2" a="1"/>
  <c r="O1448" i="2" s="1"/>
  <c r="O1456" i="2" a="1"/>
  <c r="O1456" i="2" s="1"/>
  <c r="O1464" i="2" a="1"/>
  <c r="O1464" i="2" s="1"/>
  <c r="O1471" i="2" a="1"/>
  <c r="O1471" i="2" s="1"/>
  <c r="O1479" i="2" a="1"/>
  <c r="O1479" i="2" s="1"/>
  <c r="O1487" i="2" a="1"/>
  <c r="O1487" i="2" s="1"/>
  <c r="O1495" i="2" a="1"/>
  <c r="O1495" i="2" s="1"/>
  <c r="O1502" i="2" a="1"/>
  <c r="O1502" i="2" s="1"/>
  <c r="O1510" i="2" a="1"/>
  <c r="O1510" i="2" s="1"/>
  <c r="O1517" i="2" a="1"/>
  <c r="O1517" i="2" s="1"/>
  <c r="O1525" i="2" a="1"/>
  <c r="O1525" i="2" s="1"/>
  <c r="O1533" i="2" a="1"/>
  <c r="O1533" i="2" s="1"/>
  <c r="O1540" i="2" a="1"/>
  <c r="O1540" i="2" s="1"/>
  <c r="O1548" i="2" a="1"/>
  <c r="O1548" i="2" s="1"/>
  <c r="O1556" i="2" a="1"/>
  <c r="O1556" i="2" s="1"/>
  <c r="O1564" i="2" a="1"/>
  <c r="O1564" i="2" s="1"/>
  <c r="O1572" i="2" a="1"/>
  <c r="O1572" i="2" s="1"/>
  <c r="O1580" i="2" a="1"/>
  <c r="O1580" i="2" s="1"/>
  <c r="O1588" i="2" a="1"/>
  <c r="O1588" i="2" s="1"/>
  <c r="O1596" i="2" a="1"/>
  <c r="O1596" i="2" s="1"/>
  <c r="O1604" i="2" a="1"/>
  <c r="O1604" i="2" s="1"/>
  <c r="O1612" i="2" a="1"/>
  <c r="O1612" i="2" s="1"/>
  <c r="O1620" i="2" a="1"/>
  <c r="O1620" i="2" s="1"/>
  <c r="O1628" i="2" a="1"/>
  <c r="O1628" i="2" s="1"/>
  <c r="O1643" i="2" a="1"/>
  <c r="O1643" i="2" s="1"/>
  <c r="O1651" i="2" a="1"/>
  <c r="O1651" i="2" s="1"/>
  <c r="O1658" i="2" a="1"/>
  <c r="O1658" i="2" s="1"/>
  <c r="O1666" i="2" a="1"/>
  <c r="O1666" i="2" s="1"/>
  <c r="O1673" i="2" a="1"/>
  <c r="O1673" i="2" s="1"/>
  <c r="O1681" i="2" a="1"/>
  <c r="O1681" i="2" s="1"/>
  <c r="O1689" i="2" a="1"/>
  <c r="O1689" i="2" s="1"/>
  <c r="O1696" i="2" a="1"/>
  <c r="O1696" i="2" s="1"/>
  <c r="O1703" i="2" a="1"/>
  <c r="O1703" i="2" s="1"/>
  <c r="O1711" i="2" a="1"/>
  <c r="O1711" i="2" s="1"/>
  <c r="O1036" i="2" a="1"/>
  <c r="O1036" i="2" s="1"/>
  <c r="O1074" i="2" a="1"/>
  <c r="O1074" i="2" s="1"/>
  <c r="O1105" i="2" a="1"/>
  <c r="O1105" i="2" s="1"/>
  <c r="O1128" i="2" a="1"/>
  <c r="O1128" i="2" s="1"/>
  <c r="O1151" i="2" a="1"/>
  <c r="O1151" i="2" s="1"/>
  <c r="O1161" i="2" a="1"/>
  <c r="O1161" i="2" s="1"/>
  <c r="O1171" i="2" a="1"/>
  <c r="O1171" i="2" s="1"/>
  <c r="O1180" i="2" a="1"/>
  <c r="O1180" i="2" s="1"/>
  <c r="O1189" i="2" a="1"/>
  <c r="O1189" i="2" s="1"/>
  <c r="O1197" i="2" a="1"/>
  <c r="O1197" i="2" s="1"/>
  <c r="O1204" i="2" a="1"/>
  <c r="O1204" i="2" s="1"/>
  <c r="O1212" i="2" a="1"/>
  <c r="O1212" i="2" s="1"/>
  <c r="O1219" i="2" a="1"/>
  <c r="O1219" i="2" s="1"/>
  <c r="O1226" i="2" a="1"/>
  <c r="O1226" i="2" s="1"/>
  <c r="O1234" i="2" a="1"/>
  <c r="O1234" i="2" s="1"/>
  <c r="O1242" i="2" a="1"/>
  <c r="O1242" i="2" s="1"/>
  <c r="O1249" i="2" a="1"/>
  <c r="O1249" i="2" s="1"/>
  <c r="O1256" i="2" a="1"/>
  <c r="O1256" i="2" s="1"/>
  <c r="O1263" i="2" a="1"/>
  <c r="O1263" i="2" s="1"/>
  <c r="O1270" i="2" a="1"/>
  <c r="O1270" i="2" s="1"/>
  <c r="O1278" i="2" a="1"/>
  <c r="O1278" i="2" s="1"/>
  <c r="O1286" i="2" a="1"/>
  <c r="O1286" i="2" s="1"/>
  <c r="O1294" i="2" a="1"/>
  <c r="O1294" i="2" s="1"/>
  <c r="O1302" i="2" a="1"/>
  <c r="O1302" i="2" s="1"/>
  <c r="O1310" i="2" a="1"/>
  <c r="O1310" i="2" s="1"/>
  <c r="O1318" i="2" a="1"/>
  <c r="O1318" i="2" s="1"/>
  <c r="O1326" i="2" a="1"/>
  <c r="O1326" i="2" s="1"/>
  <c r="O1334" i="2" a="1"/>
  <c r="O1334" i="2" s="1"/>
  <c r="O1349" i="2" a="1"/>
  <c r="O1349" i="2" s="1"/>
  <c r="O1356" i="2" a="1"/>
  <c r="O1356" i="2" s="1"/>
  <c r="O1364" i="2" a="1"/>
  <c r="O1364" i="2" s="1"/>
  <c r="O1372" i="2" a="1"/>
  <c r="O1372" i="2" s="1"/>
  <c r="O1380" i="2" a="1"/>
  <c r="O1380" i="2" s="1"/>
  <c r="O1388" i="2" a="1"/>
  <c r="O1388" i="2" s="1"/>
  <c r="O1396" i="2" a="1"/>
  <c r="O1396" i="2" s="1"/>
  <c r="O1403" i="2" a="1"/>
  <c r="O1403" i="2" s="1"/>
  <c r="O1410" i="2" a="1"/>
  <c r="O1410" i="2" s="1"/>
  <c r="O1418" i="2" a="1"/>
  <c r="O1418" i="2" s="1"/>
  <c r="O1426" i="2" a="1"/>
  <c r="O1426" i="2" s="1"/>
  <c r="O1434" i="2" a="1"/>
  <c r="O1434" i="2" s="1"/>
  <c r="O1441" i="2" a="1"/>
  <c r="O1441" i="2" s="1"/>
  <c r="O1449" i="2" a="1"/>
  <c r="O1449" i="2" s="1"/>
  <c r="O1457" i="2" a="1"/>
  <c r="O1457" i="2" s="1"/>
  <c r="O1465" i="2" a="1"/>
  <c r="O1465" i="2" s="1"/>
  <c r="O1472" i="2" a="1"/>
  <c r="O1472" i="2" s="1"/>
  <c r="O1480" i="2" a="1"/>
  <c r="O1480" i="2" s="1"/>
  <c r="O1488" i="2" a="1"/>
  <c r="O1488" i="2" s="1"/>
  <c r="O1496" i="2" a="1"/>
  <c r="O1496" i="2" s="1"/>
  <c r="O1503" i="2" a="1"/>
  <c r="O1503" i="2" s="1"/>
  <c r="O1511" i="2" a="1"/>
  <c r="O1511" i="2" s="1"/>
  <c r="O1518" i="2" a="1"/>
  <c r="O1518" i="2" s="1"/>
  <c r="O1526" i="2" a="1"/>
  <c r="O1526" i="2" s="1"/>
  <c r="O1534" i="2" a="1"/>
  <c r="O1534" i="2" s="1"/>
  <c r="O1541" i="2" a="1"/>
  <c r="O1541" i="2" s="1"/>
  <c r="O1549" i="2" a="1"/>
  <c r="O1549" i="2" s="1"/>
  <c r="O1557" i="2" a="1"/>
  <c r="O1557" i="2" s="1"/>
  <c r="O1565" i="2" a="1"/>
  <c r="O1565" i="2" s="1"/>
  <c r="O1573" i="2" a="1"/>
  <c r="O1573" i="2" s="1"/>
  <c r="O1581" i="2" a="1"/>
  <c r="O1581" i="2" s="1"/>
  <c r="O1589" i="2" a="1"/>
  <c r="O1589" i="2" s="1"/>
  <c r="O1597" i="2" a="1"/>
  <c r="O1597" i="2" s="1"/>
  <c r="O1605" i="2" a="1"/>
  <c r="O1605" i="2" s="1"/>
  <c r="O1613" i="2" a="1"/>
  <c r="O1613" i="2" s="1"/>
  <c r="O1621" i="2" a="1"/>
  <c r="O1621" i="2" s="1"/>
  <c r="O1629" i="2" a="1"/>
  <c r="O1629" i="2" s="1"/>
  <c r="O1636" i="2" a="1"/>
  <c r="O1636" i="2" s="1"/>
  <c r="O1644" i="2" a="1"/>
  <c r="O1644" i="2" s="1"/>
  <c r="O1652" i="2" a="1"/>
  <c r="O1652" i="2" s="1"/>
  <c r="O1659" i="2" a="1"/>
  <c r="O1659" i="2" s="1"/>
  <c r="O1667" i="2" a="1"/>
  <c r="O1667" i="2" s="1"/>
  <c r="O1044" i="2" a="1"/>
  <c r="O1044" i="2" s="1"/>
  <c r="O1075" i="2" a="1"/>
  <c r="O1075" i="2" s="1"/>
  <c r="O1106" i="2" a="1"/>
  <c r="O1106" i="2" s="1"/>
  <c r="O1129" i="2" a="1"/>
  <c r="O1129" i="2" s="1"/>
  <c r="O1143" i="2" a="1"/>
  <c r="O1143" i="2" s="1"/>
  <c r="O1152" i="2" a="1"/>
  <c r="O1152" i="2" s="1"/>
  <c r="O1162" i="2" a="1"/>
  <c r="O1162" i="2" s="1"/>
  <c r="O1172" i="2" a="1"/>
  <c r="O1172" i="2" s="1"/>
  <c r="O1181" i="2" a="1"/>
  <c r="O1181" i="2" s="1"/>
  <c r="O1190" i="2" a="1"/>
  <c r="O1190" i="2" s="1"/>
  <c r="O1198" i="2" a="1"/>
  <c r="O1198" i="2" s="1"/>
  <c r="O1205" i="2" a="1"/>
  <c r="O1205" i="2" s="1"/>
  <c r="O1213" i="2" a="1"/>
  <c r="O1213" i="2" s="1"/>
  <c r="O1220" i="2" a="1"/>
  <c r="O1220" i="2" s="1"/>
  <c r="O1227" i="2" a="1"/>
  <c r="O1227" i="2" s="1"/>
  <c r="O1235" i="2" a="1"/>
  <c r="O1235" i="2" s="1"/>
  <c r="O1250" i="2" a="1"/>
  <c r="O1250" i="2" s="1"/>
  <c r="O1257" i="2" a="1"/>
  <c r="O1257" i="2" s="1"/>
  <c r="O1264" i="2" a="1"/>
  <c r="O1264" i="2" s="1"/>
  <c r="O1271" i="2" a="1"/>
  <c r="O1271" i="2" s="1"/>
  <c r="O1279" i="2" a="1"/>
  <c r="O1279" i="2" s="1"/>
  <c r="O1287" i="2" a="1"/>
  <c r="O1287" i="2" s="1"/>
  <c r="O1295" i="2" a="1"/>
  <c r="O1295" i="2" s="1"/>
  <c r="O1303" i="2" a="1"/>
  <c r="O1303" i="2" s="1"/>
  <c r="O1311" i="2" a="1"/>
  <c r="O1311" i="2" s="1"/>
  <c r="O1319" i="2" a="1"/>
  <c r="O1319" i="2" s="1"/>
  <c r="O1327" i="2" a="1"/>
  <c r="O1327" i="2" s="1"/>
  <c r="O1335" i="2" a="1"/>
  <c r="O1335" i="2" s="1"/>
  <c r="O1342" i="2" a="1"/>
  <c r="O1342" i="2" s="1"/>
  <c r="O1357" i="2" a="1"/>
  <c r="O1357" i="2" s="1"/>
  <c r="O1365" i="2" a="1"/>
  <c r="O1365" i="2" s="1"/>
  <c r="O1373" i="2" a="1"/>
  <c r="O1373" i="2" s="1"/>
  <c r="O1381" i="2" a="1"/>
  <c r="O1381" i="2" s="1"/>
  <c r="O1389" i="2" a="1"/>
  <c r="O1389" i="2" s="1"/>
  <c r="O1397" i="2" a="1"/>
  <c r="O1397" i="2" s="1"/>
  <c r="O1404" i="2" a="1"/>
  <c r="O1404" i="2" s="1"/>
  <c r="O1411" i="2" a="1"/>
  <c r="O1411" i="2" s="1"/>
  <c r="O1419" i="2" a="1"/>
  <c r="O1419" i="2" s="1"/>
  <c r="O1427" i="2" a="1"/>
  <c r="O1427" i="2" s="1"/>
  <c r="O1435" i="2" a="1"/>
  <c r="O1435" i="2" s="1"/>
  <c r="O1442" i="2" a="1"/>
  <c r="O1442" i="2" s="1"/>
  <c r="O1450" i="2" a="1"/>
  <c r="O1450" i="2" s="1"/>
  <c r="O1458" i="2" a="1"/>
  <c r="O1458" i="2" s="1"/>
  <c r="O1466" i="2" a="1"/>
  <c r="O1466" i="2" s="1"/>
  <c r="O1473" i="2" a="1"/>
  <c r="O1473" i="2" s="1"/>
  <c r="O1481" i="2" a="1"/>
  <c r="O1481" i="2" s="1"/>
  <c r="O1489" i="2" a="1"/>
  <c r="O1489" i="2" s="1"/>
  <c r="O1497" i="2" a="1"/>
  <c r="O1497" i="2" s="1"/>
  <c r="O1504" i="2" a="1"/>
  <c r="O1504" i="2" s="1"/>
  <c r="O1519" i="2" a="1"/>
  <c r="O1519" i="2" s="1"/>
  <c r="O1527" i="2" a="1"/>
  <c r="O1527" i="2" s="1"/>
  <c r="O1542" i="2" a="1"/>
  <c r="O1542" i="2" s="1"/>
  <c r="O1550" i="2" a="1"/>
  <c r="O1550" i="2" s="1"/>
  <c r="O1558" i="2" a="1"/>
  <c r="O1558" i="2" s="1"/>
  <c r="O1566" i="2" a="1"/>
  <c r="O1566" i="2" s="1"/>
  <c r="O1574" i="2" a="1"/>
  <c r="O1574" i="2" s="1"/>
  <c r="O1582" i="2" a="1"/>
  <c r="O1582" i="2" s="1"/>
  <c r="O1590" i="2" a="1"/>
  <c r="O1590" i="2" s="1"/>
  <c r="O1598" i="2" a="1"/>
  <c r="O1598" i="2" s="1"/>
  <c r="O1606" i="2" a="1"/>
  <c r="O1606" i="2" s="1"/>
  <c r="O1614" i="2" a="1"/>
  <c r="O1614" i="2" s="1"/>
  <c r="O1622" i="2" a="1"/>
  <c r="O1622" i="2" s="1"/>
  <c r="O1630" i="2" a="1"/>
  <c r="O1630" i="2" s="1"/>
  <c r="O1637" i="2" a="1"/>
  <c r="O1637" i="2" s="1"/>
  <c r="O1645" i="2" a="1"/>
  <c r="O1645" i="2" s="1"/>
  <c r="O1653" i="2" a="1"/>
  <c r="O1653" i="2" s="1"/>
  <c r="O1660" i="2" a="1"/>
  <c r="O1660" i="2" s="1"/>
  <c r="O1051" i="2" a="1"/>
  <c r="O1051" i="2" s="1"/>
  <c r="O1113" i="2" a="1"/>
  <c r="O1113" i="2" s="1"/>
  <c r="O1130" i="2" a="1"/>
  <c r="O1130" i="2" s="1"/>
  <c r="O1144" i="2" a="1"/>
  <c r="O1144" i="2" s="1"/>
  <c r="O1155" i="2" a="1"/>
  <c r="O1155" i="2" s="1"/>
  <c r="O1163" i="2" a="1"/>
  <c r="O1163" i="2" s="1"/>
  <c r="O1173" i="2" a="1"/>
  <c r="O1173" i="2" s="1"/>
  <c r="O1182" i="2" a="1"/>
  <c r="O1182" i="2" s="1"/>
  <c r="O1191" i="2" a="1"/>
  <c r="O1191" i="2" s="1"/>
  <c r="O1199" i="2" a="1"/>
  <c r="O1199" i="2" s="1"/>
  <c r="O1206" i="2" a="1"/>
  <c r="O1206" i="2" s="1"/>
  <c r="O1214" i="2" a="1"/>
  <c r="O1214" i="2" s="1"/>
  <c r="O1221" i="2" a="1"/>
  <c r="O1221" i="2" s="1"/>
  <c r="O1228" i="2" a="1"/>
  <c r="O1228" i="2" s="1"/>
  <c r="O1236" i="2" a="1"/>
  <c r="O1236" i="2" s="1"/>
  <c r="O1243" i="2" a="1"/>
  <c r="O1243" i="2" s="1"/>
  <c r="O1251" i="2" a="1"/>
  <c r="O1251" i="2" s="1"/>
  <c r="O1258" i="2" a="1"/>
  <c r="O1258" i="2" s="1"/>
  <c r="O1265" i="2" a="1"/>
  <c r="O1265" i="2" s="1"/>
  <c r="O1272" i="2" a="1"/>
  <c r="O1272" i="2" s="1"/>
  <c r="O1280" i="2" a="1"/>
  <c r="O1280" i="2" s="1"/>
  <c r="O1288" i="2" a="1"/>
  <c r="O1288" i="2" s="1"/>
  <c r="O1296" i="2" a="1"/>
  <c r="O1296" i="2" s="1"/>
  <c r="O1304" i="2" a="1"/>
  <c r="O1304" i="2" s="1"/>
  <c r="O1312" i="2" a="1"/>
  <c r="O1312" i="2" s="1"/>
  <c r="O1320" i="2" a="1"/>
  <c r="O1320" i="2" s="1"/>
  <c r="O1328" i="2" a="1"/>
  <c r="O1328" i="2" s="1"/>
  <c r="O1336" i="2" a="1"/>
  <c r="O1336" i="2" s="1"/>
  <c r="O1343" i="2" a="1"/>
  <c r="O1343" i="2" s="1"/>
  <c r="O1350" i="2" a="1"/>
  <c r="O1350" i="2" s="1"/>
  <c r="O1358" i="2" a="1"/>
  <c r="O1358" i="2" s="1"/>
  <c r="O1366" i="2" a="1"/>
  <c r="O1366" i="2" s="1"/>
  <c r="O1374" i="2" a="1"/>
  <c r="O1374" i="2" s="1"/>
  <c r="O1382" i="2" a="1"/>
  <c r="O1382" i="2" s="1"/>
  <c r="O1390" i="2" a="1"/>
  <c r="O1390" i="2" s="1"/>
  <c r="O1398" i="2" a="1"/>
  <c r="O1398" i="2" s="1"/>
  <c r="O1405" i="2" a="1"/>
  <c r="O1405" i="2" s="1"/>
  <c r="O1412" i="2" a="1"/>
  <c r="O1412" i="2" s="1"/>
  <c r="O1420" i="2" a="1"/>
  <c r="O1420" i="2" s="1"/>
  <c r="O1428" i="2" a="1"/>
  <c r="O1428" i="2" s="1"/>
  <c r="O1436" i="2" a="1"/>
  <c r="O1436" i="2" s="1"/>
  <c r="O1443" i="2" a="1"/>
  <c r="O1443" i="2" s="1"/>
  <c r="O1451" i="2" a="1"/>
  <c r="O1451" i="2" s="1"/>
  <c r="O1459" i="2" a="1"/>
  <c r="O1459" i="2" s="1"/>
  <c r="O1467" i="2" a="1"/>
  <c r="O1467" i="2" s="1"/>
  <c r="O1474" i="2" a="1"/>
  <c r="O1474" i="2" s="1"/>
  <c r="O1482" i="2" a="1"/>
  <c r="O1482" i="2" s="1"/>
  <c r="O1490" i="2" a="1"/>
  <c r="O1490" i="2" s="1"/>
  <c r="O1498" i="2" a="1"/>
  <c r="O1498" i="2" s="1"/>
  <c r="O1505" i="2" a="1"/>
  <c r="O1505" i="2" s="1"/>
  <c r="O1512" i="2" a="1"/>
  <c r="O1512" i="2" s="1"/>
  <c r="O1520" i="2" a="1"/>
  <c r="O1520" i="2" s="1"/>
  <c r="O1528" i="2" a="1"/>
  <c r="O1528" i="2" s="1"/>
  <c r="O1535" i="2" a="1"/>
  <c r="O1535" i="2" s="1"/>
  <c r="O1543" i="2" a="1"/>
  <c r="O1543" i="2" s="1"/>
  <c r="O1551" i="2" a="1"/>
  <c r="O1551" i="2" s="1"/>
  <c r="O1559" i="2" a="1"/>
  <c r="O1559" i="2" s="1"/>
  <c r="O1567" i="2" a="1"/>
  <c r="O1567" i="2" s="1"/>
  <c r="O1575" i="2" a="1"/>
  <c r="O1575" i="2" s="1"/>
  <c r="O1583" i="2" a="1"/>
  <c r="O1583" i="2" s="1"/>
  <c r="O1591" i="2" a="1"/>
  <c r="O1591" i="2" s="1"/>
  <c r="O1599" i="2" a="1"/>
  <c r="O1599" i="2" s="1"/>
  <c r="O1607" i="2" a="1"/>
  <c r="O1607" i="2" s="1"/>
  <c r="O1615" i="2" a="1"/>
  <c r="O1615" i="2" s="1"/>
  <c r="O1623" i="2" a="1"/>
  <c r="O1623" i="2" s="1"/>
  <c r="O1631" i="2" a="1"/>
  <c r="O1631" i="2" s="1"/>
  <c r="O1638" i="2" a="1"/>
  <c r="O1638" i="2" s="1"/>
  <c r="O1646" i="2" a="1"/>
  <c r="O1646" i="2" s="1"/>
  <c r="O1654" i="2" a="1"/>
  <c r="O1654" i="2" s="1"/>
  <c r="O1661" i="2" a="1"/>
  <c r="O1661" i="2" s="1"/>
  <c r="O1668" i="2" a="1"/>
  <c r="O1668" i="2" s="1"/>
  <c r="O1676" i="2" a="1"/>
  <c r="O1676" i="2" s="1"/>
  <c r="O1684" i="2" a="1"/>
  <c r="O1684" i="2" s="1"/>
  <c r="O1692" i="2" a="1"/>
  <c r="O1692" i="2" s="1"/>
  <c r="O1699" i="2" a="1"/>
  <c r="O1699" i="2" s="1"/>
  <c r="O1706" i="2" a="1"/>
  <c r="O1706" i="2" s="1"/>
  <c r="O1714" i="2" a="1"/>
  <c r="O1714" i="2" s="1"/>
  <c r="O1722" i="2" a="1"/>
  <c r="O1722" i="2" s="1"/>
  <c r="O1730" i="2" a="1"/>
  <c r="O1730" i="2" s="1"/>
  <c r="O1698" i="2" a="1"/>
  <c r="O1698" i="2" s="1"/>
  <c r="O1727" i="2" a="1"/>
  <c r="O1727" i="2" s="1"/>
  <c r="O1743" i="2" a="1"/>
  <c r="O1743" i="2" s="1"/>
  <c r="O1754" i="2" a="1"/>
  <c r="O1754" i="2" s="1"/>
  <c r="O1766" i="2" a="1"/>
  <c r="O1766" i="2" s="1"/>
  <c r="O1774" i="2" a="1"/>
  <c r="O1774" i="2" s="1"/>
  <c r="O1782" i="2" a="1"/>
  <c r="O1782" i="2" s="1"/>
  <c r="O1790" i="2" a="1"/>
  <c r="O1790" i="2" s="1"/>
  <c r="O1805" i="2" a="1"/>
  <c r="O1805" i="2" s="1"/>
  <c r="O1812" i="2" a="1"/>
  <c r="O1812" i="2" s="1"/>
  <c r="O1820" i="2" a="1"/>
  <c r="O1820" i="2" s="1"/>
  <c r="O1828" i="2" a="1"/>
  <c r="O1828" i="2" s="1"/>
  <c r="O1836" i="2" a="1"/>
  <c r="O1836" i="2" s="1"/>
  <c r="O1844" i="2" a="1"/>
  <c r="O1844" i="2" s="1"/>
  <c r="O1852" i="2" a="1"/>
  <c r="O1852" i="2" s="1"/>
  <c r="O1860" i="2" a="1"/>
  <c r="O1860" i="2" s="1"/>
  <c r="O1868" i="2" a="1"/>
  <c r="O1868" i="2" s="1"/>
  <c r="O1890" i="2" a="1"/>
  <c r="O1890" i="2" s="1"/>
  <c r="O1897" i="2" a="1"/>
  <c r="O1897" i="2" s="1"/>
  <c r="O1905" i="2" a="1"/>
  <c r="O1905" i="2" s="1"/>
  <c r="O1913" i="2" a="1"/>
  <c r="O1913" i="2" s="1"/>
  <c r="O1921" i="2" a="1"/>
  <c r="O1921" i="2" s="1"/>
  <c r="O1929" i="2" a="1"/>
  <c r="O1929" i="2" s="1"/>
  <c r="O1936" i="2" a="1"/>
  <c r="O1936" i="2" s="1"/>
  <c r="O1944" i="2" a="1"/>
  <c r="O1944" i="2" s="1"/>
  <c r="O1952" i="2" a="1"/>
  <c r="O1952" i="2" s="1"/>
  <c r="O1960" i="2" a="1"/>
  <c r="O1960" i="2" s="1"/>
  <c r="O1967" i="2" a="1"/>
  <c r="O1967" i="2" s="1"/>
  <c r="O1975" i="2" a="1"/>
  <c r="O1975" i="2" s="1"/>
  <c r="O1983" i="2" a="1"/>
  <c r="O1983" i="2" s="1"/>
  <c r="O1990" i="2" a="1"/>
  <c r="O1990" i="2" s="1"/>
  <c r="O1998" i="2" a="1"/>
  <c r="O1998" i="2" s="1"/>
  <c r="O2004" i="2" a="1"/>
  <c r="O2004" i="2" s="1"/>
  <c r="O2012" i="2" a="1"/>
  <c r="O2012" i="2" s="1"/>
  <c r="O2033" i="2" a="1"/>
  <c r="O2033" i="2" s="1"/>
  <c r="O2040" i="2" a="1"/>
  <c r="O2040" i="2" s="1"/>
  <c r="O2047" i="2" a="1"/>
  <c r="O2047" i="2" s="1"/>
  <c r="O2055" i="2" a="1"/>
  <c r="O2055" i="2" s="1"/>
  <c r="O2063" i="2" a="1"/>
  <c r="O2063" i="2" s="1"/>
  <c r="O2071" i="2" a="1"/>
  <c r="O2071" i="2" s="1"/>
  <c r="O2078" i="2" a="1"/>
  <c r="O2078" i="2" s="1"/>
  <c r="O2086" i="2" a="1"/>
  <c r="O2086" i="2" s="1"/>
  <c r="O2094" i="2" a="1"/>
  <c r="O2094" i="2" s="1"/>
  <c r="O2102" i="2" a="1"/>
  <c r="O2102" i="2" s="1"/>
  <c r="O2110" i="2" a="1"/>
  <c r="O2110" i="2" s="1"/>
  <c r="O2118" i="2" a="1"/>
  <c r="O2118" i="2" s="1"/>
  <c r="O2126" i="2" a="1"/>
  <c r="O2126" i="2" s="1"/>
  <c r="O2141" i="2" a="1"/>
  <c r="O2141" i="2" s="1"/>
  <c r="O2148" i="2" a="1"/>
  <c r="O2148" i="2" s="1"/>
  <c r="O2156" i="2" a="1"/>
  <c r="O2156" i="2" s="1"/>
  <c r="O2164" i="2" a="1"/>
  <c r="O2164" i="2" s="1"/>
  <c r="O2172" i="2" a="1"/>
  <c r="O2172" i="2" s="1"/>
  <c r="O2180" i="2" a="1"/>
  <c r="O2180" i="2" s="1"/>
  <c r="O2187" i="2" a="1"/>
  <c r="O2187" i="2" s="1"/>
  <c r="O2195" i="2" a="1"/>
  <c r="O2195" i="2" s="1"/>
  <c r="O2202" i="2" a="1"/>
  <c r="O2202" i="2" s="1"/>
  <c r="O2210" i="2" a="1"/>
  <c r="O2210" i="2" s="1"/>
  <c r="O2218" i="2" a="1"/>
  <c r="O2218" i="2" s="1"/>
  <c r="O2226" i="2" a="1"/>
  <c r="O2226" i="2" s="1"/>
  <c r="O2233" i="2" a="1"/>
  <c r="O2233" i="2" s="1"/>
  <c r="O2241" i="2" a="1"/>
  <c r="O2241" i="2" s="1"/>
  <c r="O2249" i="2" a="1"/>
  <c r="O2249" i="2" s="1"/>
  <c r="O2256" i="2" a="1"/>
  <c r="O2256" i="2" s="1"/>
  <c r="O2263" i="2" a="1"/>
  <c r="O2263" i="2" s="1"/>
  <c r="O2270" i="2" a="1"/>
  <c r="O2270" i="2" s="1"/>
  <c r="O2278" i="2" a="1"/>
  <c r="O2278" i="2" s="1"/>
  <c r="O2286" i="2" a="1"/>
  <c r="O2286" i="2" s="1"/>
  <c r="O2294" i="2" a="1"/>
  <c r="O2294" i="2" s="1"/>
  <c r="O2302" i="2" a="1"/>
  <c r="O2302" i="2" s="1"/>
  <c r="O2310" i="2" a="1"/>
  <c r="O2310" i="2" s="1"/>
  <c r="O2318" i="2" a="1"/>
  <c r="O2318" i="2" s="1"/>
  <c r="O2325" i="2" a="1"/>
  <c r="O2325" i="2" s="1"/>
  <c r="O2332" i="2" a="1"/>
  <c r="O2332" i="2" s="1"/>
  <c r="O2340" i="2" a="1"/>
  <c r="O2340" i="2" s="1"/>
  <c r="O1674" i="2" a="1"/>
  <c r="O1674" i="2" s="1"/>
  <c r="O1704" i="2" a="1"/>
  <c r="O1704" i="2" s="1"/>
  <c r="O1728" i="2" a="1"/>
  <c r="O1728" i="2" s="1"/>
  <c r="O1744" i="2" a="1"/>
  <c r="O1744" i="2" s="1"/>
  <c r="O1756" i="2" a="1"/>
  <c r="O1756" i="2" s="1"/>
  <c r="O1767" i="2" a="1"/>
  <c r="O1767" i="2" s="1"/>
  <c r="O1775" i="2" a="1"/>
  <c r="O1775" i="2" s="1"/>
  <c r="O1783" i="2" a="1"/>
  <c r="O1783" i="2" s="1"/>
  <c r="O1791" i="2" a="1"/>
  <c r="O1791" i="2" s="1"/>
  <c r="O1798" i="2" a="1"/>
  <c r="O1798" i="2" s="1"/>
  <c r="O1806" i="2" a="1"/>
  <c r="O1806" i="2" s="1"/>
  <c r="O1813" i="2" a="1"/>
  <c r="O1813" i="2" s="1"/>
  <c r="O1821" i="2" a="1"/>
  <c r="O1821" i="2" s="1"/>
  <c r="O1829" i="2" a="1"/>
  <c r="O1829" i="2" s="1"/>
  <c r="O1837" i="2" a="1"/>
  <c r="O1837" i="2" s="1"/>
  <c r="O1845" i="2" a="1"/>
  <c r="O1845" i="2" s="1"/>
  <c r="O1853" i="2" a="1"/>
  <c r="O1853" i="2" s="1"/>
  <c r="O1861" i="2" a="1"/>
  <c r="O1861" i="2" s="1"/>
  <c r="O1869" i="2" a="1"/>
  <c r="O1869" i="2" s="1"/>
  <c r="O1876" i="2" a="1"/>
  <c r="O1876" i="2" s="1"/>
  <c r="O1883" i="2" a="1"/>
  <c r="O1883" i="2" s="1"/>
  <c r="O1891" i="2" a="1"/>
  <c r="O1891" i="2" s="1"/>
  <c r="O1898" i="2" a="1"/>
  <c r="O1898" i="2" s="1"/>
  <c r="O1906" i="2" a="1"/>
  <c r="O1906" i="2" s="1"/>
  <c r="O1914" i="2" a="1"/>
  <c r="O1914" i="2" s="1"/>
  <c r="O1922" i="2" a="1"/>
  <c r="O1922" i="2" s="1"/>
  <c r="O1930" i="2" a="1"/>
  <c r="O1930" i="2" s="1"/>
  <c r="O1937" i="2" a="1"/>
  <c r="O1937" i="2" s="1"/>
  <c r="O1945" i="2" a="1"/>
  <c r="O1945" i="2" s="1"/>
  <c r="O1953" i="2" a="1"/>
  <c r="O1953" i="2" s="1"/>
  <c r="O1961" i="2" a="1"/>
  <c r="O1961" i="2" s="1"/>
  <c r="O1968" i="2" a="1"/>
  <c r="O1968" i="2" s="1"/>
  <c r="O1976" i="2" a="1"/>
  <c r="O1976" i="2" s="1"/>
  <c r="O1984" i="2" a="1"/>
  <c r="O1984" i="2" s="1"/>
  <c r="O1991" i="2" a="1"/>
  <c r="O1991" i="2" s="1"/>
  <c r="O2005" i="2" a="1"/>
  <c r="O2005" i="2" s="1"/>
  <c r="O2013" i="2" a="1"/>
  <c r="O2013" i="2" s="1"/>
  <c r="O2020" i="2" a="1"/>
  <c r="O2020" i="2" s="1"/>
  <c r="O2026" i="2" a="1"/>
  <c r="O2026" i="2" s="1"/>
  <c r="O2034" i="2" a="1"/>
  <c r="O2034" i="2" s="1"/>
  <c r="O2041" i="2" a="1"/>
  <c r="O2041" i="2" s="1"/>
  <c r="O2048" i="2" a="1"/>
  <c r="O2048" i="2" s="1"/>
  <c r="O2056" i="2" a="1"/>
  <c r="O2056" i="2" s="1"/>
  <c r="O2064" i="2" a="1"/>
  <c r="O2064" i="2" s="1"/>
  <c r="O2072" i="2" a="1"/>
  <c r="O2072" i="2" s="1"/>
  <c r="O2079" i="2" a="1"/>
  <c r="O2079" i="2" s="1"/>
  <c r="O2087" i="2" a="1"/>
  <c r="O2087" i="2" s="1"/>
  <c r="O2095" i="2" a="1"/>
  <c r="O2095" i="2" s="1"/>
  <c r="O2103" i="2" a="1"/>
  <c r="O2103" i="2" s="1"/>
  <c r="O2111" i="2" a="1"/>
  <c r="O2111" i="2" s="1"/>
  <c r="O2119" i="2" a="1"/>
  <c r="O2119" i="2" s="1"/>
  <c r="O2127" i="2" a="1"/>
  <c r="O2127" i="2" s="1"/>
  <c r="O2134" i="2" a="1"/>
  <c r="O2134" i="2" s="1"/>
  <c r="O2142" i="2" a="1"/>
  <c r="O2142" i="2" s="1"/>
  <c r="O2149" i="2" a="1"/>
  <c r="O2149" i="2" s="1"/>
  <c r="O2157" i="2" a="1"/>
  <c r="O2157" i="2" s="1"/>
  <c r="O2165" i="2" a="1"/>
  <c r="O2165" i="2" s="1"/>
  <c r="O1675" i="2" a="1"/>
  <c r="O1675" i="2" s="1"/>
  <c r="O1705" i="2" a="1"/>
  <c r="O1705" i="2" s="1"/>
  <c r="O1729" i="2" a="1"/>
  <c r="O1729" i="2" s="1"/>
  <c r="O1745" i="2" a="1"/>
  <c r="O1745" i="2" s="1"/>
  <c r="O1758" i="2" a="1"/>
  <c r="O1758" i="2" s="1"/>
  <c r="O1768" i="2" a="1"/>
  <c r="O1768" i="2" s="1"/>
  <c r="O1776" i="2" a="1"/>
  <c r="O1776" i="2" s="1"/>
  <c r="O1784" i="2" a="1"/>
  <c r="O1784" i="2" s="1"/>
  <c r="O1792" i="2" a="1"/>
  <c r="O1792" i="2" s="1"/>
  <c r="O1799" i="2" a="1"/>
  <c r="O1799" i="2" s="1"/>
  <c r="O1814" i="2" a="1"/>
  <c r="O1814" i="2" s="1"/>
  <c r="O1822" i="2" a="1"/>
  <c r="O1822" i="2" s="1"/>
  <c r="O1830" i="2" a="1"/>
  <c r="O1830" i="2" s="1"/>
  <c r="O1838" i="2" a="1"/>
  <c r="O1838" i="2" s="1"/>
  <c r="O1846" i="2" a="1"/>
  <c r="O1846" i="2" s="1"/>
  <c r="O1854" i="2" a="1"/>
  <c r="O1854" i="2" s="1"/>
  <c r="O1862" i="2" a="1"/>
  <c r="O1862" i="2" s="1"/>
  <c r="O1870" i="2" a="1"/>
  <c r="O1870" i="2" s="1"/>
  <c r="O1877" i="2" a="1"/>
  <c r="O1877" i="2" s="1"/>
  <c r="O1884" i="2" a="1"/>
  <c r="O1884" i="2" s="1"/>
  <c r="O1892" i="2" a="1"/>
  <c r="O1892" i="2" s="1"/>
  <c r="O1899" i="2" a="1"/>
  <c r="O1899" i="2" s="1"/>
  <c r="O1907" i="2" a="1"/>
  <c r="O1907" i="2" s="1"/>
  <c r="O1915" i="2" a="1"/>
  <c r="O1915" i="2" s="1"/>
  <c r="O1923" i="2" a="1"/>
  <c r="O1923" i="2" s="1"/>
  <c r="O1931" i="2" a="1"/>
  <c r="O1931" i="2" s="1"/>
  <c r="O1938" i="2" a="1"/>
  <c r="O1938" i="2" s="1"/>
  <c r="O1946" i="2" a="1"/>
  <c r="O1946" i="2" s="1"/>
  <c r="O1954" i="2" a="1"/>
  <c r="O1954" i="2" s="1"/>
  <c r="O1962" i="2" a="1"/>
  <c r="O1962" i="2" s="1"/>
  <c r="O1969" i="2" a="1"/>
  <c r="O1969" i="2" s="1"/>
  <c r="O1977" i="2" a="1"/>
  <c r="O1977" i="2" s="1"/>
  <c r="O1985" i="2" a="1"/>
  <c r="O1985" i="2" s="1"/>
  <c r="O1992" i="2" a="1"/>
  <c r="O1992" i="2" s="1"/>
  <c r="O1999" i="2" a="1"/>
  <c r="O1999" i="2" s="1"/>
  <c r="O2006" i="2" a="1"/>
  <c r="O2006" i="2" s="1"/>
  <c r="O2014" i="2" a="1"/>
  <c r="O2014" i="2" s="1"/>
  <c r="O2021" i="2" a="1"/>
  <c r="O2021" i="2" s="1"/>
  <c r="O2027" i="2" a="1"/>
  <c r="O2027" i="2" s="1"/>
  <c r="O2042" i="2" a="1"/>
  <c r="O2042" i="2" s="1"/>
  <c r="O2049" i="2" a="1"/>
  <c r="O2049" i="2" s="1"/>
  <c r="O2057" i="2" a="1"/>
  <c r="O2057" i="2" s="1"/>
  <c r="O2065" i="2" a="1"/>
  <c r="O2065" i="2" s="1"/>
  <c r="O1682" i="2" a="1"/>
  <c r="O1682" i="2" s="1"/>
  <c r="O1712" i="2" a="1"/>
  <c r="O1712" i="2" s="1"/>
  <c r="O1735" i="2" a="1"/>
  <c r="O1735" i="2" s="1"/>
  <c r="O1746" i="2" a="1"/>
  <c r="O1746" i="2" s="1"/>
  <c r="O1759" i="2" a="1"/>
  <c r="O1759" i="2" s="1"/>
  <c r="O1769" i="2" a="1"/>
  <c r="O1769" i="2" s="1"/>
  <c r="O1777" i="2" a="1"/>
  <c r="O1777" i="2" s="1"/>
  <c r="O1785" i="2" a="1"/>
  <c r="O1785" i="2" s="1"/>
  <c r="O1793" i="2" a="1"/>
  <c r="O1793" i="2" s="1"/>
  <c r="O1800" i="2" a="1"/>
  <c r="O1800" i="2" s="1"/>
  <c r="O1807" i="2" a="1"/>
  <c r="O1807" i="2" s="1"/>
  <c r="O1815" i="2" a="1"/>
  <c r="O1815" i="2" s="1"/>
  <c r="O1823" i="2" a="1"/>
  <c r="O1823" i="2" s="1"/>
  <c r="O1831" i="2" a="1"/>
  <c r="O1831" i="2" s="1"/>
  <c r="O1839" i="2" a="1"/>
  <c r="O1839" i="2" s="1"/>
  <c r="O1847" i="2" a="1"/>
  <c r="O1847" i="2" s="1"/>
  <c r="O1855" i="2" a="1"/>
  <c r="O1855" i="2" s="1"/>
  <c r="O1863" i="2" a="1"/>
  <c r="O1863" i="2" s="1"/>
  <c r="O1871" i="2" a="1"/>
  <c r="O1871" i="2" s="1"/>
  <c r="O1878" i="2" a="1"/>
  <c r="O1878" i="2" s="1"/>
  <c r="O1885" i="2" a="1"/>
  <c r="O1885" i="2" s="1"/>
  <c r="O1893" i="2" a="1"/>
  <c r="O1893" i="2" s="1"/>
  <c r="O1900" i="2" a="1"/>
  <c r="O1900" i="2" s="1"/>
  <c r="O1908" i="2" a="1"/>
  <c r="O1908" i="2" s="1"/>
  <c r="O1916" i="2" a="1"/>
  <c r="O1916" i="2" s="1"/>
  <c r="O1924" i="2" a="1"/>
  <c r="O1924" i="2" s="1"/>
  <c r="O1932" i="2" a="1"/>
  <c r="O1932" i="2" s="1"/>
  <c r="O1939" i="2" a="1"/>
  <c r="O1939" i="2" s="1"/>
  <c r="O1947" i="2" a="1"/>
  <c r="O1947" i="2" s="1"/>
  <c r="O1955" i="2" a="1"/>
  <c r="O1955" i="2" s="1"/>
  <c r="O1963" i="2" a="1"/>
  <c r="O1963" i="2" s="1"/>
  <c r="O1970" i="2" a="1"/>
  <c r="O1970" i="2" s="1"/>
  <c r="O1978" i="2" a="1"/>
  <c r="O1978" i="2" s="1"/>
  <c r="O1993" i="2" a="1"/>
  <c r="O1993" i="2" s="1"/>
  <c r="O2000" i="2" a="1"/>
  <c r="O2000" i="2" s="1"/>
  <c r="O2007" i="2" a="1"/>
  <c r="O2007" i="2" s="1"/>
  <c r="O2015" i="2" a="1"/>
  <c r="O2015" i="2" s="1"/>
  <c r="O2028" i="2" a="1"/>
  <c r="O2028" i="2" s="1"/>
  <c r="O2035" i="2" a="1"/>
  <c r="O2035" i="2" s="1"/>
  <c r="O2050" i="2" a="1"/>
  <c r="O2050" i="2" s="1"/>
  <c r="O2058" i="2" a="1"/>
  <c r="O2058" i="2" s="1"/>
  <c r="O2066" i="2" a="1"/>
  <c r="O2066" i="2" s="1"/>
  <c r="O2074" i="2" a="1"/>
  <c r="O2074" i="2" s="1"/>
  <c r="O2081" i="2" a="1"/>
  <c r="O2081" i="2" s="1"/>
  <c r="O2089" i="2" a="1"/>
  <c r="O2089" i="2" s="1"/>
  <c r="O2097" i="2" a="1"/>
  <c r="O2097" i="2" s="1"/>
  <c r="O2105" i="2" a="1"/>
  <c r="O2105" i="2" s="1"/>
  <c r="O2113" i="2" a="1"/>
  <c r="O2113" i="2" s="1"/>
  <c r="O2121" i="2" a="1"/>
  <c r="O2121" i="2" s="1"/>
  <c r="O2129" i="2" a="1"/>
  <c r="O2129" i="2" s="1"/>
  <c r="O2136" i="2" a="1"/>
  <c r="O2136" i="2" s="1"/>
  <c r="O2144" i="2" a="1"/>
  <c r="O2144" i="2" s="1"/>
  <c r="O2151" i="2" a="1"/>
  <c r="O2151" i="2" s="1"/>
  <c r="O2159" i="2" a="1"/>
  <c r="O2159" i="2" s="1"/>
  <c r="O2167" i="2" a="1"/>
  <c r="O2167" i="2" s="1"/>
  <c r="O2175" i="2" a="1"/>
  <c r="O2175" i="2" s="1"/>
  <c r="O2183" i="2" a="1"/>
  <c r="O2183" i="2" s="1"/>
  <c r="O2190" i="2" a="1"/>
  <c r="O2190" i="2" s="1"/>
  <c r="O2198" i="2" a="1"/>
  <c r="O2198" i="2" s="1"/>
  <c r="O2205" i="2" a="1"/>
  <c r="O2205" i="2" s="1"/>
  <c r="O2213" i="2" a="1"/>
  <c r="O2213" i="2" s="1"/>
  <c r="O2221" i="2" a="1"/>
  <c r="O2221" i="2" s="1"/>
  <c r="O2228" i="2" a="1"/>
  <c r="O2228" i="2" s="1"/>
  <c r="O2236" i="2" a="1"/>
  <c r="O2236" i="2" s="1"/>
  <c r="O2244" i="2" a="1"/>
  <c r="O2244" i="2" s="1"/>
  <c r="O2259" i="2" a="1"/>
  <c r="O2259" i="2" s="1"/>
  <c r="O2265" i="2" a="1"/>
  <c r="O2265" i="2" s="1"/>
  <c r="O2273" i="2" a="1"/>
  <c r="O2273" i="2" s="1"/>
  <c r="O2281" i="2" a="1"/>
  <c r="O2281" i="2" s="1"/>
  <c r="O2289" i="2" a="1"/>
  <c r="O2289" i="2" s="1"/>
  <c r="O2297" i="2" a="1"/>
  <c r="O2297" i="2" s="1"/>
  <c r="O2305" i="2" a="1"/>
  <c r="O2305" i="2" s="1"/>
  <c r="O2313" i="2" a="1"/>
  <c r="O2313" i="2" s="1"/>
  <c r="O2320" i="2" a="1"/>
  <c r="O2320" i="2" s="1"/>
  <c r="O2327" i="2" a="1"/>
  <c r="O2327" i="2" s="1"/>
  <c r="O2335" i="2" a="1"/>
  <c r="O2335" i="2" s="1"/>
  <c r="O2343" i="2" a="1"/>
  <c r="O2343" i="2" s="1"/>
  <c r="O2351" i="2" a="1"/>
  <c r="O2351" i="2" s="1"/>
  <c r="O2359" i="2" a="1"/>
  <c r="O2359" i="2" s="1"/>
  <c r="O2367" i="2" a="1"/>
  <c r="O2367" i="2" s="1"/>
  <c r="O2375" i="2" a="1"/>
  <c r="O2375" i="2" s="1"/>
  <c r="O1683" i="2" a="1"/>
  <c r="O1683" i="2" s="1"/>
  <c r="O1713" i="2" a="1"/>
  <c r="O1713" i="2" s="1"/>
  <c r="O1736" i="2" a="1"/>
  <c r="O1736" i="2" s="1"/>
  <c r="O1750" i="2" a="1"/>
  <c r="O1750" i="2" s="1"/>
  <c r="O1760" i="2" a="1"/>
  <c r="O1760" i="2" s="1"/>
  <c r="O1770" i="2" a="1"/>
  <c r="O1770" i="2" s="1"/>
  <c r="O1778" i="2" a="1"/>
  <c r="O1778" i="2" s="1"/>
  <c r="O1786" i="2" a="1"/>
  <c r="O1786" i="2" s="1"/>
  <c r="O1794" i="2" a="1"/>
  <c r="O1794" i="2" s="1"/>
  <c r="O1801" i="2" a="1"/>
  <c r="O1801" i="2" s="1"/>
  <c r="O1808" i="2" a="1"/>
  <c r="O1808" i="2" s="1"/>
  <c r="O1816" i="2" a="1"/>
  <c r="O1816" i="2" s="1"/>
  <c r="O1824" i="2" a="1"/>
  <c r="O1824" i="2" s="1"/>
  <c r="O1832" i="2" a="1"/>
  <c r="O1832" i="2" s="1"/>
  <c r="O1840" i="2" a="1"/>
  <c r="O1840" i="2" s="1"/>
  <c r="O1848" i="2" a="1"/>
  <c r="O1848" i="2" s="1"/>
  <c r="O1856" i="2" a="1"/>
  <c r="O1856" i="2" s="1"/>
  <c r="O1864" i="2" a="1"/>
  <c r="O1864" i="2" s="1"/>
  <c r="O1872" i="2" a="1"/>
  <c r="O1872" i="2" s="1"/>
  <c r="O1879" i="2" a="1"/>
  <c r="O1879" i="2" s="1"/>
  <c r="O1886" i="2" a="1"/>
  <c r="O1886" i="2" s="1"/>
  <c r="O1901" i="2" a="1"/>
  <c r="O1901" i="2" s="1"/>
  <c r="O1909" i="2" a="1"/>
  <c r="O1909" i="2" s="1"/>
  <c r="O1917" i="2" a="1"/>
  <c r="O1917" i="2" s="1"/>
  <c r="O1925" i="2" a="1"/>
  <c r="O1925" i="2" s="1"/>
  <c r="O1933" i="2" a="1"/>
  <c r="O1933" i="2" s="1"/>
  <c r="O1940" i="2" a="1"/>
  <c r="O1940" i="2" s="1"/>
  <c r="O1948" i="2" a="1"/>
  <c r="O1948" i="2" s="1"/>
  <c r="O1956" i="2" a="1"/>
  <c r="O1956" i="2" s="1"/>
  <c r="O1964" i="2" a="1"/>
  <c r="O1964" i="2" s="1"/>
  <c r="O1971" i="2" a="1"/>
  <c r="O1971" i="2" s="1"/>
  <c r="O1979" i="2" a="1"/>
  <c r="O1979" i="2" s="1"/>
  <c r="O1986" i="2" a="1"/>
  <c r="O1986" i="2" s="1"/>
  <c r="O1994" i="2" a="1"/>
  <c r="O1994" i="2" s="1"/>
  <c r="O2001" i="2" a="1"/>
  <c r="O2001" i="2" s="1"/>
  <c r="O2008" i="2" a="1"/>
  <c r="O2008" i="2" s="1"/>
  <c r="O2016" i="2" a="1"/>
  <c r="O2016" i="2" s="1"/>
  <c r="O2022" i="2" a="1"/>
  <c r="O2022" i="2" s="1"/>
  <c r="O2029" i="2" a="1"/>
  <c r="O2029" i="2" s="1"/>
  <c r="O2036" i="2" a="1"/>
  <c r="O2036" i="2" s="1"/>
  <c r="O2043" i="2" a="1"/>
  <c r="O2043" i="2" s="1"/>
  <c r="O2051" i="2" a="1"/>
  <c r="O2051" i="2" s="1"/>
  <c r="O2059" i="2" a="1"/>
  <c r="O2059" i="2" s="1"/>
  <c r="O2067" i="2" a="1"/>
  <c r="O2067" i="2" s="1"/>
  <c r="O2075" i="2" a="1"/>
  <c r="O2075" i="2" s="1"/>
  <c r="O2082" i="2" a="1"/>
  <c r="O2082" i="2" s="1"/>
  <c r="O2090" i="2" a="1"/>
  <c r="O2090" i="2" s="1"/>
  <c r="O2098" i="2" a="1"/>
  <c r="O2098" i="2" s="1"/>
  <c r="O2106" i="2" a="1"/>
  <c r="O2106" i="2" s="1"/>
  <c r="O2114" i="2" a="1"/>
  <c r="O2114" i="2" s="1"/>
  <c r="O2122" i="2" a="1"/>
  <c r="O2122" i="2" s="1"/>
  <c r="O2130" i="2" a="1"/>
  <c r="O2130" i="2" s="1"/>
  <c r="O2137" i="2" a="1"/>
  <c r="O2137" i="2" s="1"/>
  <c r="O2145" i="2" a="1"/>
  <c r="O2145" i="2" s="1"/>
  <c r="O2152" i="2" a="1"/>
  <c r="O2152" i="2" s="1"/>
  <c r="O2160" i="2" a="1"/>
  <c r="O2160" i="2" s="1"/>
  <c r="O2168" i="2" a="1"/>
  <c r="O2168" i="2" s="1"/>
  <c r="O2176" i="2" a="1"/>
  <c r="O2176" i="2" s="1"/>
  <c r="O2191" i="2" a="1"/>
  <c r="O2191" i="2" s="1"/>
  <c r="O2199" i="2" a="1"/>
  <c r="O2199" i="2" s="1"/>
  <c r="O2206" i="2" a="1"/>
  <c r="O2206" i="2" s="1"/>
  <c r="O2214" i="2" a="1"/>
  <c r="O2214" i="2" s="1"/>
  <c r="O2222" i="2" a="1"/>
  <c r="O2222" i="2" s="1"/>
  <c r="O2229" i="2" a="1"/>
  <c r="O2229" i="2" s="1"/>
  <c r="O2237" i="2" a="1"/>
  <c r="O2237" i="2" s="1"/>
  <c r="O2245" i="2" a="1"/>
  <c r="O2245" i="2" s="1"/>
  <c r="O2252" i="2" a="1"/>
  <c r="O2252" i="2" s="1"/>
  <c r="O2260" i="2" a="1"/>
  <c r="O2260" i="2" s="1"/>
  <c r="O2266" i="2" a="1"/>
  <c r="O2266" i="2" s="1"/>
  <c r="O1690" i="2" a="1"/>
  <c r="O1690" i="2" s="1"/>
  <c r="O1719" i="2" a="1"/>
  <c r="O1719" i="2" s="1"/>
  <c r="O1737" i="2" a="1"/>
  <c r="O1737" i="2" s="1"/>
  <c r="O1751" i="2" a="1"/>
  <c r="O1751" i="2" s="1"/>
  <c r="O1761" i="2" a="1"/>
  <c r="O1761" i="2" s="1"/>
  <c r="O1771" i="2" a="1"/>
  <c r="O1771" i="2" s="1"/>
  <c r="O1779" i="2" a="1"/>
  <c r="O1779" i="2" s="1"/>
  <c r="O1787" i="2" a="1"/>
  <c r="O1787" i="2" s="1"/>
  <c r="O1795" i="2" a="1"/>
  <c r="O1795" i="2" s="1"/>
  <c r="O1802" i="2" a="1"/>
  <c r="O1802" i="2" s="1"/>
  <c r="O1809" i="2" a="1"/>
  <c r="O1809" i="2" s="1"/>
  <c r="O1817" i="2" a="1"/>
  <c r="O1817" i="2" s="1"/>
  <c r="O1825" i="2" a="1"/>
  <c r="O1825" i="2" s="1"/>
  <c r="O1833" i="2" a="1"/>
  <c r="O1833" i="2" s="1"/>
  <c r="O1841" i="2" a="1"/>
  <c r="O1841" i="2" s="1"/>
  <c r="O1849" i="2" a="1"/>
  <c r="O1849" i="2" s="1"/>
  <c r="O1857" i="2" a="1"/>
  <c r="O1857" i="2" s="1"/>
  <c r="O1865" i="2" a="1"/>
  <c r="O1865" i="2" s="1"/>
  <c r="O1873" i="2" a="1"/>
  <c r="O1873" i="2" s="1"/>
  <c r="O1880" i="2" a="1"/>
  <c r="O1880" i="2" s="1"/>
  <c r="O1887" i="2" a="1"/>
  <c r="O1887" i="2" s="1"/>
  <c r="O1894" i="2" a="1"/>
  <c r="O1894" i="2" s="1"/>
  <c r="O1902" i="2" a="1"/>
  <c r="O1902" i="2" s="1"/>
  <c r="O1910" i="2" a="1"/>
  <c r="O1910" i="2" s="1"/>
  <c r="O1918" i="2" a="1"/>
  <c r="O1918" i="2" s="1"/>
  <c r="O1926" i="2" a="1"/>
  <c r="O1926" i="2" s="1"/>
  <c r="O1934" i="2" a="1"/>
  <c r="O1934" i="2" s="1"/>
  <c r="O1941" i="2" a="1"/>
  <c r="O1941" i="2" s="1"/>
  <c r="O1949" i="2" a="1"/>
  <c r="O1949" i="2" s="1"/>
  <c r="O1957" i="2" a="1"/>
  <c r="O1957" i="2" s="1"/>
  <c r="O1965" i="2" a="1"/>
  <c r="O1965" i="2" s="1"/>
  <c r="O1972" i="2" a="1"/>
  <c r="O1972" i="2" s="1"/>
  <c r="O1980" i="2" a="1"/>
  <c r="O1980" i="2" s="1"/>
  <c r="O1987" i="2" a="1"/>
  <c r="O1987" i="2" s="1"/>
  <c r="O1995" i="2" a="1"/>
  <c r="O1995" i="2" s="1"/>
  <c r="O2002" i="2" a="1"/>
  <c r="O2002" i="2" s="1"/>
  <c r="O2009" i="2" a="1"/>
  <c r="O2009" i="2" s="1"/>
  <c r="O2017" i="2" a="1"/>
  <c r="O2017" i="2" s="1"/>
  <c r="O2023" i="2" a="1"/>
  <c r="O2023" i="2" s="1"/>
  <c r="O2030" i="2" a="1"/>
  <c r="O2030" i="2" s="1"/>
  <c r="O2037" i="2" a="1"/>
  <c r="O2037" i="2" s="1"/>
  <c r="O2044" i="2" a="1"/>
  <c r="O2044" i="2" s="1"/>
  <c r="O2052" i="2" a="1"/>
  <c r="O2052" i="2" s="1"/>
  <c r="O2060" i="2" a="1"/>
  <c r="O2060" i="2" s="1"/>
  <c r="O2068" i="2" a="1"/>
  <c r="O2068" i="2" s="1"/>
  <c r="O2083" i="2" a="1"/>
  <c r="O2083" i="2" s="1"/>
  <c r="O2091" i="2" a="1"/>
  <c r="O2091" i="2" s="1"/>
  <c r="O2099" i="2" a="1"/>
  <c r="O2099" i="2" s="1"/>
  <c r="O2107" i="2" a="1"/>
  <c r="O2107" i="2" s="1"/>
  <c r="O2115" i="2" a="1"/>
  <c r="O2115" i="2" s="1"/>
  <c r="O2123" i="2" a="1"/>
  <c r="O2123" i="2" s="1"/>
  <c r="O2131" i="2" a="1"/>
  <c r="O2131" i="2" s="1"/>
  <c r="O2138" i="2" a="1"/>
  <c r="O2138" i="2" s="1"/>
  <c r="O2146" i="2" a="1"/>
  <c r="O2146" i="2" s="1"/>
  <c r="O2153" i="2" a="1"/>
  <c r="O2153" i="2" s="1"/>
  <c r="O2161" i="2" a="1"/>
  <c r="O2161" i="2" s="1"/>
  <c r="O2169" i="2" a="1"/>
  <c r="O2169" i="2" s="1"/>
  <c r="O2177" i="2" a="1"/>
  <c r="O2177" i="2" s="1"/>
  <c r="O2184" i="2" a="1"/>
  <c r="O2184" i="2" s="1"/>
  <c r="O2192" i="2" a="1"/>
  <c r="O2192" i="2" s="1"/>
  <c r="O2200" i="2" a="1"/>
  <c r="O2200" i="2" s="1"/>
  <c r="O2207" i="2" a="1"/>
  <c r="O2207" i="2" s="1"/>
  <c r="O2215" i="2" a="1"/>
  <c r="O2215" i="2" s="1"/>
  <c r="O2223" i="2" a="1"/>
  <c r="O2223" i="2" s="1"/>
  <c r="O2230" i="2" a="1"/>
  <c r="O2230" i="2" s="1"/>
  <c r="O2238" i="2" a="1"/>
  <c r="O2238" i="2" s="1"/>
  <c r="O2246" i="2" a="1"/>
  <c r="O2246" i="2" s="1"/>
  <c r="O2253" i="2" a="1"/>
  <c r="O2253" i="2" s="1"/>
  <c r="O2261" i="2" a="1"/>
  <c r="O2261" i="2" s="1"/>
  <c r="O1691" i="2" a="1"/>
  <c r="O1691" i="2" s="1"/>
  <c r="O1720" i="2" a="1"/>
  <c r="O1720" i="2" s="1"/>
  <c r="O1738" i="2" a="1"/>
  <c r="O1738" i="2" s="1"/>
  <c r="O1752" i="2" a="1"/>
  <c r="O1752" i="2" s="1"/>
  <c r="O1762" i="2" a="1"/>
  <c r="O1762" i="2" s="1"/>
  <c r="O1772" i="2" a="1"/>
  <c r="O1772" i="2" s="1"/>
  <c r="O1780" i="2" a="1"/>
  <c r="O1780" i="2" s="1"/>
  <c r="O1788" i="2" a="1"/>
  <c r="O1788" i="2" s="1"/>
  <c r="O1796" i="2" a="1"/>
  <c r="O1796" i="2" s="1"/>
  <c r="O1803" i="2" a="1"/>
  <c r="O1803" i="2" s="1"/>
  <c r="O1810" i="2" a="1"/>
  <c r="O1810" i="2" s="1"/>
  <c r="O1818" i="2" a="1"/>
  <c r="O1818" i="2" s="1"/>
  <c r="O1826" i="2" a="1"/>
  <c r="O1826" i="2" s="1"/>
  <c r="O1834" i="2" a="1"/>
  <c r="O1834" i="2" s="1"/>
  <c r="O1842" i="2" a="1"/>
  <c r="O1842" i="2" s="1"/>
  <c r="O1850" i="2" a="1"/>
  <c r="O1850" i="2" s="1"/>
  <c r="O1858" i="2" a="1"/>
  <c r="O1858" i="2" s="1"/>
  <c r="O1866" i="2" a="1"/>
  <c r="O1866" i="2" s="1"/>
  <c r="O1874" i="2" a="1"/>
  <c r="O1874" i="2" s="1"/>
  <c r="O1881" i="2" a="1"/>
  <c r="O1881" i="2" s="1"/>
  <c r="O1888" i="2" a="1"/>
  <c r="O1888" i="2" s="1"/>
  <c r="O1895" i="2" a="1"/>
  <c r="O1895" i="2" s="1"/>
  <c r="O1903" i="2" a="1"/>
  <c r="O1903" i="2" s="1"/>
  <c r="O1911" i="2" a="1"/>
  <c r="O1911" i="2" s="1"/>
  <c r="O1919" i="2" a="1"/>
  <c r="O1919" i="2" s="1"/>
  <c r="O1927" i="2" a="1"/>
  <c r="O1927" i="2" s="1"/>
  <c r="O1942" i="2" a="1"/>
  <c r="O1942" i="2" s="1"/>
  <c r="O1950" i="2" a="1"/>
  <c r="O1950" i="2" s="1"/>
  <c r="O1958" i="2" a="1"/>
  <c r="O1958" i="2" s="1"/>
  <c r="O1966" i="2" a="1"/>
  <c r="O1966" i="2" s="1"/>
  <c r="O1973" i="2" a="1"/>
  <c r="O1973" i="2" s="1"/>
  <c r="O1981" i="2" a="1"/>
  <c r="O1981" i="2" s="1"/>
  <c r="O1988" i="2" a="1"/>
  <c r="O1988" i="2" s="1"/>
  <c r="O1996" i="2" a="1"/>
  <c r="O1996" i="2" s="1"/>
  <c r="O2010" i="2" a="1"/>
  <c r="O2010" i="2" s="1"/>
  <c r="O2018" i="2" a="1"/>
  <c r="O2018" i="2" s="1"/>
  <c r="O2024" i="2" a="1"/>
  <c r="O2024" i="2" s="1"/>
  <c r="O2031" i="2" a="1"/>
  <c r="O2031" i="2" s="1"/>
  <c r="O2038" i="2" a="1"/>
  <c r="O2038" i="2" s="1"/>
  <c r="O2045" i="2" a="1"/>
  <c r="O2045" i="2" s="1"/>
  <c r="O2053" i="2" a="1"/>
  <c r="O2053" i="2" s="1"/>
  <c r="O2061" i="2" a="1"/>
  <c r="O2061" i="2" s="1"/>
  <c r="O2069" i="2" a="1"/>
  <c r="O2069" i="2" s="1"/>
  <c r="O2076" i="2" a="1"/>
  <c r="O2076" i="2" s="1"/>
  <c r="O2084" i="2" a="1"/>
  <c r="O2084" i="2" s="1"/>
  <c r="O2092" i="2" a="1"/>
  <c r="O2092" i="2" s="1"/>
  <c r="O2100" i="2" a="1"/>
  <c r="O2100" i="2" s="1"/>
  <c r="O2108" i="2" a="1"/>
  <c r="O2108" i="2" s="1"/>
  <c r="O2116" i="2" a="1"/>
  <c r="O2116" i="2" s="1"/>
  <c r="O2124" i="2" a="1"/>
  <c r="O2124" i="2" s="1"/>
  <c r="O2132" i="2" a="1"/>
  <c r="O2132" i="2" s="1"/>
  <c r="O2139" i="2" a="1"/>
  <c r="O2139" i="2" s="1"/>
  <c r="O2154" i="2" a="1"/>
  <c r="O2154" i="2" s="1"/>
  <c r="O2162" i="2" a="1"/>
  <c r="O2162" i="2" s="1"/>
  <c r="O2170" i="2" a="1"/>
  <c r="O2170" i="2" s="1"/>
  <c r="O2178" i="2" a="1"/>
  <c r="O2178" i="2" s="1"/>
  <c r="O2185" i="2" a="1"/>
  <c r="O2185" i="2" s="1"/>
  <c r="O2193" i="2" a="1"/>
  <c r="O2193" i="2" s="1"/>
  <c r="O2201" i="2" a="1"/>
  <c r="O2201" i="2" s="1"/>
  <c r="O2208" i="2" a="1"/>
  <c r="O2208" i="2" s="1"/>
  <c r="O2216" i="2" a="1"/>
  <c r="O2216" i="2" s="1"/>
  <c r="O2224" i="2" a="1"/>
  <c r="O2224" i="2" s="1"/>
  <c r="O2231" i="2" a="1"/>
  <c r="O2231" i="2" s="1"/>
  <c r="O2239" i="2" a="1"/>
  <c r="O2239" i="2" s="1"/>
  <c r="O2247" i="2" a="1"/>
  <c r="O2247" i="2" s="1"/>
  <c r="O2254" i="2" a="1"/>
  <c r="O2254" i="2" s="1"/>
  <c r="O2268" i="2" a="1"/>
  <c r="O2268" i="2" s="1"/>
  <c r="O2276" i="2" a="1"/>
  <c r="O2276" i="2" s="1"/>
  <c r="O2284" i="2" a="1"/>
  <c r="O2284" i="2" s="1"/>
  <c r="O2292" i="2" a="1"/>
  <c r="O2292" i="2" s="1"/>
  <c r="O2300" i="2" a="1"/>
  <c r="O2300" i="2" s="1"/>
  <c r="O2308" i="2" a="1"/>
  <c r="O2308" i="2" s="1"/>
  <c r="O2316" i="2" a="1"/>
  <c r="O2316" i="2" s="1"/>
  <c r="O2323" i="2" a="1"/>
  <c r="O2323" i="2" s="1"/>
  <c r="O2330" i="2" a="1"/>
  <c r="O2330" i="2" s="1"/>
  <c r="O2338" i="2" a="1"/>
  <c r="O2338" i="2" s="1"/>
  <c r="O2346" i="2" a="1"/>
  <c r="O2346" i="2" s="1"/>
  <c r="O2354" i="2" a="1"/>
  <c r="O2354" i="2" s="1"/>
  <c r="O2362" i="2" a="1"/>
  <c r="O2362" i="2" s="1"/>
  <c r="O2370" i="2" a="1"/>
  <c r="O2370" i="2" s="1"/>
  <c r="O1697" i="2" a="1"/>
  <c r="O1697" i="2" s="1"/>
  <c r="O1721" i="2" a="1"/>
  <c r="O1721" i="2" s="1"/>
  <c r="O1742" i="2" a="1"/>
  <c r="O1742" i="2" s="1"/>
  <c r="O1753" i="2" a="1"/>
  <c r="O1753" i="2" s="1"/>
  <c r="O1764" i="2" a="1"/>
  <c r="O1764" i="2" s="1"/>
  <c r="O1773" i="2" a="1"/>
  <c r="O1773" i="2" s="1"/>
  <c r="O1781" i="2" a="1"/>
  <c r="O1781" i="2" s="1"/>
  <c r="O1789" i="2" a="1"/>
  <c r="O1789" i="2" s="1"/>
  <c r="O1797" i="2" a="1"/>
  <c r="O1797" i="2" s="1"/>
  <c r="O1804" i="2" a="1"/>
  <c r="O1804" i="2" s="1"/>
  <c r="O1811" i="2" a="1"/>
  <c r="O1811" i="2" s="1"/>
  <c r="O1819" i="2" a="1"/>
  <c r="O1819" i="2" s="1"/>
  <c r="O1827" i="2" a="1"/>
  <c r="O1827" i="2" s="1"/>
  <c r="O1835" i="2" a="1"/>
  <c r="O1835" i="2" s="1"/>
  <c r="O1843" i="2" a="1"/>
  <c r="O1843" i="2" s="1"/>
  <c r="O1851" i="2" a="1"/>
  <c r="O1851" i="2" s="1"/>
  <c r="O1859" i="2" a="1"/>
  <c r="O1859" i="2" s="1"/>
  <c r="O1867" i="2" a="1"/>
  <c r="O1867" i="2" s="1"/>
  <c r="O1875" i="2" a="1"/>
  <c r="O1875" i="2" s="1"/>
  <c r="O1882" i="2" a="1"/>
  <c r="O1882" i="2" s="1"/>
  <c r="O1889" i="2" a="1"/>
  <c r="O1889" i="2" s="1"/>
  <c r="O1896" i="2" a="1"/>
  <c r="O1896" i="2" s="1"/>
  <c r="O1904" i="2" a="1"/>
  <c r="O1904" i="2" s="1"/>
  <c r="O1912" i="2" a="1"/>
  <c r="O1912" i="2" s="1"/>
  <c r="O1920" i="2" a="1"/>
  <c r="O1920" i="2" s="1"/>
  <c r="O1928" i="2" a="1"/>
  <c r="O1928" i="2" s="1"/>
  <c r="O1935" i="2" a="1"/>
  <c r="O1935" i="2" s="1"/>
  <c r="O1943" i="2" a="1"/>
  <c r="O1943" i="2" s="1"/>
  <c r="O1951" i="2" a="1"/>
  <c r="O1951" i="2" s="1"/>
  <c r="O1959" i="2" a="1"/>
  <c r="O1959" i="2" s="1"/>
  <c r="O1974" i="2" a="1"/>
  <c r="O1974" i="2" s="1"/>
  <c r="O1982" i="2" a="1"/>
  <c r="O1982" i="2" s="1"/>
  <c r="O1989" i="2" a="1"/>
  <c r="O1989" i="2" s="1"/>
  <c r="O1997" i="2" a="1"/>
  <c r="O1997" i="2" s="1"/>
  <c r="O2003" i="2" a="1"/>
  <c r="O2003" i="2" s="1"/>
  <c r="O2011" i="2" a="1"/>
  <c r="O2011" i="2" s="1"/>
  <c r="O2019" i="2" a="1"/>
  <c r="O2019" i="2" s="1"/>
  <c r="O2025" i="2" a="1"/>
  <c r="O2025" i="2" s="1"/>
  <c r="O2032" i="2" a="1"/>
  <c r="O2032" i="2" s="1"/>
  <c r="O2039" i="2" a="1"/>
  <c r="O2039" i="2" s="1"/>
  <c r="O2046" i="2" a="1"/>
  <c r="O2046" i="2" s="1"/>
  <c r="O2054" i="2" a="1"/>
  <c r="O2054" i="2" s="1"/>
  <c r="O2062" i="2" a="1"/>
  <c r="O2062" i="2" s="1"/>
  <c r="O2070" i="2" a="1"/>
  <c r="O2070" i="2" s="1"/>
  <c r="O2077" i="2" a="1"/>
  <c r="O2077" i="2" s="1"/>
  <c r="O2085" i="2" a="1"/>
  <c r="O2085" i="2" s="1"/>
  <c r="O2093" i="2" a="1"/>
  <c r="O2093" i="2" s="1"/>
  <c r="O2101" i="2" a="1"/>
  <c r="O2101" i="2" s="1"/>
  <c r="O2109" i="2" a="1"/>
  <c r="O2109" i="2" s="1"/>
  <c r="O2117" i="2" a="1"/>
  <c r="O2117" i="2" s="1"/>
  <c r="O2125" i="2" a="1"/>
  <c r="O2125" i="2" s="1"/>
  <c r="O2133" i="2" a="1"/>
  <c r="O2133" i="2" s="1"/>
  <c r="O2140" i="2" a="1"/>
  <c r="O2140" i="2" s="1"/>
  <c r="O2147" i="2" a="1"/>
  <c r="O2147" i="2" s="1"/>
  <c r="O2155" i="2" a="1"/>
  <c r="O2155" i="2" s="1"/>
  <c r="O2073" i="2" a="1"/>
  <c r="O2073" i="2" s="1"/>
  <c r="O2135" i="2" a="1"/>
  <c r="O2135" i="2" s="1"/>
  <c r="O2174" i="2" a="1"/>
  <c r="O2174" i="2" s="1"/>
  <c r="O2196" i="2" a="1"/>
  <c r="O2196" i="2" s="1"/>
  <c r="O2217" i="2" a="1"/>
  <c r="O2217" i="2" s="1"/>
  <c r="O2235" i="2" a="1"/>
  <c r="O2235" i="2" s="1"/>
  <c r="O2257" i="2" a="1"/>
  <c r="O2257" i="2" s="1"/>
  <c r="O2272" i="2" a="1"/>
  <c r="O2272" i="2" s="1"/>
  <c r="O2285" i="2" a="1"/>
  <c r="O2285" i="2" s="1"/>
  <c r="O2298" i="2" a="1"/>
  <c r="O2298" i="2" s="1"/>
  <c r="O2311" i="2" a="1"/>
  <c r="O2311" i="2" s="1"/>
  <c r="O2322" i="2" a="1"/>
  <c r="O2322" i="2" s="1"/>
  <c r="O2334" i="2" a="1"/>
  <c r="O2334" i="2" s="1"/>
  <c r="O2347" i="2" a="1"/>
  <c r="O2347" i="2" s="1"/>
  <c r="O2357" i="2" a="1"/>
  <c r="O2357" i="2" s="1"/>
  <c r="O2368" i="2" a="1"/>
  <c r="O2368" i="2" s="1"/>
  <c r="O2378" i="2" a="1"/>
  <c r="O2378" i="2" s="1"/>
  <c r="O2385" i="2" a="1"/>
  <c r="O2385" i="2" s="1"/>
  <c r="O2393" i="2" a="1"/>
  <c r="O2393" i="2" s="1"/>
  <c r="O2407" i="2" a="1"/>
  <c r="O2407" i="2" s="1"/>
  <c r="O2415" i="2" a="1"/>
  <c r="O2415" i="2" s="1"/>
  <c r="O2422" i="2" a="1"/>
  <c r="O2422" i="2" s="1"/>
  <c r="O2430" i="2" a="1"/>
  <c r="O2430" i="2" s="1"/>
  <c r="O2438" i="2" a="1"/>
  <c r="O2438" i="2" s="1"/>
  <c r="O2445" i="2" a="1"/>
  <c r="O2445" i="2" s="1"/>
  <c r="O2452" i="2" a="1"/>
  <c r="O2452" i="2" s="1"/>
  <c r="O2460" i="2" a="1"/>
  <c r="O2460" i="2" s="1"/>
  <c r="O2468" i="2" a="1"/>
  <c r="O2468" i="2" s="1"/>
  <c r="O2476" i="2" a="1"/>
  <c r="O2476" i="2" s="1"/>
  <c r="O2484" i="2" a="1"/>
  <c r="O2484" i="2" s="1"/>
  <c r="O2492" i="2" a="1"/>
  <c r="O2492" i="2" s="1"/>
  <c r="O2500" i="2" a="1"/>
  <c r="O2500" i="2" s="1"/>
  <c r="O2508" i="2" a="1"/>
  <c r="O2508" i="2" s="1"/>
  <c r="O2514" i="2" a="1"/>
  <c r="O2514" i="2" s="1"/>
  <c r="O2522" i="2" a="1"/>
  <c r="O2522" i="2" s="1"/>
  <c r="O2530" i="2" a="1"/>
  <c r="O2530" i="2" s="1"/>
  <c r="O2538" i="2" a="1"/>
  <c r="O2538" i="2" s="1"/>
  <c r="O2545" i="2" a="1"/>
  <c r="O2545" i="2" s="1"/>
  <c r="O2553" i="2" a="1"/>
  <c r="O2553" i="2" s="1"/>
  <c r="O2561" i="2" a="1"/>
  <c r="O2561" i="2" s="1"/>
  <c r="O2569" i="2" a="1"/>
  <c r="O2569" i="2" s="1"/>
  <c r="O2576" i="2" a="1"/>
  <c r="O2576" i="2" s="1"/>
  <c r="O2584" i="2" a="1"/>
  <c r="O2584" i="2" s="1"/>
  <c r="O2592" i="2" a="1"/>
  <c r="O2592" i="2" s="1"/>
  <c r="O2600" i="2" a="1"/>
  <c r="O2600" i="2" s="1"/>
  <c r="O2608" i="2" a="1"/>
  <c r="O2608" i="2" s="1"/>
  <c r="O2616" i="2" a="1"/>
  <c r="O2616" i="2" s="1"/>
  <c r="O2624" i="2" a="1"/>
  <c r="O2624" i="2" s="1"/>
  <c r="O2631" i="2" a="1"/>
  <c r="O2631" i="2" s="1"/>
  <c r="O2639" i="2" a="1"/>
  <c r="O2639" i="2" s="1"/>
  <c r="O2647" i="2" a="1"/>
  <c r="O2647" i="2" s="1"/>
  <c r="O2655" i="2" a="1"/>
  <c r="O2655" i="2" s="1"/>
  <c r="O2663" i="2" a="1"/>
  <c r="O2663" i="2" s="1"/>
  <c r="O2678" i="2" a="1"/>
  <c r="O2678" i="2" s="1"/>
  <c r="O2686" i="2" a="1"/>
  <c r="O2686" i="2" s="1"/>
  <c r="O2694" i="2" a="1"/>
  <c r="O2694" i="2" s="1"/>
  <c r="O2702" i="2" a="1"/>
  <c r="O2702" i="2" s="1"/>
  <c r="O2709" i="2" a="1"/>
  <c r="O2709" i="2" s="1"/>
  <c r="O2717" i="2" a="1"/>
  <c r="O2717" i="2" s="1"/>
  <c r="O2725" i="2" a="1"/>
  <c r="O2725" i="2" s="1"/>
  <c r="O2733" i="2" a="1"/>
  <c r="O2733" i="2" s="1"/>
  <c r="O2741" i="2" a="1"/>
  <c r="O2741" i="2" s="1"/>
  <c r="O2749" i="2" a="1"/>
  <c r="O2749" i="2" s="1"/>
  <c r="O2756" i="2" a="1"/>
  <c r="O2756" i="2" s="1"/>
  <c r="O2764" i="2" a="1"/>
  <c r="O2764" i="2" s="1"/>
  <c r="O2772" i="2" a="1"/>
  <c r="O2772" i="2" s="1"/>
  <c r="O2780" i="2" a="1"/>
  <c r="O2780" i="2" s="1"/>
  <c r="O2787" i="2" a="1"/>
  <c r="O2787" i="2" s="1"/>
  <c r="O2795" i="2" a="1"/>
  <c r="O2795" i="2" s="1"/>
  <c r="O2803" i="2" a="1"/>
  <c r="O2803" i="2" s="1"/>
  <c r="O2811" i="2" a="1"/>
  <c r="O2811" i="2" s="1"/>
  <c r="O2819" i="2" a="1"/>
  <c r="O2819" i="2" s="1"/>
  <c r="O2827" i="2" a="1"/>
  <c r="O2827" i="2" s="1"/>
  <c r="O2835" i="2" a="1"/>
  <c r="O2835" i="2" s="1"/>
  <c r="O2857" i="2" a="1"/>
  <c r="O2857" i="2" s="1"/>
  <c r="O2865" i="2" a="1"/>
  <c r="O2865" i="2" s="1"/>
  <c r="O2080" i="2" a="1"/>
  <c r="O2080" i="2" s="1"/>
  <c r="O2143" i="2" a="1"/>
  <c r="O2143" i="2" s="1"/>
  <c r="O2179" i="2" a="1"/>
  <c r="O2179" i="2" s="1"/>
  <c r="O2197" i="2" a="1"/>
  <c r="O2197" i="2" s="1"/>
  <c r="O2219" i="2" a="1"/>
  <c r="O2219" i="2" s="1"/>
  <c r="O2240" i="2" a="1"/>
  <c r="O2240" i="2" s="1"/>
  <c r="O2258" i="2" a="1"/>
  <c r="O2258" i="2" s="1"/>
  <c r="O2274" i="2" a="1"/>
  <c r="O2274" i="2" s="1"/>
  <c r="O2287" i="2" a="1"/>
  <c r="O2287" i="2" s="1"/>
  <c r="O2299" i="2" a="1"/>
  <c r="O2299" i="2" s="1"/>
  <c r="O2312" i="2" a="1"/>
  <c r="O2312" i="2" s="1"/>
  <c r="O2324" i="2" a="1"/>
  <c r="O2324" i="2" s="1"/>
  <c r="O2336" i="2" a="1"/>
  <c r="O2336" i="2" s="1"/>
  <c r="O2348" i="2" a="1"/>
  <c r="O2348" i="2" s="1"/>
  <c r="O2358" i="2" a="1"/>
  <c r="O2358" i="2" s="1"/>
  <c r="O2369" i="2" a="1"/>
  <c r="O2369" i="2" s="1"/>
  <c r="O2379" i="2" a="1"/>
  <c r="O2379" i="2" s="1"/>
  <c r="O2386" i="2" a="1"/>
  <c r="O2386" i="2" s="1"/>
  <c r="O2400" i="2" a="1"/>
  <c r="O2400" i="2" s="1"/>
  <c r="O2408" i="2" a="1"/>
  <c r="O2408" i="2" s="1"/>
  <c r="O2416" i="2" a="1"/>
  <c r="O2416" i="2" s="1"/>
  <c r="O2423" i="2" a="1"/>
  <c r="O2423" i="2" s="1"/>
  <c r="O2431" i="2" a="1"/>
  <c r="O2431" i="2" s="1"/>
  <c r="O2453" i="2" a="1"/>
  <c r="O2453" i="2" s="1"/>
  <c r="O2461" i="2" a="1"/>
  <c r="O2461" i="2" s="1"/>
  <c r="O2469" i="2" a="1"/>
  <c r="O2469" i="2" s="1"/>
  <c r="O2477" i="2" a="1"/>
  <c r="O2477" i="2" s="1"/>
  <c r="O2485" i="2" a="1"/>
  <c r="O2485" i="2" s="1"/>
  <c r="O2493" i="2" a="1"/>
  <c r="O2493" i="2" s="1"/>
  <c r="O2501" i="2" a="1"/>
  <c r="O2501" i="2" s="1"/>
  <c r="O2515" i="2" a="1"/>
  <c r="O2515" i="2" s="1"/>
  <c r="O2523" i="2" a="1"/>
  <c r="O2523" i="2" s="1"/>
  <c r="O2531" i="2" a="1"/>
  <c r="O2531" i="2" s="1"/>
  <c r="O2539" i="2" a="1"/>
  <c r="O2539" i="2" s="1"/>
  <c r="O2546" i="2" a="1"/>
  <c r="O2546" i="2" s="1"/>
  <c r="O2554" i="2" a="1"/>
  <c r="O2554" i="2" s="1"/>
  <c r="O2562" i="2" a="1"/>
  <c r="O2562" i="2" s="1"/>
  <c r="O2570" i="2" a="1"/>
  <c r="O2570" i="2" s="1"/>
  <c r="O2577" i="2" a="1"/>
  <c r="O2577" i="2" s="1"/>
  <c r="O2585" i="2" a="1"/>
  <c r="O2585" i="2" s="1"/>
  <c r="O2593" i="2" a="1"/>
  <c r="O2593" i="2" s="1"/>
  <c r="O2601" i="2" a="1"/>
  <c r="O2601" i="2" s="1"/>
  <c r="O2609" i="2" a="1"/>
  <c r="O2609" i="2" s="1"/>
  <c r="O2617" i="2" a="1"/>
  <c r="O2617" i="2" s="1"/>
  <c r="O2625" i="2" a="1"/>
  <c r="O2625" i="2" s="1"/>
  <c r="O2632" i="2" a="1"/>
  <c r="O2632" i="2" s="1"/>
  <c r="O2640" i="2" a="1"/>
  <c r="O2640" i="2" s="1"/>
  <c r="O2648" i="2" a="1"/>
  <c r="O2648" i="2" s="1"/>
  <c r="O2656" i="2" a="1"/>
  <c r="O2656" i="2" s="1"/>
  <c r="O2664" i="2" a="1"/>
  <c r="O2664" i="2" s="1"/>
  <c r="O2671" i="2" a="1"/>
  <c r="O2671" i="2" s="1"/>
  <c r="O2679" i="2" a="1"/>
  <c r="O2679" i="2" s="1"/>
  <c r="O2687" i="2" a="1"/>
  <c r="O2687" i="2" s="1"/>
  <c r="O2695" i="2" a="1"/>
  <c r="O2695" i="2" s="1"/>
  <c r="O2703" i="2" a="1"/>
  <c r="O2703" i="2" s="1"/>
  <c r="O2710" i="2" a="1"/>
  <c r="O2710" i="2" s="1"/>
  <c r="O2718" i="2" a="1"/>
  <c r="O2718" i="2" s="1"/>
  <c r="O2726" i="2" a="1"/>
  <c r="O2726" i="2" s="1"/>
  <c r="O2734" i="2" a="1"/>
  <c r="O2734" i="2" s="1"/>
  <c r="O2742" i="2" a="1"/>
  <c r="O2742" i="2" s="1"/>
  <c r="O2750" i="2" a="1"/>
  <c r="O2750" i="2" s="1"/>
  <c r="O2757" i="2" a="1"/>
  <c r="O2757" i="2" s="1"/>
  <c r="O2765" i="2" a="1"/>
  <c r="O2765" i="2" s="1"/>
  <c r="O2773" i="2" a="1"/>
  <c r="O2773" i="2" s="1"/>
  <c r="O2781" i="2" a="1"/>
  <c r="O2781" i="2" s="1"/>
  <c r="O2788" i="2" a="1"/>
  <c r="O2788" i="2" s="1"/>
  <c r="O2796" i="2" a="1"/>
  <c r="O2796" i="2" s="1"/>
  <c r="O2804" i="2" a="1"/>
  <c r="O2804" i="2" s="1"/>
  <c r="O2812" i="2" a="1"/>
  <c r="O2812" i="2" s="1"/>
  <c r="O2820" i="2" a="1"/>
  <c r="O2820" i="2" s="1"/>
  <c r="O2828" i="2" a="1"/>
  <c r="O2828" i="2" s="1"/>
  <c r="O2836" i="2" a="1"/>
  <c r="O2836" i="2" s="1"/>
  <c r="O2843" i="2" a="1"/>
  <c r="O2843" i="2" s="1"/>
  <c r="O2850" i="2" a="1"/>
  <c r="O2850" i="2" s="1"/>
  <c r="O2858" i="2" a="1"/>
  <c r="O2858" i="2" s="1"/>
  <c r="O2866" i="2" a="1"/>
  <c r="O2866" i="2" s="1"/>
  <c r="O2874" i="2" a="1"/>
  <c r="O2874" i="2" s="1"/>
  <c r="O2889" i="2" a="1"/>
  <c r="O2889" i="2" s="1"/>
  <c r="O2897" i="2" a="1"/>
  <c r="O2897" i="2" s="1"/>
  <c r="O2904" i="2" a="1"/>
  <c r="O2904" i="2" s="1"/>
  <c r="O2912" i="2" a="1"/>
  <c r="O2912" i="2" s="1"/>
  <c r="O2919" i="2" a="1"/>
  <c r="O2919" i="2" s="1"/>
  <c r="O2927" i="2" a="1"/>
  <c r="O2927" i="2" s="1"/>
  <c r="O2935" i="2" a="1"/>
  <c r="O2935" i="2" s="1"/>
  <c r="O2943" i="2" a="1"/>
  <c r="O2943" i="2" s="1"/>
  <c r="O2950" i="2" a="1"/>
  <c r="O2950" i="2" s="1"/>
  <c r="O2088" i="2" a="1"/>
  <c r="O2088" i="2" s="1"/>
  <c r="O2150" i="2" a="1"/>
  <c r="O2150" i="2" s="1"/>
  <c r="O2181" i="2" a="1"/>
  <c r="O2181" i="2" s="1"/>
  <c r="O2220" i="2" a="1"/>
  <c r="O2220" i="2" s="1"/>
  <c r="O2242" i="2" a="1"/>
  <c r="O2242" i="2" s="1"/>
  <c r="O2262" i="2" a="1"/>
  <c r="O2262" i="2" s="1"/>
  <c r="O2275" i="2" a="1"/>
  <c r="O2275" i="2" s="1"/>
  <c r="O2288" i="2" a="1"/>
  <c r="O2288" i="2" s="1"/>
  <c r="O2301" i="2" a="1"/>
  <c r="O2301" i="2" s="1"/>
  <c r="O2314" i="2" a="1"/>
  <c r="O2314" i="2" s="1"/>
  <c r="O2326" i="2" a="1"/>
  <c r="O2326" i="2" s="1"/>
  <c r="O2337" i="2" a="1"/>
  <c r="O2337" i="2" s="1"/>
  <c r="O2349" i="2" a="1"/>
  <c r="O2349" i="2" s="1"/>
  <c r="O2360" i="2" a="1"/>
  <c r="O2360" i="2" s="1"/>
  <c r="O2371" i="2" a="1"/>
  <c r="O2371" i="2" s="1"/>
  <c r="O2387" i="2" a="1"/>
  <c r="O2387" i="2" s="1"/>
  <c r="O2394" i="2" a="1"/>
  <c r="O2394" i="2" s="1"/>
  <c r="O2401" i="2" a="1"/>
  <c r="O2401" i="2" s="1"/>
  <c r="O2409" i="2" a="1"/>
  <c r="O2409" i="2" s="1"/>
  <c r="O2417" i="2" a="1"/>
  <c r="O2417" i="2" s="1"/>
  <c r="O2424" i="2" a="1"/>
  <c r="O2424" i="2" s="1"/>
  <c r="O2432" i="2" a="1"/>
  <c r="O2432" i="2" s="1"/>
  <c r="O2439" i="2" a="1"/>
  <c r="O2439" i="2" s="1"/>
  <c r="O2446" i="2" a="1"/>
  <c r="O2446" i="2" s="1"/>
  <c r="O2454" i="2" a="1"/>
  <c r="O2454" i="2" s="1"/>
  <c r="O2462" i="2" a="1"/>
  <c r="O2462" i="2" s="1"/>
  <c r="O2470" i="2" a="1"/>
  <c r="O2470" i="2" s="1"/>
  <c r="O2478" i="2" a="1"/>
  <c r="O2478" i="2" s="1"/>
  <c r="O2486" i="2" a="1"/>
  <c r="O2486" i="2" s="1"/>
  <c r="O2494" i="2" a="1"/>
  <c r="O2494" i="2" s="1"/>
  <c r="O2502" i="2" a="1"/>
  <c r="O2502" i="2" s="1"/>
  <c r="O2509" i="2" a="1"/>
  <c r="O2509" i="2" s="1"/>
  <c r="O2516" i="2" a="1"/>
  <c r="O2516" i="2" s="1"/>
  <c r="O2524" i="2" a="1"/>
  <c r="O2524" i="2" s="1"/>
  <c r="O2532" i="2" a="1"/>
  <c r="O2532" i="2" s="1"/>
  <c r="O2540" i="2" a="1"/>
  <c r="O2540" i="2" s="1"/>
  <c r="O2547" i="2" a="1"/>
  <c r="O2547" i="2" s="1"/>
  <c r="O2555" i="2" a="1"/>
  <c r="O2555" i="2" s="1"/>
  <c r="O2563" i="2" a="1"/>
  <c r="O2563" i="2" s="1"/>
  <c r="O2571" i="2" a="1"/>
  <c r="O2571" i="2" s="1"/>
  <c r="O2578" i="2" a="1"/>
  <c r="O2578" i="2" s="1"/>
  <c r="O2586" i="2" a="1"/>
  <c r="O2586" i="2" s="1"/>
  <c r="O2594" i="2" a="1"/>
  <c r="O2594" i="2" s="1"/>
  <c r="O2602" i="2" a="1"/>
  <c r="O2602" i="2" s="1"/>
  <c r="O2610" i="2" a="1"/>
  <c r="O2610" i="2" s="1"/>
  <c r="O2618" i="2" a="1"/>
  <c r="O2618" i="2" s="1"/>
  <c r="O2626" i="2" a="1"/>
  <c r="O2626" i="2" s="1"/>
  <c r="O2633" i="2" a="1"/>
  <c r="O2633" i="2" s="1"/>
  <c r="O2641" i="2" a="1"/>
  <c r="O2641" i="2" s="1"/>
  <c r="O2649" i="2" a="1"/>
  <c r="O2649" i="2" s="1"/>
  <c r="O2657" i="2" a="1"/>
  <c r="O2657" i="2" s="1"/>
  <c r="O2665" i="2" a="1"/>
  <c r="O2665" i="2" s="1"/>
  <c r="O2672" i="2" a="1"/>
  <c r="O2672" i="2" s="1"/>
  <c r="O2680" i="2" a="1"/>
  <c r="O2680" i="2" s="1"/>
  <c r="O2688" i="2" a="1"/>
  <c r="O2688" i="2" s="1"/>
  <c r="O2696" i="2" a="1"/>
  <c r="O2696" i="2" s="1"/>
  <c r="O2704" i="2" a="1"/>
  <c r="O2704" i="2" s="1"/>
  <c r="O2711" i="2" a="1"/>
  <c r="O2711" i="2" s="1"/>
  <c r="O2719" i="2" a="1"/>
  <c r="O2719" i="2" s="1"/>
  <c r="O2727" i="2" a="1"/>
  <c r="O2727" i="2" s="1"/>
  <c r="O2735" i="2" a="1"/>
  <c r="O2735" i="2" s="1"/>
  <c r="O2743" i="2" a="1"/>
  <c r="O2743" i="2" s="1"/>
  <c r="O2751" i="2" a="1"/>
  <c r="O2751" i="2" s="1"/>
  <c r="O2758" i="2" a="1"/>
  <c r="O2758" i="2" s="1"/>
  <c r="O2766" i="2" a="1"/>
  <c r="O2766" i="2" s="1"/>
  <c r="O2774" i="2" a="1"/>
  <c r="O2774" i="2" s="1"/>
  <c r="O2782" i="2" a="1"/>
  <c r="O2782" i="2" s="1"/>
  <c r="O2789" i="2" a="1"/>
  <c r="O2789" i="2" s="1"/>
  <c r="O2797" i="2" a="1"/>
  <c r="O2797" i="2" s="1"/>
  <c r="O2805" i="2" a="1"/>
  <c r="O2805" i="2" s="1"/>
  <c r="O2813" i="2" a="1"/>
  <c r="O2813" i="2" s="1"/>
  <c r="O2821" i="2" a="1"/>
  <c r="O2821" i="2" s="1"/>
  <c r="O2829" i="2" a="1"/>
  <c r="O2829" i="2" s="1"/>
  <c r="O2837" i="2" a="1"/>
  <c r="O2837" i="2" s="1"/>
  <c r="O2844" i="2" a="1"/>
  <c r="O2844" i="2" s="1"/>
  <c r="O2851" i="2" a="1"/>
  <c r="O2851" i="2" s="1"/>
  <c r="O2859" i="2" a="1"/>
  <c r="O2859" i="2" s="1"/>
  <c r="O2867" i="2" a="1"/>
  <c r="O2867" i="2" s="1"/>
  <c r="O2875" i="2" a="1"/>
  <c r="O2875" i="2" s="1"/>
  <c r="O2882" i="2" a="1"/>
  <c r="O2882" i="2" s="1"/>
  <c r="O2890" i="2" a="1"/>
  <c r="O2890" i="2" s="1"/>
  <c r="O2898" i="2" a="1"/>
  <c r="O2898" i="2" s="1"/>
  <c r="O2905" i="2" a="1"/>
  <c r="O2905" i="2" s="1"/>
  <c r="O2913" i="2" a="1"/>
  <c r="O2913" i="2" s="1"/>
  <c r="O2096" i="2" a="1"/>
  <c r="O2096" i="2" s="1"/>
  <c r="O2158" i="2" a="1"/>
  <c r="O2158" i="2" s="1"/>
  <c r="O2182" i="2" a="1"/>
  <c r="O2182" i="2" s="1"/>
  <c r="O2203" i="2" a="1"/>
  <c r="O2203" i="2" s="1"/>
  <c r="O2225" i="2" a="1"/>
  <c r="O2225" i="2" s="1"/>
  <c r="O2243" i="2" a="1"/>
  <c r="O2243" i="2" s="1"/>
  <c r="O2277" i="2" a="1"/>
  <c r="O2277" i="2" s="1"/>
  <c r="O2290" i="2" a="1"/>
  <c r="O2290" i="2" s="1"/>
  <c r="O2303" i="2" a="1"/>
  <c r="O2303" i="2" s="1"/>
  <c r="O2315" i="2" a="1"/>
  <c r="O2315" i="2" s="1"/>
  <c r="O2339" i="2" a="1"/>
  <c r="O2339" i="2" s="1"/>
  <c r="O2350" i="2" a="1"/>
  <c r="O2350" i="2" s="1"/>
  <c r="O2361" i="2" a="1"/>
  <c r="O2361" i="2" s="1"/>
  <c r="O2372" i="2" a="1"/>
  <c r="O2372" i="2" s="1"/>
  <c r="O2380" i="2" a="1"/>
  <c r="O2380" i="2" s="1"/>
  <c r="O2388" i="2" a="1"/>
  <c r="O2388" i="2" s="1"/>
  <c r="O2395" i="2" a="1"/>
  <c r="O2395" i="2" s="1"/>
  <c r="O2402" i="2" a="1"/>
  <c r="O2402" i="2" s="1"/>
  <c r="O2410" i="2" a="1"/>
  <c r="O2410" i="2" s="1"/>
  <c r="O2418" i="2" a="1"/>
  <c r="O2418" i="2" s="1"/>
  <c r="O2425" i="2" a="1"/>
  <c r="O2425" i="2" s="1"/>
  <c r="O2433" i="2" a="1"/>
  <c r="O2433" i="2" s="1"/>
  <c r="O2440" i="2" a="1"/>
  <c r="O2440" i="2" s="1"/>
  <c r="O2447" i="2" a="1"/>
  <c r="O2447" i="2" s="1"/>
  <c r="O2455" i="2" a="1"/>
  <c r="O2455" i="2" s="1"/>
  <c r="O2463" i="2" a="1"/>
  <c r="O2463" i="2" s="1"/>
  <c r="O2471" i="2" a="1"/>
  <c r="O2471" i="2" s="1"/>
  <c r="O2479" i="2" a="1"/>
  <c r="O2479" i="2" s="1"/>
  <c r="O2487" i="2" a="1"/>
  <c r="O2487" i="2" s="1"/>
  <c r="O2495" i="2" a="1"/>
  <c r="O2495" i="2" s="1"/>
  <c r="O2503" i="2" a="1"/>
  <c r="O2503" i="2" s="1"/>
  <c r="O2510" i="2" a="1"/>
  <c r="O2510" i="2" s="1"/>
  <c r="O2517" i="2" a="1"/>
  <c r="O2517" i="2" s="1"/>
  <c r="O2525" i="2" a="1"/>
  <c r="O2525" i="2" s="1"/>
  <c r="O2533" i="2" a="1"/>
  <c r="O2533" i="2" s="1"/>
  <c r="O2548" i="2" a="1"/>
  <c r="O2548" i="2" s="1"/>
  <c r="O2556" i="2" a="1"/>
  <c r="O2556" i="2" s="1"/>
  <c r="O2564" i="2" a="1"/>
  <c r="O2564" i="2" s="1"/>
  <c r="O2572" i="2" a="1"/>
  <c r="O2572" i="2" s="1"/>
  <c r="O2579" i="2" a="1"/>
  <c r="O2579" i="2" s="1"/>
  <c r="O2587" i="2" a="1"/>
  <c r="O2587" i="2" s="1"/>
  <c r="O2595" i="2" a="1"/>
  <c r="O2595" i="2" s="1"/>
  <c r="O2603" i="2" a="1"/>
  <c r="O2603" i="2" s="1"/>
  <c r="O2611" i="2" a="1"/>
  <c r="O2611" i="2" s="1"/>
  <c r="O2619" i="2" a="1"/>
  <c r="O2619" i="2" s="1"/>
  <c r="O2627" i="2" a="1"/>
  <c r="O2627" i="2" s="1"/>
  <c r="O2634" i="2" a="1"/>
  <c r="O2634" i="2" s="1"/>
  <c r="O2642" i="2" a="1"/>
  <c r="O2642" i="2" s="1"/>
  <c r="O2650" i="2" a="1"/>
  <c r="O2650" i="2" s="1"/>
  <c r="O2658" i="2" a="1"/>
  <c r="O2658" i="2" s="1"/>
  <c r="O2666" i="2" a="1"/>
  <c r="O2666" i="2" s="1"/>
  <c r="O2673" i="2" a="1"/>
  <c r="O2673" i="2" s="1"/>
  <c r="O2681" i="2" a="1"/>
  <c r="O2681" i="2" s="1"/>
  <c r="O2689" i="2" a="1"/>
  <c r="O2689" i="2" s="1"/>
  <c r="O2697" i="2" a="1"/>
  <c r="O2697" i="2" s="1"/>
  <c r="O2705" i="2" a="1"/>
  <c r="O2705" i="2" s="1"/>
  <c r="O2712" i="2" a="1"/>
  <c r="O2712" i="2" s="1"/>
  <c r="O2720" i="2" a="1"/>
  <c r="O2720" i="2" s="1"/>
  <c r="O2728" i="2" a="1"/>
  <c r="O2728" i="2" s="1"/>
  <c r="O2736" i="2" a="1"/>
  <c r="O2736" i="2" s="1"/>
  <c r="O2744" i="2" a="1"/>
  <c r="O2744" i="2" s="1"/>
  <c r="O2752" i="2" a="1"/>
  <c r="O2752" i="2" s="1"/>
  <c r="O2759" i="2" a="1"/>
  <c r="O2759" i="2" s="1"/>
  <c r="O2767" i="2" a="1"/>
  <c r="O2767" i="2" s="1"/>
  <c r="O2775" i="2" a="1"/>
  <c r="O2775" i="2" s="1"/>
  <c r="O2783" i="2" a="1"/>
  <c r="O2783" i="2" s="1"/>
  <c r="O2790" i="2" a="1"/>
  <c r="O2790" i="2" s="1"/>
  <c r="O2798" i="2" a="1"/>
  <c r="O2798" i="2" s="1"/>
  <c r="O2806" i="2" a="1"/>
  <c r="O2806" i="2" s="1"/>
  <c r="O2814" i="2" a="1"/>
  <c r="O2814" i="2" s="1"/>
  <c r="O2822" i="2" a="1"/>
  <c r="O2822" i="2" s="1"/>
  <c r="O2830" i="2" a="1"/>
  <c r="O2830" i="2" s="1"/>
  <c r="O2838" i="2" a="1"/>
  <c r="O2838" i="2" s="1"/>
  <c r="O2845" i="2" a="1"/>
  <c r="O2845" i="2" s="1"/>
  <c r="O2852" i="2" a="1"/>
  <c r="O2852" i="2" s="1"/>
  <c r="O2860" i="2" a="1"/>
  <c r="O2860" i="2" s="1"/>
  <c r="O2868" i="2" a="1"/>
  <c r="O2868" i="2" s="1"/>
  <c r="O2876" i="2" a="1"/>
  <c r="O2876" i="2" s="1"/>
  <c r="O2883" i="2" a="1"/>
  <c r="O2883" i="2" s="1"/>
  <c r="O2891" i="2" a="1"/>
  <c r="O2891" i="2" s="1"/>
  <c r="O2906" i="2" a="1"/>
  <c r="O2906" i="2" s="1"/>
  <c r="O2104" i="2" a="1"/>
  <c r="O2104" i="2" s="1"/>
  <c r="O2163" i="2" a="1"/>
  <c r="O2163" i="2" s="1"/>
  <c r="O2186" i="2" a="1"/>
  <c r="O2186" i="2" s="1"/>
  <c r="O2204" i="2" a="1"/>
  <c r="O2204" i="2" s="1"/>
  <c r="O2248" i="2" a="1"/>
  <c r="O2248" i="2" s="1"/>
  <c r="O2264" i="2" a="1"/>
  <c r="O2264" i="2" s="1"/>
  <c r="O2279" i="2" a="1"/>
  <c r="O2279" i="2" s="1"/>
  <c r="O2291" i="2" a="1"/>
  <c r="O2291" i="2" s="1"/>
  <c r="O2304" i="2" a="1"/>
  <c r="O2304" i="2" s="1"/>
  <c r="O2317" i="2" a="1"/>
  <c r="O2317" i="2" s="1"/>
  <c r="O2328" i="2" a="1"/>
  <c r="O2328" i="2" s="1"/>
  <c r="O2341" i="2" a="1"/>
  <c r="O2341" i="2" s="1"/>
  <c r="O2352" i="2" a="1"/>
  <c r="O2352" i="2" s="1"/>
  <c r="O2363" i="2" a="1"/>
  <c r="O2363" i="2" s="1"/>
  <c r="O2373" i="2" a="1"/>
  <c r="O2373" i="2" s="1"/>
  <c r="O2381" i="2" a="1"/>
  <c r="O2381" i="2" s="1"/>
  <c r="O2389" i="2" a="1"/>
  <c r="O2389" i="2" s="1"/>
  <c r="O2396" i="2" a="1"/>
  <c r="O2396" i="2" s="1"/>
  <c r="O2403" i="2" a="1"/>
  <c r="O2403" i="2" s="1"/>
  <c r="O2411" i="2" a="1"/>
  <c r="O2411" i="2" s="1"/>
  <c r="O2419" i="2" a="1"/>
  <c r="O2419" i="2" s="1"/>
  <c r="O2426" i="2" a="1"/>
  <c r="O2426" i="2" s="1"/>
  <c r="O2434" i="2" a="1"/>
  <c r="O2434" i="2" s="1"/>
  <c r="O2441" i="2" a="1"/>
  <c r="O2441" i="2" s="1"/>
  <c r="O2448" i="2" a="1"/>
  <c r="O2448" i="2" s="1"/>
  <c r="O2456" i="2" a="1"/>
  <c r="O2456" i="2" s="1"/>
  <c r="O2464" i="2" a="1"/>
  <c r="O2464" i="2" s="1"/>
  <c r="O2472" i="2" a="1"/>
  <c r="O2472" i="2" s="1"/>
  <c r="O2480" i="2" a="1"/>
  <c r="O2480" i="2" s="1"/>
  <c r="O2488" i="2" a="1"/>
  <c r="O2488" i="2" s="1"/>
  <c r="O2496" i="2" a="1"/>
  <c r="O2496" i="2" s="1"/>
  <c r="O2504" i="2" a="1"/>
  <c r="O2504" i="2" s="1"/>
  <c r="O2511" i="2" a="1"/>
  <c r="O2511" i="2" s="1"/>
  <c r="O2518" i="2" a="1"/>
  <c r="O2518" i="2" s="1"/>
  <c r="O2526" i="2" a="1"/>
  <c r="O2526" i="2" s="1"/>
  <c r="O2534" i="2" a="1"/>
  <c r="O2534" i="2" s="1"/>
  <c r="O2541" i="2" a="1"/>
  <c r="O2541" i="2" s="1"/>
  <c r="O2549" i="2" a="1"/>
  <c r="O2549" i="2" s="1"/>
  <c r="O2557" i="2" a="1"/>
  <c r="O2557" i="2" s="1"/>
  <c r="O2565" i="2" a="1"/>
  <c r="O2565" i="2" s="1"/>
  <c r="O2573" i="2" a="1"/>
  <c r="O2573" i="2" s="1"/>
  <c r="O2580" i="2" a="1"/>
  <c r="O2580" i="2" s="1"/>
  <c r="O2588" i="2" a="1"/>
  <c r="O2588" i="2" s="1"/>
  <c r="O2596" i="2" a="1"/>
  <c r="O2596" i="2" s="1"/>
  <c r="O2604" i="2" a="1"/>
  <c r="O2604" i="2" s="1"/>
  <c r="O2612" i="2" a="1"/>
  <c r="O2612" i="2" s="1"/>
  <c r="O2620" i="2" a="1"/>
  <c r="O2620" i="2" s="1"/>
  <c r="O2628" i="2" a="1"/>
  <c r="O2628" i="2" s="1"/>
  <c r="O2635" i="2" a="1"/>
  <c r="O2635" i="2" s="1"/>
  <c r="O2643" i="2" a="1"/>
  <c r="O2643" i="2" s="1"/>
  <c r="O2651" i="2" a="1"/>
  <c r="O2651" i="2" s="1"/>
  <c r="O2659" i="2" a="1"/>
  <c r="O2659" i="2" s="1"/>
  <c r="O2667" i="2" a="1"/>
  <c r="O2667" i="2" s="1"/>
  <c r="O2674" i="2" a="1"/>
  <c r="O2674" i="2" s="1"/>
  <c r="O2682" i="2" a="1"/>
  <c r="O2682" i="2" s="1"/>
  <c r="O2690" i="2" a="1"/>
  <c r="O2690" i="2" s="1"/>
  <c r="O2698" i="2" a="1"/>
  <c r="O2698" i="2" s="1"/>
  <c r="O2713" i="2" a="1"/>
  <c r="O2713" i="2" s="1"/>
  <c r="O2721" i="2" a="1"/>
  <c r="O2721" i="2" s="1"/>
  <c r="O2729" i="2" a="1"/>
  <c r="O2729" i="2" s="1"/>
  <c r="O2737" i="2" a="1"/>
  <c r="O2737" i="2" s="1"/>
  <c r="O2745" i="2" a="1"/>
  <c r="O2745" i="2" s="1"/>
  <c r="O2753" i="2" a="1"/>
  <c r="O2753" i="2" s="1"/>
  <c r="O2760" i="2" a="1"/>
  <c r="O2760" i="2" s="1"/>
  <c r="O2768" i="2" a="1"/>
  <c r="O2768" i="2" s="1"/>
  <c r="O2776" i="2" a="1"/>
  <c r="O2776" i="2" s="1"/>
  <c r="O2784" i="2" a="1"/>
  <c r="O2784" i="2" s="1"/>
  <c r="O2791" i="2" a="1"/>
  <c r="O2791" i="2" s="1"/>
  <c r="O2799" i="2" a="1"/>
  <c r="O2799" i="2" s="1"/>
  <c r="O2807" i="2" a="1"/>
  <c r="O2807" i="2" s="1"/>
  <c r="O2815" i="2" a="1"/>
  <c r="O2815" i="2" s="1"/>
  <c r="O2823" i="2" a="1"/>
  <c r="O2823" i="2" s="1"/>
  <c r="O2831" i="2" a="1"/>
  <c r="O2831" i="2" s="1"/>
  <c r="O2839" i="2" a="1"/>
  <c r="O2839" i="2" s="1"/>
  <c r="O2846" i="2" a="1"/>
  <c r="O2846" i="2" s="1"/>
  <c r="O2853" i="2" a="1"/>
  <c r="O2853" i="2" s="1"/>
  <c r="O2861" i="2" a="1"/>
  <c r="O2861" i="2" s="1"/>
  <c r="O2869" i="2" a="1"/>
  <c r="O2869" i="2" s="1"/>
  <c r="O2877" i="2" a="1"/>
  <c r="O2877" i="2" s="1"/>
  <c r="O2884" i="2" a="1"/>
  <c r="O2884" i="2" s="1"/>
  <c r="O2892" i="2" a="1"/>
  <c r="O2892" i="2" s="1"/>
  <c r="O2899" i="2" a="1"/>
  <c r="O2899" i="2" s="1"/>
  <c r="O2907" i="2" a="1"/>
  <c r="O2907" i="2" s="1"/>
  <c r="O2112" i="2" a="1"/>
  <c r="O2112" i="2" s="1"/>
  <c r="O2166" i="2" a="1"/>
  <c r="O2166" i="2" s="1"/>
  <c r="O2188" i="2" a="1"/>
  <c r="O2188" i="2" s="1"/>
  <c r="O2209" i="2" a="1"/>
  <c r="O2209" i="2" s="1"/>
  <c r="O2227" i="2" a="1"/>
  <c r="O2227" i="2" s="1"/>
  <c r="O2250" i="2" a="1"/>
  <c r="O2250" i="2" s="1"/>
  <c r="O2267" i="2" a="1"/>
  <c r="O2267" i="2" s="1"/>
  <c r="O2280" i="2" a="1"/>
  <c r="O2280" i="2" s="1"/>
  <c r="O2293" i="2" a="1"/>
  <c r="O2293" i="2" s="1"/>
  <c r="O2306" i="2" a="1"/>
  <c r="O2306" i="2" s="1"/>
  <c r="O2329" i="2" a="1"/>
  <c r="O2329" i="2" s="1"/>
  <c r="O2342" i="2" a="1"/>
  <c r="O2342" i="2" s="1"/>
  <c r="O2353" i="2" a="1"/>
  <c r="O2353" i="2" s="1"/>
  <c r="O2364" i="2" a="1"/>
  <c r="O2364" i="2" s="1"/>
  <c r="O2374" i="2" a="1"/>
  <c r="O2374" i="2" s="1"/>
  <c r="O2382" i="2" a="1"/>
  <c r="O2382" i="2" s="1"/>
  <c r="O2390" i="2" a="1"/>
  <c r="O2390" i="2" s="1"/>
  <c r="O2397" i="2" a="1"/>
  <c r="O2397" i="2" s="1"/>
  <c r="O2404" i="2" a="1"/>
  <c r="O2404" i="2" s="1"/>
  <c r="O2412" i="2" a="1"/>
  <c r="O2412" i="2" s="1"/>
  <c r="O2427" i="2" a="1"/>
  <c r="O2427" i="2" s="1"/>
  <c r="O2435" i="2" a="1"/>
  <c r="O2435" i="2" s="1"/>
  <c r="O2442" i="2" a="1"/>
  <c r="O2442" i="2" s="1"/>
  <c r="O2449" i="2" a="1"/>
  <c r="O2449" i="2" s="1"/>
  <c r="O2457" i="2" a="1"/>
  <c r="O2457" i="2" s="1"/>
  <c r="O2465" i="2" a="1"/>
  <c r="O2465" i="2" s="1"/>
  <c r="O2473" i="2" a="1"/>
  <c r="O2473" i="2" s="1"/>
  <c r="O2481" i="2" a="1"/>
  <c r="O2481" i="2" s="1"/>
  <c r="O2489" i="2" a="1"/>
  <c r="O2489" i="2" s="1"/>
  <c r="O2497" i="2" a="1"/>
  <c r="O2497" i="2" s="1"/>
  <c r="O2505" i="2" a="1"/>
  <c r="O2505" i="2" s="1"/>
  <c r="O2519" i="2" a="1"/>
  <c r="O2519" i="2" s="1"/>
  <c r="O2527" i="2" a="1"/>
  <c r="O2527" i="2" s="1"/>
  <c r="O2535" i="2" a="1"/>
  <c r="O2535" i="2" s="1"/>
  <c r="O2542" i="2" a="1"/>
  <c r="O2542" i="2" s="1"/>
  <c r="O2550" i="2" a="1"/>
  <c r="O2550" i="2" s="1"/>
  <c r="O2558" i="2" a="1"/>
  <c r="O2558" i="2" s="1"/>
  <c r="O2566" i="2" a="1"/>
  <c r="O2566" i="2" s="1"/>
  <c r="O2581" i="2" a="1"/>
  <c r="O2581" i="2" s="1"/>
  <c r="O2589" i="2" a="1"/>
  <c r="O2589" i="2" s="1"/>
  <c r="O2597" i="2" a="1"/>
  <c r="O2597" i="2" s="1"/>
  <c r="O2605" i="2" a="1"/>
  <c r="O2605" i="2" s="1"/>
  <c r="O2613" i="2" a="1"/>
  <c r="O2613" i="2" s="1"/>
  <c r="O2621" i="2" a="1"/>
  <c r="O2621" i="2" s="1"/>
  <c r="O2629" i="2" a="1"/>
  <c r="O2629" i="2" s="1"/>
  <c r="O2636" i="2" a="1"/>
  <c r="O2636" i="2" s="1"/>
  <c r="O2644" i="2" a="1"/>
  <c r="O2644" i="2" s="1"/>
  <c r="O2652" i="2" a="1"/>
  <c r="O2652" i="2" s="1"/>
  <c r="O2660" i="2" a="1"/>
  <c r="O2660" i="2" s="1"/>
  <c r="O2668" i="2" a="1"/>
  <c r="O2668" i="2" s="1"/>
  <c r="O2675" i="2" a="1"/>
  <c r="O2675" i="2" s="1"/>
  <c r="O2683" i="2" a="1"/>
  <c r="O2683" i="2" s="1"/>
  <c r="O2691" i="2" a="1"/>
  <c r="O2691" i="2" s="1"/>
  <c r="O2699" i="2" a="1"/>
  <c r="O2699" i="2" s="1"/>
  <c r="O2706" i="2" a="1"/>
  <c r="O2706" i="2" s="1"/>
  <c r="O2714" i="2" a="1"/>
  <c r="O2714" i="2" s="1"/>
  <c r="O2722" i="2" a="1"/>
  <c r="O2722" i="2" s="1"/>
  <c r="O2730" i="2" a="1"/>
  <c r="O2730" i="2" s="1"/>
  <c r="O2738" i="2" a="1"/>
  <c r="O2738" i="2" s="1"/>
  <c r="O2746" i="2" a="1"/>
  <c r="O2746" i="2" s="1"/>
  <c r="O2761" i="2" a="1"/>
  <c r="O2761" i="2" s="1"/>
  <c r="O2769" i="2" a="1"/>
  <c r="O2769" i="2" s="1"/>
  <c r="O2777" i="2" a="1"/>
  <c r="O2777" i="2" s="1"/>
  <c r="O2785" i="2" a="1"/>
  <c r="O2785" i="2" s="1"/>
  <c r="O2792" i="2" a="1"/>
  <c r="O2792" i="2" s="1"/>
  <c r="O2800" i="2" a="1"/>
  <c r="O2800" i="2" s="1"/>
  <c r="O2808" i="2" a="1"/>
  <c r="O2808" i="2" s="1"/>
  <c r="O2816" i="2" a="1"/>
  <c r="O2816" i="2" s="1"/>
  <c r="O2824" i="2" a="1"/>
  <c r="O2824" i="2" s="1"/>
  <c r="O2832" i="2" a="1"/>
  <c r="O2832" i="2" s="1"/>
  <c r="O2840" i="2" a="1"/>
  <c r="O2840" i="2" s="1"/>
  <c r="O2847" i="2" a="1"/>
  <c r="O2847" i="2" s="1"/>
  <c r="O2854" i="2" a="1"/>
  <c r="O2854" i="2" s="1"/>
  <c r="O2862" i="2" a="1"/>
  <c r="O2862" i="2" s="1"/>
  <c r="O2870" i="2" a="1"/>
  <c r="O2870" i="2" s="1"/>
  <c r="O2878" i="2" a="1"/>
  <c r="O2878" i="2" s="1"/>
  <c r="O2885" i="2" a="1"/>
  <c r="O2885" i="2" s="1"/>
  <c r="O2893" i="2" a="1"/>
  <c r="O2893" i="2" s="1"/>
  <c r="O2900" i="2" a="1"/>
  <c r="O2900" i="2" s="1"/>
  <c r="O2120" i="2" a="1"/>
  <c r="O2120" i="2" s="1"/>
  <c r="O2171" i="2" a="1"/>
  <c r="O2171" i="2" s="1"/>
  <c r="O2189" i="2" a="1"/>
  <c r="O2189" i="2" s="1"/>
  <c r="O2211" i="2" a="1"/>
  <c r="O2211" i="2" s="1"/>
  <c r="O2232" i="2" a="1"/>
  <c r="O2232" i="2" s="1"/>
  <c r="O2251" i="2" a="1"/>
  <c r="O2251" i="2" s="1"/>
  <c r="O2269" i="2" a="1"/>
  <c r="O2269" i="2" s="1"/>
  <c r="O2282" i="2" a="1"/>
  <c r="O2282" i="2" s="1"/>
  <c r="O2295" i="2" a="1"/>
  <c r="O2295" i="2" s="1"/>
  <c r="O2128" i="2" a="1"/>
  <c r="O2128" i="2" s="1"/>
  <c r="O2173" i="2" a="1"/>
  <c r="O2173" i="2" s="1"/>
  <c r="O2194" i="2" a="1"/>
  <c r="O2194" i="2" s="1"/>
  <c r="O2212" i="2" a="1"/>
  <c r="O2212" i="2" s="1"/>
  <c r="O2234" i="2" a="1"/>
  <c r="O2234" i="2" s="1"/>
  <c r="O2255" i="2" a="1"/>
  <c r="O2255" i="2" s="1"/>
  <c r="O2271" i="2" a="1"/>
  <c r="O2271" i="2" s="1"/>
  <c r="O2283" i="2" a="1"/>
  <c r="O2283" i="2" s="1"/>
  <c r="O2296" i="2" a="1"/>
  <c r="O2296" i="2" s="1"/>
  <c r="O2309" i="2" a="1"/>
  <c r="O2309" i="2" s="1"/>
  <c r="O2321" i="2" a="1"/>
  <c r="O2321" i="2" s="1"/>
  <c r="O2333" i="2" a="1"/>
  <c r="O2333" i="2" s="1"/>
  <c r="O2345" i="2" a="1"/>
  <c r="O2345" i="2" s="1"/>
  <c r="O2356" i="2" a="1"/>
  <c r="O2356" i="2" s="1"/>
  <c r="O2366" i="2" a="1"/>
  <c r="O2366" i="2" s="1"/>
  <c r="O2377" i="2" a="1"/>
  <c r="O2377" i="2" s="1"/>
  <c r="O2384" i="2" a="1"/>
  <c r="O2384" i="2" s="1"/>
  <c r="O2392" i="2" a="1"/>
  <c r="O2392" i="2" s="1"/>
  <c r="O2399" i="2" a="1"/>
  <c r="O2399" i="2" s="1"/>
  <c r="O2406" i="2" a="1"/>
  <c r="O2406" i="2" s="1"/>
  <c r="O2414" i="2" a="1"/>
  <c r="O2414" i="2" s="1"/>
  <c r="O2421" i="2" a="1"/>
  <c r="O2421" i="2" s="1"/>
  <c r="O2429" i="2" a="1"/>
  <c r="O2429" i="2" s="1"/>
  <c r="O2437" i="2" a="1"/>
  <c r="O2437" i="2" s="1"/>
  <c r="O2444" i="2" a="1"/>
  <c r="O2444" i="2" s="1"/>
  <c r="O2451" i="2" a="1"/>
  <c r="O2451" i="2" s="1"/>
  <c r="O2459" i="2" a="1"/>
  <c r="O2459" i="2" s="1"/>
  <c r="O2467" i="2" a="1"/>
  <c r="O2467" i="2" s="1"/>
  <c r="O2475" i="2" a="1"/>
  <c r="O2475" i="2" s="1"/>
  <c r="O2483" i="2" a="1"/>
  <c r="O2483" i="2" s="1"/>
  <c r="O2491" i="2" a="1"/>
  <c r="O2491" i="2" s="1"/>
  <c r="O2499" i="2" a="1"/>
  <c r="O2499" i="2" s="1"/>
  <c r="O2507" i="2" a="1"/>
  <c r="O2507" i="2" s="1"/>
  <c r="O2513" i="2" a="1"/>
  <c r="O2513" i="2" s="1"/>
  <c r="O2521" i="2" a="1"/>
  <c r="O2521" i="2" s="1"/>
  <c r="O2529" i="2" a="1"/>
  <c r="O2529" i="2" s="1"/>
  <c r="O2537" i="2" a="1"/>
  <c r="O2537" i="2" s="1"/>
  <c r="O2544" i="2" a="1"/>
  <c r="O2544" i="2" s="1"/>
  <c r="O2552" i="2" a="1"/>
  <c r="O2552" i="2" s="1"/>
  <c r="O2560" i="2" a="1"/>
  <c r="O2560" i="2" s="1"/>
  <c r="O2568" i="2" a="1"/>
  <c r="O2568" i="2" s="1"/>
  <c r="O2575" i="2" a="1"/>
  <c r="O2575" i="2" s="1"/>
  <c r="O2583" i="2" a="1"/>
  <c r="O2583" i="2" s="1"/>
  <c r="O2591" i="2" a="1"/>
  <c r="O2591" i="2" s="1"/>
  <c r="O2599" i="2" a="1"/>
  <c r="O2599" i="2" s="1"/>
  <c r="O2607" i="2" a="1"/>
  <c r="O2607" i="2" s="1"/>
  <c r="O2615" i="2" a="1"/>
  <c r="O2615" i="2" s="1"/>
  <c r="O2623" i="2" a="1"/>
  <c r="O2623" i="2" s="1"/>
  <c r="O2638" i="2" a="1"/>
  <c r="O2638" i="2" s="1"/>
  <c r="O2646" i="2" a="1"/>
  <c r="O2646" i="2" s="1"/>
  <c r="O2654" i="2" a="1"/>
  <c r="O2654" i="2" s="1"/>
  <c r="O2662" i="2" a="1"/>
  <c r="O2662" i="2" s="1"/>
  <c r="O2670" i="2" a="1"/>
  <c r="O2670" i="2" s="1"/>
  <c r="O2677" i="2" a="1"/>
  <c r="O2677" i="2" s="1"/>
  <c r="O2685" i="2" a="1"/>
  <c r="O2685" i="2" s="1"/>
  <c r="O2693" i="2" a="1"/>
  <c r="O2693" i="2" s="1"/>
  <c r="O2701" i="2" a="1"/>
  <c r="O2701" i="2" s="1"/>
  <c r="O2708" i="2" a="1"/>
  <c r="O2708" i="2" s="1"/>
  <c r="O2716" i="2" a="1"/>
  <c r="O2716" i="2" s="1"/>
  <c r="O2724" i="2" a="1"/>
  <c r="O2724" i="2" s="1"/>
  <c r="O2732" i="2" a="1"/>
  <c r="O2732" i="2" s="1"/>
  <c r="O2740" i="2" a="1"/>
  <c r="O2740" i="2" s="1"/>
  <c r="O2748" i="2" a="1"/>
  <c r="O2748" i="2" s="1"/>
  <c r="O2755" i="2" a="1"/>
  <c r="O2755" i="2" s="1"/>
  <c r="O2763" i="2" a="1"/>
  <c r="O2763" i="2" s="1"/>
  <c r="O2771" i="2" a="1"/>
  <c r="O2771" i="2" s="1"/>
  <c r="O2779" i="2" a="1"/>
  <c r="O2779" i="2" s="1"/>
  <c r="O2794" i="2" a="1"/>
  <c r="O2794" i="2" s="1"/>
  <c r="O2802" i="2" a="1"/>
  <c r="O2802" i="2" s="1"/>
  <c r="O2810" i="2" a="1"/>
  <c r="O2810" i="2" s="1"/>
  <c r="O2818" i="2" a="1"/>
  <c r="O2818" i="2" s="1"/>
  <c r="O2307" i="2" a="1"/>
  <c r="O2307" i="2" s="1"/>
  <c r="O2391" i="2" a="1"/>
  <c r="O2391" i="2" s="1"/>
  <c r="O2450" i="2" a="1"/>
  <c r="O2450" i="2" s="1"/>
  <c r="O2512" i="2" a="1"/>
  <c r="O2512" i="2" s="1"/>
  <c r="O2574" i="2" a="1"/>
  <c r="O2574" i="2" s="1"/>
  <c r="O2637" i="2" a="1"/>
  <c r="O2637" i="2" s="1"/>
  <c r="O2700" i="2" a="1"/>
  <c r="O2700" i="2" s="1"/>
  <c r="O2762" i="2" a="1"/>
  <c r="O2762" i="2" s="1"/>
  <c r="O2825" i="2" a="1"/>
  <c r="O2825" i="2" s="1"/>
  <c r="O2855" i="2" a="1"/>
  <c r="O2855" i="2" s="1"/>
  <c r="O2880" i="2" a="1"/>
  <c r="O2880" i="2" s="1"/>
  <c r="O2901" i="2" a="1"/>
  <c r="O2901" i="2" s="1"/>
  <c r="O2915" i="2" a="1"/>
  <c r="O2915" i="2" s="1"/>
  <c r="O2923" i="2" a="1"/>
  <c r="O2923" i="2" s="1"/>
  <c r="O2932" i="2" a="1"/>
  <c r="O2932" i="2" s="1"/>
  <c r="O2941" i="2" a="1"/>
  <c r="O2941" i="2" s="1"/>
  <c r="O2949" i="2" a="1"/>
  <c r="O2949" i="2" s="1"/>
  <c r="O2957" i="2" a="1"/>
  <c r="O2957" i="2" s="1"/>
  <c r="O2965" i="2" a="1"/>
  <c r="O2965" i="2" s="1"/>
  <c r="O2973" i="2" a="1"/>
  <c r="O2973" i="2" s="1"/>
  <c r="O2981" i="2" a="1"/>
  <c r="O2981" i="2" s="1"/>
  <c r="O2989" i="2" a="1"/>
  <c r="O2989" i="2" s="1"/>
  <c r="O2997" i="2" a="1"/>
  <c r="O2997" i="2" s="1"/>
  <c r="O3005" i="2" a="1"/>
  <c r="O3005" i="2" s="1"/>
  <c r="O3013" i="2" a="1"/>
  <c r="O3013" i="2" s="1"/>
  <c r="O3021" i="2" a="1"/>
  <c r="O3021" i="2" s="1"/>
  <c r="O3028" i="2" a="1"/>
  <c r="O3028" i="2" s="1"/>
  <c r="O3036" i="2" a="1"/>
  <c r="O3036" i="2" s="1"/>
  <c r="O3044" i="2" a="1"/>
  <c r="O3044" i="2" s="1"/>
  <c r="O3052" i="2" a="1"/>
  <c r="O3052" i="2" s="1"/>
  <c r="O3060" i="2" a="1"/>
  <c r="O3060" i="2" s="1"/>
  <c r="O3068" i="2" a="1"/>
  <c r="O3068" i="2" s="1"/>
  <c r="O3076" i="2" a="1"/>
  <c r="O3076" i="2" s="1"/>
  <c r="O3091" i="2" a="1"/>
  <c r="O3091" i="2" s="1"/>
  <c r="O3099" i="2" a="1"/>
  <c r="O3099" i="2" s="1"/>
  <c r="O3107" i="2" a="1"/>
  <c r="O3107" i="2" s="1"/>
  <c r="O3114" i="2" a="1"/>
  <c r="O3114" i="2" s="1"/>
  <c r="O3121" i="2" a="1"/>
  <c r="O3121" i="2" s="1"/>
  <c r="O3129" i="2" a="1"/>
  <c r="O3129" i="2" s="1"/>
  <c r="O3137" i="2" a="1"/>
  <c r="O3137" i="2" s="1"/>
  <c r="O3145" i="2" a="1"/>
  <c r="O3145" i="2" s="1"/>
  <c r="O3153" i="2" a="1"/>
  <c r="O3153" i="2" s="1"/>
  <c r="O3161" i="2" a="1"/>
  <c r="O3161" i="2" s="1"/>
  <c r="O3169" i="2" a="1"/>
  <c r="O3169" i="2" s="1"/>
  <c r="O3177" i="2" a="1"/>
  <c r="O3177" i="2" s="1"/>
  <c r="O3185" i="2" a="1"/>
  <c r="O3185" i="2" s="1"/>
  <c r="O3193" i="2" a="1"/>
  <c r="O3193" i="2" s="1"/>
  <c r="O3201" i="2" a="1"/>
  <c r="O3201" i="2" s="1"/>
  <c r="O3209" i="2" a="1"/>
  <c r="O3209" i="2" s="1"/>
  <c r="O3216" i="2" a="1"/>
  <c r="O3216" i="2" s="1"/>
  <c r="O3224" i="2" a="1"/>
  <c r="O3224" i="2" s="1"/>
  <c r="O3232" i="2" a="1"/>
  <c r="O3232" i="2" s="1"/>
  <c r="O3240" i="2" a="1"/>
  <c r="O3240" i="2" s="1"/>
  <c r="O3248" i="2" a="1"/>
  <c r="O3248" i="2" s="1"/>
  <c r="O3256" i="2" a="1"/>
  <c r="O3256" i="2" s="1"/>
  <c r="O3264" i="2" a="1"/>
  <c r="O3264" i="2" s="1"/>
  <c r="O3272" i="2" a="1"/>
  <c r="O3272" i="2" s="1"/>
  <c r="O3280" i="2" a="1"/>
  <c r="O3280" i="2" s="1"/>
  <c r="O3288" i="2" a="1"/>
  <c r="O3288" i="2" s="1"/>
  <c r="O3296" i="2" a="1"/>
  <c r="O3296" i="2" s="1"/>
  <c r="O3304" i="2" a="1"/>
  <c r="O3304" i="2" s="1"/>
  <c r="O3312" i="2" a="1"/>
  <c r="O3312" i="2" s="1"/>
  <c r="O3319" i="2" a="1"/>
  <c r="O3319" i="2" s="1"/>
  <c r="O3326" i="2" a="1"/>
  <c r="O3326" i="2" s="1"/>
  <c r="O3333" i="2" a="1"/>
  <c r="O3333" i="2" s="1"/>
  <c r="O3340" i="2" a="1"/>
  <c r="O3340" i="2" s="1"/>
  <c r="O3348" i="2" a="1"/>
  <c r="O3348" i="2" s="1"/>
  <c r="O3355" i="2" a="1"/>
  <c r="O3355" i="2" s="1"/>
  <c r="O3363" i="2" a="1"/>
  <c r="O3363" i="2" s="1"/>
  <c r="O3371" i="2" a="1"/>
  <c r="O3371" i="2" s="1"/>
  <c r="O3379" i="2" a="1"/>
  <c r="O3379" i="2" s="1"/>
  <c r="O3387" i="2" a="1"/>
  <c r="O3387" i="2" s="1"/>
  <c r="O3395" i="2" a="1"/>
  <c r="O3395" i="2" s="1"/>
  <c r="O3402" i="2" a="1"/>
  <c r="O3402" i="2" s="1"/>
  <c r="O3424" i="2" a="1"/>
  <c r="O3424" i="2" s="1"/>
  <c r="O3432" i="2" a="1"/>
  <c r="O3432" i="2" s="1"/>
  <c r="O3440" i="2" a="1"/>
  <c r="O3440" i="2" s="1"/>
  <c r="O3448" i="2" a="1"/>
  <c r="O3448" i="2" s="1"/>
  <c r="O3456" i="2" a="1"/>
  <c r="O3456" i="2" s="1"/>
  <c r="O3464" i="2" a="1"/>
  <c r="O3464" i="2" s="1"/>
  <c r="O3472" i="2" a="1"/>
  <c r="O3472" i="2" s="1"/>
  <c r="O3479" i="2" a="1"/>
  <c r="O3479" i="2" s="1"/>
  <c r="O2319" i="2" a="1"/>
  <c r="O2319" i="2" s="1"/>
  <c r="O2398" i="2" a="1"/>
  <c r="O2398" i="2" s="1"/>
  <c r="O2458" i="2" a="1"/>
  <c r="O2458" i="2" s="1"/>
  <c r="O2520" i="2" a="1"/>
  <c r="O2520" i="2" s="1"/>
  <c r="O2582" i="2" a="1"/>
  <c r="O2582" i="2" s="1"/>
  <c r="O2645" i="2" a="1"/>
  <c r="O2645" i="2" s="1"/>
  <c r="O2707" i="2" a="1"/>
  <c r="O2707" i="2" s="1"/>
  <c r="O2770" i="2" a="1"/>
  <c r="O2770" i="2" s="1"/>
  <c r="O2826" i="2" a="1"/>
  <c r="O2826" i="2" s="1"/>
  <c r="O2856" i="2" a="1"/>
  <c r="O2856" i="2" s="1"/>
  <c r="O2881" i="2" a="1"/>
  <c r="O2881" i="2" s="1"/>
  <c r="O2902" i="2" a="1"/>
  <c r="O2902" i="2" s="1"/>
  <c r="O2924" i="2" a="1"/>
  <c r="O2924" i="2" s="1"/>
  <c r="O2933" i="2" a="1"/>
  <c r="O2933" i="2" s="1"/>
  <c r="O2942" i="2" a="1"/>
  <c r="O2942" i="2" s="1"/>
  <c r="O2951" i="2" a="1"/>
  <c r="O2951" i="2" s="1"/>
  <c r="O2958" i="2" a="1"/>
  <c r="O2958" i="2" s="1"/>
  <c r="O2966" i="2" a="1"/>
  <c r="O2966" i="2" s="1"/>
  <c r="O2974" i="2" a="1"/>
  <c r="O2974" i="2" s="1"/>
  <c r="O2982" i="2" a="1"/>
  <c r="O2982" i="2" s="1"/>
  <c r="O2990" i="2" a="1"/>
  <c r="O2990" i="2" s="1"/>
  <c r="O2998" i="2" a="1"/>
  <c r="O2998" i="2" s="1"/>
  <c r="O3006" i="2" a="1"/>
  <c r="O3006" i="2" s="1"/>
  <c r="O3014" i="2" a="1"/>
  <c r="O3014" i="2" s="1"/>
  <c r="O2331" i="2" a="1"/>
  <c r="O2331" i="2" s="1"/>
  <c r="O2405" i="2" a="1"/>
  <c r="O2405" i="2" s="1"/>
  <c r="O2466" i="2" a="1"/>
  <c r="O2466" i="2" s="1"/>
  <c r="O2528" i="2" a="1"/>
  <c r="O2528" i="2" s="1"/>
  <c r="O2590" i="2" a="1"/>
  <c r="O2590" i="2" s="1"/>
  <c r="O2653" i="2" a="1"/>
  <c r="O2653" i="2" s="1"/>
  <c r="O2715" i="2" a="1"/>
  <c r="O2715" i="2" s="1"/>
  <c r="O2778" i="2" a="1"/>
  <c r="O2778" i="2" s="1"/>
  <c r="O2833" i="2" a="1"/>
  <c r="O2833" i="2" s="1"/>
  <c r="O2863" i="2" a="1"/>
  <c r="O2863" i="2" s="1"/>
  <c r="O2886" i="2" a="1"/>
  <c r="O2886" i="2" s="1"/>
  <c r="O2903" i="2" a="1"/>
  <c r="O2903" i="2" s="1"/>
  <c r="O2916" i="2" a="1"/>
  <c r="O2916" i="2" s="1"/>
  <c r="O2925" i="2" a="1"/>
  <c r="O2925" i="2" s="1"/>
  <c r="O2934" i="2" a="1"/>
  <c r="O2934" i="2" s="1"/>
  <c r="O2944" i="2" a="1"/>
  <c r="O2944" i="2" s="1"/>
  <c r="O2952" i="2" a="1"/>
  <c r="O2952" i="2" s="1"/>
  <c r="O2959" i="2" a="1"/>
  <c r="O2959" i="2" s="1"/>
  <c r="O2967" i="2" a="1"/>
  <c r="O2967" i="2" s="1"/>
  <c r="O2975" i="2" a="1"/>
  <c r="O2975" i="2" s="1"/>
  <c r="O2983" i="2" a="1"/>
  <c r="O2983" i="2" s="1"/>
  <c r="O2991" i="2" a="1"/>
  <c r="O2991" i="2" s="1"/>
  <c r="O2999" i="2" a="1"/>
  <c r="O2999" i="2" s="1"/>
  <c r="O3007" i="2" a="1"/>
  <c r="O3007" i="2" s="1"/>
  <c r="O3015" i="2" a="1"/>
  <c r="O3015" i="2" s="1"/>
  <c r="O3023" i="2" a="1"/>
  <c r="O3023" i="2" s="1"/>
  <c r="O3030" i="2" a="1"/>
  <c r="O3030" i="2" s="1"/>
  <c r="O3038" i="2" a="1"/>
  <c r="O3038" i="2" s="1"/>
  <c r="O3046" i="2" a="1"/>
  <c r="O3046" i="2" s="1"/>
  <c r="O3054" i="2" a="1"/>
  <c r="O3054" i="2" s="1"/>
  <c r="O3062" i="2" a="1"/>
  <c r="O3062" i="2" s="1"/>
  <c r="O3070" i="2" a="1"/>
  <c r="O3070" i="2" s="1"/>
  <c r="O3078" i="2" a="1"/>
  <c r="O3078" i="2" s="1"/>
  <c r="O3085" i="2" a="1"/>
  <c r="O3085" i="2" s="1"/>
  <c r="O3093" i="2" a="1"/>
  <c r="O3093" i="2" s="1"/>
  <c r="O3101" i="2" a="1"/>
  <c r="O3101" i="2" s="1"/>
  <c r="O3108" i="2" a="1"/>
  <c r="O3108" i="2" s="1"/>
  <c r="O3115" i="2" a="1"/>
  <c r="O3115" i="2" s="1"/>
  <c r="O3123" i="2" a="1"/>
  <c r="O3123" i="2" s="1"/>
  <c r="O3131" i="2" a="1"/>
  <c r="O3131" i="2" s="1"/>
  <c r="O3139" i="2" a="1"/>
  <c r="O3139" i="2" s="1"/>
  <c r="O3147" i="2" a="1"/>
  <c r="O3147" i="2" s="1"/>
  <c r="O3155" i="2" a="1"/>
  <c r="O3155" i="2" s="1"/>
  <c r="O3163" i="2" a="1"/>
  <c r="O3163" i="2" s="1"/>
  <c r="O3171" i="2" a="1"/>
  <c r="O3171" i="2" s="1"/>
  <c r="O3179" i="2" a="1"/>
  <c r="O3179" i="2" s="1"/>
  <c r="O3187" i="2" a="1"/>
  <c r="O3187" i="2" s="1"/>
  <c r="O3195" i="2" a="1"/>
  <c r="O3195" i="2" s="1"/>
  <c r="O3203" i="2" a="1"/>
  <c r="O3203" i="2" s="1"/>
  <c r="O3211" i="2" a="1"/>
  <c r="O3211" i="2" s="1"/>
  <c r="O3218" i="2" a="1"/>
  <c r="O3218" i="2" s="1"/>
  <c r="O3226" i="2" a="1"/>
  <c r="O3226" i="2" s="1"/>
  <c r="O3234" i="2" a="1"/>
  <c r="O3234" i="2" s="1"/>
  <c r="O3242" i="2" a="1"/>
  <c r="O3242" i="2" s="1"/>
  <c r="O3250" i="2" a="1"/>
  <c r="O3250" i="2" s="1"/>
  <c r="O3258" i="2" a="1"/>
  <c r="O3258" i="2" s="1"/>
  <c r="O3266" i="2" a="1"/>
  <c r="O3266" i="2" s="1"/>
  <c r="O3274" i="2" a="1"/>
  <c r="O3274" i="2" s="1"/>
  <c r="O3282" i="2" a="1"/>
  <c r="O3282" i="2" s="1"/>
  <c r="O3290" i="2" a="1"/>
  <c r="O3290" i="2" s="1"/>
  <c r="O3298" i="2" a="1"/>
  <c r="O3298" i="2" s="1"/>
  <c r="O3306" i="2" a="1"/>
  <c r="O3306" i="2" s="1"/>
  <c r="O3321" i="2" a="1"/>
  <c r="O3321" i="2" s="1"/>
  <c r="O3328" i="2" a="1"/>
  <c r="O3328" i="2" s="1"/>
  <c r="O3335" i="2" a="1"/>
  <c r="O3335" i="2" s="1"/>
  <c r="O3342" i="2" a="1"/>
  <c r="O3342" i="2" s="1"/>
  <c r="O3350" i="2" a="1"/>
  <c r="O3350" i="2" s="1"/>
  <c r="O3357" i="2" a="1"/>
  <c r="O3357" i="2" s="1"/>
  <c r="O3365" i="2" a="1"/>
  <c r="O3365" i="2" s="1"/>
  <c r="O3373" i="2" a="1"/>
  <c r="O3373" i="2" s="1"/>
  <c r="O3381" i="2" a="1"/>
  <c r="O3381" i="2" s="1"/>
  <c r="O3389" i="2" a="1"/>
  <c r="O3389" i="2" s="1"/>
  <c r="O3404" i="2" a="1"/>
  <c r="O3404" i="2" s="1"/>
  <c r="O3411" i="2" a="1"/>
  <c r="O3411" i="2" s="1"/>
  <c r="O3418" i="2" a="1"/>
  <c r="O3418" i="2" s="1"/>
  <c r="O3426" i="2" a="1"/>
  <c r="O3426" i="2" s="1"/>
  <c r="O3434" i="2" a="1"/>
  <c r="O3434" i="2" s="1"/>
  <c r="O2344" i="2" a="1"/>
  <c r="O2344" i="2" s="1"/>
  <c r="O2413" i="2" a="1"/>
  <c r="O2413" i="2" s="1"/>
  <c r="O2474" i="2" a="1"/>
  <c r="O2474" i="2" s="1"/>
  <c r="O2536" i="2" a="1"/>
  <c r="O2536" i="2" s="1"/>
  <c r="O2598" i="2" a="1"/>
  <c r="O2598" i="2" s="1"/>
  <c r="O2661" i="2" a="1"/>
  <c r="O2661" i="2" s="1"/>
  <c r="O2723" i="2" a="1"/>
  <c r="O2723" i="2" s="1"/>
  <c r="O2786" i="2" a="1"/>
  <c r="O2786" i="2" s="1"/>
  <c r="O2834" i="2" a="1"/>
  <c r="O2834" i="2" s="1"/>
  <c r="O2864" i="2" a="1"/>
  <c r="O2864" i="2" s="1"/>
  <c r="O2887" i="2" a="1"/>
  <c r="O2887" i="2" s="1"/>
  <c r="O2908" i="2" a="1"/>
  <c r="O2908" i="2" s="1"/>
  <c r="O2917" i="2" a="1"/>
  <c r="O2917" i="2" s="1"/>
  <c r="O2926" i="2" a="1"/>
  <c r="O2926" i="2" s="1"/>
  <c r="O2936" i="2" a="1"/>
  <c r="O2936" i="2" s="1"/>
  <c r="O2945" i="2" a="1"/>
  <c r="O2945" i="2" s="1"/>
  <c r="O2953" i="2" a="1"/>
  <c r="O2953" i="2" s="1"/>
  <c r="O2960" i="2" a="1"/>
  <c r="O2960" i="2" s="1"/>
  <c r="O2968" i="2" a="1"/>
  <c r="O2968" i="2" s="1"/>
  <c r="O2976" i="2" a="1"/>
  <c r="O2976" i="2" s="1"/>
  <c r="O2984" i="2" a="1"/>
  <c r="O2984" i="2" s="1"/>
  <c r="O2992" i="2" a="1"/>
  <c r="O2992" i="2" s="1"/>
  <c r="O3000" i="2" a="1"/>
  <c r="O3000" i="2" s="1"/>
  <c r="O3008" i="2" a="1"/>
  <c r="O3008" i="2" s="1"/>
  <c r="O3016" i="2" a="1"/>
  <c r="O3016" i="2" s="1"/>
  <c r="O3024" i="2" a="1"/>
  <c r="O3024" i="2" s="1"/>
  <c r="O3031" i="2" a="1"/>
  <c r="O3031" i="2" s="1"/>
  <c r="O3039" i="2" a="1"/>
  <c r="O3039" i="2" s="1"/>
  <c r="O3047" i="2" a="1"/>
  <c r="O3047" i="2" s="1"/>
  <c r="O3055" i="2" a="1"/>
  <c r="O3055" i="2" s="1"/>
  <c r="O3063" i="2" a="1"/>
  <c r="O3063" i="2" s="1"/>
  <c r="O3071" i="2" a="1"/>
  <c r="O3071" i="2" s="1"/>
  <c r="O3079" i="2" a="1"/>
  <c r="O3079" i="2" s="1"/>
  <c r="O3086" i="2" a="1"/>
  <c r="O3086" i="2" s="1"/>
  <c r="O3094" i="2" a="1"/>
  <c r="O3094" i="2" s="1"/>
  <c r="O3102" i="2" a="1"/>
  <c r="O3102" i="2" s="1"/>
  <c r="O3109" i="2" a="1"/>
  <c r="O3109" i="2" s="1"/>
  <c r="O3116" i="2" a="1"/>
  <c r="O3116" i="2" s="1"/>
  <c r="O3124" i="2" a="1"/>
  <c r="O3124" i="2" s="1"/>
  <c r="O3132" i="2" a="1"/>
  <c r="O3132" i="2" s="1"/>
  <c r="O3140" i="2" a="1"/>
  <c r="O3140" i="2" s="1"/>
  <c r="O3148" i="2" a="1"/>
  <c r="O3148" i="2" s="1"/>
  <c r="O3156" i="2" a="1"/>
  <c r="O3156" i="2" s="1"/>
  <c r="O3164" i="2" a="1"/>
  <c r="O3164" i="2" s="1"/>
  <c r="O3172" i="2" a="1"/>
  <c r="O3172" i="2" s="1"/>
  <c r="O3180" i="2" a="1"/>
  <c r="O3180" i="2" s="1"/>
  <c r="O3188" i="2" a="1"/>
  <c r="O3188" i="2" s="1"/>
  <c r="O3196" i="2" a="1"/>
  <c r="O3196" i="2" s="1"/>
  <c r="O3204" i="2" a="1"/>
  <c r="O3204" i="2" s="1"/>
  <c r="O2355" i="2" a="1"/>
  <c r="O2355" i="2" s="1"/>
  <c r="O2420" i="2" a="1"/>
  <c r="O2420" i="2" s="1"/>
  <c r="O2482" i="2" a="1"/>
  <c r="O2482" i="2" s="1"/>
  <c r="O2543" i="2" a="1"/>
  <c r="O2543" i="2" s="1"/>
  <c r="O2606" i="2" a="1"/>
  <c r="O2606" i="2" s="1"/>
  <c r="O2669" i="2" a="1"/>
  <c r="O2669" i="2" s="1"/>
  <c r="O2731" i="2" a="1"/>
  <c r="O2731" i="2" s="1"/>
  <c r="O2793" i="2" a="1"/>
  <c r="O2793" i="2" s="1"/>
  <c r="O2841" i="2" a="1"/>
  <c r="O2841" i="2" s="1"/>
  <c r="O2871" i="2" a="1"/>
  <c r="O2871" i="2" s="1"/>
  <c r="O2888" i="2" a="1"/>
  <c r="O2888" i="2" s="1"/>
  <c r="O2909" i="2" a="1"/>
  <c r="O2909" i="2" s="1"/>
  <c r="O2918" i="2" a="1"/>
  <c r="O2918" i="2" s="1"/>
  <c r="O2928" i="2" a="1"/>
  <c r="O2928" i="2" s="1"/>
  <c r="O2937" i="2" a="1"/>
  <c r="O2937" i="2" s="1"/>
  <c r="O2946" i="2" a="1"/>
  <c r="O2946" i="2" s="1"/>
  <c r="O2954" i="2" a="1"/>
  <c r="O2954" i="2" s="1"/>
  <c r="O2961" i="2" a="1"/>
  <c r="O2961" i="2" s="1"/>
  <c r="O2969" i="2" a="1"/>
  <c r="O2969" i="2" s="1"/>
  <c r="O2977" i="2" a="1"/>
  <c r="O2977" i="2" s="1"/>
  <c r="O2985" i="2" a="1"/>
  <c r="O2985" i="2" s="1"/>
  <c r="O2993" i="2" a="1"/>
  <c r="O2993" i="2" s="1"/>
  <c r="O3001" i="2" a="1"/>
  <c r="O3001" i="2" s="1"/>
  <c r="O3009" i="2" a="1"/>
  <c r="O3009" i="2" s="1"/>
  <c r="O3017" i="2" a="1"/>
  <c r="O3017" i="2" s="1"/>
  <c r="O3025" i="2" a="1"/>
  <c r="O3025" i="2" s="1"/>
  <c r="O3032" i="2" a="1"/>
  <c r="O3032" i="2" s="1"/>
  <c r="O3040" i="2" a="1"/>
  <c r="O3040" i="2" s="1"/>
  <c r="O3048" i="2" a="1"/>
  <c r="O3048" i="2" s="1"/>
  <c r="O3056" i="2" a="1"/>
  <c r="O3056" i="2" s="1"/>
  <c r="O3064" i="2" a="1"/>
  <c r="O3064" i="2" s="1"/>
  <c r="O3072" i="2" a="1"/>
  <c r="O3072" i="2" s="1"/>
  <c r="O3080" i="2" a="1"/>
  <c r="O3080" i="2" s="1"/>
  <c r="O3087" i="2" a="1"/>
  <c r="O3087" i="2" s="1"/>
  <c r="O3095" i="2" a="1"/>
  <c r="O3095" i="2" s="1"/>
  <c r="O3103" i="2" a="1"/>
  <c r="O3103" i="2" s="1"/>
  <c r="O3110" i="2" a="1"/>
  <c r="O3110" i="2" s="1"/>
  <c r="O3117" i="2" a="1"/>
  <c r="O3117" i="2" s="1"/>
  <c r="O3125" i="2" a="1"/>
  <c r="O3125" i="2" s="1"/>
  <c r="O3133" i="2" a="1"/>
  <c r="O3133" i="2" s="1"/>
  <c r="O3141" i="2" a="1"/>
  <c r="O3141" i="2" s="1"/>
  <c r="O3149" i="2" a="1"/>
  <c r="O3149" i="2" s="1"/>
  <c r="O3157" i="2" a="1"/>
  <c r="O3157" i="2" s="1"/>
  <c r="O3165" i="2" a="1"/>
  <c r="O3165" i="2" s="1"/>
  <c r="O3173" i="2" a="1"/>
  <c r="O3173" i="2" s="1"/>
  <c r="O3181" i="2" a="1"/>
  <c r="O3181" i="2" s="1"/>
  <c r="O3189" i="2" a="1"/>
  <c r="O3189" i="2" s="1"/>
  <c r="O3197" i="2" a="1"/>
  <c r="O3197" i="2" s="1"/>
  <c r="O3205" i="2" a="1"/>
  <c r="O3205" i="2" s="1"/>
  <c r="O3212" i="2" a="1"/>
  <c r="O3212" i="2" s="1"/>
  <c r="O3220" i="2" a="1"/>
  <c r="O3220" i="2" s="1"/>
  <c r="O3228" i="2" a="1"/>
  <c r="O3228" i="2" s="1"/>
  <c r="O3236" i="2" a="1"/>
  <c r="O3236" i="2" s="1"/>
  <c r="O3244" i="2" a="1"/>
  <c r="O3244" i="2" s="1"/>
  <c r="O3252" i="2" a="1"/>
  <c r="O3252" i="2" s="1"/>
  <c r="O3260" i="2" a="1"/>
  <c r="O3260" i="2" s="1"/>
  <c r="O3268" i="2" a="1"/>
  <c r="O3268" i="2" s="1"/>
  <c r="O3276" i="2" a="1"/>
  <c r="O3276" i="2" s="1"/>
  <c r="O3284" i="2" a="1"/>
  <c r="O3284" i="2" s="1"/>
  <c r="O3292" i="2" a="1"/>
  <c r="O3292" i="2" s="1"/>
  <c r="O3300" i="2" a="1"/>
  <c r="O3300" i="2" s="1"/>
  <c r="O3308" i="2" a="1"/>
  <c r="O3308" i="2" s="1"/>
  <c r="O3315" i="2" a="1"/>
  <c r="O3315" i="2" s="1"/>
  <c r="O3330" i="2" a="1"/>
  <c r="O3330" i="2" s="1"/>
  <c r="O3337" i="2" a="1"/>
  <c r="O3337" i="2" s="1"/>
  <c r="O3344" i="2" a="1"/>
  <c r="O3344" i="2" s="1"/>
  <c r="O3352" i="2" a="1"/>
  <c r="O3352" i="2" s="1"/>
  <c r="O3359" i="2" a="1"/>
  <c r="O3359" i="2" s="1"/>
  <c r="O3367" i="2" a="1"/>
  <c r="O3367" i="2" s="1"/>
  <c r="O3375" i="2" a="1"/>
  <c r="O3375" i="2" s="1"/>
  <c r="O3383" i="2" a="1"/>
  <c r="O3383" i="2" s="1"/>
  <c r="O3391" i="2" a="1"/>
  <c r="O3391" i="2" s="1"/>
  <c r="O3398" i="2" a="1"/>
  <c r="O3398" i="2" s="1"/>
  <c r="O3406" i="2" a="1"/>
  <c r="O3406" i="2" s="1"/>
  <c r="O3413" i="2" a="1"/>
  <c r="O3413" i="2" s="1"/>
  <c r="O3420" i="2" a="1"/>
  <c r="O3420" i="2" s="1"/>
  <c r="O3428" i="2" a="1"/>
  <c r="O3428" i="2" s="1"/>
  <c r="O3436" i="2" a="1"/>
  <c r="O3436" i="2" s="1"/>
  <c r="O3444" i="2" a="1"/>
  <c r="O3444" i="2" s="1"/>
  <c r="O2365" i="2" a="1"/>
  <c r="O2365" i="2" s="1"/>
  <c r="O2428" i="2" a="1"/>
  <c r="O2428" i="2" s="1"/>
  <c r="O2490" i="2" a="1"/>
  <c r="O2490" i="2" s="1"/>
  <c r="O2551" i="2" a="1"/>
  <c r="O2551" i="2" s="1"/>
  <c r="O2614" i="2" a="1"/>
  <c r="O2614" i="2" s="1"/>
  <c r="O2676" i="2" a="1"/>
  <c r="O2676" i="2" s="1"/>
  <c r="O2739" i="2" a="1"/>
  <c r="O2739" i="2" s="1"/>
  <c r="O2801" i="2" a="1"/>
  <c r="O2801" i="2" s="1"/>
  <c r="O2842" i="2" a="1"/>
  <c r="O2842" i="2" s="1"/>
  <c r="O2872" i="2" a="1"/>
  <c r="O2872" i="2" s="1"/>
  <c r="O2894" i="2" a="1"/>
  <c r="O2894" i="2" s="1"/>
  <c r="O2910" i="2" a="1"/>
  <c r="O2910" i="2" s="1"/>
  <c r="O2920" i="2" a="1"/>
  <c r="O2920" i="2" s="1"/>
  <c r="O2929" i="2" a="1"/>
  <c r="O2929" i="2" s="1"/>
  <c r="O2938" i="2" a="1"/>
  <c r="O2938" i="2" s="1"/>
  <c r="O2947" i="2" a="1"/>
  <c r="O2947" i="2" s="1"/>
  <c r="O2962" i="2" a="1"/>
  <c r="O2962" i="2" s="1"/>
  <c r="O2970" i="2" a="1"/>
  <c r="O2970" i="2" s="1"/>
  <c r="O2978" i="2" a="1"/>
  <c r="O2978" i="2" s="1"/>
  <c r="O2986" i="2" a="1"/>
  <c r="O2986" i="2" s="1"/>
  <c r="O2994" i="2" a="1"/>
  <c r="O2994" i="2" s="1"/>
  <c r="O3002" i="2" a="1"/>
  <c r="O3002" i="2" s="1"/>
  <c r="O3010" i="2" a="1"/>
  <c r="O3010" i="2" s="1"/>
  <c r="O3018" i="2" a="1"/>
  <c r="O3018" i="2" s="1"/>
  <c r="O3033" i="2" a="1"/>
  <c r="O3033" i="2" s="1"/>
  <c r="O3041" i="2" a="1"/>
  <c r="O3041" i="2" s="1"/>
  <c r="O3049" i="2" a="1"/>
  <c r="O3049" i="2" s="1"/>
  <c r="O3057" i="2" a="1"/>
  <c r="O3057" i="2" s="1"/>
  <c r="O3065" i="2" a="1"/>
  <c r="O3065" i="2" s="1"/>
  <c r="O3073" i="2" a="1"/>
  <c r="O3073" i="2" s="1"/>
  <c r="O3081" i="2" a="1"/>
  <c r="O3081" i="2" s="1"/>
  <c r="O3088" i="2" a="1"/>
  <c r="O3088" i="2" s="1"/>
  <c r="O3096" i="2" a="1"/>
  <c r="O3096" i="2" s="1"/>
  <c r="O3104" i="2" a="1"/>
  <c r="O3104" i="2" s="1"/>
  <c r="O3111" i="2" a="1"/>
  <c r="O3111" i="2" s="1"/>
  <c r="O3118" i="2" a="1"/>
  <c r="O3118" i="2" s="1"/>
  <c r="O3126" i="2" a="1"/>
  <c r="O3126" i="2" s="1"/>
  <c r="O3134" i="2" a="1"/>
  <c r="O3134" i="2" s="1"/>
  <c r="O3142" i="2" a="1"/>
  <c r="O3142" i="2" s="1"/>
  <c r="O3150" i="2" a="1"/>
  <c r="O3150" i="2" s="1"/>
  <c r="O3158" i="2" a="1"/>
  <c r="O3158" i="2" s="1"/>
  <c r="O3166" i="2" a="1"/>
  <c r="O3166" i="2" s="1"/>
  <c r="O3174" i="2" a="1"/>
  <c r="O3174" i="2" s="1"/>
  <c r="O3182" i="2" a="1"/>
  <c r="O3182" i="2" s="1"/>
  <c r="O3190" i="2" a="1"/>
  <c r="O3190" i="2" s="1"/>
  <c r="O3198" i="2" a="1"/>
  <c r="O3198" i="2" s="1"/>
  <c r="O3206" i="2" a="1"/>
  <c r="O3206" i="2" s="1"/>
  <c r="O3213" i="2" a="1"/>
  <c r="O3213" i="2" s="1"/>
  <c r="O3221" i="2" a="1"/>
  <c r="O3221" i="2" s="1"/>
  <c r="O3229" i="2" a="1"/>
  <c r="O3229" i="2" s="1"/>
  <c r="O3237" i="2" a="1"/>
  <c r="O3237" i="2" s="1"/>
  <c r="O2376" i="2" a="1"/>
  <c r="O2376" i="2" s="1"/>
  <c r="O2436" i="2" a="1"/>
  <c r="O2436" i="2" s="1"/>
  <c r="O2498" i="2" a="1"/>
  <c r="O2498" i="2" s="1"/>
  <c r="O2559" i="2" a="1"/>
  <c r="O2559" i="2" s="1"/>
  <c r="O2622" i="2" a="1"/>
  <c r="O2622" i="2" s="1"/>
  <c r="O2684" i="2" a="1"/>
  <c r="O2684" i="2" s="1"/>
  <c r="O2747" i="2" a="1"/>
  <c r="O2747" i="2" s="1"/>
  <c r="O2809" i="2" a="1"/>
  <c r="O2809" i="2" s="1"/>
  <c r="O2848" i="2" a="1"/>
  <c r="O2848" i="2" s="1"/>
  <c r="O2873" i="2" a="1"/>
  <c r="O2873" i="2" s="1"/>
  <c r="O2895" i="2" a="1"/>
  <c r="O2895" i="2" s="1"/>
  <c r="O2911" i="2" a="1"/>
  <c r="O2911" i="2" s="1"/>
  <c r="O2921" i="2" a="1"/>
  <c r="O2921" i="2" s="1"/>
  <c r="O2930" i="2" a="1"/>
  <c r="O2930" i="2" s="1"/>
  <c r="O2939" i="2" a="1"/>
  <c r="O2939" i="2" s="1"/>
  <c r="O2955" i="2" a="1"/>
  <c r="O2955" i="2" s="1"/>
  <c r="O2963" i="2" a="1"/>
  <c r="O2963" i="2" s="1"/>
  <c r="O2971" i="2" a="1"/>
  <c r="O2971" i="2" s="1"/>
  <c r="O2979" i="2" a="1"/>
  <c r="O2979" i="2" s="1"/>
  <c r="O2987" i="2" a="1"/>
  <c r="O2987" i="2" s="1"/>
  <c r="O2995" i="2" a="1"/>
  <c r="O2995" i="2" s="1"/>
  <c r="O3003" i="2" a="1"/>
  <c r="O3003" i="2" s="1"/>
  <c r="O3011" i="2" a="1"/>
  <c r="O3011" i="2" s="1"/>
  <c r="O3019" i="2" a="1"/>
  <c r="O3019" i="2" s="1"/>
  <c r="O3026" i="2" a="1"/>
  <c r="O3026" i="2" s="1"/>
  <c r="O3034" i="2" a="1"/>
  <c r="O3034" i="2" s="1"/>
  <c r="O3042" i="2" a="1"/>
  <c r="O3042" i="2" s="1"/>
  <c r="O3050" i="2" a="1"/>
  <c r="O3050" i="2" s="1"/>
  <c r="O3058" i="2" a="1"/>
  <c r="O3058" i="2" s="1"/>
  <c r="O3066" i="2" a="1"/>
  <c r="O3066" i="2" s="1"/>
  <c r="O3074" i="2" a="1"/>
  <c r="O3074" i="2" s="1"/>
  <c r="O3082" i="2" a="1"/>
  <c r="O3082" i="2" s="1"/>
  <c r="O3089" i="2" a="1"/>
  <c r="O3089" i="2" s="1"/>
  <c r="O3097" i="2" a="1"/>
  <c r="O3097" i="2" s="1"/>
  <c r="O3105" i="2" a="1"/>
  <c r="O3105" i="2" s="1"/>
  <c r="O3112" i="2" a="1"/>
  <c r="O3112" i="2" s="1"/>
  <c r="O3119" i="2" a="1"/>
  <c r="O3119" i="2" s="1"/>
  <c r="O3127" i="2" a="1"/>
  <c r="O3127" i="2" s="1"/>
  <c r="O3135" i="2" a="1"/>
  <c r="O3135" i="2" s="1"/>
  <c r="O3143" i="2" a="1"/>
  <c r="O3143" i="2" s="1"/>
  <c r="O3151" i="2" a="1"/>
  <c r="O3151" i="2" s="1"/>
  <c r="O3159" i="2" a="1"/>
  <c r="O3159" i="2" s="1"/>
  <c r="O3167" i="2" a="1"/>
  <c r="O3167" i="2" s="1"/>
  <c r="O3175" i="2" a="1"/>
  <c r="O3175" i="2" s="1"/>
  <c r="O3183" i="2" a="1"/>
  <c r="O3183" i="2" s="1"/>
  <c r="O3191" i="2" a="1"/>
  <c r="O3191" i="2" s="1"/>
  <c r="O3199" i="2" a="1"/>
  <c r="O3199" i="2" s="1"/>
  <c r="O3207" i="2" a="1"/>
  <c r="O3207" i="2" s="1"/>
  <c r="O3214" i="2" a="1"/>
  <c r="O3214" i="2" s="1"/>
  <c r="O3222" i="2" a="1"/>
  <c r="O3222" i="2" s="1"/>
  <c r="O3230" i="2" a="1"/>
  <c r="O3230" i="2" s="1"/>
  <c r="O3238" i="2" a="1"/>
  <c r="O3238" i="2" s="1"/>
  <c r="O3246" i="2" a="1"/>
  <c r="O3246" i="2" s="1"/>
  <c r="O3254" i="2" a="1"/>
  <c r="O3254" i="2" s="1"/>
  <c r="O3262" i="2" a="1"/>
  <c r="O3262" i="2" s="1"/>
  <c r="O3270" i="2" a="1"/>
  <c r="O3270" i="2" s="1"/>
  <c r="O3278" i="2" a="1"/>
  <c r="O3278" i="2" s="1"/>
  <c r="O3286" i="2" a="1"/>
  <c r="O3286" i="2" s="1"/>
  <c r="O3294" i="2" a="1"/>
  <c r="O3294" i="2" s="1"/>
  <c r="O3302" i="2" a="1"/>
  <c r="O3302" i="2" s="1"/>
  <c r="O3310" i="2" a="1"/>
  <c r="O3310" i="2" s="1"/>
  <c r="O3317" i="2" a="1"/>
  <c r="O3317" i="2" s="1"/>
  <c r="O3324" i="2" a="1"/>
  <c r="O3324" i="2" s="1"/>
  <c r="O3346" i="2" a="1"/>
  <c r="O3346" i="2" s="1"/>
  <c r="O3354" i="2" a="1"/>
  <c r="O3354" i="2" s="1"/>
  <c r="O3361" i="2" a="1"/>
  <c r="O3361" i="2" s="1"/>
  <c r="O3369" i="2" a="1"/>
  <c r="O3369" i="2" s="1"/>
  <c r="O3377" i="2" a="1"/>
  <c r="O3377" i="2" s="1"/>
  <c r="O3385" i="2" a="1"/>
  <c r="O3385" i="2" s="1"/>
  <c r="O3393" i="2" a="1"/>
  <c r="O3393" i="2" s="1"/>
  <c r="O3400" i="2" a="1"/>
  <c r="O3400" i="2" s="1"/>
  <c r="O3408" i="2" a="1"/>
  <c r="O3408" i="2" s="1"/>
  <c r="O3415" i="2" a="1"/>
  <c r="O3415" i="2" s="1"/>
  <c r="O3422" i="2" a="1"/>
  <c r="O3422" i="2" s="1"/>
  <c r="O3430" i="2" a="1"/>
  <c r="O3430" i="2" s="1"/>
  <c r="O3438" i="2" a="1"/>
  <c r="O3438" i="2" s="1"/>
  <c r="O2383" i="2" a="1"/>
  <c r="O2383" i="2" s="1"/>
  <c r="O2443" i="2" a="1"/>
  <c r="O2443" i="2" s="1"/>
  <c r="O2506" i="2" a="1"/>
  <c r="O2506" i="2" s="1"/>
  <c r="O2567" i="2" a="1"/>
  <c r="O2567" i="2" s="1"/>
  <c r="O2630" i="2" a="1"/>
  <c r="O2630" i="2" s="1"/>
  <c r="O2692" i="2" a="1"/>
  <c r="O2692" i="2" s="1"/>
  <c r="O2754" i="2" a="1"/>
  <c r="O2754" i="2" s="1"/>
  <c r="O2817" i="2" a="1"/>
  <c r="O2817" i="2" s="1"/>
  <c r="O2849" i="2" a="1"/>
  <c r="O2849" i="2" s="1"/>
  <c r="O2879" i="2" a="1"/>
  <c r="O2879" i="2" s="1"/>
  <c r="O2896" i="2" a="1"/>
  <c r="O2896" i="2" s="1"/>
  <c r="O2914" i="2" a="1"/>
  <c r="O2914" i="2" s="1"/>
  <c r="O2922" i="2" a="1"/>
  <c r="O2922" i="2" s="1"/>
  <c r="O2931" i="2" a="1"/>
  <c r="O2931" i="2" s="1"/>
  <c r="O2940" i="2" a="1"/>
  <c r="O2940" i="2" s="1"/>
  <c r="O2948" i="2" a="1"/>
  <c r="O2948" i="2" s="1"/>
  <c r="O2956" i="2" a="1"/>
  <c r="O2956" i="2" s="1"/>
  <c r="O2964" i="2" a="1"/>
  <c r="O2964" i="2" s="1"/>
  <c r="O2972" i="2" a="1"/>
  <c r="O2972" i="2" s="1"/>
  <c r="O2980" i="2" a="1"/>
  <c r="O2980" i="2" s="1"/>
  <c r="O2988" i="2" a="1"/>
  <c r="O2988" i="2" s="1"/>
  <c r="O2996" i="2" a="1"/>
  <c r="O2996" i="2" s="1"/>
  <c r="O3004" i="2" a="1"/>
  <c r="O3004" i="2" s="1"/>
  <c r="O3012" i="2" a="1"/>
  <c r="O3012" i="2" s="1"/>
  <c r="O3020" i="2" a="1"/>
  <c r="O3020" i="2" s="1"/>
  <c r="O3027" i="2" a="1"/>
  <c r="O3027" i="2" s="1"/>
  <c r="O3035" i="2" a="1"/>
  <c r="O3035" i="2" s="1"/>
  <c r="O3043" i="2" a="1"/>
  <c r="O3043" i="2" s="1"/>
  <c r="O3051" i="2" a="1"/>
  <c r="O3051" i="2" s="1"/>
  <c r="O3059" i="2" a="1"/>
  <c r="O3059" i="2" s="1"/>
  <c r="O3067" i="2" a="1"/>
  <c r="O3067" i="2" s="1"/>
  <c r="O3075" i="2" a="1"/>
  <c r="O3075" i="2" s="1"/>
  <c r="O3083" i="2" a="1"/>
  <c r="O3083" i="2" s="1"/>
  <c r="O3090" i="2" a="1"/>
  <c r="O3090" i="2" s="1"/>
  <c r="O3098" i="2" a="1"/>
  <c r="O3098" i="2" s="1"/>
  <c r="O3106" i="2" a="1"/>
  <c r="O3106" i="2" s="1"/>
  <c r="O3113" i="2" a="1"/>
  <c r="O3113" i="2" s="1"/>
  <c r="O3120" i="2" a="1"/>
  <c r="O3120" i="2" s="1"/>
  <c r="O3128" i="2" a="1"/>
  <c r="O3128" i="2" s="1"/>
  <c r="O3136" i="2" a="1"/>
  <c r="O3136" i="2" s="1"/>
  <c r="O3144" i="2" a="1"/>
  <c r="O3144" i="2" s="1"/>
  <c r="O3152" i="2" a="1"/>
  <c r="O3152" i="2" s="1"/>
  <c r="O3160" i="2" a="1"/>
  <c r="O3160" i="2" s="1"/>
  <c r="O3168" i="2" a="1"/>
  <c r="O3168" i="2" s="1"/>
  <c r="O3176" i="2" a="1"/>
  <c r="O3176" i="2" s="1"/>
  <c r="O3184" i="2" a="1"/>
  <c r="O3184" i="2" s="1"/>
  <c r="O3192" i="2" a="1"/>
  <c r="O3192" i="2" s="1"/>
  <c r="O3200" i="2" a="1"/>
  <c r="O3200" i="2" s="1"/>
  <c r="O3208" i="2" a="1"/>
  <c r="O3208" i="2" s="1"/>
  <c r="O3215" i="2" a="1"/>
  <c r="O3215" i="2" s="1"/>
  <c r="O3223" i="2" a="1"/>
  <c r="O3223" i="2" s="1"/>
  <c r="O3231" i="2" a="1"/>
  <c r="O3231" i="2" s="1"/>
  <c r="O3239" i="2" a="1"/>
  <c r="O3239" i="2" s="1"/>
  <c r="O3247" i="2" a="1"/>
  <c r="O3247" i="2" s="1"/>
  <c r="O3255" i="2" a="1"/>
  <c r="O3255" i="2" s="1"/>
  <c r="O3263" i="2" a="1"/>
  <c r="O3263" i="2" s="1"/>
  <c r="O3271" i="2" a="1"/>
  <c r="O3271" i="2" s="1"/>
  <c r="O3279" i="2" a="1"/>
  <c r="O3279" i="2" s="1"/>
  <c r="O3287" i="2" a="1"/>
  <c r="O3287" i="2" s="1"/>
  <c r="O3295" i="2" a="1"/>
  <c r="O3295" i="2" s="1"/>
  <c r="O3303" i="2" a="1"/>
  <c r="O3303" i="2" s="1"/>
  <c r="O3311" i="2" a="1"/>
  <c r="O3311" i="2" s="1"/>
  <c r="O3318" i="2" a="1"/>
  <c r="O3318" i="2" s="1"/>
  <c r="O3325" i="2" a="1"/>
  <c r="O3325" i="2" s="1"/>
  <c r="O3332" i="2" a="1"/>
  <c r="O3332" i="2" s="1"/>
  <c r="O3339" i="2" a="1"/>
  <c r="O3339" i="2" s="1"/>
  <c r="O3347" i="2" a="1"/>
  <c r="O3347" i="2" s="1"/>
  <c r="O3362" i="2" a="1"/>
  <c r="O3362" i="2" s="1"/>
  <c r="O3370" i="2" a="1"/>
  <c r="O3370" i="2" s="1"/>
  <c r="O3378" i="2" a="1"/>
  <c r="O3378" i="2" s="1"/>
  <c r="O3386" i="2" a="1"/>
  <c r="O3386" i="2" s="1"/>
  <c r="O3394" i="2" a="1"/>
  <c r="O3394" i="2" s="1"/>
  <c r="O3401" i="2" a="1"/>
  <c r="O3401" i="2" s="1"/>
  <c r="O3409" i="2" a="1"/>
  <c r="O3409" i="2" s="1"/>
  <c r="O3416" i="2" a="1"/>
  <c r="O3416" i="2" s="1"/>
  <c r="O3423" i="2" a="1"/>
  <c r="O3423" i="2" s="1"/>
  <c r="O3431" i="2" a="1"/>
  <c r="O3431" i="2" s="1"/>
  <c r="O3439" i="2" a="1"/>
  <c r="O3439" i="2" s="1"/>
  <c r="O3447" i="2" a="1"/>
  <c r="O3447" i="2" s="1"/>
  <c r="O3022" i="2" a="1"/>
  <c r="O3022" i="2" s="1"/>
  <c r="O3084" i="2" a="1"/>
  <c r="O3084" i="2" s="1"/>
  <c r="O3146" i="2" a="1"/>
  <c r="O3146" i="2" s="1"/>
  <c r="O3210" i="2" a="1"/>
  <c r="O3210" i="2" s="1"/>
  <c r="O3241" i="2" a="1"/>
  <c r="O3241" i="2" s="1"/>
  <c r="O3261" i="2" a="1"/>
  <c r="O3261" i="2" s="1"/>
  <c r="O3283" i="2" a="1"/>
  <c r="O3283" i="2" s="1"/>
  <c r="O3305" i="2" a="1"/>
  <c r="O3305" i="2" s="1"/>
  <c r="O3323" i="2" a="1"/>
  <c r="O3323" i="2" s="1"/>
  <c r="O3343" i="2" a="1"/>
  <c r="O3343" i="2" s="1"/>
  <c r="O3364" i="2" a="1"/>
  <c r="O3364" i="2" s="1"/>
  <c r="O3384" i="2" a="1"/>
  <c r="O3384" i="2" s="1"/>
  <c r="O3405" i="2" a="1"/>
  <c r="O3405" i="2" s="1"/>
  <c r="O3425" i="2" a="1"/>
  <c r="O3425" i="2" s="1"/>
  <c r="O3443" i="2" a="1"/>
  <c r="O3443" i="2" s="1"/>
  <c r="O3454" i="2" a="1"/>
  <c r="O3454" i="2" s="1"/>
  <c r="O3463" i="2" a="1"/>
  <c r="O3463" i="2" s="1"/>
  <c r="O3473" i="2" a="1"/>
  <c r="O3473" i="2" s="1"/>
  <c r="O3488" i="2" a="1"/>
  <c r="O3488" i="2" s="1"/>
  <c r="O3496" i="2" a="1"/>
  <c r="O3496" i="2" s="1"/>
  <c r="O3504" i="2" a="1"/>
  <c r="O3504" i="2" s="1"/>
  <c r="O3512" i="2" a="1"/>
  <c r="O3512" i="2" s="1"/>
  <c r="O3520" i="2" a="1"/>
  <c r="O3520" i="2" s="1"/>
  <c r="O3528" i="2" a="1"/>
  <c r="O3528" i="2" s="1"/>
  <c r="O3536" i="2" a="1"/>
  <c r="O3536" i="2" s="1"/>
  <c r="O3544" i="2" a="1"/>
  <c r="O3544" i="2" s="1"/>
  <c r="O3552" i="2" a="1"/>
  <c r="O3552" i="2" s="1"/>
  <c r="O3560" i="2" a="1"/>
  <c r="O3560" i="2" s="1"/>
  <c r="O3568" i="2" a="1"/>
  <c r="O3568" i="2" s="1"/>
  <c r="O3576" i="2" a="1"/>
  <c r="O3576" i="2" s="1"/>
  <c r="O3583" i="2" a="1"/>
  <c r="O3583" i="2" s="1"/>
  <c r="O3591" i="2" a="1"/>
  <c r="O3591" i="2" s="1"/>
  <c r="O3599" i="2" a="1"/>
  <c r="O3599" i="2" s="1"/>
  <c r="O3607" i="2" a="1"/>
  <c r="O3607" i="2" s="1"/>
  <c r="O3614" i="2" a="1"/>
  <c r="O3614" i="2" s="1"/>
  <c r="O3641" i="2" a="1"/>
  <c r="O3641" i="2" s="1"/>
  <c r="O3649" i="2" a="1"/>
  <c r="O3649" i="2" s="1"/>
  <c r="O3657" i="2" a="1"/>
  <c r="O3657" i="2" s="1"/>
  <c r="O3664" i="2" a="1"/>
  <c r="O3664" i="2" s="1"/>
  <c r="O3672" i="2" a="1"/>
  <c r="O3672" i="2" s="1"/>
  <c r="O3680" i="2" a="1"/>
  <c r="O3680" i="2" s="1"/>
  <c r="O3688" i="2" a="1"/>
  <c r="O3688" i="2" s="1"/>
  <c r="O3696" i="2" a="1"/>
  <c r="O3696" i="2" s="1"/>
  <c r="O3704" i="2" a="1"/>
  <c r="O3704" i="2" s="1"/>
  <c r="O3712" i="2" a="1"/>
  <c r="O3712" i="2" s="1"/>
  <c r="O3720" i="2" a="1"/>
  <c r="O3720" i="2" s="1"/>
  <c r="O3728" i="2" a="1"/>
  <c r="O3728" i="2" s="1"/>
  <c r="O3736" i="2" a="1"/>
  <c r="O3736" i="2" s="1"/>
  <c r="O3744" i="2" a="1"/>
  <c r="O3744" i="2" s="1"/>
  <c r="O3752" i="2" a="1"/>
  <c r="O3752" i="2" s="1"/>
  <c r="O3760" i="2" a="1"/>
  <c r="O3760" i="2" s="1"/>
  <c r="O3767" i="2" a="1"/>
  <c r="O3767" i="2" s="1"/>
  <c r="O3775" i="2" a="1"/>
  <c r="O3775" i="2" s="1"/>
  <c r="O3783" i="2" a="1"/>
  <c r="O3783" i="2" s="1"/>
  <c r="O3029" i="2" a="1"/>
  <c r="O3029" i="2" s="1"/>
  <c r="O3092" i="2" a="1"/>
  <c r="O3092" i="2" s="1"/>
  <c r="O3154" i="2" a="1"/>
  <c r="O3154" i="2" s="1"/>
  <c r="O3243" i="2" a="1"/>
  <c r="O3243" i="2" s="1"/>
  <c r="O3265" i="2" a="1"/>
  <c r="O3265" i="2" s="1"/>
  <c r="O3285" i="2" a="1"/>
  <c r="O3285" i="2" s="1"/>
  <c r="O3307" i="2" a="1"/>
  <c r="O3307" i="2" s="1"/>
  <c r="O3327" i="2" a="1"/>
  <c r="O3327" i="2" s="1"/>
  <c r="O3345" i="2" a="1"/>
  <c r="O3345" i="2" s="1"/>
  <c r="O3366" i="2" a="1"/>
  <c r="O3366" i="2" s="1"/>
  <c r="O3388" i="2" a="1"/>
  <c r="O3388" i="2" s="1"/>
  <c r="O3407" i="2" a="1"/>
  <c r="O3407" i="2" s="1"/>
  <c r="O3427" i="2" a="1"/>
  <c r="O3427" i="2" s="1"/>
  <c r="O3445" i="2" a="1"/>
  <c r="O3445" i="2" s="1"/>
  <c r="O3455" i="2" a="1"/>
  <c r="O3455" i="2" s="1"/>
  <c r="O3465" i="2" a="1"/>
  <c r="O3465" i="2" s="1"/>
  <c r="O3481" i="2" a="1"/>
  <c r="O3481" i="2" s="1"/>
  <c r="O3489" i="2" a="1"/>
  <c r="O3489" i="2" s="1"/>
  <c r="O3497" i="2" a="1"/>
  <c r="O3497" i="2" s="1"/>
  <c r="O3505" i="2" a="1"/>
  <c r="O3505" i="2" s="1"/>
  <c r="O3513" i="2" a="1"/>
  <c r="O3513" i="2" s="1"/>
  <c r="O3521" i="2" a="1"/>
  <c r="O3521" i="2" s="1"/>
  <c r="O3529" i="2" a="1"/>
  <c r="O3529" i="2" s="1"/>
  <c r="O3537" i="2" a="1"/>
  <c r="O3537" i="2" s="1"/>
  <c r="O3545" i="2" a="1"/>
  <c r="O3545" i="2" s="1"/>
  <c r="O3553" i="2" a="1"/>
  <c r="O3553" i="2" s="1"/>
  <c r="O3561" i="2" a="1"/>
  <c r="O3561" i="2" s="1"/>
  <c r="O3569" i="2" a="1"/>
  <c r="O3569" i="2" s="1"/>
  <c r="O3584" i="2" a="1"/>
  <c r="O3584" i="2" s="1"/>
  <c r="O3592" i="2" a="1"/>
  <c r="O3592" i="2" s="1"/>
  <c r="O3600" i="2" a="1"/>
  <c r="O3600" i="2" s="1"/>
  <c r="O3608" i="2" a="1"/>
  <c r="O3608" i="2" s="1"/>
  <c r="O3615" i="2" a="1"/>
  <c r="O3615" i="2" s="1"/>
  <c r="O3621" i="2" a="1"/>
  <c r="O3621" i="2" s="1"/>
  <c r="O3627" i="2" a="1"/>
  <c r="O3627" i="2" s="1"/>
  <c r="O3634" i="2" a="1"/>
  <c r="O3634" i="2" s="1"/>
  <c r="O3642" i="2" a="1"/>
  <c r="O3642" i="2" s="1"/>
  <c r="O3650" i="2" a="1"/>
  <c r="O3650" i="2" s="1"/>
  <c r="O3658" i="2" a="1"/>
  <c r="O3658" i="2" s="1"/>
  <c r="O3665" i="2" a="1"/>
  <c r="O3665" i="2" s="1"/>
  <c r="O3673" i="2" a="1"/>
  <c r="O3673" i="2" s="1"/>
  <c r="O3681" i="2" a="1"/>
  <c r="O3681" i="2" s="1"/>
  <c r="O3689" i="2" a="1"/>
  <c r="O3689" i="2" s="1"/>
  <c r="O3697" i="2" a="1"/>
  <c r="O3697" i="2" s="1"/>
  <c r="O3705" i="2" a="1"/>
  <c r="O3705" i="2" s="1"/>
  <c r="O3713" i="2" a="1"/>
  <c r="O3713" i="2" s="1"/>
  <c r="O3721" i="2" a="1"/>
  <c r="O3721" i="2" s="1"/>
  <c r="O3729" i="2" a="1"/>
  <c r="O3729" i="2" s="1"/>
  <c r="O3737" i="2" a="1"/>
  <c r="O3737" i="2" s="1"/>
  <c r="O3745" i="2" a="1"/>
  <c r="O3745" i="2" s="1"/>
  <c r="O3753" i="2" a="1"/>
  <c r="O3753" i="2" s="1"/>
  <c r="O3761" i="2" a="1"/>
  <c r="O3761" i="2" s="1"/>
  <c r="O3768" i="2" a="1"/>
  <c r="O3768" i="2" s="1"/>
  <c r="O3776" i="2" a="1"/>
  <c r="O3776" i="2" s="1"/>
  <c r="O3784" i="2" a="1"/>
  <c r="O3784" i="2" s="1"/>
  <c r="O3792" i="2" a="1"/>
  <c r="O3792" i="2" s="1"/>
  <c r="O3800" i="2" a="1"/>
  <c r="O3800" i="2" s="1"/>
  <c r="O3807" i="2" a="1"/>
  <c r="O3807" i="2" s="1"/>
  <c r="O3815" i="2" a="1"/>
  <c r="O3815" i="2" s="1"/>
  <c r="O3823" i="2" a="1"/>
  <c r="O3823" i="2" s="1"/>
  <c r="O3831" i="2" a="1"/>
  <c r="O3831" i="2" s="1"/>
  <c r="O3839" i="2" a="1"/>
  <c r="O3839" i="2" s="1"/>
  <c r="O3847" i="2" a="1"/>
  <c r="O3847" i="2" s="1"/>
  <c r="O3854" i="2" a="1"/>
  <c r="O3854" i="2" s="1"/>
  <c r="O3862" i="2" a="1"/>
  <c r="O3862" i="2" s="1"/>
  <c r="O3870" i="2" a="1"/>
  <c r="O3870" i="2" s="1"/>
  <c r="O3878" i="2" a="1"/>
  <c r="O3878" i="2" s="1"/>
  <c r="O3893" i="2" a="1"/>
  <c r="O3893" i="2" s="1"/>
  <c r="O3901" i="2" a="1"/>
  <c r="O3901" i="2" s="1"/>
  <c r="O3909" i="2" a="1"/>
  <c r="O3909" i="2" s="1"/>
  <c r="O3917" i="2" a="1"/>
  <c r="O3917" i="2" s="1"/>
  <c r="O3924" i="2" a="1"/>
  <c r="O3924" i="2" s="1"/>
  <c r="O3932" i="2" a="1"/>
  <c r="O3932" i="2" s="1"/>
  <c r="O3940" i="2" a="1"/>
  <c r="O3940" i="2" s="1"/>
  <c r="O3948" i="2" a="1"/>
  <c r="O3948" i="2" s="1"/>
  <c r="O3956" i="2" a="1"/>
  <c r="O3956" i="2" s="1"/>
  <c r="O3963" i="2" a="1"/>
  <c r="O3963" i="2" s="1"/>
  <c r="O3971" i="2" a="1"/>
  <c r="O3971" i="2" s="1"/>
  <c r="O3979" i="2" a="1"/>
  <c r="O3979" i="2" s="1"/>
  <c r="O3987" i="2" a="1"/>
  <c r="O3987" i="2" s="1"/>
  <c r="O3995" i="2" a="1"/>
  <c r="O3995" i="2" s="1"/>
  <c r="O4003" i="2" a="1"/>
  <c r="O4003" i="2" s="1"/>
  <c r="O4018" i="2" a="1"/>
  <c r="O4018" i="2" s="1"/>
  <c r="O4025" i="2" a="1"/>
  <c r="O4025" i="2" s="1"/>
  <c r="O3037" i="2" a="1"/>
  <c r="O3037" i="2" s="1"/>
  <c r="O3100" i="2" a="1"/>
  <c r="O3100" i="2" s="1"/>
  <c r="O3162" i="2" a="1"/>
  <c r="O3162" i="2" s="1"/>
  <c r="O3217" i="2" a="1"/>
  <c r="O3217" i="2" s="1"/>
  <c r="O3245" i="2" a="1"/>
  <c r="O3245" i="2" s="1"/>
  <c r="O3267" i="2" a="1"/>
  <c r="O3267" i="2" s="1"/>
  <c r="O3289" i="2" a="1"/>
  <c r="O3289" i="2" s="1"/>
  <c r="O3309" i="2" a="1"/>
  <c r="O3309" i="2" s="1"/>
  <c r="O3329" i="2" a="1"/>
  <c r="O3329" i="2" s="1"/>
  <c r="O3349" i="2" a="1"/>
  <c r="O3349" i="2" s="1"/>
  <c r="O3368" i="2" a="1"/>
  <c r="O3368" i="2" s="1"/>
  <c r="O3390" i="2" a="1"/>
  <c r="O3390" i="2" s="1"/>
  <c r="O3410" i="2" a="1"/>
  <c r="O3410" i="2" s="1"/>
  <c r="O3429" i="2" a="1"/>
  <c r="O3429" i="2" s="1"/>
  <c r="O3446" i="2" a="1"/>
  <c r="O3446" i="2" s="1"/>
  <c r="O3457" i="2" a="1"/>
  <c r="O3457" i="2" s="1"/>
  <c r="O3466" i="2" a="1"/>
  <c r="O3466" i="2" s="1"/>
  <c r="O3474" i="2" a="1"/>
  <c r="O3474" i="2" s="1"/>
  <c r="O3482" i="2" a="1"/>
  <c r="O3482" i="2" s="1"/>
  <c r="O3490" i="2" a="1"/>
  <c r="O3490" i="2" s="1"/>
  <c r="O3498" i="2" a="1"/>
  <c r="O3498" i="2" s="1"/>
  <c r="O3506" i="2" a="1"/>
  <c r="O3506" i="2" s="1"/>
  <c r="O3514" i="2" a="1"/>
  <c r="O3514" i="2" s="1"/>
  <c r="O3522" i="2" a="1"/>
  <c r="O3522" i="2" s="1"/>
  <c r="O3530" i="2" a="1"/>
  <c r="O3530" i="2" s="1"/>
  <c r="O3538" i="2" a="1"/>
  <c r="O3538" i="2" s="1"/>
  <c r="O3546" i="2" a="1"/>
  <c r="O3546" i="2" s="1"/>
  <c r="O3554" i="2" a="1"/>
  <c r="O3554" i="2" s="1"/>
  <c r="O3562" i="2" a="1"/>
  <c r="O3562" i="2" s="1"/>
  <c r="O3570" i="2" a="1"/>
  <c r="O3570" i="2" s="1"/>
  <c r="O3577" i="2" a="1"/>
  <c r="O3577" i="2" s="1"/>
  <c r="O3585" i="2" a="1"/>
  <c r="O3585" i="2" s="1"/>
  <c r="O3593" i="2" a="1"/>
  <c r="O3593" i="2" s="1"/>
  <c r="O3601" i="2" a="1"/>
  <c r="O3601" i="2" s="1"/>
  <c r="O3609" i="2" a="1"/>
  <c r="O3609" i="2" s="1"/>
  <c r="O3616" i="2" a="1"/>
  <c r="O3616" i="2" s="1"/>
  <c r="O3622" i="2" a="1"/>
  <c r="O3622" i="2" s="1"/>
  <c r="O3628" i="2" a="1"/>
  <c r="O3628" i="2" s="1"/>
  <c r="O3635" i="2" a="1"/>
  <c r="O3635" i="2" s="1"/>
  <c r="O3643" i="2" a="1"/>
  <c r="O3643" i="2" s="1"/>
  <c r="O3651" i="2" a="1"/>
  <c r="O3651" i="2" s="1"/>
  <c r="O3659" i="2" a="1"/>
  <c r="O3659" i="2" s="1"/>
  <c r="P3659" i="2" s="1"/>
  <c r="O3666" i="2" a="1"/>
  <c r="O3666" i="2" s="1"/>
  <c r="O3674" i="2" a="1"/>
  <c r="O3674" i="2" s="1"/>
  <c r="O3682" i="2" a="1"/>
  <c r="O3682" i="2" s="1"/>
  <c r="O3690" i="2" a="1"/>
  <c r="O3690" i="2" s="1"/>
  <c r="O3698" i="2" a="1"/>
  <c r="O3698" i="2" s="1"/>
  <c r="O3706" i="2" a="1"/>
  <c r="O3706" i="2" s="1"/>
  <c r="O3714" i="2" a="1"/>
  <c r="O3714" i="2" s="1"/>
  <c r="O3722" i="2" a="1"/>
  <c r="O3722" i="2" s="1"/>
  <c r="P3722" i="2" s="1"/>
  <c r="O3730" i="2" a="1"/>
  <c r="O3730" i="2" s="1"/>
  <c r="O3738" i="2" a="1"/>
  <c r="O3738" i="2" s="1"/>
  <c r="O3746" i="2" a="1"/>
  <c r="O3746" i="2" s="1"/>
  <c r="O3754" i="2" a="1"/>
  <c r="O3754" i="2" s="1"/>
  <c r="O3762" i="2" a="1"/>
  <c r="O3762" i="2" s="1"/>
  <c r="O3769" i="2" a="1"/>
  <c r="O3769" i="2" s="1"/>
  <c r="O3777" i="2" a="1"/>
  <c r="O3777" i="2" s="1"/>
  <c r="O3785" i="2" a="1"/>
  <c r="O3785" i="2" s="1"/>
  <c r="O3793" i="2" a="1"/>
  <c r="O3793" i="2" s="1"/>
  <c r="O3801" i="2" a="1"/>
  <c r="O3801" i="2" s="1"/>
  <c r="O3808" i="2" a="1"/>
  <c r="O3808" i="2" s="1"/>
  <c r="O3816" i="2" a="1"/>
  <c r="O3816" i="2" s="1"/>
  <c r="O3824" i="2" a="1"/>
  <c r="O3824" i="2" s="1"/>
  <c r="O3832" i="2" a="1"/>
  <c r="O3832" i="2" s="1"/>
  <c r="O3840" i="2" a="1"/>
  <c r="O3840" i="2" s="1"/>
  <c r="O3848" i="2" a="1"/>
  <c r="O3848" i="2" s="1"/>
  <c r="O3855" i="2" a="1"/>
  <c r="O3855" i="2" s="1"/>
  <c r="O3863" i="2" a="1"/>
  <c r="O3863" i="2" s="1"/>
  <c r="O3871" i="2" a="1"/>
  <c r="O3871" i="2" s="1"/>
  <c r="O3879" i="2" a="1"/>
  <c r="O3879" i="2" s="1"/>
  <c r="O3886" i="2" a="1"/>
  <c r="O3886" i="2" s="1"/>
  <c r="O3894" i="2" a="1"/>
  <c r="O3894" i="2" s="1"/>
  <c r="O3902" i="2" a="1"/>
  <c r="O3902" i="2" s="1"/>
  <c r="O3910" i="2" a="1"/>
  <c r="O3910" i="2" s="1"/>
  <c r="O3925" i="2" a="1"/>
  <c r="O3925" i="2" s="1"/>
  <c r="P3925" i="2" s="1"/>
  <c r="O3933" i="2" a="1"/>
  <c r="O3933" i="2" s="1"/>
  <c r="O3941" i="2" a="1"/>
  <c r="O3941" i="2" s="1"/>
  <c r="O3949" i="2" a="1"/>
  <c r="O3949" i="2" s="1"/>
  <c r="O3957" i="2" a="1"/>
  <c r="O3957" i="2" s="1"/>
  <c r="O3964" i="2" a="1"/>
  <c r="O3964" i="2" s="1"/>
  <c r="O3972" i="2" a="1"/>
  <c r="O3972" i="2" s="1"/>
  <c r="O3980" i="2" a="1"/>
  <c r="O3980" i="2" s="1"/>
  <c r="P3980" i="2" s="1"/>
  <c r="O3988" i="2" a="1"/>
  <c r="O3988" i="2" s="1"/>
  <c r="O3996" i="2" a="1"/>
  <c r="O3996" i="2" s="1"/>
  <c r="O3045" i="2" a="1"/>
  <c r="O3045" i="2" s="1"/>
  <c r="O3170" i="2" a="1"/>
  <c r="O3170" i="2" s="1"/>
  <c r="O3219" i="2" a="1"/>
  <c r="O3219" i="2" s="1"/>
  <c r="O3249" i="2" a="1"/>
  <c r="O3249" i="2" s="1"/>
  <c r="O3269" i="2" a="1"/>
  <c r="O3269" i="2" s="1"/>
  <c r="O3291" i="2" a="1"/>
  <c r="O3291" i="2" s="1"/>
  <c r="O3313" i="2" a="1"/>
  <c r="O3313" i="2" s="1"/>
  <c r="O3331" i="2" a="1"/>
  <c r="O3331" i="2" s="1"/>
  <c r="O3351" i="2" a="1"/>
  <c r="O3351" i="2" s="1"/>
  <c r="O3372" i="2" a="1"/>
  <c r="O3372" i="2" s="1"/>
  <c r="O3392" i="2" a="1"/>
  <c r="O3392" i="2" s="1"/>
  <c r="O3412" i="2" a="1"/>
  <c r="O3412" i="2" s="1"/>
  <c r="O3433" i="2" a="1"/>
  <c r="O3433" i="2" s="1"/>
  <c r="O3449" i="2" a="1"/>
  <c r="O3449" i="2" s="1"/>
  <c r="O3458" i="2" a="1"/>
  <c r="O3458" i="2" s="1"/>
  <c r="P3458" i="2" s="1"/>
  <c r="O3467" i="2" a="1"/>
  <c r="O3467" i="2" s="1"/>
  <c r="O3475" i="2" a="1"/>
  <c r="O3475" i="2" s="1"/>
  <c r="O3483" i="2" a="1"/>
  <c r="O3483" i="2" s="1"/>
  <c r="O3491" i="2" a="1"/>
  <c r="O3491" i="2" s="1"/>
  <c r="O3499" i="2" a="1"/>
  <c r="O3499" i="2" s="1"/>
  <c r="O3507" i="2" a="1"/>
  <c r="O3507" i="2" s="1"/>
  <c r="O3515" i="2" a="1"/>
  <c r="O3515" i="2" s="1"/>
  <c r="P3515" i="2" s="1"/>
  <c r="O3523" i="2" a="1"/>
  <c r="O3523" i="2" s="1"/>
  <c r="P3523" i="2" s="1"/>
  <c r="O3531" i="2" a="1"/>
  <c r="O3531" i="2" s="1"/>
  <c r="O3539" i="2" a="1"/>
  <c r="O3539" i="2" s="1"/>
  <c r="O3547" i="2" a="1"/>
  <c r="O3547" i="2" s="1"/>
  <c r="O3555" i="2" a="1"/>
  <c r="O3555" i="2" s="1"/>
  <c r="P3555" i="2" s="1"/>
  <c r="O3563" i="2" a="1"/>
  <c r="O3563" i="2" s="1"/>
  <c r="O3571" i="2" a="1"/>
  <c r="O3571" i="2" s="1"/>
  <c r="O3578" i="2" a="1"/>
  <c r="O3578" i="2" s="1"/>
  <c r="P3578" i="2" s="1"/>
  <c r="O3586" i="2" a="1"/>
  <c r="O3586" i="2" s="1"/>
  <c r="O3594" i="2" a="1"/>
  <c r="O3594" i="2" s="1"/>
  <c r="O3602" i="2" a="1"/>
  <c r="O3602" i="2" s="1"/>
  <c r="O3610" i="2" a="1"/>
  <c r="O3610" i="2" s="1"/>
  <c r="O3617" i="2" a="1"/>
  <c r="O3617" i="2" s="1"/>
  <c r="O3623" i="2" a="1"/>
  <c r="O3623" i="2" s="1"/>
  <c r="O3629" i="2" a="1"/>
  <c r="O3629" i="2" s="1"/>
  <c r="O3636" i="2" a="1"/>
  <c r="O3636" i="2" s="1"/>
  <c r="O3644" i="2" a="1"/>
  <c r="O3644" i="2" s="1"/>
  <c r="P3644" i="2" s="1"/>
  <c r="O3652" i="2" a="1"/>
  <c r="O3652" i="2" s="1"/>
  <c r="O3660" i="2" a="1"/>
  <c r="O3660" i="2" s="1"/>
  <c r="O3667" i="2" a="1"/>
  <c r="O3667" i="2" s="1"/>
  <c r="O3675" i="2" a="1"/>
  <c r="O3675" i="2" s="1"/>
  <c r="O3683" i="2" a="1"/>
  <c r="O3683" i="2" s="1"/>
  <c r="O3691" i="2" a="1"/>
  <c r="O3691" i="2" s="1"/>
  <c r="O3699" i="2" a="1"/>
  <c r="O3699" i="2" s="1"/>
  <c r="P3699" i="2" s="1"/>
  <c r="O3707" i="2" a="1"/>
  <c r="O3707" i="2" s="1"/>
  <c r="P3707" i="2" s="1"/>
  <c r="O3715" i="2" a="1"/>
  <c r="O3715" i="2" s="1"/>
  <c r="O3723" i="2" a="1"/>
  <c r="O3723" i="2" s="1"/>
  <c r="O3731" i="2" a="1"/>
  <c r="O3731" i="2" s="1"/>
  <c r="O3739" i="2" a="1"/>
  <c r="O3739" i="2" s="1"/>
  <c r="O3747" i="2" a="1"/>
  <c r="O3747" i="2" s="1"/>
  <c r="O3755" i="2" a="1"/>
  <c r="O3755" i="2" s="1"/>
  <c r="O3763" i="2" a="1"/>
  <c r="O3763" i="2" s="1"/>
  <c r="O3770" i="2" a="1"/>
  <c r="O3770" i="2" s="1"/>
  <c r="O3778" i="2" a="1"/>
  <c r="O3778" i="2" s="1"/>
  <c r="O3786" i="2" a="1"/>
  <c r="O3786" i="2" s="1"/>
  <c r="O3794" i="2" a="1"/>
  <c r="O3794" i="2" s="1"/>
  <c r="O3802" i="2" a="1"/>
  <c r="O3802" i="2" s="1"/>
  <c r="P3802" i="2" s="1"/>
  <c r="O3809" i="2" a="1"/>
  <c r="O3809" i="2" s="1"/>
  <c r="O3817" i="2" a="1"/>
  <c r="O3817" i="2" s="1"/>
  <c r="O3825" i="2" a="1"/>
  <c r="O3825" i="2" s="1"/>
  <c r="O3833" i="2" a="1"/>
  <c r="O3833" i="2" s="1"/>
  <c r="O3841" i="2" a="1"/>
  <c r="O3841" i="2" s="1"/>
  <c r="O3856" i="2" a="1"/>
  <c r="O3856" i="2" s="1"/>
  <c r="O3864" i="2" a="1"/>
  <c r="O3864" i="2" s="1"/>
  <c r="O3872" i="2" a="1"/>
  <c r="O3872" i="2" s="1"/>
  <c r="O3880" i="2" a="1"/>
  <c r="O3880" i="2" s="1"/>
  <c r="O3887" i="2" a="1"/>
  <c r="O3887" i="2" s="1"/>
  <c r="O3895" i="2" a="1"/>
  <c r="O3895" i="2" s="1"/>
  <c r="O3903" i="2" a="1"/>
  <c r="O3903" i="2" s="1"/>
  <c r="P3903" i="2" s="1"/>
  <c r="O3911" i="2" a="1"/>
  <c r="O3911" i="2" s="1"/>
  <c r="O3918" i="2" a="1"/>
  <c r="O3918" i="2" s="1"/>
  <c r="O3926" i="2" a="1"/>
  <c r="O3926" i="2" s="1"/>
  <c r="O3934" i="2" a="1"/>
  <c r="O3934" i="2" s="1"/>
  <c r="O3942" i="2" a="1"/>
  <c r="O3942" i="2" s="1"/>
  <c r="O3950" i="2" a="1"/>
  <c r="O3950" i="2" s="1"/>
  <c r="O3958" i="2" a="1"/>
  <c r="O3958" i="2" s="1"/>
  <c r="O3965" i="2" a="1"/>
  <c r="O3965" i="2" s="1"/>
  <c r="O3973" i="2" a="1"/>
  <c r="O3973" i="2" s="1"/>
  <c r="O3053" i="2" a="1"/>
  <c r="O3053" i="2" s="1"/>
  <c r="O3178" i="2" a="1"/>
  <c r="O3178" i="2" s="1"/>
  <c r="O3225" i="2" a="1"/>
  <c r="O3225" i="2" s="1"/>
  <c r="O3251" i="2" a="1"/>
  <c r="O3251" i="2" s="1"/>
  <c r="O3273" i="2" a="1"/>
  <c r="O3273" i="2" s="1"/>
  <c r="O3293" i="2" a="1"/>
  <c r="O3293" i="2" s="1"/>
  <c r="P3293" i="2" s="1"/>
  <c r="O3314" i="2" a="1"/>
  <c r="O3314" i="2" s="1"/>
  <c r="P3314" i="2" s="1"/>
  <c r="O3334" i="2" a="1"/>
  <c r="O3334" i="2" s="1"/>
  <c r="O3353" i="2" a="1"/>
  <c r="O3353" i="2" s="1"/>
  <c r="O3374" i="2" a="1"/>
  <c r="O3374" i="2" s="1"/>
  <c r="O3396" i="2" a="1"/>
  <c r="O3396" i="2" s="1"/>
  <c r="O3414" i="2" a="1"/>
  <c r="O3414" i="2" s="1"/>
  <c r="O3435" i="2" a="1"/>
  <c r="O3435" i="2" s="1"/>
  <c r="O3450" i="2" a="1"/>
  <c r="O3450" i="2" s="1"/>
  <c r="P3450" i="2" s="1"/>
  <c r="O3459" i="2" a="1"/>
  <c r="O3459" i="2" s="1"/>
  <c r="O3468" i="2" a="1"/>
  <c r="O3468" i="2" s="1"/>
  <c r="O3476" i="2" a="1"/>
  <c r="O3476" i="2" s="1"/>
  <c r="O3484" i="2" a="1"/>
  <c r="O3484" i="2" s="1"/>
  <c r="P3484" i="2" s="1"/>
  <c r="O3492" i="2" a="1"/>
  <c r="O3492" i="2" s="1"/>
  <c r="P3492" i="2" s="1"/>
  <c r="O3500" i="2" a="1"/>
  <c r="O3500" i="2" s="1"/>
  <c r="O3508" i="2" a="1"/>
  <c r="O3508" i="2" s="1"/>
  <c r="O3516" i="2" a="1"/>
  <c r="O3516" i="2" s="1"/>
  <c r="O3524" i="2" a="1"/>
  <c r="O3524" i="2" s="1"/>
  <c r="P3524" i="2" s="1"/>
  <c r="O3532" i="2" a="1"/>
  <c r="O3532" i="2" s="1"/>
  <c r="O3540" i="2" a="1"/>
  <c r="O3540" i="2" s="1"/>
  <c r="O3548" i="2" a="1"/>
  <c r="O3548" i="2" s="1"/>
  <c r="O3556" i="2" a="1"/>
  <c r="O3556" i="2" s="1"/>
  <c r="O3564" i="2" a="1"/>
  <c r="O3564" i="2" s="1"/>
  <c r="O3572" i="2" a="1"/>
  <c r="O3572" i="2" s="1"/>
  <c r="O3579" i="2" a="1"/>
  <c r="O3579" i="2" s="1"/>
  <c r="P3579" i="2" s="1"/>
  <c r="O3587" i="2" a="1"/>
  <c r="O3587" i="2" s="1"/>
  <c r="P3587" i="2" s="1"/>
  <c r="O3595" i="2" a="1"/>
  <c r="O3595" i="2" s="1"/>
  <c r="O3603" i="2" a="1"/>
  <c r="O3603" i="2" s="1"/>
  <c r="O3624" i="2" a="1"/>
  <c r="O3624" i="2" s="1"/>
  <c r="O3630" i="2" a="1"/>
  <c r="O3630" i="2" s="1"/>
  <c r="O3637" i="2" a="1"/>
  <c r="O3637" i="2" s="1"/>
  <c r="O3645" i="2" a="1"/>
  <c r="O3645" i="2" s="1"/>
  <c r="O3653" i="2" a="1"/>
  <c r="O3653" i="2" s="1"/>
  <c r="P3653" i="2" s="1"/>
  <c r="O3661" i="2" a="1"/>
  <c r="O3661" i="2" s="1"/>
  <c r="O3668" i="2" a="1"/>
  <c r="O3668" i="2" s="1"/>
  <c r="O3676" i="2" a="1"/>
  <c r="O3676" i="2" s="1"/>
  <c r="O3684" i="2" a="1"/>
  <c r="O3684" i="2" s="1"/>
  <c r="O3692" i="2" a="1"/>
  <c r="O3692" i="2" s="1"/>
  <c r="P3692" i="2" s="1"/>
  <c r="O3700" i="2" a="1"/>
  <c r="O3700" i="2" s="1"/>
  <c r="O3708" i="2" a="1"/>
  <c r="O3708" i="2" s="1"/>
  <c r="O3716" i="2" a="1"/>
  <c r="O3716" i="2" s="1"/>
  <c r="P3716" i="2" s="1"/>
  <c r="O3724" i="2" a="1"/>
  <c r="O3724" i="2" s="1"/>
  <c r="O3732" i="2" a="1"/>
  <c r="O3732" i="2" s="1"/>
  <c r="O3740" i="2" a="1"/>
  <c r="O3740" i="2" s="1"/>
  <c r="O3748" i="2" a="1"/>
  <c r="O3748" i="2" s="1"/>
  <c r="O3756" i="2" a="1"/>
  <c r="O3756" i="2" s="1"/>
  <c r="P3756" i="2" s="1"/>
  <c r="O3764" i="2" a="1"/>
  <c r="O3764" i="2" s="1"/>
  <c r="O3771" i="2" a="1"/>
  <c r="O3771" i="2" s="1"/>
  <c r="O3779" i="2" a="1"/>
  <c r="O3779" i="2" s="1"/>
  <c r="P3779" i="2" s="1"/>
  <c r="O3787" i="2" a="1"/>
  <c r="O3787" i="2" s="1"/>
  <c r="P3787" i="2" s="1"/>
  <c r="O3795" i="2" a="1"/>
  <c r="O3795" i="2" s="1"/>
  <c r="O3810" i="2" a="1"/>
  <c r="O3810" i="2" s="1"/>
  <c r="O3818" i="2" a="1"/>
  <c r="O3818" i="2" s="1"/>
  <c r="O3826" i="2" a="1"/>
  <c r="O3826" i="2" s="1"/>
  <c r="O3834" i="2" a="1"/>
  <c r="O3834" i="2" s="1"/>
  <c r="O3842" i="2" a="1"/>
  <c r="O3842" i="2" s="1"/>
  <c r="O3849" i="2" a="1"/>
  <c r="O3849" i="2" s="1"/>
  <c r="P3849" i="2" s="1"/>
  <c r="O3857" i="2" a="1"/>
  <c r="O3857" i="2" s="1"/>
  <c r="P3857" i="2" s="1"/>
  <c r="O3865" i="2" a="1"/>
  <c r="O3865" i="2" s="1"/>
  <c r="O3873" i="2" a="1"/>
  <c r="O3873" i="2" s="1"/>
  <c r="O3881" i="2" a="1"/>
  <c r="O3881" i="2" s="1"/>
  <c r="O3888" i="2" a="1"/>
  <c r="O3888" i="2" s="1"/>
  <c r="O3896" i="2" a="1"/>
  <c r="O3896" i="2" s="1"/>
  <c r="O3904" i="2" a="1"/>
  <c r="O3904" i="2" s="1"/>
  <c r="O3912" i="2" a="1"/>
  <c r="O3912" i="2" s="1"/>
  <c r="O3919" i="2" a="1"/>
  <c r="O3919" i="2" s="1"/>
  <c r="P3919" i="2" s="1"/>
  <c r="O3927" i="2" a="1"/>
  <c r="O3927" i="2" s="1"/>
  <c r="O3935" i="2" a="1"/>
  <c r="O3935" i="2" s="1"/>
  <c r="O3943" i="2" a="1"/>
  <c r="O3943" i="2" s="1"/>
  <c r="P3943" i="2" s="1"/>
  <c r="O3951" i="2" a="1"/>
  <c r="O3951" i="2" s="1"/>
  <c r="P3951" i="2" s="1"/>
  <c r="O3959" i="2" a="1"/>
  <c r="O3959" i="2" s="1"/>
  <c r="O3966" i="2" a="1"/>
  <c r="O3966" i="2" s="1"/>
  <c r="O3974" i="2" a="1"/>
  <c r="O3974" i="2" s="1"/>
  <c r="O3061" i="2" a="1"/>
  <c r="O3061" i="2" s="1"/>
  <c r="P3061" i="2" s="1"/>
  <c r="O3122" i="2" a="1"/>
  <c r="O3122" i="2" s="1"/>
  <c r="O3186" i="2" a="1"/>
  <c r="O3186" i="2" s="1"/>
  <c r="O3227" i="2" a="1"/>
  <c r="O3227" i="2" s="1"/>
  <c r="P3227" i="2" s="1"/>
  <c r="O3253" i="2" a="1"/>
  <c r="O3253" i="2" s="1"/>
  <c r="O3275" i="2" a="1"/>
  <c r="O3275" i="2" s="1"/>
  <c r="O3297" i="2" a="1"/>
  <c r="O3297" i="2" s="1"/>
  <c r="O3316" i="2" a="1"/>
  <c r="O3316" i="2" s="1"/>
  <c r="O3336" i="2" a="1"/>
  <c r="O3336" i="2" s="1"/>
  <c r="P3336" i="2" s="1"/>
  <c r="O3356" i="2" a="1"/>
  <c r="O3356" i="2" s="1"/>
  <c r="O3376" i="2" a="1"/>
  <c r="O3376" i="2" s="1"/>
  <c r="O3397" i="2" a="1"/>
  <c r="O3397" i="2" s="1"/>
  <c r="P3397" i="2" s="1"/>
  <c r="O3417" i="2" a="1"/>
  <c r="O3417" i="2" s="1"/>
  <c r="P3417" i="2" s="1"/>
  <c r="O3437" i="2" a="1"/>
  <c r="O3437" i="2" s="1"/>
  <c r="O3451" i="2" a="1"/>
  <c r="O3451" i="2" s="1"/>
  <c r="O3460" i="2" a="1"/>
  <c r="O3460" i="2" s="1"/>
  <c r="P3460" i="2" s="1"/>
  <c r="O3469" i="2" a="1"/>
  <c r="O3469" i="2" s="1"/>
  <c r="O3477" i="2" a="1"/>
  <c r="O3477" i="2" s="1"/>
  <c r="O3485" i="2" a="1"/>
  <c r="O3485" i="2" s="1"/>
  <c r="O3493" i="2" a="1"/>
  <c r="O3493" i="2" s="1"/>
  <c r="P3493" i="2" s="1"/>
  <c r="O3501" i="2" a="1"/>
  <c r="O3501" i="2" s="1"/>
  <c r="P3501" i="2" s="1"/>
  <c r="O3509" i="2" a="1"/>
  <c r="O3509" i="2" s="1"/>
  <c r="O3517" i="2" a="1"/>
  <c r="O3517" i="2" s="1"/>
  <c r="O3525" i="2" a="1"/>
  <c r="O3525" i="2" s="1"/>
  <c r="P3525" i="2" s="1"/>
  <c r="O3533" i="2" a="1"/>
  <c r="O3533" i="2" s="1"/>
  <c r="P3533" i="2" s="1"/>
  <c r="O3541" i="2" a="1"/>
  <c r="O3541" i="2" s="1"/>
  <c r="O3549" i="2" a="1"/>
  <c r="O3549" i="2" s="1"/>
  <c r="O3557" i="2" a="1"/>
  <c r="O3557" i="2" s="1"/>
  <c r="P3557" i="2" s="1"/>
  <c r="O3565" i="2" a="1"/>
  <c r="O3565" i="2" s="1"/>
  <c r="P3565" i="2" s="1"/>
  <c r="O3573" i="2" a="1"/>
  <c r="O3573" i="2" s="1"/>
  <c r="O3580" i="2" a="1"/>
  <c r="O3580" i="2" s="1"/>
  <c r="O3588" i="2" a="1"/>
  <c r="O3588" i="2" s="1"/>
  <c r="O3596" i="2" a="1"/>
  <c r="O3596" i="2" s="1"/>
  <c r="P3596" i="2" s="1"/>
  <c r="O3604" i="2" a="1"/>
  <c r="O3604" i="2" s="1"/>
  <c r="O3611" i="2" a="1"/>
  <c r="O3611" i="2" s="1"/>
  <c r="O3618" i="2" a="1"/>
  <c r="O3618" i="2" s="1"/>
  <c r="P3618" i="2" s="1"/>
  <c r="O3631" i="2" a="1"/>
  <c r="O3631" i="2" s="1"/>
  <c r="P3631" i="2" s="1"/>
  <c r="O3638" i="2" a="1"/>
  <c r="O3638" i="2" s="1"/>
  <c r="O3646" i="2" a="1"/>
  <c r="O3646" i="2" s="1"/>
  <c r="O3654" i="2" a="1"/>
  <c r="O3654" i="2" s="1"/>
  <c r="P3654" i="2" s="1"/>
  <c r="O3669" i="2" a="1"/>
  <c r="O3669" i="2" s="1"/>
  <c r="P3669" i="2" s="1"/>
  <c r="O3677" i="2" a="1"/>
  <c r="O3677" i="2" s="1"/>
  <c r="O3685" i="2" a="1"/>
  <c r="O3685" i="2" s="1"/>
  <c r="O3693" i="2" a="1"/>
  <c r="O3693" i="2" s="1"/>
  <c r="P3693" i="2" s="1"/>
  <c r="O3701" i="2" a="1"/>
  <c r="O3701" i="2" s="1"/>
  <c r="P3701" i="2" s="1"/>
  <c r="O3709" i="2" a="1"/>
  <c r="O3709" i="2" s="1"/>
  <c r="O3717" i="2" a="1"/>
  <c r="O3717" i="2" s="1"/>
  <c r="O3725" i="2" a="1"/>
  <c r="O3725" i="2" s="1"/>
  <c r="O3733" i="2" a="1"/>
  <c r="O3733" i="2" s="1"/>
  <c r="P3733" i="2" s="1"/>
  <c r="O3741" i="2" a="1"/>
  <c r="O3741" i="2" s="1"/>
  <c r="O3749" i="2" a="1"/>
  <c r="O3749" i="2" s="1"/>
  <c r="O3757" i="2" a="1"/>
  <c r="O3757" i="2" s="1"/>
  <c r="O3765" i="2" a="1"/>
  <c r="O3765" i="2" s="1"/>
  <c r="P3765" i="2" s="1"/>
  <c r="O3772" i="2" a="1"/>
  <c r="O3772" i="2" s="1"/>
  <c r="O3780" i="2" a="1"/>
  <c r="O3780" i="2" s="1"/>
  <c r="O3788" i="2" a="1"/>
  <c r="O3788" i="2" s="1"/>
  <c r="O3796" i="2" a="1"/>
  <c r="O3796" i="2" s="1"/>
  <c r="P3796" i="2" s="1"/>
  <c r="O3803" i="2" a="1"/>
  <c r="O3803" i="2" s="1"/>
  <c r="O3811" i="2" a="1"/>
  <c r="O3811" i="2" s="1"/>
  <c r="O3819" i="2" a="1"/>
  <c r="O3819" i="2" s="1"/>
  <c r="P3819" i="2" s="1"/>
  <c r="O3827" i="2" a="1"/>
  <c r="O3827" i="2" s="1"/>
  <c r="O3835" i="2" a="1"/>
  <c r="O3835" i="2" s="1"/>
  <c r="O3843" i="2" a="1"/>
  <c r="O3843" i="2" s="1"/>
  <c r="O3850" i="2" a="1"/>
  <c r="O3850" i="2" s="1"/>
  <c r="P3850" i="2" s="1"/>
  <c r="O3858" i="2" a="1"/>
  <c r="O3858" i="2" s="1"/>
  <c r="P3858" i="2" s="1"/>
  <c r="O3866" i="2" a="1"/>
  <c r="O3866" i="2" s="1"/>
  <c r="O3874" i="2" a="1"/>
  <c r="O3874" i="2" s="1"/>
  <c r="O3882" i="2" a="1"/>
  <c r="O3882" i="2" s="1"/>
  <c r="P3882" i="2" s="1"/>
  <c r="O3889" i="2" a="1"/>
  <c r="O3889" i="2" s="1"/>
  <c r="P3889" i="2" s="1"/>
  <c r="O3897" i="2" a="1"/>
  <c r="O3897" i="2" s="1"/>
  <c r="O3905" i="2" a="1"/>
  <c r="O3905" i="2" s="1"/>
  <c r="O3913" i="2" a="1"/>
  <c r="O3913" i="2" s="1"/>
  <c r="P3913" i="2" s="1"/>
  <c r="O3920" i="2" a="1"/>
  <c r="O3920" i="2" s="1"/>
  <c r="P3920" i="2" s="1"/>
  <c r="O3928" i="2" a="1"/>
  <c r="O3928" i="2" s="1"/>
  <c r="O3936" i="2" a="1"/>
  <c r="O3936" i="2" s="1"/>
  <c r="O3944" i="2" a="1"/>
  <c r="O3944" i="2" s="1"/>
  <c r="P3944" i="2" s="1"/>
  <c r="O3952" i="2" a="1"/>
  <c r="O3952" i="2" s="1"/>
  <c r="P3952" i="2" s="1"/>
  <c r="O3960" i="2" a="1"/>
  <c r="O3960" i="2" s="1"/>
  <c r="O3967" i="2" a="1"/>
  <c r="O3967" i="2" s="1"/>
  <c r="O3975" i="2" a="1"/>
  <c r="O3975" i="2" s="1"/>
  <c r="O3983" i="2" a="1"/>
  <c r="O3983" i="2" s="1"/>
  <c r="O3991" i="2" a="1"/>
  <c r="O3991" i="2" s="1"/>
  <c r="O3999" i="2" a="1"/>
  <c r="O3999" i="2" s="1"/>
  <c r="O3069" i="2" a="1"/>
  <c r="O3069" i="2" s="1"/>
  <c r="P3069" i="2" s="1"/>
  <c r="O3130" i="2" a="1"/>
  <c r="O3130" i="2" s="1"/>
  <c r="P3130" i="2" s="1"/>
  <c r="O3194" i="2" a="1"/>
  <c r="O3194" i="2" s="1"/>
  <c r="O3233" i="2" a="1"/>
  <c r="O3233" i="2" s="1"/>
  <c r="O3257" i="2" a="1"/>
  <c r="O3257" i="2" s="1"/>
  <c r="O3277" i="2" a="1"/>
  <c r="O3277" i="2" s="1"/>
  <c r="O3299" i="2" a="1"/>
  <c r="O3299" i="2" s="1"/>
  <c r="O3320" i="2" a="1"/>
  <c r="O3320" i="2" s="1"/>
  <c r="O3338" i="2" a="1"/>
  <c r="O3338" i="2" s="1"/>
  <c r="O3358" i="2" a="1"/>
  <c r="O3358" i="2" s="1"/>
  <c r="P3358" i="2" s="1"/>
  <c r="O3380" i="2" a="1"/>
  <c r="O3380" i="2" s="1"/>
  <c r="O3399" i="2" a="1"/>
  <c r="O3399" i="2" s="1"/>
  <c r="O3419" i="2" a="1"/>
  <c r="O3419" i="2" s="1"/>
  <c r="P3419" i="2" s="1"/>
  <c r="O3441" i="2" a="1"/>
  <c r="O3441" i="2" s="1"/>
  <c r="P3441" i="2" s="1"/>
  <c r="O3452" i="2" a="1"/>
  <c r="O3452" i="2" s="1"/>
  <c r="O3461" i="2" a="1"/>
  <c r="O3461" i="2" s="1"/>
  <c r="O3470" i="2" a="1"/>
  <c r="O3470" i="2" s="1"/>
  <c r="O3478" i="2" a="1"/>
  <c r="O3478" i="2" s="1"/>
  <c r="P3478" i="2" s="1"/>
  <c r="O3486" i="2" a="1"/>
  <c r="O3486" i="2" s="1"/>
  <c r="O3494" i="2" a="1"/>
  <c r="O3494" i="2" s="1"/>
  <c r="O3502" i="2" a="1"/>
  <c r="O3502" i="2" s="1"/>
  <c r="O3510" i="2" a="1"/>
  <c r="O3510" i="2" s="1"/>
  <c r="P3510" i="2" s="1"/>
  <c r="O3518" i="2" a="1"/>
  <c r="O3518" i="2" s="1"/>
  <c r="O3526" i="2" a="1"/>
  <c r="O3526" i="2" s="1"/>
  <c r="O3534" i="2" a="1"/>
  <c r="O3534" i="2" s="1"/>
  <c r="P3534" i="2" s="1"/>
  <c r="O3542" i="2" a="1"/>
  <c r="O3542" i="2" s="1"/>
  <c r="P3542" i="2" s="1"/>
  <c r="O3550" i="2" a="1"/>
  <c r="O3550" i="2" s="1"/>
  <c r="O3558" i="2" a="1"/>
  <c r="O3558" i="2" s="1"/>
  <c r="O3566" i="2" a="1"/>
  <c r="O3566" i="2" s="1"/>
  <c r="O3574" i="2" a="1"/>
  <c r="O3574" i="2" s="1"/>
  <c r="P3574" i="2" s="1"/>
  <c r="O3581" i="2" a="1"/>
  <c r="O3581" i="2" s="1"/>
  <c r="O3589" i="2" a="1"/>
  <c r="O3589" i="2" s="1"/>
  <c r="O3597" i="2" a="1"/>
  <c r="O3597" i="2" s="1"/>
  <c r="P3597" i="2" s="1"/>
  <c r="O3605" i="2" a="1"/>
  <c r="O3605" i="2" s="1"/>
  <c r="O3612" i="2" a="1"/>
  <c r="O3612" i="2" s="1"/>
  <c r="O3619" i="2" a="1"/>
  <c r="O3619" i="2" s="1"/>
  <c r="O3625" i="2" a="1"/>
  <c r="O3625" i="2" s="1"/>
  <c r="O3632" i="2" a="1"/>
  <c r="O3632" i="2" s="1"/>
  <c r="P3632" i="2" s="1"/>
  <c r="O3639" i="2" a="1"/>
  <c r="O3639" i="2" s="1"/>
  <c r="O3647" i="2" a="1"/>
  <c r="O3647" i="2" s="1"/>
  <c r="O3655" i="2" a="1"/>
  <c r="O3655" i="2" s="1"/>
  <c r="O3662" i="2" a="1"/>
  <c r="O3662" i="2" s="1"/>
  <c r="P3662" i="2" s="1"/>
  <c r="O3670" i="2" a="1"/>
  <c r="O3670" i="2" s="1"/>
  <c r="O3678" i="2" a="1"/>
  <c r="O3678" i="2" s="1"/>
  <c r="O3686" i="2" a="1"/>
  <c r="O3686" i="2" s="1"/>
  <c r="O3694" i="2" a="1"/>
  <c r="O3694" i="2" s="1"/>
  <c r="P3694" i="2" s="1"/>
  <c r="O3702" i="2" a="1"/>
  <c r="O3702" i="2" s="1"/>
  <c r="O3710" i="2" a="1"/>
  <c r="O3710" i="2" s="1"/>
  <c r="O3718" i="2" a="1"/>
  <c r="O3718" i="2" s="1"/>
  <c r="O3726" i="2" a="1"/>
  <c r="O3726" i="2" s="1"/>
  <c r="P3726" i="2" s="1"/>
  <c r="O3734" i="2" a="1"/>
  <c r="O3734" i="2" s="1"/>
  <c r="O3742" i="2" a="1"/>
  <c r="O3742" i="2" s="1"/>
  <c r="O3750" i="2" a="1"/>
  <c r="O3750" i="2" s="1"/>
  <c r="P3750" i="2" s="1"/>
  <c r="O3758" i="2" a="1"/>
  <c r="O3758" i="2" s="1"/>
  <c r="P3758" i="2" s="1"/>
  <c r="O3766" i="2" a="1"/>
  <c r="O3766" i="2" s="1"/>
  <c r="O3773" i="2" a="1"/>
  <c r="O3773" i="2" s="1"/>
  <c r="O3781" i="2" a="1"/>
  <c r="O3781" i="2" s="1"/>
  <c r="O3789" i="2" a="1"/>
  <c r="O3789" i="2" s="1"/>
  <c r="O3797" i="2" a="1"/>
  <c r="O3797" i="2" s="1"/>
  <c r="O3804" i="2" a="1"/>
  <c r="O3804" i="2" s="1"/>
  <c r="O3812" i="2" a="1"/>
  <c r="O3812" i="2" s="1"/>
  <c r="P3812" i="2" s="1"/>
  <c r="O3820" i="2" a="1"/>
  <c r="O3820" i="2" s="1"/>
  <c r="P3820" i="2" s="1"/>
  <c r="O3828" i="2" a="1"/>
  <c r="O3828" i="2" s="1"/>
  <c r="O3836" i="2" a="1"/>
  <c r="O3836" i="2" s="1"/>
  <c r="O3844" i="2" a="1"/>
  <c r="O3844" i="2" s="1"/>
  <c r="O3851" i="2" a="1"/>
  <c r="O3851" i="2" s="1"/>
  <c r="P3851" i="2" s="1"/>
  <c r="O3859" i="2" a="1"/>
  <c r="O3859" i="2" s="1"/>
  <c r="O3867" i="2" a="1"/>
  <c r="O3867" i="2" s="1"/>
  <c r="O3875" i="2" a="1"/>
  <c r="O3875" i="2" s="1"/>
  <c r="P3875" i="2" s="1"/>
  <c r="O3883" i="2" a="1"/>
  <c r="O3883" i="2" s="1"/>
  <c r="O3890" i="2" a="1"/>
  <c r="O3890" i="2" s="1"/>
  <c r="O3898" i="2" a="1"/>
  <c r="O3898" i="2" s="1"/>
  <c r="O3906" i="2" a="1"/>
  <c r="O3906" i="2" s="1"/>
  <c r="P3906" i="2" s="1"/>
  <c r="O3077" i="2" a="1"/>
  <c r="O3077" i="2" s="1"/>
  <c r="P3077" i="2" s="1"/>
  <c r="O3138" i="2" a="1"/>
  <c r="O3138" i="2" s="1"/>
  <c r="O3202" i="2" a="1"/>
  <c r="O3202" i="2" s="1"/>
  <c r="O3235" i="2" a="1"/>
  <c r="O3235" i="2" s="1"/>
  <c r="P3235" i="2" s="1"/>
  <c r="O3259" i="2" a="1"/>
  <c r="O3259" i="2" s="1"/>
  <c r="P3259" i="2" s="1"/>
  <c r="O3281" i="2" a="1"/>
  <c r="O3281" i="2" s="1"/>
  <c r="O3301" i="2" a="1"/>
  <c r="O3301" i="2" s="1"/>
  <c r="O3322" i="2" a="1"/>
  <c r="O3322" i="2" s="1"/>
  <c r="P3322" i="2" s="1"/>
  <c r="O3341" i="2" a="1"/>
  <c r="O3341" i="2" s="1"/>
  <c r="P3341" i="2" s="1"/>
  <c r="O3360" i="2" a="1"/>
  <c r="O3360" i="2" s="1"/>
  <c r="O3382" i="2" a="1"/>
  <c r="O3382" i="2" s="1"/>
  <c r="O3403" i="2" a="1"/>
  <c r="O3403" i="2" s="1"/>
  <c r="O3421" i="2" a="1"/>
  <c r="O3421" i="2" s="1"/>
  <c r="P3421" i="2" s="1"/>
  <c r="O3442" i="2" a="1"/>
  <c r="O3442" i="2" s="1"/>
  <c r="O3453" i="2" a="1"/>
  <c r="O3453" i="2" s="1"/>
  <c r="O3462" i="2" a="1"/>
  <c r="O3462" i="2" s="1"/>
  <c r="P3462" i="2" s="1"/>
  <c r="O3471" i="2" a="1"/>
  <c r="O3471" i="2" s="1"/>
  <c r="P3471" i="2" s="1"/>
  <c r="O3480" i="2" a="1"/>
  <c r="O3480" i="2" s="1"/>
  <c r="O3487" i="2" a="1"/>
  <c r="O3487" i="2" s="1"/>
  <c r="O3495" i="2" a="1"/>
  <c r="O3495" i="2" s="1"/>
  <c r="P3495" i="2" s="1"/>
  <c r="O3503" i="2" a="1"/>
  <c r="O3503" i="2" s="1"/>
  <c r="P3503" i="2" s="1"/>
  <c r="O3511" i="2" a="1"/>
  <c r="O3511" i="2" s="1"/>
  <c r="O3519" i="2" a="1"/>
  <c r="O3519" i="2" s="1"/>
  <c r="O3527" i="2" a="1"/>
  <c r="O3527" i="2" s="1"/>
  <c r="O3535" i="2" a="1"/>
  <c r="O3535" i="2" s="1"/>
  <c r="P3535" i="2" s="1"/>
  <c r="O3543" i="2" a="1"/>
  <c r="O3543" i="2" s="1"/>
  <c r="O3551" i="2" a="1"/>
  <c r="O3551" i="2" s="1"/>
  <c r="O3559" i="2" a="1"/>
  <c r="O3559" i="2" s="1"/>
  <c r="P3559" i="2" s="1"/>
  <c r="O3567" i="2" a="1"/>
  <c r="O3567" i="2" s="1"/>
  <c r="P3567" i="2" s="1"/>
  <c r="O3575" i="2" a="1"/>
  <c r="O3575" i="2" s="1"/>
  <c r="O3582" i="2" a="1"/>
  <c r="O3582" i="2" s="1"/>
  <c r="O3590" i="2" a="1"/>
  <c r="O3590" i="2" s="1"/>
  <c r="P3590" i="2" s="1"/>
  <c r="O3598" i="2" a="1"/>
  <c r="O3598" i="2" s="1"/>
  <c r="O3606" i="2" a="1"/>
  <c r="O3606" i="2" s="1"/>
  <c r="O3613" i="2" a="1"/>
  <c r="O3613" i="2" s="1"/>
  <c r="O3620" i="2" a="1"/>
  <c r="O3620" i="2" s="1"/>
  <c r="P3620" i="2" s="1"/>
  <c r="O3626" i="2" a="1"/>
  <c r="O3626" i="2" s="1"/>
  <c r="P3626" i="2" s="1"/>
  <c r="O3633" i="2" a="1"/>
  <c r="O3633" i="2" s="1"/>
  <c r="O3640" i="2" a="1"/>
  <c r="O3640" i="2" s="1"/>
  <c r="O3648" i="2" a="1"/>
  <c r="O3648" i="2" s="1"/>
  <c r="O3656" i="2" a="1"/>
  <c r="O3656" i="2" s="1"/>
  <c r="P3656" i="2" s="1"/>
  <c r="O3663" i="2" a="1"/>
  <c r="O3663" i="2" s="1"/>
  <c r="O3671" i="2" a="1"/>
  <c r="O3671" i="2" s="1"/>
  <c r="O3679" i="2" a="1"/>
  <c r="O3679" i="2" s="1"/>
  <c r="O3687" i="2" a="1"/>
  <c r="O3687" i="2" s="1"/>
  <c r="P3687" i="2" s="1"/>
  <c r="O3695" i="2" a="1"/>
  <c r="O3695" i="2" s="1"/>
  <c r="O3703" i="2" a="1"/>
  <c r="O3703" i="2" s="1"/>
  <c r="O3711" i="2" a="1"/>
  <c r="O3711" i="2" s="1"/>
  <c r="O3719" i="2" a="1"/>
  <c r="O3719" i="2" s="1"/>
  <c r="O3782" i="2" a="1"/>
  <c r="O3782" i="2" s="1"/>
  <c r="O3814" i="2" a="1"/>
  <c r="O3814" i="2" s="1"/>
  <c r="O3846" i="2" a="1"/>
  <c r="O3846" i="2" s="1"/>
  <c r="O3877" i="2" a="1"/>
  <c r="O3877" i="2" s="1"/>
  <c r="P3877" i="2" s="1"/>
  <c r="O3908" i="2" a="1"/>
  <c r="O3908" i="2" s="1"/>
  <c r="O3930" i="2" a="1"/>
  <c r="O3930" i="2" s="1"/>
  <c r="O3953" i="2" a="1"/>
  <c r="O3953" i="2" s="1"/>
  <c r="P3953" i="2" s="1"/>
  <c r="O3970" i="2" a="1"/>
  <c r="O3970" i="2" s="1"/>
  <c r="P3970" i="2" s="1"/>
  <c r="O3986" i="2" a="1"/>
  <c r="O3986" i="2" s="1"/>
  <c r="O4000" i="2" a="1"/>
  <c r="O4000" i="2" s="1"/>
  <c r="O4009" i="2" a="1"/>
  <c r="O4009" i="2" s="1"/>
  <c r="O4017" i="2" a="1"/>
  <c r="O4017" i="2" s="1"/>
  <c r="P4017" i="2" s="1"/>
  <c r="O4026" i="2" a="1"/>
  <c r="O4026" i="2" s="1"/>
  <c r="O4034" i="2" a="1"/>
  <c r="O4034" i="2" s="1"/>
  <c r="O4042" i="2" a="1"/>
  <c r="O4042" i="2" s="1"/>
  <c r="P4042" i="2" s="1"/>
  <c r="O4050" i="2" a="1"/>
  <c r="O4050" i="2" s="1"/>
  <c r="P4050" i="2" s="1"/>
  <c r="O4058" i="2" a="1"/>
  <c r="O4058" i="2" s="1"/>
  <c r="O4066" i="2" a="1"/>
  <c r="O4066" i="2" s="1"/>
  <c r="O4074" i="2" a="1"/>
  <c r="O4074" i="2" s="1"/>
  <c r="O4082" i="2" a="1"/>
  <c r="O4082" i="2" s="1"/>
  <c r="P4082" i="2" s="1"/>
  <c r="O4090" i="2" a="1"/>
  <c r="O4090" i="2" s="1"/>
  <c r="O4098" i="2" a="1"/>
  <c r="O4098" i="2" s="1"/>
  <c r="O4106" i="2" a="1"/>
  <c r="O4106" i="2" s="1"/>
  <c r="O4113" i="2" a="1"/>
  <c r="O4113" i="2" s="1"/>
  <c r="P4113" i="2" s="1"/>
  <c r="O4121" i="2" a="1"/>
  <c r="O4121" i="2" s="1"/>
  <c r="O4129" i="2" a="1"/>
  <c r="O4129" i="2" s="1"/>
  <c r="O4137" i="2" a="1"/>
  <c r="O4137" i="2" s="1"/>
  <c r="O4144" i="2" a="1"/>
  <c r="O4144" i="2" s="1"/>
  <c r="P4144" i="2" s="1"/>
  <c r="O4152" i="2" a="1"/>
  <c r="O4152" i="2" s="1"/>
  <c r="O4159" i="2" a="1"/>
  <c r="O4159" i="2" s="1"/>
  <c r="O4167" i="2" a="1"/>
  <c r="O4167" i="2" s="1"/>
  <c r="P4167" i="2" s="1"/>
  <c r="O4181" i="2" a="1"/>
  <c r="O4181" i="2" s="1"/>
  <c r="O4189" i="2" a="1"/>
  <c r="O4189" i="2" s="1"/>
  <c r="O4197" i="2" a="1"/>
  <c r="O4197" i="2" s="1"/>
  <c r="O4205" i="2" a="1"/>
  <c r="O4205" i="2" s="1"/>
  <c r="P4205" i="2" s="1"/>
  <c r="O4213" i="2" a="1"/>
  <c r="O4213" i="2" s="1"/>
  <c r="O4221" i="2" a="1"/>
  <c r="O4221" i="2" s="1"/>
  <c r="O4229" i="2" a="1"/>
  <c r="O4229" i="2" s="1"/>
  <c r="O4237" i="2" a="1"/>
  <c r="O4237" i="2" s="1"/>
  <c r="O4245" i="2" a="1"/>
  <c r="O4245" i="2" s="1"/>
  <c r="P4245" i="2" s="1"/>
  <c r="O4253" i="2" a="1"/>
  <c r="O4253" i="2" s="1"/>
  <c r="O4261" i="2" a="1"/>
  <c r="O4261" i="2" s="1"/>
  <c r="O4269" i="2" a="1"/>
  <c r="O4269" i="2" s="1"/>
  <c r="O4277" i="2" a="1"/>
  <c r="O4277" i="2" s="1"/>
  <c r="P4277" i="2" s="1"/>
  <c r="O4285" i="2" a="1"/>
  <c r="O4285" i="2" s="1"/>
  <c r="O4293" i="2" a="1"/>
  <c r="O4293" i="2" s="1"/>
  <c r="O4301" i="2" a="1"/>
  <c r="O4301" i="2" s="1"/>
  <c r="P4301" i="2" s="1"/>
  <c r="O4309" i="2" a="1"/>
  <c r="O4309" i="2" s="1"/>
  <c r="O4316" i="2" a="1"/>
  <c r="O4316" i="2" s="1"/>
  <c r="O4324" i="2" a="1"/>
  <c r="O4324" i="2" s="1"/>
  <c r="O4332" i="2" a="1"/>
  <c r="O4332" i="2" s="1"/>
  <c r="P4332" i="2" s="1"/>
  <c r="O4340" i="2" a="1"/>
  <c r="O4340" i="2" s="1"/>
  <c r="P4340" i="2" s="1"/>
  <c r="O4347" i="2" a="1"/>
  <c r="O4347" i="2" s="1"/>
  <c r="O4355" i="2" a="1"/>
  <c r="O4355" i="2" s="1"/>
  <c r="O4363" i="2" a="1"/>
  <c r="O4363" i="2" s="1"/>
  <c r="O4371" i="2" a="1"/>
  <c r="O4371" i="2" s="1"/>
  <c r="O4378" i="2" a="1"/>
  <c r="O4378" i="2" s="1"/>
  <c r="O4386" i="2" a="1"/>
  <c r="O4386" i="2" s="1"/>
  <c r="O4394" i="2" a="1"/>
  <c r="O4394" i="2" s="1"/>
  <c r="O4402" i="2" a="1"/>
  <c r="O4402" i="2" s="1"/>
  <c r="O4410" i="2" a="1"/>
  <c r="O4410" i="2" s="1"/>
  <c r="O4418" i="2" a="1"/>
  <c r="O4418" i="2" s="1"/>
  <c r="O4426" i="2" a="1"/>
  <c r="O4426" i="2" s="1"/>
  <c r="P4426" i="2" s="1"/>
  <c r="O4434" i="2" a="1"/>
  <c r="O4434" i="2" s="1"/>
  <c r="P4434" i="2" s="1"/>
  <c r="O4441" i="2" a="1"/>
  <c r="O4441" i="2" s="1"/>
  <c r="O4449" i="2" a="1"/>
  <c r="O4449" i="2" s="1"/>
  <c r="O4457" i="2" a="1"/>
  <c r="O4457" i="2" s="1"/>
  <c r="P4457" i="2" s="1"/>
  <c r="O4465" i="2" a="1"/>
  <c r="O4465" i="2" s="1"/>
  <c r="P4465" i="2" s="1"/>
  <c r="O4473" i="2" a="1"/>
  <c r="O4473" i="2" s="1"/>
  <c r="O4480" i="2" a="1"/>
  <c r="O4480" i="2" s="1"/>
  <c r="O4487" i="2" a="1"/>
  <c r="O4487" i="2" s="1"/>
  <c r="P4487" i="2" s="1"/>
  <c r="O4495" i="2" a="1"/>
  <c r="O4495" i="2" s="1"/>
  <c r="P4495" i="2" s="1"/>
  <c r="O4502" i="2" a="1"/>
  <c r="O4502" i="2" s="1"/>
  <c r="O4510" i="2" a="1"/>
  <c r="O4510" i="2" s="1"/>
  <c r="O4518" i="2" a="1"/>
  <c r="O4518" i="2" s="1"/>
  <c r="O4526" i="2" a="1"/>
  <c r="O4526" i="2" s="1"/>
  <c r="O4534" i="2" a="1"/>
  <c r="O4534" i="2" s="1"/>
  <c r="O4542" i="2" a="1"/>
  <c r="O4542" i="2" s="1"/>
  <c r="O4550" i="2" a="1"/>
  <c r="O4550" i="2" s="1"/>
  <c r="O4565" i="2" a="1"/>
  <c r="O4565" i="2" s="1"/>
  <c r="P4565" i="2" s="1"/>
  <c r="O4573" i="2" a="1"/>
  <c r="O4573" i="2" s="1"/>
  <c r="O4581" i="2" a="1"/>
  <c r="O4581" i="2" s="1"/>
  <c r="O4589" i="2" a="1"/>
  <c r="O4589" i="2" s="1"/>
  <c r="P4589" i="2" s="1"/>
  <c r="O4597" i="2" a="1"/>
  <c r="O4597" i="2" s="1"/>
  <c r="P4597" i="2" s="1"/>
  <c r="O4605" i="2" a="1"/>
  <c r="O4605" i="2" s="1"/>
  <c r="O4613" i="2" a="1"/>
  <c r="O4613" i="2" s="1"/>
  <c r="O4621" i="2" a="1"/>
  <c r="O4621" i="2" s="1"/>
  <c r="P4621" i="2" s="1"/>
  <c r="O4629" i="2" a="1"/>
  <c r="O4629" i="2" s="1"/>
  <c r="P4629" i="2" s="1"/>
  <c r="O4637" i="2" a="1"/>
  <c r="O4637" i="2" s="1"/>
  <c r="O4645" i="2" a="1"/>
  <c r="O4645" i="2" s="1"/>
  <c r="O4653" i="2" a="1"/>
  <c r="O4653" i="2" s="1"/>
  <c r="P4653" i="2" s="1"/>
  <c r="O4661" i="2" a="1"/>
  <c r="O4661" i="2" s="1"/>
  <c r="P4661" i="2" s="1"/>
  <c r="O4669" i="2" a="1"/>
  <c r="O4669" i="2" s="1"/>
  <c r="O4677" i="2" a="1"/>
  <c r="O4677" i="2" s="1"/>
  <c r="O4685" i="2" a="1"/>
  <c r="O4685" i="2" s="1"/>
  <c r="P4685" i="2" s="1"/>
  <c r="O4693" i="2" a="1"/>
  <c r="O4693" i="2" s="1"/>
  <c r="P4693" i="2" s="1"/>
  <c r="O4701" i="2" a="1"/>
  <c r="O4701" i="2" s="1"/>
  <c r="O4709" i="2" a="1"/>
  <c r="O4709" i="2" s="1"/>
  <c r="O4717" i="2" a="1"/>
  <c r="O4717" i="2" s="1"/>
  <c r="P4717" i="2" s="1"/>
  <c r="O4725" i="2" a="1"/>
  <c r="O4725" i="2" s="1"/>
  <c r="P4725" i="2" s="1"/>
  <c r="O4733" i="2" a="1"/>
  <c r="O4733" i="2" s="1"/>
  <c r="O4741" i="2" a="1"/>
  <c r="O4741" i="2" s="1"/>
  <c r="O4749" i="2" a="1"/>
  <c r="O4749" i="2" s="1"/>
  <c r="P4749" i="2" s="1"/>
  <c r="O4757" i="2" a="1"/>
  <c r="O4757" i="2" s="1"/>
  <c r="P4757" i="2" s="1"/>
  <c r="O4765" i="2" a="1"/>
  <c r="O4765" i="2" s="1"/>
  <c r="O4773" i="2" a="1"/>
  <c r="O4773" i="2" s="1"/>
  <c r="O4781" i="2" a="1"/>
  <c r="O4781" i="2" s="1"/>
  <c r="P4781" i="2" s="1"/>
  <c r="O4789" i="2" a="1"/>
  <c r="O4789" i="2" s="1"/>
  <c r="P4789" i="2" s="1"/>
  <c r="O4797" i="2" a="1"/>
  <c r="O4797" i="2" s="1"/>
  <c r="O4804" i="2" a="1"/>
  <c r="O4804" i="2" s="1"/>
  <c r="O4811" i="2" a="1"/>
  <c r="O4811" i="2" s="1"/>
  <c r="O4817" i="2" a="1"/>
  <c r="O4817" i="2" s="1"/>
  <c r="O4825" i="2" a="1"/>
  <c r="O4825" i="2" s="1"/>
  <c r="O4833" i="2" a="1"/>
  <c r="O4833" i="2" s="1"/>
  <c r="O4841" i="2" a="1"/>
  <c r="O4841" i="2" s="1"/>
  <c r="P4841" i="2" s="1"/>
  <c r="O4848" i="2" a="1"/>
  <c r="O4848" i="2" s="1"/>
  <c r="P4848" i="2" s="1"/>
  <c r="O4856" i="2" a="1"/>
  <c r="O4856" i="2" s="1"/>
  <c r="O4864" i="2" a="1"/>
  <c r="O4864" i="2" s="1"/>
  <c r="O4872" i="2" a="1"/>
  <c r="O4872" i="2" s="1"/>
  <c r="P4872" i="2" s="1"/>
  <c r="O4879" i="2" a="1"/>
  <c r="O4879" i="2" s="1"/>
  <c r="P4879" i="2" s="1"/>
  <c r="O4887" i="2" a="1"/>
  <c r="O4887" i="2" s="1"/>
  <c r="O4895" i="2" a="1"/>
  <c r="O4895" i="2" s="1"/>
  <c r="O4903" i="2" a="1"/>
  <c r="O4903" i="2" s="1"/>
  <c r="O4911" i="2" a="1"/>
  <c r="O4911" i="2" s="1"/>
  <c r="P4911" i="2" s="1"/>
  <c r="O4919" i="2" a="1"/>
  <c r="O4919" i="2" s="1"/>
  <c r="O4926" i="2" a="1"/>
  <c r="O4926" i="2" s="1"/>
  <c r="O4934" i="2" a="1"/>
  <c r="O4934" i="2" s="1"/>
  <c r="O4942" i="2" a="1"/>
  <c r="O4942" i="2" s="1"/>
  <c r="O4950" i="2" a="1"/>
  <c r="O4950" i="2" s="1"/>
  <c r="O4964" i="2" a="1"/>
  <c r="O4964" i="2" s="1"/>
  <c r="O4972" i="2" a="1"/>
  <c r="O4972" i="2" s="1"/>
  <c r="O4980" i="2" a="1"/>
  <c r="O4980" i="2" s="1"/>
  <c r="O4988" i="2" a="1"/>
  <c r="O4988" i="2" s="1"/>
  <c r="O4995" i="2" a="1"/>
  <c r="O4995" i="2" s="1"/>
  <c r="O4966" i="2" a="1"/>
  <c r="O4966" i="2" s="1"/>
  <c r="O4990" i="2" a="1"/>
  <c r="O4990" i="2" s="1"/>
  <c r="O4976" i="2" a="1"/>
  <c r="O4976" i="2" s="1"/>
  <c r="O4999" i="2" a="1"/>
  <c r="O4999" i="2" s="1"/>
  <c r="O4924" i="2" a="1"/>
  <c r="O4924" i="2" s="1"/>
  <c r="O4961" i="2" a="1"/>
  <c r="O4961" i="2" s="1"/>
  <c r="O4992" i="2" a="1"/>
  <c r="O4992" i="2" s="1"/>
  <c r="O4425" i="2" a="1"/>
  <c r="O4425" i="2" s="1"/>
  <c r="O4509" i="2" a="1"/>
  <c r="O4509" i="2" s="1"/>
  <c r="O4557" i="2" a="1"/>
  <c r="O4557" i="2" s="1"/>
  <c r="P4557" i="2" s="1"/>
  <c r="O4628" i="2" a="1"/>
  <c r="O4628" i="2" s="1"/>
  <c r="O4684" i="2" a="1"/>
  <c r="O4684" i="2" s="1"/>
  <c r="O4756" i="2" a="1"/>
  <c r="O4756" i="2" s="1"/>
  <c r="P4756" i="2" s="1"/>
  <c r="O4810" i="2" a="1"/>
  <c r="O4810" i="2" s="1"/>
  <c r="O4847" i="2" a="1"/>
  <c r="O4847" i="2" s="1"/>
  <c r="O4902" i="2" a="1"/>
  <c r="O4902" i="2" s="1"/>
  <c r="O4949" i="2" a="1"/>
  <c r="O4949" i="2" s="1"/>
  <c r="P4949" i="2" s="1"/>
  <c r="O4994" i="2" a="1"/>
  <c r="O4994" i="2" s="1"/>
  <c r="O3727" i="2" a="1"/>
  <c r="O3727" i="2" s="1"/>
  <c r="O3790" i="2" a="1"/>
  <c r="O3790" i="2" s="1"/>
  <c r="O3821" i="2" a="1"/>
  <c r="O3821" i="2" s="1"/>
  <c r="P3821" i="2" s="1"/>
  <c r="O3852" i="2" a="1"/>
  <c r="O3852" i="2" s="1"/>
  <c r="P3852" i="2" s="1"/>
  <c r="O3884" i="2" a="1"/>
  <c r="O3884" i="2" s="1"/>
  <c r="O3914" i="2" a="1"/>
  <c r="O3914" i="2" s="1"/>
  <c r="O3931" i="2" a="1"/>
  <c r="O3931" i="2" s="1"/>
  <c r="O3954" i="2" a="1"/>
  <c r="O3954" i="2" s="1"/>
  <c r="P3954" i="2" s="1"/>
  <c r="O3976" i="2" a="1"/>
  <c r="O3976" i="2" s="1"/>
  <c r="O3989" i="2" a="1"/>
  <c r="O3989" i="2" s="1"/>
  <c r="O4001" i="2" a="1"/>
  <c r="O4001" i="2" s="1"/>
  <c r="P4001" i="2" s="1"/>
  <c r="O4010" i="2" a="1"/>
  <c r="O4010" i="2" s="1"/>
  <c r="P4010" i="2" s="1"/>
  <c r="O4019" i="2" a="1"/>
  <c r="O4019" i="2" s="1"/>
  <c r="O4027" i="2" a="1"/>
  <c r="O4027" i="2" s="1"/>
  <c r="O4035" i="2" a="1"/>
  <c r="O4035" i="2" s="1"/>
  <c r="P4035" i="2" s="1"/>
  <c r="O4043" i="2" a="1"/>
  <c r="O4043" i="2" s="1"/>
  <c r="P4043" i="2" s="1"/>
  <c r="O4051" i="2" a="1"/>
  <c r="O4051" i="2" s="1"/>
  <c r="O4059" i="2" a="1"/>
  <c r="O4059" i="2" s="1"/>
  <c r="O4067" i="2" a="1"/>
  <c r="O4067" i="2" s="1"/>
  <c r="O4075" i="2" a="1"/>
  <c r="O4075" i="2" s="1"/>
  <c r="P4075" i="2" s="1"/>
  <c r="O4083" i="2" a="1"/>
  <c r="O4083" i="2" s="1"/>
  <c r="O4091" i="2" a="1"/>
  <c r="O4091" i="2" s="1"/>
  <c r="O4099" i="2" a="1"/>
  <c r="O4099" i="2" s="1"/>
  <c r="O4107" i="2" a="1"/>
  <c r="O4107" i="2" s="1"/>
  <c r="P4107" i="2" s="1"/>
  <c r="O4114" i="2" a="1"/>
  <c r="O4114" i="2" s="1"/>
  <c r="O4122" i="2" a="1"/>
  <c r="O4122" i="2" s="1"/>
  <c r="O4130" i="2" a="1"/>
  <c r="O4130" i="2" s="1"/>
  <c r="P4130" i="2" s="1"/>
  <c r="O4138" i="2" a="1"/>
  <c r="O4138" i="2" s="1"/>
  <c r="P4138" i="2" s="1"/>
  <c r="O4145" i="2" a="1"/>
  <c r="O4145" i="2" s="1"/>
  <c r="O4160" i="2" a="1"/>
  <c r="O4160" i="2" s="1"/>
  <c r="O4168" i="2" a="1"/>
  <c r="O4168" i="2" s="1"/>
  <c r="P4168" i="2" s="1"/>
  <c r="O4174" i="2" a="1"/>
  <c r="O4174" i="2" s="1"/>
  <c r="P4174" i="2" s="1"/>
  <c r="O4182" i="2" a="1"/>
  <c r="O4182" i="2" s="1"/>
  <c r="O4190" i="2" a="1"/>
  <c r="O4190" i="2" s="1"/>
  <c r="O4198" i="2" a="1"/>
  <c r="O4198" i="2" s="1"/>
  <c r="P4198" i="2" s="1"/>
  <c r="O4206" i="2" a="1"/>
  <c r="O4206" i="2" s="1"/>
  <c r="P4206" i="2" s="1"/>
  <c r="O4214" i="2" a="1"/>
  <c r="O4214" i="2" s="1"/>
  <c r="O4222" i="2" a="1"/>
  <c r="O4222" i="2" s="1"/>
  <c r="O4230" i="2" a="1"/>
  <c r="O4230" i="2" s="1"/>
  <c r="O4238" i="2" a="1"/>
  <c r="O4238" i="2" s="1"/>
  <c r="P4238" i="2" s="1"/>
  <c r="O4246" i="2" a="1"/>
  <c r="O4246" i="2" s="1"/>
  <c r="O4254" i="2" a="1"/>
  <c r="O4254" i="2" s="1"/>
  <c r="O4262" i="2" a="1"/>
  <c r="O4262" i="2" s="1"/>
  <c r="P4262" i="2" s="1"/>
  <c r="O4270" i="2" a="1"/>
  <c r="O4270" i="2" s="1"/>
  <c r="P4270" i="2" s="1"/>
  <c r="O4278" i="2" a="1"/>
  <c r="O4278" i="2" s="1"/>
  <c r="O4286" i="2" a="1"/>
  <c r="O4286" i="2" s="1"/>
  <c r="O4294" i="2" a="1"/>
  <c r="O4294" i="2" s="1"/>
  <c r="O4302" i="2" a="1"/>
  <c r="O4302" i="2" s="1"/>
  <c r="P4302" i="2" s="1"/>
  <c r="O4310" i="2" a="1"/>
  <c r="O4310" i="2" s="1"/>
  <c r="O4317" i="2" a="1"/>
  <c r="O4317" i="2" s="1"/>
  <c r="O4325" i="2" a="1"/>
  <c r="O4325" i="2" s="1"/>
  <c r="P4325" i="2" s="1"/>
  <c r="O4333" i="2" a="1"/>
  <c r="O4333" i="2" s="1"/>
  <c r="P4333" i="2" s="1"/>
  <c r="O4341" i="2" a="1"/>
  <c r="O4341" i="2" s="1"/>
  <c r="O4348" i="2" a="1"/>
  <c r="O4348" i="2" s="1"/>
  <c r="O4356" i="2" a="1"/>
  <c r="O4356" i="2" s="1"/>
  <c r="O4364" i="2" a="1"/>
  <c r="O4364" i="2" s="1"/>
  <c r="O4372" i="2" a="1"/>
  <c r="O4372" i="2" s="1"/>
  <c r="O4379" i="2" a="1"/>
  <c r="O4379" i="2" s="1"/>
  <c r="O4387" i="2" a="1"/>
  <c r="O4387" i="2" s="1"/>
  <c r="P4387" i="2" s="1"/>
  <c r="O4395" i="2" a="1"/>
  <c r="O4395" i="2" s="1"/>
  <c r="P4395" i="2" s="1"/>
  <c r="O4403" i="2" a="1"/>
  <c r="O4403" i="2" s="1"/>
  <c r="O4411" i="2" a="1"/>
  <c r="O4411" i="2" s="1"/>
  <c r="O4419" i="2" a="1"/>
  <c r="O4419" i="2" s="1"/>
  <c r="P4419" i="2" s="1"/>
  <c r="O4427" i="2" a="1"/>
  <c r="O4427" i="2" s="1"/>
  <c r="P4427" i="2" s="1"/>
  <c r="O4435" i="2" a="1"/>
  <c r="O4435" i="2" s="1"/>
  <c r="O4442" i="2" a="1"/>
  <c r="O4442" i="2" s="1"/>
  <c r="O4450" i="2" a="1"/>
  <c r="O4450" i="2" s="1"/>
  <c r="O4458" i="2" a="1"/>
  <c r="O4458" i="2" s="1"/>
  <c r="P4458" i="2" s="1"/>
  <c r="O4466" i="2" a="1"/>
  <c r="O4466" i="2" s="1"/>
  <c r="O4474" i="2" a="1"/>
  <c r="O4474" i="2" s="1"/>
  <c r="O4481" i="2" a="1"/>
  <c r="O4481" i="2" s="1"/>
  <c r="O4488" i="2" a="1"/>
  <c r="O4488" i="2" s="1"/>
  <c r="P4488" i="2" s="1"/>
  <c r="O4496" i="2" a="1"/>
  <c r="O4496" i="2" s="1"/>
  <c r="O4503" i="2" a="1"/>
  <c r="O4503" i="2" s="1"/>
  <c r="O4511" i="2" a="1"/>
  <c r="O4511" i="2" s="1"/>
  <c r="P4511" i="2" s="1"/>
  <c r="O4519" i="2" a="1"/>
  <c r="O4519" i="2" s="1"/>
  <c r="P4519" i="2" s="1"/>
  <c r="O4527" i="2" a="1"/>
  <c r="O4527" i="2" s="1"/>
  <c r="O4535" i="2" a="1"/>
  <c r="O4535" i="2" s="1"/>
  <c r="O4543" i="2" a="1"/>
  <c r="O4543" i="2" s="1"/>
  <c r="P4543" i="2" s="1"/>
  <c r="O4551" i="2" a="1"/>
  <c r="O4551" i="2" s="1"/>
  <c r="P4551" i="2" s="1"/>
  <c r="O4558" i="2" a="1"/>
  <c r="O4558" i="2" s="1"/>
  <c r="O4566" i="2" a="1"/>
  <c r="O4566" i="2" s="1"/>
  <c r="O4574" i="2" a="1"/>
  <c r="O4574" i="2" s="1"/>
  <c r="P4574" i="2" s="1"/>
  <c r="O4582" i="2" a="1"/>
  <c r="O4582" i="2" s="1"/>
  <c r="P4582" i="2" s="1"/>
  <c r="O4590" i="2" a="1"/>
  <c r="O4590" i="2" s="1"/>
  <c r="O4598" i="2" a="1"/>
  <c r="O4598" i="2" s="1"/>
  <c r="O4606" i="2" a="1"/>
  <c r="O4606" i="2" s="1"/>
  <c r="O4614" i="2" a="1"/>
  <c r="O4614" i="2" s="1"/>
  <c r="P4614" i="2" s="1"/>
  <c r="O4622" i="2" a="1"/>
  <c r="O4622" i="2" s="1"/>
  <c r="O4630" i="2" a="1"/>
  <c r="O4630" i="2" s="1"/>
  <c r="O4638" i="2" a="1"/>
  <c r="O4638" i="2" s="1"/>
  <c r="P4638" i="2" s="1"/>
  <c r="O4646" i="2" a="1"/>
  <c r="O4646" i="2" s="1"/>
  <c r="P4646" i="2" s="1"/>
  <c r="O4654" i="2" a="1"/>
  <c r="O4654" i="2" s="1"/>
  <c r="O4662" i="2" a="1"/>
  <c r="O4662" i="2" s="1"/>
  <c r="O4670" i="2" a="1"/>
  <c r="O4670" i="2" s="1"/>
  <c r="P4670" i="2" s="1"/>
  <c r="O4678" i="2" a="1"/>
  <c r="O4678" i="2" s="1"/>
  <c r="P4678" i="2" s="1"/>
  <c r="O4686" i="2" a="1"/>
  <c r="O4686" i="2" s="1"/>
  <c r="O4694" i="2" a="1"/>
  <c r="O4694" i="2" s="1"/>
  <c r="O4702" i="2" a="1"/>
  <c r="O4702" i="2" s="1"/>
  <c r="O4710" i="2" a="1"/>
  <c r="O4710" i="2" s="1"/>
  <c r="P4710" i="2" s="1"/>
  <c r="O4718" i="2" a="1"/>
  <c r="O4718" i="2" s="1"/>
  <c r="O4726" i="2" a="1"/>
  <c r="O4726" i="2" s="1"/>
  <c r="O4734" i="2" a="1"/>
  <c r="O4734" i="2" s="1"/>
  <c r="P4734" i="2" s="1"/>
  <c r="O4742" i="2" a="1"/>
  <c r="O4742" i="2" s="1"/>
  <c r="P4742" i="2" s="1"/>
  <c r="O4750" i="2" a="1"/>
  <c r="O4750" i="2" s="1"/>
  <c r="O4758" i="2" a="1"/>
  <c r="O4758" i="2" s="1"/>
  <c r="O4766" i="2" a="1"/>
  <c r="O4766" i="2" s="1"/>
  <c r="P4766" i="2" s="1"/>
  <c r="O4774" i="2" a="1"/>
  <c r="O4774" i="2" s="1"/>
  <c r="P4774" i="2" s="1"/>
  <c r="O4782" i="2" a="1"/>
  <c r="O4782" i="2" s="1"/>
  <c r="O4790" i="2" a="1"/>
  <c r="O4790" i="2" s="1"/>
  <c r="O4798" i="2" a="1"/>
  <c r="O4798" i="2" s="1"/>
  <c r="P4798" i="2" s="1"/>
  <c r="O4805" i="2" a="1"/>
  <c r="O4805" i="2" s="1"/>
  <c r="P4805" i="2" s="1"/>
  <c r="O4812" i="2" a="1"/>
  <c r="O4812" i="2" s="1"/>
  <c r="O4818" i="2" a="1"/>
  <c r="O4818" i="2" s="1"/>
  <c r="O4826" i="2" a="1"/>
  <c r="O4826" i="2" s="1"/>
  <c r="P4826" i="2" s="1"/>
  <c r="O4834" i="2" a="1"/>
  <c r="O4834" i="2" s="1"/>
  <c r="P4834" i="2" s="1"/>
  <c r="O4842" i="2" a="1"/>
  <c r="O4842" i="2" s="1"/>
  <c r="O4849" i="2" a="1"/>
  <c r="O4849" i="2" s="1"/>
  <c r="O4857" i="2" a="1"/>
  <c r="O4857" i="2" s="1"/>
  <c r="P4857" i="2" s="1"/>
  <c r="O4865" i="2" a="1"/>
  <c r="O4865" i="2" s="1"/>
  <c r="P4865" i="2" s="1"/>
  <c r="O4873" i="2" a="1"/>
  <c r="O4873" i="2" s="1"/>
  <c r="O4880" i="2" a="1"/>
  <c r="O4880" i="2" s="1"/>
  <c r="O4888" i="2" a="1"/>
  <c r="O4888" i="2" s="1"/>
  <c r="P4888" i="2" s="1"/>
  <c r="O4896" i="2" a="1"/>
  <c r="O4896" i="2" s="1"/>
  <c r="P4896" i="2" s="1"/>
  <c r="O4904" i="2" a="1"/>
  <c r="O4904" i="2" s="1"/>
  <c r="O4912" i="2" a="1"/>
  <c r="O4912" i="2" s="1"/>
  <c r="O4920" i="2" a="1"/>
  <c r="O4920" i="2" s="1"/>
  <c r="P4920" i="2" s="1"/>
  <c r="O4927" i="2" a="1"/>
  <c r="O4927" i="2" s="1"/>
  <c r="O4935" i="2" a="1"/>
  <c r="O4935" i="2" s="1"/>
  <c r="O4943" i="2" a="1"/>
  <c r="O4943" i="2" s="1"/>
  <c r="O4951" i="2" a="1"/>
  <c r="O4951" i="2" s="1"/>
  <c r="P4951" i="2" s="1"/>
  <c r="O4958" i="2" a="1"/>
  <c r="O4958" i="2" s="1"/>
  <c r="O4965" i="2" a="1"/>
  <c r="O4965" i="2" s="1"/>
  <c r="O4973" i="2" a="1"/>
  <c r="O4973" i="2" s="1"/>
  <c r="O4981" i="2" a="1"/>
  <c r="O4981" i="2" s="1"/>
  <c r="P4981" i="2" s="1"/>
  <c r="O4989" i="2" a="1"/>
  <c r="O4989" i="2" s="1"/>
  <c r="P4989" i="2" s="1"/>
  <c r="O4996" i="2" a="1"/>
  <c r="O4996" i="2" s="1"/>
  <c r="O4905" i="2" a="1"/>
  <c r="O4905" i="2" s="1"/>
  <c r="O4921" i="2" a="1"/>
  <c r="O4921" i="2" s="1"/>
  <c r="O4936" i="2" a="1"/>
  <c r="O4936" i="2" s="1"/>
  <c r="O4952" i="2" a="1"/>
  <c r="O4952" i="2" s="1"/>
  <c r="O4974" i="2" a="1"/>
  <c r="O4974" i="2" s="1"/>
  <c r="O4997" i="2" a="1"/>
  <c r="O4997" i="2" s="1"/>
  <c r="P4997" i="2" s="1"/>
  <c r="O4984" i="2" a="1"/>
  <c r="O4984" i="2" s="1"/>
  <c r="O4892" i="2" a="1"/>
  <c r="O4892" i="2" s="1"/>
  <c r="O4931" i="2" a="1"/>
  <c r="O4931" i="2" s="1"/>
  <c r="O4969" i="2" a="1"/>
  <c r="O4969" i="2" s="1"/>
  <c r="O4385" i="2" a="1"/>
  <c r="O4385" i="2" s="1"/>
  <c r="P4385" i="2" s="1"/>
  <c r="O4433" i="2" a="1"/>
  <c r="O4433" i="2" s="1"/>
  <c r="O4472" i="2" a="1"/>
  <c r="O4472" i="2" s="1"/>
  <c r="O4549" i="2" a="1"/>
  <c r="O4549" i="2" s="1"/>
  <c r="O4612" i="2" a="1"/>
  <c r="O4612" i="2" s="1"/>
  <c r="P4612" i="2" s="1"/>
  <c r="O4676" i="2" a="1"/>
  <c r="O4676" i="2" s="1"/>
  <c r="O4740" i="2" a="1"/>
  <c r="O4740" i="2" s="1"/>
  <c r="O4803" i="2" a="1"/>
  <c r="O4803" i="2" s="1"/>
  <c r="O4840" i="2" a="1"/>
  <c r="O4840" i="2" s="1"/>
  <c r="O4894" i="2" a="1"/>
  <c r="O4894" i="2" s="1"/>
  <c r="O4979" i="2" a="1"/>
  <c r="O4979" i="2" s="1"/>
  <c r="O3735" i="2" a="1"/>
  <c r="O3735" i="2" s="1"/>
  <c r="O3791" i="2" a="1"/>
  <c r="O3791" i="2" s="1"/>
  <c r="P3791" i="2" s="1"/>
  <c r="O3822" i="2" a="1"/>
  <c r="O3822" i="2" s="1"/>
  <c r="O3853" i="2" a="1"/>
  <c r="O3853" i="2" s="1"/>
  <c r="O3885" i="2" a="1"/>
  <c r="O3885" i="2" s="1"/>
  <c r="P3885" i="2" s="1"/>
  <c r="O3915" i="2" a="1"/>
  <c r="O3915" i="2" s="1"/>
  <c r="P3915" i="2" s="1"/>
  <c r="O3937" i="2" a="1"/>
  <c r="O3937" i="2" s="1"/>
  <c r="O3955" i="2" a="1"/>
  <c r="O3955" i="2" s="1"/>
  <c r="O3977" i="2" a="1"/>
  <c r="O3977" i="2" s="1"/>
  <c r="P3977" i="2" s="1"/>
  <c r="O3990" i="2" a="1"/>
  <c r="O3990" i="2" s="1"/>
  <c r="O4002" i="2" a="1"/>
  <c r="O4002" i="2" s="1"/>
  <c r="O4011" i="2" a="1"/>
  <c r="O4011" i="2" s="1"/>
  <c r="O4020" i="2" a="1"/>
  <c r="O4020" i="2" s="1"/>
  <c r="P4020" i="2" s="1"/>
  <c r="O4028" i="2" a="1"/>
  <c r="O4028" i="2" s="1"/>
  <c r="O4036" i="2" a="1"/>
  <c r="O4036" i="2" s="1"/>
  <c r="O4044" i="2" a="1"/>
  <c r="O4044" i="2" s="1"/>
  <c r="O4052" i="2" a="1"/>
  <c r="O4052" i="2" s="1"/>
  <c r="P4052" i="2" s="1"/>
  <c r="O4060" i="2" a="1"/>
  <c r="O4060" i="2" s="1"/>
  <c r="P4060" i="2" s="1"/>
  <c r="O4068" i="2" a="1"/>
  <c r="O4068" i="2" s="1"/>
  <c r="O4076" i="2" a="1"/>
  <c r="O4076" i="2" s="1"/>
  <c r="O4084" i="2" a="1"/>
  <c r="O4084" i="2" s="1"/>
  <c r="P4084" i="2" s="1"/>
  <c r="O4092" i="2" a="1"/>
  <c r="O4092" i="2" s="1"/>
  <c r="P4092" i="2" s="1"/>
  <c r="O4100" i="2" a="1"/>
  <c r="O4100" i="2" s="1"/>
  <c r="O4108" i="2" a="1"/>
  <c r="O4108" i="2" s="1"/>
  <c r="O4115" i="2" a="1"/>
  <c r="O4115" i="2" s="1"/>
  <c r="P4115" i="2" s="1"/>
  <c r="O4123" i="2" a="1"/>
  <c r="O4123" i="2" s="1"/>
  <c r="P4123" i="2" s="1"/>
  <c r="O4131" i="2" a="1"/>
  <c r="O4131" i="2" s="1"/>
  <c r="O4146" i="2" a="1"/>
  <c r="O4146" i="2" s="1"/>
  <c r="O4153" i="2" a="1"/>
  <c r="O4153" i="2" s="1"/>
  <c r="P4153" i="2" s="1"/>
  <c r="O4161" i="2" a="1"/>
  <c r="O4161" i="2" s="1"/>
  <c r="P4161" i="2" s="1"/>
  <c r="O4169" i="2" a="1"/>
  <c r="O4169" i="2" s="1"/>
  <c r="O4175" i="2" a="1"/>
  <c r="O4175" i="2" s="1"/>
  <c r="O4183" i="2" a="1"/>
  <c r="O4183" i="2" s="1"/>
  <c r="P4183" i="2" s="1"/>
  <c r="O4191" i="2" a="1"/>
  <c r="O4191" i="2" s="1"/>
  <c r="P4191" i="2" s="1"/>
  <c r="O4199" i="2" a="1"/>
  <c r="O4199" i="2" s="1"/>
  <c r="O4207" i="2" a="1"/>
  <c r="O4207" i="2" s="1"/>
  <c r="O4215" i="2" a="1"/>
  <c r="O4215" i="2" s="1"/>
  <c r="P4215" i="2" s="1"/>
  <c r="O4223" i="2" a="1"/>
  <c r="O4223" i="2" s="1"/>
  <c r="P4223" i="2" s="1"/>
  <c r="O4231" i="2" a="1"/>
  <c r="O4231" i="2" s="1"/>
  <c r="O4239" i="2" a="1"/>
  <c r="O4239" i="2" s="1"/>
  <c r="O4247" i="2" a="1"/>
  <c r="O4247" i="2" s="1"/>
  <c r="P4247" i="2" s="1"/>
  <c r="O4255" i="2" a="1"/>
  <c r="O4255" i="2" s="1"/>
  <c r="O4263" i="2" a="1"/>
  <c r="O4263" i="2" s="1"/>
  <c r="O4271" i="2" a="1"/>
  <c r="O4271" i="2" s="1"/>
  <c r="O4279" i="2" a="1"/>
  <c r="O4279" i="2" s="1"/>
  <c r="O4287" i="2" a="1"/>
  <c r="O4287" i="2" s="1"/>
  <c r="P4287" i="2" s="1"/>
  <c r="O4295" i="2" a="1"/>
  <c r="O4295" i="2" s="1"/>
  <c r="O4303" i="2" a="1"/>
  <c r="O4303" i="2" s="1"/>
  <c r="O4318" i="2" a="1"/>
  <c r="O4318" i="2" s="1"/>
  <c r="P4318" i="2" s="1"/>
  <c r="O4326" i="2" a="1"/>
  <c r="O4326" i="2" s="1"/>
  <c r="P4326" i="2" s="1"/>
  <c r="O4334" i="2" a="1"/>
  <c r="O4334" i="2" s="1"/>
  <c r="O4342" i="2" a="1"/>
  <c r="O4342" i="2" s="1"/>
  <c r="O4349" i="2" a="1"/>
  <c r="O4349" i="2" s="1"/>
  <c r="O4357" i="2" a="1"/>
  <c r="O4357" i="2" s="1"/>
  <c r="P4357" i="2" s="1"/>
  <c r="O4365" i="2" a="1"/>
  <c r="O4365" i="2" s="1"/>
  <c r="O4373" i="2" a="1"/>
  <c r="O4373" i="2" s="1"/>
  <c r="O4380" i="2" a="1"/>
  <c r="O4380" i="2" s="1"/>
  <c r="O4388" i="2" a="1"/>
  <c r="O4388" i="2" s="1"/>
  <c r="P4388" i="2" s="1"/>
  <c r="O4396" i="2" a="1"/>
  <c r="O4396" i="2" s="1"/>
  <c r="O4404" i="2" a="1"/>
  <c r="O4404" i="2" s="1"/>
  <c r="O4412" i="2" a="1"/>
  <c r="O4412" i="2" s="1"/>
  <c r="P4412" i="2" s="1"/>
  <c r="O4420" i="2" a="1"/>
  <c r="O4420" i="2" s="1"/>
  <c r="P4420" i="2" s="1"/>
  <c r="O4428" i="2" a="1"/>
  <c r="O4428" i="2" s="1"/>
  <c r="O4436" i="2" a="1"/>
  <c r="O4436" i="2" s="1"/>
  <c r="O4443" i="2" a="1"/>
  <c r="O4443" i="2" s="1"/>
  <c r="O4451" i="2" a="1"/>
  <c r="O4451" i="2" s="1"/>
  <c r="P4451" i="2" s="1"/>
  <c r="O4459" i="2" a="1"/>
  <c r="O4459" i="2" s="1"/>
  <c r="O4467" i="2" a="1"/>
  <c r="O4467" i="2" s="1"/>
  <c r="O4475" i="2" a="1"/>
  <c r="O4475" i="2" s="1"/>
  <c r="P4475" i="2" s="1"/>
  <c r="O4482" i="2" a="1"/>
  <c r="O4482" i="2" s="1"/>
  <c r="P4482" i="2" s="1"/>
  <c r="O4489" i="2" a="1"/>
  <c r="O4489" i="2" s="1"/>
  <c r="O4497" i="2" a="1"/>
  <c r="O4497" i="2" s="1"/>
  <c r="O4504" i="2" a="1"/>
  <c r="O4504" i="2" s="1"/>
  <c r="P4504" i="2" s="1"/>
  <c r="O4512" i="2" a="1"/>
  <c r="O4512" i="2" s="1"/>
  <c r="P4512" i="2" s="1"/>
  <c r="O4520" i="2" a="1"/>
  <c r="O4520" i="2" s="1"/>
  <c r="O4528" i="2" a="1"/>
  <c r="O4528" i="2" s="1"/>
  <c r="O4536" i="2" a="1"/>
  <c r="O4536" i="2" s="1"/>
  <c r="O4544" i="2" a="1"/>
  <c r="O4544" i="2" s="1"/>
  <c r="P4544" i="2" s="1"/>
  <c r="O4552" i="2" a="1"/>
  <c r="O4552" i="2" s="1"/>
  <c r="O4559" i="2" a="1"/>
  <c r="O4559" i="2" s="1"/>
  <c r="O4567" i="2" a="1"/>
  <c r="O4567" i="2" s="1"/>
  <c r="P4567" i="2" s="1"/>
  <c r="O4575" i="2" a="1"/>
  <c r="O4575" i="2" s="1"/>
  <c r="P4575" i="2" s="1"/>
  <c r="O4583" i="2" a="1"/>
  <c r="O4583" i="2" s="1"/>
  <c r="O4591" i="2" a="1"/>
  <c r="O4591" i="2" s="1"/>
  <c r="O4599" i="2" a="1"/>
  <c r="O4599" i="2" s="1"/>
  <c r="P4599" i="2" s="1"/>
  <c r="O4607" i="2" a="1"/>
  <c r="O4607" i="2" s="1"/>
  <c r="O4615" i="2" a="1"/>
  <c r="O4615" i="2" s="1"/>
  <c r="O4623" i="2" a="1"/>
  <c r="O4623" i="2" s="1"/>
  <c r="O4631" i="2" a="1"/>
  <c r="O4631" i="2" s="1"/>
  <c r="P4631" i="2" s="1"/>
  <c r="O4639" i="2" a="1"/>
  <c r="O4639" i="2" s="1"/>
  <c r="P4639" i="2" s="1"/>
  <c r="O4647" i="2" a="1"/>
  <c r="O4647" i="2" s="1"/>
  <c r="O4655" i="2" a="1"/>
  <c r="O4655" i="2" s="1"/>
  <c r="O4663" i="2" a="1"/>
  <c r="O4663" i="2" s="1"/>
  <c r="P4663" i="2" s="1"/>
  <c r="O4671" i="2" a="1"/>
  <c r="O4671" i="2" s="1"/>
  <c r="P4671" i="2" s="1"/>
  <c r="O4679" i="2" a="1"/>
  <c r="O4679" i="2" s="1"/>
  <c r="O4687" i="2" a="1"/>
  <c r="O4687" i="2" s="1"/>
  <c r="O4695" i="2" a="1"/>
  <c r="O4695" i="2" s="1"/>
  <c r="P4695" i="2" s="1"/>
  <c r="O4703" i="2" a="1"/>
  <c r="O4703" i="2" s="1"/>
  <c r="P4703" i="2" s="1"/>
  <c r="O4711" i="2" a="1"/>
  <c r="O4711" i="2" s="1"/>
  <c r="O4719" i="2" a="1"/>
  <c r="O4719" i="2" s="1"/>
  <c r="O4727" i="2" a="1"/>
  <c r="O4727" i="2" s="1"/>
  <c r="P4727" i="2" s="1"/>
  <c r="O4735" i="2" a="1"/>
  <c r="O4735" i="2" s="1"/>
  <c r="O4743" i="2" a="1"/>
  <c r="O4743" i="2" s="1"/>
  <c r="O4751" i="2" a="1"/>
  <c r="O4751" i="2" s="1"/>
  <c r="O4759" i="2" a="1"/>
  <c r="O4759" i="2" s="1"/>
  <c r="P4759" i="2" s="1"/>
  <c r="O4767" i="2" a="1"/>
  <c r="O4767" i="2" s="1"/>
  <c r="P4767" i="2" s="1"/>
  <c r="O4775" i="2" a="1"/>
  <c r="O4775" i="2" s="1"/>
  <c r="P4775" i="2" s="1"/>
  <c r="O4783" i="2" a="1"/>
  <c r="O4783" i="2" s="1"/>
  <c r="O4791" i="2" a="1"/>
  <c r="O4791" i="2" s="1"/>
  <c r="P4791" i="2" s="1"/>
  <c r="O4799" i="2" a="1"/>
  <c r="O4799" i="2" s="1"/>
  <c r="P4799" i="2" s="1"/>
  <c r="O4806" i="2" a="1"/>
  <c r="O4806" i="2" s="1"/>
  <c r="O4813" i="2" a="1"/>
  <c r="O4813" i="2" s="1"/>
  <c r="O4819" i="2" a="1"/>
  <c r="O4819" i="2" s="1"/>
  <c r="O4827" i="2" a="1"/>
  <c r="O4827" i="2" s="1"/>
  <c r="P4827" i="2" s="1"/>
  <c r="O4835" i="2" a="1"/>
  <c r="O4835" i="2" s="1"/>
  <c r="O4843" i="2" a="1"/>
  <c r="O4843" i="2" s="1"/>
  <c r="O4850" i="2" a="1"/>
  <c r="O4850" i="2" s="1"/>
  <c r="O4858" i="2" a="1"/>
  <c r="O4858" i="2" s="1"/>
  <c r="P4858" i="2" s="1"/>
  <c r="O4866" i="2" a="1"/>
  <c r="O4866" i="2" s="1"/>
  <c r="O4874" i="2" a="1"/>
  <c r="O4874" i="2" s="1"/>
  <c r="O4881" i="2" a="1"/>
  <c r="O4881" i="2" s="1"/>
  <c r="O4889" i="2" a="1"/>
  <c r="O4889" i="2" s="1"/>
  <c r="O4897" i="2" a="1"/>
  <c r="O4897" i="2" s="1"/>
  <c r="O4913" i="2" a="1"/>
  <c r="O4913" i="2" s="1"/>
  <c r="O4928" i="2" a="1"/>
  <c r="O4928" i="2" s="1"/>
  <c r="P4928" i="2" s="1"/>
  <c r="O4944" i="2" a="1"/>
  <c r="O4944" i="2" s="1"/>
  <c r="O4959" i="2" a="1"/>
  <c r="O4959" i="2" s="1"/>
  <c r="O4982" i="2" a="1"/>
  <c r="O4982" i="2" s="1"/>
  <c r="O4960" i="2" a="1"/>
  <c r="O4960" i="2" s="1"/>
  <c r="O4991" i="2" a="1"/>
  <c r="O4991" i="2" s="1"/>
  <c r="O4908" i="2" a="1"/>
  <c r="O4908" i="2" s="1"/>
  <c r="O4947" i="2" a="1"/>
  <c r="O4947" i="2" s="1"/>
  <c r="O4985" i="2" a="1"/>
  <c r="O4985" i="2" s="1"/>
  <c r="O4409" i="2" a="1"/>
  <c r="O4409" i="2" s="1"/>
  <c r="P4409" i="2" s="1"/>
  <c r="O4464" i="2" a="1"/>
  <c r="O4464" i="2" s="1"/>
  <c r="O4541" i="2" a="1"/>
  <c r="O4541" i="2" s="1"/>
  <c r="O4604" i="2" a="1"/>
  <c r="O4604" i="2" s="1"/>
  <c r="P4604" i="2" s="1"/>
  <c r="O4668" i="2" a="1"/>
  <c r="O4668" i="2" s="1"/>
  <c r="P4668" i="2" s="1"/>
  <c r="O4732" i="2" a="1"/>
  <c r="O4732" i="2" s="1"/>
  <c r="O4796" i="2" a="1"/>
  <c r="O4796" i="2" s="1"/>
  <c r="O4832" i="2" a="1"/>
  <c r="O4832" i="2" s="1"/>
  <c r="P4832" i="2" s="1"/>
  <c r="O4886" i="2" a="1"/>
  <c r="O4886" i="2" s="1"/>
  <c r="O4941" i="2" a="1"/>
  <c r="O4941" i="2" s="1"/>
  <c r="O4987" i="2" a="1"/>
  <c r="O4987" i="2" s="1"/>
  <c r="O3743" i="2" a="1"/>
  <c r="O3743" i="2" s="1"/>
  <c r="P3743" i="2" s="1"/>
  <c r="O3798" i="2" a="1"/>
  <c r="O3798" i="2" s="1"/>
  <c r="P3798" i="2" s="1"/>
  <c r="O3829" i="2" a="1"/>
  <c r="O3829" i="2" s="1"/>
  <c r="P3829" i="2" s="1"/>
  <c r="O3860" i="2" a="1"/>
  <c r="O3860" i="2" s="1"/>
  <c r="O3891" i="2" a="1"/>
  <c r="O3891" i="2" s="1"/>
  <c r="P3891" i="2" s="1"/>
  <c r="O3916" i="2" a="1"/>
  <c r="O3916" i="2" s="1"/>
  <c r="P3916" i="2" s="1"/>
  <c r="O3938" i="2" a="1"/>
  <c r="O3938" i="2" s="1"/>
  <c r="O3978" i="2" a="1"/>
  <c r="O3978" i="2" s="1"/>
  <c r="O3992" i="2" a="1"/>
  <c r="O3992" i="2" s="1"/>
  <c r="P3992" i="2" s="1"/>
  <c r="O4004" i="2" a="1"/>
  <c r="O4004" i="2" s="1"/>
  <c r="P4004" i="2" s="1"/>
  <c r="O4012" i="2" a="1"/>
  <c r="O4012" i="2" s="1"/>
  <c r="O4021" i="2" a="1"/>
  <c r="O4021" i="2" s="1"/>
  <c r="O4029" i="2" a="1"/>
  <c r="O4029" i="2" s="1"/>
  <c r="P4029" i="2" s="1"/>
  <c r="O4037" i="2" a="1"/>
  <c r="O4037" i="2" s="1"/>
  <c r="P4037" i="2" s="1"/>
  <c r="O4045" i="2" a="1"/>
  <c r="O4045" i="2" s="1"/>
  <c r="O4053" i="2" a="1"/>
  <c r="O4053" i="2" s="1"/>
  <c r="O4061" i="2" a="1"/>
  <c r="O4061" i="2" s="1"/>
  <c r="P4061" i="2" s="1"/>
  <c r="O4069" i="2" a="1"/>
  <c r="O4069" i="2" s="1"/>
  <c r="P4069" i="2" s="1"/>
  <c r="O4077" i="2" a="1"/>
  <c r="O4077" i="2" s="1"/>
  <c r="O4085" i="2" a="1"/>
  <c r="O4085" i="2" s="1"/>
  <c r="O4093" i="2" a="1"/>
  <c r="O4093" i="2" s="1"/>
  <c r="O4101" i="2" a="1"/>
  <c r="O4101" i="2" s="1"/>
  <c r="P4101" i="2" s="1"/>
  <c r="O4109" i="2" a="1"/>
  <c r="O4109" i="2" s="1"/>
  <c r="O4116" i="2" a="1"/>
  <c r="O4116" i="2" s="1"/>
  <c r="O4124" i="2" a="1"/>
  <c r="O4124" i="2" s="1"/>
  <c r="P4124" i="2" s="1"/>
  <c r="O4132" i="2" a="1"/>
  <c r="O4132" i="2" s="1"/>
  <c r="O4139" i="2" a="1"/>
  <c r="O4139" i="2" s="1"/>
  <c r="P4139" i="2" s="1"/>
  <c r="O4147" i="2" a="1"/>
  <c r="O4147" i="2" s="1"/>
  <c r="O4154" i="2" a="1"/>
  <c r="O4154" i="2" s="1"/>
  <c r="O4162" i="2" a="1"/>
  <c r="O4162" i="2" s="1"/>
  <c r="P4162" i="2" s="1"/>
  <c r="O4170" i="2" a="1"/>
  <c r="O4170" i="2" s="1"/>
  <c r="O4176" i="2" a="1"/>
  <c r="O4176" i="2" s="1"/>
  <c r="O4184" i="2" a="1"/>
  <c r="O4184" i="2" s="1"/>
  <c r="O4192" i="2" a="1"/>
  <c r="O4192" i="2" s="1"/>
  <c r="P4192" i="2" s="1"/>
  <c r="O4200" i="2" a="1"/>
  <c r="O4200" i="2" s="1"/>
  <c r="P4200" i="2" s="1"/>
  <c r="O4208" i="2" a="1"/>
  <c r="O4208" i="2" s="1"/>
  <c r="O4216" i="2" a="1"/>
  <c r="O4216" i="2" s="1"/>
  <c r="P4216" i="2" s="1"/>
  <c r="O4224" i="2" a="1"/>
  <c r="O4224" i="2" s="1"/>
  <c r="O4232" i="2" a="1"/>
  <c r="O4232" i="2" s="1"/>
  <c r="O4240" i="2" a="1"/>
  <c r="O4240" i="2" s="1"/>
  <c r="O4248" i="2" a="1"/>
  <c r="O4248" i="2" s="1"/>
  <c r="P4248" i="2" s="1"/>
  <c r="O4256" i="2" a="1"/>
  <c r="O4256" i="2" s="1"/>
  <c r="P4256" i="2" s="1"/>
  <c r="O4264" i="2" a="1"/>
  <c r="O4264" i="2" s="1"/>
  <c r="O4272" i="2" a="1"/>
  <c r="O4272" i="2" s="1"/>
  <c r="O4280" i="2" a="1"/>
  <c r="O4280" i="2" s="1"/>
  <c r="O4288" i="2" a="1"/>
  <c r="O4288" i="2" s="1"/>
  <c r="P4288" i="2" s="1"/>
  <c r="O4296" i="2" a="1"/>
  <c r="O4296" i="2" s="1"/>
  <c r="O4304" i="2" a="1"/>
  <c r="O4304" i="2" s="1"/>
  <c r="O4311" i="2" a="1"/>
  <c r="O4311" i="2" s="1"/>
  <c r="P4311" i="2" s="1"/>
  <c r="O4319" i="2" a="1"/>
  <c r="O4319" i="2" s="1"/>
  <c r="P4319" i="2" s="1"/>
  <c r="O4327" i="2" a="1"/>
  <c r="O4327" i="2" s="1"/>
  <c r="P4327" i="2" s="1"/>
  <c r="O4335" i="2" a="1"/>
  <c r="O4335" i="2" s="1"/>
  <c r="O4350" i="2" a="1"/>
  <c r="O4350" i="2" s="1"/>
  <c r="O4358" i="2" a="1"/>
  <c r="O4358" i="2" s="1"/>
  <c r="P4358" i="2" s="1"/>
  <c r="O4366" i="2" a="1"/>
  <c r="O4366" i="2" s="1"/>
  <c r="O4374" i="2" a="1"/>
  <c r="O4374" i="2" s="1"/>
  <c r="O4381" i="2" a="1"/>
  <c r="O4381" i="2" s="1"/>
  <c r="P4381" i="2" s="1"/>
  <c r="O4389" i="2" a="1"/>
  <c r="O4389" i="2" s="1"/>
  <c r="P4389" i="2" s="1"/>
  <c r="O4397" i="2" a="1"/>
  <c r="O4397" i="2" s="1"/>
  <c r="P4397" i="2" s="1"/>
  <c r="O4405" i="2" a="1"/>
  <c r="O4405" i="2" s="1"/>
  <c r="O4413" i="2" a="1"/>
  <c r="O4413" i="2" s="1"/>
  <c r="P4413" i="2" s="1"/>
  <c r="O4421" i="2" a="1"/>
  <c r="O4421" i="2" s="1"/>
  <c r="P4421" i="2" s="1"/>
  <c r="O4429" i="2" a="1"/>
  <c r="O4429" i="2" s="1"/>
  <c r="P4429" i="2" s="1"/>
  <c r="O4437" i="2" a="1"/>
  <c r="O4437" i="2" s="1"/>
  <c r="O4444" i="2" a="1"/>
  <c r="O4444" i="2" s="1"/>
  <c r="P4444" i="2" s="1"/>
  <c r="O4452" i="2" a="1"/>
  <c r="O4452" i="2" s="1"/>
  <c r="P4452" i="2" s="1"/>
  <c r="O4460" i="2" a="1"/>
  <c r="O4460" i="2" s="1"/>
  <c r="P4460" i="2" s="1"/>
  <c r="O4468" i="2" a="1"/>
  <c r="O4468" i="2" s="1"/>
  <c r="O4476" i="2" a="1"/>
  <c r="O4476" i="2" s="1"/>
  <c r="P4476" i="2" s="1"/>
  <c r="O4483" i="2" a="1"/>
  <c r="O4483" i="2" s="1"/>
  <c r="O4490" i="2" a="1"/>
  <c r="O4490" i="2" s="1"/>
  <c r="O4498" i="2" a="1"/>
  <c r="O4498" i="2" s="1"/>
  <c r="O4505" i="2" a="1"/>
  <c r="O4505" i="2" s="1"/>
  <c r="P4505" i="2" s="1"/>
  <c r="O4513" i="2" a="1"/>
  <c r="O4513" i="2" s="1"/>
  <c r="O4521" i="2" a="1"/>
  <c r="O4521" i="2" s="1"/>
  <c r="O4529" i="2" a="1"/>
  <c r="O4529" i="2" s="1"/>
  <c r="O4537" i="2" a="1"/>
  <c r="O4537" i="2" s="1"/>
  <c r="P4537" i="2" s="1"/>
  <c r="O4545" i="2" a="1"/>
  <c r="O4545" i="2" s="1"/>
  <c r="P4545" i="2" s="1"/>
  <c r="O4553" i="2" a="1"/>
  <c r="O4553" i="2" s="1"/>
  <c r="P4553" i="2" s="1"/>
  <c r="O4560" i="2" a="1"/>
  <c r="O4560" i="2" s="1"/>
  <c r="O4568" i="2" a="1"/>
  <c r="O4568" i="2" s="1"/>
  <c r="O4576" i="2" a="1"/>
  <c r="O4576" i="2" s="1"/>
  <c r="P4576" i="2" s="1"/>
  <c r="O4584" i="2" a="1"/>
  <c r="O4584" i="2" s="1"/>
  <c r="P4584" i="2" s="1"/>
  <c r="O4592" i="2" a="1"/>
  <c r="O4592" i="2" s="1"/>
  <c r="O4600" i="2" a="1"/>
  <c r="O4600" i="2" s="1"/>
  <c r="O4608" i="2" a="1"/>
  <c r="O4608" i="2" s="1"/>
  <c r="P4608" i="2" s="1"/>
  <c r="O4616" i="2" a="1"/>
  <c r="O4616" i="2" s="1"/>
  <c r="O4624" i="2" a="1"/>
  <c r="O4624" i="2" s="1"/>
  <c r="O4632" i="2" a="1"/>
  <c r="O4632" i="2" s="1"/>
  <c r="P4632" i="2" s="1"/>
  <c r="O4640" i="2" a="1"/>
  <c r="O4640" i="2" s="1"/>
  <c r="P4640" i="2" s="1"/>
  <c r="O4648" i="2" a="1"/>
  <c r="O4648" i="2" s="1"/>
  <c r="O4656" i="2" a="1"/>
  <c r="O4656" i="2" s="1"/>
  <c r="O4664" i="2" a="1"/>
  <c r="O4664" i="2" s="1"/>
  <c r="P4664" i="2" s="1"/>
  <c r="O4672" i="2" a="1"/>
  <c r="O4672" i="2" s="1"/>
  <c r="P4672" i="2" s="1"/>
  <c r="O4680" i="2" a="1"/>
  <c r="O4680" i="2" s="1"/>
  <c r="P4680" i="2" s="1"/>
  <c r="O4688" i="2" a="1"/>
  <c r="O4688" i="2" s="1"/>
  <c r="O4696" i="2" a="1"/>
  <c r="O4696" i="2" s="1"/>
  <c r="P4696" i="2" s="1"/>
  <c r="O4704" i="2" a="1"/>
  <c r="O4704" i="2" s="1"/>
  <c r="P4704" i="2" s="1"/>
  <c r="O4712" i="2" a="1"/>
  <c r="O4712" i="2" s="1"/>
  <c r="O4720" i="2" a="1"/>
  <c r="O4720" i="2" s="1"/>
  <c r="O4728" i="2" a="1"/>
  <c r="O4728" i="2" s="1"/>
  <c r="P4728" i="2" s="1"/>
  <c r="O4736" i="2" a="1"/>
  <c r="O4736" i="2" s="1"/>
  <c r="P4736" i="2" s="1"/>
  <c r="O4744" i="2" a="1"/>
  <c r="O4744" i="2" s="1"/>
  <c r="O4752" i="2" a="1"/>
  <c r="O4752" i="2" s="1"/>
  <c r="O4760" i="2" a="1"/>
  <c r="O4760" i="2" s="1"/>
  <c r="P4760" i="2" s="1"/>
  <c r="O4768" i="2" a="1"/>
  <c r="O4768" i="2" s="1"/>
  <c r="P4768" i="2" s="1"/>
  <c r="O4776" i="2" a="1"/>
  <c r="O4776" i="2" s="1"/>
  <c r="O4784" i="2" a="1"/>
  <c r="O4784" i="2" s="1"/>
  <c r="O4792" i="2" a="1"/>
  <c r="O4792" i="2" s="1"/>
  <c r="P4792" i="2" s="1"/>
  <c r="O4820" i="2" a="1"/>
  <c r="O4820" i="2" s="1"/>
  <c r="P4820" i="2" s="1"/>
  <c r="O4828" i="2" a="1"/>
  <c r="O4828" i="2" s="1"/>
  <c r="O4836" i="2" a="1"/>
  <c r="O4836" i="2" s="1"/>
  <c r="O4844" i="2" a="1"/>
  <c r="O4844" i="2" s="1"/>
  <c r="O4851" i="2" a="1"/>
  <c r="O4851" i="2" s="1"/>
  <c r="O4859" i="2" a="1"/>
  <c r="O4859" i="2" s="1"/>
  <c r="O4867" i="2" a="1"/>
  <c r="O4867" i="2" s="1"/>
  <c r="O4875" i="2" a="1"/>
  <c r="O4875" i="2" s="1"/>
  <c r="O4882" i="2" a="1"/>
  <c r="O4882" i="2" s="1"/>
  <c r="O4890" i="2" a="1"/>
  <c r="O4890" i="2" s="1"/>
  <c r="P4890" i="2" s="1"/>
  <c r="O4898" i="2" a="1"/>
  <c r="O4898" i="2" s="1"/>
  <c r="O4906" i="2" a="1"/>
  <c r="O4906" i="2" s="1"/>
  <c r="P4906" i="2" s="1"/>
  <c r="O4914" i="2" a="1"/>
  <c r="O4914" i="2" s="1"/>
  <c r="O4922" i="2" a="1"/>
  <c r="O4922" i="2" s="1"/>
  <c r="O4929" i="2" a="1"/>
  <c r="O4929" i="2" s="1"/>
  <c r="O4937" i="2" a="1"/>
  <c r="O4937" i="2" s="1"/>
  <c r="O4945" i="2" a="1"/>
  <c r="O4945" i="2" s="1"/>
  <c r="O4953" i="2" a="1"/>
  <c r="O4953" i="2" s="1"/>
  <c r="O4967" i="2" a="1"/>
  <c r="O4967" i="2" s="1"/>
  <c r="O4975" i="2" a="1"/>
  <c r="O4975" i="2" s="1"/>
  <c r="O4983" i="2" a="1"/>
  <c r="O4983" i="2" s="1"/>
  <c r="O4998" i="2" a="1"/>
  <c r="O4998" i="2" s="1"/>
  <c r="O4915" i="2" a="1"/>
  <c r="O4915" i="2" s="1"/>
  <c r="O4923" i="2" a="1"/>
  <c r="O4923" i="2" s="1"/>
  <c r="O4930" i="2" a="1"/>
  <c r="O4930" i="2" s="1"/>
  <c r="P4930" i="2" s="1"/>
  <c r="O4938" i="2" a="1"/>
  <c r="O4938" i="2" s="1"/>
  <c r="O4946" i="2" a="1"/>
  <c r="O4946" i="2" s="1"/>
  <c r="O4954" i="2" a="1"/>
  <c r="O4954" i="2" s="1"/>
  <c r="O4968" i="2" a="1"/>
  <c r="O4968" i="2" s="1"/>
  <c r="O4884" i="2" a="1"/>
  <c r="O4884" i="2" s="1"/>
  <c r="O4916" i="2" a="1"/>
  <c r="O4916" i="2" s="1"/>
  <c r="O4955" i="2" a="1"/>
  <c r="O4955" i="2" s="1"/>
  <c r="O5000" i="2" a="1"/>
  <c r="O5000" i="2" s="1"/>
  <c r="O4417" i="2" a="1"/>
  <c r="O4417" i="2" s="1"/>
  <c r="O4494" i="2" a="1"/>
  <c r="O4494" i="2" s="1"/>
  <c r="P4494" i="2" s="1"/>
  <c r="O4564" i="2" a="1"/>
  <c r="O4564" i="2" s="1"/>
  <c r="P4564" i="2" s="1"/>
  <c r="O4620" i="2" a="1"/>
  <c r="O4620" i="2" s="1"/>
  <c r="P4620" i="2" s="1"/>
  <c r="O4692" i="2" a="1"/>
  <c r="O4692" i="2" s="1"/>
  <c r="P4692" i="2" s="1"/>
  <c r="O4748" i="2" a="1"/>
  <c r="O4748" i="2" s="1"/>
  <c r="O4824" i="2" a="1"/>
  <c r="O4824" i="2" s="1"/>
  <c r="P4824" i="2" s="1"/>
  <c r="O4871" i="2" a="1"/>
  <c r="O4871" i="2" s="1"/>
  <c r="P4871" i="2" s="1"/>
  <c r="O4933" i="2" a="1"/>
  <c r="O4933" i="2" s="1"/>
  <c r="P4933" i="2" s="1"/>
  <c r="O3751" i="2" a="1"/>
  <c r="O3751" i="2" s="1"/>
  <c r="O3799" i="2" a="1"/>
  <c r="O3799" i="2" s="1"/>
  <c r="P3799" i="2" s="1"/>
  <c r="O3830" i="2" a="1"/>
  <c r="O3830" i="2" s="1"/>
  <c r="P3830" i="2" s="1"/>
  <c r="O3861" i="2" a="1"/>
  <c r="O3861" i="2" s="1"/>
  <c r="O3892" i="2" a="1"/>
  <c r="O3892" i="2" s="1"/>
  <c r="P3892" i="2" s="1"/>
  <c r="O3921" i="2" a="1"/>
  <c r="O3921" i="2" s="1"/>
  <c r="P3921" i="2" s="1"/>
  <c r="O3939" i="2" a="1"/>
  <c r="O3939" i="2" s="1"/>
  <c r="P3939" i="2" s="1"/>
  <c r="O3961" i="2" a="1"/>
  <c r="O3961" i="2" s="1"/>
  <c r="P3961" i="2" s="1"/>
  <c r="O3981" i="2" a="1"/>
  <c r="O3981" i="2" s="1"/>
  <c r="O3993" i="2" a="1"/>
  <c r="O3993" i="2" s="1"/>
  <c r="P3993" i="2" s="1"/>
  <c r="O4005" i="2" a="1"/>
  <c r="O4005" i="2" s="1"/>
  <c r="P4005" i="2" s="1"/>
  <c r="O4013" i="2" a="1"/>
  <c r="O4013" i="2" s="1"/>
  <c r="P4013" i="2" s="1"/>
  <c r="O4022" i="2" a="1"/>
  <c r="O4022" i="2" s="1"/>
  <c r="O4030" i="2" a="1"/>
  <c r="O4030" i="2" s="1"/>
  <c r="P4030" i="2" s="1"/>
  <c r="O4038" i="2" a="1"/>
  <c r="O4038" i="2" s="1"/>
  <c r="P4038" i="2" s="1"/>
  <c r="O4046" i="2" a="1"/>
  <c r="O4046" i="2" s="1"/>
  <c r="P4046" i="2" s="1"/>
  <c r="O4054" i="2" a="1"/>
  <c r="O4054" i="2" s="1"/>
  <c r="O4062" i="2" a="1"/>
  <c r="O4062" i="2" s="1"/>
  <c r="P4062" i="2" s="1"/>
  <c r="O4070" i="2" a="1"/>
  <c r="O4070" i="2" s="1"/>
  <c r="P4070" i="2" s="1"/>
  <c r="O4078" i="2" a="1"/>
  <c r="O4078" i="2" s="1"/>
  <c r="P4078" i="2" s="1"/>
  <c r="O4086" i="2" a="1"/>
  <c r="O4086" i="2" s="1"/>
  <c r="O4094" i="2" a="1"/>
  <c r="O4094" i="2" s="1"/>
  <c r="P4094" i="2" s="1"/>
  <c r="O4102" i="2" a="1"/>
  <c r="O4102" i="2" s="1"/>
  <c r="P4102" i="2" s="1"/>
  <c r="O4117" i="2" a="1"/>
  <c r="O4117" i="2" s="1"/>
  <c r="P4117" i="2" s="1"/>
  <c r="O4125" i="2" a="1"/>
  <c r="O4125" i="2" s="1"/>
  <c r="O4133" i="2" a="1"/>
  <c r="O4133" i="2" s="1"/>
  <c r="P4133" i="2" s="1"/>
  <c r="O4140" i="2" a="1"/>
  <c r="O4140" i="2" s="1"/>
  <c r="P4140" i="2" s="1"/>
  <c r="O4148" i="2" a="1"/>
  <c r="O4148" i="2" s="1"/>
  <c r="O4155" i="2" a="1"/>
  <c r="O4155" i="2" s="1"/>
  <c r="O4163" i="2" a="1"/>
  <c r="O4163" i="2" s="1"/>
  <c r="P4163" i="2" s="1"/>
  <c r="O4177" i="2" a="1"/>
  <c r="O4177" i="2" s="1"/>
  <c r="P4177" i="2" s="1"/>
  <c r="O4185" i="2" a="1"/>
  <c r="O4185" i="2" s="1"/>
  <c r="O4193" i="2" a="1"/>
  <c r="O4193" i="2" s="1"/>
  <c r="O4201" i="2" a="1"/>
  <c r="O4201" i="2" s="1"/>
  <c r="P4201" i="2" s="1"/>
  <c r="O4209" i="2" a="1"/>
  <c r="O4209" i="2" s="1"/>
  <c r="P4209" i="2" s="1"/>
  <c r="O4217" i="2" a="1"/>
  <c r="O4217" i="2" s="1"/>
  <c r="P4217" i="2" s="1"/>
  <c r="O4225" i="2" a="1"/>
  <c r="O4225" i="2" s="1"/>
  <c r="P4225" i="2" s="1"/>
  <c r="O4233" i="2" a="1"/>
  <c r="O4233" i="2" s="1"/>
  <c r="P4233" i="2" s="1"/>
  <c r="O4241" i="2" a="1"/>
  <c r="O4241" i="2" s="1"/>
  <c r="P4241" i="2" s="1"/>
  <c r="O4249" i="2" a="1"/>
  <c r="O4249" i="2" s="1"/>
  <c r="O4257" i="2" a="1"/>
  <c r="O4257" i="2" s="1"/>
  <c r="O4265" i="2" a="1"/>
  <c r="O4265" i="2" s="1"/>
  <c r="P4265" i="2" s="1"/>
  <c r="O4273" i="2" a="1"/>
  <c r="O4273" i="2" s="1"/>
  <c r="O4281" i="2" a="1"/>
  <c r="O4281" i="2" s="1"/>
  <c r="O4289" i="2" a="1"/>
  <c r="O4289" i="2" s="1"/>
  <c r="P4289" i="2" s="1"/>
  <c r="O4297" i="2" a="1"/>
  <c r="O4297" i="2" s="1"/>
  <c r="P4297" i="2" s="1"/>
  <c r="O4305" i="2" a="1"/>
  <c r="O4305" i="2" s="1"/>
  <c r="P4305" i="2" s="1"/>
  <c r="O4312" i="2" a="1"/>
  <c r="O4312" i="2" s="1"/>
  <c r="P4312" i="2" s="1"/>
  <c r="O4320" i="2" a="1"/>
  <c r="O4320" i="2" s="1"/>
  <c r="P4320" i="2" s="1"/>
  <c r="O4328" i="2" a="1"/>
  <c r="O4328" i="2" s="1"/>
  <c r="P4328" i="2" s="1"/>
  <c r="O4336" i="2" a="1"/>
  <c r="O4336" i="2" s="1"/>
  <c r="P4336" i="2" s="1"/>
  <c r="O4343" i="2" a="1"/>
  <c r="O4343" i="2" s="1"/>
  <c r="O4351" i="2" a="1"/>
  <c r="O4351" i="2" s="1"/>
  <c r="O4359" i="2" a="1"/>
  <c r="O4359" i="2" s="1"/>
  <c r="P4359" i="2" s="1"/>
  <c r="O4367" i="2" a="1"/>
  <c r="O4367" i="2" s="1"/>
  <c r="P4367" i="2" s="1"/>
  <c r="O4375" i="2" a="1"/>
  <c r="O4375" i="2" s="1"/>
  <c r="P4375" i="2" s="1"/>
  <c r="O4382" i="2" a="1"/>
  <c r="O4382" i="2" s="1"/>
  <c r="O4390" i="2" a="1"/>
  <c r="O4390" i="2" s="1"/>
  <c r="P4390" i="2" s="1"/>
  <c r="O4398" i="2" a="1"/>
  <c r="O4398" i="2" s="1"/>
  <c r="O4406" i="2" a="1"/>
  <c r="O4406" i="2" s="1"/>
  <c r="O4414" i="2" a="1"/>
  <c r="O4414" i="2" s="1"/>
  <c r="P4414" i="2" s="1"/>
  <c r="O4422" i="2" a="1"/>
  <c r="O4422" i="2" s="1"/>
  <c r="P4422" i="2" s="1"/>
  <c r="O4430" i="2" a="1"/>
  <c r="O4430" i="2" s="1"/>
  <c r="P4430" i="2" s="1"/>
  <c r="O4438" i="2" a="1"/>
  <c r="O4438" i="2" s="1"/>
  <c r="P4438" i="2" s="1"/>
  <c r="O4445" i="2" a="1"/>
  <c r="O4445" i="2" s="1"/>
  <c r="O4453" i="2" a="1"/>
  <c r="O4453" i="2" s="1"/>
  <c r="P4453" i="2" s="1"/>
  <c r="O4461" i="2" a="1"/>
  <c r="O4461" i="2" s="1"/>
  <c r="P4461" i="2" s="1"/>
  <c r="O4469" i="2" a="1"/>
  <c r="O4469" i="2" s="1"/>
  <c r="P4469" i="2" s="1"/>
  <c r="O4477" i="2" a="1"/>
  <c r="O4477" i="2" s="1"/>
  <c r="P4477" i="2" s="1"/>
  <c r="O4484" i="2" a="1"/>
  <c r="O4484" i="2" s="1"/>
  <c r="P4484" i="2" s="1"/>
  <c r="O4491" i="2" a="1"/>
  <c r="O4491" i="2" s="1"/>
  <c r="P4491" i="2" s="1"/>
  <c r="O4499" i="2" a="1"/>
  <c r="O4499" i="2" s="1"/>
  <c r="O4506" i="2" a="1"/>
  <c r="O4506" i="2" s="1"/>
  <c r="P4506" i="2" s="1"/>
  <c r="O4514" i="2" a="1"/>
  <c r="O4514" i="2" s="1"/>
  <c r="O4522" i="2" a="1"/>
  <c r="O4522" i="2" s="1"/>
  <c r="P4522" i="2" s="1"/>
  <c r="O4530" i="2" a="1"/>
  <c r="O4530" i="2" s="1"/>
  <c r="P4530" i="2" s="1"/>
  <c r="O4538" i="2" a="1"/>
  <c r="O4538" i="2" s="1"/>
  <c r="O4546" i="2" a="1"/>
  <c r="O4546" i="2" s="1"/>
  <c r="P4546" i="2" s="1"/>
  <c r="O4554" i="2" a="1"/>
  <c r="O4554" i="2" s="1"/>
  <c r="P4554" i="2" s="1"/>
  <c r="O4561" i="2" a="1"/>
  <c r="O4561" i="2" s="1"/>
  <c r="O4569" i="2" a="1"/>
  <c r="O4569" i="2" s="1"/>
  <c r="O4577" i="2" a="1"/>
  <c r="O4577" i="2" s="1"/>
  <c r="P4577" i="2" s="1"/>
  <c r="O4585" i="2" a="1"/>
  <c r="O4585" i="2" s="1"/>
  <c r="P4585" i="2" s="1"/>
  <c r="O4593" i="2" a="1"/>
  <c r="O4593" i="2" s="1"/>
  <c r="O4601" i="2" a="1"/>
  <c r="O4601" i="2" s="1"/>
  <c r="O4609" i="2" a="1"/>
  <c r="O4609" i="2" s="1"/>
  <c r="P4609" i="2" s="1"/>
  <c r="O4617" i="2" a="1"/>
  <c r="O4617" i="2" s="1"/>
  <c r="P4617" i="2" s="1"/>
  <c r="O4625" i="2" a="1"/>
  <c r="O4625" i="2" s="1"/>
  <c r="O4633" i="2" a="1"/>
  <c r="O4633" i="2" s="1"/>
  <c r="P4633" i="2" s="1"/>
  <c r="O4641" i="2" a="1"/>
  <c r="O4641" i="2" s="1"/>
  <c r="P4641" i="2" s="1"/>
  <c r="O4649" i="2" a="1"/>
  <c r="O4649" i="2" s="1"/>
  <c r="O4657" i="2" a="1"/>
  <c r="O4657" i="2" s="1"/>
  <c r="P4657" i="2" s="1"/>
  <c r="O4665" i="2" a="1"/>
  <c r="O4665" i="2" s="1"/>
  <c r="O4673" i="2" a="1"/>
  <c r="O4673" i="2" s="1"/>
  <c r="P4673" i="2" s="1"/>
  <c r="O4681" i="2" a="1"/>
  <c r="O4681" i="2" s="1"/>
  <c r="P4681" i="2" s="1"/>
  <c r="O4689" i="2" a="1"/>
  <c r="O4689" i="2" s="1"/>
  <c r="O4697" i="2" a="1"/>
  <c r="O4697" i="2" s="1"/>
  <c r="O4705" i="2" a="1"/>
  <c r="O4705" i="2" s="1"/>
  <c r="P4705" i="2" s="1"/>
  <c r="O4713" i="2" a="1"/>
  <c r="O4713" i="2" s="1"/>
  <c r="P4713" i="2" s="1"/>
  <c r="O4721" i="2" a="1"/>
  <c r="O4721" i="2" s="1"/>
  <c r="P4721" i="2" s="1"/>
  <c r="O4729" i="2" a="1"/>
  <c r="O4729" i="2" s="1"/>
  <c r="O4737" i="2" a="1"/>
  <c r="O4737" i="2" s="1"/>
  <c r="P4737" i="2" s="1"/>
  <c r="O4745" i="2" a="1"/>
  <c r="O4745" i="2" s="1"/>
  <c r="O4753" i="2" a="1"/>
  <c r="O4753" i="2" s="1"/>
  <c r="O4761" i="2" a="1"/>
  <c r="O4761" i="2" s="1"/>
  <c r="O4769" i="2" a="1"/>
  <c r="O4769" i="2" s="1"/>
  <c r="P4769" i="2" s="1"/>
  <c r="O4777" i="2" a="1"/>
  <c r="O4777" i="2" s="1"/>
  <c r="O4785" i="2" a="1"/>
  <c r="O4785" i="2" s="1"/>
  <c r="O4793" i="2" a="1"/>
  <c r="O4793" i="2" s="1"/>
  <c r="P4793" i="2" s="1"/>
  <c r="O4800" i="2" a="1"/>
  <c r="O4800" i="2" s="1"/>
  <c r="O4807" i="2" a="1"/>
  <c r="O4807" i="2" s="1"/>
  <c r="P4807" i="2" s="1"/>
  <c r="O4814" i="2" a="1"/>
  <c r="O4814" i="2" s="1"/>
  <c r="P4814" i="2" s="1"/>
  <c r="O4821" i="2" a="1"/>
  <c r="O4821" i="2" s="1"/>
  <c r="O4829" i="2" a="1"/>
  <c r="O4829" i="2" s="1"/>
  <c r="P4829" i="2" s="1"/>
  <c r="O4837" i="2" a="1"/>
  <c r="O4837" i="2" s="1"/>
  <c r="P4837" i="2" s="1"/>
  <c r="O4845" i="2" a="1"/>
  <c r="O4845" i="2" s="1"/>
  <c r="P4845" i="2" s="1"/>
  <c r="O4852" i="2" a="1"/>
  <c r="O4852" i="2" s="1"/>
  <c r="O4860" i="2" a="1"/>
  <c r="O4860" i="2" s="1"/>
  <c r="O4868" i="2" a="1"/>
  <c r="O4868" i="2" s="1"/>
  <c r="O4876" i="2" a="1"/>
  <c r="O4876" i="2" s="1"/>
  <c r="O4883" i="2" a="1"/>
  <c r="O4883" i="2" s="1"/>
  <c r="P4883" i="2" s="1"/>
  <c r="O4891" i="2" a="1"/>
  <c r="O4891" i="2" s="1"/>
  <c r="O4899" i="2" a="1"/>
  <c r="O4899" i="2" s="1"/>
  <c r="O4907" i="2" a="1"/>
  <c r="O4907" i="2" s="1"/>
  <c r="O4572" i="2" a="1"/>
  <c r="O4572" i="2" s="1"/>
  <c r="P4572" i="2" s="1"/>
  <c r="O4636" i="2" a="1"/>
  <c r="O4636" i="2" s="1"/>
  <c r="P4636" i="2" s="1"/>
  <c r="O4700" i="2" a="1"/>
  <c r="O4700" i="2" s="1"/>
  <c r="P4700" i="2" s="1"/>
  <c r="O4764" i="2" a="1"/>
  <c r="O4764" i="2" s="1"/>
  <c r="P4764" i="2" s="1"/>
  <c r="O3759" i="2" a="1"/>
  <c r="O3759" i="2" s="1"/>
  <c r="P3759" i="2" s="1"/>
  <c r="O3805" i="2" a="1"/>
  <c r="O3805" i="2" s="1"/>
  <c r="P3805" i="2" s="1"/>
  <c r="O3837" i="2" a="1"/>
  <c r="O3837" i="2" s="1"/>
  <c r="P3837" i="2" s="1"/>
  <c r="O3868" i="2" a="1"/>
  <c r="O3868" i="2" s="1"/>
  <c r="P3868" i="2" s="1"/>
  <c r="O3899" i="2" a="1"/>
  <c r="O3899" i="2" s="1"/>
  <c r="O3922" i="2" a="1"/>
  <c r="O3922" i="2" s="1"/>
  <c r="P3922" i="2" s="1"/>
  <c r="O3945" i="2" a="1"/>
  <c r="O3945" i="2" s="1"/>
  <c r="O3962" i="2" a="1"/>
  <c r="O3962" i="2" s="1"/>
  <c r="P3962" i="2" s="1"/>
  <c r="O3982" i="2" a="1"/>
  <c r="O3982" i="2" s="1"/>
  <c r="P3982" i="2" s="1"/>
  <c r="O3994" i="2" a="1"/>
  <c r="O3994" i="2" s="1"/>
  <c r="P3994" i="2" s="1"/>
  <c r="O4006" i="2" a="1"/>
  <c r="O4006" i="2" s="1"/>
  <c r="P4006" i="2" s="1"/>
  <c r="O4014" i="2" a="1"/>
  <c r="O4014" i="2" s="1"/>
  <c r="P4014" i="2" s="1"/>
  <c r="O4023" i="2" a="1"/>
  <c r="O4023" i="2" s="1"/>
  <c r="P4023" i="2" s="1"/>
  <c r="O4031" i="2" a="1"/>
  <c r="O4031" i="2" s="1"/>
  <c r="P4031" i="2" s="1"/>
  <c r="O4039" i="2" a="1"/>
  <c r="O4039" i="2" s="1"/>
  <c r="O4047" i="2" a="1"/>
  <c r="O4047" i="2" s="1"/>
  <c r="P4047" i="2" s="1"/>
  <c r="O4055" i="2" a="1"/>
  <c r="O4055" i="2" s="1"/>
  <c r="P4055" i="2" s="1"/>
  <c r="O4063" i="2" a="1"/>
  <c r="O4063" i="2" s="1"/>
  <c r="P4063" i="2" s="1"/>
  <c r="O4071" i="2" a="1"/>
  <c r="O4071" i="2" s="1"/>
  <c r="P4071" i="2" s="1"/>
  <c r="O4079" i="2" a="1"/>
  <c r="O4079" i="2" s="1"/>
  <c r="O4087" i="2" a="1"/>
  <c r="O4087" i="2" s="1"/>
  <c r="P4087" i="2" s="1"/>
  <c r="O4095" i="2" a="1"/>
  <c r="O4095" i="2" s="1"/>
  <c r="P4095" i="2" s="1"/>
  <c r="O4103" i="2" a="1"/>
  <c r="O4103" i="2" s="1"/>
  <c r="P4103" i="2" s="1"/>
  <c r="O4110" i="2" a="1"/>
  <c r="O4110" i="2" s="1"/>
  <c r="P4110" i="2" s="1"/>
  <c r="O4118" i="2" a="1"/>
  <c r="O4118" i="2" s="1"/>
  <c r="P4118" i="2" s="1"/>
  <c r="O4126" i="2" a="1"/>
  <c r="O4126" i="2" s="1"/>
  <c r="P4126" i="2" s="1"/>
  <c r="O4134" i="2" a="1"/>
  <c r="O4134" i="2" s="1"/>
  <c r="P4134" i="2" s="1"/>
  <c r="O4141" i="2" a="1"/>
  <c r="O4141" i="2" s="1"/>
  <c r="P4141" i="2" s="1"/>
  <c r="O4149" i="2" a="1"/>
  <c r="O4149" i="2" s="1"/>
  <c r="P4149" i="2" s="1"/>
  <c r="O4156" i="2" a="1"/>
  <c r="O4156" i="2" s="1"/>
  <c r="P4156" i="2" s="1"/>
  <c r="O4164" i="2" a="1"/>
  <c r="O4164" i="2" s="1"/>
  <c r="P4164" i="2" s="1"/>
  <c r="O4171" i="2" a="1"/>
  <c r="O4171" i="2" s="1"/>
  <c r="P4171" i="2" s="1"/>
  <c r="O4178" i="2" a="1"/>
  <c r="O4178" i="2" s="1"/>
  <c r="P4178" i="2" s="1"/>
  <c r="O4186" i="2" a="1"/>
  <c r="O4186" i="2" s="1"/>
  <c r="P4186" i="2" s="1"/>
  <c r="O4194" i="2" a="1"/>
  <c r="O4194" i="2" s="1"/>
  <c r="P4194" i="2" s="1"/>
  <c r="O4202" i="2" a="1"/>
  <c r="O4202" i="2" s="1"/>
  <c r="P4202" i="2" s="1"/>
  <c r="O4210" i="2" a="1"/>
  <c r="O4210" i="2" s="1"/>
  <c r="P4210" i="2" s="1"/>
  <c r="O4218" i="2" a="1"/>
  <c r="O4218" i="2" s="1"/>
  <c r="P4218" i="2" s="1"/>
  <c r="O4226" i="2" a="1"/>
  <c r="O4226" i="2" s="1"/>
  <c r="P4226" i="2" s="1"/>
  <c r="O4234" i="2" a="1"/>
  <c r="O4234" i="2" s="1"/>
  <c r="P4234" i="2" s="1"/>
  <c r="O4242" i="2" a="1"/>
  <c r="O4242" i="2" s="1"/>
  <c r="P4242" i="2" s="1"/>
  <c r="O4250" i="2" a="1"/>
  <c r="O4250" i="2" s="1"/>
  <c r="P4250" i="2" s="1"/>
  <c r="O4258" i="2" a="1"/>
  <c r="O4258" i="2" s="1"/>
  <c r="P4258" i="2" s="1"/>
  <c r="O4266" i="2" a="1"/>
  <c r="O4266" i="2" s="1"/>
  <c r="P4266" i="2" s="1"/>
  <c r="O4274" i="2" a="1"/>
  <c r="O4274" i="2" s="1"/>
  <c r="O4282" i="2" a="1"/>
  <c r="O4282" i="2" s="1"/>
  <c r="P4282" i="2" s="1"/>
  <c r="O4290" i="2" a="1"/>
  <c r="O4290" i="2" s="1"/>
  <c r="P4290" i="2" s="1"/>
  <c r="O4298" i="2" a="1"/>
  <c r="O4298" i="2" s="1"/>
  <c r="P4298" i="2" s="1"/>
  <c r="O4306" i="2" a="1"/>
  <c r="O4306" i="2" s="1"/>
  <c r="O4313" i="2" a="1"/>
  <c r="O4313" i="2" s="1"/>
  <c r="P4313" i="2" s="1"/>
  <c r="O4321" i="2" a="1"/>
  <c r="O4321" i="2" s="1"/>
  <c r="P4321" i="2" s="1"/>
  <c r="O4329" i="2" a="1"/>
  <c r="O4329" i="2" s="1"/>
  <c r="P4329" i="2" s="1"/>
  <c r="O4337" i="2" a="1"/>
  <c r="O4337" i="2" s="1"/>
  <c r="O4344" i="2" a="1"/>
  <c r="O4344" i="2" s="1"/>
  <c r="O4352" i="2" a="1"/>
  <c r="O4352" i="2" s="1"/>
  <c r="P4352" i="2" s="1"/>
  <c r="O4360" i="2" a="1"/>
  <c r="O4360" i="2" s="1"/>
  <c r="P4360" i="2" s="1"/>
  <c r="O4368" i="2" a="1"/>
  <c r="O4368" i="2" s="1"/>
  <c r="P4368" i="2" s="1"/>
  <c r="O4376" i="2" a="1"/>
  <c r="O4376" i="2" s="1"/>
  <c r="O4383" i="2" a="1"/>
  <c r="O4383" i="2" s="1"/>
  <c r="P4383" i="2" s="1"/>
  <c r="O4391" i="2" a="1"/>
  <c r="O4391" i="2" s="1"/>
  <c r="O4399" i="2" a="1"/>
  <c r="O4399" i="2" s="1"/>
  <c r="P4399" i="2" s="1"/>
  <c r="O4407" i="2" a="1"/>
  <c r="O4407" i="2" s="1"/>
  <c r="P4407" i="2" s="1"/>
  <c r="O4415" i="2" a="1"/>
  <c r="O4415" i="2" s="1"/>
  <c r="P4415" i="2" s="1"/>
  <c r="O4423" i="2" a="1"/>
  <c r="O4423" i="2" s="1"/>
  <c r="P4423" i="2" s="1"/>
  <c r="O4431" i="2" a="1"/>
  <c r="O4431" i="2" s="1"/>
  <c r="P4431" i="2" s="1"/>
  <c r="O4446" i="2" a="1"/>
  <c r="O4446" i="2" s="1"/>
  <c r="P4446" i="2" s="1"/>
  <c r="O4454" i="2" a="1"/>
  <c r="O4454" i="2" s="1"/>
  <c r="O4462" i="2" a="1"/>
  <c r="O4462" i="2" s="1"/>
  <c r="O4470" i="2" a="1"/>
  <c r="O4470" i="2" s="1"/>
  <c r="P4470" i="2" s="1"/>
  <c r="O4478" i="2" a="1"/>
  <c r="O4478" i="2" s="1"/>
  <c r="O4485" i="2" a="1"/>
  <c r="O4485" i="2" s="1"/>
  <c r="P4485" i="2" s="1"/>
  <c r="O4492" i="2" a="1"/>
  <c r="O4492" i="2" s="1"/>
  <c r="P4492" i="2" s="1"/>
  <c r="O4500" i="2" a="1"/>
  <c r="O4500" i="2" s="1"/>
  <c r="P4500" i="2" s="1"/>
  <c r="O4507" i="2" a="1"/>
  <c r="O4507" i="2" s="1"/>
  <c r="P4507" i="2" s="1"/>
  <c r="O4515" i="2" a="1"/>
  <c r="O4515" i="2" s="1"/>
  <c r="P4515" i="2" s="1"/>
  <c r="O4523" i="2" a="1"/>
  <c r="O4523" i="2" s="1"/>
  <c r="P4523" i="2" s="1"/>
  <c r="O4531" i="2" a="1"/>
  <c r="O4531" i="2" s="1"/>
  <c r="P4531" i="2" s="1"/>
  <c r="O4539" i="2" a="1"/>
  <c r="O4539" i="2" s="1"/>
  <c r="O4547" i="2" a="1"/>
  <c r="O4547" i="2" s="1"/>
  <c r="O4555" i="2" a="1"/>
  <c r="O4555" i="2" s="1"/>
  <c r="O4562" i="2" a="1"/>
  <c r="O4562" i="2" s="1"/>
  <c r="O4570" i="2" a="1"/>
  <c r="O4570" i="2" s="1"/>
  <c r="P4570" i="2" s="1"/>
  <c r="O4578" i="2" a="1"/>
  <c r="O4578" i="2" s="1"/>
  <c r="P4578" i="2" s="1"/>
  <c r="O4586" i="2" a="1"/>
  <c r="O4586" i="2" s="1"/>
  <c r="P4586" i="2" s="1"/>
  <c r="O4594" i="2" a="1"/>
  <c r="O4594" i="2" s="1"/>
  <c r="O4602" i="2" a="1"/>
  <c r="O4602" i="2" s="1"/>
  <c r="P4602" i="2" s="1"/>
  <c r="O4610" i="2" a="1"/>
  <c r="O4610" i="2" s="1"/>
  <c r="O4618" i="2" a="1"/>
  <c r="O4618" i="2" s="1"/>
  <c r="P4618" i="2" s="1"/>
  <c r="O4626" i="2" a="1"/>
  <c r="O4626" i="2" s="1"/>
  <c r="O4634" i="2" a="1"/>
  <c r="O4634" i="2" s="1"/>
  <c r="P4634" i="2" s="1"/>
  <c r="O4642" i="2" a="1"/>
  <c r="O4642" i="2" s="1"/>
  <c r="P4642" i="2" s="1"/>
  <c r="O4650" i="2" a="1"/>
  <c r="O4650" i="2" s="1"/>
  <c r="O4658" i="2" a="1"/>
  <c r="O4658" i="2" s="1"/>
  <c r="O4666" i="2" a="1"/>
  <c r="O4666" i="2" s="1"/>
  <c r="O4674" i="2" a="1"/>
  <c r="O4674" i="2" s="1"/>
  <c r="P4674" i="2" s="1"/>
  <c r="O4682" i="2" a="1"/>
  <c r="O4682" i="2" s="1"/>
  <c r="O4690" i="2" a="1"/>
  <c r="O4690" i="2" s="1"/>
  <c r="O4698" i="2" a="1"/>
  <c r="O4698" i="2" s="1"/>
  <c r="P4698" i="2" s="1"/>
  <c r="O4706" i="2" a="1"/>
  <c r="O4706" i="2" s="1"/>
  <c r="P4706" i="2" s="1"/>
  <c r="O4714" i="2" a="1"/>
  <c r="O4714" i="2" s="1"/>
  <c r="O4722" i="2" a="1"/>
  <c r="O4722" i="2" s="1"/>
  <c r="O4730" i="2" a="1"/>
  <c r="O4730" i="2" s="1"/>
  <c r="O4738" i="2" a="1"/>
  <c r="O4738" i="2" s="1"/>
  <c r="P4738" i="2" s="1"/>
  <c r="O4746" i="2" a="1"/>
  <c r="O4746" i="2" s="1"/>
  <c r="O4754" i="2" a="1"/>
  <c r="O4754" i="2" s="1"/>
  <c r="O4762" i="2" a="1"/>
  <c r="O4762" i="2" s="1"/>
  <c r="P4762" i="2" s="1"/>
  <c r="O4770" i="2" a="1"/>
  <c r="O4770" i="2" s="1"/>
  <c r="P4770" i="2" s="1"/>
  <c r="O4778" i="2" a="1"/>
  <c r="O4778" i="2" s="1"/>
  <c r="O4786" i="2" a="1"/>
  <c r="O4786" i="2" s="1"/>
  <c r="O4794" i="2" a="1"/>
  <c r="O4794" i="2" s="1"/>
  <c r="O4801" i="2" a="1"/>
  <c r="O4801" i="2" s="1"/>
  <c r="P4801" i="2" s="1"/>
  <c r="O4808" i="2" a="1"/>
  <c r="O4808" i="2" s="1"/>
  <c r="P4808" i="2" s="1"/>
  <c r="O4815" i="2" a="1"/>
  <c r="O4815" i="2" s="1"/>
  <c r="P4815" i="2" s="1"/>
  <c r="O4822" i="2" a="1"/>
  <c r="O4822" i="2" s="1"/>
  <c r="P4822" i="2" s="1"/>
  <c r="O4830" i="2" a="1"/>
  <c r="O4830" i="2" s="1"/>
  <c r="P4830" i="2" s="1"/>
  <c r="O4838" i="2" a="1"/>
  <c r="O4838" i="2" s="1"/>
  <c r="P4838" i="2" s="1"/>
  <c r="O4853" i="2" a="1"/>
  <c r="O4853" i="2" s="1"/>
  <c r="P4853" i="2" s="1"/>
  <c r="O4861" i="2" a="1"/>
  <c r="O4861" i="2" s="1"/>
  <c r="P4861" i="2" s="1"/>
  <c r="O4869" i="2" a="1"/>
  <c r="O4869" i="2" s="1"/>
  <c r="P4869" i="2" s="1"/>
  <c r="O4877" i="2" a="1"/>
  <c r="O4877" i="2" s="1"/>
  <c r="P4877" i="2" s="1"/>
  <c r="O4900" i="2" a="1"/>
  <c r="O4900" i="2" s="1"/>
  <c r="O4939" i="2" a="1"/>
  <c r="O4939" i="2" s="1"/>
  <c r="O4977" i="2" a="1"/>
  <c r="O4977" i="2" s="1"/>
  <c r="O4401" i="2" a="1"/>
  <c r="O4401" i="2" s="1"/>
  <c r="P4401" i="2" s="1"/>
  <c r="O4456" i="2" a="1"/>
  <c r="O4456" i="2" s="1"/>
  <c r="P4456" i="2" s="1"/>
  <c r="O4525" i="2" a="1"/>
  <c r="O4525" i="2" s="1"/>
  <c r="O4588" i="2" a="1"/>
  <c r="O4588" i="2" s="1"/>
  <c r="P4588" i="2" s="1"/>
  <c r="O4652" i="2" a="1"/>
  <c r="O4652" i="2" s="1"/>
  <c r="P4652" i="2" s="1"/>
  <c r="O4716" i="2" a="1"/>
  <c r="O4716" i="2" s="1"/>
  <c r="P4716" i="2" s="1"/>
  <c r="O4788" i="2" a="1"/>
  <c r="O4788" i="2" s="1"/>
  <c r="P4788" i="2" s="1"/>
  <c r="O4963" i="2" a="1"/>
  <c r="O4963" i="2" s="1"/>
  <c r="O3806" i="2" a="1"/>
  <c r="O3806" i="2" s="1"/>
  <c r="P3806" i="2" s="1"/>
  <c r="O3838" i="2" a="1"/>
  <c r="O3838" i="2" s="1"/>
  <c r="P3838" i="2" s="1"/>
  <c r="O3869" i="2" a="1"/>
  <c r="O3869" i="2" s="1"/>
  <c r="P3869" i="2" s="1"/>
  <c r="O3900" i="2" a="1"/>
  <c r="O3900" i="2" s="1"/>
  <c r="P3900" i="2" s="1"/>
  <c r="O3923" i="2" a="1"/>
  <c r="O3923" i="2" s="1"/>
  <c r="P3923" i="2" s="1"/>
  <c r="O3946" i="2" a="1"/>
  <c r="O3946" i="2" s="1"/>
  <c r="P3946" i="2" s="1"/>
  <c r="O3968" i="2" a="1"/>
  <c r="O3968" i="2" s="1"/>
  <c r="P3968" i="2" s="1"/>
  <c r="O3984" i="2" a="1"/>
  <c r="O3984" i="2" s="1"/>
  <c r="P3984" i="2" s="1"/>
  <c r="O3997" i="2" a="1"/>
  <c r="O3997" i="2" s="1"/>
  <c r="P3997" i="2" s="1"/>
  <c r="O4007" i="2" a="1"/>
  <c r="O4007" i="2" s="1"/>
  <c r="O4015" i="2" a="1"/>
  <c r="O4015" i="2" s="1"/>
  <c r="P4015" i="2" s="1"/>
  <c r="O4024" i="2" a="1"/>
  <c r="O4024" i="2" s="1"/>
  <c r="P4024" i="2" s="1"/>
  <c r="O4032" i="2" a="1"/>
  <c r="O4032" i="2" s="1"/>
  <c r="P4032" i="2" s="1"/>
  <c r="O4040" i="2" a="1"/>
  <c r="O4040" i="2" s="1"/>
  <c r="P4040" i="2" s="1"/>
  <c r="O4048" i="2" a="1"/>
  <c r="O4048" i="2" s="1"/>
  <c r="P4048" i="2" s="1"/>
  <c r="O4056" i="2" a="1"/>
  <c r="O4056" i="2" s="1"/>
  <c r="P4056" i="2" s="1"/>
  <c r="O4064" i="2" a="1"/>
  <c r="O4064" i="2" s="1"/>
  <c r="P4064" i="2" s="1"/>
  <c r="O4072" i="2" a="1"/>
  <c r="O4072" i="2" s="1"/>
  <c r="P4072" i="2" s="1"/>
  <c r="O4080" i="2" a="1"/>
  <c r="O4080" i="2" s="1"/>
  <c r="P4080" i="2" s="1"/>
  <c r="O4088" i="2" a="1"/>
  <c r="O4088" i="2" s="1"/>
  <c r="P4088" i="2" s="1"/>
  <c r="O4096" i="2" a="1"/>
  <c r="O4096" i="2" s="1"/>
  <c r="P4096" i="2" s="1"/>
  <c r="O4104" i="2" a="1"/>
  <c r="O4104" i="2" s="1"/>
  <c r="P4104" i="2" s="1"/>
  <c r="O4111" i="2" a="1"/>
  <c r="O4111" i="2" s="1"/>
  <c r="P4111" i="2" s="1"/>
  <c r="O4119" i="2" a="1"/>
  <c r="O4119" i="2" s="1"/>
  <c r="O4127" i="2" a="1"/>
  <c r="O4127" i="2" s="1"/>
  <c r="P4127" i="2" s="1"/>
  <c r="O4135" i="2" a="1"/>
  <c r="O4135" i="2" s="1"/>
  <c r="P4135" i="2" s="1"/>
  <c r="O4142" i="2" a="1"/>
  <c r="O4142" i="2" s="1"/>
  <c r="P4142" i="2" s="1"/>
  <c r="O4150" i="2" a="1"/>
  <c r="O4150" i="2" s="1"/>
  <c r="P4150" i="2" s="1"/>
  <c r="O4157" i="2" a="1"/>
  <c r="O4157" i="2" s="1"/>
  <c r="P4157" i="2" s="1"/>
  <c r="O4165" i="2" a="1"/>
  <c r="O4165" i="2" s="1"/>
  <c r="P4165" i="2" s="1"/>
  <c r="O4172" i="2" a="1"/>
  <c r="O4172" i="2" s="1"/>
  <c r="P4172" i="2" s="1"/>
  <c r="O4179" i="2" a="1"/>
  <c r="O4179" i="2" s="1"/>
  <c r="P4179" i="2" s="1"/>
  <c r="O4187" i="2" a="1"/>
  <c r="O4187" i="2" s="1"/>
  <c r="P4187" i="2" s="1"/>
  <c r="O4195" i="2" a="1"/>
  <c r="O4195" i="2" s="1"/>
  <c r="O4203" i="2" a="1"/>
  <c r="O4203" i="2" s="1"/>
  <c r="P4203" i="2" s="1"/>
  <c r="O4211" i="2" a="1"/>
  <c r="O4211" i="2" s="1"/>
  <c r="P4211" i="2" s="1"/>
  <c r="O4219" i="2" a="1"/>
  <c r="O4219" i="2" s="1"/>
  <c r="O4227" i="2" a="1"/>
  <c r="O4227" i="2" s="1"/>
  <c r="P4227" i="2" s="1"/>
  <c r="O4235" i="2" a="1"/>
  <c r="O4235" i="2" s="1"/>
  <c r="O4243" i="2" a="1"/>
  <c r="O4243" i="2" s="1"/>
  <c r="P4243" i="2" s="1"/>
  <c r="O4251" i="2" a="1"/>
  <c r="O4251" i="2" s="1"/>
  <c r="P4251" i="2" s="1"/>
  <c r="O4259" i="2" a="1"/>
  <c r="O4259" i="2" s="1"/>
  <c r="O4267" i="2" a="1"/>
  <c r="O4267" i="2" s="1"/>
  <c r="P4267" i="2" s="1"/>
  <c r="O4275" i="2" a="1"/>
  <c r="O4275" i="2" s="1"/>
  <c r="P4275" i="2" s="1"/>
  <c r="O4283" i="2" a="1"/>
  <c r="O4283" i="2" s="1"/>
  <c r="P4283" i="2" s="1"/>
  <c r="O4291" i="2" a="1"/>
  <c r="O4291" i="2" s="1"/>
  <c r="P4291" i="2" s="1"/>
  <c r="O4299" i="2" a="1"/>
  <c r="O4299" i="2" s="1"/>
  <c r="P4299" i="2" s="1"/>
  <c r="O4307" i="2" a="1"/>
  <c r="O4307" i="2" s="1"/>
  <c r="P4307" i="2" s="1"/>
  <c r="O4314" i="2" a="1"/>
  <c r="O4314" i="2" s="1"/>
  <c r="P4314" i="2" s="1"/>
  <c r="O4322" i="2" a="1"/>
  <c r="O4322" i="2" s="1"/>
  <c r="O4330" i="2" a="1"/>
  <c r="O4330" i="2" s="1"/>
  <c r="O4338" i="2" a="1"/>
  <c r="O4338" i="2" s="1"/>
  <c r="P4338" i="2" s="1"/>
  <c r="O4345" i="2" a="1"/>
  <c r="O4345" i="2" s="1"/>
  <c r="P4345" i="2" s="1"/>
  <c r="O4353" i="2" a="1"/>
  <c r="O4353" i="2" s="1"/>
  <c r="P4353" i="2" s="1"/>
  <c r="O4361" i="2" a="1"/>
  <c r="O4361" i="2" s="1"/>
  <c r="P4361" i="2" s="1"/>
  <c r="O4369" i="2" a="1"/>
  <c r="O4369" i="2" s="1"/>
  <c r="O4384" i="2" a="1"/>
  <c r="O4384" i="2" s="1"/>
  <c r="P4384" i="2" s="1"/>
  <c r="O4392" i="2" a="1"/>
  <c r="O4392" i="2" s="1"/>
  <c r="O4400" i="2" a="1"/>
  <c r="O4400" i="2" s="1"/>
  <c r="P4400" i="2" s="1"/>
  <c r="O4408" i="2" a="1"/>
  <c r="O4408" i="2" s="1"/>
  <c r="P4408" i="2" s="1"/>
  <c r="O4416" i="2" a="1"/>
  <c r="O4416" i="2" s="1"/>
  <c r="P4416" i="2" s="1"/>
  <c r="O4424" i="2" a="1"/>
  <c r="O4424" i="2" s="1"/>
  <c r="O4432" i="2" a="1"/>
  <c r="O4432" i="2" s="1"/>
  <c r="P4432" i="2" s="1"/>
  <c r="O4439" i="2" a="1"/>
  <c r="O4439" i="2" s="1"/>
  <c r="P4439" i="2" s="1"/>
  <c r="O4447" i="2" a="1"/>
  <c r="O4447" i="2" s="1"/>
  <c r="P4447" i="2" s="1"/>
  <c r="O4455" i="2" a="1"/>
  <c r="O4455" i="2" s="1"/>
  <c r="P4455" i="2" s="1"/>
  <c r="O4463" i="2" a="1"/>
  <c r="O4463" i="2" s="1"/>
  <c r="O4471" i="2" a="1"/>
  <c r="O4471" i="2" s="1"/>
  <c r="P4471" i="2" s="1"/>
  <c r="O4479" i="2" a="1"/>
  <c r="O4479" i="2" s="1"/>
  <c r="P4479" i="2" s="1"/>
  <c r="O4486" i="2" a="1"/>
  <c r="O4486" i="2" s="1"/>
  <c r="P4486" i="2" s="1"/>
  <c r="O4493" i="2" a="1"/>
  <c r="O4493" i="2" s="1"/>
  <c r="P4493" i="2" s="1"/>
  <c r="O4501" i="2" a="1"/>
  <c r="O4501" i="2" s="1"/>
  <c r="P4501" i="2" s="1"/>
  <c r="O4508" i="2" a="1"/>
  <c r="O4508" i="2" s="1"/>
  <c r="O4516" i="2" a="1"/>
  <c r="O4516" i="2" s="1"/>
  <c r="P4516" i="2" s="1"/>
  <c r="O4524" i="2" a="1"/>
  <c r="O4524" i="2" s="1"/>
  <c r="P4524" i="2" s="1"/>
  <c r="O4532" i="2" a="1"/>
  <c r="O4532" i="2" s="1"/>
  <c r="O4540" i="2" a="1"/>
  <c r="O4540" i="2" s="1"/>
  <c r="P4540" i="2" s="1"/>
  <c r="O4548" i="2" a="1"/>
  <c r="O4548" i="2" s="1"/>
  <c r="O4556" i="2" a="1"/>
  <c r="O4556" i="2" s="1"/>
  <c r="P4556" i="2" s="1"/>
  <c r="O4563" i="2" a="1"/>
  <c r="O4563" i="2" s="1"/>
  <c r="P4563" i="2" s="1"/>
  <c r="O4571" i="2" a="1"/>
  <c r="O4571" i="2" s="1"/>
  <c r="O4579" i="2" a="1"/>
  <c r="O4579" i="2" s="1"/>
  <c r="P4579" i="2" s="1"/>
  <c r="O4587" i="2" a="1"/>
  <c r="O4587" i="2" s="1"/>
  <c r="O4595" i="2" a="1"/>
  <c r="O4595" i="2" s="1"/>
  <c r="P4595" i="2" s="1"/>
  <c r="O4603" i="2" a="1"/>
  <c r="O4603" i="2" s="1"/>
  <c r="P4603" i="2" s="1"/>
  <c r="O4611" i="2" a="1"/>
  <c r="O4611" i="2" s="1"/>
  <c r="P4611" i="2" s="1"/>
  <c r="O4619" i="2" a="1"/>
  <c r="O4619" i="2" s="1"/>
  <c r="O4627" i="2" a="1"/>
  <c r="O4627" i="2" s="1"/>
  <c r="O4635" i="2" a="1"/>
  <c r="O4635" i="2" s="1"/>
  <c r="O4643" i="2" a="1"/>
  <c r="O4643" i="2" s="1"/>
  <c r="P4643" i="2" s="1"/>
  <c r="O4651" i="2" a="1"/>
  <c r="O4651" i="2" s="1"/>
  <c r="P4651" i="2" s="1"/>
  <c r="O4659" i="2" a="1"/>
  <c r="O4659" i="2" s="1"/>
  <c r="O4667" i="2" a="1"/>
  <c r="O4667" i="2" s="1"/>
  <c r="O4675" i="2" a="1"/>
  <c r="O4675" i="2" s="1"/>
  <c r="O4683" i="2" a="1"/>
  <c r="O4683" i="2" s="1"/>
  <c r="P4683" i="2" s="1"/>
  <c r="O4691" i="2" a="1"/>
  <c r="O4691" i="2" s="1"/>
  <c r="O4699" i="2" a="1"/>
  <c r="O4699" i="2" s="1"/>
  <c r="O4707" i="2" a="1"/>
  <c r="O4707" i="2" s="1"/>
  <c r="P4707" i="2" s="1"/>
  <c r="O4715" i="2" a="1"/>
  <c r="O4715" i="2" s="1"/>
  <c r="O4723" i="2" a="1"/>
  <c r="O4723" i="2" s="1"/>
  <c r="O4731" i="2" a="1"/>
  <c r="O4731" i="2" s="1"/>
  <c r="O4739" i="2" a="1"/>
  <c r="O4739" i="2" s="1"/>
  <c r="O4747" i="2" a="1"/>
  <c r="O4747" i="2" s="1"/>
  <c r="P4747" i="2" s="1"/>
  <c r="O4755" i="2" a="1"/>
  <c r="O4755" i="2" s="1"/>
  <c r="O4763" i="2" a="1"/>
  <c r="O4763" i="2" s="1"/>
  <c r="O4771" i="2" a="1"/>
  <c r="O4771" i="2" s="1"/>
  <c r="O4779" i="2" a="1"/>
  <c r="O4779" i="2" s="1"/>
  <c r="O4787" i="2" a="1"/>
  <c r="O4787" i="2" s="1"/>
  <c r="O4795" i="2" a="1"/>
  <c r="O4795" i="2" s="1"/>
  <c r="O4802" i="2" a="1"/>
  <c r="O4802" i="2" s="1"/>
  <c r="P4802" i="2" s="1"/>
  <c r="O4809" i="2" a="1"/>
  <c r="O4809" i="2" s="1"/>
  <c r="O4823" i="2" a="1"/>
  <c r="O4823" i="2" s="1"/>
  <c r="P4823" i="2" s="1"/>
  <c r="O4831" i="2" a="1"/>
  <c r="O4831" i="2" s="1"/>
  <c r="P4831" i="2" s="1"/>
  <c r="O4839" i="2" a="1"/>
  <c r="O4839" i="2" s="1"/>
  <c r="P4839" i="2" s="1"/>
  <c r="O4846" i="2" a="1"/>
  <c r="O4846" i="2" s="1"/>
  <c r="P4846" i="2" s="1"/>
  <c r="O4854" i="2" a="1"/>
  <c r="O4854" i="2" s="1"/>
  <c r="P4854" i="2" s="1"/>
  <c r="O4862" i="2" a="1"/>
  <c r="O4862" i="2" s="1"/>
  <c r="P4862" i="2" s="1"/>
  <c r="O4870" i="2" a="1"/>
  <c r="O4870" i="2" s="1"/>
  <c r="O4878" i="2" a="1"/>
  <c r="O4878" i="2" s="1"/>
  <c r="O4885" i="2" a="1"/>
  <c r="O4885" i="2" s="1"/>
  <c r="P4885" i="2" s="1"/>
  <c r="O4893" i="2" a="1"/>
  <c r="O4893" i="2" s="1"/>
  <c r="P4893" i="2" s="1"/>
  <c r="O4901" i="2" a="1"/>
  <c r="O4901" i="2" s="1"/>
  <c r="P4901" i="2" s="1"/>
  <c r="O4909" i="2" a="1"/>
  <c r="O4909" i="2" s="1"/>
  <c r="P4909" i="2" s="1"/>
  <c r="O4917" i="2" a="1"/>
  <c r="O4917" i="2" s="1"/>
  <c r="P4917" i="2" s="1"/>
  <c r="O4925" i="2" a="1"/>
  <c r="O4925" i="2" s="1"/>
  <c r="P4925" i="2" s="1"/>
  <c r="O4932" i="2" a="1"/>
  <c r="O4932" i="2" s="1"/>
  <c r="O4940" i="2" a="1"/>
  <c r="O4940" i="2" s="1"/>
  <c r="O4948" i="2" a="1"/>
  <c r="O4948" i="2" s="1"/>
  <c r="O4956" i="2" a="1"/>
  <c r="O4956" i="2" s="1"/>
  <c r="O4962" i="2" a="1"/>
  <c r="O4962" i="2" s="1"/>
  <c r="P4962" i="2" s="1"/>
  <c r="O4970" i="2" a="1"/>
  <c r="O4970" i="2" s="1"/>
  <c r="O4978" i="2" a="1"/>
  <c r="O4978" i="2" s="1"/>
  <c r="O4986" i="2" a="1"/>
  <c r="O4986" i="2" s="1"/>
  <c r="O4993" i="2" a="1"/>
  <c r="O4993" i="2" s="1"/>
  <c r="O4370" i="2" a="1"/>
  <c r="O4370" i="2" s="1"/>
  <c r="P4370" i="2" s="1"/>
  <c r="O4393" i="2" a="1"/>
  <c r="O4393" i="2" s="1"/>
  <c r="P4393" i="2" s="1"/>
  <c r="O4448" i="2" a="1"/>
  <c r="O4448" i="2" s="1"/>
  <c r="O4533" i="2" a="1"/>
  <c r="O4533" i="2" s="1"/>
  <c r="P4533" i="2" s="1"/>
  <c r="O4596" i="2" a="1"/>
  <c r="O4596" i="2" s="1"/>
  <c r="P4596" i="2" s="1"/>
  <c r="O4660" i="2" a="1"/>
  <c r="O4660" i="2" s="1"/>
  <c r="P4660" i="2" s="1"/>
  <c r="O4724" i="2" a="1"/>
  <c r="O4724" i="2" s="1"/>
  <c r="P4724" i="2" s="1"/>
  <c r="O4780" i="2" a="1"/>
  <c r="O4780" i="2" s="1"/>
  <c r="P4780" i="2" s="1"/>
  <c r="O4863" i="2" a="1"/>
  <c r="O4863" i="2" s="1"/>
  <c r="O4918" i="2" a="1"/>
  <c r="O4918" i="2" s="1"/>
  <c r="O4971" i="2" a="1"/>
  <c r="O4971" i="2" s="1"/>
  <c r="O3774" i="2" a="1"/>
  <c r="O3774" i="2" s="1"/>
  <c r="P3774" i="2" s="1"/>
  <c r="O3813" i="2" a="1"/>
  <c r="O3813" i="2" s="1"/>
  <c r="P3813" i="2" s="1"/>
  <c r="O3845" i="2" a="1"/>
  <c r="O3845" i="2" s="1"/>
  <c r="P3845" i="2" s="1"/>
  <c r="O3876" i="2" a="1"/>
  <c r="O3876" i="2" s="1"/>
  <c r="P3876" i="2" s="1"/>
  <c r="O3907" i="2" a="1"/>
  <c r="O3907" i="2" s="1"/>
  <c r="P3907" i="2" s="1"/>
  <c r="O3929" i="2" a="1"/>
  <c r="O3929" i="2" s="1"/>
  <c r="P3929" i="2" s="1"/>
  <c r="O3947" i="2" a="1"/>
  <c r="O3947" i="2" s="1"/>
  <c r="P3947" i="2" s="1"/>
  <c r="O3969" i="2" a="1"/>
  <c r="O3969" i="2" s="1"/>
  <c r="P3969" i="2" s="1"/>
  <c r="O3985" i="2" a="1"/>
  <c r="O3985" i="2" s="1"/>
  <c r="P3985" i="2" s="1"/>
  <c r="O3998" i="2" a="1"/>
  <c r="O3998" i="2" s="1"/>
  <c r="P3998" i="2" s="1"/>
  <c r="O4008" i="2" a="1"/>
  <c r="O4008" i="2" s="1"/>
  <c r="O4016" i="2" a="1"/>
  <c r="O4016" i="2" s="1"/>
  <c r="P4016" i="2" s="1"/>
  <c r="O4033" i="2" a="1"/>
  <c r="O4033" i="2" s="1"/>
  <c r="O4041" i="2" a="1"/>
  <c r="O4041" i="2" s="1"/>
  <c r="P4041" i="2" s="1"/>
  <c r="O4049" i="2" a="1"/>
  <c r="O4049" i="2" s="1"/>
  <c r="P4049" i="2" s="1"/>
  <c r="O4057" i="2" a="1"/>
  <c r="O4057" i="2" s="1"/>
  <c r="O4065" i="2" a="1"/>
  <c r="O4065" i="2" s="1"/>
  <c r="O4073" i="2" a="1"/>
  <c r="O4073" i="2" s="1"/>
  <c r="O4081" i="2" a="1"/>
  <c r="O4081" i="2" s="1"/>
  <c r="P4081" i="2" s="1"/>
  <c r="O4089" i="2" a="1"/>
  <c r="O4089" i="2" s="1"/>
  <c r="P4089" i="2" s="1"/>
  <c r="O4097" i="2" a="1"/>
  <c r="O4097" i="2" s="1"/>
  <c r="P4097" i="2" s="1"/>
  <c r="O4105" i="2" a="1"/>
  <c r="O4105" i="2" s="1"/>
  <c r="P4105" i="2" s="1"/>
  <c r="O4112" i="2" a="1"/>
  <c r="O4112" i="2" s="1"/>
  <c r="P4112" i="2" s="1"/>
  <c r="O4120" i="2" a="1"/>
  <c r="O4120" i="2" s="1"/>
  <c r="P4120" i="2" s="1"/>
  <c r="O4128" i="2" a="1"/>
  <c r="O4128" i="2" s="1"/>
  <c r="P4128" i="2" s="1"/>
  <c r="O4136" i="2" a="1"/>
  <c r="O4136" i="2" s="1"/>
  <c r="O4143" i="2" a="1"/>
  <c r="O4143" i="2" s="1"/>
  <c r="P4143" i="2" s="1"/>
  <c r="O4151" i="2" a="1"/>
  <c r="O4151" i="2" s="1"/>
  <c r="P4151" i="2" s="1"/>
  <c r="O4158" i="2" a="1"/>
  <c r="O4158" i="2" s="1"/>
  <c r="O4166" i="2" a="1"/>
  <c r="O4166" i="2" s="1"/>
  <c r="O4173" i="2" a="1"/>
  <c r="O4173" i="2" s="1"/>
  <c r="P4173" i="2" s="1"/>
  <c r="O4180" i="2" a="1"/>
  <c r="O4180" i="2" s="1"/>
  <c r="P4180" i="2" s="1"/>
  <c r="O4188" i="2" a="1"/>
  <c r="O4188" i="2" s="1"/>
  <c r="P4188" i="2" s="1"/>
  <c r="O4196" i="2" a="1"/>
  <c r="O4196" i="2" s="1"/>
  <c r="P4196" i="2" s="1"/>
  <c r="O4204" i="2" a="1"/>
  <c r="O4204" i="2" s="1"/>
  <c r="P4204" i="2" s="1"/>
  <c r="O4212" i="2" a="1"/>
  <c r="O4212" i="2" s="1"/>
  <c r="O4220" i="2" a="1"/>
  <c r="O4220" i="2" s="1"/>
  <c r="P4220" i="2" s="1"/>
  <c r="O4228" i="2" a="1"/>
  <c r="O4228" i="2" s="1"/>
  <c r="O4236" i="2" a="1"/>
  <c r="O4236" i="2" s="1"/>
  <c r="O4244" i="2" a="1"/>
  <c r="O4244" i="2" s="1"/>
  <c r="P4244" i="2" s="1"/>
  <c r="O4252" i="2" a="1"/>
  <c r="O4252" i="2" s="1"/>
  <c r="P4252" i="2" s="1"/>
  <c r="O4260" i="2" a="1"/>
  <c r="O4260" i="2" s="1"/>
  <c r="O4268" i="2" a="1"/>
  <c r="O4268" i="2" s="1"/>
  <c r="O4276" i="2" a="1"/>
  <c r="O4276" i="2" s="1"/>
  <c r="P4276" i="2" s="1"/>
  <c r="O4284" i="2" a="1"/>
  <c r="O4284" i="2" s="1"/>
  <c r="O4292" i="2" a="1"/>
  <c r="O4292" i="2" s="1"/>
  <c r="P4292" i="2" s="1"/>
  <c r="O4300" i="2" a="1"/>
  <c r="O4300" i="2" s="1"/>
  <c r="O4308" i="2" a="1"/>
  <c r="O4308" i="2" s="1"/>
  <c r="P4308" i="2" s="1"/>
  <c r="O4315" i="2" a="1"/>
  <c r="O4315" i="2" s="1"/>
  <c r="P4315" i="2" s="1"/>
  <c r="O4323" i="2" a="1"/>
  <c r="O4323" i="2" s="1"/>
  <c r="O4331" i="2" a="1"/>
  <c r="O4331" i="2" s="1"/>
  <c r="P4331" i="2" s="1"/>
  <c r="O4339" i="2" a="1"/>
  <c r="O4339" i="2" s="1"/>
  <c r="P4339" i="2" s="1"/>
  <c r="O4346" i="2" a="1"/>
  <c r="O4346" i="2" s="1"/>
  <c r="P4346" i="2" s="1"/>
  <c r="O4354" i="2" a="1"/>
  <c r="O4354" i="2" s="1"/>
  <c r="P4354" i="2" s="1"/>
  <c r="O4362" i="2" a="1"/>
  <c r="O4362" i="2" s="1"/>
  <c r="P4362" i="2" s="1"/>
  <c r="O4377" i="2" a="1"/>
  <c r="O4377" i="2" s="1"/>
  <c r="P4377" i="2" s="1"/>
  <c r="O4440" i="2" a="1"/>
  <c r="O4440" i="2" s="1"/>
  <c r="P4440" i="2" s="1"/>
  <c r="O4517" i="2" a="1"/>
  <c r="O4517" i="2" s="1"/>
  <c r="P4517" i="2" s="1"/>
  <c r="O4580" i="2" a="1"/>
  <c r="O4580" i="2" s="1"/>
  <c r="P4580" i="2" s="1"/>
  <c r="O4644" i="2" a="1"/>
  <c r="O4644" i="2" s="1"/>
  <c r="P4644" i="2" s="1"/>
  <c r="O4708" i="2" a="1"/>
  <c r="O4708" i="2" s="1"/>
  <c r="P4708" i="2" s="1"/>
  <c r="O4772" i="2" a="1"/>
  <c r="O4772" i="2" s="1"/>
  <c r="P4772" i="2" s="1"/>
  <c r="O4816" i="2" a="1"/>
  <c r="O4816" i="2" s="1"/>
  <c r="P4816" i="2" s="1"/>
  <c r="O4855" i="2" a="1"/>
  <c r="O4855" i="2" s="1"/>
  <c r="P4855" i="2" s="1"/>
  <c r="O4910" i="2" a="1"/>
  <c r="O4910" i="2" s="1"/>
  <c r="O4957" i="2" a="1"/>
  <c r="O4957" i="2" s="1"/>
  <c r="P4957" i="2" s="1"/>
  <c r="P4547" i="2"/>
  <c r="P4616" i="2"/>
  <c r="P4806" i="2"/>
  <c r="P3752" i="2"/>
  <c r="P4076" i="2"/>
  <c r="P4229" i="2"/>
  <c r="P4271" i="2"/>
  <c r="P4278" i="2"/>
  <c r="P4306" i="2"/>
  <c r="P4647" i="2"/>
  <c r="P4679" i="2"/>
  <c r="P4711" i="2"/>
  <c r="P4903" i="2"/>
  <c r="P4935" i="2"/>
  <c r="P4959" i="2"/>
  <c r="P3836" i="2"/>
  <c r="P3899" i="2"/>
  <c r="P3909" i="2"/>
  <c r="P3976" i="2"/>
  <c r="P4026" i="2"/>
  <c r="P4170" i="2"/>
  <c r="P4230" i="2"/>
  <c r="P4286" i="2"/>
  <c r="P4342" i="2"/>
  <c r="P4382" i="2"/>
  <c r="P4410" i="2"/>
  <c r="P4428" i="2"/>
  <c r="P4435" i="2"/>
  <c r="P4560" i="2"/>
  <c r="P4573" i="2"/>
  <c r="P4592" i="2"/>
  <c r="P4605" i="2"/>
  <c r="P4624" i="2"/>
  <c r="P4656" i="2"/>
  <c r="P4688" i="2"/>
  <c r="P4720" i="2"/>
  <c r="P4744" i="2"/>
  <c r="P4752" i="2"/>
  <c r="P4784" i="2"/>
  <c r="P4880" i="2"/>
  <c r="P4904" i="2"/>
  <c r="P4912" i="2"/>
  <c r="P3784" i="2"/>
  <c r="P3878" i="2"/>
  <c r="P3910" i="2"/>
  <c r="P3963" i="2"/>
  <c r="P4045" i="2"/>
  <c r="P4085" i="2"/>
  <c r="P4098" i="2"/>
  <c r="P4356" i="2"/>
  <c r="P4411" i="2"/>
  <c r="P4665" i="2"/>
  <c r="P4697" i="2"/>
  <c r="P4729" i="2"/>
  <c r="P4761" i="2"/>
  <c r="P4873" i="2"/>
  <c r="P3789" i="2"/>
  <c r="P3911" i="2"/>
  <c r="P3971" i="2"/>
  <c r="P3996" i="2"/>
  <c r="P4021" i="2"/>
  <c r="P4231" i="2"/>
  <c r="P4496" i="2"/>
  <c r="P4502" i="2"/>
  <c r="P4581" i="2"/>
  <c r="P4613" i="2"/>
  <c r="P4866" i="2"/>
  <c r="P4874" i="2"/>
  <c r="P3790" i="2"/>
  <c r="P3904" i="2"/>
  <c r="P3959" i="2"/>
  <c r="P3972" i="2"/>
  <c r="P3978" i="2"/>
  <c r="P4034" i="2"/>
  <c r="P4100" i="2"/>
  <c r="P4132" i="2"/>
  <c r="P4208" i="2"/>
  <c r="P4261" i="2"/>
  <c r="P4324" i="2"/>
  <c r="P4351" i="2"/>
  <c r="P4378" i="2"/>
  <c r="P4466" i="2"/>
  <c r="P4982" i="2"/>
  <c r="P652" i="2"/>
  <c r="P658" i="2"/>
  <c r="P665" i="2"/>
  <c r="P653" i="2"/>
  <c r="P659" i="2"/>
  <c r="P662" i="2"/>
  <c r="P669" i="2"/>
  <c r="P675" i="2"/>
  <c r="P657" i="2"/>
  <c r="P663" i="2"/>
  <c r="P664" i="2"/>
  <c r="P684" i="2"/>
  <c r="P707" i="2"/>
  <c r="P718" i="2"/>
  <c r="P734" i="2"/>
  <c r="P741" i="2"/>
  <c r="P751" i="2"/>
  <c r="P762" i="2"/>
  <c r="P767" i="2"/>
  <c r="P785" i="2"/>
  <c r="P790" i="2"/>
  <c r="P806" i="2"/>
  <c r="P818" i="2"/>
  <c r="P824" i="2"/>
  <c r="P829" i="2"/>
  <c r="P836" i="2"/>
  <c r="P841" i="2"/>
  <c r="P847" i="2"/>
  <c r="P852" i="2"/>
  <c r="P858" i="2"/>
  <c r="P863" i="2"/>
  <c r="P869" i="2"/>
  <c r="P874" i="2"/>
  <c r="P881" i="2"/>
  <c r="P886" i="2"/>
  <c r="P900" i="2"/>
  <c r="P912" i="2"/>
  <c r="P917" i="2"/>
  <c r="P923" i="2"/>
  <c r="P935" i="2"/>
  <c r="P940" i="2"/>
  <c r="P947" i="2"/>
  <c r="P952" i="2"/>
  <c r="P964" i="2"/>
  <c r="P976" i="2"/>
  <c r="P981" i="2"/>
  <c r="P987" i="2"/>
  <c r="P999" i="2"/>
  <c r="P1004" i="2"/>
  <c r="P1011" i="2"/>
  <c r="P1016" i="2"/>
  <c r="P1028" i="2"/>
  <c r="P1040" i="2"/>
  <c r="P1045" i="2"/>
  <c r="P1051" i="2"/>
  <c r="P1063" i="2"/>
  <c r="P1068" i="2"/>
  <c r="P1075" i="2"/>
  <c r="P654" i="2"/>
  <c r="P672" i="2"/>
  <c r="P680" i="2"/>
  <c r="P685" i="2"/>
  <c r="P690" i="2"/>
  <c r="P696" i="2"/>
  <c r="P702" i="2"/>
  <c r="P708" i="2"/>
  <c r="P713" i="2"/>
  <c r="P719" i="2"/>
  <c r="P724" i="2"/>
  <c r="P730" i="2"/>
  <c r="P735" i="2"/>
  <c r="P746" i="2"/>
  <c r="P752" i="2"/>
  <c r="P757" i="2"/>
  <c r="P763" i="2"/>
  <c r="P768" i="2"/>
  <c r="P774" i="2"/>
  <c r="P780" i="2"/>
  <c r="P791" i="2"/>
  <c r="P796" i="2"/>
  <c r="P801" i="2"/>
  <c r="P807" i="2"/>
  <c r="P812" i="2"/>
  <c r="P819" i="2"/>
  <c r="P825" i="2"/>
  <c r="P837" i="2"/>
  <c r="P848" i="2"/>
  <c r="P859" i="2"/>
  <c r="P875" i="2"/>
  <c r="P887" i="2"/>
  <c r="P894" i="2"/>
  <c r="P901" i="2"/>
  <c r="P906" i="2"/>
  <c r="P918" i="2"/>
  <c r="P924" i="2"/>
  <c r="P929" i="2"/>
  <c r="P941" i="2"/>
  <c r="P953" i="2"/>
  <c r="P958" i="2"/>
  <c r="P965" i="2"/>
  <c r="P970" i="2"/>
  <c r="P982" i="2"/>
  <c r="P988" i="2"/>
  <c r="P993" i="2"/>
  <c r="P1005" i="2"/>
  <c r="P1017" i="2"/>
  <c r="P1022" i="2"/>
  <c r="P1029" i="2"/>
  <c r="P1034" i="2"/>
  <c r="P655" i="2"/>
  <c r="P666" i="2"/>
  <c r="P673" i="2"/>
  <c r="P691" i="2"/>
  <c r="P697" i="2"/>
  <c r="P703" i="2"/>
  <c r="P709" i="2"/>
  <c r="P714" i="2"/>
  <c r="P720" i="2"/>
  <c r="P731" i="2"/>
  <c r="P736" i="2"/>
  <c r="P742" i="2"/>
  <c r="P747" i="2"/>
  <c r="P758" i="2"/>
  <c r="P769" i="2"/>
  <c r="P775" i="2"/>
  <c r="P781" i="2"/>
  <c r="P786" i="2"/>
  <c r="P802" i="2"/>
  <c r="P813" i="2"/>
  <c r="P830" i="2"/>
  <c r="P842" i="2"/>
  <c r="P853" i="2"/>
  <c r="P864" i="2"/>
  <c r="P870" i="2"/>
  <c r="P882" i="2"/>
  <c r="P888" i="2"/>
  <c r="P895" i="2"/>
  <c r="P907" i="2"/>
  <c r="P913" i="2"/>
  <c r="P919" i="2"/>
  <c r="P930" i="2"/>
  <c r="P936" i="2"/>
  <c r="P942" i="2"/>
  <c r="P948" i="2"/>
  <c r="P959" i="2"/>
  <c r="P971" i="2"/>
  <c r="P977" i="2"/>
  <c r="P983" i="2"/>
  <c r="P994" i="2"/>
  <c r="P1000" i="2"/>
  <c r="P1006" i="2"/>
  <c r="P1012" i="2"/>
  <c r="P1023" i="2"/>
  <c r="P1035" i="2"/>
  <c r="P1041" i="2"/>
  <c r="P1047" i="2"/>
  <c r="P1058" i="2"/>
  <c r="P1064" i="2"/>
  <c r="P1070" i="2"/>
  <c r="P1076" i="2"/>
  <c r="P656" i="2"/>
  <c r="P667" i="2"/>
  <c r="P674" i="2"/>
  <c r="P681" i="2"/>
  <c r="P686" i="2"/>
  <c r="P692" i="2"/>
  <c r="P715" i="2"/>
  <c r="P725" i="2"/>
  <c r="P737" i="2"/>
  <c r="P743" i="2"/>
  <c r="P753" i="2"/>
  <c r="P759" i="2"/>
  <c r="P764" i="2"/>
  <c r="P770" i="2"/>
  <c r="P787" i="2"/>
  <c r="P792" i="2"/>
  <c r="P797" i="2"/>
  <c r="P803" i="2"/>
  <c r="P808" i="2"/>
  <c r="P814" i="2"/>
  <c r="P820" i="2"/>
  <c r="P826" i="2"/>
  <c r="P831" i="2"/>
  <c r="P838" i="2"/>
  <c r="P843" i="2"/>
  <c r="P849" i="2"/>
  <c r="P854" i="2"/>
  <c r="P860" i="2"/>
  <c r="P865" i="2"/>
  <c r="P871" i="2"/>
  <c r="P876" i="2"/>
  <c r="P883" i="2"/>
  <c r="P889" i="2"/>
  <c r="P896" i="2"/>
  <c r="P902" i="2"/>
  <c r="P914" i="2"/>
  <c r="P925" i="2"/>
  <c r="P931" i="2"/>
  <c r="P937" i="2"/>
  <c r="P943" i="2"/>
  <c r="P954" i="2"/>
  <c r="P960" i="2"/>
  <c r="P966" i="2"/>
  <c r="P978" i="2"/>
  <c r="P989" i="2"/>
  <c r="P995" i="2"/>
  <c r="P668" i="2"/>
  <c r="P676" i="2"/>
  <c r="P687" i="2"/>
  <c r="P698" i="2"/>
  <c r="P704" i="2"/>
  <c r="P710" i="2"/>
  <c r="P721" i="2"/>
  <c r="P726" i="2"/>
  <c r="P732" i="2"/>
  <c r="P738" i="2"/>
  <c r="P748" i="2"/>
  <c r="P754" i="2"/>
  <c r="P771" i="2"/>
  <c r="P776" i="2"/>
  <c r="P782" i="2"/>
  <c r="P793" i="2"/>
  <c r="P804" i="2"/>
  <c r="P809" i="2"/>
  <c r="P815" i="2"/>
  <c r="P827" i="2"/>
  <c r="P832" i="2"/>
  <c r="P839" i="2"/>
  <c r="P855" i="2"/>
  <c r="P866" i="2"/>
  <c r="P877" i="2"/>
  <c r="P890" i="2"/>
  <c r="P903" i="2"/>
  <c r="P908" i="2"/>
  <c r="P915" i="2"/>
  <c r="P920" i="2"/>
  <c r="P932" i="2"/>
  <c r="P944" i="2"/>
  <c r="P949" i="2"/>
  <c r="P955" i="2"/>
  <c r="P967" i="2"/>
  <c r="P972" i="2"/>
  <c r="P979" i="2"/>
  <c r="P984" i="2"/>
  <c r="P996" i="2"/>
  <c r="P1008" i="2"/>
  <c r="P1013" i="2"/>
  <c r="P1019" i="2"/>
  <c r="P1031" i="2"/>
  <c r="P1036" i="2"/>
  <c r="P1043" i="2"/>
  <c r="P1048" i="2"/>
  <c r="P1060" i="2"/>
  <c r="P1072" i="2"/>
  <c r="P1077" i="2"/>
  <c r="P1083" i="2"/>
  <c r="P660" i="2"/>
  <c r="P677" i="2"/>
  <c r="P682" i="2"/>
  <c r="P688" i="2"/>
  <c r="P693" i="2"/>
  <c r="P699" i="2"/>
  <c r="P711" i="2"/>
  <c r="P716" i="2"/>
  <c r="P727" i="2"/>
  <c r="P739" i="2"/>
  <c r="P744" i="2"/>
  <c r="P749" i="2"/>
  <c r="P755" i="2"/>
  <c r="P760" i="2"/>
  <c r="P765" i="2"/>
  <c r="P772" i="2"/>
  <c r="P777" i="2"/>
  <c r="P783" i="2"/>
  <c r="P788" i="2"/>
  <c r="P798" i="2"/>
  <c r="P816" i="2"/>
  <c r="P821" i="2"/>
  <c r="P670" i="2"/>
  <c r="P678" i="2"/>
  <c r="P683" i="2"/>
  <c r="P694" i="2"/>
  <c r="P700" i="2"/>
  <c r="P705" i="2"/>
  <c r="P717" i="2"/>
  <c r="P722" i="2"/>
  <c r="P728" i="2"/>
  <c r="P733" i="2"/>
  <c r="P740" i="2"/>
  <c r="P761" i="2"/>
  <c r="P778" i="2"/>
  <c r="P784" i="2"/>
  <c r="P794" i="2"/>
  <c r="P799" i="2"/>
  <c r="P805" i="2"/>
  <c r="P810" i="2"/>
  <c r="P822" i="2"/>
  <c r="P828" i="2"/>
  <c r="P834" i="2"/>
  <c r="P840" i="2"/>
  <c r="P845" i="2"/>
  <c r="P851" i="2"/>
  <c r="P857" i="2"/>
  <c r="P868" i="2"/>
  <c r="P879" i="2"/>
  <c r="P892" i="2"/>
  <c r="P898" i="2"/>
  <c r="P904" i="2"/>
  <c r="P910" i="2"/>
  <c r="P916" i="2"/>
  <c r="P927" i="2"/>
  <c r="P939" i="2"/>
  <c r="P945" i="2"/>
  <c r="P951" i="2"/>
  <c r="P962" i="2"/>
  <c r="P968" i="2"/>
  <c r="P974" i="2"/>
  <c r="P980" i="2"/>
  <c r="P661" i="2"/>
  <c r="P671" i="2"/>
  <c r="P679" i="2"/>
  <c r="P689" i="2"/>
  <c r="P695" i="2"/>
  <c r="P701" i="2"/>
  <c r="P706" i="2"/>
  <c r="P712" i="2"/>
  <c r="P723" i="2"/>
  <c r="P729" i="2"/>
  <c r="P745" i="2"/>
  <c r="P750" i="2"/>
  <c r="P756" i="2"/>
  <c r="P766" i="2"/>
  <c r="P773" i="2"/>
  <c r="P779" i="2"/>
  <c r="P789" i="2"/>
  <c r="P795" i="2"/>
  <c r="P800" i="2"/>
  <c r="P811" i="2"/>
  <c r="P817" i="2"/>
  <c r="P823" i="2"/>
  <c r="P835" i="2"/>
  <c r="P846" i="2"/>
  <c r="P862" i="2"/>
  <c r="P873" i="2"/>
  <c r="P880" i="2"/>
  <c r="P885" i="2"/>
  <c r="P893" i="2"/>
  <c r="P899" i="2"/>
  <c r="P872" i="2"/>
  <c r="P911" i="2"/>
  <c r="P934" i="2"/>
  <c r="P957" i="2"/>
  <c r="P1009" i="2"/>
  <c r="P1032" i="2"/>
  <c r="P1052" i="2"/>
  <c r="P1071" i="2"/>
  <c r="P1092" i="2"/>
  <c r="P1104" i="2"/>
  <c r="P1109" i="2"/>
  <c r="P1115" i="2"/>
  <c r="P1127" i="2"/>
  <c r="P1132" i="2"/>
  <c r="P1139" i="2"/>
  <c r="P1144" i="2"/>
  <c r="P1156" i="2"/>
  <c r="P1168" i="2"/>
  <c r="P1173" i="2"/>
  <c r="P1179" i="2"/>
  <c r="P1191" i="2"/>
  <c r="P1196" i="2"/>
  <c r="P1203" i="2"/>
  <c r="P1208" i="2"/>
  <c r="P1220" i="2"/>
  <c r="P1232" i="2"/>
  <c r="P1237" i="2"/>
  <c r="P1243" i="2"/>
  <c r="P1255" i="2"/>
  <c r="P1260" i="2"/>
  <c r="P1267" i="2"/>
  <c r="P1272" i="2"/>
  <c r="P1289" i="2"/>
  <c r="P1294" i="2"/>
  <c r="P1300" i="2"/>
  <c r="P1305" i="2"/>
  <c r="P1310" i="2"/>
  <c r="P1316" i="2"/>
  <c r="P1327" i="2"/>
  <c r="P1343" i="2"/>
  <c r="P1349" i="2"/>
  <c r="P1354" i="2"/>
  <c r="P1360" i="2"/>
  <c r="P1365" i="2"/>
  <c r="P1370" i="2"/>
  <c r="P1376" i="2"/>
  <c r="P1387" i="2"/>
  <c r="P1398" i="2"/>
  <c r="P1404" i="2"/>
  <c r="P1409" i="2"/>
  <c r="P1415" i="2"/>
  <c r="P1420" i="2"/>
  <c r="P1427" i="2"/>
  <c r="P1432" i="2"/>
  <c r="P1443" i="2"/>
  <c r="P1450" i="2"/>
  <c r="P1456" i="2"/>
  <c r="P1462" i="2"/>
  <c r="P1475" i="2"/>
  <c r="P833" i="2"/>
  <c r="P878" i="2"/>
  <c r="P938" i="2"/>
  <c r="P961" i="2"/>
  <c r="P985" i="2"/>
  <c r="P998" i="2"/>
  <c r="P1010" i="2"/>
  <c r="P1021" i="2"/>
  <c r="P1033" i="2"/>
  <c r="P1044" i="2"/>
  <c r="P1053" i="2"/>
  <c r="P1062" i="2"/>
  <c r="P1080" i="2"/>
  <c r="P1086" i="2"/>
  <c r="P1093" i="2"/>
  <c r="P1098" i="2"/>
  <c r="P1110" i="2"/>
  <c r="P1116" i="2"/>
  <c r="P1121" i="2"/>
  <c r="P1133" i="2"/>
  <c r="P1145" i="2"/>
  <c r="P1150" i="2"/>
  <c r="P1157" i="2"/>
  <c r="P1162" i="2"/>
  <c r="P1174" i="2"/>
  <c r="P1180" i="2"/>
  <c r="P1185" i="2"/>
  <c r="P1197" i="2"/>
  <c r="P1209" i="2"/>
  <c r="P1214" i="2"/>
  <c r="P1221" i="2"/>
  <c r="P1226" i="2"/>
  <c r="P1238" i="2"/>
  <c r="P1244" i="2"/>
  <c r="P1249" i="2"/>
  <c r="P1261" i="2"/>
  <c r="P1273" i="2"/>
  <c r="P1278" i="2"/>
  <c r="P1284" i="2"/>
  <c r="P1295" i="2"/>
  <c r="P1311" i="2"/>
  <c r="P1317" i="2"/>
  <c r="P1322" i="2"/>
  <c r="P1328" i="2"/>
  <c r="P1333" i="2"/>
  <c r="P1338" i="2"/>
  <c r="P884" i="2"/>
  <c r="P963" i="2"/>
  <c r="P1001" i="2"/>
  <c r="P1024" i="2"/>
  <c r="P1054" i="2"/>
  <c r="P1073" i="2"/>
  <c r="P1081" i="2"/>
  <c r="P1087" i="2"/>
  <c r="P1099" i="2"/>
  <c r="P1105" i="2"/>
  <c r="P1111" i="2"/>
  <c r="P1122" i="2"/>
  <c r="P1128" i="2"/>
  <c r="P1134" i="2"/>
  <c r="P1140" i="2"/>
  <c r="P1151" i="2"/>
  <c r="P1163" i="2"/>
  <c r="P1169" i="2"/>
  <c r="P1175" i="2"/>
  <c r="P1186" i="2"/>
  <c r="P1192" i="2"/>
  <c r="P1198" i="2"/>
  <c r="P1204" i="2"/>
  <c r="P1215" i="2"/>
  <c r="P1227" i="2"/>
  <c r="P1233" i="2"/>
  <c r="P1239" i="2"/>
  <c r="P1250" i="2"/>
  <c r="P1256" i="2"/>
  <c r="P1262" i="2"/>
  <c r="P1268" i="2"/>
  <c r="P1279" i="2"/>
  <c r="P1285" i="2"/>
  <c r="P1290" i="2"/>
  <c r="P1296" i="2"/>
  <c r="P1301" i="2"/>
  <c r="P1306" i="2"/>
  <c r="P1312" i="2"/>
  <c r="P1323" i="2"/>
  <c r="P1339" i="2"/>
  <c r="P1350" i="2"/>
  <c r="P1361" i="2"/>
  <c r="P1366" i="2"/>
  <c r="P1372" i="2"/>
  <c r="P1377" i="2"/>
  <c r="P1383" i="2"/>
  <c r="P1388" i="2"/>
  <c r="P1394" i="2"/>
  <c r="P1405" i="2"/>
  <c r="P1411" i="2"/>
  <c r="P1416" i="2"/>
  <c r="P1422" i="2"/>
  <c r="P1428" i="2"/>
  <c r="P1439" i="2"/>
  <c r="P1445" i="2"/>
  <c r="P1458" i="2"/>
  <c r="P1463" i="2"/>
  <c r="P1470" i="2"/>
  <c r="P844" i="2"/>
  <c r="P891" i="2"/>
  <c r="P921" i="2"/>
  <c r="P986" i="2"/>
  <c r="P1002" i="2"/>
  <c r="P1014" i="2"/>
  <c r="P1025" i="2"/>
  <c r="P1037" i="2"/>
  <c r="P1046" i="2"/>
  <c r="P1055" i="2"/>
  <c r="P1065" i="2"/>
  <c r="P1074" i="2"/>
  <c r="P1088" i="2"/>
  <c r="P1094" i="2"/>
  <c r="P1106" i="2"/>
  <c r="P1117" i="2"/>
  <c r="P1123" i="2"/>
  <c r="P1129" i="2"/>
  <c r="P1135" i="2"/>
  <c r="P1146" i="2"/>
  <c r="P1152" i="2"/>
  <c r="P1158" i="2"/>
  <c r="P1170" i="2"/>
  <c r="P1181" i="2"/>
  <c r="P1187" i="2"/>
  <c r="P1193" i="2"/>
  <c r="P1199" i="2"/>
  <c r="P1210" i="2"/>
  <c r="P1216" i="2"/>
  <c r="P1222" i="2"/>
  <c r="P1234" i="2"/>
  <c r="P1245" i="2"/>
  <c r="P1251" i="2"/>
  <c r="P1257" i="2"/>
  <c r="P1263" i="2"/>
  <c r="P1274" i="2"/>
  <c r="P1280" i="2"/>
  <c r="P1291" i="2"/>
  <c r="P1307" i="2"/>
  <c r="P1318" i="2"/>
  <c r="P1329" i="2"/>
  <c r="P1334" i="2"/>
  <c r="P1340" i="2"/>
  <c r="P1345" i="2"/>
  <c r="P1351" i="2"/>
  <c r="P1356" i="2"/>
  <c r="P1362" i="2"/>
  <c r="P1367" i="2"/>
  <c r="P1378" i="2"/>
  <c r="P1395" i="2"/>
  <c r="P1400" i="2"/>
  <c r="P1417" i="2"/>
  <c r="P1423" i="2"/>
  <c r="P1434" i="2"/>
  <c r="P850" i="2"/>
  <c r="P897" i="2"/>
  <c r="P922" i="2"/>
  <c r="P946" i="2"/>
  <c r="P969" i="2"/>
  <c r="P990" i="2"/>
  <c r="P1003" i="2"/>
  <c r="P1015" i="2"/>
  <c r="P1026" i="2"/>
  <c r="P1038" i="2"/>
  <c r="P1056" i="2"/>
  <c r="P1066" i="2"/>
  <c r="P1082" i="2"/>
  <c r="P1095" i="2"/>
  <c r="P1100" i="2"/>
  <c r="P1107" i="2"/>
  <c r="P1112" i="2"/>
  <c r="P1124" i="2"/>
  <c r="P1136" i="2"/>
  <c r="P1141" i="2"/>
  <c r="P1147" i="2"/>
  <c r="P1159" i="2"/>
  <c r="P1164" i="2"/>
  <c r="P1171" i="2"/>
  <c r="P1176" i="2"/>
  <c r="P1188" i="2"/>
  <c r="P1200" i="2"/>
  <c r="P1205" i="2"/>
  <c r="P1211" i="2"/>
  <c r="P1223" i="2"/>
  <c r="P1228" i="2"/>
  <c r="P1235" i="2"/>
  <c r="P1240" i="2"/>
  <c r="P1252" i="2"/>
  <c r="P1264" i="2"/>
  <c r="P1269" i="2"/>
  <c r="P1275" i="2"/>
  <c r="P1286" i="2"/>
  <c r="P1297" i="2"/>
  <c r="P1302" i="2"/>
  <c r="P1308" i="2"/>
  <c r="P1313" i="2"/>
  <c r="P1319" i="2"/>
  <c r="P1324" i="2"/>
  <c r="P1330" i="2"/>
  <c r="P1335" i="2"/>
  <c r="P1346" i="2"/>
  <c r="P1363" i="2"/>
  <c r="P1373" i="2"/>
  <c r="P1379" i="2"/>
  <c r="P1384" i="2"/>
  <c r="P1389" i="2"/>
  <c r="P1401" i="2"/>
  <c r="P1406" i="2"/>
  <c r="P1412" i="2"/>
  <c r="P1424" i="2"/>
  <c r="P1429" i="2"/>
  <c r="P1435" i="2"/>
  <c r="P1440" i="2"/>
  <c r="P856" i="2"/>
  <c r="P926" i="2"/>
  <c r="P950" i="2"/>
  <c r="P973" i="2"/>
  <c r="P991" i="2"/>
  <c r="P1027" i="2"/>
  <c r="P1039" i="2"/>
  <c r="P1049" i="2"/>
  <c r="P1057" i="2"/>
  <c r="P1067" i="2"/>
  <c r="P1084" i="2"/>
  <c r="P1089" i="2"/>
  <c r="P1101" i="2"/>
  <c r="P1113" i="2"/>
  <c r="P1118" i="2"/>
  <c r="P1125" i="2"/>
  <c r="P1130" i="2"/>
  <c r="P1142" i="2"/>
  <c r="P1148" i="2"/>
  <c r="P1153" i="2"/>
  <c r="P1165" i="2"/>
  <c r="P1177" i="2"/>
  <c r="P1182" i="2"/>
  <c r="P1189" i="2"/>
  <c r="P1194" i="2"/>
  <c r="P1206" i="2"/>
  <c r="P1212" i="2"/>
  <c r="P1217" i="2"/>
  <c r="P1229" i="2"/>
  <c r="P1241" i="2"/>
  <c r="P1246" i="2"/>
  <c r="P1253" i="2"/>
  <c r="P1258" i="2"/>
  <c r="P1270" i="2"/>
  <c r="P1276" i="2"/>
  <c r="P1281" i="2"/>
  <c r="P1287" i="2"/>
  <c r="P1292" i="2"/>
  <c r="P1298" i="2"/>
  <c r="P1303" i="2"/>
  <c r="P1314" i="2"/>
  <c r="P1331" i="2"/>
  <c r="P1341" i="2"/>
  <c r="P1347" i="2"/>
  <c r="P1352" i="2"/>
  <c r="P1357" i="2"/>
  <c r="P1368" i="2"/>
  <c r="P1385" i="2"/>
  <c r="P1390" i="2"/>
  <c r="P1396" i="2"/>
  <c r="P1407" i="2"/>
  <c r="P861" i="2"/>
  <c r="P905" i="2"/>
  <c r="P928" i="2"/>
  <c r="P975" i="2"/>
  <c r="P992" i="2"/>
  <c r="P1007" i="2"/>
  <c r="P1018" i="2"/>
  <c r="P1030" i="2"/>
  <c r="P1059" i="2"/>
  <c r="P1078" i="2"/>
  <c r="P1090" i="2"/>
  <c r="P1096" i="2"/>
  <c r="P1102" i="2"/>
  <c r="P1108" i="2"/>
  <c r="P1119" i="2"/>
  <c r="P1131" i="2"/>
  <c r="P1137" i="2"/>
  <c r="P1143" i="2"/>
  <c r="P1154" i="2"/>
  <c r="P1160" i="2"/>
  <c r="P1166" i="2"/>
  <c r="P1172" i="2"/>
  <c r="P1183" i="2"/>
  <c r="P1195" i="2"/>
  <c r="P1201" i="2"/>
  <c r="P1207" i="2"/>
  <c r="P1218" i="2"/>
  <c r="P1224" i="2"/>
  <c r="P1230" i="2"/>
  <c r="P1236" i="2"/>
  <c r="P1247" i="2"/>
  <c r="P1259" i="2"/>
  <c r="P1265" i="2"/>
  <c r="P1271" i="2"/>
  <c r="P1282" i="2"/>
  <c r="P1299" i="2"/>
  <c r="P1309" i="2"/>
  <c r="P1315" i="2"/>
  <c r="P1320" i="2"/>
  <c r="P1325" i="2"/>
  <c r="P1336" i="2"/>
  <c r="P1353" i="2"/>
  <c r="P1358" i="2"/>
  <c r="P1364" i="2"/>
  <c r="P1369" i="2"/>
  <c r="P1374" i="2"/>
  <c r="P1380" i="2"/>
  <c r="P1391" i="2"/>
  <c r="P1402" i="2"/>
  <c r="P1408" i="2"/>
  <c r="P1419" i="2"/>
  <c r="P1425" i="2"/>
  <c r="P1431" i="2"/>
  <c r="P1441" i="2"/>
  <c r="P1449" i="2"/>
  <c r="P1454" i="2"/>
  <c r="P1461" i="2"/>
  <c r="P1467" i="2"/>
  <c r="P867" i="2"/>
  <c r="P909" i="2"/>
  <c r="P933" i="2"/>
  <c r="P956" i="2"/>
  <c r="P997" i="2"/>
  <c r="P1020" i="2"/>
  <c r="P1042" i="2"/>
  <c r="P1050" i="2"/>
  <c r="P1061" i="2"/>
  <c r="P1069" i="2"/>
  <c r="P1079" i="2"/>
  <c r="P1085" i="2"/>
  <c r="P1091" i="2"/>
  <c r="P1097" i="2"/>
  <c r="P1103" i="2"/>
  <c r="P1114" i="2"/>
  <c r="P1120" i="2"/>
  <c r="P1126" i="2"/>
  <c r="P1138" i="2"/>
  <c r="P1149" i="2"/>
  <c r="P1155" i="2"/>
  <c r="P1161" i="2"/>
  <c r="P1167" i="2"/>
  <c r="P1178" i="2"/>
  <c r="P1184" i="2"/>
  <c r="P1190" i="2"/>
  <c r="P1202" i="2"/>
  <c r="P1213" i="2"/>
  <c r="P1219" i="2"/>
  <c r="P1225" i="2"/>
  <c r="P1231" i="2"/>
  <c r="P1242" i="2"/>
  <c r="P1248" i="2"/>
  <c r="P1254" i="2"/>
  <c r="P1266" i="2"/>
  <c r="P1277" i="2"/>
  <c r="P1283" i="2"/>
  <c r="P1288" i="2"/>
  <c r="P1293" i="2"/>
  <c r="P1304" i="2"/>
  <c r="P1348" i="2"/>
  <c r="P1392" i="2"/>
  <c r="P1413" i="2"/>
  <c r="P1452" i="2"/>
  <c r="P1471" i="2"/>
  <c r="P1479" i="2"/>
  <c r="P1492" i="2"/>
  <c r="P1498" i="2"/>
  <c r="P1504" i="2"/>
  <c r="P1510" i="2"/>
  <c r="P1516" i="2"/>
  <c r="P1521" i="2"/>
  <c r="P1554" i="2"/>
  <c r="P1559" i="2"/>
  <c r="P1565" i="2"/>
  <c r="P1570" i="2"/>
  <c r="P1575" i="2"/>
  <c r="P1581" i="2"/>
  <c r="P1587" i="2"/>
  <c r="P1592" i="2"/>
  <c r="P1603" i="2"/>
  <c r="P1608" i="2"/>
  <c r="P1620" i="2"/>
  <c r="P1630" i="2"/>
  <c r="P1636" i="2"/>
  <c r="P1641" i="2"/>
  <c r="P1646" i="2"/>
  <c r="P1657" i="2"/>
  <c r="P1674" i="2"/>
  <c r="P1685" i="2"/>
  <c r="P1690" i="2"/>
  <c r="P1695" i="2"/>
  <c r="P1701" i="2"/>
  <c r="P1711" i="2"/>
  <c r="P1723" i="2"/>
  <c r="P1728" i="2"/>
  <c r="P1734" i="2"/>
  <c r="P1740" i="2"/>
  <c r="P1746" i="2"/>
  <c r="P1752" i="2"/>
  <c r="P1758" i="2"/>
  <c r="P1763" i="2"/>
  <c r="P1775" i="2"/>
  <c r="P1781" i="2"/>
  <c r="P1787" i="2"/>
  <c r="P1798" i="2"/>
  <c r="P1803" i="2"/>
  <c r="P1809" i="2"/>
  <c r="P1814" i="2"/>
  <c r="P1820" i="2"/>
  <c r="P1825" i="2"/>
  <c r="P1836" i="2"/>
  <c r="P1842" i="2"/>
  <c r="P1853" i="2"/>
  <c r="P1864" i="2"/>
  <c r="P1876" i="2"/>
  <c r="P1881" i="2"/>
  <c r="P1888" i="2"/>
  <c r="P1371" i="2"/>
  <c r="P1393" i="2"/>
  <c r="P1414" i="2"/>
  <c r="P1430" i="2"/>
  <c r="P1442" i="2"/>
  <c r="P1472" i="2"/>
  <c r="P1480" i="2"/>
  <c r="P1486" i="2"/>
  <c r="P1493" i="2"/>
  <c r="P1499" i="2"/>
  <c r="P1505" i="2"/>
  <c r="P1522" i="2"/>
  <c r="P1527" i="2"/>
  <c r="P1533" i="2"/>
  <c r="P1538" i="2"/>
  <c r="P1543" i="2"/>
  <c r="P1549" i="2"/>
  <c r="P1555" i="2"/>
  <c r="P1560" i="2"/>
  <c r="P1571" i="2"/>
  <c r="P1576" i="2"/>
  <c r="P1588" i="2"/>
  <c r="P1598" i="2"/>
  <c r="P1604" i="2"/>
  <c r="P1609" i="2"/>
  <c r="P1614" i="2"/>
  <c r="P1625" i="2"/>
  <c r="P1642" i="2"/>
  <c r="P1653" i="2"/>
  <c r="P1658" i="2"/>
  <c r="P1663" i="2"/>
  <c r="P1669" i="2"/>
  <c r="P1679" i="2"/>
  <c r="P1691" i="2"/>
  <c r="P1696" i="2"/>
  <c r="P1707" i="2"/>
  <c r="P1712" i="2"/>
  <c r="P1718" i="2"/>
  <c r="P1724" i="2"/>
  <c r="P1729" i="2"/>
  <c r="P1747" i="2"/>
  <c r="P1764" i="2"/>
  <c r="P1770" i="2"/>
  <c r="P1776" i="2"/>
  <c r="P1788" i="2"/>
  <c r="P1793" i="2"/>
  <c r="P1804" i="2"/>
  <c r="P1810" i="2"/>
  <c r="P1821" i="2"/>
  <c r="P1831" i="2"/>
  <c r="P1847" i="2"/>
  <c r="P1858" i="2"/>
  <c r="P1865" i="2"/>
  <c r="P1870" i="2"/>
  <c r="P1882" i="2"/>
  <c r="P1321" i="2"/>
  <c r="P1375" i="2"/>
  <c r="P1397" i="2"/>
  <c r="P1444" i="2"/>
  <c r="P1453" i="2"/>
  <c r="P1464" i="2"/>
  <c r="P1473" i="2"/>
  <c r="P1481" i="2"/>
  <c r="P1500" i="2"/>
  <c r="P1506" i="2"/>
  <c r="P1511" i="2"/>
  <c r="P1517" i="2"/>
  <c r="P1523" i="2"/>
  <c r="P1528" i="2"/>
  <c r="P1539" i="2"/>
  <c r="P1544" i="2"/>
  <c r="P1556" i="2"/>
  <c r="P1566" i="2"/>
  <c r="P1572" i="2"/>
  <c r="P1577" i="2"/>
  <c r="P1582" i="2"/>
  <c r="P1593" i="2"/>
  <c r="P1610" i="2"/>
  <c r="P1621" i="2"/>
  <c r="P1626" i="2"/>
  <c r="P1631" i="2"/>
  <c r="P1637" i="2"/>
  <c r="P1647" i="2"/>
  <c r="P1659" i="2"/>
  <c r="P1664" i="2"/>
  <c r="P1675" i="2"/>
  <c r="P1680" i="2"/>
  <c r="P1686" i="2"/>
  <c r="P1692" i="2"/>
  <c r="P1697" i="2"/>
  <c r="P1702" i="2"/>
  <c r="P1708" i="2"/>
  <c r="P1713" i="2"/>
  <c r="P1735" i="2"/>
  <c r="P1741" i="2"/>
  <c r="P1748" i="2"/>
  <c r="P1753" i="2"/>
  <c r="P1759" i="2"/>
  <c r="P1765" i="2"/>
  <c r="P1777" i="2"/>
  <c r="P1326" i="2"/>
  <c r="P1355" i="2"/>
  <c r="P1399" i="2"/>
  <c r="P1418" i="2"/>
  <c r="P1433" i="2"/>
  <c r="P1446" i="2"/>
  <c r="P1455" i="2"/>
  <c r="P1465" i="2"/>
  <c r="P1474" i="2"/>
  <c r="P1482" i="2"/>
  <c r="P1487" i="2"/>
  <c r="P1494" i="2"/>
  <c r="P1507" i="2"/>
  <c r="P1512" i="2"/>
  <c r="P1524" i="2"/>
  <c r="P1534" i="2"/>
  <c r="P1540" i="2"/>
  <c r="P1545" i="2"/>
  <c r="P1550" i="2"/>
  <c r="P1561" i="2"/>
  <c r="P1578" i="2"/>
  <c r="P1589" i="2"/>
  <c r="P1594" i="2"/>
  <c r="P1599" i="2"/>
  <c r="P1605" i="2"/>
  <c r="P1615" i="2"/>
  <c r="P1627" i="2"/>
  <c r="P1632" i="2"/>
  <c r="P1643" i="2"/>
  <c r="P1648" i="2"/>
  <c r="P1654" i="2"/>
  <c r="P1660" i="2"/>
  <c r="P1665" i="2"/>
  <c r="P1670" i="2"/>
  <c r="P1676" i="2"/>
  <c r="P1681" i="2"/>
  <c r="P1714" i="2"/>
  <c r="P1719" i="2"/>
  <c r="P1725" i="2"/>
  <c r="P1730" i="2"/>
  <c r="P1736" i="2"/>
  <c r="P1742" i="2"/>
  <c r="P1754" i="2"/>
  <c r="P1760" i="2"/>
  <c r="P1766" i="2"/>
  <c r="P1771" i="2"/>
  <c r="P1332" i="2"/>
  <c r="P1359" i="2"/>
  <c r="P1381" i="2"/>
  <c r="P1403" i="2"/>
  <c r="P1436" i="2"/>
  <c r="P1447" i="2"/>
  <c r="P1457" i="2"/>
  <c r="P1466" i="2"/>
  <c r="P1476" i="2"/>
  <c r="P1483" i="2"/>
  <c r="P1488" i="2"/>
  <c r="P1501" i="2"/>
  <c r="P1508" i="2"/>
  <c r="P1513" i="2"/>
  <c r="P1518" i="2"/>
  <c r="P1529" i="2"/>
  <c r="P1546" i="2"/>
  <c r="P1557" i="2"/>
  <c r="P1562" i="2"/>
  <c r="P1567" i="2"/>
  <c r="P1573" i="2"/>
  <c r="P1583" i="2"/>
  <c r="P1595" i="2"/>
  <c r="P1600" i="2"/>
  <c r="P1611" i="2"/>
  <c r="P1616" i="2"/>
  <c r="P1622" i="2"/>
  <c r="P1628" i="2"/>
  <c r="P1633" i="2"/>
  <c r="P1638" i="2"/>
  <c r="P1644" i="2"/>
  <c r="P1649" i="2"/>
  <c r="P1682" i="2"/>
  <c r="P1687" i="2"/>
  <c r="P1693" i="2"/>
  <c r="P1698" i="2"/>
  <c r="P1703" i="2"/>
  <c r="P1709" i="2"/>
  <c r="P1715" i="2"/>
  <c r="P1720" i="2"/>
  <c r="P1731" i="2"/>
  <c r="P1737" i="2"/>
  <c r="P1749" i="2"/>
  <c r="P1755" i="2"/>
  <c r="P1772" i="2"/>
  <c r="P1784" i="2"/>
  <c r="P1790" i="2"/>
  <c r="P1795" i="2"/>
  <c r="P1801" i="2"/>
  <c r="P1812" i="2"/>
  <c r="P1828" i="2"/>
  <c r="P1838" i="2"/>
  <c r="P1849" i="2"/>
  <c r="P1855" i="2"/>
  <c r="P1873" i="2"/>
  <c r="P1885" i="2"/>
  <c r="P1890" i="2"/>
  <c r="P1896" i="2"/>
  <c r="P1337" i="2"/>
  <c r="P1382" i="2"/>
  <c r="P1421" i="2"/>
  <c r="P1437" i="2"/>
  <c r="P1448" i="2"/>
  <c r="P1468" i="2"/>
  <c r="P1477" i="2"/>
  <c r="P1484" i="2"/>
  <c r="P1489" i="2"/>
  <c r="P1495" i="2"/>
  <c r="P1502" i="2"/>
  <c r="P1514" i="2"/>
  <c r="P1525" i="2"/>
  <c r="P1530" i="2"/>
  <c r="P1535" i="2"/>
  <c r="P1541" i="2"/>
  <c r="P1551" i="2"/>
  <c r="P1563" i="2"/>
  <c r="P1568" i="2"/>
  <c r="P1579" i="2"/>
  <c r="P1584" i="2"/>
  <c r="P1590" i="2"/>
  <c r="P1596" i="2"/>
  <c r="P1601" i="2"/>
  <c r="P1606" i="2"/>
  <c r="P1612" i="2"/>
  <c r="P1617" i="2"/>
  <c r="P1650" i="2"/>
  <c r="P1655" i="2"/>
  <c r="P1661" i="2"/>
  <c r="P1666" i="2"/>
  <c r="P1671" i="2"/>
  <c r="P1677" i="2"/>
  <c r="P1683" i="2"/>
  <c r="P1688" i="2"/>
  <c r="P1699" i="2"/>
  <c r="P1704" i="2"/>
  <c r="P1716" i="2"/>
  <c r="P1726" i="2"/>
  <c r="P1732" i="2"/>
  <c r="P1738" i="2"/>
  <c r="P1743" i="2"/>
  <c r="P1756" i="2"/>
  <c r="P1761" i="2"/>
  <c r="P1767" i="2"/>
  <c r="P1779" i="2"/>
  <c r="P1796" i="2"/>
  <c r="P1806" i="2"/>
  <c r="P1817" i="2"/>
  <c r="P1823" i="2"/>
  <c r="P1834" i="2"/>
  <c r="P1839" i="2"/>
  <c r="P1845" i="2"/>
  <c r="P1850" i="2"/>
  <c r="P1856" i="2"/>
  <c r="P1342" i="2"/>
  <c r="P1386" i="2"/>
  <c r="P1438" i="2"/>
  <c r="P1459" i="2"/>
  <c r="P1469" i="2"/>
  <c r="P1490" i="2"/>
  <c r="P1496" i="2"/>
  <c r="P1509" i="2"/>
  <c r="P1519" i="2"/>
  <c r="P1531" i="2"/>
  <c r="P1536" i="2"/>
  <c r="P1547" i="2"/>
  <c r="P1552" i="2"/>
  <c r="P1558" i="2"/>
  <c r="P1564" i="2"/>
  <c r="P1569" i="2"/>
  <c r="P1574" i="2"/>
  <c r="P1580" i="2"/>
  <c r="P1585" i="2"/>
  <c r="P1618" i="2"/>
  <c r="P1623" i="2"/>
  <c r="P1629" i="2"/>
  <c r="P1634" i="2"/>
  <c r="P1639" i="2"/>
  <c r="P1645" i="2"/>
  <c r="P1651" i="2"/>
  <c r="P1656" i="2"/>
  <c r="P1667" i="2"/>
  <c r="P1672" i="2"/>
  <c r="P1684" i="2"/>
  <c r="P1694" i="2"/>
  <c r="P1700" i="2"/>
  <c r="P1705" i="2"/>
  <c r="P1710" i="2"/>
  <c r="P1721" i="2"/>
  <c r="P1733" i="2"/>
  <c r="P1744" i="2"/>
  <c r="P1750" i="2"/>
  <c r="P1757" i="2"/>
  <c r="P1768" i="2"/>
  <c r="P1773" i="2"/>
  <c r="P1780" i="2"/>
  <c r="P1785" i="2"/>
  <c r="P1791" i="2"/>
  <c r="P1802" i="2"/>
  <c r="P1807" i="2"/>
  <c r="P1813" i="2"/>
  <c r="P1818" i="2"/>
  <c r="P1824" i="2"/>
  <c r="P1829" i="2"/>
  <c r="P1840" i="2"/>
  <c r="P1851" i="2"/>
  <c r="P1862" i="2"/>
  <c r="P1868" i="2"/>
  <c r="P1880" i="2"/>
  <c r="P1891" i="2"/>
  <c r="P1898" i="2"/>
  <c r="P1344" i="2"/>
  <c r="P1410" i="2"/>
  <c r="P1426" i="2"/>
  <c r="P1451" i="2"/>
  <c r="P1460" i="2"/>
  <c r="P1478" i="2"/>
  <c r="P1485" i="2"/>
  <c r="P1491" i="2"/>
  <c r="P1497" i="2"/>
  <c r="P1503" i="2"/>
  <c r="P1515" i="2"/>
  <c r="P1520" i="2"/>
  <c r="P1526" i="2"/>
  <c r="P1532" i="2"/>
  <c r="P1537" i="2"/>
  <c r="P1542" i="2"/>
  <c r="P1548" i="2"/>
  <c r="P1553" i="2"/>
  <c r="P1586" i="2"/>
  <c r="P1591" i="2"/>
  <c r="P1597" i="2"/>
  <c r="P1602" i="2"/>
  <c r="P1607" i="2"/>
  <c r="P1613" i="2"/>
  <c r="P1619" i="2"/>
  <c r="P1624" i="2"/>
  <c r="P1635" i="2"/>
  <c r="P1640" i="2"/>
  <c r="P1652" i="2"/>
  <c r="P1662" i="2"/>
  <c r="P1668" i="2"/>
  <c r="P1673" i="2"/>
  <c r="P1678" i="2"/>
  <c r="P1689" i="2"/>
  <c r="P1706" i="2"/>
  <c r="P1717" i="2"/>
  <c r="P1722" i="2"/>
  <c r="P1727" i="2"/>
  <c r="P1739" i="2"/>
  <c r="P1745" i="2"/>
  <c r="P1751" i="2"/>
  <c r="P1762" i="2"/>
  <c r="P1769" i="2"/>
  <c r="P1774" i="2"/>
  <c r="P1786" i="2"/>
  <c r="P1792" i="2"/>
  <c r="P1797" i="2"/>
  <c r="P1808" i="2"/>
  <c r="P1819" i="2"/>
  <c r="P1830" i="2"/>
  <c r="P1835" i="2"/>
  <c r="P1841" i="2"/>
  <c r="P1846" i="2"/>
  <c r="P1852" i="2"/>
  <c r="P1857" i="2"/>
  <c r="P1863" i="2"/>
  <c r="P1869" i="2"/>
  <c r="P1778" i="2"/>
  <c r="P1800" i="2"/>
  <c r="P1822" i="2"/>
  <c r="P1844" i="2"/>
  <c r="P1878" i="2"/>
  <c r="P1889" i="2"/>
  <c r="P1897" i="2"/>
  <c r="P1903" i="2"/>
  <c r="P1909" i="2"/>
  <c r="P1915" i="2"/>
  <c r="P1929" i="2"/>
  <c r="P1941" i="2"/>
  <c r="P1947" i="2"/>
  <c r="P1954" i="2"/>
  <c r="P1960" i="2"/>
  <c r="P1966" i="2"/>
  <c r="P1972" i="2"/>
  <c r="P1978" i="2"/>
  <c r="P1985" i="2"/>
  <c r="P1991" i="2"/>
  <c r="P1997" i="2"/>
  <c r="P2003" i="2"/>
  <c r="P2016" i="2"/>
  <c r="P2022" i="2"/>
  <c r="P2028" i="2"/>
  <c r="P2041" i="2"/>
  <c r="P2047" i="2"/>
  <c r="P2066" i="2"/>
  <c r="P2072" i="2"/>
  <c r="P2078" i="2"/>
  <c r="P2085" i="2"/>
  <c r="P2091" i="2"/>
  <c r="P2097" i="2"/>
  <c r="P2109" i="2"/>
  <c r="P2116" i="2"/>
  <c r="P2122" i="2"/>
  <c r="P2128" i="2"/>
  <c r="P2135" i="2"/>
  <c r="P2140" i="2"/>
  <c r="P2147" i="2"/>
  <c r="P2159" i="2"/>
  <c r="P2166" i="2"/>
  <c r="P2185" i="2"/>
  <c r="P2202" i="2"/>
  <c r="P2209" i="2"/>
  <c r="P2215" i="2"/>
  <c r="P2222" i="2"/>
  <c r="P2228" i="2"/>
  <c r="P2235" i="2"/>
  <c r="P2241" i="2"/>
  <c r="P2247" i="2"/>
  <c r="P2254" i="2"/>
  <c r="P2260" i="2"/>
  <c r="P2267" i="2"/>
  <c r="P2273" i="2"/>
  <c r="P2279" i="2"/>
  <c r="P2286" i="2"/>
  <c r="P2292" i="2"/>
  <c r="P2299" i="2"/>
  <c r="P2305" i="2"/>
  <c r="P2311" i="2"/>
  <c r="P1782" i="2"/>
  <c r="P1826" i="2"/>
  <c r="P1848" i="2"/>
  <c r="P1866" i="2"/>
  <c r="P1879" i="2"/>
  <c r="P1904" i="2"/>
  <c r="P1910" i="2"/>
  <c r="P1916" i="2"/>
  <c r="P1923" i="2"/>
  <c r="P1935" i="2"/>
  <c r="P1942" i="2"/>
  <c r="P1961" i="2"/>
  <c r="P1973" i="2"/>
  <c r="P1979" i="2"/>
  <c r="P1986" i="2"/>
  <c r="P1992" i="2"/>
  <c r="P1998" i="2"/>
  <c r="P2004" i="2"/>
  <c r="P2010" i="2"/>
  <c r="P2017" i="2"/>
  <c r="P2023" i="2"/>
  <c r="P2029" i="2"/>
  <c r="P2035" i="2"/>
  <c r="P2048" i="2"/>
  <c r="P2054" i="2"/>
  <c r="P2060" i="2"/>
  <c r="P2073" i="2"/>
  <c r="P2079" i="2"/>
  <c r="P2098" i="2"/>
  <c r="P2104" i="2"/>
  <c r="P2110" i="2"/>
  <c r="P2117" i="2"/>
  <c r="P2123" i="2"/>
  <c r="P2129" i="2"/>
  <c r="P2141" i="2"/>
  <c r="P2148" i="2"/>
  <c r="P2154" i="2"/>
  <c r="P2160" i="2"/>
  <c r="P2167" i="2"/>
  <c r="P2172" i="2"/>
  <c r="P2179" i="2"/>
  <c r="P2191" i="2"/>
  <c r="P2197" i="2"/>
  <c r="P2203" i="2"/>
  <c r="P2210" i="2"/>
  <c r="P2216" i="2"/>
  <c r="P2223" i="2"/>
  <c r="P2236" i="2"/>
  <c r="P2242" i="2"/>
  <c r="P2248" i="2"/>
  <c r="P2255" i="2"/>
  <c r="P2268" i="2"/>
  <c r="P2274" i="2"/>
  <c r="P2280" i="2"/>
  <c r="P2287" i="2"/>
  <c r="P2300" i="2"/>
  <c r="P2306" i="2"/>
  <c r="P2312" i="2"/>
  <c r="P2318" i="2"/>
  <c r="P2324" i="2"/>
  <c r="P2343" i="2"/>
  <c r="P2349" i="2"/>
  <c r="P2355" i="2"/>
  <c r="P2362" i="2"/>
  <c r="P2368" i="2"/>
  <c r="P2373" i="2"/>
  <c r="P1783" i="2"/>
  <c r="P1805" i="2"/>
  <c r="P1827" i="2"/>
  <c r="P1867" i="2"/>
  <c r="P1899" i="2"/>
  <c r="P1905" i="2"/>
  <c r="P1917" i="2"/>
  <c r="P1924" i="2"/>
  <c r="P1930" i="2"/>
  <c r="P1936" i="2"/>
  <c r="P1943" i="2"/>
  <c r="P1948" i="2"/>
  <c r="P1955" i="2"/>
  <c r="P1967" i="2"/>
  <c r="P1974" i="2"/>
  <c r="P1993" i="2"/>
  <c r="P2005" i="2"/>
  <c r="P2011" i="2"/>
  <c r="P2018" i="2"/>
  <c r="P2024" i="2"/>
  <c r="P2030" i="2"/>
  <c r="P2036" i="2"/>
  <c r="P2042" i="2"/>
  <c r="P2049" i="2"/>
  <c r="P2055" i="2"/>
  <c r="P2061" i="2"/>
  <c r="P2067" i="2"/>
  <c r="P2080" i="2"/>
  <c r="P2086" i="2"/>
  <c r="P2092" i="2"/>
  <c r="P2105" i="2"/>
  <c r="P2111" i="2"/>
  <c r="P2130" i="2"/>
  <c r="P2136" i="2"/>
  <c r="P2142" i="2"/>
  <c r="P2149" i="2"/>
  <c r="P2155" i="2"/>
  <c r="P2161" i="2"/>
  <c r="P2173" i="2"/>
  <c r="P2180" i="2"/>
  <c r="P2186" i="2"/>
  <c r="P2192" i="2"/>
  <c r="P2198" i="2"/>
  <c r="P2204" i="2"/>
  <c r="P2217" i="2"/>
  <c r="P2224" i="2"/>
  <c r="P2229" i="2"/>
  <c r="P2249" i="2"/>
  <c r="P2256" i="2"/>
  <c r="P2261" i="2"/>
  <c r="P2281" i="2"/>
  <c r="P2288" i="2"/>
  <c r="P2293" i="2"/>
  <c r="P2313" i="2"/>
  <c r="P2319" i="2"/>
  <c r="P2331" i="2"/>
  <c r="P2337" i="2"/>
  <c r="P2344" i="2"/>
  <c r="P2350" i="2"/>
  <c r="P2356" i="2"/>
  <c r="P2374" i="2"/>
  <c r="P2381" i="2"/>
  <c r="P2387" i="2"/>
  <c r="P2394" i="2"/>
  <c r="P2407" i="2"/>
  <c r="P2414" i="2"/>
  <c r="P1789" i="2"/>
  <c r="P1832" i="2"/>
  <c r="P1854" i="2"/>
  <c r="P1871" i="2"/>
  <c r="P1883" i="2"/>
  <c r="P1892" i="2"/>
  <c r="P1900" i="2"/>
  <c r="P1906" i="2"/>
  <c r="P1911" i="2"/>
  <c r="P1918" i="2"/>
  <c r="P1925" i="2"/>
  <c r="P1931" i="2"/>
  <c r="P1937" i="2"/>
  <c r="P1949" i="2"/>
  <c r="P1956" i="2"/>
  <c r="P1962" i="2"/>
  <c r="P1968" i="2"/>
  <c r="P1975" i="2"/>
  <c r="P1980" i="2"/>
  <c r="P1987" i="2"/>
  <c r="P1999" i="2"/>
  <c r="P2006" i="2"/>
  <c r="P2025" i="2"/>
  <c r="P2037" i="2"/>
  <c r="P2043" i="2"/>
  <c r="P2050" i="2"/>
  <c r="P2056" i="2"/>
  <c r="P2062" i="2"/>
  <c r="P2068" i="2"/>
  <c r="P2074" i="2"/>
  <c r="P2081" i="2"/>
  <c r="P2087" i="2"/>
  <c r="P2093" i="2"/>
  <c r="P2099" i="2"/>
  <c r="P2112" i="2"/>
  <c r="P2118" i="2"/>
  <c r="P2124" i="2"/>
  <c r="P2137" i="2"/>
  <c r="P2143" i="2"/>
  <c r="P2162" i="2"/>
  <c r="P2168" i="2"/>
  <c r="P2174" i="2"/>
  <c r="P2181" i="2"/>
  <c r="P1811" i="2"/>
  <c r="P1833" i="2"/>
  <c r="P1872" i="2"/>
  <c r="P1884" i="2"/>
  <c r="P1912" i="2"/>
  <c r="P1919" i="2"/>
  <c r="P1938" i="2"/>
  <c r="P1944" i="2"/>
  <c r="P1950" i="2"/>
  <c r="P1957" i="2"/>
  <c r="P1963" i="2"/>
  <c r="P1969" i="2"/>
  <c r="P1981" i="2"/>
  <c r="P1988" i="2"/>
  <c r="P1994" i="2"/>
  <c r="P2000" i="2"/>
  <c r="P2007" i="2"/>
  <c r="P2012" i="2"/>
  <c r="P2019" i="2"/>
  <c r="P2031" i="2"/>
  <c r="P2038" i="2"/>
  <c r="P2057" i="2"/>
  <c r="P2069" i="2"/>
  <c r="P2075" i="2"/>
  <c r="P2082" i="2"/>
  <c r="P2088" i="2"/>
  <c r="P2094" i="2"/>
  <c r="P2100" i="2"/>
  <c r="P2106" i="2"/>
  <c r="P2113" i="2"/>
  <c r="P2119" i="2"/>
  <c r="P2125" i="2"/>
  <c r="P2131" i="2"/>
  <c r="P2144" i="2"/>
  <c r="P2150" i="2"/>
  <c r="P2156" i="2"/>
  <c r="P2169" i="2"/>
  <c r="P2175" i="2"/>
  <c r="P2194" i="2"/>
  <c r="P2199" i="2"/>
  <c r="P2206" i="2"/>
  <c r="P2212" i="2"/>
  <c r="P2219" i="2"/>
  <c r="P2225" i="2"/>
  <c r="P2231" i="2"/>
  <c r="P2238" i="2"/>
  <c r="P2244" i="2"/>
  <c r="P2251" i="2"/>
  <c r="P2257" i="2"/>
  <c r="P2263" i="2"/>
  <c r="P2270" i="2"/>
  <c r="P2276" i="2"/>
  <c r="P2283" i="2"/>
  <c r="P2289" i="2"/>
  <c r="P2295" i="2"/>
  <c r="P2302" i="2"/>
  <c r="P2308" i="2"/>
  <c r="P2326" i="2"/>
  <c r="P2339" i="2"/>
  <c r="P2346" i="2"/>
  <c r="P2352" i="2"/>
  <c r="P2357" i="2"/>
  <c r="P2364" i="2"/>
  <c r="P2370" i="2"/>
  <c r="P2376" i="2"/>
  <c r="P2383" i="2"/>
  <c r="P2396" i="2"/>
  <c r="P1815" i="2"/>
  <c r="P1837" i="2"/>
  <c r="P1859" i="2"/>
  <c r="P1874" i="2"/>
  <c r="P1886" i="2"/>
  <c r="P1893" i="2"/>
  <c r="P1901" i="2"/>
  <c r="P1907" i="2"/>
  <c r="P1920" i="2"/>
  <c r="P1926" i="2"/>
  <c r="P1932" i="2"/>
  <c r="P1945" i="2"/>
  <c r="P1951" i="2"/>
  <c r="P1970" i="2"/>
  <c r="P1976" i="2"/>
  <c r="P1982" i="2"/>
  <c r="P1989" i="2"/>
  <c r="P1995" i="2"/>
  <c r="P2001" i="2"/>
  <c r="P2013" i="2"/>
  <c r="P2020" i="2"/>
  <c r="P2026" i="2"/>
  <c r="P2032" i="2"/>
  <c r="P2039" i="2"/>
  <c r="P2044" i="2"/>
  <c r="P2051" i="2"/>
  <c r="P2063" i="2"/>
  <c r="P2070" i="2"/>
  <c r="P2089" i="2"/>
  <c r="P2101" i="2"/>
  <c r="P2107" i="2"/>
  <c r="P2114" i="2"/>
  <c r="P2120" i="2"/>
  <c r="P2126" i="2"/>
  <c r="P2132" i="2"/>
  <c r="P2138" i="2"/>
  <c r="P2145" i="2"/>
  <c r="P2151" i="2"/>
  <c r="P2157" i="2"/>
  <c r="P2163" i="2"/>
  <c r="P2176" i="2"/>
  <c r="P2182" i="2"/>
  <c r="P2188" i="2"/>
  <c r="P2200" i="2"/>
  <c r="P2207" i="2"/>
  <c r="P2220" i="2"/>
  <c r="P2226" i="2"/>
  <c r="P2232" i="2"/>
  <c r="P2239" i="2"/>
  <c r="P2252" i="2"/>
  <c r="P2258" i="2"/>
  <c r="P2264" i="2"/>
  <c r="P2271" i="2"/>
  <c r="P2284" i="2"/>
  <c r="P2290" i="2"/>
  <c r="P2296" i="2"/>
  <c r="P2303" i="2"/>
  <c r="P2315" i="2"/>
  <c r="P2321" i="2"/>
  <c r="P2327" i="2"/>
  <c r="P2333" i="2"/>
  <c r="P2340" i="2"/>
  <c r="P2358" i="2"/>
  <c r="P2377" i="2"/>
  <c r="P2384" i="2"/>
  <c r="P2389" i="2"/>
  <c r="P2403" i="2"/>
  <c r="P1794" i="2"/>
  <c r="P1816" i="2"/>
  <c r="P1860" i="2"/>
  <c r="P1875" i="2"/>
  <c r="P1887" i="2"/>
  <c r="P1894" i="2"/>
  <c r="P1908" i="2"/>
  <c r="P1913" i="2"/>
  <c r="P1921" i="2"/>
  <c r="P1927" i="2"/>
  <c r="P1933" i="2"/>
  <c r="P1939" i="2"/>
  <c r="P1952" i="2"/>
  <c r="P1958" i="2"/>
  <c r="P1964" i="2"/>
  <c r="P1977" i="2"/>
  <c r="P1983" i="2"/>
  <c r="P2002" i="2"/>
  <c r="P2008" i="2"/>
  <c r="P2014" i="2"/>
  <c r="P2021" i="2"/>
  <c r="P2027" i="2"/>
  <c r="P2033" i="2"/>
  <c r="P2045" i="2"/>
  <c r="P2052" i="2"/>
  <c r="P2058" i="2"/>
  <c r="P2064" i="2"/>
  <c r="P2071" i="2"/>
  <c r="P2076" i="2"/>
  <c r="P2083" i="2"/>
  <c r="P2095" i="2"/>
  <c r="P2102" i="2"/>
  <c r="P2121" i="2"/>
  <c r="P2133" i="2"/>
  <c r="P2139" i="2"/>
  <c r="P2146" i="2"/>
  <c r="P2152" i="2"/>
  <c r="P2158" i="2"/>
  <c r="P2164" i="2"/>
  <c r="P2170" i="2"/>
  <c r="P2177" i="2"/>
  <c r="P2183" i="2"/>
  <c r="P2189" i="2"/>
  <c r="P2195" i="2"/>
  <c r="P2208" i="2"/>
  <c r="P2213" i="2"/>
  <c r="P2233" i="2"/>
  <c r="P2240" i="2"/>
  <c r="P2245" i="2"/>
  <c r="P2265" i="2"/>
  <c r="P2272" i="2"/>
  <c r="P2277" i="2"/>
  <c r="P2297" i="2"/>
  <c r="P2304" i="2"/>
  <c r="P2309" i="2"/>
  <c r="P2316" i="2"/>
  <c r="P2322" i="2"/>
  <c r="P2328" i="2"/>
  <c r="P2334" i="2"/>
  <c r="P2347" i="2"/>
  <c r="P2353" i="2"/>
  <c r="P2359" i="2"/>
  <c r="P2365" i="2"/>
  <c r="P2371" i="2"/>
  <c r="P2378" i="2"/>
  <c r="P2390" i="2"/>
  <c r="P2397" i="2"/>
  <c r="P1799" i="2"/>
  <c r="P1843" i="2"/>
  <c r="P1861" i="2"/>
  <c r="P1877" i="2"/>
  <c r="P1895" i="2"/>
  <c r="P1902" i="2"/>
  <c r="P1914" i="2"/>
  <c r="P1922" i="2"/>
  <c r="P1928" i="2"/>
  <c r="P1934" i="2"/>
  <c r="P1940" i="2"/>
  <c r="P1946" i="2"/>
  <c r="P1953" i="2"/>
  <c r="P1959" i="2"/>
  <c r="P1965" i="2"/>
  <c r="P1971" i="2"/>
  <c r="P1984" i="2"/>
  <c r="P1990" i="2"/>
  <c r="P1996" i="2"/>
  <c r="P2009" i="2"/>
  <c r="P2015" i="2"/>
  <c r="P2034" i="2"/>
  <c r="P2040" i="2"/>
  <c r="P2046" i="2"/>
  <c r="P2053" i="2"/>
  <c r="P2059" i="2"/>
  <c r="P2065" i="2"/>
  <c r="P2077" i="2"/>
  <c r="P2084" i="2"/>
  <c r="P2090" i="2"/>
  <c r="P2096" i="2"/>
  <c r="P2103" i="2"/>
  <c r="P2108" i="2"/>
  <c r="P2115" i="2"/>
  <c r="P2127" i="2"/>
  <c r="P2134" i="2"/>
  <c r="P2153" i="2"/>
  <c r="P2165" i="2"/>
  <c r="P2171" i="2"/>
  <c r="P2178" i="2"/>
  <c r="P2184" i="2"/>
  <c r="P2190" i="2"/>
  <c r="P2196" i="2"/>
  <c r="P2201" i="2"/>
  <c r="P2214" i="2"/>
  <c r="P2221" i="2"/>
  <c r="P2227" i="2"/>
  <c r="P2234" i="2"/>
  <c r="P2246" i="2"/>
  <c r="P2253" i="2"/>
  <c r="P2259" i="2"/>
  <c r="P2266" i="2"/>
  <c r="P2278" i="2"/>
  <c r="P2285" i="2"/>
  <c r="P2291" i="2"/>
  <c r="P2298" i="2"/>
  <c r="P2310" i="2"/>
  <c r="P2329" i="2"/>
  <c r="P2335" i="2"/>
  <c r="P2341" i="2"/>
  <c r="P2348" i="2"/>
  <c r="P2354" i="2"/>
  <c r="P2360" i="2"/>
  <c r="P2366" i="2"/>
  <c r="P2372" i="2"/>
  <c r="P2379" i="2"/>
  <c r="P2385" i="2"/>
  <c r="P2187" i="2"/>
  <c r="P2237" i="2"/>
  <c r="P2325" i="2"/>
  <c r="P2351" i="2"/>
  <c r="P2375" i="2"/>
  <c r="P2393" i="2"/>
  <c r="P2419" i="2"/>
  <c r="P2426" i="2"/>
  <c r="P2438" i="2"/>
  <c r="P2445" i="2"/>
  <c r="P2451" i="2"/>
  <c r="P2458" i="2"/>
  <c r="P2470" i="2"/>
  <c r="P2477" i="2"/>
  <c r="P2484" i="2"/>
  <c r="P2491" i="2"/>
  <c r="P2497" i="2"/>
  <c r="P2504" i="2"/>
  <c r="P2511" i="2"/>
  <c r="P2517" i="2"/>
  <c r="P2531" i="2"/>
  <c r="P2538" i="2"/>
  <c r="P2551" i="2"/>
  <c r="P2557" i="2"/>
  <c r="P2564" i="2"/>
  <c r="P2577" i="2"/>
  <c r="P2582" i="2"/>
  <c r="P2595" i="2"/>
  <c r="P2601" i="2"/>
  <c r="P2606" i="2"/>
  <c r="P2612" i="2"/>
  <c r="P2619" i="2"/>
  <c r="P2625" i="2"/>
  <c r="P2630" i="2"/>
  <c r="P2636" i="2"/>
  <c r="P2643" i="2"/>
  <c r="P2649" i="2"/>
  <c r="P2655" i="2"/>
  <c r="P2667" i="2"/>
  <c r="P2674" i="2"/>
  <c r="P2679" i="2"/>
  <c r="P2686" i="2"/>
  <c r="P2692" i="2"/>
  <c r="P2705" i="2"/>
  <c r="P2717" i="2"/>
  <c r="P2736" i="2"/>
  <c r="P2742" i="2"/>
  <c r="P2755" i="2"/>
  <c r="P2762" i="2"/>
  <c r="P2767" i="2"/>
  <c r="P2773" i="2"/>
  <c r="P2780" i="2"/>
  <c r="P2793" i="2"/>
  <c r="P2798" i="2"/>
  <c r="P2811" i="2"/>
  <c r="P2818" i="2"/>
  <c r="P2824" i="2"/>
  <c r="P2829" i="2"/>
  <c r="P2836" i="2"/>
  <c r="P2849" i="2"/>
  <c r="P2855" i="2"/>
  <c r="P2874" i="2"/>
  <c r="P2880" i="2"/>
  <c r="P2886" i="2"/>
  <c r="P2892" i="2"/>
  <c r="P2193" i="2"/>
  <c r="P2243" i="2"/>
  <c r="P2294" i="2"/>
  <c r="P2330" i="2"/>
  <c r="P2380" i="2"/>
  <c r="P2395" i="2"/>
  <c r="P2405" i="2"/>
  <c r="P2413" i="2"/>
  <c r="P2420" i="2"/>
  <c r="P2427" i="2"/>
  <c r="P2433" i="2"/>
  <c r="P2439" i="2"/>
  <c r="P2446" i="2"/>
  <c r="P2452" i="2"/>
  <c r="P2459" i="2"/>
  <c r="P2465" i="2"/>
  <c r="P2471" i="2"/>
  <c r="P2478" i="2"/>
  <c r="P2492" i="2"/>
  <c r="P2498" i="2"/>
  <c r="P2505" i="2"/>
  <c r="P2512" i="2"/>
  <c r="P2518" i="2"/>
  <c r="P2525" i="2"/>
  <c r="P2532" i="2"/>
  <c r="P2539" i="2"/>
  <c r="P2545" i="2"/>
  <c r="P2552" i="2"/>
  <c r="P2558" i="2"/>
  <c r="P2571" i="2"/>
  <c r="P2578" i="2"/>
  <c r="P2583" i="2"/>
  <c r="P2589" i="2"/>
  <c r="P2602" i="2"/>
  <c r="P2607" i="2"/>
  <c r="P2626" i="2"/>
  <c r="P2631" i="2"/>
  <c r="P2637" i="2"/>
  <c r="P2650" i="2"/>
  <c r="P2656" i="2"/>
  <c r="P2661" i="2"/>
  <c r="P2675" i="2"/>
  <c r="P2680" i="2"/>
  <c r="P2687" i="2"/>
  <c r="P2693" i="2"/>
  <c r="P2699" i="2"/>
  <c r="P2706" i="2"/>
  <c r="P2711" i="2"/>
  <c r="P2718" i="2"/>
  <c r="P2724" i="2"/>
  <c r="P2731" i="2"/>
  <c r="P2737" i="2"/>
  <c r="P2743" i="2"/>
  <c r="P2749" i="2"/>
  <c r="P2768" i="2"/>
  <c r="P2774" i="2"/>
  <c r="P2787" i="2"/>
  <c r="P2794" i="2"/>
  <c r="P2799" i="2"/>
  <c r="P2805" i="2"/>
  <c r="P2812" i="2"/>
  <c r="P2825" i="2"/>
  <c r="P2830" i="2"/>
  <c r="P2843" i="2"/>
  <c r="P2850" i="2"/>
  <c r="P2856" i="2"/>
  <c r="P2250" i="2"/>
  <c r="P2301" i="2"/>
  <c r="P2332" i="2"/>
  <c r="P2382" i="2"/>
  <c r="P2398" i="2"/>
  <c r="P2406" i="2"/>
  <c r="P2415" i="2"/>
  <c r="P2428" i="2"/>
  <c r="P2434" i="2"/>
  <c r="P2440" i="2"/>
  <c r="P2447" i="2"/>
  <c r="P2460" i="2"/>
  <c r="P2466" i="2"/>
  <c r="P2472" i="2"/>
  <c r="P2479" i="2"/>
  <c r="P2485" i="2"/>
  <c r="P2499" i="2"/>
  <c r="P2506" i="2"/>
  <c r="P2519" i="2"/>
  <c r="P2526" i="2"/>
  <c r="P2540" i="2"/>
  <c r="P2546" i="2"/>
  <c r="P2553" i="2"/>
  <c r="P2559" i="2"/>
  <c r="P2565" i="2"/>
  <c r="P2584" i="2"/>
  <c r="P2590" i="2"/>
  <c r="P2596" i="2"/>
  <c r="P2608" i="2"/>
  <c r="P2613" i="2"/>
  <c r="P2620" i="2"/>
  <c r="P2632" i="2"/>
  <c r="P2638" i="2"/>
  <c r="P2644" i="2"/>
  <c r="P2651" i="2"/>
  <c r="P2657" i="2"/>
  <c r="P2662" i="2"/>
  <c r="P2668" i="2"/>
  <c r="P2681" i="2"/>
  <c r="P2694" i="2"/>
  <c r="P2707" i="2"/>
  <c r="P2712" i="2"/>
  <c r="P2719" i="2"/>
  <c r="P2725" i="2"/>
  <c r="P2738" i="2"/>
  <c r="P2744" i="2"/>
  <c r="P2750" i="2"/>
  <c r="P2756" i="2"/>
  <c r="P2763" i="2"/>
  <c r="P2769" i="2"/>
  <c r="P2775" i="2"/>
  <c r="P2781" i="2"/>
  <c r="P2800" i="2"/>
  <c r="P2806" i="2"/>
  <c r="P2819" i="2"/>
  <c r="P2826" i="2"/>
  <c r="P2831" i="2"/>
  <c r="P2837" i="2"/>
  <c r="P2844" i="2"/>
  <c r="P2857" i="2"/>
  <c r="P2862" i="2"/>
  <c r="P2875" i="2"/>
  <c r="P2882" i="2"/>
  <c r="P2888" i="2"/>
  <c r="P2205" i="2"/>
  <c r="P2307" i="2"/>
  <c r="P2336" i="2"/>
  <c r="P2361" i="2"/>
  <c r="P2386" i="2"/>
  <c r="P2399" i="2"/>
  <c r="P2408" i="2"/>
  <c r="P2416" i="2"/>
  <c r="P2421" i="2"/>
  <c r="P2441" i="2"/>
  <c r="P2448" i="2"/>
  <c r="P2453" i="2"/>
  <c r="P2473" i="2"/>
  <c r="P2480" i="2"/>
  <c r="P2486" i="2"/>
  <c r="P2493" i="2"/>
  <c r="P2500" i="2"/>
  <c r="P2507" i="2"/>
  <c r="P2513" i="2"/>
  <c r="P2520" i="2"/>
  <c r="P2527" i="2"/>
  <c r="P2533" i="2"/>
  <c r="P2547" i="2"/>
  <c r="P2554" i="2"/>
  <c r="P2560" i="2"/>
  <c r="P2566" i="2"/>
  <c r="P2572" i="2"/>
  <c r="P2579" i="2"/>
  <c r="P2585" i="2"/>
  <c r="P2591" i="2"/>
  <c r="P2603" i="2"/>
  <c r="P2609" i="2"/>
  <c r="P2614" i="2"/>
  <c r="P2627" i="2"/>
  <c r="P2633" i="2"/>
  <c r="P2639" i="2"/>
  <c r="P2658" i="2"/>
  <c r="P2663" i="2"/>
  <c r="P2669" i="2"/>
  <c r="P2676" i="2"/>
  <c r="P2682" i="2"/>
  <c r="P2688" i="2"/>
  <c r="P2695" i="2"/>
  <c r="P2700" i="2"/>
  <c r="P2713" i="2"/>
  <c r="P2720" i="2"/>
  <c r="P2726" i="2"/>
  <c r="P2732" i="2"/>
  <c r="P2739" i="2"/>
  <c r="P2745" i="2"/>
  <c r="P2751" i="2"/>
  <c r="P2757" i="2"/>
  <c r="P2770" i="2"/>
  <c r="P2776" i="2"/>
  <c r="P2782" i="2"/>
  <c r="P2788" i="2"/>
  <c r="P2795" i="2"/>
  <c r="P2801" i="2"/>
  <c r="P2807" i="2"/>
  <c r="P2813" i="2"/>
  <c r="P2832" i="2"/>
  <c r="P2838" i="2"/>
  <c r="P2851" i="2"/>
  <c r="P2858" i="2"/>
  <c r="P2863" i="2"/>
  <c r="P2869" i="2"/>
  <c r="P2211" i="2"/>
  <c r="P2262" i="2"/>
  <c r="P2314" i="2"/>
  <c r="P2338" i="2"/>
  <c r="P2363" i="2"/>
  <c r="P2400" i="2"/>
  <c r="P2409" i="2"/>
  <c r="P2422" i="2"/>
  <c r="P2429" i="2"/>
  <c r="P2435" i="2"/>
  <c r="P2442" i="2"/>
  <c r="P2454" i="2"/>
  <c r="P2461" i="2"/>
  <c r="P2467" i="2"/>
  <c r="P2474" i="2"/>
  <c r="P2487" i="2"/>
  <c r="P2494" i="2"/>
  <c r="P2508" i="2"/>
  <c r="P2514" i="2"/>
  <c r="P2521" i="2"/>
  <c r="P2528" i="2"/>
  <c r="P2534" i="2"/>
  <c r="P2541" i="2"/>
  <c r="P2548" i="2"/>
  <c r="P2555" i="2"/>
  <c r="P2561" i="2"/>
  <c r="P2567" i="2"/>
  <c r="P2573" i="2"/>
  <c r="P2586" i="2"/>
  <c r="P2592" i="2"/>
  <c r="P2597" i="2"/>
  <c r="P2610" i="2"/>
  <c r="P2615" i="2"/>
  <c r="P2621" i="2"/>
  <c r="P2634" i="2"/>
  <c r="P2640" i="2"/>
  <c r="P2645" i="2"/>
  <c r="P2652" i="2"/>
  <c r="P2664" i="2"/>
  <c r="P2670" i="2"/>
  <c r="P2683" i="2"/>
  <c r="P2689" i="2"/>
  <c r="P2696" i="2"/>
  <c r="P2701" i="2"/>
  <c r="P2708" i="2"/>
  <c r="P2714" i="2"/>
  <c r="P2721" i="2"/>
  <c r="P2727" i="2"/>
  <c r="P2746" i="2"/>
  <c r="P2752" i="2"/>
  <c r="P2758" i="2"/>
  <c r="P2764" i="2"/>
  <c r="P2771" i="2"/>
  <c r="P2777" i="2"/>
  <c r="P2783" i="2"/>
  <c r="P2789" i="2"/>
  <c r="P2802" i="2"/>
  <c r="P2808" i="2"/>
  <c r="P2814" i="2"/>
  <c r="P2820" i="2"/>
  <c r="P2827" i="2"/>
  <c r="P2833" i="2"/>
  <c r="P2839" i="2"/>
  <c r="P2845" i="2"/>
  <c r="P2864" i="2"/>
  <c r="P2870" i="2"/>
  <c r="P2218" i="2"/>
  <c r="P2269" i="2"/>
  <c r="P2317" i="2"/>
  <c r="P2342" i="2"/>
  <c r="P2367" i="2"/>
  <c r="P2388" i="2"/>
  <c r="P2401" i="2"/>
  <c r="P2410" i="2"/>
  <c r="P2417" i="2"/>
  <c r="P2423" i="2"/>
  <c r="P2430" i="2"/>
  <c r="P2436" i="2"/>
  <c r="P2443" i="2"/>
  <c r="P2449" i="2"/>
  <c r="P2455" i="2"/>
  <c r="P2462" i="2"/>
  <c r="P2468" i="2"/>
  <c r="P2475" i="2"/>
  <c r="P2481" i="2"/>
  <c r="P2488" i="2"/>
  <c r="P2495" i="2"/>
  <c r="P2501" i="2"/>
  <c r="P2515" i="2"/>
  <c r="P2522" i="2"/>
  <c r="P2535" i="2"/>
  <c r="P2542" i="2"/>
  <c r="P2562" i="2"/>
  <c r="P2568" i="2"/>
  <c r="P2574" i="2"/>
  <c r="P2580" i="2"/>
  <c r="P2587" i="2"/>
  <c r="P2593" i="2"/>
  <c r="P2598" i="2"/>
  <c r="P2604" i="2"/>
  <c r="P2616" i="2"/>
  <c r="P2622" i="2"/>
  <c r="P2628" i="2"/>
  <c r="P2641" i="2"/>
  <c r="P2646" i="2"/>
  <c r="P2659" i="2"/>
  <c r="P2665" i="2"/>
  <c r="P2671" i="2"/>
  <c r="P2677" i="2"/>
  <c r="P2684" i="2"/>
  <c r="P2690" i="2"/>
  <c r="P2702" i="2"/>
  <c r="P2715" i="2"/>
  <c r="P2722" i="2"/>
  <c r="P2728" i="2"/>
  <c r="P2733" i="2"/>
  <c r="P2740" i="2"/>
  <c r="P2753" i="2"/>
  <c r="P2759" i="2"/>
  <c r="P2778" i="2"/>
  <c r="P2784" i="2"/>
  <c r="P2790" i="2"/>
  <c r="P2796" i="2"/>
  <c r="P2803" i="2"/>
  <c r="P2809" i="2"/>
  <c r="P2815" i="2"/>
  <c r="P2275" i="2"/>
  <c r="P2320" i="2"/>
  <c r="P2345" i="2"/>
  <c r="P2369" i="2"/>
  <c r="P2391" i="2"/>
  <c r="P2402" i="2"/>
  <c r="P2411" i="2"/>
  <c r="P2418" i="2"/>
  <c r="P2424" i="2"/>
  <c r="P2431" i="2"/>
  <c r="P2444" i="2"/>
  <c r="P2450" i="2"/>
  <c r="P2456" i="2"/>
  <c r="P2463" i="2"/>
  <c r="P2476" i="2"/>
  <c r="P2482" i="2"/>
  <c r="P2489" i="2"/>
  <c r="P2496" i="2"/>
  <c r="P2502" i="2"/>
  <c r="P2509" i="2"/>
  <c r="P2516" i="2"/>
  <c r="P2523" i="2"/>
  <c r="P2529" i="2"/>
  <c r="P2536" i="2"/>
  <c r="P2543" i="2"/>
  <c r="P2549" i="2"/>
  <c r="P2556" i="2"/>
  <c r="P2569" i="2"/>
  <c r="P2575" i="2"/>
  <c r="P2594" i="2"/>
  <c r="P2599" i="2"/>
  <c r="P2611" i="2"/>
  <c r="P2617" i="2"/>
  <c r="P2623" i="2"/>
  <c r="P2635" i="2"/>
  <c r="P2642" i="2"/>
  <c r="P2647" i="2"/>
  <c r="P2653" i="2"/>
  <c r="P2666" i="2"/>
  <c r="P2672" i="2"/>
  <c r="P2678" i="2"/>
  <c r="P2697" i="2"/>
  <c r="P2703" i="2"/>
  <c r="P2709" i="2"/>
  <c r="P2716" i="2"/>
  <c r="P2729" i="2"/>
  <c r="P2734" i="2"/>
  <c r="P2747" i="2"/>
  <c r="P2754" i="2"/>
  <c r="P2760" i="2"/>
  <c r="P2765" i="2"/>
  <c r="P2772" i="2"/>
  <c r="P2785" i="2"/>
  <c r="P2791" i="2"/>
  <c r="P2810" i="2"/>
  <c r="P2816" i="2"/>
  <c r="P2822" i="2"/>
  <c r="P2828" i="2"/>
  <c r="P2835" i="2"/>
  <c r="P2841" i="2"/>
  <c r="P2847" i="2"/>
  <c r="P2853" i="2"/>
  <c r="P2866" i="2"/>
  <c r="P2872" i="2"/>
  <c r="P2878" i="2"/>
  <c r="P2884" i="2"/>
  <c r="P2230" i="2"/>
  <c r="P2282" i="2"/>
  <c r="P2323" i="2"/>
  <c r="P2392" i="2"/>
  <c r="P2404" i="2"/>
  <c r="P2412" i="2"/>
  <c r="P2425" i="2"/>
  <c r="P2432" i="2"/>
  <c r="P2437" i="2"/>
  <c r="P2457" i="2"/>
  <c r="P2464" i="2"/>
  <c r="P2469" i="2"/>
  <c r="P2483" i="2"/>
  <c r="P2490" i="2"/>
  <c r="P2503" i="2"/>
  <c r="P2510" i="2"/>
  <c r="P2524" i="2"/>
  <c r="P2530" i="2"/>
  <c r="P2537" i="2"/>
  <c r="P2544" i="2"/>
  <c r="P2550" i="2"/>
  <c r="P2563" i="2"/>
  <c r="P2570" i="2"/>
  <c r="P2576" i="2"/>
  <c r="P2581" i="2"/>
  <c r="P2588" i="2"/>
  <c r="P2600" i="2"/>
  <c r="P2605" i="2"/>
  <c r="P2618" i="2"/>
  <c r="P2624" i="2"/>
  <c r="P2629" i="2"/>
  <c r="P2648" i="2"/>
  <c r="P2654" i="2"/>
  <c r="P2660" i="2"/>
  <c r="P2673" i="2"/>
  <c r="P2685" i="2"/>
  <c r="P2691" i="2"/>
  <c r="P2698" i="2"/>
  <c r="P2704" i="2"/>
  <c r="P2710" i="2"/>
  <c r="P2723" i="2"/>
  <c r="P2730" i="2"/>
  <c r="P2735" i="2"/>
  <c r="P2786" i="2"/>
  <c r="P2852" i="2"/>
  <c r="P2871" i="2"/>
  <c r="P2891" i="2"/>
  <c r="P2898" i="2"/>
  <c r="P2904" i="2"/>
  <c r="P2910" i="2"/>
  <c r="P2916" i="2"/>
  <c r="P2923" i="2"/>
  <c r="P2929" i="2"/>
  <c r="P2935" i="2"/>
  <c r="P2941" i="2"/>
  <c r="P2960" i="2"/>
  <c r="P2966" i="2"/>
  <c r="P2979" i="2"/>
  <c r="P2986" i="2"/>
  <c r="P2991" i="2"/>
  <c r="P2997" i="2"/>
  <c r="P3004" i="2"/>
  <c r="P3017" i="2"/>
  <c r="P3022" i="2"/>
  <c r="P3035" i="2"/>
  <c r="P3042" i="2"/>
  <c r="P3048" i="2"/>
  <c r="P3053" i="2"/>
  <c r="P3060" i="2"/>
  <c r="P3073" i="2"/>
  <c r="P3079" i="2"/>
  <c r="P3098" i="2"/>
  <c r="P3104" i="2"/>
  <c r="P3110" i="2"/>
  <c r="P3116" i="2"/>
  <c r="P3123" i="2"/>
  <c r="P3129" i="2"/>
  <c r="P3135" i="2"/>
  <c r="P3141" i="2"/>
  <c r="P3154" i="2"/>
  <c r="P3160" i="2"/>
  <c r="P3166" i="2"/>
  <c r="P3172" i="2"/>
  <c r="P3179" i="2"/>
  <c r="P3185" i="2"/>
  <c r="P3191" i="2"/>
  <c r="P3197" i="2"/>
  <c r="P3216" i="2"/>
  <c r="P3222" i="2"/>
  <c r="P3242" i="2"/>
  <c r="P3247" i="2"/>
  <c r="P3253" i="2"/>
  <c r="P3260" i="2"/>
  <c r="P3273" i="2"/>
  <c r="P3278" i="2"/>
  <c r="P3291" i="2"/>
  <c r="P3298" i="2"/>
  <c r="P3304" i="2"/>
  <c r="P3309" i="2"/>
  <c r="P3316" i="2"/>
  <c r="P3334" i="2"/>
  <c r="P3340" i="2"/>
  <c r="P3346" i="2"/>
  <c r="P3357" i="2"/>
  <c r="P3363" i="2"/>
  <c r="P3370" i="2"/>
  <c r="P3375" i="2"/>
  <c r="P2741" i="2"/>
  <c r="P2792" i="2"/>
  <c r="P2854" i="2"/>
  <c r="P2873" i="2"/>
  <c r="P2883" i="2"/>
  <c r="P2899" i="2"/>
  <c r="P2905" i="2"/>
  <c r="P2911" i="2"/>
  <c r="P2917" i="2"/>
  <c r="P2930" i="2"/>
  <c r="P2936" i="2"/>
  <c r="P2942" i="2"/>
  <c r="P2948" i="2"/>
  <c r="P2955" i="2"/>
  <c r="P2961" i="2"/>
  <c r="P2967" i="2"/>
  <c r="P2973" i="2"/>
  <c r="P2992" i="2"/>
  <c r="P2998" i="2"/>
  <c r="P3011" i="2"/>
  <c r="P3018" i="2"/>
  <c r="P3023" i="2"/>
  <c r="P3029" i="2"/>
  <c r="P3036" i="2"/>
  <c r="P3049" i="2"/>
  <c r="P3054" i="2"/>
  <c r="P3067" i="2"/>
  <c r="P3074" i="2"/>
  <c r="P3080" i="2"/>
  <c r="P3085" i="2"/>
  <c r="P3092" i="2"/>
  <c r="P3105" i="2"/>
  <c r="P3111" i="2"/>
  <c r="P3136" i="2"/>
  <c r="P3142" i="2"/>
  <c r="P3148" i="2"/>
  <c r="P3155" i="2"/>
  <c r="P3161" i="2"/>
  <c r="P3167" i="2"/>
  <c r="P3173" i="2"/>
  <c r="P3186" i="2"/>
  <c r="P3192" i="2"/>
  <c r="P3198" i="2"/>
  <c r="P3204" i="2"/>
  <c r="P3211" i="2"/>
  <c r="P3217" i="2"/>
  <c r="P3223" i="2"/>
  <c r="P3229" i="2"/>
  <c r="P3248" i="2"/>
  <c r="P3254" i="2"/>
  <c r="P3267" i="2"/>
  <c r="P3274" i="2"/>
  <c r="P3279" i="2"/>
  <c r="P3285" i="2"/>
  <c r="P3292" i="2"/>
  <c r="P3305" i="2"/>
  <c r="P3310" i="2"/>
  <c r="P3323" i="2"/>
  <c r="P3329" i="2"/>
  <c r="P3335" i="2"/>
  <c r="P3347" i="2"/>
  <c r="P3352" i="2"/>
  <c r="P3376" i="2"/>
  <c r="P3382" i="2"/>
  <c r="P2748" i="2"/>
  <c r="P2797" i="2"/>
  <c r="P2834" i="2"/>
  <c r="P2859" i="2"/>
  <c r="P2906" i="2"/>
  <c r="P2912" i="2"/>
  <c r="P2918" i="2"/>
  <c r="P2924" i="2"/>
  <c r="P2931" i="2"/>
  <c r="P2937" i="2"/>
  <c r="P2943" i="2"/>
  <c r="P2949" i="2"/>
  <c r="P2962" i="2"/>
  <c r="P2968" i="2"/>
  <c r="P2974" i="2"/>
  <c r="P2980" i="2"/>
  <c r="P2987" i="2"/>
  <c r="P2993" i="2"/>
  <c r="P2999" i="2"/>
  <c r="P3005" i="2"/>
  <c r="P3024" i="2"/>
  <c r="P3030" i="2"/>
  <c r="P3043" i="2"/>
  <c r="P3050" i="2"/>
  <c r="P3055" i="2"/>
  <c r="P3068" i="2"/>
  <c r="P3081" i="2"/>
  <c r="P3086" i="2"/>
  <c r="P3099" i="2"/>
  <c r="P3106" i="2"/>
  <c r="P3112" i="2"/>
  <c r="P3117" i="2"/>
  <c r="P3124" i="2"/>
  <c r="P3137" i="2"/>
  <c r="P3143" i="2"/>
  <c r="P3162" i="2"/>
  <c r="P3168" i="2"/>
  <c r="P3174" i="2"/>
  <c r="P3180" i="2"/>
  <c r="P3187" i="2"/>
  <c r="P3193" i="2"/>
  <c r="P3199" i="2"/>
  <c r="P3205" i="2"/>
  <c r="P3218" i="2"/>
  <c r="P3224" i="2"/>
  <c r="P3230" i="2"/>
  <c r="P3236" i="2"/>
  <c r="P3243" i="2"/>
  <c r="P3249" i="2"/>
  <c r="P3255" i="2"/>
  <c r="P3261" i="2"/>
  <c r="P3280" i="2"/>
  <c r="P3286" i="2"/>
  <c r="P3299" i="2"/>
  <c r="P3306" i="2"/>
  <c r="P3311" i="2"/>
  <c r="P3317" i="2"/>
  <c r="P3324" i="2"/>
  <c r="P3330" i="2"/>
  <c r="P3353" i="2"/>
  <c r="P2804" i="2"/>
  <c r="P2860" i="2"/>
  <c r="P2876" i="2"/>
  <c r="P2885" i="2"/>
  <c r="P2893" i="2"/>
  <c r="P2900" i="2"/>
  <c r="P2913" i="2"/>
  <c r="P2919" i="2"/>
  <c r="P2938" i="2"/>
  <c r="P2944" i="2"/>
  <c r="P2950" i="2"/>
  <c r="P2956" i="2"/>
  <c r="P2963" i="2"/>
  <c r="P2969" i="2"/>
  <c r="P2975" i="2"/>
  <c r="P2981" i="2"/>
  <c r="P2994" i="2"/>
  <c r="P3000" i="2"/>
  <c r="P3006" i="2"/>
  <c r="P3012" i="2"/>
  <c r="P3019" i="2"/>
  <c r="P3025" i="2"/>
  <c r="P3031" i="2"/>
  <c r="P3037" i="2"/>
  <c r="P3056" i="2"/>
  <c r="P3062" i="2"/>
  <c r="P3075" i="2"/>
  <c r="P3082" i="2"/>
  <c r="P3087" i="2"/>
  <c r="P3093" i="2"/>
  <c r="P3100" i="2"/>
  <c r="P3113" i="2"/>
  <c r="P3118" i="2"/>
  <c r="P3131" i="2"/>
  <c r="P3138" i="2"/>
  <c r="P3144" i="2"/>
  <c r="P3149" i="2"/>
  <c r="P3156" i="2"/>
  <c r="P3169" i="2"/>
  <c r="P3175" i="2"/>
  <c r="P3194" i="2"/>
  <c r="P3200" i="2"/>
  <c r="P3206" i="2"/>
  <c r="P3212" i="2"/>
  <c r="P3219" i="2"/>
  <c r="P3225" i="2"/>
  <c r="P3231" i="2"/>
  <c r="P3237" i="2"/>
  <c r="P3250" i="2"/>
  <c r="P3256" i="2"/>
  <c r="P3262" i="2"/>
  <c r="P3268" i="2"/>
  <c r="P3275" i="2"/>
  <c r="P3281" i="2"/>
  <c r="P3287" i="2"/>
  <c r="P3312" i="2"/>
  <c r="P3318" i="2"/>
  <c r="P3337" i="2"/>
  <c r="P3342" i="2"/>
  <c r="P3348" i="2"/>
  <c r="P3354" i="2"/>
  <c r="P3360" i="2"/>
  <c r="P3365" i="2"/>
  <c r="P3378" i="2"/>
  <c r="P2761" i="2"/>
  <c r="P2840" i="2"/>
  <c r="P2861" i="2"/>
  <c r="P2887" i="2"/>
  <c r="P2894" i="2"/>
  <c r="P2907" i="2"/>
  <c r="P2914" i="2"/>
  <c r="P2920" i="2"/>
  <c r="P2925" i="2"/>
  <c r="P2932" i="2"/>
  <c r="P2945" i="2"/>
  <c r="P2951" i="2"/>
  <c r="P2970" i="2"/>
  <c r="P2976" i="2"/>
  <c r="P2982" i="2"/>
  <c r="P2988" i="2"/>
  <c r="P2995" i="2"/>
  <c r="P3001" i="2"/>
  <c r="P3007" i="2"/>
  <c r="P3013" i="2"/>
  <c r="P3026" i="2"/>
  <c r="P3032" i="2"/>
  <c r="P3038" i="2"/>
  <c r="P3044" i="2"/>
  <c r="P3051" i="2"/>
  <c r="P3057" i="2"/>
  <c r="P3063" i="2"/>
  <c r="P3088" i="2"/>
  <c r="P3094" i="2"/>
  <c r="P3107" i="2"/>
  <c r="P3114" i="2"/>
  <c r="P3119" i="2"/>
  <c r="P3125" i="2"/>
  <c r="P3132" i="2"/>
  <c r="P3145" i="2"/>
  <c r="P3150" i="2"/>
  <c r="P3163" i="2"/>
  <c r="P3170" i="2"/>
  <c r="P3176" i="2"/>
  <c r="P3181" i="2"/>
  <c r="P3188" i="2"/>
  <c r="P3201" i="2"/>
  <c r="P3207" i="2"/>
  <c r="P3226" i="2"/>
  <c r="P3232" i="2"/>
  <c r="P3238" i="2"/>
  <c r="P3244" i="2"/>
  <c r="P3251" i="2"/>
  <c r="P3257" i="2"/>
  <c r="P3263" i="2"/>
  <c r="P3269" i="2"/>
  <c r="P3282" i="2"/>
  <c r="P3288" i="2"/>
  <c r="P3294" i="2"/>
  <c r="P3300" i="2"/>
  <c r="P3307" i="2"/>
  <c r="P3313" i="2"/>
  <c r="P2766" i="2"/>
  <c r="P2817" i="2"/>
  <c r="P2842" i="2"/>
  <c r="P2865" i="2"/>
  <c r="P2877" i="2"/>
  <c r="P2889" i="2"/>
  <c r="P2895" i="2"/>
  <c r="P2901" i="2"/>
  <c r="P2908" i="2"/>
  <c r="P2921" i="2"/>
  <c r="P2926" i="2"/>
  <c r="P2939" i="2"/>
  <c r="P2946" i="2"/>
  <c r="P2952" i="2"/>
  <c r="P2957" i="2"/>
  <c r="P2964" i="2"/>
  <c r="P2977" i="2"/>
  <c r="P2983" i="2"/>
  <c r="P3002" i="2"/>
  <c r="P3008" i="2"/>
  <c r="P3014" i="2"/>
  <c r="P3020" i="2"/>
  <c r="P3027" i="2"/>
  <c r="P3033" i="2"/>
  <c r="P3039" i="2"/>
  <c r="P3045" i="2"/>
  <c r="P3058" i="2"/>
  <c r="P3064" i="2"/>
  <c r="P3070" i="2"/>
  <c r="P3076" i="2"/>
  <c r="P3083" i="2"/>
  <c r="P3089" i="2"/>
  <c r="P3095" i="2"/>
  <c r="P3101" i="2"/>
  <c r="P3120" i="2"/>
  <c r="P3126" i="2"/>
  <c r="P3139" i="2"/>
  <c r="P3146" i="2"/>
  <c r="P3151" i="2"/>
  <c r="P3157" i="2"/>
  <c r="P3164" i="2"/>
  <c r="P3177" i="2"/>
  <c r="P3182" i="2"/>
  <c r="P3195" i="2"/>
  <c r="P3202" i="2"/>
  <c r="P3208" i="2"/>
  <c r="P3213" i="2"/>
  <c r="P3220" i="2"/>
  <c r="P3233" i="2"/>
  <c r="P3239" i="2"/>
  <c r="P3258" i="2"/>
  <c r="P3264" i="2"/>
  <c r="P3270" i="2"/>
  <c r="P3276" i="2"/>
  <c r="P3283" i="2"/>
  <c r="P3289" i="2"/>
  <c r="P3295" i="2"/>
  <c r="P3301" i="2"/>
  <c r="P3320" i="2"/>
  <c r="P3326" i="2"/>
  <c r="P3343" i="2"/>
  <c r="P3349" i="2"/>
  <c r="P3355" i="2"/>
  <c r="P3361" i="2"/>
  <c r="P2821" i="2"/>
  <c r="P2846" i="2"/>
  <c r="P2867" i="2"/>
  <c r="P2879" i="2"/>
  <c r="P2890" i="2"/>
  <c r="P2896" i="2"/>
  <c r="P2902" i="2"/>
  <c r="P2915" i="2"/>
  <c r="P2922" i="2"/>
  <c r="P2927" i="2"/>
  <c r="P2933" i="2"/>
  <c r="P2940" i="2"/>
  <c r="P2953" i="2"/>
  <c r="P2958" i="2"/>
  <c r="P2971" i="2"/>
  <c r="P2978" i="2"/>
  <c r="P2984" i="2"/>
  <c r="P2989" i="2"/>
  <c r="P2996" i="2"/>
  <c r="P3009" i="2"/>
  <c r="P3015" i="2"/>
  <c r="P3034" i="2"/>
  <c r="P3040" i="2"/>
  <c r="P3046" i="2"/>
  <c r="P3052" i="2"/>
  <c r="P3059" i="2"/>
  <c r="P3065" i="2"/>
  <c r="P3071" i="2"/>
  <c r="P3090" i="2"/>
  <c r="P3096" i="2"/>
  <c r="P3102" i="2"/>
  <c r="P3108" i="2"/>
  <c r="P3115" i="2"/>
  <c r="P3121" i="2"/>
  <c r="P3127" i="2"/>
  <c r="P3133" i="2"/>
  <c r="P3152" i="2"/>
  <c r="P3158" i="2"/>
  <c r="P3171" i="2"/>
  <c r="P3178" i="2"/>
  <c r="P3183" i="2"/>
  <c r="P3189" i="2"/>
  <c r="P3196" i="2"/>
  <c r="P3209" i="2"/>
  <c r="P3214" i="2"/>
  <c r="P3234" i="2"/>
  <c r="P3240" i="2"/>
  <c r="P3245" i="2"/>
  <c r="P3252" i="2"/>
  <c r="P3265" i="2"/>
  <c r="P3271" i="2"/>
  <c r="P3290" i="2"/>
  <c r="P3296" i="2"/>
  <c r="P3302" i="2"/>
  <c r="P3308" i="2"/>
  <c r="P3315" i="2"/>
  <c r="P3321" i="2"/>
  <c r="P3327" i="2"/>
  <c r="P3332" i="2"/>
  <c r="P3339" i="2"/>
  <c r="P3344" i="2"/>
  <c r="P3350" i="2"/>
  <c r="P3356" i="2"/>
  <c r="P3362" i="2"/>
  <c r="P2779" i="2"/>
  <c r="P2823" i="2"/>
  <c r="P2848" i="2"/>
  <c r="P2868" i="2"/>
  <c r="P2881" i="2"/>
  <c r="P2897" i="2"/>
  <c r="P2903" i="2"/>
  <c r="P2909" i="2"/>
  <c r="P2928" i="2"/>
  <c r="P2934" i="2"/>
  <c r="P2947" i="2"/>
  <c r="P2954" i="2"/>
  <c r="P2959" i="2"/>
  <c r="P2965" i="2"/>
  <c r="P2972" i="2"/>
  <c r="P2985" i="2"/>
  <c r="P2990" i="2"/>
  <c r="P3003" i="2"/>
  <c r="P3010" i="2"/>
  <c r="P3016" i="2"/>
  <c r="P3021" i="2"/>
  <c r="P3028" i="2"/>
  <c r="P3041" i="2"/>
  <c r="P3047" i="2"/>
  <c r="P3066" i="2"/>
  <c r="P3072" i="2"/>
  <c r="P3078" i="2"/>
  <c r="P3084" i="2"/>
  <c r="P3091" i="2"/>
  <c r="P3097" i="2"/>
  <c r="P3103" i="2"/>
  <c r="P3109" i="2"/>
  <c r="P3122" i="2"/>
  <c r="P3128" i="2"/>
  <c r="P3134" i="2"/>
  <c r="P3140" i="2"/>
  <c r="P3147" i="2"/>
  <c r="P3153" i="2"/>
  <c r="P3203" i="2"/>
  <c r="P3303" i="2"/>
  <c r="P3333" i="2"/>
  <c r="P3369" i="2"/>
  <c r="P3393" i="2"/>
  <c r="P3399" i="2"/>
  <c r="P3418" i="2"/>
  <c r="P3423" i="2"/>
  <c r="P3435" i="2"/>
  <c r="P3447" i="2"/>
  <c r="P3452" i="2"/>
  <c r="P3459" i="2"/>
  <c r="P3465" i="2"/>
  <c r="P3472" i="2"/>
  <c r="P3479" i="2"/>
  <c r="P3486" i="2"/>
  <c r="P3499" i="2"/>
  <c r="P3506" i="2"/>
  <c r="P3512" i="2"/>
  <c r="P3519" i="2"/>
  <c r="P3526" i="2"/>
  <c r="P3532" i="2"/>
  <c r="P3544" i="2"/>
  <c r="P3563" i="2"/>
  <c r="P3570" i="2"/>
  <c r="P3589" i="2"/>
  <c r="P3595" i="2"/>
  <c r="P3601" i="2"/>
  <c r="P3607" i="2"/>
  <c r="P3614" i="2"/>
  <c r="P3645" i="2"/>
  <c r="P3651" i="2"/>
  <c r="P3657" i="2"/>
  <c r="P3663" i="2"/>
  <c r="P3680" i="2"/>
  <c r="P3686" i="2"/>
  <c r="P3705" i="2"/>
  <c r="P3717" i="2"/>
  <c r="P3728" i="2"/>
  <c r="P3734" i="2"/>
  <c r="P3740" i="2"/>
  <c r="P3746" i="2"/>
  <c r="P3751" i="2"/>
  <c r="P3769" i="2"/>
  <c r="P3781" i="2"/>
  <c r="P3786" i="2"/>
  <c r="P3792" i="2"/>
  <c r="P3804" i="2"/>
  <c r="P3810" i="2"/>
  <c r="P3815" i="2"/>
  <c r="P3822" i="2"/>
  <c r="P3827" i="2"/>
  <c r="P3833" i="2"/>
  <c r="P3856" i="2"/>
  <c r="P3862" i="2"/>
  <c r="P3880" i="2"/>
  <c r="P3950" i="2"/>
  <c r="P3981" i="2"/>
  <c r="P3987" i="2"/>
  <c r="P3159" i="2"/>
  <c r="P3210" i="2"/>
  <c r="P3338" i="2"/>
  <c r="P3359" i="2"/>
  <c r="P3371" i="2"/>
  <c r="P3380" i="2"/>
  <c r="P3387" i="2"/>
  <c r="P3394" i="2"/>
  <c r="P3400" i="2"/>
  <c r="P3405" i="2"/>
  <c r="P3412" i="2"/>
  <c r="P3424" i="2"/>
  <c r="P3429" i="2"/>
  <c r="P3442" i="2"/>
  <c r="P3453" i="2"/>
  <c r="P3466" i="2"/>
  <c r="P3473" i="2"/>
  <c r="P3500" i="2"/>
  <c r="P3507" i="2"/>
  <c r="P3513" i="2"/>
  <c r="P3520" i="2"/>
  <c r="P3527" i="2"/>
  <c r="P3539" i="2"/>
  <c r="P3545" i="2"/>
  <c r="P3551" i="2"/>
  <c r="P3558" i="2"/>
  <c r="P3564" i="2"/>
  <c r="P3571" i="2"/>
  <c r="P3576" i="2"/>
  <c r="P3583" i="2"/>
  <c r="P3602" i="2"/>
  <c r="P3621" i="2"/>
  <c r="P3627" i="2"/>
  <c r="P3633" i="2"/>
  <c r="P3639" i="2"/>
  <c r="P3646" i="2"/>
  <c r="P3652" i="2"/>
  <c r="P3658" i="2"/>
  <c r="P3664" i="2"/>
  <c r="P3670" i="2"/>
  <c r="P3675" i="2"/>
  <c r="P3681" i="2"/>
  <c r="P3700" i="2"/>
  <c r="P3706" i="2"/>
  <c r="P3711" i="2"/>
  <c r="P3723" i="2"/>
  <c r="P3729" i="2"/>
  <c r="P3735" i="2"/>
  <c r="P3741" i="2"/>
  <c r="P3747" i="2"/>
  <c r="P3764" i="2"/>
  <c r="P3770" i="2"/>
  <c r="P3775" i="2"/>
  <c r="P3793" i="2"/>
  <c r="P3811" i="2"/>
  <c r="P3828" i="2"/>
  <c r="P3834" i="2"/>
  <c r="P3839" i="2"/>
  <c r="P3863" i="2"/>
  <c r="P3888" i="2"/>
  <c r="P3894" i="2"/>
  <c r="P3932" i="2"/>
  <c r="P3957" i="2"/>
  <c r="P3975" i="2"/>
  <c r="P3988" i="2"/>
  <c r="P4000" i="2"/>
  <c r="P4019" i="2"/>
  <c r="P4044" i="2"/>
  <c r="P3165" i="2"/>
  <c r="P3215" i="2"/>
  <c r="P3266" i="2"/>
  <c r="P3372" i="2"/>
  <c r="P3388" i="2"/>
  <c r="P3401" i="2"/>
  <c r="P3406" i="2"/>
  <c r="P3425" i="2"/>
  <c r="P3430" i="2"/>
  <c r="P3436" i="2"/>
  <c r="P3448" i="2"/>
  <c r="P3454" i="2"/>
  <c r="P3461" i="2"/>
  <c r="P3467" i="2"/>
  <c r="P3474" i="2"/>
  <c r="P3480" i="2"/>
  <c r="P3487" i="2"/>
  <c r="P3494" i="2"/>
  <c r="P3508" i="2"/>
  <c r="P3514" i="2"/>
  <c r="P3521" i="2"/>
  <c r="P3540" i="2"/>
  <c r="P3546" i="2"/>
  <c r="P3552" i="2"/>
  <c r="P3572" i="2"/>
  <c r="P3577" i="2"/>
  <c r="P3603" i="2"/>
  <c r="P3608" i="2"/>
  <c r="P3615" i="2"/>
  <c r="P3628" i="2"/>
  <c r="P3634" i="2"/>
  <c r="P3665" i="2"/>
  <c r="P3676" i="2"/>
  <c r="P3682" i="2"/>
  <c r="P3712" i="2"/>
  <c r="P3718" i="2"/>
  <c r="P3724" i="2"/>
  <c r="P3776" i="2"/>
  <c r="P3782" i="2"/>
  <c r="P3788" i="2"/>
  <c r="P3816" i="2"/>
  <c r="P3823" i="2"/>
  <c r="P3840" i="2"/>
  <c r="P3846" i="2"/>
  <c r="P3870" i="2"/>
  <c r="P3926" i="2"/>
  <c r="P3933" i="2"/>
  <c r="P3989" i="2"/>
  <c r="P3995" i="2"/>
  <c r="P4051" i="2"/>
  <c r="P4058" i="2"/>
  <c r="P4146" i="2"/>
  <c r="P4152" i="2"/>
  <c r="P3221" i="2"/>
  <c r="P3272" i="2"/>
  <c r="P3319" i="2"/>
  <c r="P3381" i="2"/>
  <c r="P3395" i="2"/>
  <c r="P3402" i="2"/>
  <c r="P3407" i="2"/>
  <c r="P3413" i="2"/>
  <c r="P3426" i="2"/>
  <c r="P3431" i="2"/>
  <c r="P3443" i="2"/>
  <c r="P3449" i="2"/>
  <c r="P3468" i="2"/>
  <c r="P3475" i="2"/>
  <c r="P3481" i="2"/>
  <c r="P3488" i="2"/>
  <c r="P3502" i="2"/>
  <c r="P3509" i="2"/>
  <c r="P3522" i="2"/>
  <c r="P3528" i="2"/>
  <c r="P3541" i="2"/>
  <c r="P3547" i="2"/>
  <c r="P3553" i="2"/>
  <c r="P3566" i="2"/>
  <c r="P3573" i="2"/>
  <c r="P3584" i="2"/>
  <c r="P3591" i="2"/>
  <c r="P3604" i="2"/>
  <c r="P3609" i="2"/>
  <c r="P3622" i="2"/>
  <c r="P3629" i="2"/>
  <c r="P3635" i="2"/>
  <c r="P3640" i="2"/>
  <c r="P3647" i="2"/>
  <c r="P3660" i="2"/>
  <c r="P3671" i="2"/>
  <c r="P3677" i="2"/>
  <c r="P3683" i="2"/>
  <c r="P3688" i="2"/>
  <c r="P3695" i="2"/>
  <c r="P3713" i="2"/>
  <c r="P3725" i="2"/>
  <c r="P3730" i="2"/>
  <c r="P3736" i="2"/>
  <c r="P3742" i="2"/>
  <c r="P3748" i="2"/>
  <c r="P3753" i="2"/>
  <c r="P3771" i="2"/>
  <c r="P3777" i="2"/>
  <c r="P3794" i="2"/>
  <c r="P3800" i="2"/>
  <c r="P3817" i="2"/>
  <c r="P3835" i="2"/>
  <c r="P3841" i="2"/>
  <c r="P3853" i="2"/>
  <c r="P3865" i="2"/>
  <c r="P3896" i="2"/>
  <c r="P3902" i="2"/>
  <c r="P3908" i="2"/>
  <c r="P3914" i="2"/>
  <c r="P3927" i="2"/>
  <c r="P4002" i="2"/>
  <c r="P3228" i="2"/>
  <c r="P3277" i="2"/>
  <c r="P3345" i="2"/>
  <c r="P3364" i="2"/>
  <c r="P3373" i="2"/>
  <c r="P3383" i="2"/>
  <c r="P3389" i="2"/>
  <c r="P3408" i="2"/>
  <c r="P3414" i="2"/>
  <c r="P3420" i="2"/>
  <c r="P3432" i="2"/>
  <c r="P3437" i="2"/>
  <c r="P3444" i="2"/>
  <c r="P3455" i="2"/>
  <c r="P3469" i="2"/>
  <c r="P3476" i="2"/>
  <c r="P3482" i="2"/>
  <c r="P3489" i="2"/>
  <c r="P3516" i="2"/>
  <c r="P3529" i="2"/>
  <c r="P3554" i="2"/>
  <c r="P3560" i="2"/>
  <c r="P3585" i="2"/>
  <c r="P3598" i="2"/>
  <c r="P3605" i="2"/>
  <c r="P3610" i="2"/>
  <c r="P3616" i="2"/>
  <c r="P3623" i="2"/>
  <c r="P3636" i="2"/>
  <c r="P3641" i="2"/>
  <c r="P3661" i="2"/>
  <c r="P3666" i="2"/>
  <c r="P3678" i="2"/>
  <c r="P3689" i="2"/>
  <c r="P3696" i="2"/>
  <c r="P3702" i="2"/>
  <c r="P3708" i="2"/>
  <c r="P3714" i="2"/>
  <c r="P3719" i="2"/>
  <c r="P3731" i="2"/>
  <c r="P3737" i="2"/>
  <c r="P3749" i="2"/>
  <c r="P3754" i="2"/>
  <c r="P3760" i="2"/>
  <c r="P3766" i="2"/>
  <c r="P3772" i="2"/>
  <c r="P3778" i="2"/>
  <c r="P3783" i="2"/>
  <c r="P3795" i="2"/>
  <c r="P3801" i="2"/>
  <c r="P3818" i="2"/>
  <c r="P3824" i="2"/>
  <c r="P3842" i="2"/>
  <c r="P3847" i="2"/>
  <c r="P3854" i="2"/>
  <c r="P3859" i="2"/>
  <c r="P3866" i="2"/>
  <c r="P3871" i="2"/>
  <c r="P3884" i="2"/>
  <c r="P3890" i="2"/>
  <c r="P3897" i="2"/>
  <c r="P3928" i="2"/>
  <c r="P3940" i="2"/>
  <c r="P3184" i="2"/>
  <c r="P3284" i="2"/>
  <c r="P3325" i="2"/>
  <c r="P3366" i="2"/>
  <c r="P3374" i="2"/>
  <c r="P3384" i="2"/>
  <c r="P3390" i="2"/>
  <c r="P3396" i="2"/>
  <c r="P3403" i="2"/>
  <c r="P3409" i="2"/>
  <c r="P3415" i="2"/>
  <c r="P3427" i="2"/>
  <c r="P3438" i="2"/>
  <c r="P3456" i="2"/>
  <c r="P3463" i="2"/>
  <c r="P3470" i="2"/>
  <c r="P3477" i="2"/>
  <c r="P3483" i="2"/>
  <c r="P3490" i="2"/>
  <c r="P3496" i="2"/>
  <c r="P3517" i="2"/>
  <c r="P3536" i="2"/>
  <c r="P3548" i="2"/>
  <c r="P3561" i="2"/>
  <c r="P3580" i="2"/>
  <c r="P3586" i="2"/>
  <c r="P3592" i="2"/>
  <c r="P3611" i="2"/>
  <c r="P3617" i="2"/>
  <c r="P3630" i="2"/>
  <c r="P3637" i="2"/>
  <c r="P3642" i="2"/>
  <c r="P3648" i="2"/>
  <c r="P3655" i="2"/>
  <c r="P3667" i="2"/>
  <c r="P3672" i="2"/>
  <c r="P3684" i="2"/>
  <c r="P3690" i="2"/>
  <c r="P3697" i="2"/>
  <c r="P3703" i="2"/>
  <c r="P3709" i="2"/>
  <c r="P3715" i="2"/>
  <c r="P3755" i="2"/>
  <c r="P3761" i="2"/>
  <c r="P3767" i="2"/>
  <c r="P3773" i="2"/>
  <c r="P3807" i="2"/>
  <c r="P3825" i="2"/>
  <c r="P3843" i="2"/>
  <c r="P3860" i="2"/>
  <c r="P3872" i="2"/>
  <c r="P3898" i="2"/>
  <c r="P3941" i="2"/>
  <c r="P3960" i="2"/>
  <c r="P3966" i="2"/>
  <c r="P3190" i="2"/>
  <c r="P3241" i="2"/>
  <c r="P3328" i="2"/>
  <c r="P3351" i="2"/>
  <c r="P3367" i="2"/>
  <c r="P3377" i="2"/>
  <c r="P3385" i="2"/>
  <c r="P3391" i="2"/>
  <c r="P3410" i="2"/>
  <c r="P3416" i="2"/>
  <c r="P3433" i="2"/>
  <c r="P3439" i="2"/>
  <c r="P3445" i="2"/>
  <c r="P3451" i="2"/>
  <c r="P3457" i="2"/>
  <c r="P3491" i="2"/>
  <c r="P3497" i="2"/>
  <c r="P3504" i="2"/>
  <c r="P3511" i="2"/>
  <c r="P3518" i="2"/>
  <c r="P3530" i="2"/>
  <c r="P3537" i="2"/>
  <c r="P3543" i="2"/>
  <c r="P3549" i="2"/>
  <c r="P3556" i="2"/>
  <c r="P3568" i="2"/>
  <c r="P3581" i="2"/>
  <c r="P3593" i="2"/>
  <c r="P3599" i="2"/>
  <c r="P3606" i="2"/>
  <c r="P3612" i="2"/>
  <c r="P3624" i="2"/>
  <c r="P3643" i="2"/>
  <c r="P3649" i="2"/>
  <c r="P3668" i="2"/>
  <c r="P3673" i="2"/>
  <c r="P3679" i="2"/>
  <c r="P3685" i="2"/>
  <c r="P3691" i="2"/>
  <c r="P3720" i="2"/>
  <c r="P3727" i="2"/>
  <c r="P3744" i="2"/>
  <c r="P3797" i="2"/>
  <c r="P3808" i="2"/>
  <c r="P3814" i="2"/>
  <c r="P3848" i="2"/>
  <c r="P3855" i="2"/>
  <c r="P3867" i="2"/>
  <c r="P3873" i="2"/>
  <c r="P3879" i="2"/>
  <c r="P3886" i="2"/>
  <c r="P3930" i="2"/>
  <c r="P3935" i="2"/>
  <c r="P3942" i="2"/>
  <c r="P3948" i="2"/>
  <c r="P3973" i="2"/>
  <c r="P3979" i="2"/>
  <c r="P4054" i="2"/>
  <c r="P4067" i="2"/>
  <c r="P4108" i="2"/>
  <c r="P4114" i="2"/>
  <c r="P3246" i="2"/>
  <c r="P3297" i="2"/>
  <c r="P3331" i="2"/>
  <c r="P3368" i="2"/>
  <c r="P3379" i="2"/>
  <c r="P3386" i="2"/>
  <c r="P3392" i="2"/>
  <c r="P3398" i="2"/>
  <c r="P3404" i="2"/>
  <c r="P3411" i="2"/>
  <c r="P3422" i="2"/>
  <c r="P3428" i="2"/>
  <c r="P3434" i="2"/>
  <c r="P3440" i="2"/>
  <c r="P3446" i="2"/>
  <c r="P3464" i="2"/>
  <c r="P3485" i="2"/>
  <c r="P3498" i="2"/>
  <c r="P3505" i="2"/>
  <c r="P3531" i="2"/>
  <c r="P3538" i="2"/>
  <c r="P3550" i="2"/>
  <c r="P3562" i="2"/>
  <c r="P3569" i="2"/>
  <c r="P3575" i="2"/>
  <c r="P3582" i="2"/>
  <c r="P3588" i="2"/>
  <c r="P3594" i="2"/>
  <c r="P3600" i="2"/>
  <c r="P3613" i="2"/>
  <c r="P3619" i="2"/>
  <c r="P3625" i="2"/>
  <c r="P3638" i="2"/>
  <c r="P3650" i="2"/>
  <c r="P3674" i="2"/>
  <c r="P3698" i="2"/>
  <c r="P3704" i="2"/>
  <c r="P3710" i="2"/>
  <c r="P3721" i="2"/>
  <c r="P3739" i="2"/>
  <c r="P3745" i="2"/>
  <c r="P3762" i="2"/>
  <c r="P3768" i="2"/>
  <c r="P3780" i="2"/>
  <c r="P3785" i="2"/>
  <c r="P3803" i="2"/>
  <c r="P3809" i="2"/>
  <c r="P3826" i="2"/>
  <c r="P3832" i="2"/>
  <c r="P3999" i="2"/>
  <c r="P4175" i="2"/>
  <c r="P4221" i="2"/>
  <c r="P4239" i="2"/>
  <c r="P4380" i="2"/>
  <c r="P4386" i="2"/>
  <c r="P4436" i="2"/>
  <c r="P4467" i="2"/>
  <c r="P4474" i="2"/>
  <c r="P4499" i="2"/>
  <c r="P4528" i="2"/>
  <c r="P4598" i="2"/>
  <c r="P4615" i="2"/>
  <c r="P4669" i="2"/>
  <c r="P4718" i="2"/>
  <c r="P4741" i="2"/>
  <c r="P4758" i="2"/>
  <c r="P4782" i="2"/>
  <c r="P4812" i="2"/>
  <c r="P3955" i="2"/>
  <c r="P4018" i="2"/>
  <c r="P4036" i="2"/>
  <c r="P4068" i="2"/>
  <c r="P4083" i="2"/>
  <c r="P4121" i="2"/>
  <c r="P4181" i="2"/>
  <c r="P4293" i="2"/>
  <c r="P4374" i="2"/>
  <c r="P4449" i="2"/>
  <c r="P4468" i="2"/>
  <c r="P4480" i="2"/>
  <c r="P4529" i="2"/>
  <c r="P4566" i="2"/>
  <c r="P4583" i="2"/>
  <c r="P4637" i="2"/>
  <c r="P4686" i="2"/>
  <c r="P4765" i="2"/>
  <c r="P4783" i="2"/>
  <c r="P4813" i="2"/>
  <c r="P4856" i="2"/>
  <c r="P4941" i="2"/>
  <c r="P4973" i="2"/>
  <c r="P3874" i="2"/>
  <c r="P4122" i="2"/>
  <c r="P4145" i="2"/>
  <c r="P4176" i="2"/>
  <c r="P4193" i="2"/>
  <c r="P4222" i="2"/>
  <c r="P4240" i="2"/>
  <c r="P4257" i="2"/>
  <c r="P4263" i="2"/>
  <c r="P4269" i="2"/>
  <c r="P4450" i="2"/>
  <c r="P4534" i="2"/>
  <c r="P4654" i="2"/>
  <c r="P4676" i="2"/>
  <c r="P4709" i="2"/>
  <c r="P4719" i="2"/>
  <c r="P4743" i="2"/>
  <c r="P4748" i="2"/>
  <c r="P4895" i="2"/>
  <c r="P3986" i="2"/>
  <c r="P4182" i="2"/>
  <c r="P4246" i="2"/>
  <c r="P4425" i="2"/>
  <c r="P4445" i="2"/>
  <c r="P4622" i="2"/>
  <c r="P4677" i="2"/>
  <c r="P4687" i="2"/>
  <c r="P4773" i="2"/>
  <c r="P4790" i="2"/>
  <c r="P4796" i="2"/>
  <c r="P4833" i="2"/>
  <c r="P4943" i="2"/>
  <c r="P3887" i="2"/>
  <c r="P4025" i="2"/>
  <c r="P4074" i="2"/>
  <c r="P4207" i="2"/>
  <c r="P4264" i="2"/>
  <c r="P4295" i="2"/>
  <c r="P4433" i="2"/>
  <c r="P4535" i="2"/>
  <c r="P4541" i="2"/>
  <c r="P4552" i="2"/>
  <c r="P4590" i="2"/>
  <c r="P4628" i="2"/>
  <c r="P4645" i="2"/>
  <c r="P4655" i="2"/>
  <c r="P4726" i="2"/>
  <c r="P4732" i="2"/>
  <c r="P4797" i="2"/>
  <c r="P4821" i="2"/>
  <c r="P5" i="2"/>
  <c r="P3893" i="2"/>
  <c r="P3967" i="2"/>
  <c r="P4011" i="2"/>
  <c r="P4090" i="2"/>
  <c r="P4109" i="2"/>
  <c r="P4147" i="2"/>
  <c r="P4155" i="2"/>
  <c r="P4303" i="2"/>
  <c r="P4365" i="2"/>
  <c r="P4396" i="2"/>
  <c r="P4490" i="2"/>
  <c r="P4521" i="2"/>
  <c r="P4542" i="2"/>
  <c r="P4558" i="2"/>
  <c r="P4623" i="2"/>
  <c r="P4694" i="2"/>
  <c r="P4733" i="2"/>
  <c r="P4750" i="2"/>
  <c r="P4804" i="2"/>
  <c r="P4847" i="2"/>
  <c r="P4012" i="2"/>
  <c r="P4185" i="2"/>
  <c r="P4272" i="2"/>
  <c r="P4285" i="2"/>
  <c r="P4335" i="2"/>
  <c r="P4347" i="2"/>
  <c r="P4366" i="2"/>
  <c r="P4372" i="2"/>
  <c r="P4441" i="2"/>
  <c r="P4591" i="2"/>
  <c r="P4662" i="2"/>
  <c r="P4684" i="2"/>
  <c r="P4751" i="2"/>
  <c r="P3905" i="2"/>
  <c r="P3949" i="2"/>
  <c r="P3974" i="2"/>
  <c r="P4197" i="2"/>
  <c r="P4214" i="2"/>
  <c r="P4304" i="2"/>
  <c r="P4348" i="2"/>
  <c r="P4373" i="2"/>
  <c r="P4379" i="2"/>
  <c r="P4473" i="2"/>
  <c r="P4498" i="2"/>
  <c r="P4510" i="2"/>
  <c r="P4527" i="2"/>
  <c r="P4549" i="2"/>
  <c r="P4559" i="2"/>
  <c r="P4630" i="2"/>
  <c r="P4701" i="2"/>
  <c r="P4740" i="2"/>
  <c r="P4919" i="2"/>
  <c r="P4898" i="2"/>
  <c r="Z6" i="1"/>
  <c r="Y7" i="1"/>
  <c r="E31" i="3" l="1"/>
  <c r="C34" i="3"/>
  <c r="D34" i="3" s="1"/>
  <c r="P6" i="2"/>
  <c r="P4946" i="2"/>
  <c r="Q4946" i="2"/>
  <c r="R4946" i="2" s="1"/>
  <c r="M4946" i="2"/>
  <c r="N4946" i="2"/>
  <c r="P4739" i="2"/>
  <c r="Q4739" i="2"/>
  <c r="R4739" i="2" s="1"/>
  <c r="M4739" i="2"/>
  <c r="N4739" i="2"/>
  <c r="P4237" i="2"/>
  <c r="Q4237" i="2"/>
  <c r="R4237" i="2" s="1"/>
  <c r="N4237" i="2"/>
  <c r="M4237" i="2"/>
  <c r="Q4922" i="2"/>
  <c r="R4922" i="2" s="1"/>
  <c r="M4922" i="2"/>
  <c r="N4922" i="2"/>
  <c r="Q4459" i="2"/>
  <c r="R4459" i="2" s="1"/>
  <c r="M4459" i="2"/>
  <c r="N4459" i="2"/>
  <c r="Q4137" i="2"/>
  <c r="R4137" i="2" s="1"/>
  <c r="M4137" i="2"/>
  <c r="N4137" i="2"/>
  <c r="Q3789" i="2"/>
  <c r="R3789" i="2" s="1"/>
  <c r="M3789" i="2"/>
  <c r="N3789" i="2"/>
  <c r="Q4825" i="2"/>
  <c r="R4825" i="2" s="1"/>
  <c r="M4825" i="2"/>
  <c r="N4825" i="2"/>
  <c r="Q4697" i="2"/>
  <c r="R4697" i="2" s="1"/>
  <c r="M4697" i="2"/>
  <c r="N4697" i="2"/>
  <c r="Q4567" i="2"/>
  <c r="R4567" i="2" s="1"/>
  <c r="M4567" i="2"/>
  <c r="N4567" i="2"/>
  <c r="Q4453" i="2"/>
  <c r="R4453" i="2" s="1"/>
  <c r="M4453" i="2"/>
  <c r="N4453" i="2"/>
  <c r="Q4329" i="2"/>
  <c r="R4329" i="2" s="1"/>
  <c r="M4329" i="2"/>
  <c r="N4329" i="2"/>
  <c r="Q4266" i="2"/>
  <c r="R4266" i="2" s="1"/>
  <c r="M4266" i="2"/>
  <c r="N4266" i="2"/>
  <c r="Q4194" i="2"/>
  <c r="R4194" i="2" s="1"/>
  <c r="M4194" i="2"/>
  <c r="N4194" i="2"/>
  <c r="Q4130" i="2"/>
  <c r="R4130" i="2" s="1"/>
  <c r="M4130" i="2"/>
  <c r="N4130" i="2"/>
  <c r="Q4072" i="2"/>
  <c r="R4072" i="2" s="1"/>
  <c r="M4072" i="2"/>
  <c r="N4072" i="2"/>
  <c r="Q4014" i="2"/>
  <c r="R4014" i="2" s="1"/>
  <c r="M4014" i="2"/>
  <c r="N4014" i="2"/>
  <c r="Q3944" i="2"/>
  <c r="R3944" i="2" s="1"/>
  <c r="M3944" i="2"/>
  <c r="N3944" i="2"/>
  <c r="Q3878" i="2"/>
  <c r="R3878" i="2" s="1"/>
  <c r="M3878" i="2"/>
  <c r="N3878" i="2"/>
  <c r="Q4912" i="2"/>
  <c r="R4912" i="2" s="1"/>
  <c r="M4912" i="2"/>
  <c r="N4912" i="2"/>
  <c r="Q4848" i="2"/>
  <c r="R4848" i="2" s="1"/>
  <c r="M4848" i="2"/>
  <c r="N4848" i="2"/>
  <c r="Q4784" i="2"/>
  <c r="R4784" i="2" s="1"/>
  <c r="M4784" i="2"/>
  <c r="N4784" i="2"/>
  <c r="Q4720" i="2"/>
  <c r="R4720" i="2" s="1"/>
  <c r="M4720" i="2"/>
  <c r="N4720" i="2"/>
  <c r="Q4656" i="2"/>
  <c r="R4656" i="2" s="1"/>
  <c r="M4656" i="2"/>
  <c r="N4656" i="2"/>
  <c r="Q4592" i="2"/>
  <c r="R4592" i="2" s="1"/>
  <c r="M4592" i="2"/>
  <c r="N4592" i="2"/>
  <c r="Q4524" i="2"/>
  <c r="R4524" i="2" s="1"/>
  <c r="M4524" i="2"/>
  <c r="N4524" i="2"/>
  <c r="Q4470" i="2"/>
  <c r="R4470" i="2" s="1"/>
  <c r="M4470" i="2"/>
  <c r="N4470" i="2"/>
  <c r="Q4410" i="2"/>
  <c r="R4410" i="2" s="1"/>
  <c r="M4410" i="2"/>
  <c r="N4410" i="2"/>
  <c r="Q4342" i="2"/>
  <c r="R4342" i="2" s="1"/>
  <c r="M4342" i="2"/>
  <c r="N4342" i="2"/>
  <c r="Q4286" i="2"/>
  <c r="R4286" i="2" s="1"/>
  <c r="M4286" i="2"/>
  <c r="N4286" i="2"/>
  <c r="Q4205" i="2"/>
  <c r="R4205" i="2" s="1"/>
  <c r="M4205" i="2"/>
  <c r="N4205" i="2"/>
  <c r="Q4141" i="2"/>
  <c r="R4141" i="2" s="1"/>
  <c r="M4141" i="2"/>
  <c r="N4141" i="2"/>
  <c r="Q4064" i="2"/>
  <c r="R4064" i="2" s="1"/>
  <c r="M4064" i="2"/>
  <c r="N4064" i="2"/>
  <c r="Q4013" i="2"/>
  <c r="R4013" i="2" s="1"/>
  <c r="M4013" i="2"/>
  <c r="N4013" i="2"/>
  <c r="Q3943" i="2"/>
  <c r="R3943" i="2" s="1"/>
  <c r="N3943" i="2"/>
  <c r="M3943" i="2"/>
  <c r="Q3877" i="2"/>
  <c r="R3877" i="2" s="1"/>
  <c r="M3877" i="2"/>
  <c r="N3877" i="2"/>
  <c r="Q4935" i="2"/>
  <c r="R4935" i="2" s="1"/>
  <c r="M4935" i="2"/>
  <c r="N4935" i="2"/>
  <c r="Q4871" i="2"/>
  <c r="R4871" i="2" s="1"/>
  <c r="M4871" i="2"/>
  <c r="N4871" i="2"/>
  <c r="Q4807" i="2"/>
  <c r="R4807" i="2" s="1"/>
  <c r="M4807" i="2"/>
  <c r="N4807" i="2"/>
  <c r="Q4743" i="2"/>
  <c r="R4743" i="2" s="1"/>
  <c r="M4743" i="2"/>
  <c r="N4743" i="2"/>
  <c r="Q4679" i="2"/>
  <c r="R4679" i="2" s="1"/>
  <c r="M4679" i="2"/>
  <c r="N4679" i="2"/>
  <c r="Q4617" i="2"/>
  <c r="R4617" i="2" s="1"/>
  <c r="M4617" i="2"/>
  <c r="N4617" i="2"/>
  <c r="Q4553" i="2"/>
  <c r="R4553" i="2" s="1"/>
  <c r="M4553" i="2"/>
  <c r="N4553" i="2"/>
  <c r="Q4469" i="2"/>
  <c r="R4469" i="2" s="1"/>
  <c r="M4469" i="2"/>
  <c r="N4469" i="2"/>
  <c r="Q4409" i="2"/>
  <c r="R4409" i="2" s="1"/>
  <c r="M4409" i="2"/>
  <c r="N4409" i="2"/>
  <c r="Q4354" i="2"/>
  <c r="R4354" i="2" s="1"/>
  <c r="M4354" i="2"/>
  <c r="N4354" i="2"/>
  <c r="Q4278" i="2"/>
  <c r="R4278" i="2" s="1"/>
  <c r="M4278" i="2"/>
  <c r="N4278" i="2"/>
  <c r="Q4204" i="2"/>
  <c r="R4204" i="2" s="1"/>
  <c r="M4204" i="2"/>
  <c r="N4204" i="2"/>
  <c r="Q4135" i="2"/>
  <c r="R4135" i="2" s="1"/>
  <c r="N4135" i="2"/>
  <c r="M4135" i="2"/>
  <c r="Q4083" i="2"/>
  <c r="R4083" i="2" s="1"/>
  <c r="N4083" i="2"/>
  <c r="M4083" i="2"/>
  <c r="Q4012" i="2"/>
  <c r="R4012" i="2" s="1"/>
  <c r="M4012" i="2"/>
  <c r="N4012" i="2"/>
  <c r="Q3962" i="2"/>
  <c r="R3962" i="2" s="1"/>
  <c r="M3962" i="2"/>
  <c r="N3962" i="2"/>
  <c r="Q3857" i="2"/>
  <c r="R3857" i="2" s="1"/>
  <c r="M3857" i="2"/>
  <c r="N3857" i="2"/>
  <c r="Q4838" i="2"/>
  <c r="R4838" i="2" s="1"/>
  <c r="M4838" i="2"/>
  <c r="N4838" i="2"/>
  <c r="Q4774" i="2"/>
  <c r="R4774" i="2" s="1"/>
  <c r="M4774" i="2"/>
  <c r="N4774" i="2"/>
  <c r="Q4710" i="2"/>
  <c r="R4710" i="2" s="1"/>
  <c r="M4710" i="2"/>
  <c r="N4710" i="2"/>
  <c r="Q4646" i="2"/>
  <c r="R4646" i="2" s="1"/>
  <c r="M4646" i="2"/>
  <c r="N4646" i="2"/>
  <c r="Q4584" i="2"/>
  <c r="R4584" i="2" s="1"/>
  <c r="M4584" i="2"/>
  <c r="N4584" i="2"/>
  <c r="Q4522" i="2"/>
  <c r="R4522" i="2" s="1"/>
  <c r="M4522" i="2"/>
  <c r="N4522" i="2"/>
  <c r="Q4468" i="2"/>
  <c r="R4468" i="2" s="1"/>
  <c r="M4468" i="2"/>
  <c r="N4468" i="2"/>
  <c r="Q4401" i="2"/>
  <c r="R4401" i="2" s="1"/>
  <c r="M4401" i="2"/>
  <c r="N4401" i="2"/>
  <c r="Q4347" i="2"/>
  <c r="R4347" i="2" s="1"/>
  <c r="N4347" i="2"/>
  <c r="M4347" i="2"/>
  <c r="Q4291" i="2"/>
  <c r="R4291" i="2" s="1"/>
  <c r="N4291" i="2"/>
  <c r="M4291" i="2"/>
  <c r="Q4240" i="2"/>
  <c r="R4240" i="2" s="1"/>
  <c r="M4240" i="2"/>
  <c r="N4240" i="2"/>
  <c r="Q4175" i="2"/>
  <c r="R4175" i="2" s="1"/>
  <c r="N4175" i="2"/>
  <c r="M4175" i="2"/>
  <c r="Q4128" i="2"/>
  <c r="R4128" i="2" s="1"/>
  <c r="M4128" i="2"/>
  <c r="N4128" i="2"/>
  <c r="Q4069" i="2"/>
  <c r="R4069" i="2" s="1"/>
  <c r="M4069" i="2"/>
  <c r="N4069" i="2"/>
  <c r="Q3993" i="2"/>
  <c r="R3993" i="2" s="1"/>
  <c r="M3993" i="2"/>
  <c r="N3993" i="2"/>
  <c r="Q3941" i="2"/>
  <c r="R3941" i="2" s="1"/>
  <c r="M3941" i="2"/>
  <c r="N3941" i="2"/>
  <c r="Q3871" i="2"/>
  <c r="R3871" i="2" s="1"/>
  <c r="N3871" i="2"/>
  <c r="M3871" i="2"/>
  <c r="Q4973" i="2"/>
  <c r="R4973" i="2" s="1"/>
  <c r="M4973" i="2"/>
  <c r="N4973" i="2"/>
  <c r="Q4909" i="2"/>
  <c r="R4909" i="2" s="1"/>
  <c r="M4909" i="2"/>
  <c r="N4909" i="2"/>
  <c r="Q4845" i="2"/>
  <c r="R4845" i="2" s="1"/>
  <c r="M4845" i="2"/>
  <c r="N4845" i="2"/>
  <c r="Q4781" i="2"/>
  <c r="R4781" i="2" s="1"/>
  <c r="M4781" i="2"/>
  <c r="N4781" i="2"/>
  <c r="Q4717" i="2"/>
  <c r="R4717" i="2" s="1"/>
  <c r="M4717" i="2"/>
  <c r="N4717" i="2"/>
  <c r="Q4653" i="2"/>
  <c r="R4653" i="2" s="1"/>
  <c r="M4653" i="2"/>
  <c r="N4653" i="2"/>
  <c r="Q4583" i="2"/>
  <c r="R4583" i="2" s="1"/>
  <c r="M4583" i="2"/>
  <c r="N4583" i="2"/>
  <c r="Q4511" i="2"/>
  <c r="R4511" i="2" s="1"/>
  <c r="M4511" i="2"/>
  <c r="N4511" i="2"/>
  <c r="Q4433" i="2"/>
  <c r="R4433" i="2" s="1"/>
  <c r="M4433" i="2"/>
  <c r="N4433" i="2"/>
  <c r="Q4339" i="2"/>
  <c r="R4339" i="2" s="1"/>
  <c r="N4339" i="2"/>
  <c r="M4339" i="2"/>
  <c r="Q4263" i="2"/>
  <c r="R4263" i="2" s="1"/>
  <c r="N4263" i="2"/>
  <c r="M4263" i="2"/>
  <c r="Q4209" i="2"/>
  <c r="R4209" i="2" s="1"/>
  <c r="M4209" i="2"/>
  <c r="N4209" i="2"/>
  <c r="Q4144" i="2"/>
  <c r="R4144" i="2" s="1"/>
  <c r="M4144" i="2"/>
  <c r="N4144" i="2"/>
  <c r="Q4061" i="2"/>
  <c r="R4061" i="2" s="1"/>
  <c r="M4061" i="2"/>
  <c r="N4061" i="2"/>
  <c r="Q4005" i="2"/>
  <c r="R4005" i="2" s="1"/>
  <c r="M4005" i="2"/>
  <c r="N4005" i="2"/>
  <c r="Q3913" i="2"/>
  <c r="R3913" i="2" s="1"/>
  <c r="M3913" i="2"/>
  <c r="N3913" i="2"/>
  <c r="Q3707" i="2"/>
  <c r="R3707" i="2" s="1"/>
  <c r="N3707" i="2"/>
  <c r="M3707" i="2"/>
  <c r="Q4764" i="2"/>
  <c r="R4764" i="2" s="1"/>
  <c r="M4764" i="2"/>
  <c r="N4764" i="2"/>
  <c r="Q4700" i="2"/>
  <c r="R4700" i="2" s="1"/>
  <c r="M4700" i="2"/>
  <c r="N4700" i="2"/>
  <c r="Q4636" i="2"/>
  <c r="R4636" i="2" s="1"/>
  <c r="M4636" i="2"/>
  <c r="N4636" i="2"/>
  <c r="Q4576" i="2"/>
  <c r="R4576" i="2" s="1"/>
  <c r="M4576" i="2"/>
  <c r="N4576" i="2"/>
  <c r="Q4521" i="2"/>
  <c r="R4521" i="2" s="1"/>
  <c r="M4521" i="2"/>
  <c r="N4521" i="2"/>
  <c r="Q4461" i="2"/>
  <c r="R4461" i="2" s="1"/>
  <c r="M4461" i="2"/>
  <c r="N4461" i="2"/>
  <c r="Q4413" i="2"/>
  <c r="R4413" i="2" s="1"/>
  <c r="M4413" i="2"/>
  <c r="N4413" i="2"/>
  <c r="Q4358" i="2"/>
  <c r="R4358" i="2" s="1"/>
  <c r="M4358" i="2"/>
  <c r="N4358" i="2"/>
  <c r="Q4297" i="2"/>
  <c r="R4297" i="2" s="1"/>
  <c r="M4297" i="2"/>
  <c r="N4297" i="2"/>
  <c r="Q4238" i="2"/>
  <c r="R4238" i="2" s="1"/>
  <c r="M4238" i="2"/>
  <c r="N4238" i="2"/>
  <c r="Q4173" i="2"/>
  <c r="R4173" i="2" s="1"/>
  <c r="M4173" i="2"/>
  <c r="N4173" i="2"/>
  <c r="Q4121" i="2"/>
  <c r="R4121" i="2" s="1"/>
  <c r="M4121" i="2"/>
  <c r="N4121" i="2"/>
  <c r="Q4067" i="2"/>
  <c r="R4067" i="2" s="1"/>
  <c r="N4067" i="2"/>
  <c r="M4067" i="2"/>
  <c r="Q4010" i="2"/>
  <c r="R4010" i="2" s="1"/>
  <c r="M4010" i="2"/>
  <c r="N4010" i="2"/>
  <c r="Q3953" i="2"/>
  <c r="R3953" i="2" s="1"/>
  <c r="M3953" i="2"/>
  <c r="N3953" i="2"/>
  <c r="Q3884" i="2"/>
  <c r="R3884" i="2" s="1"/>
  <c r="M3884" i="2"/>
  <c r="N3884" i="2"/>
  <c r="Q3689" i="2"/>
  <c r="R3689" i="2" s="1"/>
  <c r="M3689" i="2"/>
  <c r="N3689" i="2"/>
  <c r="Q3633" i="2"/>
  <c r="R3633" i="2" s="1"/>
  <c r="M3633" i="2"/>
  <c r="N3633" i="2"/>
  <c r="Q3563" i="2"/>
  <c r="R3563" i="2" s="1"/>
  <c r="N3563" i="2"/>
  <c r="M3563" i="2"/>
  <c r="Q3501" i="2"/>
  <c r="R3501" i="2" s="1"/>
  <c r="M3501" i="2"/>
  <c r="N3501" i="2"/>
  <c r="Q3433" i="2"/>
  <c r="R3433" i="2" s="1"/>
  <c r="M3433" i="2"/>
  <c r="N3433" i="2"/>
  <c r="Q3372" i="2"/>
  <c r="R3372" i="2" s="1"/>
  <c r="N3372" i="2"/>
  <c r="M3372" i="2"/>
  <c r="Q3700" i="2"/>
  <c r="R3700" i="2" s="1"/>
  <c r="M3700" i="2"/>
  <c r="N3700" i="2"/>
  <c r="Q3638" i="2"/>
  <c r="R3638" i="2" s="1"/>
  <c r="M3638" i="2"/>
  <c r="N3638" i="2"/>
  <c r="Q3582" i="2"/>
  <c r="R3582" i="2" s="1"/>
  <c r="M3582" i="2"/>
  <c r="N3582" i="2"/>
  <c r="Q3513" i="2"/>
  <c r="R3513" i="2" s="1"/>
  <c r="M3513" i="2"/>
  <c r="N3513" i="2"/>
  <c r="Q3444" i="2"/>
  <c r="R3444" i="2" s="1"/>
  <c r="N3444" i="2"/>
  <c r="M3444" i="2"/>
  <c r="Q3382" i="2"/>
  <c r="R3382" i="2" s="1"/>
  <c r="N3382" i="2"/>
  <c r="M3382" i="2"/>
  <c r="Q3863" i="2"/>
  <c r="R3863" i="2" s="1"/>
  <c r="N3863" i="2"/>
  <c r="M3863" i="2"/>
  <c r="Q3809" i="2"/>
  <c r="R3809" i="2" s="1"/>
  <c r="M3809" i="2"/>
  <c r="N3809" i="2"/>
  <c r="Q3750" i="2"/>
  <c r="R3750" i="2" s="1"/>
  <c r="M3750" i="2"/>
  <c r="N3750" i="2"/>
  <c r="Q3688" i="2"/>
  <c r="R3688" i="2" s="1"/>
  <c r="M3688" i="2"/>
  <c r="N3688" i="2"/>
  <c r="Q3618" i="2"/>
  <c r="R3618" i="2" s="1"/>
  <c r="M3618" i="2"/>
  <c r="N3618" i="2"/>
  <c r="Q3562" i="2"/>
  <c r="R3562" i="2" s="1"/>
  <c r="M3562" i="2"/>
  <c r="N3562" i="2"/>
  <c r="Q3494" i="2"/>
  <c r="R3494" i="2" s="1"/>
  <c r="M3494" i="2"/>
  <c r="N3494" i="2"/>
  <c r="Q3432" i="2"/>
  <c r="R3432" i="2" s="1"/>
  <c r="N3432" i="2"/>
  <c r="M3432" i="2"/>
  <c r="Q3315" i="2"/>
  <c r="R3315" i="2" s="1"/>
  <c r="M3315" i="2"/>
  <c r="N3315" i="2"/>
  <c r="Q3821" i="2"/>
  <c r="R3821" i="2" s="1"/>
  <c r="M3821" i="2"/>
  <c r="N3821" i="2"/>
  <c r="Q3768" i="2"/>
  <c r="R3768" i="2" s="1"/>
  <c r="M3768" i="2"/>
  <c r="N3768" i="2"/>
  <c r="Q3692" i="2"/>
  <c r="R3692" i="2" s="1"/>
  <c r="M3692" i="2"/>
  <c r="N3692" i="2"/>
  <c r="Q3630" i="2"/>
  <c r="R3630" i="2" s="1"/>
  <c r="M3630" i="2"/>
  <c r="N3630" i="2"/>
  <c r="Q3568" i="2"/>
  <c r="R3568" i="2" s="1"/>
  <c r="M3568" i="2"/>
  <c r="N3568" i="2"/>
  <c r="Q3512" i="2"/>
  <c r="R3512" i="2" s="1"/>
  <c r="M3512" i="2"/>
  <c r="N3512" i="2"/>
  <c r="Q3436" i="2"/>
  <c r="R3436" i="2" s="1"/>
  <c r="N3436" i="2"/>
  <c r="M3436" i="2"/>
  <c r="Q3369" i="2"/>
  <c r="R3369" i="2" s="1"/>
  <c r="M3369" i="2"/>
  <c r="N3369" i="2"/>
  <c r="Q3827" i="2"/>
  <c r="R3827" i="2" s="1"/>
  <c r="N3827" i="2"/>
  <c r="M3827" i="2"/>
  <c r="Q3754" i="2"/>
  <c r="R3754" i="2" s="1"/>
  <c r="M3754" i="2"/>
  <c r="N3754" i="2"/>
  <c r="Q3686" i="2"/>
  <c r="R3686" i="2" s="1"/>
  <c r="M3686" i="2"/>
  <c r="N3686" i="2"/>
  <c r="Q3624" i="2"/>
  <c r="R3624" i="2" s="1"/>
  <c r="M3624" i="2"/>
  <c r="N3624" i="2"/>
  <c r="Q3554" i="2"/>
  <c r="R3554" i="2" s="1"/>
  <c r="M3554" i="2"/>
  <c r="N3554" i="2"/>
  <c r="Q3498" i="2"/>
  <c r="R3498" i="2" s="1"/>
  <c r="M3498" i="2"/>
  <c r="N3498" i="2"/>
  <c r="Q3430" i="2"/>
  <c r="R3430" i="2" s="1"/>
  <c r="M3430" i="2"/>
  <c r="N3430" i="2"/>
  <c r="Q3333" i="2"/>
  <c r="R3333" i="2" s="1"/>
  <c r="M3333" i="2"/>
  <c r="N3333" i="2"/>
  <c r="Q3860" i="2"/>
  <c r="R3860" i="2" s="1"/>
  <c r="M3860" i="2"/>
  <c r="N3860" i="2"/>
  <c r="Q3806" i="2"/>
  <c r="R3806" i="2" s="1"/>
  <c r="M3806" i="2"/>
  <c r="N3806" i="2"/>
  <c r="Q3747" i="2"/>
  <c r="R3747" i="2" s="1"/>
  <c r="N3747" i="2"/>
  <c r="M3747" i="2"/>
  <c r="Q3685" i="2"/>
  <c r="R3685" i="2" s="1"/>
  <c r="M3685" i="2"/>
  <c r="N3685" i="2"/>
  <c r="Q3623" i="2"/>
  <c r="R3623" i="2" s="1"/>
  <c r="N3623" i="2"/>
  <c r="M3623" i="2"/>
  <c r="Q3547" i="2"/>
  <c r="R3547" i="2" s="1"/>
  <c r="N3547" i="2"/>
  <c r="M3547" i="2"/>
  <c r="Q3491" i="2"/>
  <c r="R3491" i="2" s="1"/>
  <c r="N3491" i="2"/>
  <c r="M3491" i="2"/>
  <c r="Q3429" i="2"/>
  <c r="R3429" i="2" s="1"/>
  <c r="M3429" i="2"/>
  <c r="N3429" i="2"/>
  <c r="Q3306" i="2"/>
  <c r="R3306" i="2" s="1"/>
  <c r="M3306" i="2"/>
  <c r="N3306" i="2"/>
  <c r="Q3852" i="2"/>
  <c r="R3852" i="2" s="1"/>
  <c r="M3852" i="2"/>
  <c r="N3852" i="2"/>
  <c r="Q3778" i="2"/>
  <c r="R3778" i="2" s="1"/>
  <c r="M3778" i="2"/>
  <c r="N3778" i="2"/>
  <c r="Q3728" i="2"/>
  <c r="R3728" i="2" s="1"/>
  <c r="M3728" i="2"/>
  <c r="N3728" i="2"/>
  <c r="Q3672" i="2"/>
  <c r="R3672" i="2" s="1"/>
  <c r="M3672" i="2"/>
  <c r="N3672" i="2"/>
  <c r="Q3596" i="2"/>
  <c r="R3596" i="2" s="1"/>
  <c r="M3596" i="2"/>
  <c r="N3596" i="2"/>
  <c r="Q3534" i="2"/>
  <c r="R3534" i="2" s="1"/>
  <c r="M3534" i="2"/>
  <c r="N3534" i="2"/>
  <c r="Q3472" i="2"/>
  <c r="R3472" i="2" s="1"/>
  <c r="N3472" i="2"/>
  <c r="M3472" i="2"/>
  <c r="Q3416" i="2"/>
  <c r="R3416" i="2" s="1"/>
  <c r="N3416" i="2"/>
  <c r="M3416" i="2"/>
  <c r="Q3219" i="2"/>
  <c r="R3219" i="2" s="1"/>
  <c r="M3219" i="2"/>
  <c r="N3219" i="2"/>
  <c r="Q3832" i="2"/>
  <c r="R3832" i="2" s="1"/>
  <c r="M3832" i="2"/>
  <c r="N3832" i="2"/>
  <c r="Q3758" i="2"/>
  <c r="R3758" i="2" s="1"/>
  <c r="M3758" i="2"/>
  <c r="N3758" i="2"/>
  <c r="Q3696" i="2"/>
  <c r="R3696" i="2" s="1"/>
  <c r="M3696" i="2"/>
  <c r="N3696" i="2"/>
  <c r="Q3640" i="2"/>
  <c r="R3640" i="2" s="1"/>
  <c r="M3640" i="2"/>
  <c r="N3640" i="2"/>
  <c r="Q3564" i="2"/>
  <c r="R3564" i="2" s="1"/>
  <c r="M3564" i="2"/>
  <c r="N3564" i="2"/>
  <c r="Q3502" i="2"/>
  <c r="R3502" i="2" s="1"/>
  <c r="M3502" i="2"/>
  <c r="N3502" i="2"/>
  <c r="Q3440" i="2"/>
  <c r="R3440" i="2" s="1"/>
  <c r="N3440" i="2"/>
  <c r="M3440" i="2"/>
  <c r="Q3384" i="2"/>
  <c r="R3384" i="2" s="1"/>
  <c r="N3384" i="2"/>
  <c r="M3384" i="2"/>
  <c r="Q3195" i="2"/>
  <c r="R3195" i="2" s="1"/>
  <c r="M3195" i="2"/>
  <c r="N3195" i="2"/>
  <c r="Q3138" i="2"/>
  <c r="R3138" i="2" s="1"/>
  <c r="M3138" i="2"/>
  <c r="N3138" i="2"/>
  <c r="Q3087" i="2"/>
  <c r="R3087" i="2" s="1"/>
  <c r="M3087" i="2"/>
  <c r="N3087" i="2"/>
  <c r="Q3027" i="2"/>
  <c r="R3027" i="2" s="1"/>
  <c r="M3027" i="2"/>
  <c r="N3027" i="2"/>
  <c r="Q2964" i="2"/>
  <c r="R2964" i="2" s="1"/>
  <c r="M2964" i="2"/>
  <c r="N2964" i="2"/>
  <c r="Q2894" i="2"/>
  <c r="R2894" i="2" s="1"/>
  <c r="N2894" i="2"/>
  <c r="M2894" i="2"/>
  <c r="Q3335" i="2"/>
  <c r="R3335" i="2" s="1"/>
  <c r="M3335" i="2"/>
  <c r="N3335" i="2"/>
  <c r="Q3255" i="2"/>
  <c r="R3255" i="2" s="1"/>
  <c r="M3255" i="2"/>
  <c r="N3255" i="2"/>
  <c r="Q3201" i="2"/>
  <c r="R3201" i="2" s="1"/>
  <c r="N3201" i="2"/>
  <c r="M3201" i="2"/>
  <c r="Q3125" i="2"/>
  <c r="R3125" i="2" s="1"/>
  <c r="M3125" i="2"/>
  <c r="N3125" i="2"/>
  <c r="Q3045" i="2"/>
  <c r="R3045" i="2" s="1"/>
  <c r="M3045" i="2"/>
  <c r="N3045" i="2"/>
  <c r="Q2983" i="2"/>
  <c r="R2983" i="2" s="1"/>
  <c r="M2983" i="2"/>
  <c r="N2983" i="2"/>
  <c r="Q2920" i="2"/>
  <c r="R2920" i="2" s="1"/>
  <c r="M2920" i="2"/>
  <c r="N2920" i="2"/>
  <c r="Q3376" i="2"/>
  <c r="R3376" i="2" s="1"/>
  <c r="N3376" i="2"/>
  <c r="M3376" i="2"/>
  <c r="Q3311" i="2"/>
  <c r="R3311" i="2" s="1"/>
  <c r="M3311" i="2"/>
  <c r="N3311" i="2"/>
  <c r="Q3254" i="2"/>
  <c r="R3254" i="2" s="1"/>
  <c r="N3254" i="2"/>
  <c r="M3254" i="2"/>
  <c r="Q3187" i="2"/>
  <c r="R3187" i="2" s="1"/>
  <c r="M3187" i="2"/>
  <c r="N3187" i="2"/>
  <c r="Q3137" i="2"/>
  <c r="R3137" i="2" s="1"/>
  <c r="N3137" i="2"/>
  <c r="M3137" i="2"/>
  <c r="Q3062" i="2"/>
  <c r="R3062" i="2" s="1"/>
  <c r="M3062" i="2"/>
  <c r="N3062" i="2"/>
  <c r="Q2982" i="2"/>
  <c r="R2982" i="2" s="1"/>
  <c r="M2982" i="2"/>
  <c r="N2982" i="2"/>
  <c r="Q2925" i="2"/>
  <c r="R2925" i="2" s="1"/>
  <c r="M2925" i="2"/>
  <c r="N2925" i="2"/>
  <c r="Q3287" i="2"/>
  <c r="R3287" i="2" s="1"/>
  <c r="M3287" i="2"/>
  <c r="N3287" i="2"/>
  <c r="Q3229" i="2"/>
  <c r="R3229" i="2" s="1"/>
  <c r="N3229" i="2"/>
  <c r="M3229" i="2"/>
  <c r="Q3168" i="2"/>
  <c r="R3168" i="2" s="1"/>
  <c r="N3168" i="2"/>
  <c r="M3168" i="2"/>
  <c r="Q3111" i="2"/>
  <c r="R3111" i="2" s="1"/>
  <c r="M3111" i="2"/>
  <c r="N3111" i="2"/>
  <c r="Q3061" i="2"/>
  <c r="R3061" i="2" s="1"/>
  <c r="M3061" i="2"/>
  <c r="N3061" i="2"/>
  <c r="Q3012" i="2"/>
  <c r="R3012" i="2" s="1"/>
  <c r="M3012" i="2"/>
  <c r="N3012" i="2"/>
  <c r="Q2943" i="2"/>
  <c r="R2943" i="2" s="1"/>
  <c r="M2943" i="2"/>
  <c r="N2943" i="2"/>
  <c r="Q2882" i="2"/>
  <c r="R2882" i="2" s="1"/>
  <c r="N2882" i="2"/>
  <c r="M2882" i="2"/>
  <c r="Q3332" i="2"/>
  <c r="R3332" i="2" s="1"/>
  <c r="N3332" i="2"/>
  <c r="M3332" i="2"/>
  <c r="Q3252" i="2"/>
  <c r="R3252" i="2" s="1"/>
  <c r="N3252" i="2"/>
  <c r="M3252" i="2"/>
  <c r="Q3199" i="2"/>
  <c r="R3199" i="2" s="1"/>
  <c r="M3199" i="2"/>
  <c r="N3199" i="2"/>
  <c r="Q3116" i="2"/>
  <c r="R3116" i="2" s="1"/>
  <c r="N3116" i="2"/>
  <c r="M3116" i="2"/>
  <c r="Q3060" i="2"/>
  <c r="R3060" i="2" s="1"/>
  <c r="N3060" i="2"/>
  <c r="M3060" i="2"/>
  <c r="Q2998" i="2"/>
  <c r="R2998" i="2" s="1"/>
  <c r="M2998" i="2"/>
  <c r="N2998" i="2"/>
  <c r="Q2936" i="2"/>
  <c r="R2936" i="2" s="1"/>
  <c r="M2936" i="2"/>
  <c r="N2936" i="2"/>
  <c r="Q2866" i="2"/>
  <c r="R2866" i="2" s="1"/>
  <c r="N2866" i="2"/>
  <c r="M2866" i="2"/>
  <c r="Q3349" i="2"/>
  <c r="R3349" i="2" s="1"/>
  <c r="N3349" i="2"/>
  <c r="M3349" i="2"/>
  <c r="Q3285" i="2"/>
  <c r="R3285" i="2" s="1"/>
  <c r="N3285" i="2"/>
  <c r="M3285" i="2"/>
  <c r="Q3227" i="2"/>
  <c r="R3227" i="2" s="1"/>
  <c r="M3227" i="2"/>
  <c r="N3227" i="2"/>
  <c r="Q3166" i="2"/>
  <c r="R3166" i="2" s="1"/>
  <c r="M3166" i="2"/>
  <c r="N3166" i="2"/>
  <c r="Q3102" i="2"/>
  <c r="R3102" i="2" s="1"/>
  <c r="M3102" i="2"/>
  <c r="N3102" i="2"/>
  <c r="Q3023" i="2"/>
  <c r="R3023" i="2" s="1"/>
  <c r="M3023" i="2"/>
  <c r="N3023" i="2"/>
  <c r="Q2961" i="2"/>
  <c r="R2961" i="2" s="1"/>
  <c r="M2961" i="2"/>
  <c r="N2961" i="2"/>
  <c r="Q2889" i="2"/>
  <c r="R2889" i="2" s="1"/>
  <c r="M2889" i="2"/>
  <c r="N2889" i="2"/>
  <c r="Q3337" i="2"/>
  <c r="R3337" i="2" s="1"/>
  <c r="M3337" i="2"/>
  <c r="N3337" i="2"/>
  <c r="Q3271" i="2"/>
  <c r="R3271" i="2" s="1"/>
  <c r="M3271" i="2"/>
  <c r="N3271" i="2"/>
  <c r="Q3209" i="2"/>
  <c r="R3209" i="2" s="1"/>
  <c r="M3209" i="2"/>
  <c r="N3209" i="2"/>
  <c r="Q3145" i="2"/>
  <c r="R3145" i="2" s="1"/>
  <c r="M3145" i="2"/>
  <c r="N3145" i="2"/>
  <c r="Q3089" i="2"/>
  <c r="R3089" i="2" s="1"/>
  <c r="M3089" i="2"/>
  <c r="N3089" i="2"/>
  <c r="Q3016" i="2"/>
  <c r="R3016" i="2" s="1"/>
  <c r="N3016" i="2"/>
  <c r="M3016" i="2"/>
  <c r="Q2941" i="2"/>
  <c r="R2941" i="2" s="1"/>
  <c r="N2941" i="2"/>
  <c r="M2941" i="2"/>
  <c r="Q2888" i="2"/>
  <c r="R2888" i="2" s="1"/>
  <c r="M2888" i="2"/>
  <c r="N2888" i="2"/>
  <c r="Q3366" i="2"/>
  <c r="R3366" i="2" s="1"/>
  <c r="M3366" i="2"/>
  <c r="N3366" i="2"/>
  <c r="Q3301" i="2"/>
  <c r="R3301" i="2" s="1"/>
  <c r="M3301" i="2"/>
  <c r="N3301" i="2"/>
  <c r="Q3238" i="2"/>
  <c r="R3238" i="2" s="1"/>
  <c r="M3238" i="2"/>
  <c r="N3238" i="2"/>
  <c r="Q3177" i="2"/>
  <c r="R3177" i="2" s="1"/>
  <c r="M3177" i="2"/>
  <c r="N3177" i="2"/>
  <c r="Q3088" i="2"/>
  <c r="R3088" i="2" s="1"/>
  <c r="N3088" i="2"/>
  <c r="M3088" i="2"/>
  <c r="Q3040" i="2"/>
  <c r="R3040" i="2" s="1"/>
  <c r="N3040" i="2"/>
  <c r="M3040" i="2"/>
  <c r="Q2965" i="2"/>
  <c r="R2965" i="2" s="1"/>
  <c r="N2965" i="2"/>
  <c r="M2965" i="2"/>
  <c r="Q2902" i="2"/>
  <c r="R2902" i="2" s="1"/>
  <c r="N2902" i="2"/>
  <c r="M2902" i="2"/>
  <c r="Q2844" i="2"/>
  <c r="R2844" i="2" s="1"/>
  <c r="M2844" i="2"/>
  <c r="N2844" i="2"/>
  <c r="Q2776" i="2"/>
  <c r="R2776" i="2" s="1"/>
  <c r="M2776" i="2"/>
  <c r="N2776" i="2"/>
  <c r="Q2717" i="2"/>
  <c r="R2717" i="2" s="1"/>
  <c r="N2717" i="2"/>
  <c r="M2717" i="2"/>
  <c r="Q2665" i="2"/>
  <c r="R2665" i="2" s="1"/>
  <c r="M2665" i="2"/>
  <c r="N2665" i="2"/>
  <c r="Q2597" i="2"/>
  <c r="R2597" i="2" s="1"/>
  <c r="M2597" i="2"/>
  <c r="N2597" i="2"/>
  <c r="Q2531" i="2"/>
  <c r="R2531" i="2" s="1"/>
  <c r="M2531" i="2"/>
  <c r="N2531" i="2"/>
  <c r="Q2463" i="2"/>
  <c r="R2463" i="2" s="1"/>
  <c r="M2463" i="2"/>
  <c r="N2463" i="2"/>
  <c r="Q2365" i="2"/>
  <c r="R2365" i="2" s="1"/>
  <c r="M2365" i="2"/>
  <c r="N2365" i="2"/>
  <c r="Q2818" i="2"/>
  <c r="R2818" i="2" s="1"/>
  <c r="N2818" i="2"/>
  <c r="M2818" i="2"/>
  <c r="Q2752" i="2"/>
  <c r="R2752" i="2" s="1"/>
  <c r="M2752" i="2"/>
  <c r="N2752" i="2"/>
  <c r="Q2687" i="2"/>
  <c r="R2687" i="2" s="1"/>
  <c r="M2687" i="2"/>
  <c r="N2687" i="2"/>
  <c r="Q2621" i="2"/>
  <c r="R2621" i="2" s="1"/>
  <c r="M2621" i="2"/>
  <c r="N2621" i="2"/>
  <c r="Q2549" i="2"/>
  <c r="R2549" i="2" s="1"/>
  <c r="M2549" i="2"/>
  <c r="N2549" i="2"/>
  <c r="Q2474" i="2"/>
  <c r="R2474" i="2" s="1"/>
  <c r="N2474" i="2"/>
  <c r="M2474" i="2"/>
  <c r="Q2364" i="2"/>
  <c r="R2364" i="2" s="1"/>
  <c r="M2364" i="2"/>
  <c r="N2364" i="2"/>
  <c r="Q2757" i="2"/>
  <c r="R2757" i="2" s="1"/>
  <c r="N2757" i="2"/>
  <c r="M2757" i="2"/>
  <c r="Q2681" i="2"/>
  <c r="R2681" i="2" s="1"/>
  <c r="M2681" i="2"/>
  <c r="N2681" i="2"/>
  <c r="Q2626" i="2"/>
  <c r="R2626" i="2" s="1"/>
  <c r="N2626" i="2"/>
  <c r="M2626" i="2"/>
  <c r="Q2578" i="2"/>
  <c r="R2578" i="2" s="1"/>
  <c r="N2578" i="2"/>
  <c r="M2578" i="2"/>
  <c r="Q2517" i="2"/>
  <c r="R2517" i="2" s="1"/>
  <c r="M2517" i="2"/>
  <c r="N2517" i="2"/>
  <c r="Q2454" i="2"/>
  <c r="R2454" i="2" s="1"/>
  <c r="N2454" i="2"/>
  <c r="M2454" i="2"/>
  <c r="Q2314" i="2"/>
  <c r="R2314" i="2" s="1"/>
  <c r="N2314" i="2"/>
  <c r="M2314" i="2"/>
  <c r="Q2786" i="2"/>
  <c r="R2786" i="2" s="1"/>
  <c r="N2786" i="2"/>
  <c r="M2786" i="2"/>
  <c r="Q2721" i="2"/>
  <c r="R2721" i="2" s="1"/>
  <c r="N2721" i="2"/>
  <c r="M2721" i="2"/>
  <c r="Q2656" i="2"/>
  <c r="R2656" i="2" s="1"/>
  <c r="M2656" i="2"/>
  <c r="N2656" i="2"/>
  <c r="Q2577" i="2"/>
  <c r="R2577" i="2" s="1"/>
  <c r="M2577" i="2"/>
  <c r="N2577" i="2"/>
  <c r="Q2516" i="2"/>
  <c r="R2516" i="2" s="1"/>
  <c r="M2516" i="2"/>
  <c r="N2516" i="2"/>
  <c r="Q2460" i="2"/>
  <c r="R2460" i="2" s="1"/>
  <c r="M2460" i="2"/>
  <c r="N2460" i="2"/>
  <c r="Q2377" i="2"/>
  <c r="R2377" i="2" s="1"/>
  <c r="M2377" i="2"/>
  <c r="N2377" i="2"/>
  <c r="Q2854" i="2"/>
  <c r="R2854" i="2" s="1"/>
  <c r="N2854" i="2"/>
  <c r="M2854" i="2"/>
  <c r="Q2797" i="2"/>
  <c r="R2797" i="2" s="1"/>
  <c r="N2797" i="2"/>
  <c r="M2797" i="2"/>
  <c r="Q2708" i="2"/>
  <c r="R2708" i="2" s="1"/>
  <c r="M2708" i="2"/>
  <c r="N2708" i="2"/>
  <c r="Q2662" i="2"/>
  <c r="R2662" i="2" s="1"/>
  <c r="N2662" i="2"/>
  <c r="M2662" i="2"/>
  <c r="Q2613" i="2"/>
  <c r="R2613" i="2" s="1"/>
  <c r="M2613" i="2"/>
  <c r="N2613" i="2"/>
  <c r="Q2497" i="2"/>
  <c r="R2497" i="2" s="1"/>
  <c r="M2497" i="2"/>
  <c r="N2497" i="2"/>
  <c r="Q2436" i="2"/>
  <c r="R2436" i="2" s="1"/>
  <c r="M2436" i="2"/>
  <c r="N2436" i="2"/>
  <c r="Q2252" i="2"/>
  <c r="R2252" i="2" s="1"/>
  <c r="M2252" i="2"/>
  <c r="N2252" i="2"/>
  <c r="Q2761" i="2"/>
  <c r="R2761" i="2" s="1"/>
  <c r="N2761" i="2"/>
  <c r="M2761" i="2"/>
  <c r="Q2714" i="2"/>
  <c r="R2714" i="2" s="1"/>
  <c r="N2714" i="2"/>
  <c r="M2714" i="2"/>
  <c r="Q2635" i="2"/>
  <c r="R2635" i="2" s="1"/>
  <c r="M2635" i="2"/>
  <c r="N2635" i="2"/>
  <c r="Q2582" i="2"/>
  <c r="R2582" i="2" s="1"/>
  <c r="N2582" i="2"/>
  <c r="M2582" i="2"/>
  <c r="Q2533" i="2"/>
  <c r="R2533" i="2" s="1"/>
  <c r="M2533" i="2"/>
  <c r="N2533" i="2"/>
  <c r="Q2458" i="2"/>
  <c r="R2458" i="2" s="1"/>
  <c r="N2458" i="2"/>
  <c r="M2458" i="2"/>
  <c r="Q2371" i="2"/>
  <c r="R2371" i="2" s="1"/>
  <c r="M2371" i="2"/>
  <c r="N2371" i="2"/>
  <c r="Q2870" i="2"/>
  <c r="R2870" i="2" s="1"/>
  <c r="N2870" i="2"/>
  <c r="M2870" i="2"/>
  <c r="Q2808" i="2"/>
  <c r="R2808" i="2" s="1"/>
  <c r="M2808" i="2"/>
  <c r="N2808" i="2"/>
  <c r="Q2748" i="2"/>
  <c r="R2748" i="2" s="1"/>
  <c r="M2748" i="2"/>
  <c r="N2748" i="2"/>
  <c r="Q2660" i="2"/>
  <c r="R2660" i="2" s="1"/>
  <c r="M2660" i="2"/>
  <c r="N2660" i="2"/>
  <c r="Q2599" i="2"/>
  <c r="R2599" i="2" s="1"/>
  <c r="M2599" i="2"/>
  <c r="N2599" i="2"/>
  <c r="Q2545" i="2"/>
  <c r="R2545" i="2" s="1"/>
  <c r="M2545" i="2"/>
  <c r="N2545" i="2"/>
  <c r="Q2489" i="2"/>
  <c r="R2489" i="2" s="1"/>
  <c r="M2489" i="2"/>
  <c r="N2489" i="2"/>
  <c r="Q2240" i="2"/>
  <c r="R2240" i="2" s="1"/>
  <c r="M2240" i="2"/>
  <c r="N2240" i="2"/>
  <c r="Q2807" i="2"/>
  <c r="R2807" i="2" s="1"/>
  <c r="M2807" i="2"/>
  <c r="N2807" i="2"/>
  <c r="Q2730" i="2"/>
  <c r="R2730" i="2" s="1"/>
  <c r="N2730" i="2"/>
  <c r="M2730" i="2"/>
  <c r="Q2677" i="2"/>
  <c r="R2677" i="2" s="1"/>
  <c r="M2677" i="2"/>
  <c r="N2677" i="2"/>
  <c r="Q2617" i="2"/>
  <c r="R2617" i="2" s="1"/>
  <c r="M2617" i="2"/>
  <c r="N2617" i="2"/>
  <c r="Q2569" i="2"/>
  <c r="R2569" i="2" s="1"/>
  <c r="M2569" i="2"/>
  <c r="N2569" i="2"/>
  <c r="Q2488" i="2"/>
  <c r="R2488" i="2" s="1"/>
  <c r="M2488" i="2"/>
  <c r="N2488" i="2"/>
  <c r="Q2416" i="2"/>
  <c r="R2416" i="2" s="1"/>
  <c r="M2416" i="2"/>
  <c r="N2416" i="2"/>
  <c r="Q2214" i="2"/>
  <c r="R2214" i="2" s="1"/>
  <c r="N2214" i="2"/>
  <c r="M2214" i="2"/>
  <c r="Q2146" i="2"/>
  <c r="R2146" i="2" s="1"/>
  <c r="N2146" i="2"/>
  <c r="M2146" i="2"/>
  <c r="Q2083" i="2"/>
  <c r="R2083" i="2" s="1"/>
  <c r="M2083" i="2"/>
  <c r="N2083" i="2"/>
  <c r="Q2020" i="2"/>
  <c r="R2020" i="2" s="1"/>
  <c r="M2020" i="2"/>
  <c r="N2020" i="2"/>
  <c r="Q1949" i="2"/>
  <c r="R1949" i="2" s="1"/>
  <c r="M1949" i="2"/>
  <c r="N1949" i="2"/>
  <c r="Q1840" i="2"/>
  <c r="R1840" i="2" s="1"/>
  <c r="M1840" i="2"/>
  <c r="N1840" i="2"/>
  <c r="Q2406" i="2"/>
  <c r="R2406" i="2" s="1"/>
  <c r="N2406" i="2"/>
  <c r="M2406" i="2"/>
  <c r="Q2338" i="2"/>
  <c r="R2338" i="2" s="1"/>
  <c r="N2338" i="2"/>
  <c r="M2338" i="2"/>
  <c r="Q2270" i="2"/>
  <c r="R2270" i="2" s="1"/>
  <c r="N2270" i="2"/>
  <c r="M2270" i="2"/>
  <c r="Q2213" i="2"/>
  <c r="R2213" i="2" s="1"/>
  <c r="M2213" i="2"/>
  <c r="N2213" i="2"/>
  <c r="Q2138" i="2"/>
  <c r="R2138" i="2" s="1"/>
  <c r="N2138" i="2"/>
  <c r="M2138" i="2"/>
  <c r="Q2089" i="2"/>
  <c r="R2089" i="2" s="1"/>
  <c r="M2089" i="2"/>
  <c r="N2089" i="2"/>
  <c r="Q2011" i="2"/>
  <c r="R2011" i="2" s="1"/>
  <c r="M2011" i="2"/>
  <c r="N2011" i="2"/>
  <c r="Q1871" i="2"/>
  <c r="R1871" i="2" s="1"/>
  <c r="M1871" i="2"/>
  <c r="N1871" i="2"/>
  <c r="Q2449" i="2"/>
  <c r="R2449" i="2" s="1"/>
  <c r="M2449" i="2"/>
  <c r="N2449" i="2"/>
  <c r="Q2393" i="2"/>
  <c r="R2393" i="2" s="1"/>
  <c r="M2393" i="2"/>
  <c r="N2393" i="2"/>
  <c r="Q2313" i="2"/>
  <c r="R2313" i="2" s="1"/>
  <c r="M2313" i="2"/>
  <c r="N2313" i="2"/>
  <c r="Q2238" i="2"/>
  <c r="R2238" i="2" s="1"/>
  <c r="N2238" i="2"/>
  <c r="M2238" i="2"/>
  <c r="Q2181" i="2"/>
  <c r="R2181" i="2" s="1"/>
  <c r="M2181" i="2"/>
  <c r="N2181" i="2"/>
  <c r="Q2106" i="2"/>
  <c r="R2106" i="2" s="1"/>
  <c r="N2106" i="2"/>
  <c r="M2106" i="2"/>
  <c r="Q2057" i="2"/>
  <c r="R2057" i="2" s="1"/>
  <c r="M2057" i="2"/>
  <c r="N2057" i="2"/>
  <c r="Q1923" i="2"/>
  <c r="R1923" i="2" s="1"/>
  <c r="M1923" i="2"/>
  <c r="N1923" i="2"/>
  <c r="Q1837" i="2"/>
  <c r="R1837" i="2" s="1"/>
  <c r="M1837" i="2"/>
  <c r="N1837" i="2"/>
  <c r="Q2380" i="2"/>
  <c r="R2380" i="2" s="1"/>
  <c r="M2380" i="2"/>
  <c r="N2380" i="2"/>
  <c r="Q2312" i="2"/>
  <c r="R2312" i="2" s="1"/>
  <c r="M2312" i="2"/>
  <c r="N2312" i="2"/>
  <c r="Q2256" i="2"/>
  <c r="R2256" i="2" s="1"/>
  <c r="M2256" i="2"/>
  <c r="N2256" i="2"/>
  <c r="Q2187" i="2"/>
  <c r="R2187" i="2" s="1"/>
  <c r="M2187" i="2"/>
  <c r="N2187" i="2"/>
  <c r="Q2125" i="2"/>
  <c r="R2125" i="2" s="1"/>
  <c r="M2125" i="2"/>
  <c r="N2125" i="2"/>
  <c r="Q2056" i="2"/>
  <c r="R2056" i="2" s="1"/>
  <c r="M2056" i="2"/>
  <c r="N2056" i="2"/>
  <c r="Q1993" i="2"/>
  <c r="R1993" i="2" s="1"/>
  <c r="M1993" i="2"/>
  <c r="N1993" i="2"/>
  <c r="Q1869" i="2"/>
  <c r="R1869" i="2" s="1"/>
  <c r="M1869" i="2"/>
  <c r="N1869" i="2"/>
  <c r="Q2404" i="2"/>
  <c r="R2404" i="2" s="1"/>
  <c r="M2404" i="2"/>
  <c r="N2404" i="2"/>
  <c r="Q2348" i="2"/>
  <c r="R2348" i="2" s="1"/>
  <c r="M2348" i="2"/>
  <c r="N2348" i="2"/>
  <c r="Q2292" i="2"/>
  <c r="R2292" i="2" s="1"/>
  <c r="M2292" i="2"/>
  <c r="N2292" i="2"/>
  <c r="Q2236" i="2"/>
  <c r="R2236" i="2" s="1"/>
  <c r="M2236" i="2"/>
  <c r="N2236" i="2"/>
  <c r="Q2167" i="2"/>
  <c r="R2167" i="2" s="1"/>
  <c r="M2167" i="2"/>
  <c r="N2167" i="2"/>
  <c r="Q2112" i="2"/>
  <c r="R2112" i="2" s="1"/>
  <c r="M2112" i="2"/>
  <c r="N2112" i="2"/>
  <c r="Q2036" i="2"/>
  <c r="R2036" i="2" s="1"/>
  <c r="M2036" i="2"/>
  <c r="N2036" i="2"/>
  <c r="Q1931" i="2"/>
  <c r="R1931" i="2" s="1"/>
  <c r="M1931" i="2"/>
  <c r="N1931" i="2"/>
  <c r="Q1829" i="2"/>
  <c r="R1829" i="2" s="1"/>
  <c r="M1829" i="2"/>
  <c r="N1829" i="2"/>
  <c r="Q2359" i="2"/>
  <c r="R2359" i="2" s="1"/>
  <c r="M2359" i="2"/>
  <c r="N2359" i="2"/>
  <c r="Q2279" i="2"/>
  <c r="R2279" i="2" s="1"/>
  <c r="M2279" i="2"/>
  <c r="N2279" i="2"/>
  <c r="Q2229" i="2"/>
  <c r="R2229" i="2" s="1"/>
  <c r="M2229" i="2"/>
  <c r="N2229" i="2"/>
  <c r="P4964" i="2"/>
  <c r="Q4964" i="2"/>
  <c r="R4964" i="2" s="1"/>
  <c r="M4964" i="2"/>
  <c r="N4964" i="2"/>
  <c r="P4550" i="2"/>
  <c r="Q4550" i="2"/>
  <c r="R4550" i="2" s="1"/>
  <c r="M4550" i="2"/>
  <c r="N4550" i="2"/>
  <c r="Q4009" i="2"/>
  <c r="R4009" i="2" s="1"/>
  <c r="M4009" i="2"/>
  <c r="N4009" i="2"/>
  <c r="Q4794" i="2"/>
  <c r="R4794" i="2" s="1"/>
  <c r="M4794" i="2"/>
  <c r="N4794" i="2"/>
  <c r="Q4538" i="2"/>
  <c r="R4538" i="2" s="1"/>
  <c r="M4538" i="2"/>
  <c r="N4538" i="2"/>
  <c r="Q4260" i="2"/>
  <c r="R4260" i="2" s="1"/>
  <c r="M4260" i="2"/>
  <c r="N4260" i="2"/>
  <c r="Q4086" i="2"/>
  <c r="R4086" i="2" s="1"/>
  <c r="M4086" i="2"/>
  <c r="N4086" i="2"/>
  <c r="Q3996" i="2"/>
  <c r="R3996" i="2" s="1"/>
  <c r="M3996" i="2"/>
  <c r="N3996" i="2"/>
  <c r="Q3924" i="2"/>
  <c r="R3924" i="2" s="1"/>
  <c r="M3924" i="2"/>
  <c r="N3924" i="2"/>
  <c r="Q4761" i="2"/>
  <c r="R4761" i="2" s="1"/>
  <c r="M4761" i="2"/>
  <c r="N4761" i="2"/>
  <c r="Q4633" i="2"/>
  <c r="R4633" i="2" s="1"/>
  <c r="M4633" i="2"/>
  <c r="N4633" i="2"/>
  <c r="Q4513" i="2"/>
  <c r="R4513" i="2" s="1"/>
  <c r="M4513" i="2"/>
  <c r="N4513" i="2"/>
  <c r="Q4383" i="2"/>
  <c r="R4383" i="2" s="1"/>
  <c r="M4383" i="2"/>
  <c r="N4383" i="2"/>
  <c r="P4513" i="2"/>
  <c r="P4009" i="2"/>
  <c r="P4950" i="2"/>
  <c r="Q4950" i="2"/>
  <c r="R4950" i="2" s="1"/>
  <c r="M4950" i="2"/>
  <c r="N4950" i="2"/>
  <c r="P4996" i="2"/>
  <c r="Q4996" i="2"/>
  <c r="R4996" i="2" s="1"/>
  <c r="M4996" i="2"/>
  <c r="N4996" i="2"/>
  <c r="P4908" i="2"/>
  <c r="Q4908" i="2"/>
  <c r="R4908" i="2" s="1"/>
  <c r="M4908" i="2"/>
  <c r="N4908" i="2"/>
  <c r="P4968" i="2"/>
  <c r="Q4968" i="2"/>
  <c r="R4968" i="2" s="1"/>
  <c r="M4968" i="2"/>
  <c r="N4968" i="2"/>
  <c r="P4844" i="2"/>
  <c r="Q4844" i="2"/>
  <c r="R4844" i="2" s="1"/>
  <c r="M4844" i="2"/>
  <c r="N4844" i="2"/>
  <c r="P4934" i="2"/>
  <c r="Q4934" i="2"/>
  <c r="R4934" i="2" s="1"/>
  <c r="M4934" i="2"/>
  <c r="N4934" i="2"/>
  <c r="P4984" i="2"/>
  <c r="Q4984" i="2"/>
  <c r="R4984" i="2" s="1"/>
  <c r="M4984" i="2"/>
  <c r="N4984" i="2"/>
  <c r="P4886" i="2"/>
  <c r="Q4886" i="2"/>
  <c r="R4886" i="2" s="1"/>
  <c r="M4886" i="2"/>
  <c r="N4886" i="2"/>
  <c r="P4954" i="2"/>
  <c r="Q4954" i="2"/>
  <c r="R4954" i="2" s="1"/>
  <c r="M4954" i="2"/>
  <c r="N4954" i="2"/>
  <c r="P4779" i="2"/>
  <c r="Q4779" i="2"/>
  <c r="R4779" i="2" s="1"/>
  <c r="M4779" i="2"/>
  <c r="N4779" i="2"/>
  <c r="P4929" i="2"/>
  <c r="Q4929" i="2"/>
  <c r="R4929" i="2" s="1"/>
  <c r="M4929" i="2"/>
  <c r="N4929" i="2"/>
  <c r="P4990" i="2"/>
  <c r="Q4990" i="2"/>
  <c r="R4990" i="2" s="1"/>
  <c r="M4990" i="2"/>
  <c r="N4990" i="2"/>
  <c r="P4897" i="2"/>
  <c r="Q4897" i="2"/>
  <c r="R4897" i="2" s="1"/>
  <c r="M4897" i="2"/>
  <c r="N4897" i="2"/>
  <c r="P4731" i="2"/>
  <c r="Q4731" i="2"/>
  <c r="R4731" i="2" s="1"/>
  <c r="M4731" i="2"/>
  <c r="N4731" i="2"/>
  <c r="P4667" i="2"/>
  <c r="Q4667" i="2"/>
  <c r="R4667" i="2" s="1"/>
  <c r="M4667" i="2"/>
  <c r="N4667" i="2"/>
  <c r="P4601" i="2"/>
  <c r="Q4601" i="2"/>
  <c r="R4601" i="2" s="1"/>
  <c r="M4601" i="2"/>
  <c r="N4601" i="2"/>
  <c r="P4539" i="2"/>
  <c r="Q4539" i="2"/>
  <c r="R4539" i="2" s="1"/>
  <c r="M4539" i="2"/>
  <c r="N4539" i="2"/>
  <c r="P4478" i="2"/>
  <c r="Q4478" i="2"/>
  <c r="R4478" i="2" s="1"/>
  <c r="M4478" i="2"/>
  <c r="N4478" i="2"/>
  <c r="P4406" i="2"/>
  <c r="Q4406" i="2"/>
  <c r="R4406" i="2" s="1"/>
  <c r="M4406" i="2"/>
  <c r="N4406" i="2"/>
  <c r="P4344" i="2"/>
  <c r="Q4344" i="2"/>
  <c r="R4344" i="2" s="1"/>
  <c r="N4344" i="2"/>
  <c r="M4344" i="2"/>
  <c r="P4281" i="2"/>
  <c r="Q4281" i="2"/>
  <c r="R4281" i="2" s="1"/>
  <c r="M4281" i="2"/>
  <c r="N4281" i="2"/>
  <c r="P4232" i="2"/>
  <c r="Q4232" i="2"/>
  <c r="R4232" i="2" s="1"/>
  <c r="M4232" i="2"/>
  <c r="N4232" i="2"/>
  <c r="P4166" i="2"/>
  <c r="Q4166" i="2"/>
  <c r="R4166" i="2" s="1"/>
  <c r="M4166" i="2"/>
  <c r="N4166" i="2"/>
  <c r="P4066" i="2"/>
  <c r="Q4066" i="2"/>
  <c r="R4066" i="2" s="1"/>
  <c r="M4066" i="2"/>
  <c r="N4066" i="2"/>
  <c r="P4003" i="2"/>
  <c r="Q4003" i="2"/>
  <c r="R4003" i="2" s="1"/>
  <c r="N4003" i="2"/>
  <c r="M4003" i="2"/>
  <c r="P3945" i="2"/>
  <c r="Q3945" i="2"/>
  <c r="R3945" i="2" s="1"/>
  <c r="M3945" i="2"/>
  <c r="N3945" i="2"/>
  <c r="P3883" i="2"/>
  <c r="Q3883" i="2"/>
  <c r="R3883" i="2" s="1"/>
  <c r="N3883" i="2"/>
  <c r="M3883" i="2"/>
  <c r="P4914" i="2"/>
  <c r="Q4914" i="2"/>
  <c r="R4914" i="2" s="1"/>
  <c r="M4914" i="2"/>
  <c r="N4914" i="2"/>
  <c r="P4850" i="2"/>
  <c r="Q4850" i="2"/>
  <c r="R4850" i="2" s="1"/>
  <c r="M4850" i="2"/>
  <c r="N4850" i="2"/>
  <c r="P4786" i="2"/>
  <c r="Q4786" i="2"/>
  <c r="R4786" i="2" s="1"/>
  <c r="M4786" i="2"/>
  <c r="N4786" i="2"/>
  <c r="P4722" i="2"/>
  <c r="Q4722" i="2"/>
  <c r="R4722" i="2" s="1"/>
  <c r="M4722" i="2"/>
  <c r="N4722" i="2"/>
  <c r="P4658" i="2"/>
  <c r="Q4658" i="2"/>
  <c r="R4658" i="2" s="1"/>
  <c r="M4658" i="2"/>
  <c r="N4658" i="2"/>
  <c r="P4600" i="2"/>
  <c r="Q4600" i="2"/>
  <c r="R4600" i="2" s="1"/>
  <c r="M4600" i="2"/>
  <c r="N4600" i="2"/>
  <c r="P4520" i="2"/>
  <c r="Q4520" i="2"/>
  <c r="R4520" i="2" s="1"/>
  <c r="M4520" i="2"/>
  <c r="N4520" i="2"/>
  <c r="P4448" i="2"/>
  <c r="Q4448" i="2"/>
  <c r="R4448" i="2" s="1"/>
  <c r="M4448" i="2"/>
  <c r="N4448" i="2"/>
  <c r="P4391" i="2"/>
  <c r="Q4391" i="2"/>
  <c r="R4391" i="2" s="1"/>
  <c r="M4391" i="2"/>
  <c r="N4391" i="2"/>
  <c r="P4316" i="2"/>
  <c r="Q4316" i="2"/>
  <c r="R4316" i="2" s="1"/>
  <c r="N4316" i="2"/>
  <c r="M4316" i="2"/>
  <c r="P4254" i="2"/>
  <c r="Q4254" i="2"/>
  <c r="R4254" i="2" s="1"/>
  <c r="M4254" i="2"/>
  <c r="N4254" i="2"/>
  <c r="P4189" i="2"/>
  <c r="Q4189" i="2"/>
  <c r="R4189" i="2" s="1"/>
  <c r="M4189" i="2"/>
  <c r="N4189" i="2"/>
  <c r="P4131" i="2"/>
  <c r="Q4131" i="2"/>
  <c r="R4131" i="2" s="1"/>
  <c r="N4131" i="2"/>
  <c r="M4131" i="2"/>
  <c r="P4079" i="2"/>
  <c r="Q4079" i="2"/>
  <c r="R4079" i="2" s="1"/>
  <c r="N4079" i="2"/>
  <c r="M4079" i="2"/>
  <c r="P3990" i="2"/>
  <c r="Q3990" i="2"/>
  <c r="R3990" i="2" s="1"/>
  <c r="M3990" i="2"/>
  <c r="N3990" i="2"/>
  <c r="P3917" i="2"/>
  <c r="Q3917" i="2"/>
  <c r="R3917" i="2" s="1"/>
  <c r="M3917" i="2"/>
  <c r="N3917" i="2"/>
  <c r="P3738" i="2"/>
  <c r="Q3738" i="2"/>
  <c r="R3738" i="2" s="1"/>
  <c r="M3738" i="2"/>
  <c r="N3738" i="2"/>
  <c r="P4817" i="2"/>
  <c r="Q4817" i="2"/>
  <c r="R4817" i="2" s="1"/>
  <c r="M4817" i="2"/>
  <c r="N4817" i="2"/>
  <c r="P4753" i="2"/>
  <c r="Q4753" i="2"/>
  <c r="R4753" i="2" s="1"/>
  <c r="M4753" i="2"/>
  <c r="N4753" i="2"/>
  <c r="P4689" i="2"/>
  <c r="Q4689" i="2"/>
  <c r="R4689" i="2" s="1"/>
  <c r="M4689" i="2"/>
  <c r="N4689" i="2"/>
  <c r="P4625" i="2"/>
  <c r="Q4625" i="2"/>
  <c r="R4625" i="2" s="1"/>
  <c r="M4625" i="2"/>
  <c r="N4625" i="2"/>
  <c r="P4561" i="2"/>
  <c r="Q4561" i="2"/>
  <c r="R4561" i="2" s="1"/>
  <c r="M4561" i="2"/>
  <c r="N4561" i="2"/>
  <c r="P4508" i="2"/>
  <c r="Q4508" i="2"/>
  <c r="R4508" i="2" s="1"/>
  <c r="M4508" i="2"/>
  <c r="N4508" i="2"/>
  <c r="P4442" i="2"/>
  <c r="Q4442" i="2"/>
  <c r="R4442" i="2" s="1"/>
  <c r="M4442" i="2"/>
  <c r="N4442" i="2"/>
  <c r="P4376" i="2"/>
  <c r="Q4376" i="2"/>
  <c r="R4376" i="2" s="1"/>
  <c r="M4376" i="2"/>
  <c r="N4376" i="2"/>
  <c r="P4322" i="2"/>
  <c r="Q4322" i="2"/>
  <c r="R4322" i="2" s="1"/>
  <c r="M4322" i="2"/>
  <c r="N4322" i="2"/>
  <c r="P4259" i="2"/>
  <c r="Q4259" i="2"/>
  <c r="R4259" i="2" s="1"/>
  <c r="N4259" i="2"/>
  <c r="M4259" i="2"/>
  <c r="Q4188" i="2"/>
  <c r="R4188" i="2" s="1"/>
  <c r="M4188" i="2"/>
  <c r="N4188" i="2"/>
  <c r="P4119" i="2"/>
  <c r="Q4119" i="2"/>
  <c r="R4119" i="2" s="1"/>
  <c r="N4119" i="2"/>
  <c r="M4119" i="2"/>
  <c r="P4065" i="2"/>
  <c r="Q4065" i="2"/>
  <c r="R4065" i="2" s="1"/>
  <c r="M4065" i="2"/>
  <c r="N4065" i="2"/>
  <c r="P4008" i="2"/>
  <c r="Q4008" i="2"/>
  <c r="R4008" i="2" s="1"/>
  <c r="M4008" i="2"/>
  <c r="N4008" i="2"/>
  <c r="P3937" i="2"/>
  <c r="Q3937" i="2"/>
  <c r="R3937" i="2" s="1"/>
  <c r="M3937" i="2"/>
  <c r="N3937" i="2"/>
  <c r="P3861" i="2"/>
  <c r="Q3861" i="2"/>
  <c r="R3861" i="2" s="1"/>
  <c r="M3861" i="2"/>
  <c r="N3861" i="2"/>
  <c r="Q4904" i="2"/>
  <c r="R4904" i="2" s="1"/>
  <c r="M4904" i="2"/>
  <c r="N4904" i="2"/>
  <c r="P4840" i="2"/>
  <c r="Q4840" i="2"/>
  <c r="R4840" i="2" s="1"/>
  <c r="M4840" i="2"/>
  <c r="N4840" i="2"/>
  <c r="P4776" i="2"/>
  <c r="Q4776" i="2"/>
  <c r="R4776" i="2" s="1"/>
  <c r="M4776" i="2"/>
  <c r="N4776" i="2"/>
  <c r="P4712" i="2"/>
  <c r="Q4712" i="2"/>
  <c r="R4712" i="2" s="1"/>
  <c r="M4712" i="2"/>
  <c r="N4712" i="2"/>
  <c r="P4648" i="2"/>
  <c r="Q4648" i="2"/>
  <c r="R4648" i="2" s="1"/>
  <c r="M4648" i="2"/>
  <c r="N4648" i="2"/>
  <c r="Q4579" i="2"/>
  <c r="R4579" i="2" s="1"/>
  <c r="M4579" i="2"/>
  <c r="N4579" i="2"/>
  <c r="P4518" i="2"/>
  <c r="Q4518" i="2"/>
  <c r="R4518" i="2" s="1"/>
  <c r="M4518" i="2"/>
  <c r="N4518" i="2"/>
  <c r="P4464" i="2"/>
  <c r="Q4464" i="2"/>
  <c r="R4464" i="2" s="1"/>
  <c r="M4464" i="2"/>
  <c r="N4464" i="2"/>
  <c r="P4403" i="2"/>
  <c r="Q4403" i="2"/>
  <c r="R4403" i="2" s="1"/>
  <c r="M4403" i="2"/>
  <c r="N4403" i="2"/>
  <c r="P4334" i="2"/>
  <c r="Q4334" i="2"/>
  <c r="R4334" i="2" s="1"/>
  <c r="M4334" i="2"/>
  <c r="N4334" i="2"/>
  <c r="P4279" i="2"/>
  <c r="Q4279" i="2"/>
  <c r="R4279" i="2" s="1"/>
  <c r="N4279" i="2"/>
  <c r="M4279" i="2"/>
  <c r="Q4200" i="2"/>
  <c r="R4200" i="2" s="1"/>
  <c r="M4200" i="2"/>
  <c r="N4200" i="2"/>
  <c r="P4136" i="2"/>
  <c r="Q4136" i="2"/>
  <c r="R4136" i="2" s="1"/>
  <c r="M4136" i="2"/>
  <c r="N4136" i="2"/>
  <c r="P4057" i="2"/>
  <c r="Q4057" i="2"/>
  <c r="R4057" i="2" s="1"/>
  <c r="M4057" i="2"/>
  <c r="N4057" i="2"/>
  <c r="P4007" i="2"/>
  <c r="Q4007" i="2"/>
  <c r="R4007" i="2" s="1"/>
  <c r="N4007" i="2"/>
  <c r="M4007" i="2"/>
  <c r="P3936" i="2"/>
  <c r="Q3936" i="2"/>
  <c r="R3936" i="2" s="1"/>
  <c r="M3936" i="2"/>
  <c r="N3936" i="2"/>
  <c r="Q3836" i="2"/>
  <c r="R3836" i="2" s="1"/>
  <c r="M3836" i="2"/>
  <c r="N3836" i="2"/>
  <c r="P4927" i="2"/>
  <c r="Q4927" i="2"/>
  <c r="R4927" i="2" s="1"/>
  <c r="M4927" i="2"/>
  <c r="N4927" i="2"/>
  <c r="P4863" i="2"/>
  <c r="Q4863" i="2"/>
  <c r="R4863" i="2" s="1"/>
  <c r="M4863" i="2"/>
  <c r="N4863" i="2"/>
  <c r="Q4799" i="2"/>
  <c r="R4799" i="2" s="1"/>
  <c r="M4799" i="2"/>
  <c r="N4799" i="2"/>
  <c r="P4735" i="2"/>
  <c r="Q4735" i="2"/>
  <c r="R4735" i="2" s="1"/>
  <c r="M4735" i="2"/>
  <c r="N4735" i="2"/>
  <c r="Q4671" i="2"/>
  <c r="R4671" i="2" s="1"/>
  <c r="M4671" i="2"/>
  <c r="N4671" i="2"/>
  <c r="P4610" i="2"/>
  <c r="Q4610" i="2"/>
  <c r="R4610" i="2" s="1"/>
  <c r="M4610" i="2"/>
  <c r="N4610" i="2"/>
  <c r="P4548" i="2"/>
  <c r="Q4548" i="2"/>
  <c r="R4548" i="2" s="1"/>
  <c r="M4548" i="2"/>
  <c r="N4548" i="2"/>
  <c r="P4463" i="2"/>
  <c r="Q4463" i="2"/>
  <c r="R4463" i="2" s="1"/>
  <c r="M4463" i="2"/>
  <c r="N4463" i="2"/>
  <c r="P4402" i="2"/>
  <c r="Q4402" i="2"/>
  <c r="R4402" i="2" s="1"/>
  <c r="M4402" i="2"/>
  <c r="N4402" i="2"/>
  <c r="P4341" i="2"/>
  <c r="Q4341" i="2"/>
  <c r="R4341" i="2" s="1"/>
  <c r="M4341" i="2"/>
  <c r="N4341" i="2"/>
  <c r="Q4271" i="2"/>
  <c r="R4271" i="2" s="1"/>
  <c r="N4271" i="2"/>
  <c r="M4271" i="2"/>
  <c r="P4199" i="2"/>
  <c r="Q4199" i="2"/>
  <c r="R4199" i="2" s="1"/>
  <c r="N4199" i="2"/>
  <c r="M4199" i="2"/>
  <c r="P4129" i="2"/>
  <c r="Q4129" i="2"/>
  <c r="R4129" i="2" s="1"/>
  <c r="M4129" i="2"/>
  <c r="N4129" i="2"/>
  <c r="Q4076" i="2"/>
  <c r="R4076" i="2" s="1"/>
  <c r="M4076" i="2"/>
  <c r="N4076" i="2"/>
  <c r="Q4006" i="2"/>
  <c r="R4006" i="2" s="1"/>
  <c r="M4006" i="2"/>
  <c r="N4006" i="2"/>
  <c r="Q3955" i="2"/>
  <c r="R3955" i="2" s="1"/>
  <c r="N3955" i="2"/>
  <c r="M3955" i="2"/>
  <c r="P3831" i="2"/>
  <c r="Q3831" i="2"/>
  <c r="R3831" i="2" s="1"/>
  <c r="N3831" i="2"/>
  <c r="M3831" i="2"/>
  <c r="Q4830" i="2"/>
  <c r="R4830" i="2" s="1"/>
  <c r="M4830" i="2"/>
  <c r="N4830" i="2"/>
  <c r="Q4766" i="2"/>
  <c r="R4766" i="2" s="1"/>
  <c r="M4766" i="2"/>
  <c r="N4766" i="2"/>
  <c r="P4702" i="2"/>
  <c r="Q4702" i="2"/>
  <c r="R4702" i="2" s="1"/>
  <c r="M4702" i="2"/>
  <c r="N4702" i="2"/>
  <c r="Q4638" i="2"/>
  <c r="R4638" i="2" s="1"/>
  <c r="M4638" i="2"/>
  <c r="N4638" i="2"/>
  <c r="P4571" i="2"/>
  <c r="Q4571" i="2"/>
  <c r="R4571" i="2" s="1"/>
  <c r="M4571" i="2"/>
  <c r="N4571" i="2"/>
  <c r="Q4517" i="2"/>
  <c r="R4517" i="2" s="1"/>
  <c r="M4517" i="2"/>
  <c r="N4517" i="2"/>
  <c r="P4462" i="2"/>
  <c r="Q4462" i="2"/>
  <c r="R4462" i="2" s="1"/>
  <c r="M4462" i="2"/>
  <c r="N4462" i="2"/>
  <c r="P4394" i="2"/>
  <c r="Q4394" i="2"/>
  <c r="R4394" i="2" s="1"/>
  <c r="M4394" i="2"/>
  <c r="N4394" i="2"/>
  <c r="Q4340" i="2"/>
  <c r="R4340" i="2" s="1"/>
  <c r="M4340" i="2"/>
  <c r="N4340" i="2"/>
  <c r="P4284" i="2"/>
  <c r="Q4284" i="2"/>
  <c r="R4284" i="2" s="1"/>
  <c r="M4284" i="2"/>
  <c r="N4284" i="2"/>
  <c r="P4228" i="2"/>
  <c r="Q4228" i="2"/>
  <c r="R4228" i="2" s="1"/>
  <c r="M4228" i="2"/>
  <c r="N4228" i="2"/>
  <c r="P4169" i="2"/>
  <c r="Q4169" i="2"/>
  <c r="R4169" i="2" s="1"/>
  <c r="M4169" i="2"/>
  <c r="N4169" i="2"/>
  <c r="P4116" i="2"/>
  <c r="Q4116" i="2"/>
  <c r="R4116" i="2" s="1"/>
  <c r="M4116" i="2"/>
  <c r="N4116" i="2"/>
  <c r="Q4062" i="2"/>
  <c r="R4062" i="2" s="1"/>
  <c r="M4062" i="2"/>
  <c r="N4062" i="2"/>
  <c r="Q3986" i="2"/>
  <c r="R3986" i="2" s="1"/>
  <c r="M3986" i="2"/>
  <c r="N3986" i="2"/>
  <c r="P3934" i="2"/>
  <c r="Q3934" i="2"/>
  <c r="R3934" i="2" s="1"/>
  <c r="M3934" i="2"/>
  <c r="N3934" i="2"/>
  <c r="Q3854" i="2"/>
  <c r="R3854" i="2" s="1"/>
  <c r="M3854" i="2"/>
  <c r="N3854" i="2"/>
  <c r="P4965" i="2"/>
  <c r="Q4965" i="2"/>
  <c r="R4965" i="2" s="1"/>
  <c r="M4965" i="2"/>
  <c r="N4965" i="2"/>
  <c r="Q4901" i="2"/>
  <c r="R4901" i="2" s="1"/>
  <c r="M4901" i="2"/>
  <c r="N4901" i="2"/>
  <c r="Q4837" i="2"/>
  <c r="R4837" i="2" s="1"/>
  <c r="M4837" i="2"/>
  <c r="N4837" i="2"/>
  <c r="Q4773" i="2"/>
  <c r="R4773" i="2" s="1"/>
  <c r="M4773" i="2"/>
  <c r="N4773" i="2"/>
  <c r="Q4709" i="2"/>
  <c r="R4709" i="2" s="1"/>
  <c r="M4709" i="2"/>
  <c r="N4709" i="2"/>
  <c r="Q4645" i="2"/>
  <c r="R4645" i="2" s="1"/>
  <c r="M4645" i="2"/>
  <c r="N4645" i="2"/>
  <c r="Q4577" i="2"/>
  <c r="R4577" i="2" s="1"/>
  <c r="M4577" i="2"/>
  <c r="N4577" i="2"/>
  <c r="Q4504" i="2"/>
  <c r="R4504" i="2" s="1"/>
  <c r="M4504" i="2"/>
  <c r="N4504" i="2"/>
  <c r="Q4420" i="2"/>
  <c r="R4420" i="2" s="1"/>
  <c r="M4420" i="2"/>
  <c r="N4420" i="2"/>
  <c r="Q4332" i="2"/>
  <c r="R4332" i="2" s="1"/>
  <c r="N4332" i="2"/>
  <c r="M4332" i="2"/>
  <c r="Q4250" i="2"/>
  <c r="R4250" i="2" s="1"/>
  <c r="M4250" i="2"/>
  <c r="N4250" i="2"/>
  <c r="Q4197" i="2"/>
  <c r="R4197" i="2" s="1"/>
  <c r="M4197" i="2"/>
  <c r="N4197" i="2"/>
  <c r="Q4127" i="2"/>
  <c r="R4127" i="2" s="1"/>
  <c r="N4127" i="2"/>
  <c r="M4127" i="2"/>
  <c r="Q4055" i="2"/>
  <c r="R4055" i="2" s="1"/>
  <c r="N4055" i="2"/>
  <c r="M4055" i="2"/>
  <c r="Q3998" i="2"/>
  <c r="R3998" i="2" s="1"/>
  <c r="M3998" i="2"/>
  <c r="N3998" i="2"/>
  <c r="Q3897" i="2"/>
  <c r="R3897" i="2" s="1"/>
  <c r="M3897" i="2"/>
  <c r="N3897" i="2"/>
  <c r="Q4820" i="2"/>
  <c r="R4820" i="2" s="1"/>
  <c r="M4820" i="2"/>
  <c r="N4820" i="2"/>
  <c r="Q4756" i="2"/>
  <c r="R4756" i="2" s="1"/>
  <c r="M4756" i="2"/>
  <c r="N4756" i="2"/>
  <c r="Q4692" i="2"/>
  <c r="R4692" i="2" s="1"/>
  <c r="M4692" i="2"/>
  <c r="N4692" i="2"/>
  <c r="Q4628" i="2"/>
  <c r="R4628" i="2" s="1"/>
  <c r="M4628" i="2"/>
  <c r="N4628" i="2"/>
  <c r="Q4563" i="2"/>
  <c r="R4563" i="2" s="1"/>
  <c r="M4563" i="2"/>
  <c r="N4563" i="2"/>
  <c r="Q4516" i="2"/>
  <c r="R4516" i="2" s="1"/>
  <c r="M4516" i="2"/>
  <c r="N4516" i="2"/>
  <c r="Q4455" i="2"/>
  <c r="R4455" i="2" s="1"/>
  <c r="M4455" i="2"/>
  <c r="N4455" i="2"/>
  <c r="Q4407" i="2"/>
  <c r="R4407" i="2" s="1"/>
  <c r="M4407" i="2"/>
  <c r="N4407" i="2"/>
  <c r="Q4352" i="2"/>
  <c r="R4352" i="2" s="1"/>
  <c r="M4352" i="2"/>
  <c r="N4352" i="2"/>
  <c r="Q4289" i="2"/>
  <c r="R4289" i="2" s="1"/>
  <c r="M4289" i="2"/>
  <c r="N4289" i="2"/>
  <c r="Q4226" i="2"/>
  <c r="R4226" i="2" s="1"/>
  <c r="M4226" i="2"/>
  <c r="N4226" i="2"/>
  <c r="Q4167" i="2"/>
  <c r="R4167" i="2" s="1"/>
  <c r="N4167" i="2"/>
  <c r="M4167" i="2"/>
  <c r="Q4114" i="2"/>
  <c r="R4114" i="2" s="1"/>
  <c r="M4114" i="2"/>
  <c r="N4114" i="2"/>
  <c r="Q4060" i="2"/>
  <c r="R4060" i="2" s="1"/>
  <c r="M4060" i="2"/>
  <c r="N4060" i="2"/>
  <c r="Q4004" i="2"/>
  <c r="R4004" i="2" s="1"/>
  <c r="M4004" i="2"/>
  <c r="N4004" i="2"/>
  <c r="Q3946" i="2"/>
  <c r="R3946" i="2" s="1"/>
  <c r="M3946" i="2"/>
  <c r="N3946" i="2"/>
  <c r="Q3867" i="2"/>
  <c r="R3867" i="2" s="1"/>
  <c r="N3867" i="2"/>
  <c r="M3867" i="2"/>
  <c r="Q3682" i="2"/>
  <c r="R3682" i="2" s="1"/>
  <c r="M3682" i="2"/>
  <c r="N3682" i="2"/>
  <c r="Q3626" i="2"/>
  <c r="R3626" i="2" s="1"/>
  <c r="M3626" i="2"/>
  <c r="N3626" i="2"/>
  <c r="Q3558" i="2"/>
  <c r="R3558" i="2" s="1"/>
  <c r="M3558" i="2"/>
  <c r="N3558" i="2"/>
  <c r="Q3496" i="2"/>
  <c r="R3496" i="2" s="1"/>
  <c r="M3496" i="2"/>
  <c r="N3496" i="2"/>
  <c r="Q3426" i="2"/>
  <c r="R3426" i="2" s="1"/>
  <c r="M3426" i="2"/>
  <c r="N3426" i="2"/>
  <c r="Q3345" i="2"/>
  <c r="R3345" i="2" s="1"/>
  <c r="M3345" i="2"/>
  <c r="N3345" i="2"/>
  <c r="Q3694" i="2"/>
  <c r="R3694" i="2" s="1"/>
  <c r="M3694" i="2"/>
  <c r="N3694" i="2"/>
  <c r="Q3632" i="2"/>
  <c r="R3632" i="2" s="1"/>
  <c r="M3632" i="2"/>
  <c r="N3632" i="2"/>
  <c r="Q3576" i="2"/>
  <c r="R3576" i="2" s="1"/>
  <c r="M3576" i="2"/>
  <c r="N3576" i="2"/>
  <c r="Q3500" i="2"/>
  <c r="R3500" i="2" s="1"/>
  <c r="M3500" i="2"/>
  <c r="N3500" i="2"/>
  <c r="Q3438" i="2"/>
  <c r="R3438" i="2" s="1"/>
  <c r="N3438" i="2"/>
  <c r="M3438" i="2"/>
  <c r="Q3359" i="2"/>
  <c r="R3359" i="2" s="1"/>
  <c r="M3359" i="2"/>
  <c r="N3359" i="2"/>
  <c r="Q3856" i="2"/>
  <c r="R3856" i="2" s="1"/>
  <c r="M3856" i="2"/>
  <c r="N3856" i="2"/>
  <c r="Q3802" i="2"/>
  <c r="R3802" i="2" s="1"/>
  <c r="M3802" i="2"/>
  <c r="N3802" i="2"/>
  <c r="Q3744" i="2"/>
  <c r="R3744" i="2" s="1"/>
  <c r="M3744" i="2"/>
  <c r="N3744" i="2"/>
  <c r="Q3681" i="2"/>
  <c r="R3681" i="2" s="1"/>
  <c r="M3681" i="2"/>
  <c r="N3681" i="2"/>
  <c r="Q3612" i="2"/>
  <c r="R3612" i="2" s="1"/>
  <c r="M3612" i="2"/>
  <c r="N3612" i="2"/>
  <c r="Q3556" i="2"/>
  <c r="R3556" i="2" s="1"/>
  <c r="M3556" i="2"/>
  <c r="N3556" i="2"/>
  <c r="Q3488" i="2"/>
  <c r="R3488" i="2" s="1"/>
  <c r="M3488" i="2"/>
  <c r="N3488" i="2"/>
  <c r="Q3425" i="2"/>
  <c r="R3425" i="2" s="1"/>
  <c r="M3425" i="2"/>
  <c r="N3425" i="2"/>
  <c r="Q3292" i="2"/>
  <c r="R3292" i="2" s="1"/>
  <c r="N3292" i="2"/>
  <c r="M3292" i="2"/>
  <c r="Q3815" i="2"/>
  <c r="R3815" i="2" s="1"/>
  <c r="N3815" i="2"/>
  <c r="M3815" i="2"/>
  <c r="Q3749" i="2"/>
  <c r="R3749" i="2" s="1"/>
  <c r="M3749" i="2"/>
  <c r="N3749" i="2"/>
  <c r="Q3687" i="2"/>
  <c r="R3687" i="2" s="1"/>
  <c r="N3687" i="2"/>
  <c r="M3687" i="2"/>
  <c r="Q3611" i="2"/>
  <c r="R3611" i="2" s="1"/>
  <c r="N3611" i="2"/>
  <c r="M3611" i="2"/>
  <c r="Q3555" i="2"/>
  <c r="R3555" i="2" s="1"/>
  <c r="N3555" i="2"/>
  <c r="M3555" i="2"/>
  <c r="Q3493" i="2"/>
  <c r="R3493" i="2" s="1"/>
  <c r="M3493" i="2"/>
  <c r="N3493" i="2"/>
  <c r="Q3431" i="2"/>
  <c r="R3431" i="2" s="1"/>
  <c r="M3431" i="2"/>
  <c r="N3431" i="2"/>
  <c r="Q3356" i="2"/>
  <c r="R3356" i="2" s="1"/>
  <c r="N3356" i="2"/>
  <c r="M3356" i="2"/>
  <c r="Q3820" i="2"/>
  <c r="R3820" i="2" s="1"/>
  <c r="M3820" i="2"/>
  <c r="N3820" i="2"/>
  <c r="Q3748" i="2"/>
  <c r="R3748" i="2" s="1"/>
  <c r="M3748" i="2"/>
  <c r="N3748" i="2"/>
  <c r="Q3680" i="2"/>
  <c r="R3680" i="2" s="1"/>
  <c r="M3680" i="2"/>
  <c r="N3680" i="2"/>
  <c r="Q3617" i="2"/>
  <c r="R3617" i="2" s="1"/>
  <c r="M3617" i="2"/>
  <c r="N3617" i="2"/>
  <c r="Q3548" i="2"/>
  <c r="R3548" i="2" s="1"/>
  <c r="M3548" i="2"/>
  <c r="N3548" i="2"/>
  <c r="Q3492" i="2"/>
  <c r="R3492" i="2" s="1"/>
  <c r="M3492" i="2"/>
  <c r="N3492" i="2"/>
  <c r="Q3424" i="2"/>
  <c r="R3424" i="2" s="1"/>
  <c r="N3424" i="2"/>
  <c r="M3424" i="2"/>
  <c r="Q3310" i="2"/>
  <c r="R3310" i="2" s="1"/>
  <c r="N3310" i="2"/>
  <c r="M3310" i="2"/>
  <c r="Q3853" i="2"/>
  <c r="R3853" i="2" s="1"/>
  <c r="M3853" i="2"/>
  <c r="N3853" i="2"/>
  <c r="Q3800" i="2"/>
  <c r="R3800" i="2" s="1"/>
  <c r="M3800" i="2"/>
  <c r="N3800" i="2"/>
  <c r="Q3741" i="2"/>
  <c r="R3741" i="2" s="1"/>
  <c r="M3741" i="2"/>
  <c r="N3741" i="2"/>
  <c r="Q3679" i="2"/>
  <c r="R3679" i="2" s="1"/>
  <c r="N3679" i="2"/>
  <c r="M3679" i="2"/>
  <c r="Q3610" i="2"/>
  <c r="R3610" i="2" s="1"/>
  <c r="M3610" i="2"/>
  <c r="N3610" i="2"/>
  <c r="Q3541" i="2"/>
  <c r="R3541" i="2" s="1"/>
  <c r="M3541" i="2"/>
  <c r="N3541" i="2"/>
  <c r="Q3485" i="2"/>
  <c r="R3485" i="2" s="1"/>
  <c r="M3485" i="2"/>
  <c r="N3485" i="2"/>
  <c r="Q3423" i="2"/>
  <c r="R3423" i="2" s="1"/>
  <c r="M3423" i="2"/>
  <c r="N3423" i="2"/>
  <c r="Q3275" i="2"/>
  <c r="R3275" i="2" s="1"/>
  <c r="M3275" i="2"/>
  <c r="N3275" i="2"/>
  <c r="Q3846" i="2"/>
  <c r="R3846" i="2" s="1"/>
  <c r="M3846" i="2"/>
  <c r="N3846" i="2"/>
  <c r="Q3771" i="2"/>
  <c r="R3771" i="2" s="1"/>
  <c r="N3771" i="2"/>
  <c r="M3771" i="2"/>
  <c r="Q3715" i="2"/>
  <c r="R3715" i="2" s="1"/>
  <c r="N3715" i="2"/>
  <c r="M3715" i="2"/>
  <c r="Q3653" i="2"/>
  <c r="R3653" i="2" s="1"/>
  <c r="M3653" i="2"/>
  <c r="N3653" i="2"/>
  <c r="Q3591" i="2"/>
  <c r="R3591" i="2" s="1"/>
  <c r="N3591" i="2"/>
  <c r="M3591" i="2"/>
  <c r="Q3515" i="2"/>
  <c r="R3515" i="2" s="1"/>
  <c r="N3515" i="2"/>
  <c r="M3515" i="2"/>
  <c r="Q3459" i="2"/>
  <c r="R3459" i="2" s="1"/>
  <c r="M3459" i="2"/>
  <c r="N3459" i="2"/>
  <c r="Q3397" i="2"/>
  <c r="R3397" i="2" s="1"/>
  <c r="M3397" i="2"/>
  <c r="N3397" i="2"/>
  <c r="Q3879" i="2"/>
  <c r="R3879" i="2" s="1"/>
  <c r="N3879" i="2"/>
  <c r="M3879" i="2"/>
  <c r="Q3825" i="2"/>
  <c r="R3825" i="2" s="1"/>
  <c r="M3825" i="2"/>
  <c r="N3825" i="2"/>
  <c r="Q3739" i="2"/>
  <c r="R3739" i="2" s="1"/>
  <c r="N3739" i="2"/>
  <c r="M3739" i="2"/>
  <c r="Q3683" i="2"/>
  <c r="R3683" i="2" s="1"/>
  <c r="N3683" i="2"/>
  <c r="M3683" i="2"/>
  <c r="Q3621" i="2"/>
  <c r="R3621" i="2" s="1"/>
  <c r="M3621" i="2"/>
  <c r="N3621" i="2"/>
  <c r="Q3559" i="2"/>
  <c r="R3559" i="2" s="1"/>
  <c r="N3559" i="2"/>
  <c r="M3559" i="2"/>
  <c r="Q3483" i="2"/>
  <c r="R3483" i="2" s="1"/>
  <c r="N3483" i="2"/>
  <c r="M3483" i="2"/>
  <c r="Q3427" i="2"/>
  <c r="R3427" i="2" s="1"/>
  <c r="M3427" i="2"/>
  <c r="N3427" i="2"/>
  <c r="Q3375" i="2"/>
  <c r="R3375" i="2" s="1"/>
  <c r="M3375" i="2"/>
  <c r="N3375" i="2"/>
  <c r="Q3189" i="2"/>
  <c r="R3189" i="2" s="1"/>
  <c r="M3189" i="2"/>
  <c r="N3189" i="2"/>
  <c r="Q3132" i="2"/>
  <c r="R3132" i="2" s="1"/>
  <c r="N3132" i="2"/>
  <c r="M3132" i="2"/>
  <c r="Q3081" i="2"/>
  <c r="R3081" i="2" s="1"/>
  <c r="M3081" i="2"/>
  <c r="N3081" i="2"/>
  <c r="Q3020" i="2"/>
  <c r="R3020" i="2" s="1"/>
  <c r="N3020" i="2"/>
  <c r="M3020" i="2"/>
  <c r="Q2958" i="2"/>
  <c r="R2958" i="2" s="1"/>
  <c r="N2958" i="2"/>
  <c r="M2958" i="2"/>
  <c r="Q2887" i="2"/>
  <c r="R2887" i="2" s="1"/>
  <c r="M2887" i="2"/>
  <c r="N2887" i="2"/>
  <c r="Q3329" i="2"/>
  <c r="R3329" i="2" s="1"/>
  <c r="N3329" i="2"/>
  <c r="M3329" i="2"/>
  <c r="Q3249" i="2"/>
  <c r="R3249" i="2" s="1"/>
  <c r="M3249" i="2"/>
  <c r="N3249" i="2"/>
  <c r="Q3188" i="2"/>
  <c r="R3188" i="2" s="1"/>
  <c r="N3188" i="2"/>
  <c r="M3188" i="2"/>
  <c r="Q3119" i="2"/>
  <c r="R3119" i="2" s="1"/>
  <c r="M3119" i="2"/>
  <c r="N3119" i="2"/>
  <c r="Q3032" i="2"/>
  <c r="R3032" i="2" s="1"/>
  <c r="N3032" i="2"/>
  <c r="M3032" i="2"/>
  <c r="Q2976" i="2"/>
  <c r="R2976" i="2" s="1"/>
  <c r="M2976" i="2"/>
  <c r="N2976" i="2"/>
  <c r="Q2901" i="2"/>
  <c r="R2901" i="2" s="1"/>
  <c r="N2901" i="2"/>
  <c r="M2901" i="2"/>
  <c r="Q3363" i="2"/>
  <c r="R3363" i="2" s="1"/>
  <c r="M3363" i="2"/>
  <c r="N3363" i="2"/>
  <c r="Q3305" i="2"/>
  <c r="R3305" i="2" s="1"/>
  <c r="M3305" i="2"/>
  <c r="N3305" i="2"/>
  <c r="Q3248" i="2"/>
  <c r="R3248" i="2" s="1"/>
  <c r="N3248" i="2"/>
  <c r="M3248" i="2"/>
  <c r="Q3181" i="2"/>
  <c r="R3181" i="2" s="1"/>
  <c r="M3181" i="2"/>
  <c r="N3181" i="2"/>
  <c r="Q3124" i="2"/>
  <c r="R3124" i="2" s="1"/>
  <c r="N3124" i="2"/>
  <c r="M3124" i="2"/>
  <c r="Q3044" i="2"/>
  <c r="R3044" i="2" s="1"/>
  <c r="N3044" i="2"/>
  <c r="M3044" i="2"/>
  <c r="Q2975" i="2"/>
  <c r="R2975" i="2" s="1"/>
  <c r="M2975" i="2"/>
  <c r="N2975" i="2"/>
  <c r="Q2913" i="2"/>
  <c r="R2913" i="2" s="1"/>
  <c r="M2913" i="2"/>
  <c r="N2913" i="2"/>
  <c r="Q3280" i="2"/>
  <c r="R3280" i="2" s="1"/>
  <c r="N3280" i="2"/>
  <c r="M3280" i="2"/>
  <c r="Q3224" i="2"/>
  <c r="R3224" i="2" s="1"/>
  <c r="N3224" i="2"/>
  <c r="M3224" i="2"/>
  <c r="Q3161" i="2"/>
  <c r="R3161" i="2" s="1"/>
  <c r="N3161" i="2"/>
  <c r="M3161" i="2"/>
  <c r="Q3104" i="2"/>
  <c r="R3104" i="2" s="1"/>
  <c r="N3104" i="2"/>
  <c r="M3104" i="2"/>
  <c r="Q3056" i="2"/>
  <c r="R3056" i="2" s="1"/>
  <c r="N3056" i="2"/>
  <c r="M3056" i="2"/>
  <c r="Q3006" i="2"/>
  <c r="R3006" i="2" s="1"/>
  <c r="M3006" i="2"/>
  <c r="N3006" i="2"/>
  <c r="Q2937" i="2"/>
  <c r="R2937" i="2" s="1"/>
  <c r="M2937" i="2"/>
  <c r="N2937" i="2"/>
  <c r="Q2875" i="2"/>
  <c r="R2875" i="2" s="1"/>
  <c r="M2875" i="2"/>
  <c r="N2875" i="2"/>
  <c r="Q3327" i="2"/>
  <c r="R3327" i="2" s="1"/>
  <c r="M3327" i="2"/>
  <c r="N3327" i="2"/>
  <c r="Q3246" i="2"/>
  <c r="R3246" i="2" s="1"/>
  <c r="N3246" i="2"/>
  <c r="M3246" i="2"/>
  <c r="Q3179" i="2"/>
  <c r="R3179" i="2" s="1"/>
  <c r="M3179" i="2"/>
  <c r="N3179" i="2"/>
  <c r="Q3110" i="2"/>
  <c r="R3110" i="2" s="1"/>
  <c r="M3110" i="2"/>
  <c r="N3110" i="2"/>
  <c r="Q3055" i="2"/>
  <c r="R3055" i="2" s="1"/>
  <c r="M3055" i="2"/>
  <c r="N3055" i="2"/>
  <c r="Q2993" i="2"/>
  <c r="R2993" i="2" s="1"/>
  <c r="M2993" i="2"/>
  <c r="N2993" i="2"/>
  <c r="Q2923" i="2"/>
  <c r="R2923" i="2" s="1"/>
  <c r="M2923" i="2"/>
  <c r="N2923" i="2"/>
  <c r="Q2855" i="2"/>
  <c r="R2855" i="2" s="1"/>
  <c r="M2855" i="2"/>
  <c r="N2855" i="2"/>
  <c r="Q3344" i="2"/>
  <c r="R3344" i="2" s="1"/>
  <c r="N3344" i="2"/>
  <c r="M3344" i="2"/>
  <c r="Q3278" i="2"/>
  <c r="R3278" i="2" s="1"/>
  <c r="N3278" i="2"/>
  <c r="M3278" i="2"/>
  <c r="Q3222" i="2"/>
  <c r="R3222" i="2" s="1"/>
  <c r="N3222" i="2"/>
  <c r="M3222" i="2"/>
  <c r="Q3160" i="2"/>
  <c r="R3160" i="2" s="1"/>
  <c r="N3160" i="2"/>
  <c r="M3160" i="2"/>
  <c r="Q3083" i="2"/>
  <c r="R3083" i="2" s="1"/>
  <c r="M3083" i="2"/>
  <c r="N3083" i="2"/>
  <c r="Q3017" i="2"/>
  <c r="R3017" i="2" s="1"/>
  <c r="M3017" i="2"/>
  <c r="N3017" i="2"/>
  <c r="Q2954" i="2"/>
  <c r="R2954" i="2" s="1"/>
  <c r="N2954" i="2"/>
  <c r="M2954" i="2"/>
  <c r="Q2881" i="2"/>
  <c r="R2881" i="2" s="1"/>
  <c r="M2881" i="2"/>
  <c r="N2881" i="2"/>
  <c r="Q3325" i="2"/>
  <c r="R3325" i="2" s="1"/>
  <c r="N3325" i="2"/>
  <c r="M3325" i="2"/>
  <c r="Q3264" i="2"/>
  <c r="R3264" i="2" s="1"/>
  <c r="N3264" i="2"/>
  <c r="M3264" i="2"/>
  <c r="Q3197" i="2"/>
  <c r="R3197" i="2" s="1"/>
  <c r="N3197" i="2"/>
  <c r="M3197" i="2"/>
  <c r="Q3139" i="2"/>
  <c r="R3139" i="2" s="1"/>
  <c r="M3139" i="2"/>
  <c r="N3139" i="2"/>
  <c r="Q3076" i="2"/>
  <c r="R3076" i="2" s="1"/>
  <c r="N3076" i="2"/>
  <c r="M3076" i="2"/>
  <c r="Q2997" i="2"/>
  <c r="R2997" i="2" s="1"/>
  <c r="M2997" i="2"/>
  <c r="N2997" i="2"/>
  <c r="Q2934" i="2"/>
  <c r="R2934" i="2" s="1"/>
  <c r="N2934" i="2"/>
  <c r="M2934" i="2"/>
  <c r="Q2880" i="2"/>
  <c r="R2880" i="2" s="1"/>
  <c r="M2880" i="2"/>
  <c r="N2880" i="2"/>
  <c r="Q3360" i="2"/>
  <c r="R3360" i="2" s="1"/>
  <c r="N3360" i="2"/>
  <c r="M3360" i="2"/>
  <c r="Q3296" i="2"/>
  <c r="R3296" i="2" s="1"/>
  <c r="N3296" i="2"/>
  <c r="M3296" i="2"/>
  <c r="Q3226" i="2"/>
  <c r="R3226" i="2" s="1"/>
  <c r="N3226" i="2"/>
  <c r="M3226" i="2"/>
  <c r="Q3164" i="2"/>
  <c r="R3164" i="2" s="1"/>
  <c r="N3164" i="2"/>
  <c r="M3164" i="2"/>
  <c r="Q3082" i="2"/>
  <c r="R3082" i="2" s="1"/>
  <c r="M3082" i="2"/>
  <c r="N3082" i="2"/>
  <c r="Q3034" i="2"/>
  <c r="R3034" i="2" s="1"/>
  <c r="N3034" i="2"/>
  <c r="M3034" i="2"/>
  <c r="Q2959" i="2"/>
  <c r="R2959" i="2" s="1"/>
  <c r="M2959" i="2"/>
  <c r="N2959" i="2"/>
  <c r="Q2895" i="2"/>
  <c r="R2895" i="2" s="1"/>
  <c r="M2895" i="2"/>
  <c r="N2895" i="2"/>
  <c r="Q2832" i="2"/>
  <c r="R2832" i="2" s="1"/>
  <c r="M2832" i="2"/>
  <c r="N2832" i="2"/>
  <c r="Q2764" i="2"/>
  <c r="R2764" i="2" s="1"/>
  <c r="M2764" i="2"/>
  <c r="N2764" i="2"/>
  <c r="Q2711" i="2"/>
  <c r="R2711" i="2" s="1"/>
  <c r="M2711" i="2"/>
  <c r="N2711" i="2"/>
  <c r="Q2658" i="2"/>
  <c r="R2658" i="2" s="1"/>
  <c r="N2658" i="2"/>
  <c r="M2658" i="2"/>
  <c r="Q2591" i="2"/>
  <c r="R2591" i="2" s="1"/>
  <c r="M2591" i="2"/>
  <c r="N2591" i="2"/>
  <c r="Q2525" i="2"/>
  <c r="R2525" i="2" s="1"/>
  <c r="M2525" i="2"/>
  <c r="N2525" i="2"/>
  <c r="Q2456" i="2"/>
  <c r="R2456" i="2" s="1"/>
  <c r="M2456" i="2"/>
  <c r="N2456" i="2"/>
  <c r="Q2351" i="2"/>
  <c r="R2351" i="2" s="1"/>
  <c r="M2351" i="2"/>
  <c r="N2351" i="2"/>
  <c r="Q2812" i="2"/>
  <c r="R2812" i="2" s="1"/>
  <c r="M2812" i="2"/>
  <c r="N2812" i="2"/>
  <c r="Q2740" i="2"/>
  <c r="R2740" i="2" s="1"/>
  <c r="M2740" i="2"/>
  <c r="N2740" i="2"/>
  <c r="Q2682" i="2"/>
  <c r="R2682" i="2" s="1"/>
  <c r="M2682" i="2"/>
  <c r="N2682" i="2"/>
  <c r="Q2615" i="2"/>
  <c r="R2615" i="2" s="1"/>
  <c r="M2615" i="2"/>
  <c r="N2615" i="2"/>
  <c r="Q2543" i="2"/>
  <c r="R2543" i="2" s="1"/>
  <c r="M2543" i="2"/>
  <c r="N2543" i="2"/>
  <c r="Q2468" i="2"/>
  <c r="R2468" i="2" s="1"/>
  <c r="M2468" i="2"/>
  <c r="N2468" i="2"/>
  <c r="Q2271" i="2"/>
  <c r="R2271" i="2" s="1"/>
  <c r="M2271" i="2"/>
  <c r="N2271" i="2"/>
  <c r="Q2751" i="2"/>
  <c r="R2751" i="2" s="1"/>
  <c r="M2751" i="2"/>
  <c r="N2751" i="2"/>
  <c r="Q2675" i="2"/>
  <c r="R2675" i="2" s="1"/>
  <c r="M2675" i="2"/>
  <c r="N2675" i="2"/>
  <c r="Q2620" i="2"/>
  <c r="R2620" i="2" s="1"/>
  <c r="M2620" i="2"/>
  <c r="N2620" i="2"/>
  <c r="Q2566" i="2"/>
  <c r="R2566" i="2" s="1"/>
  <c r="N2566" i="2"/>
  <c r="M2566" i="2"/>
  <c r="Q2511" i="2"/>
  <c r="R2511" i="2" s="1"/>
  <c r="M2511" i="2"/>
  <c r="N2511" i="2"/>
  <c r="Q2447" i="2"/>
  <c r="R2447" i="2" s="1"/>
  <c r="M2447" i="2"/>
  <c r="N2447" i="2"/>
  <c r="Q2264" i="2"/>
  <c r="R2264" i="2" s="1"/>
  <c r="M2264" i="2"/>
  <c r="N2264" i="2"/>
  <c r="Q2780" i="2"/>
  <c r="R2780" i="2" s="1"/>
  <c r="M2780" i="2"/>
  <c r="N2780" i="2"/>
  <c r="Q2715" i="2"/>
  <c r="R2715" i="2" s="1"/>
  <c r="M2715" i="2"/>
  <c r="N2715" i="2"/>
  <c r="Q2650" i="2"/>
  <c r="R2650" i="2" s="1"/>
  <c r="N2650" i="2"/>
  <c r="M2650" i="2"/>
  <c r="Q2572" i="2"/>
  <c r="R2572" i="2" s="1"/>
  <c r="M2572" i="2"/>
  <c r="N2572" i="2"/>
  <c r="Q2510" i="2"/>
  <c r="R2510" i="2" s="1"/>
  <c r="N2510" i="2"/>
  <c r="M2510" i="2"/>
  <c r="Q2453" i="2"/>
  <c r="R2453" i="2" s="1"/>
  <c r="M2453" i="2"/>
  <c r="N2453" i="2"/>
  <c r="Q2339" i="2"/>
  <c r="R2339" i="2" s="1"/>
  <c r="M2339" i="2"/>
  <c r="N2339" i="2"/>
  <c r="Q2847" i="2"/>
  <c r="R2847" i="2" s="1"/>
  <c r="M2847" i="2"/>
  <c r="N2847" i="2"/>
  <c r="Q2773" i="2"/>
  <c r="R2773" i="2" s="1"/>
  <c r="N2773" i="2"/>
  <c r="M2773" i="2"/>
  <c r="Q2703" i="2"/>
  <c r="R2703" i="2" s="1"/>
  <c r="M2703" i="2"/>
  <c r="N2703" i="2"/>
  <c r="Q2655" i="2"/>
  <c r="R2655" i="2" s="1"/>
  <c r="M2655" i="2"/>
  <c r="N2655" i="2"/>
  <c r="Q2571" i="2"/>
  <c r="R2571" i="2" s="1"/>
  <c r="M2571" i="2"/>
  <c r="N2571" i="2"/>
  <c r="Q2490" i="2"/>
  <c r="R2490" i="2" s="1"/>
  <c r="N2490" i="2"/>
  <c r="M2490" i="2"/>
  <c r="Q2428" i="2"/>
  <c r="R2428" i="2" s="1"/>
  <c r="M2428" i="2"/>
  <c r="N2428" i="2"/>
  <c r="Q2803" i="2"/>
  <c r="R2803" i="2" s="1"/>
  <c r="M2803" i="2"/>
  <c r="N2803" i="2"/>
  <c r="Q2755" i="2"/>
  <c r="R2755" i="2" s="1"/>
  <c r="M2755" i="2"/>
  <c r="N2755" i="2"/>
  <c r="Q2702" i="2"/>
  <c r="R2702" i="2" s="1"/>
  <c r="N2702" i="2"/>
  <c r="M2702" i="2"/>
  <c r="Q2630" i="2"/>
  <c r="R2630" i="2" s="1"/>
  <c r="N2630" i="2"/>
  <c r="M2630" i="2"/>
  <c r="Q2576" i="2"/>
  <c r="R2576" i="2" s="1"/>
  <c r="M2576" i="2"/>
  <c r="N2576" i="2"/>
  <c r="Q2528" i="2"/>
  <c r="R2528" i="2" s="1"/>
  <c r="M2528" i="2"/>
  <c r="N2528" i="2"/>
  <c r="Q2451" i="2"/>
  <c r="R2451" i="2" s="1"/>
  <c r="M2451" i="2"/>
  <c r="N2451" i="2"/>
  <c r="Q2357" i="2"/>
  <c r="R2357" i="2" s="1"/>
  <c r="M2357" i="2"/>
  <c r="N2357" i="2"/>
  <c r="Q2865" i="2"/>
  <c r="R2865" i="2" s="1"/>
  <c r="M2865" i="2"/>
  <c r="N2865" i="2"/>
  <c r="Q2795" i="2"/>
  <c r="R2795" i="2" s="1"/>
  <c r="M2795" i="2"/>
  <c r="N2795" i="2"/>
  <c r="Q2742" i="2"/>
  <c r="R2742" i="2" s="1"/>
  <c r="N2742" i="2"/>
  <c r="M2742" i="2"/>
  <c r="Q2654" i="2"/>
  <c r="R2654" i="2" s="1"/>
  <c r="N2654" i="2"/>
  <c r="M2654" i="2"/>
  <c r="Q2593" i="2"/>
  <c r="R2593" i="2" s="1"/>
  <c r="M2593" i="2"/>
  <c r="N2593" i="2"/>
  <c r="Q2539" i="2"/>
  <c r="R2539" i="2" s="1"/>
  <c r="M2539" i="2"/>
  <c r="N2539" i="2"/>
  <c r="Q2477" i="2"/>
  <c r="R2477" i="2" s="1"/>
  <c r="M2477" i="2"/>
  <c r="N2477" i="2"/>
  <c r="Q2851" i="2"/>
  <c r="R2851" i="2" s="1"/>
  <c r="M2851" i="2"/>
  <c r="N2851" i="2"/>
  <c r="Q2802" i="2"/>
  <c r="R2802" i="2" s="1"/>
  <c r="N2802" i="2"/>
  <c r="M2802" i="2"/>
  <c r="Q2724" i="2"/>
  <c r="R2724" i="2" s="1"/>
  <c r="M2724" i="2"/>
  <c r="N2724" i="2"/>
  <c r="Q2672" i="2"/>
  <c r="R2672" i="2" s="1"/>
  <c r="M2672" i="2"/>
  <c r="N2672" i="2"/>
  <c r="Q2610" i="2"/>
  <c r="R2610" i="2" s="1"/>
  <c r="N2610" i="2"/>
  <c r="M2610" i="2"/>
  <c r="Q2538" i="2"/>
  <c r="R2538" i="2" s="1"/>
  <c r="N2538" i="2"/>
  <c r="M2538" i="2"/>
  <c r="Q2482" i="2"/>
  <c r="R2482" i="2" s="1"/>
  <c r="N2482" i="2"/>
  <c r="M2482" i="2"/>
  <c r="Q2402" i="2"/>
  <c r="R2402" i="2" s="1"/>
  <c r="N2402" i="2"/>
  <c r="M2402" i="2"/>
  <c r="Q2195" i="2"/>
  <c r="R2195" i="2" s="1"/>
  <c r="M2195" i="2"/>
  <c r="N2195" i="2"/>
  <c r="Q2139" i="2"/>
  <c r="R2139" i="2" s="1"/>
  <c r="M2139" i="2"/>
  <c r="N2139" i="2"/>
  <c r="Q2077" i="2"/>
  <c r="R2077" i="2" s="1"/>
  <c r="M2077" i="2"/>
  <c r="N2077" i="2"/>
  <c r="Q2012" i="2"/>
  <c r="R2012" i="2" s="1"/>
  <c r="M2012" i="2"/>
  <c r="N2012" i="2"/>
  <c r="P4819" i="2"/>
  <c r="Q4819" i="2"/>
  <c r="R4819" i="2" s="1"/>
  <c r="M4819" i="2"/>
  <c r="N4819" i="2"/>
  <c r="P4835" i="2"/>
  <c r="Q4835" i="2"/>
  <c r="R4835" i="2" s="1"/>
  <c r="M4835" i="2"/>
  <c r="N4835" i="2"/>
  <c r="Q4484" i="2"/>
  <c r="R4484" i="2" s="1"/>
  <c r="M4484" i="2"/>
  <c r="N4484" i="2"/>
  <c r="Q3952" i="2"/>
  <c r="R3952" i="2" s="1"/>
  <c r="M3952" i="2"/>
  <c r="N3952" i="2"/>
  <c r="Q4730" i="2"/>
  <c r="R4730" i="2" s="1"/>
  <c r="M4730" i="2"/>
  <c r="N4730" i="2"/>
  <c r="Q4405" i="2"/>
  <c r="R4405" i="2" s="1"/>
  <c r="M4405" i="2"/>
  <c r="N4405" i="2"/>
  <c r="P4939" i="2"/>
  <c r="Q4939" i="2"/>
  <c r="R4939" i="2" s="1"/>
  <c r="M4939" i="2"/>
  <c r="N4939" i="2"/>
  <c r="P4803" i="2"/>
  <c r="Q4803" i="2"/>
  <c r="R4803" i="2" s="1"/>
  <c r="M4803" i="2"/>
  <c r="N4803" i="2"/>
  <c r="P4868" i="2"/>
  <c r="Q4868" i="2"/>
  <c r="R4868" i="2" s="1"/>
  <c r="M4868" i="2"/>
  <c r="N4868" i="2"/>
  <c r="P4944" i="2"/>
  <c r="Q4944" i="2"/>
  <c r="R4944" i="2" s="1"/>
  <c r="M4944" i="2"/>
  <c r="N4944" i="2"/>
  <c r="P5000" i="2"/>
  <c r="Q5000" i="2"/>
  <c r="R5000" i="2" s="1"/>
  <c r="M5000" i="2"/>
  <c r="N5000" i="2"/>
  <c r="P4915" i="2"/>
  <c r="Q4915" i="2"/>
  <c r="R4915" i="2" s="1"/>
  <c r="M4915" i="2"/>
  <c r="N4915" i="2"/>
  <c r="P4980" i="2"/>
  <c r="Q4980" i="2"/>
  <c r="R4980" i="2" s="1"/>
  <c r="M4980" i="2"/>
  <c r="N4980" i="2"/>
  <c r="P4881" i="2"/>
  <c r="Q4881" i="2"/>
  <c r="R4881" i="2" s="1"/>
  <c r="M4881" i="2"/>
  <c r="N4881" i="2"/>
  <c r="P4723" i="2"/>
  <c r="Q4723" i="2"/>
  <c r="R4723" i="2" s="1"/>
  <c r="M4723" i="2"/>
  <c r="N4723" i="2"/>
  <c r="P4659" i="2"/>
  <c r="Q4659" i="2"/>
  <c r="R4659" i="2" s="1"/>
  <c r="M4659" i="2"/>
  <c r="N4659" i="2"/>
  <c r="P4594" i="2"/>
  <c r="Q4594" i="2"/>
  <c r="R4594" i="2" s="1"/>
  <c r="M4594" i="2"/>
  <c r="N4594" i="2"/>
  <c r="P4532" i="2"/>
  <c r="Q4532" i="2"/>
  <c r="R4532" i="2" s="1"/>
  <c r="M4532" i="2"/>
  <c r="N4532" i="2"/>
  <c r="P4472" i="2"/>
  <c r="Q4472" i="2"/>
  <c r="R4472" i="2" s="1"/>
  <c r="M4472" i="2"/>
  <c r="N4472" i="2"/>
  <c r="P4398" i="2"/>
  <c r="Q4398" i="2"/>
  <c r="R4398" i="2" s="1"/>
  <c r="M4398" i="2"/>
  <c r="N4398" i="2"/>
  <c r="P4337" i="2"/>
  <c r="Q4337" i="2"/>
  <c r="R4337" i="2" s="1"/>
  <c r="N4337" i="2"/>
  <c r="M4337" i="2"/>
  <c r="P4274" i="2"/>
  <c r="Q4274" i="2"/>
  <c r="R4274" i="2" s="1"/>
  <c r="M4274" i="2"/>
  <c r="N4274" i="2"/>
  <c r="P4219" i="2"/>
  <c r="Q4219" i="2"/>
  <c r="R4219" i="2" s="1"/>
  <c r="N4219" i="2"/>
  <c r="M4219" i="2"/>
  <c r="P4154" i="2"/>
  <c r="Q4154" i="2"/>
  <c r="R4154" i="2" s="1"/>
  <c r="M4154" i="2"/>
  <c r="N4154" i="2"/>
  <c r="P4059" i="2"/>
  <c r="Q4059" i="2"/>
  <c r="R4059" i="2" s="1"/>
  <c r="N4059" i="2"/>
  <c r="M4059" i="2"/>
  <c r="P3991" i="2"/>
  <c r="Q3991" i="2"/>
  <c r="R3991" i="2" s="1"/>
  <c r="N3991" i="2"/>
  <c r="M3991" i="2"/>
  <c r="P3938" i="2"/>
  <c r="Q3938" i="2"/>
  <c r="R3938" i="2" s="1"/>
  <c r="M3938" i="2"/>
  <c r="N3938" i="2"/>
  <c r="P3844" i="2"/>
  <c r="Q3844" i="2"/>
  <c r="R3844" i="2" s="1"/>
  <c r="M3844" i="2"/>
  <c r="N3844" i="2"/>
  <c r="Q4906" i="2"/>
  <c r="R4906" i="2" s="1"/>
  <c r="M4906" i="2"/>
  <c r="N4906" i="2"/>
  <c r="P4842" i="2"/>
  <c r="Q4842" i="2"/>
  <c r="R4842" i="2" s="1"/>
  <c r="M4842" i="2"/>
  <c r="N4842" i="2"/>
  <c r="P4778" i="2"/>
  <c r="Q4778" i="2"/>
  <c r="R4778" i="2" s="1"/>
  <c r="M4778" i="2"/>
  <c r="N4778" i="2"/>
  <c r="P4714" i="2"/>
  <c r="Q4714" i="2"/>
  <c r="R4714" i="2" s="1"/>
  <c r="M4714" i="2"/>
  <c r="N4714" i="2"/>
  <c r="P4650" i="2"/>
  <c r="Q4650" i="2"/>
  <c r="R4650" i="2" s="1"/>
  <c r="M4650" i="2"/>
  <c r="N4650" i="2"/>
  <c r="P4587" i="2"/>
  <c r="Q4587" i="2"/>
  <c r="R4587" i="2" s="1"/>
  <c r="M4587" i="2"/>
  <c r="N4587" i="2"/>
  <c r="P4514" i="2"/>
  <c r="Q4514" i="2"/>
  <c r="R4514" i="2" s="1"/>
  <c r="M4514" i="2"/>
  <c r="N4514" i="2"/>
  <c r="P4443" i="2"/>
  <c r="Q4443" i="2"/>
  <c r="R4443" i="2" s="1"/>
  <c r="M4443" i="2"/>
  <c r="N4443" i="2"/>
  <c r="Q4384" i="2"/>
  <c r="R4384" i="2" s="1"/>
  <c r="M4384" i="2"/>
  <c r="N4384" i="2"/>
  <c r="P4309" i="2"/>
  <c r="Q4309" i="2"/>
  <c r="R4309" i="2" s="1"/>
  <c r="M4309" i="2"/>
  <c r="N4309" i="2"/>
  <c r="P4236" i="2"/>
  <c r="Q4236" i="2"/>
  <c r="R4236" i="2" s="1"/>
  <c r="N4236" i="2"/>
  <c r="M4236" i="2"/>
  <c r="P4184" i="2"/>
  <c r="Q4184" i="2"/>
  <c r="R4184" i="2" s="1"/>
  <c r="M4184" i="2"/>
  <c r="N4184" i="2"/>
  <c r="P4125" i="2"/>
  <c r="Q4125" i="2"/>
  <c r="R4125" i="2" s="1"/>
  <c r="M4125" i="2"/>
  <c r="N4125" i="2"/>
  <c r="Q4052" i="2"/>
  <c r="R4052" i="2" s="1"/>
  <c r="M4052" i="2"/>
  <c r="N4052" i="2"/>
  <c r="P3983" i="2"/>
  <c r="Q3983" i="2"/>
  <c r="R3983" i="2" s="1"/>
  <c r="N3983" i="2"/>
  <c r="M3983" i="2"/>
  <c r="Q3911" i="2"/>
  <c r="R3911" i="2" s="1"/>
  <c r="N3911" i="2"/>
  <c r="M3911" i="2"/>
  <c r="Q4873" i="2"/>
  <c r="R4873" i="2" s="1"/>
  <c r="M4873" i="2"/>
  <c r="N4873" i="2"/>
  <c r="P4809" i="2"/>
  <c r="Q4809" i="2"/>
  <c r="R4809" i="2" s="1"/>
  <c r="M4809" i="2"/>
  <c r="N4809" i="2"/>
  <c r="P4745" i="2"/>
  <c r="Q4745" i="2"/>
  <c r="R4745" i="2" s="1"/>
  <c r="M4745" i="2"/>
  <c r="N4745" i="2"/>
  <c r="Q4681" i="2"/>
  <c r="R4681" i="2" s="1"/>
  <c r="M4681" i="2"/>
  <c r="N4681" i="2"/>
  <c r="Q4618" i="2"/>
  <c r="R4618" i="2" s="1"/>
  <c r="M4618" i="2"/>
  <c r="N4618" i="2"/>
  <c r="Q4554" i="2"/>
  <c r="R4554" i="2" s="1"/>
  <c r="M4554" i="2"/>
  <c r="N4554" i="2"/>
  <c r="Q4501" i="2"/>
  <c r="R4501" i="2" s="1"/>
  <c r="M4501" i="2"/>
  <c r="N4501" i="2"/>
  <c r="Q4429" i="2"/>
  <c r="R4429" i="2" s="1"/>
  <c r="M4429" i="2"/>
  <c r="N4429" i="2"/>
  <c r="P4369" i="2"/>
  <c r="Q4369" i="2"/>
  <c r="R4369" i="2" s="1"/>
  <c r="N4369" i="2"/>
  <c r="M4369" i="2"/>
  <c r="Q4315" i="2"/>
  <c r="R4315" i="2" s="1"/>
  <c r="N4315" i="2"/>
  <c r="M4315" i="2"/>
  <c r="P4253" i="2"/>
  <c r="Q4253" i="2"/>
  <c r="R4253" i="2" s="1"/>
  <c r="M4253" i="2"/>
  <c r="N4253" i="2"/>
  <c r="Q4183" i="2"/>
  <c r="R4183" i="2" s="1"/>
  <c r="N4183" i="2"/>
  <c r="M4183" i="2"/>
  <c r="Q4112" i="2"/>
  <c r="R4112" i="2" s="1"/>
  <c r="M4112" i="2"/>
  <c r="N4112" i="2"/>
  <c r="Q4058" i="2"/>
  <c r="R4058" i="2" s="1"/>
  <c r="M4058" i="2"/>
  <c r="N4058" i="2"/>
  <c r="Q3995" i="2"/>
  <c r="R3995" i="2" s="1"/>
  <c r="N3995" i="2"/>
  <c r="M3995" i="2"/>
  <c r="Q3930" i="2"/>
  <c r="R3930" i="2" s="1"/>
  <c r="M3930" i="2"/>
  <c r="N3930" i="2"/>
  <c r="Q3837" i="2"/>
  <c r="R3837" i="2" s="1"/>
  <c r="M3837" i="2"/>
  <c r="N3837" i="2"/>
  <c r="Q4896" i="2"/>
  <c r="R4896" i="2" s="1"/>
  <c r="M4896" i="2"/>
  <c r="N4896" i="2"/>
  <c r="Q4832" i="2"/>
  <c r="R4832" i="2" s="1"/>
  <c r="M4832" i="2"/>
  <c r="N4832" i="2"/>
  <c r="Q4768" i="2"/>
  <c r="R4768" i="2" s="1"/>
  <c r="M4768" i="2"/>
  <c r="N4768" i="2"/>
  <c r="Q4704" i="2"/>
  <c r="R4704" i="2" s="1"/>
  <c r="M4704" i="2"/>
  <c r="N4704" i="2"/>
  <c r="Q4640" i="2"/>
  <c r="R4640" i="2" s="1"/>
  <c r="M4640" i="2"/>
  <c r="N4640" i="2"/>
  <c r="Q4573" i="2"/>
  <c r="R4573" i="2" s="1"/>
  <c r="M4573" i="2"/>
  <c r="N4573" i="2"/>
  <c r="Q4507" i="2"/>
  <c r="R4507" i="2" s="1"/>
  <c r="M4507" i="2"/>
  <c r="N4507" i="2"/>
  <c r="Q4447" i="2"/>
  <c r="R4447" i="2" s="1"/>
  <c r="M4447" i="2"/>
  <c r="N4447" i="2"/>
  <c r="Q4396" i="2"/>
  <c r="R4396" i="2" s="1"/>
  <c r="M4396" i="2"/>
  <c r="N4396" i="2"/>
  <c r="Q4328" i="2"/>
  <c r="R4328" i="2" s="1"/>
  <c r="N4328" i="2"/>
  <c r="M4328" i="2"/>
  <c r="Q4258" i="2"/>
  <c r="R4258" i="2" s="1"/>
  <c r="M4258" i="2"/>
  <c r="N4258" i="2"/>
  <c r="Q4187" i="2"/>
  <c r="R4187" i="2" s="1"/>
  <c r="N4187" i="2"/>
  <c r="M4187" i="2"/>
  <c r="Q4124" i="2"/>
  <c r="R4124" i="2" s="1"/>
  <c r="M4124" i="2"/>
  <c r="N4124" i="2"/>
  <c r="Q4050" i="2"/>
  <c r="R4050" i="2" s="1"/>
  <c r="M4050" i="2"/>
  <c r="N4050" i="2"/>
  <c r="Q4001" i="2"/>
  <c r="R4001" i="2" s="1"/>
  <c r="M4001" i="2"/>
  <c r="N4001" i="2"/>
  <c r="Q3929" i="2"/>
  <c r="R3929" i="2" s="1"/>
  <c r="M3929" i="2"/>
  <c r="N3929" i="2"/>
  <c r="Q3783" i="2"/>
  <c r="R3783" i="2" s="1"/>
  <c r="N3783" i="2"/>
  <c r="M3783" i="2"/>
  <c r="Q4919" i="2"/>
  <c r="R4919" i="2" s="1"/>
  <c r="M4919" i="2"/>
  <c r="N4919" i="2"/>
  <c r="Q4855" i="2"/>
  <c r="R4855" i="2" s="1"/>
  <c r="M4855" i="2"/>
  <c r="N4855" i="2"/>
  <c r="Q4791" i="2"/>
  <c r="R4791" i="2" s="1"/>
  <c r="M4791" i="2"/>
  <c r="N4791" i="2"/>
  <c r="Q4727" i="2"/>
  <c r="R4727" i="2" s="1"/>
  <c r="M4727" i="2"/>
  <c r="N4727" i="2"/>
  <c r="Q4663" i="2"/>
  <c r="R4663" i="2" s="1"/>
  <c r="M4663" i="2"/>
  <c r="N4663" i="2"/>
  <c r="Q4604" i="2"/>
  <c r="R4604" i="2" s="1"/>
  <c r="M4604" i="2"/>
  <c r="N4604" i="2"/>
  <c r="Q4542" i="2"/>
  <c r="R4542" i="2" s="1"/>
  <c r="M4542" i="2"/>
  <c r="N4542" i="2"/>
  <c r="Q4457" i="2"/>
  <c r="R4457" i="2" s="1"/>
  <c r="M4457" i="2"/>
  <c r="N4457" i="2"/>
  <c r="Q4395" i="2"/>
  <c r="R4395" i="2" s="1"/>
  <c r="M4395" i="2"/>
  <c r="N4395" i="2"/>
  <c r="Q4327" i="2"/>
  <c r="R4327" i="2" s="1"/>
  <c r="N4327" i="2"/>
  <c r="M4327" i="2"/>
  <c r="Q4265" i="2"/>
  <c r="R4265" i="2" s="1"/>
  <c r="M4265" i="2"/>
  <c r="N4265" i="2"/>
  <c r="Q4193" i="2"/>
  <c r="R4193" i="2" s="1"/>
  <c r="M4193" i="2"/>
  <c r="N4193" i="2"/>
  <c r="Q4123" i="2"/>
  <c r="R4123" i="2" s="1"/>
  <c r="N4123" i="2"/>
  <c r="M4123" i="2"/>
  <c r="Q4070" i="2"/>
  <c r="R4070" i="2" s="1"/>
  <c r="M4070" i="2"/>
  <c r="N4070" i="2"/>
  <c r="Q4000" i="2"/>
  <c r="R4000" i="2" s="1"/>
  <c r="M4000" i="2"/>
  <c r="N4000" i="2"/>
  <c r="Q3948" i="2"/>
  <c r="R3948" i="2" s="1"/>
  <c r="M3948" i="2"/>
  <c r="N3948" i="2"/>
  <c r="Q3803" i="2"/>
  <c r="R3803" i="2" s="1"/>
  <c r="N3803" i="2"/>
  <c r="M3803" i="2"/>
  <c r="Q4822" i="2"/>
  <c r="R4822" i="2" s="1"/>
  <c r="M4822" i="2"/>
  <c r="N4822" i="2"/>
  <c r="Q4758" i="2"/>
  <c r="R4758" i="2" s="1"/>
  <c r="M4758" i="2"/>
  <c r="N4758" i="2"/>
  <c r="Q4694" i="2"/>
  <c r="R4694" i="2" s="1"/>
  <c r="M4694" i="2"/>
  <c r="N4694" i="2"/>
  <c r="Q4630" i="2"/>
  <c r="R4630" i="2" s="1"/>
  <c r="M4630" i="2"/>
  <c r="N4630" i="2"/>
  <c r="Q4565" i="2"/>
  <c r="R4565" i="2" s="1"/>
  <c r="M4565" i="2"/>
  <c r="N4565" i="2"/>
  <c r="Q4505" i="2"/>
  <c r="R4505" i="2" s="1"/>
  <c r="M4505" i="2"/>
  <c r="N4505" i="2"/>
  <c r="Q4451" i="2"/>
  <c r="R4451" i="2" s="1"/>
  <c r="M4451" i="2"/>
  <c r="N4451" i="2"/>
  <c r="Q4387" i="2"/>
  <c r="R4387" i="2" s="1"/>
  <c r="M4387" i="2"/>
  <c r="N4387" i="2"/>
  <c r="Q4333" i="2"/>
  <c r="R4333" i="2" s="1"/>
  <c r="N4333" i="2"/>
  <c r="M4333" i="2"/>
  <c r="Q4277" i="2"/>
  <c r="R4277" i="2" s="1"/>
  <c r="M4277" i="2"/>
  <c r="N4277" i="2"/>
  <c r="Q4222" i="2"/>
  <c r="R4222" i="2" s="1"/>
  <c r="M4222" i="2"/>
  <c r="N4222" i="2"/>
  <c r="Q4162" i="2"/>
  <c r="R4162" i="2" s="1"/>
  <c r="M4162" i="2"/>
  <c r="N4162" i="2"/>
  <c r="Q4109" i="2"/>
  <c r="R4109" i="2" s="1"/>
  <c r="M4109" i="2"/>
  <c r="N4109" i="2"/>
  <c r="Q4056" i="2"/>
  <c r="R4056" i="2" s="1"/>
  <c r="M4056" i="2"/>
  <c r="N4056" i="2"/>
  <c r="Q3980" i="2"/>
  <c r="R3980" i="2" s="1"/>
  <c r="M3980" i="2"/>
  <c r="N3980" i="2"/>
  <c r="Q3928" i="2"/>
  <c r="R3928" i="2" s="1"/>
  <c r="M3928" i="2"/>
  <c r="N3928" i="2"/>
  <c r="Q3830" i="2"/>
  <c r="R3830" i="2" s="1"/>
  <c r="M3830" i="2"/>
  <c r="N3830" i="2"/>
  <c r="Q4957" i="2"/>
  <c r="R4957" i="2" s="1"/>
  <c r="M4957" i="2"/>
  <c r="N4957" i="2"/>
  <c r="Q4893" i="2"/>
  <c r="R4893" i="2" s="1"/>
  <c r="M4893" i="2"/>
  <c r="N4893" i="2"/>
  <c r="Q4829" i="2"/>
  <c r="R4829" i="2" s="1"/>
  <c r="M4829" i="2"/>
  <c r="N4829" i="2"/>
  <c r="Q4765" i="2"/>
  <c r="R4765" i="2" s="1"/>
  <c r="M4765" i="2"/>
  <c r="N4765" i="2"/>
  <c r="Q4701" i="2"/>
  <c r="R4701" i="2" s="1"/>
  <c r="M4701" i="2"/>
  <c r="N4701" i="2"/>
  <c r="Q4637" i="2"/>
  <c r="R4637" i="2" s="1"/>
  <c r="M4637" i="2"/>
  <c r="N4637" i="2"/>
  <c r="Q4570" i="2"/>
  <c r="R4570" i="2" s="1"/>
  <c r="M4570" i="2"/>
  <c r="N4570" i="2"/>
  <c r="Q4498" i="2"/>
  <c r="R4498" i="2" s="1"/>
  <c r="M4498" i="2"/>
  <c r="N4498" i="2"/>
  <c r="Q4414" i="2"/>
  <c r="R4414" i="2" s="1"/>
  <c r="M4414" i="2"/>
  <c r="N4414" i="2"/>
  <c r="Q4325" i="2"/>
  <c r="R4325" i="2" s="1"/>
  <c r="M4325" i="2"/>
  <c r="N4325" i="2"/>
  <c r="Q4245" i="2"/>
  <c r="R4245" i="2" s="1"/>
  <c r="M4245" i="2"/>
  <c r="N4245" i="2"/>
  <c r="Q4192" i="2"/>
  <c r="R4192" i="2" s="1"/>
  <c r="M4192" i="2"/>
  <c r="N4192" i="2"/>
  <c r="Q4122" i="2"/>
  <c r="R4122" i="2" s="1"/>
  <c r="M4122" i="2"/>
  <c r="N4122" i="2"/>
  <c r="Q4048" i="2"/>
  <c r="R4048" i="2" s="1"/>
  <c r="M4048" i="2"/>
  <c r="N4048" i="2"/>
  <c r="Q3979" i="2"/>
  <c r="R3979" i="2" s="1"/>
  <c r="N3979" i="2"/>
  <c r="M3979" i="2"/>
  <c r="Q3885" i="2"/>
  <c r="R3885" i="2" s="1"/>
  <c r="M3885" i="2"/>
  <c r="N3885" i="2"/>
  <c r="Q4812" i="2"/>
  <c r="R4812" i="2" s="1"/>
  <c r="M4812" i="2"/>
  <c r="N4812" i="2"/>
  <c r="Q4748" i="2"/>
  <c r="R4748" i="2" s="1"/>
  <c r="M4748" i="2"/>
  <c r="N4748" i="2"/>
  <c r="Q4684" i="2"/>
  <c r="R4684" i="2" s="1"/>
  <c r="M4684" i="2"/>
  <c r="N4684" i="2"/>
  <c r="Q4621" i="2"/>
  <c r="R4621" i="2" s="1"/>
  <c r="M4621" i="2"/>
  <c r="N4621" i="2"/>
  <c r="Q4557" i="2"/>
  <c r="R4557" i="2" s="1"/>
  <c r="M4557" i="2"/>
  <c r="N4557" i="2"/>
  <c r="Q4510" i="2"/>
  <c r="R4510" i="2" s="1"/>
  <c r="M4510" i="2"/>
  <c r="N4510" i="2"/>
  <c r="Q4449" i="2"/>
  <c r="R4449" i="2" s="1"/>
  <c r="M4449" i="2"/>
  <c r="N4449" i="2"/>
  <c r="Q4399" i="2"/>
  <c r="R4399" i="2" s="1"/>
  <c r="M4399" i="2"/>
  <c r="N4399" i="2"/>
  <c r="Q4345" i="2"/>
  <c r="R4345" i="2" s="1"/>
  <c r="M4345" i="2"/>
  <c r="N4345" i="2"/>
  <c r="Q4282" i="2"/>
  <c r="R4282" i="2" s="1"/>
  <c r="M4282" i="2"/>
  <c r="N4282" i="2"/>
  <c r="Q4220" i="2"/>
  <c r="R4220" i="2" s="1"/>
  <c r="M4220" i="2"/>
  <c r="N4220" i="2"/>
  <c r="Q4161" i="2"/>
  <c r="R4161" i="2" s="1"/>
  <c r="M4161" i="2"/>
  <c r="N4161" i="2"/>
  <c r="Q4107" i="2"/>
  <c r="R4107" i="2" s="1"/>
  <c r="N4107" i="2"/>
  <c r="M4107" i="2"/>
  <c r="Q4054" i="2"/>
  <c r="R4054" i="2" s="1"/>
  <c r="M4054" i="2"/>
  <c r="N4054" i="2"/>
  <c r="Q3997" i="2"/>
  <c r="R3997" i="2" s="1"/>
  <c r="M3997" i="2"/>
  <c r="N3997" i="2"/>
  <c r="Q3939" i="2"/>
  <c r="R3939" i="2" s="1"/>
  <c r="N3939" i="2"/>
  <c r="M3939" i="2"/>
  <c r="Q3850" i="2"/>
  <c r="R3850" i="2" s="1"/>
  <c r="M3850" i="2"/>
  <c r="N3850" i="2"/>
  <c r="Q3676" i="2"/>
  <c r="R3676" i="2" s="1"/>
  <c r="M3676" i="2"/>
  <c r="N3676" i="2"/>
  <c r="Q3620" i="2"/>
  <c r="R3620" i="2" s="1"/>
  <c r="M3620" i="2"/>
  <c r="N3620" i="2"/>
  <c r="Q3552" i="2"/>
  <c r="R3552" i="2" s="1"/>
  <c r="M3552" i="2"/>
  <c r="N3552" i="2"/>
  <c r="Q3489" i="2"/>
  <c r="R3489" i="2" s="1"/>
  <c r="M3489" i="2"/>
  <c r="N3489" i="2"/>
  <c r="Q3420" i="2"/>
  <c r="R3420" i="2" s="1"/>
  <c r="N3420" i="2"/>
  <c r="M3420" i="2"/>
  <c r="Q3298" i="2"/>
  <c r="R3298" i="2" s="1"/>
  <c r="M3298" i="2"/>
  <c r="N3298" i="2"/>
  <c r="Q3675" i="2"/>
  <c r="R3675" i="2" s="1"/>
  <c r="N3675" i="2"/>
  <c r="M3675" i="2"/>
  <c r="Q3619" i="2"/>
  <c r="R3619" i="2" s="1"/>
  <c r="N3619" i="2"/>
  <c r="M3619" i="2"/>
  <c r="Q3557" i="2"/>
  <c r="R3557" i="2" s="1"/>
  <c r="M3557" i="2"/>
  <c r="N3557" i="2"/>
  <c r="Q3495" i="2"/>
  <c r="R3495" i="2" s="1"/>
  <c r="N3495" i="2"/>
  <c r="M3495" i="2"/>
  <c r="Q3419" i="2"/>
  <c r="R3419" i="2" s="1"/>
  <c r="M3419" i="2"/>
  <c r="N3419" i="2"/>
  <c r="Q3341" i="2"/>
  <c r="R3341" i="2" s="1"/>
  <c r="M3341" i="2"/>
  <c r="N3341" i="2"/>
  <c r="Q3849" i="2"/>
  <c r="R3849" i="2" s="1"/>
  <c r="M3849" i="2"/>
  <c r="N3849" i="2"/>
  <c r="Q3795" i="2"/>
  <c r="R3795" i="2" s="1"/>
  <c r="N3795" i="2"/>
  <c r="M3795" i="2"/>
  <c r="Q3737" i="2"/>
  <c r="R3737" i="2" s="1"/>
  <c r="M3737" i="2"/>
  <c r="N3737" i="2"/>
  <c r="Q3668" i="2"/>
  <c r="R3668" i="2" s="1"/>
  <c r="M3668" i="2"/>
  <c r="N3668" i="2"/>
  <c r="Q3606" i="2"/>
  <c r="R3606" i="2" s="1"/>
  <c r="M3606" i="2"/>
  <c r="N3606" i="2"/>
  <c r="Q3550" i="2"/>
  <c r="R3550" i="2" s="1"/>
  <c r="M3550" i="2"/>
  <c r="N3550" i="2"/>
  <c r="Q3481" i="2"/>
  <c r="R3481" i="2" s="1"/>
  <c r="M3481" i="2"/>
  <c r="N3481" i="2"/>
  <c r="Q3412" i="2"/>
  <c r="R3412" i="2" s="1"/>
  <c r="N3412" i="2"/>
  <c r="M3412" i="2"/>
  <c r="Q3882" i="2"/>
  <c r="R3882" i="2" s="1"/>
  <c r="M3882" i="2"/>
  <c r="N3882" i="2"/>
  <c r="Q3808" i="2"/>
  <c r="R3808" i="2" s="1"/>
  <c r="M3808" i="2"/>
  <c r="N3808" i="2"/>
  <c r="Q3743" i="2"/>
  <c r="R3743" i="2" s="1"/>
  <c r="N3743" i="2"/>
  <c r="M3743" i="2"/>
  <c r="Q3674" i="2"/>
  <c r="R3674" i="2" s="1"/>
  <c r="M3674" i="2"/>
  <c r="N3674" i="2"/>
  <c r="Q3605" i="2"/>
  <c r="R3605" i="2" s="1"/>
  <c r="M3605" i="2"/>
  <c r="N3605" i="2"/>
  <c r="Q3549" i="2"/>
  <c r="R3549" i="2" s="1"/>
  <c r="M3549" i="2"/>
  <c r="N3549" i="2"/>
  <c r="Q3487" i="2"/>
  <c r="R3487" i="2" s="1"/>
  <c r="N3487" i="2"/>
  <c r="M3487" i="2"/>
  <c r="Q3418" i="2"/>
  <c r="R3418" i="2" s="1"/>
  <c r="N3418" i="2"/>
  <c r="M3418" i="2"/>
  <c r="Q3336" i="2"/>
  <c r="R3336" i="2" s="1"/>
  <c r="N3336" i="2"/>
  <c r="M3336" i="2"/>
  <c r="Q3814" i="2"/>
  <c r="R3814" i="2" s="1"/>
  <c r="M3814" i="2"/>
  <c r="N3814" i="2"/>
  <c r="Q3742" i="2"/>
  <c r="R3742" i="2" s="1"/>
  <c r="M3742" i="2"/>
  <c r="N3742" i="2"/>
  <c r="Q3673" i="2"/>
  <c r="R3673" i="2" s="1"/>
  <c r="M3673" i="2"/>
  <c r="N3673" i="2"/>
  <c r="Q3604" i="2"/>
  <c r="R3604" i="2" s="1"/>
  <c r="M3604" i="2"/>
  <c r="N3604" i="2"/>
  <c r="Q3542" i="2"/>
  <c r="R3542" i="2" s="1"/>
  <c r="M3542" i="2"/>
  <c r="N3542" i="2"/>
  <c r="Q3486" i="2"/>
  <c r="R3486" i="2" s="1"/>
  <c r="M3486" i="2"/>
  <c r="N3486" i="2"/>
  <c r="Q3417" i="2"/>
  <c r="R3417" i="2" s="1"/>
  <c r="N3417" i="2"/>
  <c r="M3417" i="2"/>
  <c r="Q3282" i="2"/>
  <c r="R3282" i="2" s="1"/>
  <c r="N3282" i="2"/>
  <c r="M3282" i="2"/>
  <c r="Q3847" i="2"/>
  <c r="R3847" i="2" s="1"/>
  <c r="N3847" i="2"/>
  <c r="M3847" i="2"/>
  <c r="Q3793" i="2"/>
  <c r="R3793" i="2" s="1"/>
  <c r="M3793" i="2"/>
  <c r="N3793" i="2"/>
  <c r="Q3735" i="2"/>
  <c r="R3735" i="2" s="1"/>
  <c r="N3735" i="2"/>
  <c r="M3735" i="2"/>
  <c r="Q3666" i="2"/>
  <c r="R3666" i="2" s="1"/>
  <c r="M3666" i="2"/>
  <c r="N3666" i="2"/>
  <c r="Q3603" i="2"/>
  <c r="R3603" i="2" s="1"/>
  <c r="N3603" i="2"/>
  <c r="M3603" i="2"/>
  <c r="Q3535" i="2"/>
  <c r="R3535" i="2" s="1"/>
  <c r="N3535" i="2"/>
  <c r="M3535" i="2"/>
  <c r="Q3479" i="2"/>
  <c r="R3479" i="2" s="1"/>
  <c r="M3479" i="2"/>
  <c r="N3479" i="2"/>
  <c r="Q3410" i="2"/>
  <c r="R3410" i="2" s="1"/>
  <c r="N3410" i="2"/>
  <c r="M3410" i="2"/>
  <c r="Q3893" i="2"/>
  <c r="R3893" i="2" s="1"/>
  <c r="M3893" i="2"/>
  <c r="N3893" i="2"/>
  <c r="Q3839" i="2"/>
  <c r="R3839" i="2" s="1"/>
  <c r="N3839" i="2"/>
  <c r="M3839" i="2"/>
  <c r="Q3765" i="2"/>
  <c r="R3765" i="2" s="1"/>
  <c r="M3765" i="2"/>
  <c r="N3765" i="2"/>
  <c r="Q3709" i="2"/>
  <c r="R3709" i="2" s="1"/>
  <c r="M3709" i="2"/>
  <c r="N3709" i="2"/>
  <c r="Q3647" i="2"/>
  <c r="R3647" i="2" s="1"/>
  <c r="N3647" i="2"/>
  <c r="M3647" i="2"/>
  <c r="Q3578" i="2"/>
  <c r="R3578" i="2" s="1"/>
  <c r="M3578" i="2"/>
  <c r="N3578" i="2"/>
  <c r="Q3509" i="2"/>
  <c r="R3509" i="2" s="1"/>
  <c r="M3509" i="2"/>
  <c r="N3509" i="2"/>
  <c r="Q3453" i="2"/>
  <c r="R3453" i="2" s="1"/>
  <c r="N3453" i="2"/>
  <c r="M3453" i="2"/>
  <c r="Q3391" i="2"/>
  <c r="R3391" i="2" s="1"/>
  <c r="M3391" i="2"/>
  <c r="N3391" i="2"/>
  <c r="Q3872" i="2"/>
  <c r="R3872" i="2" s="1"/>
  <c r="M3872" i="2"/>
  <c r="N3872" i="2"/>
  <c r="Q3818" i="2"/>
  <c r="R3818" i="2" s="1"/>
  <c r="M3818" i="2"/>
  <c r="N3818" i="2"/>
  <c r="Q3733" i="2"/>
  <c r="R3733" i="2" s="1"/>
  <c r="M3733" i="2"/>
  <c r="N3733" i="2"/>
  <c r="Q3677" i="2"/>
  <c r="R3677" i="2" s="1"/>
  <c r="M3677" i="2"/>
  <c r="N3677" i="2"/>
  <c r="Q3615" i="2"/>
  <c r="R3615" i="2" s="1"/>
  <c r="N3615" i="2"/>
  <c r="M3615" i="2"/>
  <c r="Q3546" i="2"/>
  <c r="R3546" i="2" s="1"/>
  <c r="M3546" i="2"/>
  <c r="N3546" i="2"/>
  <c r="Q3477" i="2"/>
  <c r="R3477" i="2" s="1"/>
  <c r="N3477" i="2"/>
  <c r="M3477" i="2"/>
  <c r="Q3421" i="2"/>
  <c r="R3421" i="2" s="1"/>
  <c r="N3421" i="2"/>
  <c r="M3421" i="2"/>
  <c r="Q3362" i="2"/>
  <c r="R3362" i="2" s="1"/>
  <c r="M3362" i="2"/>
  <c r="N3362" i="2"/>
  <c r="Q3183" i="2"/>
  <c r="R3183" i="2" s="1"/>
  <c r="M3183" i="2"/>
  <c r="N3183" i="2"/>
  <c r="Q3126" i="2"/>
  <c r="R3126" i="2" s="1"/>
  <c r="N3126" i="2"/>
  <c r="M3126" i="2"/>
  <c r="Q3068" i="2"/>
  <c r="R3068" i="2" s="1"/>
  <c r="N3068" i="2"/>
  <c r="M3068" i="2"/>
  <c r="Q3015" i="2"/>
  <c r="R3015" i="2" s="1"/>
  <c r="M3015" i="2"/>
  <c r="N3015" i="2"/>
  <c r="Q2952" i="2"/>
  <c r="R2952" i="2" s="1"/>
  <c r="M2952" i="2"/>
  <c r="N2952" i="2"/>
  <c r="Q2878" i="2"/>
  <c r="R2878" i="2" s="1"/>
  <c r="N2878" i="2"/>
  <c r="M2878" i="2"/>
  <c r="Q3317" i="2"/>
  <c r="R3317" i="2" s="1"/>
  <c r="N3317" i="2"/>
  <c r="M3317" i="2"/>
  <c r="Q3242" i="2"/>
  <c r="R3242" i="2" s="1"/>
  <c r="M3242" i="2"/>
  <c r="N3242" i="2"/>
  <c r="Q3182" i="2"/>
  <c r="R3182" i="2" s="1"/>
  <c r="M3182" i="2"/>
  <c r="N3182" i="2"/>
  <c r="Q3099" i="2"/>
  <c r="R3099" i="2" s="1"/>
  <c r="M3099" i="2"/>
  <c r="N3099" i="2"/>
  <c r="Q3019" i="2"/>
  <c r="R3019" i="2" s="1"/>
  <c r="M3019" i="2"/>
  <c r="N3019" i="2"/>
  <c r="Q2970" i="2"/>
  <c r="R2970" i="2" s="1"/>
  <c r="N2970" i="2"/>
  <c r="M2970" i="2"/>
  <c r="Q2893" i="2"/>
  <c r="R2893" i="2" s="1"/>
  <c r="M2893" i="2"/>
  <c r="N2893" i="2"/>
  <c r="Q3357" i="2"/>
  <c r="R3357" i="2" s="1"/>
  <c r="N3357" i="2"/>
  <c r="M3357" i="2"/>
  <c r="Q3293" i="2"/>
  <c r="R3293" i="2" s="1"/>
  <c r="N3293" i="2"/>
  <c r="M3293" i="2"/>
  <c r="Q3235" i="2"/>
  <c r="R3235" i="2" s="1"/>
  <c r="M3235" i="2"/>
  <c r="N3235" i="2"/>
  <c r="Q3175" i="2"/>
  <c r="R3175" i="2" s="1"/>
  <c r="M3175" i="2"/>
  <c r="N3175" i="2"/>
  <c r="Q3118" i="2"/>
  <c r="R3118" i="2" s="1"/>
  <c r="M3118" i="2"/>
  <c r="N3118" i="2"/>
  <c r="Q3038" i="2"/>
  <c r="R3038" i="2" s="1"/>
  <c r="M3038" i="2"/>
  <c r="N3038" i="2"/>
  <c r="Q2969" i="2"/>
  <c r="R2969" i="2" s="1"/>
  <c r="M2969" i="2"/>
  <c r="N2969" i="2"/>
  <c r="Q2907" i="2"/>
  <c r="R2907" i="2" s="1"/>
  <c r="M2907" i="2"/>
  <c r="N2907" i="2"/>
  <c r="Q3273" i="2"/>
  <c r="R3273" i="2" s="1"/>
  <c r="M3273" i="2"/>
  <c r="N3273" i="2"/>
  <c r="Q3205" i="2"/>
  <c r="R3205" i="2" s="1"/>
  <c r="M3205" i="2"/>
  <c r="N3205" i="2"/>
  <c r="Q3154" i="2"/>
  <c r="R3154" i="2" s="1"/>
  <c r="N3154" i="2"/>
  <c r="M3154" i="2"/>
  <c r="Q3098" i="2"/>
  <c r="R3098" i="2" s="1"/>
  <c r="N3098" i="2"/>
  <c r="M3098" i="2"/>
  <c r="Q3050" i="2"/>
  <c r="R3050" i="2" s="1"/>
  <c r="M3050" i="2"/>
  <c r="N3050" i="2"/>
  <c r="Q2999" i="2"/>
  <c r="R2999" i="2" s="1"/>
  <c r="M2999" i="2"/>
  <c r="N2999" i="2"/>
  <c r="Q2931" i="2"/>
  <c r="R2931" i="2" s="1"/>
  <c r="M2931" i="2"/>
  <c r="N2931" i="2"/>
  <c r="Q2867" i="2"/>
  <c r="R2867" i="2" s="1"/>
  <c r="M2867" i="2"/>
  <c r="N2867" i="2"/>
  <c r="Q3321" i="2"/>
  <c r="R3321" i="2" s="1"/>
  <c r="N3321" i="2"/>
  <c r="M3321" i="2"/>
  <c r="Q3234" i="2"/>
  <c r="R3234" i="2" s="1"/>
  <c r="M3234" i="2"/>
  <c r="N3234" i="2"/>
  <c r="Q3173" i="2"/>
  <c r="R3173" i="2" s="1"/>
  <c r="M3173" i="2"/>
  <c r="N3173" i="2"/>
  <c r="Q3103" i="2"/>
  <c r="R3103" i="2" s="1"/>
  <c r="M3103" i="2"/>
  <c r="N3103" i="2"/>
  <c r="Q3049" i="2"/>
  <c r="R3049" i="2" s="1"/>
  <c r="M3049" i="2"/>
  <c r="N3049" i="2"/>
  <c r="Q2986" i="2"/>
  <c r="R2986" i="2" s="1"/>
  <c r="M2986" i="2"/>
  <c r="N2986" i="2"/>
  <c r="Q2918" i="2"/>
  <c r="R2918" i="2" s="1"/>
  <c r="N2918" i="2"/>
  <c r="M2918" i="2"/>
  <c r="Q2836" i="2"/>
  <c r="R2836" i="2" s="1"/>
  <c r="M2836" i="2"/>
  <c r="N2836" i="2"/>
  <c r="Q3331" i="2"/>
  <c r="R3331" i="2" s="1"/>
  <c r="M3331" i="2"/>
  <c r="N3331" i="2"/>
  <c r="Q3272" i="2"/>
  <c r="R3272" i="2" s="1"/>
  <c r="N3272" i="2"/>
  <c r="M3272" i="2"/>
  <c r="Q3216" i="2"/>
  <c r="R3216" i="2" s="1"/>
  <c r="N3216" i="2"/>
  <c r="M3216" i="2"/>
  <c r="Q3153" i="2"/>
  <c r="R3153" i="2" s="1"/>
  <c r="M3153" i="2"/>
  <c r="N3153" i="2"/>
  <c r="Q3077" i="2"/>
  <c r="R3077" i="2" s="1"/>
  <c r="M3077" i="2"/>
  <c r="N3077" i="2"/>
  <c r="Q3010" i="2"/>
  <c r="R3010" i="2" s="1"/>
  <c r="M3010" i="2"/>
  <c r="N3010" i="2"/>
  <c r="Q2948" i="2"/>
  <c r="R2948" i="2" s="1"/>
  <c r="M2948" i="2"/>
  <c r="N2948" i="2"/>
  <c r="Q2873" i="2"/>
  <c r="R2873" i="2" s="1"/>
  <c r="M2873" i="2"/>
  <c r="N2873" i="2"/>
  <c r="Q3320" i="2"/>
  <c r="R3320" i="2" s="1"/>
  <c r="N3320" i="2"/>
  <c r="M3320" i="2"/>
  <c r="Q3257" i="2"/>
  <c r="R3257" i="2" s="1"/>
  <c r="N3257" i="2"/>
  <c r="M3257" i="2"/>
  <c r="Q3191" i="2"/>
  <c r="R3191" i="2" s="1"/>
  <c r="M3191" i="2"/>
  <c r="N3191" i="2"/>
  <c r="Q3133" i="2"/>
  <c r="R3133" i="2" s="1"/>
  <c r="N3133" i="2"/>
  <c r="M3133" i="2"/>
  <c r="Q3070" i="2"/>
  <c r="R3070" i="2" s="1"/>
  <c r="M3070" i="2"/>
  <c r="N3070" i="2"/>
  <c r="Q2991" i="2"/>
  <c r="R2991" i="2" s="1"/>
  <c r="M2991" i="2"/>
  <c r="N2991" i="2"/>
  <c r="Q2929" i="2"/>
  <c r="R2929" i="2" s="1"/>
  <c r="M2929" i="2"/>
  <c r="N2929" i="2"/>
  <c r="Q2871" i="2"/>
  <c r="R2871" i="2" s="1"/>
  <c r="M2871" i="2"/>
  <c r="N2871" i="2"/>
  <c r="Q3347" i="2"/>
  <c r="R3347" i="2" s="1"/>
  <c r="M3347" i="2"/>
  <c r="N3347" i="2"/>
  <c r="Q3283" i="2"/>
  <c r="R3283" i="2" s="1"/>
  <c r="M3283" i="2"/>
  <c r="N3283" i="2"/>
  <c r="Q3220" i="2"/>
  <c r="R3220" i="2" s="1"/>
  <c r="N3220" i="2"/>
  <c r="M3220" i="2"/>
  <c r="Q3158" i="2"/>
  <c r="R3158" i="2" s="1"/>
  <c r="N3158" i="2"/>
  <c r="M3158" i="2"/>
  <c r="Q3075" i="2"/>
  <c r="R3075" i="2" s="1"/>
  <c r="M3075" i="2"/>
  <c r="N3075" i="2"/>
  <c r="Q3021" i="2"/>
  <c r="R3021" i="2" s="1"/>
  <c r="M3021" i="2"/>
  <c r="N3021" i="2"/>
  <c r="Q2953" i="2"/>
  <c r="R2953" i="2" s="1"/>
  <c r="M2953" i="2"/>
  <c r="N2953" i="2"/>
  <c r="Q2879" i="2"/>
  <c r="R2879" i="2" s="1"/>
  <c r="M2879" i="2"/>
  <c r="N2879" i="2"/>
  <c r="Q2819" i="2"/>
  <c r="R2819" i="2" s="1"/>
  <c r="M2819" i="2"/>
  <c r="N2819" i="2"/>
  <c r="Q2759" i="2"/>
  <c r="R2759" i="2" s="1"/>
  <c r="M2759" i="2"/>
  <c r="N2759" i="2"/>
  <c r="Q2706" i="2"/>
  <c r="R2706" i="2" s="1"/>
  <c r="N2706" i="2"/>
  <c r="M2706" i="2"/>
  <c r="Q2652" i="2"/>
  <c r="R2652" i="2" s="1"/>
  <c r="M2652" i="2"/>
  <c r="N2652" i="2"/>
  <c r="Q2579" i="2"/>
  <c r="R2579" i="2" s="1"/>
  <c r="M2579" i="2"/>
  <c r="N2579" i="2"/>
  <c r="Q2506" i="2"/>
  <c r="R2506" i="2" s="1"/>
  <c r="N2506" i="2"/>
  <c r="M2506" i="2"/>
  <c r="Q2441" i="2"/>
  <c r="R2441" i="2" s="1"/>
  <c r="M2441" i="2"/>
  <c r="N2441" i="2"/>
  <c r="Q2326" i="2"/>
  <c r="R2326" i="2" s="1"/>
  <c r="N2326" i="2"/>
  <c r="M2326" i="2"/>
  <c r="Q2800" i="2"/>
  <c r="R2800" i="2" s="1"/>
  <c r="M2800" i="2"/>
  <c r="N2800" i="2"/>
  <c r="Q2735" i="2"/>
  <c r="R2735" i="2" s="1"/>
  <c r="M2735" i="2"/>
  <c r="N2735" i="2"/>
  <c r="Q2670" i="2"/>
  <c r="R2670" i="2" s="1"/>
  <c r="N2670" i="2"/>
  <c r="M2670" i="2"/>
  <c r="Q2603" i="2"/>
  <c r="R2603" i="2" s="1"/>
  <c r="M2603" i="2"/>
  <c r="N2603" i="2"/>
  <c r="Q2537" i="2"/>
  <c r="R2537" i="2" s="1"/>
  <c r="M2537" i="2"/>
  <c r="N2537" i="2"/>
  <c r="Q2462" i="2"/>
  <c r="R2462" i="2" s="1"/>
  <c r="N2462" i="2"/>
  <c r="M2462" i="2"/>
  <c r="Q2805" i="2"/>
  <c r="R2805" i="2" s="1"/>
  <c r="N2805" i="2"/>
  <c r="M2805" i="2"/>
  <c r="Q2746" i="2"/>
  <c r="R2746" i="2" s="1"/>
  <c r="N2746" i="2"/>
  <c r="M2746" i="2"/>
  <c r="Q2669" i="2"/>
  <c r="R2669" i="2" s="1"/>
  <c r="M2669" i="2"/>
  <c r="N2669" i="2"/>
  <c r="Q2614" i="2"/>
  <c r="R2614" i="2" s="1"/>
  <c r="N2614" i="2"/>
  <c r="M2614" i="2"/>
  <c r="Q2554" i="2"/>
  <c r="R2554" i="2" s="1"/>
  <c r="N2554" i="2"/>
  <c r="M2554" i="2"/>
  <c r="Q2505" i="2"/>
  <c r="R2505" i="2" s="1"/>
  <c r="M2505" i="2"/>
  <c r="N2505" i="2"/>
  <c r="Q2439" i="2"/>
  <c r="R2439" i="2" s="1"/>
  <c r="M2439" i="2"/>
  <c r="N2439" i="2"/>
  <c r="Q2829" i="2"/>
  <c r="R2829" i="2" s="1"/>
  <c r="N2829" i="2"/>
  <c r="M2829" i="2"/>
  <c r="Q2769" i="2"/>
  <c r="R2769" i="2" s="1"/>
  <c r="N2769" i="2"/>
  <c r="M2769" i="2"/>
  <c r="Q2709" i="2"/>
  <c r="R2709" i="2" s="1"/>
  <c r="N2709" i="2"/>
  <c r="M2709" i="2"/>
  <c r="Q2637" i="2"/>
  <c r="R2637" i="2" s="1"/>
  <c r="M2637" i="2"/>
  <c r="N2637" i="2"/>
  <c r="Q2565" i="2"/>
  <c r="R2565" i="2" s="1"/>
  <c r="M2565" i="2"/>
  <c r="N2565" i="2"/>
  <c r="Q2504" i="2"/>
  <c r="R2504" i="2" s="1"/>
  <c r="M2504" i="2"/>
  <c r="N2504" i="2"/>
  <c r="Q2446" i="2"/>
  <c r="R2446" i="2" s="1"/>
  <c r="N2446" i="2"/>
  <c r="M2446" i="2"/>
  <c r="Q2308" i="2"/>
  <c r="R2308" i="2" s="1"/>
  <c r="M2308" i="2"/>
  <c r="N2308" i="2"/>
  <c r="Q2841" i="2"/>
  <c r="R2841" i="2" s="1"/>
  <c r="N2841" i="2"/>
  <c r="M2841" i="2"/>
  <c r="Q2768" i="2"/>
  <c r="R2768" i="2" s="1"/>
  <c r="M2768" i="2"/>
  <c r="N2768" i="2"/>
  <c r="Q2697" i="2"/>
  <c r="R2697" i="2" s="1"/>
  <c r="N2697" i="2"/>
  <c r="M2697" i="2"/>
  <c r="Q2649" i="2"/>
  <c r="R2649" i="2" s="1"/>
  <c r="M2649" i="2"/>
  <c r="N2649" i="2"/>
  <c r="Q2559" i="2"/>
  <c r="R2559" i="2" s="1"/>
  <c r="M2559" i="2"/>
  <c r="N2559" i="2"/>
  <c r="Q2484" i="2"/>
  <c r="R2484" i="2" s="1"/>
  <c r="M2484" i="2"/>
  <c r="N2484" i="2"/>
  <c r="Q2420" i="2"/>
  <c r="R2420" i="2" s="1"/>
  <c r="M2420" i="2"/>
  <c r="N2420" i="2"/>
  <c r="Q2796" i="2"/>
  <c r="R2796" i="2" s="1"/>
  <c r="M2796" i="2"/>
  <c r="N2796" i="2"/>
  <c r="Q2749" i="2"/>
  <c r="R2749" i="2" s="1"/>
  <c r="N2749" i="2"/>
  <c r="M2749" i="2"/>
  <c r="Q2696" i="2"/>
  <c r="R2696" i="2" s="1"/>
  <c r="M2696" i="2"/>
  <c r="N2696" i="2"/>
  <c r="Q2624" i="2"/>
  <c r="R2624" i="2" s="1"/>
  <c r="M2624" i="2"/>
  <c r="N2624" i="2"/>
  <c r="Q2570" i="2"/>
  <c r="R2570" i="2" s="1"/>
  <c r="N2570" i="2"/>
  <c r="M2570" i="2"/>
  <c r="Q2521" i="2"/>
  <c r="R2521" i="2" s="1"/>
  <c r="M2521" i="2"/>
  <c r="N2521" i="2"/>
  <c r="Q2445" i="2"/>
  <c r="R2445" i="2" s="1"/>
  <c r="M2445" i="2"/>
  <c r="N2445" i="2"/>
  <c r="Q2333" i="2"/>
  <c r="R2333" i="2" s="1"/>
  <c r="M2333" i="2"/>
  <c r="N2333" i="2"/>
  <c r="Q2858" i="2"/>
  <c r="R2858" i="2" s="1"/>
  <c r="N2858" i="2"/>
  <c r="M2858" i="2"/>
  <c r="Q2790" i="2"/>
  <c r="R2790" i="2" s="1"/>
  <c r="N2790" i="2"/>
  <c r="M2790" i="2"/>
  <c r="Q2725" i="2"/>
  <c r="R2725" i="2" s="1"/>
  <c r="N2725" i="2"/>
  <c r="M2725" i="2"/>
  <c r="Q2647" i="2"/>
  <c r="R2647" i="2" s="1"/>
  <c r="M2647" i="2"/>
  <c r="N2647" i="2"/>
  <c r="Q2587" i="2"/>
  <c r="R2587" i="2" s="1"/>
  <c r="M2587" i="2"/>
  <c r="N2587" i="2"/>
  <c r="Q2527" i="2"/>
  <c r="R2527" i="2" s="1"/>
  <c r="M2527" i="2"/>
  <c r="N2527" i="2"/>
  <c r="Q2470" i="2"/>
  <c r="R2470" i="2" s="1"/>
  <c r="N2470" i="2"/>
  <c r="M2470" i="2"/>
  <c r="Q2845" i="2"/>
  <c r="R2845" i="2" s="1"/>
  <c r="N2845" i="2"/>
  <c r="M2845" i="2"/>
  <c r="Q2789" i="2"/>
  <c r="R2789" i="2" s="1"/>
  <c r="N2789" i="2"/>
  <c r="M2789" i="2"/>
  <c r="Q2718" i="2"/>
  <c r="R2718" i="2" s="1"/>
  <c r="N2718" i="2"/>
  <c r="M2718" i="2"/>
  <c r="Q2659" i="2"/>
  <c r="R2659" i="2" s="1"/>
  <c r="N2659" i="2"/>
  <c r="M2659" i="2"/>
  <c r="Q2605" i="2"/>
  <c r="R2605" i="2" s="1"/>
  <c r="M2605" i="2"/>
  <c r="N2605" i="2"/>
  <c r="Q2532" i="2"/>
  <c r="R2532" i="2" s="1"/>
  <c r="M2532" i="2"/>
  <c r="N2532" i="2"/>
  <c r="Q2476" i="2"/>
  <c r="R2476" i="2" s="1"/>
  <c r="M2476" i="2"/>
  <c r="N2476" i="2"/>
  <c r="Q2384" i="2"/>
  <c r="R2384" i="2" s="1"/>
  <c r="M2384" i="2"/>
  <c r="N2384" i="2"/>
  <c r="Q2183" i="2"/>
  <c r="R2183" i="2" s="1"/>
  <c r="M2183" i="2"/>
  <c r="N2183" i="2"/>
  <c r="Q2133" i="2"/>
  <c r="R2133" i="2" s="1"/>
  <c r="M2133" i="2"/>
  <c r="N2133" i="2"/>
  <c r="Q2058" i="2"/>
  <c r="R2058" i="2" s="1"/>
  <c r="N2058" i="2"/>
  <c r="M2058" i="2"/>
  <c r="Q2003" i="2"/>
  <c r="R2003" i="2" s="1"/>
  <c r="M2003" i="2"/>
  <c r="N2003" i="2"/>
  <c r="Q1904" i="2"/>
  <c r="R1904" i="2" s="1"/>
  <c r="M1904" i="2"/>
  <c r="N1904" i="2"/>
  <c r="Q1781" i="2"/>
  <c r="R1781" i="2" s="1"/>
  <c r="M1781" i="2"/>
  <c r="N1781" i="2"/>
  <c r="Q2375" i="2"/>
  <c r="R2375" i="2" s="1"/>
  <c r="M2375" i="2"/>
  <c r="N2375" i="2"/>
  <c r="Q2325" i="2"/>
  <c r="R2325" i="2" s="1"/>
  <c r="M2325" i="2"/>
  <c r="N2325" i="2"/>
  <c r="Q2257" i="2"/>
  <c r="R2257" i="2" s="1"/>
  <c r="M2257" i="2"/>
  <c r="N2257" i="2"/>
  <c r="Q2201" i="2"/>
  <c r="R2201" i="2" s="1"/>
  <c r="M2201" i="2"/>
  <c r="N2201" i="2"/>
  <c r="Q2126" i="2"/>
  <c r="R2126" i="2" s="1"/>
  <c r="N2126" i="2"/>
  <c r="M2126" i="2"/>
  <c r="Q2070" i="2"/>
  <c r="R2070" i="2" s="1"/>
  <c r="N2070" i="2"/>
  <c r="M2070" i="2"/>
  <c r="Q1957" i="2"/>
  <c r="R1957" i="2" s="1"/>
  <c r="M1957" i="2"/>
  <c r="N1957" i="2"/>
  <c r="Q1855" i="2"/>
  <c r="R1855" i="2" s="1"/>
  <c r="M1855" i="2"/>
  <c r="N1855" i="2"/>
  <c r="Q2431" i="2"/>
  <c r="R2431" i="2" s="1"/>
  <c r="M2431" i="2"/>
  <c r="N2431" i="2"/>
  <c r="Q2374" i="2"/>
  <c r="R2374" i="2" s="1"/>
  <c r="N2374" i="2"/>
  <c r="M2374" i="2"/>
  <c r="P4875" i="2"/>
  <c r="Q4875" i="2"/>
  <c r="R4875" i="2" s="1"/>
  <c r="M4875" i="2"/>
  <c r="N4875" i="2"/>
  <c r="P4913" i="2"/>
  <c r="Q4913" i="2"/>
  <c r="R4913" i="2" s="1"/>
  <c r="M4913" i="2"/>
  <c r="N4913" i="2"/>
  <c r="P4296" i="2"/>
  <c r="Q4296" i="2"/>
  <c r="R4296" i="2" s="1"/>
  <c r="M4296" i="2"/>
  <c r="N4296" i="2"/>
  <c r="Q3895" i="2"/>
  <c r="R3895" i="2" s="1"/>
  <c r="N3895" i="2"/>
  <c r="M3895" i="2"/>
  <c r="Q4666" i="2"/>
  <c r="R4666" i="2" s="1"/>
  <c r="M4666" i="2"/>
  <c r="N4666" i="2"/>
  <c r="Q4323" i="2"/>
  <c r="R4323" i="2" s="1"/>
  <c r="N4323" i="2"/>
  <c r="M4323" i="2"/>
  <c r="P4987" i="2"/>
  <c r="Q4987" i="2"/>
  <c r="R4987" i="2" s="1"/>
  <c r="M4987" i="2"/>
  <c r="N4987" i="2"/>
  <c r="P4958" i="2"/>
  <c r="Q4958" i="2"/>
  <c r="R4958" i="2" s="1"/>
  <c r="M4958" i="2"/>
  <c r="N4958" i="2"/>
  <c r="P4975" i="2"/>
  <c r="Q4975" i="2"/>
  <c r="R4975" i="2" s="1"/>
  <c r="M4975" i="2"/>
  <c r="N4975" i="2"/>
  <c r="P3924" i="2"/>
  <c r="P4794" i="2"/>
  <c r="P4538" i="2"/>
  <c r="P4978" i="2"/>
  <c r="Q4978" i="2"/>
  <c r="R4978" i="2" s="1"/>
  <c r="M4978" i="2"/>
  <c r="N4978" i="2"/>
  <c r="P4876" i="2"/>
  <c r="Q4876" i="2"/>
  <c r="R4876" i="2" s="1"/>
  <c r="M4876" i="2"/>
  <c r="N4876" i="2"/>
  <c r="P4947" i="2"/>
  <c r="Q4947" i="2"/>
  <c r="R4947" i="2" s="1"/>
  <c r="M4947" i="2"/>
  <c r="N4947" i="2"/>
  <c r="P4994" i="2"/>
  <c r="Q4994" i="2"/>
  <c r="R4994" i="2" s="1"/>
  <c r="M4994" i="2"/>
  <c r="N4994" i="2"/>
  <c r="P4905" i="2"/>
  <c r="Q4905" i="2"/>
  <c r="R4905" i="2" s="1"/>
  <c r="M4905" i="2"/>
  <c r="N4905" i="2"/>
  <c r="P4966" i="2"/>
  <c r="Q4966" i="2"/>
  <c r="R4966" i="2" s="1"/>
  <c r="M4966" i="2"/>
  <c r="N4966" i="2"/>
  <c r="P4836" i="2"/>
  <c r="Q4836" i="2"/>
  <c r="R4836" i="2" s="1"/>
  <c r="M4836" i="2"/>
  <c r="N4836" i="2"/>
  <c r="P4931" i="2"/>
  <c r="Q4931" i="2"/>
  <c r="R4931" i="2" s="1"/>
  <c r="M4931" i="2"/>
  <c r="N4931" i="2"/>
  <c r="P4991" i="2"/>
  <c r="Q4991" i="2"/>
  <c r="R4991" i="2" s="1"/>
  <c r="M4991" i="2"/>
  <c r="N4991" i="2"/>
  <c r="P4899" i="2"/>
  <c r="Q4899" i="2"/>
  <c r="R4899" i="2" s="1"/>
  <c r="M4899" i="2"/>
  <c r="N4899" i="2"/>
  <c r="P4971" i="2"/>
  <c r="Q4971" i="2"/>
  <c r="R4971" i="2" s="1"/>
  <c r="M4971" i="2"/>
  <c r="N4971" i="2"/>
  <c r="P4859" i="2"/>
  <c r="Q4859" i="2"/>
  <c r="R4859" i="2" s="1"/>
  <c r="M4859" i="2"/>
  <c r="N4859" i="2"/>
  <c r="P4715" i="2"/>
  <c r="Q4715" i="2"/>
  <c r="R4715" i="2" s="1"/>
  <c r="M4715" i="2"/>
  <c r="N4715" i="2"/>
  <c r="Q4651" i="2"/>
  <c r="R4651" i="2" s="1"/>
  <c r="M4651" i="2"/>
  <c r="N4651" i="2"/>
  <c r="Q4588" i="2"/>
  <c r="R4588" i="2" s="1"/>
  <c r="M4588" i="2"/>
  <c r="N4588" i="2"/>
  <c r="P4526" i="2"/>
  <c r="Q4526" i="2"/>
  <c r="R4526" i="2" s="1"/>
  <c r="M4526" i="2"/>
  <c r="N4526" i="2"/>
  <c r="Q4466" i="2"/>
  <c r="R4466" i="2" s="1"/>
  <c r="M4466" i="2"/>
  <c r="N4466" i="2"/>
  <c r="P4392" i="2"/>
  <c r="Q4392" i="2"/>
  <c r="R4392" i="2" s="1"/>
  <c r="M4392" i="2"/>
  <c r="N4392" i="2"/>
  <c r="P4330" i="2"/>
  <c r="Q4330" i="2"/>
  <c r="R4330" i="2" s="1"/>
  <c r="M4330" i="2"/>
  <c r="N4330" i="2"/>
  <c r="P4268" i="2"/>
  <c r="Q4268" i="2"/>
  <c r="R4268" i="2" s="1"/>
  <c r="N4268" i="2"/>
  <c r="M4268" i="2"/>
  <c r="P4213" i="2"/>
  <c r="Q4213" i="2"/>
  <c r="R4213" i="2" s="1"/>
  <c r="M4213" i="2"/>
  <c r="N4213" i="2"/>
  <c r="Q4132" i="2"/>
  <c r="R4132" i="2" s="1"/>
  <c r="M4132" i="2"/>
  <c r="N4132" i="2"/>
  <c r="P4053" i="2"/>
  <c r="Q4053" i="2"/>
  <c r="R4053" i="2" s="1"/>
  <c r="M4053" i="2"/>
  <c r="N4053" i="2"/>
  <c r="Q3984" i="2"/>
  <c r="R3984" i="2" s="1"/>
  <c r="M3984" i="2"/>
  <c r="N3984" i="2"/>
  <c r="P3931" i="2"/>
  <c r="Q3931" i="2"/>
  <c r="R3931" i="2" s="1"/>
  <c r="N3931" i="2"/>
  <c r="M3931" i="2"/>
  <c r="Q3817" i="2"/>
  <c r="R3817" i="2" s="1"/>
  <c r="M3817" i="2"/>
  <c r="N3817" i="2"/>
  <c r="Q4898" i="2"/>
  <c r="R4898" i="2" s="1"/>
  <c r="M4898" i="2"/>
  <c r="N4898" i="2"/>
  <c r="Q4834" i="2"/>
  <c r="R4834" i="2" s="1"/>
  <c r="M4834" i="2"/>
  <c r="N4834" i="2"/>
  <c r="Q4770" i="2"/>
  <c r="R4770" i="2" s="1"/>
  <c r="M4770" i="2"/>
  <c r="N4770" i="2"/>
  <c r="Q4706" i="2"/>
  <c r="R4706" i="2" s="1"/>
  <c r="M4706" i="2"/>
  <c r="N4706" i="2"/>
  <c r="Q4642" i="2"/>
  <c r="R4642" i="2" s="1"/>
  <c r="M4642" i="2"/>
  <c r="N4642" i="2"/>
  <c r="Q4581" i="2"/>
  <c r="R4581" i="2" s="1"/>
  <c r="M4581" i="2"/>
  <c r="N4581" i="2"/>
  <c r="Q4502" i="2"/>
  <c r="R4502" i="2" s="1"/>
  <c r="M4502" i="2"/>
  <c r="N4502" i="2"/>
  <c r="Q4436" i="2"/>
  <c r="R4436" i="2" s="1"/>
  <c r="M4436" i="2"/>
  <c r="N4436" i="2"/>
  <c r="Q4377" i="2"/>
  <c r="R4377" i="2" s="1"/>
  <c r="M4377" i="2"/>
  <c r="N4377" i="2"/>
  <c r="Q4295" i="2"/>
  <c r="R4295" i="2" s="1"/>
  <c r="N4295" i="2"/>
  <c r="M4295" i="2"/>
  <c r="Q4231" i="2"/>
  <c r="R4231" i="2" s="1"/>
  <c r="N4231" i="2"/>
  <c r="M4231" i="2"/>
  <c r="Q4171" i="2"/>
  <c r="R4171" i="2" s="1"/>
  <c r="N4171" i="2"/>
  <c r="M4171" i="2"/>
  <c r="Q4120" i="2"/>
  <c r="R4120" i="2" s="1"/>
  <c r="M4120" i="2"/>
  <c r="N4120" i="2"/>
  <c r="Q4046" i="2"/>
  <c r="R4046" i="2" s="1"/>
  <c r="M4046" i="2"/>
  <c r="N4046" i="2"/>
  <c r="Q3977" i="2"/>
  <c r="R3977" i="2" s="1"/>
  <c r="M3977" i="2"/>
  <c r="N3977" i="2"/>
  <c r="Q3902" i="2"/>
  <c r="R3902" i="2" s="1"/>
  <c r="M3902" i="2"/>
  <c r="N3902" i="2"/>
  <c r="Q4865" i="2"/>
  <c r="R4865" i="2" s="1"/>
  <c r="M4865" i="2"/>
  <c r="N4865" i="2"/>
  <c r="Q4801" i="2"/>
  <c r="R4801" i="2" s="1"/>
  <c r="M4801" i="2"/>
  <c r="N4801" i="2"/>
  <c r="Q4737" i="2"/>
  <c r="R4737" i="2" s="1"/>
  <c r="M4737" i="2"/>
  <c r="N4737" i="2"/>
  <c r="Q4673" i="2"/>
  <c r="R4673" i="2" s="1"/>
  <c r="M4673" i="2"/>
  <c r="N4673" i="2"/>
  <c r="Q4612" i="2"/>
  <c r="R4612" i="2" s="1"/>
  <c r="M4612" i="2"/>
  <c r="N4612" i="2"/>
  <c r="Q4549" i="2"/>
  <c r="R4549" i="2" s="1"/>
  <c r="M4549" i="2"/>
  <c r="N4549" i="2"/>
  <c r="Q4495" i="2"/>
  <c r="R4495" i="2" s="1"/>
  <c r="M4495" i="2"/>
  <c r="N4495" i="2"/>
  <c r="Q4423" i="2"/>
  <c r="R4423" i="2" s="1"/>
  <c r="M4423" i="2"/>
  <c r="N4423" i="2"/>
  <c r="Q4362" i="2"/>
  <c r="R4362" i="2" s="1"/>
  <c r="M4362" i="2"/>
  <c r="N4362" i="2"/>
  <c r="Q4308" i="2"/>
  <c r="R4308" i="2" s="1"/>
  <c r="M4308" i="2"/>
  <c r="N4308" i="2"/>
  <c r="Q4248" i="2"/>
  <c r="R4248" i="2" s="1"/>
  <c r="M4248" i="2"/>
  <c r="N4248" i="2"/>
  <c r="Q4177" i="2"/>
  <c r="R4177" i="2" s="1"/>
  <c r="M4177" i="2"/>
  <c r="N4177" i="2"/>
  <c r="Q4105" i="2"/>
  <c r="R4105" i="2" s="1"/>
  <c r="M4105" i="2"/>
  <c r="N4105" i="2"/>
  <c r="Q4051" i="2"/>
  <c r="R4051" i="2" s="1"/>
  <c r="N4051" i="2"/>
  <c r="M4051" i="2"/>
  <c r="Q3989" i="2"/>
  <c r="R3989" i="2" s="1"/>
  <c r="M3989" i="2"/>
  <c r="N3989" i="2"/>
  <c r="Q3923" i="2"/>
  <c r="R3923" i="2" s="1"/>
  <c r="N3923" i="2"/>
  <c r="M3923" i="2"/>
  <c r="Q3810" i="2"/>
  <c r="R3810" i="2" s="1"/>
  <c r="M3810" i="2"/>
  <c r="N3810" i="2"/>
  <c r="Q4888" i="2"/>
  <c r="R4888" i="2" s="1"/>
  <c r="M4888" i="2"/>
  <c r="N4888" i="2"/>
  <c r="Q4824" i="2"/>
  <c r="R4824" i="2" s="1"/>
  <c r="M4824" i="2"/>
  <c r="N4824" i="2"/>
  <c r="Q4760" i="2"/>
  <c r="R4760" i="2" s="1"/>
  <c r="M4760" i="2"/>
  <c r="N4760" i="2"/>
  <c r="Q4696" i="2"/>
  <c r="R4696" i="2" s="1"/>
  <c r="M4696" i="2"/>
  <c r="N4696" i="2"/>
  <c r="Q4632" i="2"/>
  <c r="R4632" i="2" s="1"/>
  <c r="M4632" i="2"/>
  <c r="N4632" i="2"/>
  <c r="Q4566" i="2"/>
  <c r="R4566" i="2" s="1"/>
  <c r="M4566" i="2"/>
  <c r="N4566" i="2"/>
  <c r="Q4500" i="2"/>
  <c r="R4500" i="2" s="1"/>
  <c r="M4500" i="2"/>
  <c r="N4500" i="2"/>
  <c r="Q4441" i="2"/>
  <c r="R4441" i="2" s="1"/>
  <c r="M4441" i="2"/>
  <c r="N4441" i="2"/>
  <c r="Q4389" i="2"/>
  <c r="R4389" i="2" s="1"/>
  <c r="M4389" i="2"/>
  <c r="N4389" i="2"/>
  <c r="Q4321" i="2"/>
  <c r="R4321" i="2" s="1"/>
  <c r="N4321" i="2"/>
  <c r="M4321" i="2"/>
  <c r="Q4252" i="2"/>
  <c r="R4252" i="2" s="1"/>
  <c r="M4252" i="2"/>
  <c r="N4252" i="2"/>
  <c r="Q4182" i="2"/>
  <c r="R4182" i="2" s="1"/>
  <c r="M4182" i="2"/>
  <c r="N4182" i="2"/>
  <c r="Q4118" i="2"/>
  <c r="R4118" i="2" s="1"/>
  <c r="M4118" i="2"/>
  <c r="N4118" i="2"/>
  <c r="Q4044" i="2"/>
  <c r="R4044" i="2" s="1"/>
  <c r="M4044" i="2"/>
  <c r="N4044" i="2"/>
  <c r="Q3988" i="2"/>
  <c r="R3988" i="2" s="1"/>
  <c r="M3988" i="2"/>
  <c r="N3988" i="2"/>
  <c r="Q3922" i="2"/>
  <c r="R3922" i="2" s="1"/>
  <c r="M3922" i="2"/>
  <c r="N3922" i="2"/>
  <c r="Q3756" i="2"/>
  <c r="R3756" i="2" s="1"/>
  <c r="M3756" i="2"/>
  <c r="N3756" i="2"/>
  <c r="Q4911" i="2"/>
  <c r="R4911" i="2" s="1"/>
  <c r="M4911" i="2"/>
  <c r="N4911" i="2"/>
  <c r="Q4847" i="2"/>
  <c r="R4847" i="2" s="1"/>
  <c r="M4847" i="2"/>
  <c r="N4847" i="2"/>
  <c r="Q4783" i="2"/>
  <c r="R4783" i="2" s="1"/>
  <c r="M4783" i="2"/>
  <c r="N4783" i="2"/>
  <c r="Q4719" i="2"/>
  <c r="R4719" i="2" s="1"/>
  <c r="M4719" i="2"/>
  <c r="N4719" i="2"/>
  <c r="Q4655" i="2"/>
  <c r="R4655" i="2" s="1"/>
  <c r="M4655" i="2"/>
  <c r="N4655" i="2"/>
  <c r="Q4591" i="2"/>
  <c r="R4591" i="2" s="1"/>
  <c r="M4591" i="2"/>
  <c r="N4591" i="2"/>
  <c r="Q4523" i="2"/>
  <c r="R4523" i="2" s="1"/>
  <c r="M4523" i="2"/>
  <c r="N4523" i="2"/>
  <c r="Q4452" i="2"/>
  <c r="R4452" i="2" s="1"/>
  <c r="M4452" i="2"/>
  <c r="N4452" i="2"/>
  <c r="Q4388" i="2"/>
  <c r="R4388" i="2" s="1"/>
  <c r="M4388" i="2"/>
  <c r="N4388" i="2"/>
  <c r="Q4313" i="2"/>
  <c r="R4313" i="2" s="1"/>
  <c r="M4313" i="2"/>
  <c r="N4313" i="2"/>
  <c r="Q4247" i="2"/>
  <c r="R4247" i="2" s="1"/>
  <c r="N4247" i="2"/>
  <c r="M4247" i="2"/>
  <c r="Q4181" i="2"/>
  <c r="R4181" i="2" s="1"/>
  <c r="M4181" i="2"/>
  <c r="N4181" i="2"/>
  <c r="Q4117" i="2"/>
  <c r="R4117" i="2" s="1"/>
  <c r="M4117" i="2"/>
  <c r="N4117" i="2"/>
  <c r="Q4063" i="2"/>
  <c r="R4063" i="2" s="1"/>
  <c r="N4063" i="2"/>
  <c r="M4063" i="2"/>
  <c r="Q3994" i="2"/>
  <c r="R3994" i="2" s="1"/>
  <c r="M3994" i="2"/>
  <c r="N3994" i="2"/>
  <c r="Q3942" i="2"/>
  <c r="R3942" i="2" s="1"/>
  <c r="M3942" i="2"/>
  <c r="N3942" i="2"/>
  <c r="Q3777" i="2"/>
  <c r="R3777" i="2" s="1"/>
  <c r="M3777" i="2"/>
  <c r="N3777" i="2"/>
  <c r="Q4814" i="2"/>
  <c r="R4814" i="2" s="1"/>
  <c r="M4814" i="2"/>
  <c r="N4814" i="2"/>
  <c r="Q4750" i="2"/>
  <c r="R4750" i="2" s="1"/>
  <c r="M4750" i="2"/>
  <c r="N4750" i="2"/>
  <c r="Q4686" i="2"/>
  <c r="R4686" i="2" s="1"/>
  <c r="M4686" i="2"/>
  <c r="N4686" i="2"/>
  <c r="Q4622" i="2"/>
  <c r="R4622" i="2" s="1"/>
  <c r="M4622" i="2"/>
  <c r="N4622" i="2"/>
  <c r="Q4558" i="2"/>
  <c r="R4558" i="2" s="1"/>
  <c r="M4558" i="2"/>
  <c r="N4558" i="2"/>
  <c r="Q4499" i="2"/>
  <c r="R4499" i="2" s="1"/>
  <c r="M4499" i="2"/>
  <c r="N4499" i="2"/>
  <c r="Q4445" i="2"/>
  <c r="R4445" i="2" s="1"/>
  <c r="M4445" i="2"/>
  <c r="N4445" i="2"/>
  <c r="Q4380" i="2"/>
  <c r="R4380" i="2" s="1"/>
  <c r="M4380" i="2"/>
  <c r="N4380" i="2"/>
  <c r="Q4326" i="2"/>
  <c r="R4326" i="2" s="1"/>
  <c r="M4326" i="2"/>
  <c r="N4326" i="2"/>
  <c r="Q4270" i="2"/>
  <c r="R4270" i="2" s="1"/>
  <c r="M4270" i="2"/>
  <c r="N4270" i="2"/>
  <c r="Q4216" i="2"/>
  <c r="R4216" i="2" s="1"/>
  <c r="M4216" i="2"/>
  <c r="N4216" i="2"/>
  <c r="Q4156" i="2"/>
  <c r="R4156" i="2" s="1"/>
  <c r="M4156" i="2"/>
  <c r="N4156" i="2"/>
  <c r="Q4103" i="2"/>
  <c r="R4103" i="2" s="1"/>
  <c r="N4103" i="2"/>
  <c r="M4103" i="2"/>
  <c r="Q4049" i="2"/>
  <c r="R4049" i="2" s="1"/>
  <c r="M4049" i="2"/>
  <c r="N4049" i="2"/>
  <c r="Q3974" i="2"/>
  <c r="R3974" i="2" s="1"/>
  <c r="M3974" i="2"/>
  <c r="N3974" i="2"/>
  <c r="Q3921" i="2"/>
  <c r="R3921" i="2" s="1"/>
  <c r="M3921" i="2"/>
  <c r="N3921" i="2"/>
  <c r="Q3776" i="2"/>
  <c r="R3776" i="2" s="1"/>
  <c r="M3776" i="2"/>
  <c r="N3776" i="2"/>
  <c r="Q4949" i="2"/>
  <c r="R4949" i="2" s="1"/>
  <c r="M4949" i="2"/>
  <c r="N4949" i="2"/>
  <c r="Q4885" i="2"/>
  <c r="R4885" i="2" s="1"/>
  <c r="M4885" i="2"/>
  <c r="N4885" i="2"/>
  <c r="Q4821" i="2"/>
  <c r="R4821" i="2" s="1"/>
  <c r="M4821" i="2"/>
  <c r="N4821" i="2"/>
  <c r="Q4757" i="2"/>
  <c r="R4757" i="2" s="1"/>
  <c r="M4757" i="2"/>
  <c r="N4757" i="2"/>
  <c r="Q4693" i="2"/>
  <c r="R4693" i="2" s="1"/>
  <c r="M4693" i="2"/>
  <c r="N4693" i="2"/>
  <c r="Q4629" i="2"/>
  <c r="R4629" i="2" s="1"/>
  <c r="M4629" i="2"/>
  <c r="N4629" i="2"/>
  <c r="Q4564" i="2"/>
  <c r="R4564" i="2" s="1"/>
  <c r="M4564" i="2"/>
  <c r="N4564" i="2"/>
  <c r="Q4491" i="2"/>
  <c r="R4491" i="2" s="1"/>
  <c r="M4491" i="2"/>
  <c r="N4491" i="2"/>
  <c r="Q4400" i="2"/>
  <c r="R4400" i="2" s="1"/>
  <c r="M4400" i="2"/>
  <c r="N4400" i="2"/>
  <c r="Q4319" i="2"/>
  <c r="R4319" i="2" s="1"/>
  <c r="N4319" i="2"/>
  <c r="M4319" i="2"/>
  <c r="Q4239" i="2"/>
  <c r="R4239" i="2" s="1"/>
  <c r="N4239" i="2"/>
  <c r="M4239" i="2"/>
  <c r="Q4179" i="2"/>
  <c r="R4179" i="2" s="1"/>
  <c r="N4179" i="2"/>
  <c r="M4179" i="2"/>
  <c r="Q4115" i="2"/>
  <c r="R4115" i="2" s="1"/>
  <c r="N4115" i="2"/>
  <c r="M4115" i="2"/>
  <c r="Q4042" i="2"/>
  <c r="R4042" i="2" s="1"/>
  <c r="M4042" i="2"/>
  <c r="N4042" i="2"/>
  <c r="Q3967" i="2"/>
  <c r="R3967" i="2" s="1"/>
  <c r="N3967" i="2"/>
  <c r="M3967" i="2"/>
  <c r="Q3870" i="2"/>
  <c r="R3870" i="2" s="1"/>
  <c r="M3870" i="2"/>
  <c r="N3870" i="2"/>
  <c r="Q4804" i="2"/>
  <c r="R4804" i="2" s="1"/>
  <c r="M4804" i="2"/>
  <c r="N4804" i="2"/>
  <c r="Q4740" i="2"/>
  <c r="R4740" i="2" s="1"/>
  <c r="M4740" i="2"/>
  <c r="N4740" i="2"/>
  <c r="Q4676" i="2"/>
  <c r="R4676" i="2" s="1"/>
  <c r="M4676" i="2"/>
  <c r="N4676" i="2"/>
  <c r="Q4614" i="2"/>
  <c r="R4614" i="2" s="1"/>
  <c r="M4614" i="2"/>
  <c r="N4614" i="2"/>
  <c r="Q4551" i="2"/>
  <c r="R4551" i="2" s="1"/>
  <c r="M4551" i="2"/>
  <c r="N4551" i="2"/>
  <c r="Q4490" i="2"/>
  <c r="R4490" i="2" s="1"/>
  <c r="M4490" i="2"/>
  <c r="N4490" i="2"/>
  <c r="Q4444" i="2"/>
  <c r="R4444" i="2" s="1"/>
  <c r="M4444" i="2"/>
  <c r="N4444" i="2"/>
  <c r="Q4393" i="2"/>
  <c r="R4393" i="2" s="1"/>
  <c r="M4393" i="2"/>
  <c r="N4393" i="2"/>
  <c r="Q4338" i="2"/>
  <c r="R4338" i="2" s="1"/>
  <c r="M4338" i="2"/>
  <c r="N4338" i="2"/>
  <c r="Q4275" i="2"/>
  <c r="R4275" i="2" s="1"/>
  <c r="N4275" i="2"/>
  <c r="M4275" i="2"/>
  <c r="Q4214" i="2"/>
  <c r="R4214" i="2" s="1"/>
  <c r="M4214" i="2"/>
  <c r="N4214" i="2"/>
  <c r="Q4149" i="2"/>
  <c r="R4149" i="2" s="1"/>
  <c r="M4149" i="2"/>
  <c r="N4149" i="2"/>
  <c r="Q4101" i="2"/>
  <c r="R4101" i="2" s="1"/>
  <c r="M4101" i="2"/>
  <c r="N4101" i="2"/>
  <c r="Q4047" i="2"/>
  <c r="R4047" i="2" s="1"/>
  <c r="N4047" i="2"/>
  <c r="M4047" i="2"/>
  <c r="Q3992" i="2"/>
  <c r="R3992" i="2" s="1"/>
  <c r="M3992" i="2"/>
  <c r="N3992" i="2"/>
  <c r="Q3932" i="2"/>
  <c r="R3932" i="2" s="1"/>
  <c r="M3932" i="2"/>
  <c r="N3932" i="2"/>
  <c r="Q3823" i="2"/>
  <c r="R3823" i="2" s="1"/>
  <c r="N3823" i="2"/>
  <c r="M3823" i="2"/>
  <c r="Q3670" i="2"/>
  <c r="R3670" i="2" s="1"/>
  <c r="M3670" i="2"/>
  <c r="N3670" i="2"/>
  <c r="Q3614" i="2"/>
  <c r="R3614" i="2" s="1"/>
  <c r="M3614" i="2"/>
  <c r="N3614" i="2"/>
  <c r="Q3545" i="2"/>
  <c r="R3545" i="2" s="1"/>
  <c r="M3545" i="2"/>
  <c r="N3545" i="2"/>
  <c r="Q3476" i="2"/>
  <c r="R3476" i="2" s="1"/>
  <c r="N3476" i="2"/>
  <c r="M3476" i="2"/>
  <c r="Q3414" i="2"/>
  <c r="R3414" i="2" s="1"/>
  <c r="N3414" i="2"/>
  <c r="M3414" i="2"/>
  <c r="Q3256" i="2"/>
  <c r="R3256" i="2" s="1"/>
  <c r="N3256" i="2"/>
  <c r="M3256" i="2"/>
  <c r="Q3669" i="2"/>
  <c r="R3669" i="2" s="1"/>
  <c r="M3669" i="2"/>
  <c r="N3669" i="2"/>
  <c r="Q3613" i="2"/>
  <c r="R3613" i="2" s="1"/>
  <c r="M3613" i="2"/>
  <c r="N3613" i="2"/>
  <c r="Q3551" i="2"/>
  <c r="R3551" i="2" s="1"/>
  <c r="N3551" i="2"/>
  <c r="M3551" i="2"/>
  <c r="Q3482" i="2"/>
  <c r="R3482" i="2" s="1"/>
  <c r="M3482" i="2"/>
  <c r="N3482" i="2"/>
  <c r="Q3413" i="2"/>
  <c r="R3413" i="2" s="1"/>
  <c r="N3413" i="2"/>
  <c r="M3413" i="2"/>
  <c r="Q3318" i="2"/>
  <c r="R3318" i="2" s="1"/>
  <c r="N3318" i="2"/>
  <c r="M3318" i="2"/>
  <c r="Q3842" i="2"/>
  <c r="R3842" i="2" s="1"/>
  <c r="M3842" i="2"/>
  <c r="N3842" i="2"/>
  <c r="Q3788" i="2"/>
  <c r="R3788" i="2" s="1"/>
  <c r="M3788" i="2"/>
  <c r="N3788" i="2"/>
  <c r="Q3724" i="2"/>
  <c r="R3724" i="2" s="1"/>
  <c r="M3724" i="2"/>
  <c r="N3724" i="2"/>
  <c r="Q3662" i="2"/>
  <c r="R3662" i="2" s="1"/>
  <c r="M3662" i="2"/>
  <c r="N3662" i="2"/>
  <c r="Q3600" i="2"/>
  <c r="R3600" i="2" s="1"/>
  <c r="M3600" i="2"/>
  <c r="N3600" i="2"/>
  <c r="Q3544" i="2"/>
  <c r="R3544" i="2" s="1"/>
  <c r="M3544" i="2"/>
  <c r="N3544" i="2"/>
  <c r="Q3468" i="2"/>
  <c r="R3468" i="2" s="1"/>
  <c r="N3468" i="2"/>
  <c r="M3468" i="2"/>
  <c r="Q3406" i="2"/>
  <c r="R3406" i="2" s="1"/>
  <c r="N3406" i="2"/>
  <c r="M3406" i="2"/>
  <c r="Q3875" i="2"/>
  <c r="R3875" i="2" s="1"/>
  <c r="N3875" i="2"/>
  <c r="M3875" i="2"/>
  <c r="Q3801" i="2"/>
  <c r="R3801" i="2" s="1"/>
  <c r="M3801" i="2"/>
  <c r="N3801" i="2"/>
  <c r="Q3730" i="2"/>
  <c r="R3730" i="2" s="1"/>
  <c r="M3730" i="2"/>
  <c r="N3730" i="2"/>
  <c r="Q3667" i="2"/>
  <c r="R3667" i="2" s="1"/>
  <c r="N3667" i="2"/>
  <c r="M3667" i="2"/>
  <c r="Q3599" i="2"/>
  <c r="R3599" i="2" s="1"/>
  <c r="N3599" i="2"/>
  <c r="M3599" i="2"/>
  <c r="Q3543" i="2"/>
  <c r="R3543" i="2" s="1"/>
  <c r="N3543" i="2"/>
  <c r="M3543" i="2"/>
  <c r="Q3474" i="2"/>
  <c r="R3474" i="2" s="1"/>
  <c r="N3474" i="2"/>
  <c r="M3474" i="2"/>
  <c r="Q3411" i="2"/>
  <c r="R3411" i="2" s="1"/>
  <c r="M3411" i="2"/>
  <c r="N3411" i="2"/>
  <c r="Q3289" i="2"/>
  <c r="R3289" i="2" s="1"/>
  <c r="N3289" i="2"/>
  <c r="M3289" i="2"/>
  <c r="Q3807" i="2"/>
  <c r="R3807" i="2" s="1"/>
  <c r="N3807" i="2"/>
  <c r="M3807" i="2"/>
  <c r="Q3736" i="2"/>
  <c r="R3736" i="2" s="1"/>
  <c r="M3736" i="2"/>
  <c r="N3736" i="2"/>
  <c r="Q3660" i="2"/>
  <c r="R3660" i="2" s="1"/>
  <c r="M3660" i="2"/>
  <c r="N3660" i="2"/>
  <c r="Q3598" i="2"/>
  <c r="R3598" i="2" s="1"/>
  <c r="M3598" i="2"/>
  <c r="N3598" i="2"/>
  <c r="Q3536" i="2"/>
  <c r="R3536" i="2" s="1"/>
  <c r="M3536" i="2"/>
  <c r="N3536" i="2"/>
  <c r="Q3480" i="2"/>
  <c r="R3480" i="2" s="1"/>
  <c r="M3480" i="2"/>
  <c r="N3480" i="2"/>
  <c r="Q3404" i="2"/>
  <c r="R3404" i="2" s="1"/>
  <c r="N3404" i="2"/>
  <c r="M3404" i="2"/>
  <c r="Q3232" i="2"/>
  <c r="R3232" i="2" s="1"/>
  <c r="N3232" i="2"/>
  <c r="M3232" i="2"/>
  <c r="Q3840" i="2"/>
  <c r="R3840" i="2" s="1"/>
  <c r="M3840" i="2"/>
  <c r="N3840" i="2"/>
  <c r="Q3786" i="2"/>
  <c r="R3786" i="2" s="1"/>
  <c r="M3786" i="2"/>
  <c r="N3786" i="2"/>
  <c r="Q3729" i="2"/>
  <c r="R3729" i="2" s="1"/>
  <c r="M3729" i="2"/>
  <c r="N3729" i="2"/>
  <c r="Q3659" i="2"/>
  <c r="R3659" i="2" s="1"/>
  <c r="N3659" i="2"/>
  <c r="M3659" i="2"/>
  <c r="Q3597" i="2"/>
  <c r="R3597" i="2" s="1"/>
  <c r="M3597" i="2"/>
  <c r="N3597" i="2"/>
  <c r="Q3529" i="2"/>
  <c r="R3529" i="2" s="1"/>
  <c r="M3529" i="2"/>
  <c r="N3529" i="2"/>
  <c r="Q3473" i="2"/>
  <c r="R3473" i="2" s="1"/>
  <c r="M3473" i="2"/>
  <c r="N3473" i="2"/>
  <c r="Q3403" i="2"/>
  <c r="R3403" i="2" s="1"/>
  <c r="M3403" i="2"/>
  <c r="N3403" i="2"/>
  <c r="Q3886" i="2"/>
  <c r="R3886" i="2" s="1"/>
  <c r="M3886" i="2"/>
  <c r="N3886" i="2"/>
  <c r="Q3812" i="2"/>
  <c r="R3812" i="2" s="1"/>
  <c r="M3812" i="2"/>
  <c r="N3812" i="2"/>
  <c r="Q3759" i="2"/>
  <c r="R3759" i="2" s="1"/>
  <c r="N3759" i="2"/>
  <c r="M3759" i="2"/>
  <c r="Q3703" i="2"/>
  <c r="R3703" i="2" s="1"/>
  <c r="N3703" i="2"/>
  <c r="M3703" i="2"/>
  <c r="Q3634" i="2"/>
  <c r="R3634" i="2" s="1"/>
  <c r="M3634" i="2"/>
  <c r="N3634" i="2"/>
  <c r="Q3571" i="2"/>
  <c r="R3571" i="2" s="1"/>
  <c r="N3571" i="2"/>
  <c r="M3571" i="2"/>
  <c r="Q3503" i="2"/>
  <c r="R3503" i="2" s="1"/>
  <c r="N3503" i="2"/>
  <c r="M3503" i="2"/>
  <c r="Q3447" i="2"/>
  <c r="R3447" i="2" s="1"/>
  <c r="M3447" i="2"/>
  <c r="N3447" i="2"/>
  <c r="Q3377" i="2"/>
  <c r="R3377" i="2" s="1"/>
  <c r="M3377" i="2"/>
  <c r="N3377" i="2"/>
  <c r="Q3865" i="2"/>
  <c r="R3865" i="2" s="1"/>
  <c r="M3865" i="2"/>
  <c r="N3865" i="2"/>
  <c r="Q3811" i="2"/>
  <c r="R3811" i="2" s="1"/>
  <c r="N3811" i="2"/>
  <c r="M3811" i="2"/>
  <c r="Q3727" i="2"/>
  <c r="R3727" i="2" s="1"/>
  <c r="N3727" i="2"/>
  <c r="M3727" i="2"/>
  <c r="Q3671" i="2"/>
  <c r="R3671" i="2" s="1"/>
  <c r="N3671" i="2"/>
  <c r="M3671" i="2"/>
  <c r="Q3602" i="2"/>
  <c r="R3602" i="2" s="1"/>
  <c r="M3602" i="2"/>
  <c r="N3602" i="2"/>
  <c r="Q3539" i="2"/>
  <c r="R3539" i="2" s="1"/>
  <c r="N3539" i="2"/>
  <c r="M3539" i="2"/>
  <c r="Q3471" i="2"/>
  <c r="R3471" i="2" s="1"/>
  <c r="M3471" i="2"/>
  <c r="N3471" i="2"/>
  <c r="Q3415" i="2"/>
  <c r="R3415" i="2" s="1"/>
  <c r="M3415" i="2"/>
  <c r="N3415" i="2"/>
  <c r="Q3323" i="2"/>
  <c r="R3323" i="2" s="1"/>
  <c r="M3323" i="2"/>
  <c r="N3323" i="2"/>
  <c r="Q3170" i="2"/>
  <c r="R3170" i="2" s="1"/>
  <c r="M3170" i="2"/>
  <c r="N3170" i="2"/>
  <c r="Q3120" i="2"/>
  <c r="R3120" i="2" s="1"/>
  <c r="N3120" i="2"/>
  <c r="M3120" i="2"/>
  <c r="Q3063" i="2"/>
  <c r="R3063" i="2" s="1"/>
  <c r="M3063" i="2"/>
  <c r="N3063" i="2"/>
  <c r="Q3008" i="2"/>
  <c r="R3008" i="2" s="1"/>
  <c r="M3008" i="2"/>
  <c r="N3008" i="2"/>
  <c r="Q2933" i="2"/>
  <c r="R2933" i="2" s="1"/>
  <c r="N2933" i="2"/>
  <c r="M2933" i="2"/>
  <c r="Q2869" i="2"/>
  <c r="R2869" i="2" s="1"/>
  <c r="N2869" i="2"/>
  <c r="M2869" i="2"/>
  <c r="Q3312" i="2"/>
  <c r="R3312" i="2" s="1"/>
  <c r="N3312" i="2"/>
  <c r="M3312" i="2"/>
  <c r="Q3236" i="2"/>
  <c r="R3236" i="2" s="1"/>
  <c r="N3236" i="2"/>
  <c r="M3236" i="2"/>
  <c r="Q3176" i="2"/>
  <c r="R3176" i="2" s="1"/>
  <c r="N3176" i="2"/>
  <c r="M3176" i="2"/>
  <c r="Q3093" i="2"/>
  <c r="R3093" i="2" s="1"/>
  <c r="M3093" i="2"/>
  <c r="N3093" i="2"/>
  <c r="Q3014" i="2"/>
  <c r="R3014" i="2" s="1"/>
  <c r="M3014" i="2"/>
  <c r="N3014" i="2"/>
  <c r="Q2957" i="2"/>
  <c r="R2957" i="2" s="1"/>
  <c r="M2957" i="2"/>
  <c r="N2957" i="2"/>
  <c r="Q2886" i="2"/>
  <c r="R2886" i="2" s="1"/>
  <c r="N2886" i="2"/>
  <c r="M2886" i="2"/>
  <c r="Q3352" i="2"/>
  <c r="R3352" i="2" s="1"/>
  <c r="N3352" i="2"/>
  <c r="M3352" i="2"/>
  <c r="Q3288" i="2"/>
  <c r="R3288" i="2" s="1"/>
  <c r="N3288" i="2"/>
  <c r="M3288" i="2"/>
  <c r="Q3230" i="2"/>
  <c r="R3230" i="2" s="1"/>
  <c r="M3230" i="2"/>
  <c r="N3230" i="2"/>
  <c r="Q3169" i="2"/>
  <c r="R3169" i="2" s="1"/>
  <c r="N3169" i="2"/>
  <c r="M3169" i="2"/>
  <c r="Q3112" i="2"/>
  <c r="R3112" i="2" s="1"/>
  <c r="N3112" i="2"/>
  <c r="M3112" i="2"/>
  <c r="Q3031" i="2"/>
  <c r="R3031" i="2" s="1"/>
  <c r="M3031" i="2"/>
  <c r="N3031" i="2"/>
  <c r="Q2963" i="2"/>
  <c r="R2963" i="2" s="1"/>
  <c r="M2963" i="2"/>
  <c r="N2963" i="2"/>
  <c r="Q2900" i="2"/>
  <c r="R2900" i="2" s="1"/>
  <c r="M2900" i="2"/>
  <c r="N2900" i="2"/>
  <c r="Q3266" i="2"/>
  <c r="R3266" i="2" s="1"/>
  <c r="M3266" i="2"/>
  <c r="N3266" i="2"/>
  <c r="Q3200" i="2"/>
  <c r="R3200" i="2" s="1"/>
  <c r="N3200" i="2"/>
  <c r="M3200" i="2"/>
  <c r="Q3147" i="2"/>
  <c r="R3147" i="2" s="1"/>
  <c r="M3147" i="2"/>
  <c r="N3147" i="2"/>
  <c r="Q3091" i="2"/>
  <c r="R3091" i="2" s="1"/>
  <c r="M3091" i="2"/>
  <c r="N3091" i="2"/>
  <c r="Q3043" i="2"/>
  <c r="R3043" i="2" s="1"/>
  <c r="M3043" i="2"/>
  <c r="N3043" i="2"/>
  <c r="Q2994" i="2"/>
  <c r="R2994" i="2" s="1"/>
  <c r="M2994" i="2"/>
  <c r="N2994" i="2"/>
  <c r="Q2924" i="2"/>
  <c r="R2924" i="2" s="1"/>
  <c r="M2924" i="2"/>
  <c r="N2924" i="2"/>
  <c r="Q2840" i="2"/>
  <c r="R2840" i="2" s="1"/>
  <c r="M2840" i="2"/>
  <c r="N2840" i="2"/>
  <c r="Q3309" i="2"/>
  <c r="R3309" i="2" s="1"/>
  <c r="M3309" i="2"/>
  <c r="N3309" i="2"/>
  <c r="Q3228" i="2"/>
  <c r="R3228" i="2" s="1"/>
  <c r="N3228" i="2"/>
  <c r="M3228" i="2"/>
  <c r="Q3167" i="2"/>
  <c r="R3167" i="2" s="1"/>
  <c r="M3167" i="2"/>
  <c r="N3167" i="2"/>
  <c r="Q3097" i="2"/>
  <c r="R3097" i="2" s="1"/>
  <c r="N3097" i="2"/>
  <c r="M3097" i="2"/>
  <c r="Q3042" i="2"/>
  <c r="R3042" i="2" s="1"/>
  <c r="M3042" i="2"/>
  <c r="N3042" i="2"/>
  <c r="Q2980" i="2"/>
  <c r="R2980" i="2" s="1"/>
  <c r="M2980" i="2"/>
  <c r="N2980" i="2"/>
  <c r="Q2911" i="2"/>
  <c r="R2911" i="2" s="1"/>
  <c r="M2911" i="2"/>
  <c r="N2911" i="2"/>
  <c r="Q2815" i="2"/>
  <c r="R2815" i="2" s="1"/>
  <c r="M2815" i="2"/>
  <c r="N2815" i="2"/>
  <c r="Q3326" i="2"/>
  <c r="R3326" i="2" s="1"/>
  <c r="M3326" i="2"/>
  <c r="N3326" i="2"/>
  <c r="Q3265" i="2"/>
  <c r="R3265" i="2" s="1"/>
  <c r="N3265" i="2"/>
  <c r="M3265" i="2"/>
  <c r="Q3203" i="2"/>
  <c r="R3203" i="2" s="1"/>
  <c r="M3203" i="2"/>
  <c r="N3203" i="2"/>
  <c r="Q3146" i="2"/>
  <c r="R3146" i="2" s="1"/>
  <c r="M3146" i="2"/>
  <c r="N3146" i="2"/>
  <c r="Q3071" i="2"/>
  <c r="R3071" i="2" s="1"/>
  <c r="M3071" i="2"/>
  <c r="N3071" i="2"/>
  <c r="Q3004" i="2"/>
  <c r="R3004" i="2" s="1"/>
  <c r="M3004" i="2"/>
  <c r="N3004" i="2"/>
  <c r="Q2942" i="2"/>
  <c r="R2942" i="2" s="1"/>
  <c r="N2942" i="2"/>
  <c r="M2942" i="2"/>
  <c r="Q2864" i="2"/>
  <c r="R2864" i="2" s="1"/>
  <c r="M2864" i="2"/>
  <c r="N2864" i="2"/>
  <c r="Q3307" i="2"/>
  <c r="R3307" i="2" s="1"/>
  <c r="M3307" i="2"/>
  <c r="N3307" i="2"/>
  <c r="Q3244" i="2"/>
  <c r="R3244" i="2" s="1"/>
  <c r="N3244" i="2"/>
  <c r="M3244" i="2"/>
  <c r="Q3178" i="2"/>
  <c r="R3178" i="2" s="1"/>
  <c r="M3178" i="2"/>
  <c r="N3178" i="2"/>
  <c r="Q3128" i="2"/>
  <c r="R3128" i="2" s="1"/>
  <c r="N3128" i="2"/>
  <c r="M3128" i="2"/>
  <c r="Q3054" i="2"/>
  <c r="R3054" i="2" s="1"/>
  <c r="M3054" i="2"/>
  <c r="N3054" i="2"/>
  <c r="Q2985" i="2"/>
  <c r="R2985" i="2" s="1"/>
  <c r="M2985" i="2"/>
  <c r="N2985" i="2"/>
  <c r="Q2922" i="2"/>
  <c r="R2922" i="2" s="1"/>
  <c r="N2922" i="2"/>
  <c r="M2922" i="2"/>
  <c r="Q2863" i="2"/>
  <c r="R2863" i="2" s="1"/>
  <c r="M2863" i="2"/>
  <c r="N2863" i="2"/>
  <c r="Q3342" i="2"/>
  <c r="R3342" i="2" s="1"/>
  <c r="N3342" i="2"/>
  <c r="M3342" i="2"/>
  <c r="Q3276" i="2"/>
  <c r="R3276" i="2" s="1"/>
  <c r="N3276" i="2"/>
  <c r="M3276" i="2"/>
  <c r="Q3214" i="2"/>
  <c r="R3214" i="2" s="1"/>
  <c r="N3214" i="2"/>
  <c r="M3214" i="2"/>
  <c r="Q3151" i="2"/>
  <c r="R3151" i="2" s="1"/>
  <c r="M3151" i="2"/>
  <c r="N3151" i="2"/>
  <c r="Q3069" i="2"/>
  <c r="R3069" i="2" s="1"/>
  <c r="N3069" i="2"/>
  <c r="M3069" i="2"/>
  <c r="Q3009" i="2"/>
  <c r="R3009" i="2" s="1"/>
  <c r="M3009" i="2"/>
  <c r="N3009" i="2"/>
  <c r="Q2946" i="2"/>
  <c r="R2946" i="2" s="1"/>
  <c r="N2946" i="2"/>
  <c r="M2946" i="2"/>
  <c r="Q2861" i="2"/>
  <c r="R2861" i="2" s="1"/>
  <c r="M2861" i="2"/>
  <c r="N2861" i="2"/>
  <c r="Q2813" i="2"/>
  <c r="R2813" i="2" s="1"/>
  <c r="N2813" i="2"/>
  <c r="M2813" i="2"/>
  <c r="Q2753" i="2"/>
  <c r="R2753" i="2" s="1"/>
  <c r="N2753" i="2"/>
  <c r="M2753" i="2"/>
  <c r="Q2699" i="2"/>
  <c r="R2699" i="2" s="1"/>
  <c r="M2699" i="2"/>
  <c r="N2699" i="2"/>
  <c r="Q2640" i="2"/>
  <c r="R2640" i="2" s="1"/>
  <c r="M2640" i="2"/>
  <c r="N2640" i="2"/>
  <c r="Q2568" i="2"/>
  <c r="R2568" i="2" s="1"/>
  <c r="M2568" i="2"/>
  <c r="N2568" i="2"/>
  <c r="Q2500" i="2"/>
  <c r="R2500" i="2" s="1"/>
  <c r="M2500" i="2"/>
  <c r="N2500" i="2"/>
  <c r="Q2433" i="2"/>
  <c r="R2433" i="2" s="1"/>
  <c r="M2433" i="2"/>
  <c r="N2433" i="2"/>
  <c r="Q2862" i="2"/>
  <c r="R2862" i="2" s="1"/>
  <c r="N2862" i="2"/>
  <c r="M2862" i="2"/>
  <c r="Q2782" i="2"/>
  <c r="R2782" i="2" s="1"/>
  <c r="N2782" i="2"/>
  <c r="M2782" i="2"/>
  <c r="Q2729" i="2"/>
  <c r="R2729" i="2" s="1"/>
  <c r="N2729" i="2"/>
  <c r="M2729" i="2"/>
  <c r="Q2664" i="2"/>
  <c r="R2664" i="2" s="1"/>
  <c r="M2664" i="2"/>
  <c r="N2664" i="2"/>
  <c r="Q2585" i="2"/>
  <c r="R2585" i="2" s="1"/>
  <c r="M2585" i="2"/>
  <c r="N2585" i="2"/>
  <c r="Q2524" i="2"/>
  <c r="R2524" i="2" s="1"/>
  <c r="M2524" i="2"/>
  <c r="N2524" i="2"/>
  <c r="Q2448" i="2"/>
  <c r="R2448" i="2" s="1"/>
  <c r="M2448" i="2"/>
  <c r="N2448" i="2"/>
  <c r="Q2799" i="2"/>
  <c r="R2799" i="2" s="1"/>
  <c r="M2799" i="2"/>
  <c r="N2799" i="2"/>
  <c r="Q2734" i="2"/>
  <c r="R2734" i="2" s="1"/>
  <c r="N2734" i="2"/>
  <c r="M2734" i="2"/>
  <c r="Q2657" i="2"/>
  <c r="R2657" i="2" s="1"/>
  <c r="M2657" i="2"/>
  <c r="N2657" i="2"/>
  <c r="Q2608" i="2"/>
  <c r="R2608" i="2" s="1"/>
  <c r="M2608" i="2"/>
  <c r="N2608" i="2"/>
  <c r="Q2548" i="2"/>
  <c r="R2548" i="2" s="1"/>
  <c r="M2548" i="2"/>
  <c r="N2548" i="2"/>
  <c r="Q2492" i="2"/>
  <c r="R2492" i="2" s="1"/>
  <c r="M2492" i="2"/>
  <c r="N2492" i="2"/>
  <c r="Q2430" i="2"/>
  <c r="R2430" i="2" s="1"/>
  <c r="N2430" i="2"/>
  <c r="M2430" i="2"/>
  <c r="Q2817" i="2"/>
  <c r="R2817" i="2" s="1"/>
  <c r="N2817" i="2"/>
  <c r="M2817" i="2"/>
  <c r="Q2762" i="2"/>
  <c r="R2762" i="2" s="1"/>
  <c r="N2762" i="2"/>
  <c r="M2762" i="2"/>
  <c r="Q2704" i="2"/>
  <c r="R2704" i="2" s="1"/>
  <c r="M2704" i="2"/>
  <c r="N2704" i="2"/>
  <c r="Q2607" i="2"/>
  <c r="R2607" i="2" s="1"/>
  <c r="M2607" i="2"/>
  <c r="N2607" i="2"/>
  <c r="Q2560" i="2"/>
  <c r="R2560" i="2" s="1"/>
  <c r="M2560" i="2"/>
  <c r="N2560" i="2"/>
  <c r="Q2498" i="2"/>
  <c r="R2498" i="2" s="1"/>
  <c r="N2498" i="2"/>
  <c r="M2498" i="2"/>
  <c r="Q2438" i="2"/>
  <c r="R2438" i="2" s="1"/>
  <c r="N2438" i="2"/>
  <c r="M2438" i="2"/>
  <c r="Q2258" i="2"/>
  <c r="R2258" i="2" s="1"/>
  <c r="N2258" i="2"/>
  <c r="M2258" i="2"/>
  <c r="Q2835" i="2"/>
  <c r="R2835" i="2" s="1"/>
  <c r="M2835" i="2"/>
  <c r="N2835" i="2"/>
  <c r="Q2750" i="2"/>
  <c r="R2750" i="2" s="1"/>
  <c r="N2750" i="2"/>
  <c r="M2750" i="2"/>
  <c r="Q2691" i="2"/>
  <c r="R2691" i="2" s="1"/>
  <c r="M2691" i="2"/>
  <c r="N2691" i="2"/>
  <c r="Q2643" i="2"/>
  <c r="R2643" i="2" s="1"/>
  <c r="M2643" i="2"/>
  <c r="N2643" i="2"/>
  <c r="Q2553" i="2"/>
  <c r="R2553" i="2" s="1"/>
  <c r="M2553" i="2"/>
  <c r="N2553" i="2"/>
  <c r="Q2478" i="2"/>
  <c r="R2478" i="2" s="1"/>
  <c r="N2478" i="2"/>
  <c r="M2478" i="2"/>
  <c r="Q2408" i="2"/>
  <c r="R2408" i="2" s="1"/>
  <c r="M2408" i="2"/>
  <c r="N2408" i="2"/>
  <c r="Q2791" i="2"/>
  <c r="R2791" i="2" s="1"/>
  <c r="M2791" i="2"/>
  <c r="N2791" i="2"/>
  <c r="Q2743" i="2"/>
  <c r="R2743" i="2" s="1"/>
  <c r="M2743" i="2"/>
  <c r="N2743" i="2"/>
  <c r="Q2690" i="2"/>
  <c r="R2690" i="2" s="1"/>
  <c r="M2690" i="2"/>
  <c r="N2690" i="2"/>
  <c r="Q2612" i="2"/>
  <c r="R2612" i="2" s="1"/>
  <c r="M2612" i="2"/>
  <c r="N2612" i="2"/>
  <c r="Q2564" i="2"/>
  <c r="R2564" i="2" s="1"/>
  <c r="M2564" i="2"/>
  <c r="N2564" i="2"/>
  <c r="Q2509" i="2"/>
  <c r="R2509" i="2" s="1"/>
  <c r="M2509" i="2"/>
  <c r="N2509" i="2"/>
  <c r="Q2435" i="2"/>
  <c r="R2435" i="2" s="1"/>
  <c r="M2435" i="2"/>
  <c r="N2435" i="2"/>
  <c r="Q2295" i="2"/>
  <c r="R2295" i="2" s="1"/>
  <c r="M2295" i="2"/>
  <c r="N2295" i="2"/>
  <c r="Q2852" i="2"/>
  <c r="R2852" i="2" s="1"/>
  <c r="M2852" i="2"/>
  <c r="N2852" i="2"/>
  <c r="Q2784" i="2"/>
  <c r="R2784" i="2" s="1"/>
  <c r="M2784" i="2"/>
  <c r="N2784" i="2"/>
  <c r="Q2713" i="2"/>
  <c r="R2713" i="2" s="1"/>
  <c r="N2713" i="2"/>
  <c r="M2713" i="2"/>
  <c r="Q2642" i="2"/>
  <c r="R2642" i="2" s="1"/>
  <c r="N2642" i="2"/>
  <c r="M2642" i="2"/>
  <c r="Q2581" i="2"/>
  <c r="R2581" i="2" s="1"/>
  <c r="M2581" i="2"/>
  <c r="N2581" i="2"/>
  <c r="M2520" i="2"/>
  <c r="Q2520" i="2"/>
  <c r="R2520" i="2" s="1"/>
  <c r="N2520" i="2"/>
  <c r="Q2442" i="2"/>
  <c r="R2442" i="2" s="1"/>
  <c r="N2442" i="2"/>
  <c r="M2442" i="2"/>
  <c r="Q2838" i="2"/>
  <c r="R2838" i="2" s="1"/>
  <c r="N2838" i="2"/>
  <c r="M2838" i="2"/>
  <c r="Q2783" i="2"/>
  <c r="R2783" i="2" s="1"/>
  <c r="M2783" i="2"/>
  <c r="N2783" i="2"/>
  <c r="Q2712" i="2"/>
  <c r="R2712" i="2" s="1"/>
  <c r="M2712" i="2"/>
  <c r="N2712" i="2"/>
  <c r="Q2653" i="2"/>
  <c r="R2653" i="2" s="1"/>
  <c r="M2653" i="2"/>
  <c r="N2653" i="2"/>
  <c r="Q2598" i="2"/>
  <c r="R2598" i="2" s="1"/>
  <c r="N2598" i="2"/>
  <c r="M2598" i="2"/>
  <c r="Q2526" i="2"/>
  <c r="R2526" i="2" s="1"/>
  <c r="N2526" i="2"/>
  <c r="M2526" i="2"/>
  <c r="Q2469" i="2"/>
  <c r="R2469" i="2" s="1"/>
  <c r="M2469" i="2"/>
  <c r="N2469" i="2"/>
  <c r="Q2370" i="2"/>
  <c r="R2370" i="2" s="1"/>
  <c r="N2370" i="2"/>
  <c r="M2370" i="2"/>
  <c r="Q2177" i="2"/>
  <c r="R2177" i="2" s="1"/>
  <c r="M2177" i="2"/>
  <c r="N2177" i="2"/>
  <c r="Q2127" i="2"/>
  <c r="R2127" i="2" s="1"/>
  <c r="M2127" i="2"/>
  <c r="N2127" i="2"/>
  <c r="Q2052" i="2"/>
  <c r="R2052" i="2" s="1"/>
  <c r="M2052" i="2"/>
  <c r="N2052" i="2"/>
  <c r="Q1996" i="2"/>
  <c r="R1996" i="2" s="1"/>
  <c r="M1996" i="2"/>
  <c r="N1996" i="2"/>
  <c r="Q1883" i="2"/>
  <c r="R1883" i="2" s="1"/>
  <c r="M1883" i="2"/>
  <c r="N1883" i="2"/>
  <c r="Q2444" i="2"/>
  <c r="R2444" i="2" s="1"/>
  <c r="M2444" i="2"/>
  <c r="N2444" i="2"/>
  <c r="Q2369" i="2"/>
  <c r="R2369" i="2" s="1"/>
  <c r="M2369" i="2"/>
  <c r="N2369" i="2"/>
  <c r="Q2320" i="2"/>
  <c r="R2320" i="2" s="1"/>
  <c r="M2320" i="2"/>
  <c r="N2320" i="2"/>
  <c r="Q2251" i="2"/>
  <c r="R2251" i="2" s="1"/>
  <c r="M2251" i="2"/>
  <c r="N2251" i="2"/>
  <c r="Q2189" i="2"/>
  <c r="R2189" i="2" s="1"/>
  <c r="M2189" i="2"/>
  <c r="N2189" i="2"/>
  <c r="Q2120" i="2"/>
  <c r="R2120" i="2" s="1"/>
  <c r="M2120" i="2"/>
  <c r="N2120" i="2"/>
  <c r="P4961" i="2"/>
  <c r="Q4961" i="2"/>
  <c r="R4961" i="2" s="1"/>
  <c r="M4961" i="2"/>
  <c r="N4961" i="2"/>
  <c r="P4902" i="2"/>
  <c r="Q4902" i="2"/>
  <c r="R4902" i="2" s="1"/>
  <c r="M4902" i="2"/>
  <c r="N4902" i="2"/>
  <c r="Q4607" i="2"/>
  <c r="R4607" i="2" s="1"/>
  <c r="M4607" i="2"/>
  <c r="N4607" i="2"/>
  <c r="Q4073" i="2"/>
  <c r="R4073" i="2" s="1"/>
  <c r="M4073" i="2"/>
  <c r="N4073" i="2"/>
  <c r="Q4858" i="2"/>
  <c r="R4858" i="2" s="1"/>
  <c r="M4858" i="2"/>
  <c r="N4858" i="2"/>
  <c r="Q4606" i="2"/>
  <c r="R4606" i="2" s="1"/>
  <c r="M4606" i="2"/>
  <c r="N4606" i="2"/>
  <c r="Q4201" i="2"/>
  <c r="R4201" i="2" s="1"/>
  <c r="M4201" i="2"/>
  <c r="N4201" i="2"/>
  <c r="P4323" i="2"/>
  <c r="P4459" i="2"/>
  <c r="P4892" i="2"/>
  <c r="Q4892" i="2"/>
  <c r="R4892" i="2" s="1"/>
  <c r="M4892" i="2"/>
  <c r="N4892" i="2"/>
  <c r="P4921" i="2"/>
  <c r="Q4921" i="2"/>
  <c r="R4921" i="2" s="1"/>
  <c r="M4921" i="2"/>
  <c r="N4921" i="2"/>
  <c r="P4926" i="2"/>
  <c r="Q4926" i="2"/>
  <c r="R4926" i="2" s="1"/>
  <c r="M4926" i="2"/>
  <c r="N4926" i="2"/>
  <c r="P4405" i="2"/>
  <c r="P4137" i="2"/>
  <c r="P3895" i="2"/>
  <c r="P4998" i="2"/>
  <c r="Q4998" i="2"/>
  <c r="R4998" i="2" s="1"/>
  <c r="M4998" i="2"/>
  <c r="N4998" i="2"/>
  <c r="P4910" i="2"/>
  <c r="Q4910" i="2"/>
  <c r="R4910" i="2" s="1"/>
  <c r="M4910" i="2"/>
  <c r="N4910" i="2"/>
  <c r="P4969" i="2"/>
  <c r="Q4969" i="2"/>
  <c r="R4969" i="2" s="1"/>
  <c r="M4969" i="2"/>
  <c r="N4969" i="2"/>
  <c r="P4851" i="2"/>
  <c r="Q4851" i="2"/>
  <c r="R4851" i="2" s="1"/>
  <c r="M4851" i="2"/>
  <c r="N4851" i="2"/>
  <c r="P4936" i="2"/>
  <c r="Q4936" i="2"/>
  <c r="R4936" i="2" s="1"/>
  <c r="M4936" i="2"/>
  <c r="N4936" i="2"/>
  <c r="P4985" i="2"/>
  <c r="Q4985" i="2"/>
  <c r="R4985" i="2" s="1"/>
  <c r="M4985" i="2"/>
  <c r="N4985" i="2"/>
  <c r="P4889" i="2"/>
  <c r="Q4889" i="2"/>
  <c r="R4889" i="2" s="1"/>
  <c r="M4889" i="2"/>
  <c r="N4889" i="2"/>
  <c r="P4955" i="2"/>
  <c r="Q4955" i="2"/>
  <c r="R4955" i="2" s="1"/>
  <c r="M4955" i="2"/>
  <c r="N4955" i="2"/>
  <c r="P4787" i="2"/>
  <c r="Q4787" i="2"/>
  <c r="R4787" i="2" s="1"/>
  <c r="M4787" i="2"/>
  <c r="N4787" i="2"/>
  <c r="P4916" i="2"/>
  <c r="Q4916" i="2"/>
  <c r="R4916" i="2" s="1"/>
  <c r="M4916" i="2"/>
  <c r="N4916" i="2"/>
  <c r="Q4982" i="2"/>
  <c r="R4982" i="2" s="1"/>
  <c r="M4982" i="2"/>
  <c r="N4982" i="2"/>
  <c r="Q4883" i="2"/>
  <c r="R4883" i="2" s="1"/>
  <c r="M4883" i="2"/>
  <c r="N4883" i="2"/>
  <c r="Q4962" i="2"/>
  <c r="R4962" i="2" s="1"/>
  <c r="M4962" i="2"/>
  <c r="N4962" i="2"/>
  <c r="Q4827" i="2"/>
  <c r="R4827" i="2" s="1"/>
  <c r="M4827" i="2"/>
  <c r="N4827" i="2"/>
  <c r="Q4707" i="2"/>
  <c r="R4707" i="2" s="1"/>
  <c r="M4707" i="2"/>
  <c r="N4707" i="2"/>
  <c r="Q4643" i="2"/>
  <c r="R4643" i="2" s="1"/>
  <c r="M4643" i="2"/>
  <c r="N4643" i="2"/>
  <c r="Q4575" i="2"/>
  <c r="R4575" i="2" s="1"/>
  <c r="M4575" i="2"/>
  <c r="N4575" i="2"/>
  <c r="Q4515" i="2"/>
  <c r="R4515" i="2" s="1"/>
  <c r="M4515" i="2"/>
  <c r="N4515" i="2"/>
  <c r="Q4460" i="2"/>
  <c r="R4460" i="2" s="1"/>
  <c r="M4460" i="2"/>
  <c r="N4460" i="2"/>
  <c r="Q4378" i="2"/>
  <c r="R4378" i="2" s="1"/>
  <c r="M4378" i="2"/>
  <c r="N4378" i="2"/>
  <c r="Q4324" i="2"/>
  <c r="R4324" i="2" s="1"/>
  <c r="M4324" i="2"/>
  <c r="N4324" i="2"/>
  <c r="Q4261" i="2"/>
  <c r="R4261" i="2" s="1"/>
  <c r="N4261" i="2"/>
  <c r="M4261" i="2"/>
  <c r="Q4208" i="2"/>
  <c r="R4208" i="2" s="1"/>
  <c r="M4208" i="2"/>
  <c r="N4208" i="2"/>
  <c r="Q4100" i="2"/>
  <c r="R4100" i="2" s="1"/>
  <c r="M4100" i="2"/>
  <c r="N4100" i="2"/>
  <c r="Q4034" i="2"/>
  <c r="R4034" i="2" s="1"/>
  <c r="M4034" i="2"/>
  <c r="N4034" i="2"/>
  <c r="Q3978" i="2"/>
  <c r="R3978" i="2" s="1"/>
  <c r="M3978" i="2"/>
  <c r="N3978" i="2"/>
  <c r="Q3925" i="2"/>
  <c r="R3925" i="2" s="1"/>
  <c r="M3925" i="2"/>
  <c r="N3925" i="2"/>
  <c r="Q3790" i="2"/>
  <c r="R3790" i="2" s="1"/>
  <c r="M3790" i="2"/>
  <c r="N3790" i="2"/>
  <c r="Q4890" i="2"/>
  <c r="R4890" i="2" s="1"/>
  <c r="M4890" i="2"/>
  <c r="N4890" i="2"/>
  <c r="Q4826" i="2"/>
  <c r="R4826" i="2" s="1"/>
  <c r="M4826" i="2"/>
  <c r="N4826" i="2"/>
  <c r="Q4762" i="2"/>
  <c r="R4762" i="2" s="1"/>
  <c r="M4762" i="2"/>
  <c r="N4762" i="2"/>
  <c r="Q4698" i="2"/>
  <c r="R4698" i="2" s="1"/>
  <c r="M4698" i="2"/>
  <c r="N4698" i="2"/>
  <c r="Q4634" i="2"/>
  <c r="R4634" i="2" s="1"/>
  <c r="M4634" i="2"/>
  <c r="N4634" i="2"/>
  <c r="Q4574" i="2"/>
  <c r="R4574" i="2" s="1"/>
  <c r="M4574" i="2"/>
  <c r="N4574" i="2"/>
  <c r="Q4496" i="2"/>
  <c r="R4496" i="2" s="1"/>
  <c r="M4496" i="2"/>
  <c r="N4496" i="2"/>
  <c r="Q4430" i="2"/>
  <c r="R4430" i="2" s="1"/>
  <c r="M4430" i="2"/>
  <c r="N4430" i="2"/>
  <c r="Q4370" i="2"/>
  <c r="R4370" i="2" s="1"/>
  <c r="M4370" i="2"/>
  <c r="N4370" i="2"/>
  <c r="Q4288" i="2"/>
  <c r="R4288" i="2" s="1"/>
  <c r="M4288" i="2"/>
  <c r="N4288" i="2"/>
  <c r="Q4225" i="2"/>
  <c r="R4225" i="2" s="1"/>
  <c r="M4225" i="2"/>
  <c r="N4225" i="2"/>
  <c r="Q4165" i="2"/>
  <c r="R4165" i="2" s="1"/>
  <c r="M4165" i="2"/>
  <c r="N4165" i="2"/>
  <c r="Q4113" i="2"/>
  <c r="R4113" i="2" s="1"/>
  <c r="M4113" i="2"/>
  <c r="N4113" i="2"/>
  <c r="Q4040" i="2"/>
  <c r="R4040" i="2" s="1"/>
  <c r="M4040" i="2"/>
  <c r="N4040" i="2"/>
  <c r="Q3971" i="2"/>
  <c r="R3971" i="2" s="1"/>
  <c r="N3971" i="2"/>
  <c r="M3971" i="2"/>
  <c r="Q3892" i="2"/>
  <c r="R3892" i="2" s="1"/>
  <c r="M3892" i="2"/>
  <c r="N3892" i="2"/>
  <c r="Q4857" i="2"/>
  <c r="R4857" i="2" s="1"/>
  <c r="M4857" i="2"/>
  <c r="N4857" i="2"/>
  <c r="Q4793" i="2"/>
  <c r="R4793" i="2" s="1"/>
  <c r="M4793" i="2"/>
  <c r="N4793" i="2"/>
  <c r="Q4729" i="2"/>
  <c r="R4729" i="2" s="1"/>
  <c r="M4729" i="2"/>
  <c r="N4729" i="2"/>
  <c r="Q4665" i="2"/>
  <c r="R4665" i="2" s="1"/>
  <c r="M4665" i="2"/>
  <c r="N4665" i="2"/>
  <c r="Q4599" i="2"/>
  <c r="R4599" i="2" s="1"/>
  <c r="M4599" i="2"/>
  <c r="N4599" i="2"/>
  <c r="Q4537" i="2"/>
  <c r="R4537" i="2" s="1"/>
  <c r="M4537" i="2"/>
  <c r="N4537" i="2"/>
  <c r="Q4482" i="2"/>
  <c r="R4482" i="2" s="1"/>
  <c r="M4482" i="2"/>
  <c r="N4482" i="2"/>
  <c r="Q4411" i="2"/>
  <c r="R4411" i="2" s="1"/>
  <c r="M4411" i="2"/>
  <c r="N4411" i="2"/>
  <c r="Q4356" i="2"/>
  <c r="R4356" i="2" s="1"/>
  <c r="M4356" i="2"/>
  <c r="N4356" i="2"/>
  <c r="Q4301" i="2"/>
  <c r="R4301" i="2" s="1"/>
  <c r="N4301" i="2"/>
  <c r="M4301" i="2"/>
  <c r="Q4242" i="2"/>
  <c r="R4242" i="2" s="1"/>
  <c r="M4242" i="2"/>
  <c r="N4242" i="2"/>
  <c r="Q4164" i="2"/>
  <c r="R4164" i="2" s="1"/>
  <c r="M4164" i="2"/>
  <c r="N4164" i="2"/>
  <c r="Q4098" i="2"/>
  <c r="R4098" i="2" s="1"/>
  <c r="M4098" i="2"/>
  <c r="N4098" i="2"/>
  <c r="Q4045" i="2"/>
  <c r="R4045" i="2" s="1"/>
  <c r="M4045" i="2"/>
  <c r="N4045" i="2"/>
  <c r="Q3970" i="2"/>
  <c r="R3970" i="2" s="1"/>
  <c r="M3970" i="2"/>
  <c r="N3970" i="2"/>
  <c r="Q3916" i="2"/>
  <c r="R3916" i="2" s="1"/>
  <c r="M3916" i="2"/>
  <c r="N3916" i="2"/>
  <c r="Q3784" i="2"/>
  <c r="R3784" i="2" s="1"/>
  <c r="M3784" i="2"/>
  <c r="N3784" i="2"/>
  <c r="Q4880" i="2"/>
  <c r="R4880" i="2" s="1"/>
  <c r="M4880" i="2"/>
  <c r="N4880" i="2"/>
  <c r="Q4816" i="2"/>
  <c r="R4816" i="2" s="1"/>
  <c r="M4816" i="2"/>
  <c r="N4816" i="2"/>
  <c r="Q4752" i="2"/>
  <c r="R4752" i="2" s="1"/>
  <c r="M4752" i="2"/>
  <c r="N4752" i="2"/>
  <c r="Q4688" i="2"/>
  <c r="R4688" i="2" s="1"/>
  <c r="M4688" i="2"/>
  <c r="N4688" i="2"/>
  <c r="Q4624" i="2"/>
  <c r="R4624" i="2" s="1"/>
  <c r="M4624" i="2"/>
  <c r="N4624" i="2"/>
  <c r="Q4560" i="2"/>
  <c r="R4560" i="2" s="1"/>
  <c r="M4560" i="2"/>
  <c r="N4560" i="2"/>
  <c r="Q4494" i="2"/>
  <c r="R4494" i="2" s="1"/>
  <c r="M4494" i="2"/>
  <c r="N4494" i="2"/>
  <c r="Q4435" i="2"/>
  <c r="R4435" i="2" s="1"/>
  <c r="M4435" i="2"/>
  <c r="N4435" i="2"/>
  <c r="Q4382" i="2"/>
  <c r="R4382" i="2" s="1"/>
  <c r="M4382" i="2"/>
  <c r="N4382" i="2"/>
  <c r="Q4314" i="2"/>
  <c r="R4314" i="2" s="1"/>
  <c r="M4314" i="2"/>
  <c r="N4314" i="2"/>
  <c r="Q4241" i="2"/>
  <c r="R4241" i="2" s="1"/>
  <c r="M4241" i="2"/>
  <c r="N4241" i="2"/>
  <c r="Q4170" i="2"/>
  <c r="R4170" i="2" s="1"/>
  <c r="M4170" i="2"/>
  <c r="N4170" i="2"/>
  <c r="Q4111" i="2"/>
  <c r="R4111" i="2" s="1"/>
  <c r="N4111" i="2"/>
  <c r="M4111" i="2"/>
  <c r="Q4038" i="2"/>
  <c r="R4038" i="2" s="1"/>
  <c r="M4038" i="2"/>
  <c r="N4038" i="2"/>
  <c r="Q3982" i="2"/>
  <c r="R3982" i="2" s="1"/>
  <c r="M3982" i="2"/>
  <c r="N3982" i="2"/>
  <c r="Q3915" i="2"/>
  <c r="R3915" i="2" s="1"/>
  <c r="N3915" i="2"/>
  <c r="M3915" i="2"/>
  <c r="Q3726" i="2"/>
  <c r="R3726" i="2" s="1"/>
  <c r="M3726" i="2"/>
  <c r="N3726" i="2"/>
  <c r="Q4903" i="2"/>
  <c r="R4903" i="2" s="1"/>
  <c r="M4903" i="2"/>
  <c r="N4903" i="2"/>
  <c r="Q4839" i="2"/>
  <c r="R4839" i="2" s="1"/>
  <c r="M4839" i="2"/>
  <c r="N4839" i="2"/>
  <c r="Q4775" i="2"/>
  <c r="R4775" i="2" s="1"/>
  <c r="M4775" i="2"/>
  <c r="N4775" i="2"/>
  <c r="Q4711" i="2"/>
  <c r="R4711" i="2" s="1"/>
  <c r="M4711" i="2"/>
  <c r="N4711" i="2"/>
  <c r="Q4647" i="2"/>
  <c r="R4647" i="2" s="1"/>
  <c r="M4647" i="2"/>
  <c r="N4647" i="2"/>
  <c r="Q4585" i="2"/>
  <c r="R4585" i="2" s="1"/>
  <c r="M4585" i="2"/>
  <c r="N4585" i="2"/>
  <c r="Q4512" i="2"/>
  <c r="R4512" i="2" s="1"/>
  <c r="M4512" i="2"/>
  <c r="N4512" i="2"/>
  <c r="Q4446" i="2"/>
  <c r="R4446" i="2" s="1"/>
  <c r="M4446" i="2"/>
  <c r="N4446" i="2"/>
  <c r="Q4381" i="2"/>
  <c r="R4381" i="2" s="1"/>
  <c r="M4381" i="2"/>
  <c r="N4381" i="2"/>
  <c r="Q4306" i="2"/>
  <c r="R4306" i="2" s="1"/>
  <c r="M4306" i="2"/>
  <c r="N4306" i="2"/>
  <c r="Q4234" i="2"/>
  <c r="R4234" i="2" s="1"/>
  <c r="M4234" i="2"/>
  <c r="N4234" i="2"/>
  <c r="Q4176" i="2"/>
  <c r="R4176" i="2" s="1"/>
  <c r="M4176" i="2"/>
  <c r="N4176" i="2"/>
  <c r="Q4110" i="2"/>
  <c r="R4110" i="2" s="1"/>
  <c r="M4110" i="2"/>
  <c r="N4110" i="2"/>
  <c r="Q4043" i="2"/>
  <c r="R4043" i="2" s="1"/>
  <c r="N4043" i="2"/>
  <c r="M4043" i="2"/>
  <c r="Q3987" i="2"/>
  <c r="R3987" i="2" s="1"/>
  <c r="N3987" i="2"/>
  <c r="M3987" i="2"/>
  <c r="Q3935" i="2"/>
  <c r="R3935" i="2" s="1"/>
  <c r="N3935" i="2"/>
  <c r="M3935" i="2"/>
  <c r="Q3752" i="2"/>
  <c r="R3752" i="2" s="1"/>
  <c r="M3752" i="2"/>
  <c r="N3752" i="2"/>
  <c r="Q4806" i="2"/>
  <c r="R4806" i="2" s="1"/>
  <c r="M4806" i="2"/>
  <c r="N4806" i="2"/>
  <c r="Q4742" i="2"/>
  <c r="R4742" i="2" s="1"/>
  <c r="M4742" i="2"/>
  <c r="N4742" i="2"/>
  <c r="Q4678" i="2"/>
  <c r="R4678" i="2" s="1"/>
  <c r="M4678" i="2"/>
  <c r="N4678" i="2"/>
  <c r="Q4616" i="2"/>
  <c r="R4616" i="2" s="1"/>
  <c r="M4616" i="2"/>
  <c r="N4616" i="2"/>
  <c r="Q4547" i="2"/>
  <c r="R4547" i="2" s="1"/>
  <c r="M4547" i="2"/>
  <c r="N4547" i="2"/>
  <c r="Q4492" i="2"/>
  <c r="R4492" i="2" s="1"/>
  <c r="M4492" i="2"/>
  <c r="N4492" i="2"/>
  <c r="Q4426" i="2"/>
  <c r="R4426" i="2" s="1"/>
  <c r="M4426" i="2"/>
  <c r="N4426" i="2"/>
  <c r="Q4374" i="2"/>
  <c r="R4374" i="2" s="1"/>
  <c r="M4374" i="2"/>
  <c r="N4374" i="2"/>
  <c r="Q4320" i="2"/>
  <c r="R4320" i="2" s="1"/>
  <c r="M4320" i="2"/>
  <c r="N4320" i="2"/>
  <c r="Q4264" i="2"/>
  <c r="R4264" i="2" s="1"/>
  <c r="M4264" i="2"/>
  <c r="N4264" i="2"/>
  <c r="Q4203" i="2"/>
  <c r="R4203" i="2" s="1"/>
  <c r="N4203" i="2"/>
  <c r="M4203" i="2"/>
  <c r="Q4151" i="2"/>
  <c r="R4151" i="2" s="1"/>
  <c r="N4151" i="2"/>
  <c r="M4151" i="2"/>
  <c r="Q4096" i="2"/>
  <c r="R4096" i="2" s="1"/>
  <c r="M4096" i="2"/>
  <c r="N4096" i="2"/>
  <c r="Q4037" i="2"/>
  <c r="R4037" i="2" s="1"/>
  <c r="M4037" i="2"/>
  <c r="N4037" i="2"/>
  <c r="Q3968" i="2"/>
  <c r="R3968" i="2" s="1"/>
  <c r="M3968" i="2"/>
  <c r="N3968" i="2"/>
  <c r="Q3914" i="2"/>
  <c r="R3914" i="2" s="1"/>
  <c r="M3914" i="2"/>
  <c r="N3914" i="2"/>
  <c r="Q3751" i="2"/>
  <c r="R3751" i="2" s="1"/>
  <c r="N3751" i="2"/>
  <c r="M3751" i="2"/>
  <c r="Q4941" i="2"/>
  <c r="R4941" i="2" s="1"/>
  <c r="M4941" i="2"/>
  <c r="N4941" i="2"/>
  <c r="Q4877" i="2"/>
  <c r="R4877" i="2" s="1"/>
  <c r="M4877" i="2"/>
  <c r="N4877" i="2"/>
  <c r="Q4813" i="2"/>
  <c r="R4813" i="2" s="1"/>
  <c r="M4813" i="2"/>
  <c r="N4813" i="2"/>
  <c r="Q4749" i="2"/>
  <c r="R4749" i="2" s="1"/>
  <c r="M4749" i="2"/>
  <c r="N4749" i="2"/>
  <c r="Q4685" i="2"/>
  <c r="R4685" i="2" s="1"/>
  <c r="M4685" i="2"/>
  <c r="N4685" i="2"/>
  <c r="Q4615" i="2"/>
  <c r="R4615" i="2" s="1"/>
  <c r="M4615" i="2"/>
  <c r="N4615" i="2"/>
  <c r="Q4552" i="2"/>
  <c r="R4552" i="2" s="1"/>
  <c r="M4552" i="2"/>
  <c r="N4552" i="2"/>
  <c r="Q4474" i="2"/>
  <c r="R4474" i="2" s="1"/>
  <c r="M4474" i="2"/>
  <c r="N4474" i="2"/>
  <c r="Q4386" i="2"/>
  <c r="R4386" i="2" s="1"/>
  <c r="M4386" i="2"/>
  <c r="N4386" i="2"/>
  <c r="Q4304" i="2"/>
  <c r="R4304" i="2" s="1"/>
  <c r="M4304" i="2"/>
  <c r="N4304" i="2"/>
  <c r="Q4233" i="2"/>
  <c r="R4233" i="2" s="1"/>
  <c r="M4233" i="2"/>
  <c r="N4233" i="2"/>
  <c r="Q4174" i="2"/>
  <c r="R4174" i="2" s="1"/>
  <c r="M4174" i="2"/>
  <c r="N4174" i="2"/>
  <c r="Q4108" i="2"/>
  <c r="R4108" i="2" s="1"/>
  <c r="M4108" i="2"/>
  <c r="N4108" i="2"/>
  <c r="Q4036" i="2"/>
  <c r="R4036" i="2" s="1"/>
  <c r="M4036" i="2"/>
  <c r="N4036" i="2"/>
  <c r="Q3940" i="2"/>
  <c r="R3940" i="2" s="1"/>
  <c r="M3940" i="2"/>
  <c r="N3940" i="2"/>
  <c r="Q3824" i="2"/>
  <c r="R3824" i="2" s="1"/>
  <c r="M3824" i="2"/>
  <c r="N3824" i="2"/>
  <c r="Q4796" i="2"/>
  <c r="R4796" i="2" s="1"/>
  <c r="M4796" i="2"/>
  <c r="N4796" i="2"/>
  <c r="Q4732" i="2"/>
  <c r="R4732" i="2" s="1"/>
  <c r="M4732" i="2"/>
  <c r="N4732" i="2"/>
  <c r="Q4668" i="2"/>
  <c r="R4668" i="2" s="1"/>
  <c r="M4668" i="2"/>
  <c r="N4668" i="2"/>
  <c r="Q4608" i="2"/>
  <c r="R4608" i="2" s="1"/>
  <c r="M4608" i="2"/>
  <c r="N4608" i="2"/>
  <c r="Q4545" i="2"/>
  <c r="R4545" i="2" s="1"/>
  <c r="M4545" i="2"/>
  <c r="N4545" i="2"/>
  <c r="Q4485" i="2"/>
  <c r="R4485" i="2" s="1"/>
  <c r="M4485" i="2"/>
  <c r="N4485" i="2"/>
  <c r="Q4438" i="2"/>
  <c r="R4438" i="2" s="1"/>
  <c r="M4438" i="2"/>
  <c r="N4438" i="2"/>
  <c r="Q4385" i="2"/>
  <c r="R4385" i="2" s="1"/>
  <c r="M4385" i="2"/>
  <c r="N4385" i="2"/>
  <c r="Q4331" i="2"/>
  <c r="R4331" i="2" s="1"/>
  <c r="N4331" i="2"/>
  <c r="M4331" i="2"/>
  <c r="Q4269" i="2"/>
  <c r="R4269" i="2" s="1"/>
  <c r="N4269" i="2"/>
  <c r="M4269" i="2"/>
  <c r="Q4202" i="2"/>
  <c r="R4202" i="2" s="1"/>
  <c r="M4202" i="2"/>
  <c r="N4202" i="2"/>
  <c r="Q4143" i="2"/>
  <c r="R4143" i="2" s="1"/>
  <c r="N4143" i="2"/>
  <c r="M4143" i="2"/>
  <c r="Q4094" i="2"/>
  <c r="R4094" i="2" s="1"/>
  <c r="M4094" i="2"/>
  <c r="N4094" i="2"/>
  <c r="Q4041" i="2"/>
  <c r="R4041" i="2" s="1"/>
  <c r="M4041" i="2"/>
  <c r="N4041" i="2"/>
  <c r="Q3985" i="2"/>
  <c r="R3985" i="2" s="1"/>
  <c r="M3985" i="2"/>
  <c r="N3985" i="2"/>
  <c r="Q3926" i="2"/>
  <c r="R3926" i="2" s="1"/>
  <c r="M3926" i="2"/>
  <c r="N3926" i="2"/>
  <c r="Q3796" i="2"/>
  <c r="R3796" i="2" s="1"/>
  <c r="M3796" i="2"/>
  <c r="N3796" i="2"/>
  <c r="Q3664" i="2"/>
  <c r="R3664" i="2" s="1"/>
  <c r="M3664" i="2"/>
  <c r="N3664" i="2"/>
  <c r="Q3608" i="2"/>
  <c r="R3608" i="2" s="1"/>
  <c r="M3608" i="2"/>
  <c r="N3608" i="2"/>
  <c r="Q3532" i="2"/>
  <c r="R3532" i="2" s="1"/>
  <c r="M3532" i="2"/>
  <c r="N3532" i="2"/>
  <c r="Q3470" i="2"/>
  <c r="R3470" i="2" s="1"/>
  <c r="N3470" i="2"/>
  <c r="M3470" i="2"/>
  <c r="Q3408" i="2"/>
  <c r="R3408" i="2" s="1"/>
  <c r="N3408" i="2"/>
  <c r="M3408" i="2"/>
  <c r="Q3731" i="2"/>
  <c r="R3731" i="2" s="1"/>
  <c r="N3731" i="2"/>
  <c r="M3731" i="2"/>
  <c r="Q3663" i="2"/>
  <c r="R3663" i="2" s="1"/>
  <c r="N3663" i="2"/>
  <c r="M3663" i="2"/>
  <c r="Q3607" i="2"/>
  <c r="R3607" i="2" s="1"/>
  <c r="N3607" i="2"/>
  <c r="M3607" i="2"/>
  <c r="Q3538" i="2"/>
  <c r="R3538" i="2" s="1"/>
  <c r="M3538" i="2"/>
  <c r="N3538" i="2"/>
  <c r="Q3475" i="2"/>
  <c r="R3475" i="2" s="1"/>
  <c r="M3475" i="2"/>
  <c r="N3475" i="2"/>
  <c r="Q3407" i="2"/>
  <c r="R3407" i="2" s="1"/>
  <c r="M3407" i="2"/>
  <c r="N3407" i="2"/>
  <c r="Q3295" i="2"/>
  <c r="R3295" i="2" s="1"/>
  <c r="M3295" i="2"/>
  <c r="N3295" i="2"/>
  <c r="Q3835" i="2"/>
  <c r="R3835" i="2" s="1"/>
  <c r="N3835" i="2"/>
  <c r="M3835" i="2"/>
  <c r="Q3782" i="2"/>
  <c r="R3782" i="2" s="1"/>
  <c r="M3782" i="2"/>
  <c r="N3782" i="2"/>
  <c r="Q3719" i="2"/>
  <c r="R3719" i="2" s="1"/>
  <c r="N3719" i="2"/>
  <c r="M3719" i="2"/>
  <c r="Q3643" i="2"/>
  <c r="R3643" i="2" s="1"/>
  <c r="N3643" i="2"/>
  <c r="M3643" i="2"/>
  <c r="Q3587" i="2"/>
  <c r="R3587" i="2" s="1"/>
  <c r="N3587" i="2"/>
  <c r="M3587" i="2"/>
  <c r="Q3525" i="2"/>
  <c r="R3525" i="2" s="1"/>
  <c r="M3525" i="2"/>
  <c r="N3525" i="2"/>
  <c r="Q3463" i="2"/>
  <c r="R3463" i="2" s="1"/>
  <c r="M3463" i="2"/>
  <c r="N3463" i="2"/>
  <c r="Q3387" i="2"/>
  <c r="R3387" i="2" s="1"/>
  <c r="M3387" i="2"/>
  <c r="N3387" i="2"/>
  <c r="Q3868" i="2"/>
  <c r="R3868" i="2" s="1"/>
  <c r="M3868" i="2"/>
  <c r="N3868" i="2"/>
  <c r="Q3794" i="2"/>
  <c r="R3794" i="2" s="1"/>
  <c r="M3794" i="2"/>
  <c r="N3794" i="2"/>
  <c r="Q3723" i="2"/>
  <c r="R3723" i="2" s="1"/>
  <c r="N3723" i="2"/>
  <c r="M3723" i="2"/>
  <c r="Q3661" i="2"/>
  <c r="R3661" i="2" s="1"/>
  <c r="M3661" i="2"/>
  <c r="N3661" i="2"/>
  <c r="Q3593" i="2"/>
  <c r="R3593" i="2" s="1"/>
  <c r="M3593" i="2"/>
  <c r="N3593" i="2"/>
  <c r="Q3537" i="2"/>
  <c r="R3537" i="2" s="1"/>
  <c r="M3537" i="2"/>
  <c r="N3537" i="2"/>
  <c r="Q3467" i="2"/>
  <c r="R3467" i="2" s="1"/>
  <c r="M3467" i="2"/>
  <c r="N3467" i="2"/>
  <c r="Q3405" i="2"/>
  <c r="R3405" i="2" s="1"/>
  <c r="M3405" i="2"/>
  <c r="N3405" i="2"/>
  <c r="Q3237" i="2"/>
  <c r="R3237" i="2" s="1"/>
  <c r="M3237" i="2"/>
  <c r="N3237" i="2"/>
  <c r="Q3780" i="2"/>
  <c r="R3780" i="2" s="1"/>
  <c r="M3780" i="2"/>
  <c r="N3780" i="2"/>
  <c r="Q3717" i="2"/>
  <c r="R3717" i="2" s="1"/>
  <c r="M3717" i="2"/>
  <c r="N3717" i="2"/>
  <c r="Q3655" i="2"/>
  <c r="R3655" i="2" s="1"/>
  <c r="N3655" i="2"/>
  <c r="M3655" i="2"/>
  <c r="Q3579" i="2"/>
  <c r="R3579" i="2" s="1"/>
  <c r="N3579" i="2"/>
  <c r="M3579" i="2"/>
  <c r="Q3523" i="2"/>
  <c r="R3523" i="2" s="1"/>
  <c r="N3523" i="2"/>
  <c r="M3523" i="2"/>
  <c r="Q3461" i="2"/>
  <c r="R3461" i="2" s="1"/>
  <c r="M3461" i="2"/>
  <c r="N3461" i="2"/>
  <c r="Q3399" i="2"/>
  <c r="R3399" i="2" s="1"/>
  <c r="M3399" i="2"/>
  <c r="N3399" i="2"/>
  <c r="Q3907" i="2"/>
  <c r="R3907" i="2" s="1"/>
  <c r="N3907" i="2"/>
  <c r="M3907" i="2"/>
  <c r="Q3833" i="2"/>
  <c r="R3833" i="2" s="1"/>
  <c r="M3833" i="2"/>
  <c r="N3833" i="2"/>
  <c r="Q3779" i="2"/>
  <c r="R3779" i="2" s="1"/>
  <c r="N3779" i="2"/>
  <c r="M3779" i="2"/>
  <c r="Q3722" i="2"/>
  <c r="R3722" i="2" s="1"/>
  <c r="M3722" i="2"/>
  <c r="N3722" i="2"/>
  <c r="Q3654" i="2"/>
  <c r="R3654" i="2" s="1"/>
  <c r="M3654" i="2"/>
  <c r="N3654" i="2"/>
  <c r="Q3592" i="2"/>
  <c r="R3592" i="2" s="1"/>
  <c r="M3592" i="2"/>
  <c r="N3592" i="2"/>
  <c r="Q3522" i="2"/>
  <c r="R3522" i="2" s="1"/>
  <c r="M3522" i="2"/>
  <c r="N3522" i="2"/>
  <c r="Q3466" i="2"/>
  <c r="R3466" i="2" s="1"/>
  <c r="M3466" i="2"/>
  <c r="N3466" i="2"/>
  <c r="Q3398" i="2"/>
  <c r="R3398" i="2" s="1"/>
  <c r="M3398" i="2"/>
  <c r="N3398" i="2"/>
  <c r="Q3880" i="2"/>
  <c r="R3880" i="2" s="1"/>
  <c r="M3880" i="2"/>
  <c r="N3880" i="2"/>
  <c r="Q3805" i="2"/>
  <c r="R3805" i="2" s="1"/>
  <c r="M3805" i="2"/>
  <c r="N3805" i="2"/>
  <c r="Q3753" i="2"/>
  <c r="R3753" i="2" s="1"/>
  <c r="M3753" i="2"/>
  <c r="N3753" i="2"/>
  <c r="Q3697" i="2"/>
  <c r="R3697" i="2" s="1"/>
  <c r="M3697" i="2"/>
  <c r="N3697" i="2"/>
  <c r="Q3627" i="2"/>
  <c r="R3627" i="2" s="1"/>
  <c r="N3627" i="2"/>
  <c r="M3627" i="2"/>
  <c r="Q3565" i="2"/>
  <c r="R3565" i="2" s="1"/>
  <c r="M3565" i="2"/>
  <c r="N3565" i="2"/>
  <c r="Q3497" i="2"/>
  <c r="R3497" i="2" s="1"/>
  <c r="M3497" i="2"/>
  <c r="N3497" i="2"/>
  <c r="Q3441" i="2"/>
  <c r="R3441" i="2" s="1"/>
  <c r="M3441" i="2"/>
  <c r="N3441" i="2"/>
  <c r="Q3364" i="2"/>
  <c r="R3364" i="2" s="1"/>
  <c r="N3364" i="2"/>
  <c r="M3364" i="2"/>
  <c r="Q3858" i="2"/>
  <c r="R3858" i="2" s="1"/>
  <c r="M3858" i="2"/>
  <c r="N3858" i="2"/>
  <c r="Q3804" i="2"/>
  <c r="R3804" i="2" s="1"/>
  <c r="M3804" i="2"/>
  <c r="N3804" i="2"/>
  <c r="Q3721" i="2"/>
  <c r="R3721" i="2" s="1"/>
  <c r="M3721" i="2"/>
  <c r="N3721" i="2"/>
  <c r="Q3665" i="2"/>
  <c r="R3665" i="2" s="1"/>
  <c r="M3665" i="2"/>
  <c r="N3665" i="2"/>
  <c r="Q3595" i="2"/>
  <c r="R3595" i="2" s="1"/>
  <c r="N3595" i="2"/>
  <c r="M3595" i="2"/>
  <c r="Q3533" i="2"/>
  <c r="R3533" i="2" s="1"/>
  <c r="M3533" i="2"/>
  <c r="N3533" i="2"/>
  <c r="Q3465" i="2"/>
  <c r="R3465" i="2" s="1"/>
  <c r="M3465" i="2"/>
  <c r="N3465" i="2"/>
  <c r="Q3409" i="2"/>
  <c r="R3409" i="2" s="1"/>
  <c r="M3409" i="2"/>
  <c r="N3409" i="2"/>
  <c r="Q3300" i="2"/>
  <c r="R3300" i="2" s="1"/>
  <c r="N3300" i="2"/>
  <c r="M3300" i="2"/>
  <c r="Q3163" i="2"/>
  <c r="R3163" i="2" s="1"/>
  <c r="M3163" i="2"/>
  <c r="N3163" i="2"/>
  <c r="Q3113" i="2"/>
  <c r="R3113" i="2" s="1"/>
  <c r="M3113" i="2"/>
  <c r="N3113" i="2"/>
  <c r="Q3052" i="2"/>
  <c r="R3052" i="2" s="1"/>
  <c r="N3052" i="2"/>
  <c r="M3052" i="2"/>
  <c r="Q3002" i="2"/>
  <c r="R3002" i="2" s="1"/>
  <c r="M3002" i="2"/>
  <c r="N3002" i="2"/>
  <c r="Q2927" i="2"/>
  <c r="R2927" i="2" s="1"/>
  <c r="M2927" i="2"/>
  <c r="N2927" i="2"/>
  <c r="Q2860" i="2"/>
  <c r="R2860" i="2" s="1"/>
  <c r="M2860" i="2"/>
  <c r="N2860" i="2"/>
  <c r="Q3299" i="2"/>
  <c r="R3299" i="2" s="1"/>
  <c r="M3299" i="2"/>
  <c r="N3299" i="2"/>
  <c r="Q3231" i="2"/>
  <c r="R3231" i="2" s="1"/>
  <c r="M3231" i="2"/>
  <c r="N3231" i="2"/>
  <c r="Q3156" i="2"/>
  <c r="R3156" i="2" s="1"/>
  <c r="N3156" i="2"/>
  <c r="M3156" i="2"/>
  <c r="Q3074" i="2"/>
  <c r="R3074" i="2" s="1"/>
  <c r="M3074" i="2"/>
  <c r="N3074" i="2"/>
  <c r="Q3007" i="2"/>
  <c r="R3007" i="2" s="1"/>
  <c r="M3007" i="2"/>
  <c r="N3007" i="2"/>
  <c r="Q2945" i="2"/>
  <c r="R2945" i="2" s="1"/>
  <c r="M2945" i="2"/>
  <c r="N2945" i="2"/>
  <c r="Q2876" i="2"/>
  <c r="R2876" i="2" s="1"/>
  <c r="M2876" i="2"/>
  <c r="N2876" i="2"/>
  <c r="Q3339" i="2"/>
  <c r="R3339" i="2" s="1"/>
  <c r="M3339" i="2"/>
  <c r="N3339" i="2"/>
  <c r="Q3281" i="2"/>
  <c r="R3281" i="2" s="1"/>
  <c r="M3281" i="2"/>
  <c r="N3281" i="2"/>
  <c r="Q3218" i="2"/>
  <c r="R3218" i="2" s="1"/>
  <c r="N3218" i="2"/>
  <c r="M3218" i="2"/>
  <c r="Q3162" i="2"/>
  <c r="R3162" i="2" s="1"/>
  <c r="N3162" i="2"/>
  <c r="M3162" i="2"/>
  <c r="Q3105" i="2"/>
  <c r="R3105" i="2" s="1"/>
  <c r="N3105" i="2"/>
  <c r="M3105" i="2"/>
  <c r="Q3026" i="2"/>
  <c r="R3026" i="2" s="1"/>
  <c r="N3026" i="2"/>
  <c r="M3026" i="2"/>
  <c r="Q2956" i="2"/>
  <c r="R2956" i="2" s="1"/>
  <c r="M2956" i="2"/>
  <c r="N2956" i="2"/>
  <c r="Q2892" i="2"/>
  <c r="R2892" i="2" s="1"/>
  <c r="M2892" i="2"/>
  <c r="N2892" i="2"/>
  <c r="Q3259" i="2"/>
  <c r="R3259" i="2" s="1"/>
  <c r="M3259" i="2"/>
  <c r="N3259" i="2"/>
  <c r="Q3193" i="2"/>
  <c r="R3193" i="2" s="1"/>
  <c r="N3193" i="2"/>
  <c r="M3193" i="2"/>
  <c r="Q3136" i="2"/>
  <c r="R3136" i="2" s="1"/>
  <c r="N3136" i="2"/>
  <c r="M3136" i="2"/>
  <c r="Q3085" i="2"/>
  <c r="R3085" i="2" s="1"/>
  <c r="M3085" i="2"/>
  <c r="N3085" i="2"/>
  <c r="Q3037" i="2"/>
  <c r="R3037" i="2" s="1"/>
  <c r="M3037" i="2"/>
  <c r="N3037" i="2"/>
  <c r="Q2981" i="2"/>
  <c r="R2981" i="2" s="1"/>
  <c r="M2981" i="2"/>
  <c r="N2981" i="2"/>
  <c r="Q2919" i="2"/>
  <c r="R2919" i="2" s="1"/>
  <c r="M2919" i="2"/>
  <c r="N2919" i="2"/>
  <c r="Q3374" i="2"/>
  <c r="R3374" i="2" s="1"/>
  <c r="N3374" i="2"/>
  <c r="M3374" i="2"/>
  <c r="Q3304" i="2"/>
  <c r="R3304" i="2" s="1"/>
  <c r="N3304" i="2"/>
  <c r="M3304" i="2"/>
  <c r="Q3223" i="2"/>
  <c r="R3223" i="2" s="1"/>
  <c r="M3223" i="2"/>
  <c r="N3223" i="2"/>
  <c r="Q3141" i="2"/>
  <c r="R3141" i="2" s="1"/>
  <c r="M3141" i="2"/>
  <c r="N3141" i="2"/>
  <c r="Q3090" i="2"/>
  <c r="R3090" i="2" s="1"/>
  <c r="N3090" i="2"/>
  <c r="M3090" i="2"/>
  <c r="Q3036" i="2"/>
  <c r="R3036" i="2" s="1"/>
  <c r="N3036" i="2"/>
  <c r="M3036" i="2"/>
  <c r="Q2974" i="2"/>
  <c r="R2974" i="2" s="1"/>
  <c r="N2974" i="2"/>
  <c r="M2974" i="2"/>
  <c r="Q2905" i="2"/>
  <c r="R2905" i="2" s="1"/>
  <c r="M2905" i="2"/>
  <c r="N2905" i="2"/>
  <c r="Q3379" i="2"/>
  <c r="R3379" i="2" s="1"/>
  <c r="M3379" i="2"/>
  <c r="N3379" i="2"/>
  <c r="Q3314" i="2"/>
  <c r="R3314" i="2" s="1"/>
  <c r="N3314" i="2"/>
  <c r="M3314" i="2"/>
  <c r="Q3258" i="2"/>
  <c r="R3258" i="2" s="1"/>
  <c r="M3258" i="2"/>
  <c r="N3258" i="2"/>
  <c r="Q3198" i="2"/>
  <c r="R3198" i="2" s="1"/>
  <c r="M3198" i="2"/>
  <c r="N3198" i="2"/>
  <c r="Q3140" i="2"/>
  <c r="R3140" i="2" s="1"/>
  <c r="N3140" i="2"/>
  <c r="M3140" i="2"/>
  <c r="Q3065" i="2"/>
  <c r="R3065" i="2" s="1"/>
  <c r="N3065" i="2"/>
  <c r="M3065" i="2"/>
  <c r="Q2992" i="2"/>
  <c r="R2992" i="2" s="1"/>
  <c r="M2992" i="2"/>
  <c r="N2992" i="2"/>
  <c r="Q2935" i="2"/>
  <c r="R2935" i="2" s="1"/>
  <c r="M2935" i="2"/>
  <c r="N2935" i="2"/>
  <c r="Q2853" i="2"/>
  <c r="R2853" i="2" s="1"/>
  <c r="M2853" i="2"/>
  <c r="N2853" i="2"/>
  <c r="Q3302" i="2"/>
  <c r="R3302" i="2" s="1"/>
  <c r="M3302" i="2"/>
  <c r="N3302" i="2"/>
  <c r="Q3239" i="2"/>
  <c r="R3239" i="2" s="1"/>
  <c r="M3239" i="2"/>
  <c r="N3239" i="2"/>
  <c r="Q3171" i="2"/>
  <c r="R3171" i="2" s="1"/>
  <c r="M3171" i="2"/>
  <c r="N3171" i="2"/>
  <c r="Q3121" i="2"/>
  <c r="R3121" i="2" s="1"/>
  <c r="M3121" i="2"/>
  <c r="N3121" i="2"/>
  <c r="Q3041" i="2"/>
  <c r="R3041" i="2" s="1"/>
  <c r="N3041" i="2"/>
  <c r="M3041" i="2"/>
  <c r="Q2978" i="2"/>
  <c r="R2978" i="2" s="1"/>
  <c r="M2978" i="2"/>
  <c r="N2978" i="2"/>
  <c r="Q2916" i="2"/>
  <c r="R2916" i="2" s="1"/>
  <c r="M2916" i="2"/>
  <c r="N2916" i="2"/>
  <c r="Q2849" i="2"/>
  <c r="R2849" i="2" s="1"/>
  <c r="N2849" i="2"/>
  <c r="M2849" i="2"/>
  <c r="Q3330" i="2"/>
  <c r="R3330" i="2" s="1"/>
  <c r="M3330" i="2"/>
  <c r="N3330" i="2"/>
  <c r="Q3270" i="2"/>
  <c r="R3270" i="2" s="1"/>
  <c r="M3270" i="2"/>
  <c r="N3270" i="2"/>
  <c r="Q3202" i="2"/>
  <c r="R3202" i="2" s="1"/>
  <c r="M3202" i="2"/>
  <c r="N3202" i="2"/>
  <c r="Q3127" i="2"/>
  <c r="R3127" i="2" s="1"/>
  <c r="M3127" i="2"/>
  <c r="N3127" i="2"/>
  <c r="Q3064" i="2"/>
  <c r="R3064" i="2" s="1"/>
  <c r="N3064" i="2"/>
  <c r="M3064" i="2"/>
  <c r="Q3003" i="2"/>
  <c r="R3003" i="2" s="1"/>
  <c r="M3003" i="2"/>
  <c r="N3003" i="2"/>
  <c r="Q2940" i="2"/>
  <c r="R2940" i="2" s="1"/>
  <c r="M2940" i="2"/>
  <c r="N2940" i="2"/>
  <c r="Q2848" i="2"/>
  <c r="R2848" i="2" s="1"/>
  <c r="M2848" i="2"/>
  <c r="N2848" i="2"/>
  <c r="Q2806" i="2"/>
  <c r="R2806" i="2" s="1"/>
  <c r="N2806" i="2"/>
  <c r="M2806" i="2"/>
  <c r="Q2747" i="2"/>
  <c r="R2747" i="2" s="1"/>
  <c r="M2747" i="2"/>
  <c r="N2747" i="2"/>
  <c r="Q2694" i="2"/>
  <c r="R2694" i="2" s="1"/>
  <c r="N2694" i="2"/>
  <c r="M2694" i="2"/>
  <c r="Q2622" i="2"/>
  <c r="R2622" i="2" s="1"/>
  <c r="N2622" i="2"/>
  <c r="M2622" i="2"/>
  <c r="Q2562" i="2"/>
  <c r="R2562" i="2" s="1"/>
  <c r="N2562" i="2"/>
  <c r="M2562" i="2"/>
  <c r="Q2494" i="2"/>
  <c r="R2494" i="2" s="1"/>
  <c r="N2494" i="2"/>
  <c r="M2494" i="2"/>
  <c r="Q2423" i="2"/>
  <c r="R2423" i="2" s="1"/>
  <c r="M2423" i="2"/>
  <c r="N2423" i="2"/>
  <c r="Q2856" i="2"/>
  <c r="R2856" i="2" s="1"/>
  <c r="M2856" i="2"/>
  <c r="N2856" i="2"/>
  <c r="Q2775" i="2"/>
  <c r="R2775" i="2" s="1"/>
  <c r="M2775" i="2"/>
  <c r="N2775" i="2"/>
  <c r="Q2722" i="2"/>
  <c r="R2722" i="2" s="1"/>
  <c r="N2722" i="2"/>
  <c r="M2722" i="2"/>
  <c r="Q2645" i="2"/>
  <c r="R2645" i="2" s="1"/>
  <c r="M2645" i="2"/>
  <c r="N2645" i="2"/>
  <c r="Q2573" i="2"/>
  <c r="R2573" i="2" s="1"/>
  <c r="M2573" i="2"/>
  <c r="N2573" i="2"/>
  <c r="Q2518" i="2"/>
  <c r="R2518" i="2" s="1"/>
  <c r="N2518" i="2"/>
  <c r="M2518" i="2"/>
  <c r="Q2440" i="2"/>
  <c r="R2440" i="2" s="1"/>
  <c r="M2440" i="2"/>
  <c r="N2440" i="2"/>
  <c r="Q2793" i="2"/>
  <c r="R2793" i="2" s="1"/>
  <c r="N2793" i="2"/>
  <c r="M2793" i="2"/>
  <c r="Q2728" i="2"/>
  <c r="R2728" i="2" s="1"/>
  <c r="M2728" i="2"/>
  <c r="N2728" i="2"/>
  <c r="Q2651" i="2"/>
  <c r="R2651" i="2" s="1"/>
  <c r="M2651" i="2"/>
  <c r="N2651" i="2"/>
  <c r="Q2602" i="2"/>
  <c r="R2602" i="2" s="1"/>
  <c r="N2602" i="2"/>
  <c r="M2602" i="2"/>
  <c r="Q2542" i="2"/>
  <c r="R2542" i="2" s="1"/>
  <c r="N2542" i="2"/>
  <c r="M2542" i="2"/>
  <c r="Q2486" i="2"/>
  <c r="R2486" i="2" s="1"/>
  <c r="N2486" i="2"/>
  <c r="M2486" i="2"/>
  <c r="Q2422" i="2"/>
  <c r="R2422" i="2" s="1"/>
  <c r="N2422" i="2"/>
  <c r="M2422" i="2"/>
  <c r="Q2811" i="2"/>
  <c r="R2811" i="2" s="1"/>
  <c r="M2811" i="2"/>
  <c r="N2811" i="2"/>
  <c r="Q2756" i="2"/>
  <c r="R2756" i="2" s="1"/>
  <c r="M2756" i="2"/>
  <c r="N2756" i="2"/>
  <c r="Q2686" i="2"/>
  <c r="R2686" i="2" s="1"/>
  <c r="M2686" i="2"/>
  <c r="N2686" i="2"/>
  <c r="Q2601" i="2"/>
  <c r="R2601" i="2" s="1"/>
  <c r="M2601" i="2"/>
  <c r="N2601" i="2"/>
  <c r="Q2547" i="2"/>
  <c r="R2547" i="2" s="1"/>
  <c r="M2547" i="2"/>
  <c r="N2547" i="2"/>
  <c r="Q2491" i="2"/>
  <c r="R2491" i="2" s="1"/>
  <c r="M2491" i="2"/>
  <c r="N2491" i="2"/>
  <c r="Q2429" i="2"/>
  <c r="R2429" i="2" s="1"/>
  <c r="M2429" i="2"/>
  <c r="N2429" i="2"/>
  <c r="Q2898" i="2"/>
  <c r="R2898" i="2" s="1"/>
  <c r="N2898" i="2"/>
  <c r="M2898" i="2"/>
  <c r="Q2828" i="2"/>
  <c r="R2828" i="2" s="1"/>
  <c r="M2828" i="2"/>
  <c r="N2828" i="2"/>
  <c r="Q2744" i="2"/>
  <c r="R2744" i="2" s="1"/>
  <c r="M2744" i="2"/>
  <c r="N2744" i="2"/>
  <c r="Q2685" i="2"/>
  <c r="R2685" i="2" s="1"/>
  <c r="N2685" i="2"/>
  <c r="M2685" i="2"/>
  <c r="Q2636" i="2"/>
  <c r="R2636" i="2" s="1"/>
  <c r="M2636" i="2"/>
  <c r="N2636" i="2"/>
  <c r="Q2541" i="2"/>
  <c r="R2541" i="2" s="1"/>
  <c r="M2541" i="2"/>
  <c r="N2541" i="2"/>
  <c r="Q2472" i="2"/>
  <c r="R2472" i="2" s="1"/>
  <c r="M2472" i="2"/>
  <c r="N2472" i="2"/>
  <c r="Q2390" i="2"/>
  <c r="R2390" i="2" s="1"/>
  <c r="N2390" i="2"/>
  <c r="M2390" i="2"/>
  <c r="Q2785" i="2"/>
  <c r="R2785" i="2" s="1"/>
  <c r="N2785" i="2"/>
  <c r="M2785" i="2"/>
  <c r="Q2738" i="2"/>
  <c r="R2738" i="2" s="1"/>
  <c r="N2738" i="2"/>
  <c r="M2738" i="2"/>
  <c r="Q2684" i="2"/>
  <c r="R2684" i="2" s="1"/>
  <c r="M2684" i="2"/>
  <c r="N2684" i="2"/>
  <c r="Q2606" i="2"/>
  <c r="R2606" i="2" s="1"/>
  <c r="N2606" i="2"/>
  <c r="M2606" i="2"/>
  <c r="Q2558" i="2"/>
  <c r="R2558" i="2" s="1"/>
  <c r="N2558" i="2"/>
  <c r="M2558" i="2"/>
  <c r="Q2502" i="2"/>
  <c r="R2502" i="2" s="1"/>
  <c r="N2502" i="2"/>
  <c r="M2502" i="2"/>
  <c r="Q2427" i="2"/>
  <c r="R2427" i="2" s="1"/>
  <c r="M2427" i="2"/>
  <c r="N2427" i="2"/>
  <c r="Q2245" i="2"/>
  <c r="R2245" i="2" s="1"/>
  <c r="M2245" i="2"/>
  <c r="N2245" i="2"/>
  <c r="Q2846" i="2"/>
  <c r="R2846" i="2" s="1"/>
  <c r="N2846" i="2"/>
  <c r="M2846" i="2"/>
  <c r="Q2778" i="2"/>
  <c r="R2778" i="2" s="1"/>
  <c r="N2778" i="2"/>
  <c r="M2778" i="2"/>
  <c r="Q2707" i="2"/>
  <c r="R2707" i="2" s="1"/>
  <c r="M2707" i="2"/>
  <c r="N2707" i="2"/>
  <c r="Q2629" i="2"/>
  <c r="R2629" i="2" s="1"/>
  <c r="M2629" i="2"/>
  <c r="N2629" i="2"/>
  <c r="Q2575" i="2"/>
  <c r="R2575" i="2" s="1"/>
  <c r="M2575" i="2"/>
  <c r="N2575" i="2"/>
  <c r="Q2514" i="2"/>
  <c r="R2514" i="2" s="1"/>
  <c r="N2514" i="2"/>
  <c r="M2514" i="2"/>
  <c r="Q2426" i="2"/>
  <c r="R2426" i="2" s="1"/>
  <c r="N2426" i="2"/>
  <c r="M2426" i="2"/>
  <c r="Q2833" i="2"/>
  <c r="R2833" i="2" s="1"/>
  <c r="N2833" i="2"/>
  <c r="M2833" i="2"/>
  <c r="Q2777" i="2"/>
  <c r="R2777" i="2" s="1"/>
  <c r="N2777" i="2"/>
  <c r="M2777" i="2"/>
  <c r="Q2700" i="2"/>
  <c r="R2700" i="2" s="1"/>
  <c r="M2700" i="2"/>
  <c r="N2700" i="2"/>
  <c r="Q2646" i="2"/>
  <c r="R2646" i="2" s="1"/>
  <c r="N2646" i="2"/>
  <c r="M2646" i="2"/>
  <c r="Q2592" i="2"/>
  <c r="R2592" i="2" s="1"/>
  <c r="M2592" i="2"/>
  <c r="N2592" i="2"/>
  <c r="Q2519" i="2"/>
  <c r="R2519" i="2" s="1"/>
  <c r="M2519" i="2"/>
  <c r="N2519" i="2"/>
  <c r="Q2464" i="2"/>
  <c r="R2464" i="2" s="1"/>
  <c r="M2464" i="2"/>
  <c r="N2464" i="2"/>
  <c r="Q2352" i="2"/>
  <c r="R2352" i="2" s="1"/>
  <c r="M2352" i="2"/>
  <c r="N2352" i="2"/>
  <c r="Q2170" i="2"/>
  <c r="R2170" i="2" s="1"/>
  <c r="N2170" i="2"/>
  <c r="M2170" i="2"/>
  <c r="Q2121" i="2"/>
  <c r="R2121" i="2" s="1"/>
  <c r="M2121" i="2"/>
  <c r="N2121" i="2"/>
  <c r="Q2046" i="2"/>
  <c r="R2046" i="2" s="1"/>
  <c r="N2046" i="2"/>
  <c r="M2046" i="2"/>
  <c r="Q1987" i="2"/>
  <c r="R1987" i="2" s="1"/>
  <c r="M1987" i="2"/>
  <c r="N1987" i="2"/>
  <c r="P4993" i="2"/>
  <c r="Q4993" i="2"/>
  <c r="R4993" i="2" s="1"/>
  <c r="M4993" i="2"/>
  <c r="N4993" i="2"/>
  <c r="P4675" i="2"/>
  <c r="Q4675" i="2"/>
  <c r="R4675" i="2" s="1"/>
  <c r="M4675" i="2"/>
  <c r="N4675" i="2"/>
  <c r="Q4172" i="2"/>
  <c r="R4172" i="2" s="1"/>
  <c r="M4172" i="2"/>
  <c r="N4172" i="2"/>
  <c r="P4607" i="2"/>
  <c r="P4922" i="2"/>
  <c r="P4992" i="2"/>
  <c r="Q4992" i="2"/>
  <c r="R4992" i="2" s="1"/>
  <c r="M4992" i="2"/>
  <c r="N4992" i="2"/>
  <c r="P4972" i="2"/>
  <c r="Q4972" i="2"/>
  <c r="R4972" i="2" s="1"/>
  <c r="M4972" i="2"/>
  <c r="N4972" i="2"/>
  <c r="P4952" i="2"/>
  <c r="Q4952" i="2"/>
  <c r="R4952" i="2" s="1"/>
  <c r="M4952" i="2"/>
  <c r="N4952" i="2"/>
  <c r="P4699" i="2"/>
  <c r="Q4699" i="2"/>
  <c r="R4699" i="2" s="1"/>
  <c r="M4699" i="2"/>
  <c r="N4699" i="2"/>
  <c r="P4569" i="2"/>
  <c r="Q4569" i="2"/>
  <c r="R4569" i="2" s="1"/>
  <c r="M4569" i="2"/>
  <c r="N4569" i="2"/>
  <c r="P4454" i="2"/>
  <c r="Q4454" i="2"/>
  <c r="R4454" i="2" s="1"/>
  <c r="M4454" i="2"/>
  <c r="N4454" i="2"/>
  <c r="P4317" i="2"/>
  <c r="Q4317" i="2"/>
  <c r="R4317" i="2" s="1"/>
  <c r="N4317" i="2"/>
  <c r="M4317" i="2"/>
  <c r="P4255" i="2"/>
  <c r="Q4255" i="2"/>
  <c r="R4255" i="2" s="1"/>
  <c r="N4255" i="2"/>
  <c r="M4255" i="2"/>
  <c r="P4195" i="2"/>
  <c r="Q4195" i="2"/>
  <c r="R4195" i="2" s="1"/>
  <c r="N4195" i="2"/>
  <c r="M4195" i="2"/>
  <c r="P4093" i="2"/>
  <c r="Q4093" i="2"/>
  <c r="R4093" i="2" s="1"/>
  <c r="M4093" i="2"/>
  <c r="N4093" i="2"/>
  <c r="P4028" i="2"/>
  <c r="Q4028" i="2"/>
  <c r="R4028" i="2" s="1"/>
  <c r="M4028" i="2"/>
  <c r="N4028" i="2"/>
  <c r="Q3972" i="2"/>
  <c r="R3972" i="2" s="1"/>
  <c r="M3972" i="2"/>
  <c r="N3972" i="2"/>
  <c r="P3918" i="2"/>
  <c r="Q3918" i="2"/>
  <c r="R3918" i="2" s="1"/>
  <c r="M3918" i="2"/>
  <c r="N3918" i="2"/>
  <c r="P3763" i="2"/>
  <c r="Q3763" i="2"/>
  <c r="R3763" i="2" s="1"/>
  <c r="N3763" i="2"/>
  <c r="M3763" i="2"/>
  <c r="P4882" i="2"/>
  <c r="Q4882" i="2"/>
  <c r="R4882" i="2" s="1"/>
  <c r="M4882" i="2"/>
  <c r="N4882" i="2"/>
  <c r="P4818" i="2"/>
  <c r="Q4818" i="2"/>
  <c r="R4818" i="2" s="1"/>
  <c r="M4818" i="2"/>
  <c r="N4818" i="2"/>
  <c r="P4754" i="2"/>
  <c r="Q4754" i="2"/>
  <c r="R4754" i="2" s="1"/>
  <c r="M4754" i="2"/>
  <c r="N4754" i="2"/>
  <c r="P4690" i="2"/>
  <c r="Q4690" i="2"/>
  <c r="R4690" i="2" s="1"/>
  <c r="M4690" i="2"/>
  <c r="N4690" i="2"/>
  <c r="P4626" i="2"/>
  <c r="Q4626" i="2"/>
  <c r="R4626" i="2" s="1"/>
  <c r="M4626" i="2"/>
  <c r="N4626" i="2"/>
  <c r="P4568" i="2"/>
  <c r="Q4568" i="2"/>
  <c r="R4568" i="2" s="1"/>
  <c r="M4568" i="2"/>
  <c r="N4568" i="2"/>
  <c r="P4489" i="2"/>
  <c r="Q4489" i="2"/>
  <c r="R4489" i="2" s="1"/>
  <c r="M4489" i="2"/>
  <c r="N4489" i="2"/>
  <c r="P4424" i="2"/>
  <c r="Q4424" i="2"/>
  <c r="R4424" i="2" s="1"/>
  <c r="M4424" i="2"/>
  <c r="N4424" i="2"/>
  <c r="P4363" i="2"/>
  <c r="Q4363" i="2"/>
  <c r="R4363" i="2" s="1"/>
  <c r="N4363" i="2"/>
  <c r="M4363" i="2"/>
  <c r="P4280" i="2"/>
  <c r="Q4280" i="2"/>
  <c r="R4280" i="2" s="1"/>
  <c r="M4280" i="2"/>
  <c r="N4280" i="2"/>
  <c r="Q4218" i="2"/>
  <c r="R4218" i="2" s="1"/>
  <c r="M4218" i="2"/>
  <c r="N4218" i="2"/>
  <c r="P4160" i="2"/>
  <c r="Q4160" i="2"/>
  <c r="R4160" i="2" s="1"/>
  <c r="M4160" i="2"/>
  <c r="N4160" i="2"/>
  <c r="P4106" i="2"/>
  <c r="Q4106" i="2"/>
  <c r="R4106" i="2" s="1"/>
  <c r="M4106" i="2"/>
  <c r="N4106" i="2"/>
  <c r="P4027" i="2"/>
  <c r="Q4027" i="2"/>
  <c r="R4027" i="2" s="1"/>
  <c r="N4027" i="2"/>
  <c r="M4027" i="2"/>
  <c r="P3964" i="2"/>
  <c r="Q3964" i="2"/>
  <c r="R3964" i="2" s="1"/>
  <c r="M3964" i="2"/>
  <c r="N3964" i="2"/>
  <c r="P3881" i="2"/>
  <c r="Q3881" i="2"/>
  <c r="R3881" i="2" s="1"/>
  <c r="M3881" i="2"/>
  <c r="N3881" i="2"/>
  <c r="P4849" i="2"/>
  <c r="Q4849" i="2"/>
  <c r="R4849" i="2" s="1"/>
  <c r="M4849" i="2"/>
  <c r="N4849" i="2"/>
  <c r="P4785" i="2"/>
  <c r="Q4785" i="2"/>
  <c r="R4785" i="2" s="1"/>
  <c r="M4785" i="2"/>
  <c r="N4785" i="2"/>
  <c r="Q4721" i="2"/>
  <c r="R4721" i="2" s="1"/>
  <c r="M4721" i="2"/>
  <c r="N4721" i="2"/>
  <c r="Q4657" i="2"/>
  <c r="R4657" i="2" s="1"/>
  <c r="M4657" i="2"/>
  <c r="N4657" i="2"/>
  <c r="P4593" i="2"/>
  <c r="Q4593" i="2"/>
  <c r="R4593" i="2" s="1"/>
  <c r="M4593" i="2"/>
  <c r="N4593" i="2"/>
  <c r="Q4531" i="2"/>
  <c r="R4531" i="2" s="1"/>
  <c r="M4531" i="2"/>
  <c r="N4531" i="2"/>
  <c r="Q4471" i="2"/>
  <c r="R4471" i="2" s="1"/>
  <c r="M4471" i="2"/>
  <c r="N4471" i="2"/>
  <c r="P4404" i="2"/>
  <c r="Q4404" i="2"/>
  <c r="R4404" i="2" s="1"/>
  <c r="M4404" i="2"/>
  <c r="N4404" i="2"/>
  <c r="P4349" i="2"/>
  <c r="Q4349" i="2"/>
  <c r="R4349" i="2" s="1"/>
  <c r="N4349" i="2"/>
  <c r="M4349" i="2"/>
  <c r="P4294" i="2"/>
  <c r="Q4294" i="2"/>
  <c r="R4294" i="2" s="1"/>
  <c r="M4294" i="2"/>
  <c r="N4294" i="2"/>
  <c r="P4235" i="2"/>
  <c r="Q4235" i="2"/>
  <c r="R4235" i="2" s="1"/>
  <c r="N4235" i="2"/>
  <c r="M4235" i="2"/>
  <c r="P4159" i="2"/>
  <c r="Q4159" i="2"/>
  <c r="R4159" i="2" s="1"/>
  <c r="N4159" i="2"/>
  <c r="M4159" i="2"/>
  <c r="P4091" i="2"/>
  <c r="Q4091" i="2"/>
  <c r="R4091" i="2" s="1"/>
  <c r="N4091" i="2"/>
  <c r="M4091" i="2"/>
  <c r="P4039" i="2"/>
  <c r="Q4039" i="2"/>
  <c r="R4039" i="2" s="1"/>
  <c r="N4039" i="2"/>
  <c r="M4039" i="2"/>
  <c r="Q3963" i="2"/>
  <c r="R3963" i="2" s="1"/>
  <c r="N3963" i="2"/>
  <c r="M3963" i="2"/>
  <c r="Q3910" i="2"/>
  <c r="R3910" i="2" s="1"/>
  <c r="M3910" i="2"/>
  <c r="N3910" i="2"/>
  <c r="P3757" i="2"/>
  <c r="Q3757" i="2"/>
  <c r="R3757" i="2" s="1"/>
  <c r="M3757" i="2"/>
  <c r="N3757" i="2"/>
  <c r="Q4872" i="2"/>
  <c r="R4872" i="2" s="1"/>
  <c r="M4872" i="2"/>
  <c r="N4872" i="2"/>
  <c r="Q4808" i="2"/>
  <c r="R4808" i="2" s="1"/>
  <c r="M4808" i="2"/>
  <c r="N4808" i="2"/>
  <c r="Q4744" i="2"/>
  <c r="R4744" i="2" s="1"/>
  <c r="M4744" i="2"/>
  <c r="N4744" i="2"/>
  <c r="Q4680" i="2"/>
  <c r="R4680" i="2" s="1"/>
  <c r="M4680" i="2"/>
  <c r="N4680" i="2"/>
  <c r="Q4611" i="2"/>
  <c r="R4611" i="2" s="1"/>
  <c r="M4611" i="2"/>
  <c r="N4611" i="2"/>
  <c r="Q4543" i="2"/>
  <c r="R4543" i="2" s="1"/>
  <c r="M4543" i="2"/>
  <c r="N4543" i="2"/>
  <c r="Q4488" i="2"/>
  <c r="R4488" i="2" s="1"/>
  <c r="M4488" i="2"/>
  <c r="N4488" i="2"/>
  <c r="Q4428" i="2"/>
  <c r="R4428" i="2" s="1"/>
  <c r="M4428" i="2"/>
  <c r="N4428" i="2"/>
  <c r="Q4368" i="2"/>
  <c r="R4368" i="2" s="1"/>
  <c r="M4368" i="2"/>
  <c r="N4368" i="2"/>
  <c r="Q4307" i="2"/>
  <c r="R4307" i="2" s="1"/>
  <c r="N4307" i="2"/>
  <c r="M4307" i="2"/>
  <c r="Q4230" i="2"/>
  <c r="R4230" i="2" s="1"/>
  <c r="M4230" i="2"/>
  <c r="N4230" i="2"/>
  <c r="Q4163" i="2"/>
  <c r="R4163" i="2" s="1"/>
  <c r="N4163" i="2"/>
  <c r="M4163" i="2"/>
  <c r="Q4084" i="2"/>
  <c r="R4084" i="2" s="1"/>
  <c r="M4084" i="2"/>
  <c r="N4084" i="2"/>
  <c r="Q4032" i="2"/>
  <c r="R4032" i="2" s="1"/>
  <c r="M4032" i="2"/>
  <c r="N4032" i="2"/>
  <c r="Q3976" i="2"/>
  <c r="R3976" i="2" s="1"/>
  <c r="M3976" i="2"/>
  <c r="N3976" i="2"/>
  <c r="Q3909" i="2"/>
  <c r="R3909" i="2" s="1"/>
  <c r="M3909" i="2"/>
  <c r="N3909" i="2"/>
  <c r="Q4959" i="2"/>
  <c r="R4959" i="2" s="1"/>
  <c r="M4959" i="2"/>
  <c r="N4959" i="2"/>
  <c r="Q4895" i="2"/>
  <c r="R4895" i="2" s="1"/>
  <c r="M4895" i="2"/>
  <c r="N4895" i="2"/>
  <c r="Q4831" i="2"/>
  <c r="R4831" i="2" s="1"/>
  <c r="M4831" i="2"/>
  <c r="N4831" i="2"/>
  <c r="Q4767" i="2"/>
  <c r="R4767" i="2" s="1"/>
  <c r="M4767" i="2"/>
  <c r="N4767" i="2"/>
  <c r="Q4703" i="2"/>
  <c r="R4703" i="2" s="1"/>
  <c r="M4703" i="2"/>
  <c r="N4703" i="2"/>
  <c r="Q4639" i="2"/>
  <c r="R4639" i="2" s="1"/>
  <c r="M4639" i="2"/>
  <c r="N4639" i="2"/>
  <c r="Q4578" i="2"/>
  <c r="R4578" i="2" s="1"/>
  <c r="M4578" i="2"/>
  <c r="N4578" i="2"/>
  <c r="Q4506" i="2"/>
  <c r="R4506" i="2" s="1"/>
  <c r="M4506" i="2"/>
  <c r="N4506" i="2"/>
  <c r="Q4440" i="2"/>
  <c r="R4440" i="2" s="1"/>
  <c r="M4440" i="2"/>
  <c r="N4440" i="2"/>
  <c r="Q4375" i="2"/>
  <c r="R4375" i="2" s="1"/>
  <c r="M4375" i="2"/>
  <c r="N4375" i="2"/>
  <c r="Q4299" i="2"/>
  <c r="R4299" i="2" s="1"/>
  <c r="N4299" i="2"/>
  <c r="M4299" i="2"/>
  <c r="Q4229" i="2"/>
  <c r="R4229" i="2" s="1"/>
  <c r="N4229" i="2"/>
  <c r="M4229" i="2"/>
  <c r="Q4157" i="2"/>
  <c r="R4157" i="2" s="1"/>
  <c r="M4157" i="2"/>
  <c r="N4157" i="2"/>
  <c r="Q4104" i="2"/>
  <c r="R4104" i="2" s="1"/>
  <c r="M4104" i="2"/>
  <c r="N4104" i="2"/>
  <c r="Q4031" i="2"/>
  <c r="R4031" i="2" s="1"/>
  <c r="N4031" i="2"/>
  <c r="M4031" i="2"/>
  <c r="Q3981" i="2"/>
  <c r="R3981" i="2" s="1"/>
  <c r="M3981" i="2"/>
  <c r="N3981" i="2"/>
  <c r="Q3908" i="2"/>
  <c r="R3908" i="2" s="1"/>
  <c r="M3908" i="2"/>
  <c r="N3908" i="2"/>
  <c r="Q4862" i="2"/>
  <c r="R4862" i="2" s="1"/>
  <c r="M4862" i="2"/>
  <c r="N4862" i="2"/>
  <c r="Q4798" i="2"/>
  <c r="R4798" i="2" s="1"/>
  <c r="M4798" i="2"/>
  <c r="N4798" i="2"/>
  <c r="Q4734" i="2"/>
  <c r="R4734" i="2" s="1"/>
  <c r="M4734" i="2"/>
  <c r="N4734" i="2"/>
  <c r="Q4670" i="2"/>
  <c r="R4670" i="2" s="1"/>
  <c r="M4670" i="2"/>
  <c r="N4670" i="2"/>
  <c r="Q4603" i="2"/>
  <c r="R4603" i="2" s="1"/>
  <c r="M4603" i="2"/>
  <c r="N4603" i="2"/>
  <c r="Q4541" i="2"/>
  <c r="R4541" i="2" s="1"/>
  <c r="M4541" i="2"/>
  <c r="N4541" i="2"/>
  <c r="Q4486" i="2"/>
  <c r="R4486" i="2" s="1"/>
  <c r="M4486" i="2"/>
  <c r="N4486" i="2"/>
  <c r="Q4421" i="2"/>
  <c r="R4421" i="2" s="1"/>
  <c r="M4421" i="2"/>
  <c r="N4421" i="2"/>
  <c r="Q4366" i="2"/>
  <c r="R4366" i="2" s="1"/>
  <c r="M4366" i="2"/>
  <c r="N4366" i="2"/>
  <c r="Q4312" i="2"/>
  <c r="R4312" i="2" s="1"/>
  <c r="N4312" i="2"/>
  <c r="M4312" i="2"/>
  <c r="Q4257" i="2"/>
  <c r="R4257" i="2" s="1"/>
  <c r="M4257" i="2"/>
  <c r="N4257" i="2"/>
  <c r="Q4198" i="2"/>
  <c r="R4198" i="2" s="1"/>
  <c r="M4198" i="2"/>
  <c r="N4198" i="2"/>
  <c r="Q4145" i="2"/>
  <c r="R4145" i="2" s="1"/>
  <c r="M4145" i="2"/>
  <c r="N4145" i="2"/>
  <c r="Q4089" i="2"/>
  <c r="R4089" i="2" s="1"/>
  <c r="M4089" i="2"/>
  <c r="N4089" i="2"/>
  <c r="Q4030" i="2"/>
  <c r="R4030" i="2" s="1"/>
  <c r="M4030" i="2"/>
  <c r="N4030" i="2"/>
  <c r="Q3961" i="2"/>
  <c r="R3961" i="2" s="1"/>
  <c r="M3961" i="2"/>
  <c r="N3961" i="2"/>
  <c r="Q3906" i="2"/>
  <c r="R3906" i="2" s="1"/>
  <c r="M3906" i="2"/>
  <c r="N3906" i="2"/>
  <c r="Q4997" i="2"/>
  <c r="R4997" i="2" s="1"/>
  <c r="M4997" i="2"/>
  <c r="N4997" i="2"/>
  <c r="Q4933" i="2"/>
  <c r="R4933" i="2" s="1"/>
  <c r="M4933" i="2"/>
  <c r="N4933" i="2"/>
  <c r="Q4869" i="2"/>
  <c r="R4869" i="2" s="1"/>
  <c r="M4869" i="2"/>
  <c r="N4869" i="2"/>
  <c r="Q4805" i="2"/>
  <c r="R4805" i="2" s="1"/>
  <c r="M4805" i="2"/>
  <c r="N4805" i="2"/>
  <c r="Q4741" i="2"/>
  <c r="R4741" i="2" s="1"/>
  <c r="M4741" i="2"/>
  <c r="N4741" i="2"/>
  <c r="Q4677" i="2"/>
  <c r="R4677" i="2" s="1"/>
  <c r="M4677" i="2"/>
  <c r="N4677" i="2"/>
  <c r="Q4609" i="2"/>
  <c r="R4609" i="2" s="1"/>
  <c r="M4609" i="2"/>
  <c r="N4609" i="2"/>
  <c r="Q4546" i="2"/>
  <c r="R4546" i="2" s="1"/>
  <c r="M4546" i="2"/>
  <c r="N4546" i="2"/>
  <c r="Q4456" i="2"/>
  <c r="R4456" i="2" s="1"/>
  <c r="M4456" i="2"/>
  <c r="N4456" i="2"/>
  <c r="Q4373" i="2"/>
  <c r="R4373" i="2" s="1"/>
  <c r="M4373" i="2"/>
  <c r="N4373" i="2"/>
  <c r="Q4290" i="2"/>
  <c r="R4290" i="2" s="1"/>
  <c r="M4290" i="2"/>
  <c r="N4290" i="2"/>
  <c r="Q4227" i="2"/>
  <c r="R4227" i="2" s="1"/>
  <c r="N4227" i="2"/>
  <c r="M4227" i="2"/>
  <c r="Q4168" i="2"/>
  <c r="R4168" i="2" s="1"/>
  <c r="M4168" i="2"/>
  <c r="N4168" i="2"/>
  <c r="Q4102" i="2"/>
  <c r="R4102" i="2" s="1"/>
  <c r="M4102" i="2"/>
  <c r="N4102" i="2"/>
  <c r="Q4029" i="2"/>
  <c r="R4029" i="2" s="1"/>
  <c r="M4029" i="2"/>
  <c r="N4029" i="2"/>
  <c r="Q3933" i="2"/>
  <c r="R3933" i="2" s="1"/>
  <c r="M3933" i="2"/>
  <c r="N3933" i="2"/>
  <c r="Q3797" i="2"/>
  <c r="R3797" i="2" s="1"/>
  <c r="M3797" i="2"/>
  <c r="N3797" i="2"/>
  <c r="Q4788" i="2"/>
  <c r="R4788" i="2" s="1"/>
  <c r="M4788" i="2"/>
  <c r="N4788" i="2"/>
  <c r="Q4724" i="2"/>
  <c r="R4724" i="2" s="1"/>
  <c r="M4724" i="2"/>
  <c r="N4724" i="2"/>
  <c r="Q4660" i="2"/>
  <c r="R4660" i="2" s="1"/>
  <c r="M4660" i="2"/>
  <c r="N4660" i="2"/>
  <c r="Q4595" i="2"/>
  <c r="R4595" i="2" s="1"/>
  <c r="M4595" i="2"/>
  <c r="N4595" i="2"/>
  <c r="Q4540" i="2"/>
  <c r="R4540" i="2" s="1"/>
  <c r="M4540" i="2"/>
  <c r="N4540" i="2"/>
  <c r="Q4479" i="2"/>
  <c r="R4479" i="2" s="1"/>
  <c r="M4479" i="2"/>
  <c r="N4479" i="2"/>
  <c r="Q4432" i="2"/>
  <c r="R4432" i="2" s="1"/>
  <c r="M4432" i="2"/>
  <c r="N4432" i="2"/>
  <c r="Q4379" i="2"/>
  <c r="R4379" i="2" s="1"/>
  <c r="M4379" i="2"/>
  <c r="N4379" i="2"/>
  <c r="Q4318" i="2"/>
  <c r="R4318" i="2" s="1"/>
  <c r="M4318" i="2"/>
  <c r="N4318" i="2"/>
  <c r="Q4262" i="2"/>
  <c r="R4262" i="2" s="1"/>
  <c r="M4262" i="2"/>
  <c r="N4262" i="2"/>
  <c r="Q4196" i="2"/>
  <c r="R4196" i="2" s="1"/>
  <c r="M4196" i="2"/>
  <c r="N4196" i="2"/>
  <c r="Q4138" i="2"/>
  <c r="R4138" i="2" s="1"/>
  <c r="M4138" i="2"/>
  <c r="N4138" i="2"/>
  <c r="Q4088" i="2"/>
  <c r="R4088" i="2" s="1"/>
  <c r="M4088" i="2"/>
  <c r="N4088" i="2"/>
  <c r="Q4035" i="2"/>
  <c r="R4035" i="2" s="1"/>
  <c r="N4035" i="2"/>
  <c r="M4035" i="2"/>
  <c r="Q3973" i="2"/>
  <c r="R3973" i="2" s="1"/>
  <c r="M3973" i="2"/>
  <c r="N3973" i="2"/>
  <c r="Q3919" i="2"/>
  <c r="R3919" i="2" s="1"/>
  <c r="N3919" i="2"/>
  <c r="M3919" i="2"/>
  <c r="Q3769" i="2"/>
  <c r="R3769" i="2" s="1"/>
  <c r="M3769" i="2"/>
  <c r="N3769" i="2"/>
  <c r="Q3651" i="2"/>
  <c r="R3651" i="2" s="1"/>
  <c r="N3651" i="2"/>
  <c r="M3651" i="2"/>
  <c r="Q3589" i="2"/>
  <c r="R3589" i="2" s="1"/>
  <c r="M3589" i="2"/>
  <c r="N3589" i="2"/>
  <c r="Q3527" i="2"/>
  <c r="R3527" i="2" s="1"/>
  <c r="N3527" i="2"/>
  <c r="M3527" i="2"/>
  <c r="Q3451" i="2"/>
  <c r="R3451" i="2" s="1"/>
  <c r="M3451" i="2"/>
  <c r="N3451" i="2"/>
  <c r="Q3395" i="2"/>
  <c r="R3395" i="2" s="1"/>
  <c r="M3395" i="2"/>
  <c r="N3395" i="2"/>
  <c r="Q3725" i="2"/>
  <c r="R3725" i="2" s="1"/>
  <c r="M3725" i="2"/>
  <c r="N3725" i="2"/>
  <c r="Q3657" i="2"/>
  <c r="R3657" i="2" s="1"/>
  <c r="M3657" i="2"/>
  <c r="N3657" i="2"/>
  <c r="Q3601" i="2"/>
  <c r="R3601" i="2" s="1"/>
  <c r="M3601" i="2"/>
  <c r="N3601" i="2"/>
  <c r="Q3531" i="2"/>
  <c r="R3531" i="2" s="1"/>
  <c r="N3531" i="2"/>
  <c r="M3531" i="2"/>
  <c r="Q3469" i="2"/>
  <c r="R3469" i="2" s="1"/>
  <c r="M3469" i="2"/>
  <c r="N3469" i="2"/>
  <c r="Q3401" i="2"/>
  <c r="R3401" i="2" s="1"/>
  <c r="M3401" i="2"/>
  <c r="N3401" i="2"/>
  <c r="Q3903" i="2"/>
  <c r="R3903" i="2" s="1"/>
  <c r="N3903" i="2"/>
  <c r="M3903" i="2"/>
  <c r="Q3829" i="2"/>
  <c r="R3829" i="2" s="1"/>
  <c r="M3829" i="2"/>
  <c r="N3829" i="2"/>
  <c r="Q3775" i="2"/>
  <c r="R3775" i="2" s="1"/>
  <c r="N3775" i="2"/>
  <c r="M3775" i="2"/>
  <c r="Q3706" i="2"/>
  <c r="R3706" i="2" s="1"/>
  <c r="M3706" i="2"/>
  <c r="N3706" i="2"/>
  <c r="Q3637" i="2"/>
  <c r="R3637" i="2" s="1"/>
  <c r="M3637" i="2"/>
  <c r="N3637" i="2"/>
  <c r="Q3581" i="2"/>
  <c r="R3581" i="2" s="1"/>
  <c r="M3581" i="2"/>
  <c r="N3581" i="2"/>
  <c r="Q3519" i="2"/>
  <c r="R3519" i="2" s="1"/>
  <c r="N3519" i="2"/>
  <c r="M3519" i="2"/>
  <c r="Q3450" i="2"/>
  <c r="R3450" i="2" s="1"/>
  <c r="M3450" i="2"/>
  <c r="N3450" i="2"/>
  <c r="Q3381" i="2"/>
  <c r="R3381" i="2" s="1"/>
  <c r="N3381" i="2"/>
  <c r="M3381" i="2"/>
  <c r="Q3862" i="2"/>
  <c r="R3862" i="2" s="1"/>
  <c r="M3862" i="2"/>
  <c r="N3862" i="2"/>
  <c r="Q3787" i="2"/>
  <c r="R3787" i="2" s="1"/>
  <c r="N3787" i="2"/>
  <c r="M3787" i="2"/>
  <c r="Q3718" i="2"/>
  <c r="R3718" i="2" s="1"/>
  <c r="M3718" i="2"/>
  <c r="N3718" i="2"/>
  <c r="Q3656" i="2"/>
  <c r="R3656" i="2" s="1"/>
  <c r="M3656" i="2"/>
  <c r="N3656" i="2"/>
  <c r="Q3586" i="2"/>
  <c r="R3586" i="2" s="1"/>
  <c r="M3586" i="2"/>
  <c r="N3586" i="2"/>
  <c r="Q3530" i="2"/>
  <c r="R3530" i="2" s="1"/>
  <c r="M3530" i="2"/>
  <c r="N3530" i="2"/>
  <c r="Q3462" i="2"/>
  <c r="R3462" i="2" s="1"/>
  <c r="M3462" i="2"/>
  <c r="N3462" i="2"/>
  <c r="Q3400" i="2"/>
  <c r="R3400" i="2" s="1"/>
  <c r="N3400" i="2"/>
  <c r="M3400" i="2"/>
  <c r="Q3848" i="2"/>
  <c r="R3848" i="2" s="1"/>
  <c r="M3848" i="2"/>
  <c r="N3848" i="2"/>
  <c r="Q3773" i="2"/>
  <c r="R3773" i="2" s="1"/>
  <c r="M3773" i="2"/>
  <c r="N3773" i="2"/>
  <c r="Q3711" i="2"/>
  <c r="R3711" i="2" s="1"/>
  <c r="N3711" i="2"/>
  <c r="M3711" i="2"/>
  <c r="Q3642" i="2"/>
  <c r="R3642" i="2" s="1"/>
  <c r="M3642" i="2"/>
  <c r="N3642" i="2"/>
  <c r="Q3573" i="2"/>
  <c r="R3573" i="2" s="1"/>
  <c r="M3573" i="2"/>
  <c r="N3573" i="2"/>
  <c r="Q3517" i="2"/>
  <c r="R3517" i="2" s="1"/>
  <c r="M3517" i="2"/>
  <c r="N3517" i="2"/>
  <c r="Q3455" i="2"/>
  <c r="R3455" i="2" s="1"/>
  <c r="M3455" i="2"/>
  <c r="N3455" i="2"/>
  <c r="Q3386" i="2"/>
  <c r="R3386" i="2" s="1"/>
  <c r="M3386" i="2"/>
  <c r="N3386" i="2"/>
  <c r="Q3900" i="2"/>
  <c r="R3900" i="2" s="1"/>
  <c r="M3900" i="2"/>
  <c r="N3900" i="2"/>
  <c r="Q3826" i="2"/>
  <c r="R3826" i="2" s="1"/>
  <c r="M3826" i="2"/>
  <c r="N3826" i="2"/>
  <c r="Q3772" i="2"/>
  <c r="R3772" i="2" s="1"/>
  <c r="M3772" i="2"/>
  <c r="N3772" i="2"/>
  <c r="Q3716" i="2"/>
  <c r="R3716" i="2" s="1"/>
  <c r="M3716" i="2"/>
  <c r="N3716" i="2"/>
  <c r="Q3648" i="2"/>
  <c r="R3648" i="2" s="1"/>
  <c r="M3648" i="2"/>
  <c r="N3648" i="2"/>
  <c r="Q3585" i="2"/>
  <c r="R3585" i="2" s="1"/>
  <c r="M3585" i="2"/>
  <c r="N3585" i="2"/>
  <c r="Q3516" i="2"/>
  <c r="R3516" i="2" s="1"/>
  <c r="M3516" i="2"/>
  <c r="N3516" i="2"/>
  <c r="Q3460" i="2"/>
  <c r="R3460" i="2" s="1"/>
  <c r="N3460" i="2"/>
  <c r="M3460" i="2"/>
  <c r="Q3392" i="2"/>
  <c r="R3392" i="2" s="1"/>
  <c r="N3392" i="2"/>
  <c r="M3392" i="2"/>
  <c r="Q3873" i="2"/>
  <c r="R3873" i="2" s="1"/>
  <c r="M3873" i="2"/>
  <c r="N3873" i="2"/>
  <c r="Q3799" i="2"/>
  <c r="R3799" i="2" s="1"/>
  <c r="N3799" i="2"/>
  <c r="M3799" i="2"/>
  <c r="Q3746" i="2"/>
  <c r="R3746" i="2" s="1"/>
  <c r="M3746" i="2"/>
  <c r="N3746" i="2"/>
  <c r="Q3690" i="2"/>
  <c r="R3690" i="2" s="1"/>
  <c r="M3690" i="2"/>
  <c r="N3690" i="2"/>
  <c r="Q3622" i="2"/>
  <c r="R3622" i="2" s="1"/>
  <c r="M3622" i="2"/>
  <c r="N3622" i="2"/>
  <c r="Q3560" i="2"/>
  <c r="R3560" i="2" s="1"/>
  <c r="M3560" i="2"/>
  <c r="N3560" i="2"/>
  <c r="Q3490" i="2"/>
  <c r="R3490" i="2" s="1"/>
  <c r="M3490" i="2"/>
  <c r="N3490" i="2"/>
  <c r="Q3434" i="2"/>
  <c r="R3434" i="2" s="1"/>
  <c r="M3434" i="2"/>
  <c r="N3434" i="2"/>
  <c r="Q3351" i="2"/>
  <c r="R3351" i="2" s="1"/>
  <c r="M3351" i="2"/>
  <c r="N3351" i="2"/>
  <c r="Q3851" i="2"/>
  <c r="R3851" i="2" s="1"/>
  <c r="N3851" i="2"/>
  <c r="M3851" i="2"/>
  <c r="Q3798" i="2"/>
  <c r="R3798" i="2" s="1"/>
  <c r="M3798" i="2"/>
  <c r="N3798" i="2"/>
  <c r="Q3714" i="2"/>
  <c r="R3714" i="2" s="1"/>
  <c r="M3714" i="2"/>
  <c r="N3714" i="2"/>
  <c r="Q3658" i="2"/>
  <c r="R3658" i="2" s="1"/>
  <c r="M3658" i="2"/>
  <c r="N3658" i="2"/>
  <c r="Q3590" i="2"/>
  <c r="R3590" i="2" s="1"/>
  <c r="M3590" i="2"/>
  <c r="N3590" i="2"/>
  <c r="Q3528" i="2"/>
  <c r="R3528" i="2" s="1"/>
  <c r="M3528" i="2"/>
  <c r="N3528" i="2"/>
  <c r="Q3458" i="2"/>
  <c r="R3458" i="2" s="1"/>
  <c r="M3458" i="2"/>
  <c r="N3458" i="2"/>
  <c r="Q3402" i="2"/>
  <c r="R3402" i="2" s="1"/>
  <c r="M3402" i="2"/>
  <c r="N3402" i="2"/>
  <c r="Q3262" i="2"/>
  <c r="R3262" i="2" s="1"/>
  <c r="M3262" i="2"/>
  <c r="N3262" i="2"/>
  <c r="Q3157" i="2"/>
  <c r="R3157" i="2" s="1"/>
  <c r="M3157" i="2"/>
  <c r="N3157" i="2"/>
  <c r="Q3106" i="2"/>
  <c r="R3106" i="2" s="1"/>
  <c r="M3106" i="2"/>
  <c r="N3106" i="2"/>
  <c r="Q3046" i="2"/>
  <c r="R3046" i="2" s="1"/>
  <c r="M3046" i="2"/>
  <c r="N3046" i="2"/>
  <c r="Q2989" i="2"/>
  <c r="R2989" i="2" s="1"/>
  <c r="M2989" i="2"/>
  <c r="N2989" i="2"/>
  <c r="Q2921" i="2"/>
  <c r="R2921" i="2" s="1"/>
  <c r="M2921" i="2"/>
  <c r="N2921" i="2"/>
  <c r="Q2827" i="2"/>
  <c r="R2827" i="2" s="1"/>
  <c r="M2827" i="2"/>
  <c r="N2827" i="2"/>
  <c r="Q3294" i="2"/>
  <c r="R3294" i="2" s="1"/>
  <c r="M3294" i="2"/>
  <c r="N3294" i="2"/>
  <c r="Q3225" i="2"/>
  <c r="R3225" i="2" s="1"/>
  <c r="N3225" i="2"/>
  <c r="M3225" i="2"/>
  <c r="Q3149" i="2"/>
  <c r="R3149" i="2" s="1"/>
  <c r="M3149" i="2"/>
  <c r="N3149" i="2"/>
  <c r="Q3067" i="2"/>
  <c r="R3067" i="2" s="1"/>
  <c r="M3067" i="2"/>
  <c r="N3067" i="2"/>
  <c r="Q3001" i="2"/>
  <c r="R3001" i="2" s="1"/>
  <c r="M3001" i="2"/>
  <c r="N3001" i="2"/>
  <c r="Q2939" i="2"/>
  <c r="R2939" i="2" s="1"/>
  <c r="M2939" i="2"/>
  <c r="N2939" i="2"/>
  <c r="Q2868" i="2"/>
  <c r="R2868" i="2" s="1"/>
  <c r="M2868" i="2"/>
  <c r="N2868" i="2"/>
  <c r="Q3334" i="2"/>
  <c r="R3334" i="2" s="1"/>
  <c r="M3334" i="2"/>
  <c r="N3334" i="2"/>
  <c r="Q3274" i="2"/>
  <c r="R3274" i="2" s="1"/>
  <c r="M3274" i="2"/>
  <c r="N3274" i="2"/>
  <c r="Q3211" i="2"/>
  <c r="R3211" i="2" s="1"/>
  <c r="M3211" i="2"/>
  <c r="N3211" i="2"/>
  <c r="Q3155" i="2"/>
  <c r="R3155" i="2" s="1"/>
  <c r="M3155" i="2"/>
  <c r="N3155" i="2"/>
  <c r="Q3092" i="2"/>
  <c r="R3092" i="2" s="1"/>
  <c r="N3092" i="2"/>
  <c r="M3092" i="2"/>
  <c r="Q3013" i="2"/>
  <c r="R3013" i="2" s="1"/>
  <c r="M3013" i="2"/>
  <c r="N3013" i="2"/>
  <c r="Q2951" i="2"/>
  <c r="R2951" i="2" s="1"/>
  <c r="M2951" i="2"/>
  <c r="N2951" i="2"/>
  <c r="Q2884" i="2"/>
  <c r="R2884" i="2" s="1"/>
  <c r="M2884" i="2"/>
  <c r="N2884" i="2"/>
  <c r="Q3253" i="2"/>
  <c r="R3253" i="2" s="1"/>
  <c r="N3253" i="2"/>
  <c r="M3253" i="2"/>
  <c r="Q3186" i="2"/>
  <c r="R3186" i="2" s="1"/>
  <c r="N3186" i="2"/>
  <c r="M3186" i="2"/>
  <c r="Q3130" i="2"/>
  <c r="R3130" i="2" s="1"/>
  <c r="N3130" i="2"/>
  <c r="M3130" i="2"/>
  <c r="Q3079" i="2"/>
  <c r="R3079" i="2" s="1"/>
  <c r="M3079" i="2"/>
  <c r="N3079" i="2"/>
  <c r="Q3030" i="2"/>
  <c r="R3030" i="2" s="1"/>
  <c r="M3030" i="2"/>
  <c r="N3030" i="2"/>
  <c r="Q2968" i="2"/>
  <c r="R2968" i="2" s="1"/>
  <c r="M2968" i="2"/>
  <c r="N2968" i="2"/>
  <c r="Q2912" i="2"/>
  <c r="R2912" i="2" s="1"/>
  <c r="M2912" i="2"/>
  <c r="N2912" i="2"/>
  <c r="Q3355" i="2"/>
  <c r="R3355" i="2" s="1"/>
  <c r="M3355" i="2"/>
  <c r="N3355" i="2"/>
  <c r="Q3291" i="2"/>
  <c r="R3291" i="2" s="1"/>
  <c r="M3291" i="2"/>
  <c r="N3291" i="2"/>
  <c r="Q3217" i="2"/>
  <c r="R3217" i="2" s="1"/>
  <c r="M3217" i="2"/>
  <c r="N3217" i="2"/>
  <c r="Q3135" i="2"/>
  <c r="R3135" i="2" s="1"/>
  <c r="M3135" i="2"/>
  <c r="N3135" i="2"/>
  <c r="Q3084" i="2"/>
  <c r="R3084" i="2" s="1"/>
  <c r="N3084" i="2"/>
  <c r="M3084" i="2"/>
  <c r="Q3024" i="2"/>
  <c r="R3024" i="2" s="1"/>
  <c r="N3024" i="2"/>
  <c r="M3024" i="2"/>
  <c r="Q2967" i="2"/>
  <c r="R2967" i="2" s="1"/>
  <c r="M2967" i="2"/>
  <c r="N2967" i="2"/>
  <c r="Q2899" i="2"/>
  <c r="R2899" i="2" s="1"/>
  <c r="M2899" i="2"/>
  <c r="N2899" i="2"/>
  <c r="Q3373" i="2"/>
  <c r="R3373" i="2" s="1"/>
  <c r="M3373" i="2"/>
  <c r="N3373" i="2"/>
  <c r="Q3308" i="2"/>
  <c r="R3308" i="2" s="1"/>
  <c r="N3308" i="2"/>
  <c r="M3308" i="2"/>
  <c r="Q3251" i="2"/>
  <c r="R3251" i="2" s="1"/>
  <c r="M3251" i="2"/>
  <c r="N3251" i="2"/>
  <c r="Q3192" i="2"/>
  <c r="R3192" i="2" s="1"/>
  <c r="N3192" i="2"/>
  <c r="M3192" i="2"/>
  <c r="Q3134" i="2"/>
  <c r="R3134" i="2" s="1"/>
  <c r="M3134" i="2"/>
  <c r="N3134" i="2"/>
  <c r="Q3059" i="2"/>
  <c r="R3059" i="2" s="1"/>
  <c r="M3059" i="2"/>
  <c r="N3059" i="2"/>
  <c r="Q2979" i="2"/>
  <c r="R2979" i="2" s="1"/>
  <c r="M2979" i="2"/>
  <c r="N2979" i="2"/>
  <c r="Q2930" i="2"/>
  <c r="R2930" i="2" s="1"/>
  <c r="N2930" i="2"/>
  <c r="M2930" i="2"/>
  <c r="Q3354" i="2"/>
  <c r="R3354" i="2" s="1"/>
  <c r="N3354" i="2"/>
  <c r="M3354" i="2"/>
  <c r="Q3290" i="2"/>
  <c r="R3290" i="2" s="1"/>
  <c r="N3290" i="2"/>
  <c r="M3290" i="2"/>
  <c r="Q3233" i="2"/>
  <c r="R3233" i="2" s="1"/>
  <c r="M3233" i="2"/>
  <c r="N3233" i="2"/>
  <c r="Q3165" i="2"/>
  <c r="R3165" i="2" s="1"/>
  <c r="N3165" i="2"/>
  <c r="M3165" i="2"/>
  <c r="Q3108" i="2"/>
  <c r="R3108" i="2" s="1"/>
  <c r="N3108" i="2"/>
  <c r="M3108" i="2"/>
  <c r="Q3035" i="2"/>
  <c r="R3035" i="2" s="1"/>
  <c r="M3035" i="2"/>
  <c r="N3035" i="2"/>
  <c r="Q2972" i="2"/>
  <c r="R2972" i="2" s="1"/>
  <c r="M2972" i="2"/>
  <c r="N2972" i="2"/>
  <c r="Q2910" i="2"/>
  <c r="R2910" i="2" s="1"/>
  <c r="N2910" i="2"/>
  <c r="M2910" i="2"/>
  <c r="Q2809" i="2"/>
  <c r="R2809" i="2" s="1"/>
  <c r="N2809" i="2"/>
  <c r="M2809" i="2"/>
  <c r="Q3324" i="2"/>
  <c r="R3324" i="2" s="1"/>
  <c r="N3324" i="2"/>
  <c r="M3324" i="2"/>
  <c r="Q3263" i="2"/>
  <c r="R3263" i="2" s="1"/>
  <c r="M3263" i="2"/>
  <c r="N3263" i="2"/>
  <c r="Q3196" i="2"/>
  <c r="R3196" i="2" s="1"/>
  <c r="N3196" i="2"/>
  <c r="M3196" i="2"/>
  <c r="Q3114" i="2"/>
  <c r="R3114" i="2" s="1"/>
  <c r="M3114" i="2"/>
  <c r="N3114" i="2"/>
  <c r="Q3058" i="2"/>
  <c r="R3058" i="2" s="1"/>
  <c r="N3058" i="2"/>
  <c r="M3058" i="2"/>
  <c r="Q2996" i="2"/>
  <c r="R2996" i="2" s="1"/>
  <c r="M2996" i="2"/>
  <c r="N2996" i="2"/>
  <c r="Q2928" i="2"/>
  <c r="R2928" i="2" s="1"/>
  <c r="M2928" i="2"/>
  <c r="N2928" i="2"/>
  <c r="Q2830" i="2"/>
  <c r="R2830" i="2" s="1"/>
  <c r="N2830" i="2"/>
  <c r="M2830" i="2"/>
  <c r="Q2801" i="2"/>
  <c r="R2801" i="2" s="1"/>
  <c r="N2801" i="2"/>
  <c r="M2801" i="2"/>
  <c r="Q2741" i="2"/>
  <c r="R2741" i="2" s="1"/>
  <c r="N2741" i="2"/>
  <c r="M2741" i="2"/>
  <c r="Q2688" i="2"/>
  <c r="R2688" i="2" s="1"/>
  <c r="M2688" i="2"/>
  <c r="N2688" i="2"/>
  <c r="Q2616" i="2"/>
  <c r="R2616" i="2" s="1"/>
  <c r="M2616" i="2"/>
  <c r="N2616" i="2"/>
  <c r="Q2556" i="2"/>
  <c r="R2556" i="2" s="1"/>
  <c r="M2556" i="2"/>
  <c r="N2556" i="2"/>
  <c r="Q2487" i="2"/>
  <c r="R2487" i="2" s="1"/>
  <c r="M2487" i="2"/>
  <c r="N2487" i="2"/>
  <c r="Q2415" i="2"/>
  <c r="R2415" i="2" s="1"/>
  <c r="M2415" i="2"/>
  <c r="N2415" i="2"/>
  <c r="Q2837" i="2"/>
  <c r="R2837" i="2" s="1"/>
  <c r="N2837" i="2"/>
  <c r="M2837" i="2"/>
  <c r="Q2770" i="2"/>
  <c r="R2770" i="2" s="1"/>
  <c r="N2770" i="2"/>
  <c r="M2770" i="2"/>
  <c r="Q2716" i="2"/>
  <c r="R2716" i="2" s="1"/>
  <c r="M2716" i="2"/>
  <c r="N2716" i="2"/>
  <c r="Q2639" i="2"/>
  <c r="R2639" i="2" s="1"/>
  <c r="M2639" i="2"/>
  <c r="N2639" i="2"/>
  <c r="Q2567" i="2"/>
  <c r="R2567" i="2" s="1"/>
  <c r="M2567" i="2"/>
  <c r="N2567" i="2"/>
  <c r="Q2512" i="2"/>
  <c r="R2512" i="2" s="1"/>
  <c r="M2512" i="2"/>
  <c r="N2512" i="2"/>
  <c r="Q2414" i="2"/>
  <c r="R2414" i="2" s="1"/>
  <c r="N2414" i="2"/>
  <c r="M2414" i="2"/>
  <c r="Q2787" i="2"/>
  <c r="R2787" i="2" s="1"/>
  <c r="M2787" i="2"/>
  <c r="N2787" i="2"/>
  <c r="Q2705" i="2"/>
  <c r="R2705" i="2" s="1"/>
  <c r="N2705" i="2"/>
  <c r="M2705" i="2"/>
  <c r="Q2644" i="2"/>
  <c r="R2644" i="2" s="1"/>
  <c r="M2644" i="2"/>
  <c r="N2644" i="2"/>
  <c r="Q2596" i="2"/>
  <c r="R2596" i="2" s="1"/>
  <c r="M2596" i="2"/>
  <c r="N2596" i="2"/>
  <c r="Q2536" i="2"/>
  <c r="R2536" i="2" s="1"/>
  <c r="M2536" i="2"/>
  <c r="N2536" i="2"/>
  <c r="Q2480" i="2"/>
  <c r="R2480" i="2" s="1"/>
  <c r="M2480" i="2"/>
  <c r="N2480" i="2"/>
  <c r="Q2395" i="2"/>
  <c r="R2395" i="2" s="1"/>
  <c r="M2395" i="2"/>
  <c r="N2395" i="2"/>
  <c r="Q2804" i="2"/>
  <c r="R2804" i="2" s="1"/>
  <c r="M2804" i="2"/>
  <c r="N2804" i="2"/>
  <c r="Q2745" i="2"/>
  <c r="R2745" i="2" s="1"/>
  <c r="N2745" i="2"/>
  <c r="M2745" i="2"/>
  <c r="Q2680" i="2"/>
  <c r="R2680" i="2" s="1"/>
  <c r="M2680" i="2"/>
  <c r="N2680" i="2"/>
  <c r="Q2595" i="2"/>
  <c r="R2595" i="2" s="1"/>
  <c r="M2595" i="2"/>
  <c r="N2595" i="2"/>
  <c r="Q2535" i="2"/>
  <c r="R2535" i="2" s="1"/>
  <c r="M2535" i="2"/>
  <c r="N2535" i="2"/>
  <c r="Q2485" i="2"/>
  <c r="R2485" i="2" s="1"/>
  <c r="M2485" i="2"/>
  <c r="N2485" i="2"/>
  <c r="Q2421" i="2"/>
  <c r="R2421" i="2" s="1"/>
  <c r="M2421" i="2"/>
  <c r="N2421" i="2"/>
  <c r="Q2885" i="2"/>
  <c r="R2885" i="2" s="1"/>
  <c r="M2885" i="2"/>
  <c r="N2885" i="2"/>
  <c r="Q2823" i="2"/>
  <c r="R2823" i="2" s="1"/>
  <c r="M2823" i="2"/>
  <c r="N2823" i="2"/>
  <c r="Q2732" i="2"/>
  <c r="R2732" i="2" s="1"/>
  <c r="M2732" i="2"/>
  <c r="N2732" i="2"/>
  <c r="Q2679" i="2"/>
  <c r="R2679" i="2" s="1"/>
  <c r="M2679" i="2"/>
  <c r="N2679" i="2"/>
  <c r="Q2631" i="2"/>
  <c r="R2631" i="2" s="1"/>
  <c r="M2631" i="2"/>
  <c r="N2631" i="2"/>
  <c r="Q2534" i="2"/>
  <c r="R2534" i="2" s="1"/>
  <c r="N2534" i="2"/>
  <c r="M2534" i="2"/>
  <c r="Q2466" i="2"/>
  <c r="R2466" i="2" s="1"/>
  <c r="N2466" i="2"/>
  <c r="M2466" i="2"/>
  <c r="Q2376" i="2"/>
  <c r="R2376" i="2" s="1"/>
  <c r="M2376" i="2"/>
  <c r="N2376" i="2"/>
  <c r="Q2779" i="2"/>
  <c r="R2779" i="2" s="1"/>
  <c r="M2779" i="2"/>
  <c r="N2779" i="2"/>
  <c r="Q2731" i="2"/>
  <c r="R2731" i="2" s="1"/>
  <c r="M2731" i="2"/>
  <c r="N2731" i="2"/>
  <c r="Q2678" i="2"/>
  <c r="R2678" i="2" s="1"/>
  <c r="N2678" i="2"/>
  <c r="M2678" i="2"/>
  <c r="Q2600" i="2"/>
  <c r="R2600" i="2" s="1"/>
  <c r="M2600" i="2"/>
  <c r="N2600" i="2"/>
  <c r="Q2552" i="2"/>
  <c r="R2552" i="2" s="1"/>
  <c r="M2552" i="2"/>
  <c r="N2552" i="2"/>
  <c r="Q2483" i="2"/>
  <c r="R2483" i="2" s="1"/>
  <c r="M2483" i="2"/>
  <c r="N2483" i="2"/>
  <c r="Q2419" i="2"/>
  <c r="R2419" i="2" s="1"/>
  <c r="M2419" i="2"/>
  <c r="N2419" i="2"/>
  <c r="Q2896" i="2"/>
  <c r="R2896" i="2" s="1"/>
  <c r="M2896" i="2"/>
  <c r="N2896" i="2"/>
  <c r="Q2839" i="2"/>
  <c r="R2839" i="2" s="1"/>
  <c r="M2839" i="2"/>
  <c r="N2839" i="2"/>
  <c r="Q2766" i="2"/>
  <c r="R2766" i="2" s="1"/>
  <c r="N2766" i="2"/>
  <c r="M2766" i="2"/>
  <c r="Q2701" i="2"/>
  <c r="R2701" i="2" s="1"/>
  <c r="N2701" i="2"/>
  <c r="M2701" i="2"/>
  <c r="Q2623" i="2"/>
  <c r="R2623" i="2" s="1"/>
  <c r="M2623" i="2"/>
  <c r="N2623" i="2"/>
  <c r="Q2563" i="2"/>
  <c r="R2563" i="2" s="1"/>
  <c r="M2563" i="2"/>
  <c r="N2563" i="2"/>
  <c r="Q2508" i="2"/>
  <c r="R2508" i="2" s="1"/>
  <c r="M2508" i="2"/>
  <c r="N2508" i="2"/>
  <c r="Q2388" i="2"/>
  <c r="R2388" i="2" s="1"/>
  <c r="M2388" i="2"/>
  <c r="N2388" i="2"/>
  <c r="Q2826" i="2"/>
  <c r="R2826" i="2" s="1"/>
  <c r="N2826" i="2"/>
  <c r="M2826" i="2"/>
  <c r="Q2771" i="2"/>
  <c r="R2771" i="2" s="1"/>
  <c r="M2771" i="2"/>
  <c r="N2771" i="2"/>
  <c r="Q2695" i="2"/>
  <c r="R2695" i="2" s="1"/>
  <c r="M2695" i="2"/>
  <c r="N2695" i="2"/>
  <c r="Q2641" i="2"/>
  <c r="R2641" i="2" s="1"/>
  <c r="M2641" i="2"/>
  <c r="N2641" i="2"/>
  <c r="Q2586" i="2"/>
  <c r="R2586" i="2" s="1"/>
  <c r="N2586" i="2"/>
  <c r="M2586" i="2"/>
  <c r="Q2513" i="2"/>
  <c r="R2513" i="2" s="1"/>
  <c r="M2513" i="2"/>
  <c r="N2513" i="2"/>
  <c r="Q2457" i="2"/>
  <c r="R2457" i="2" s="1"/>
  <c r="M2457" i="2"/>
  <c r="N2457" i="2"/>
  <c r="Q2283" i="2"/>
  <c r="R2283" i="2" s="1"/>
  <c r="M2283" i="2"/>
  <c r="N2283" i="2"/>
  <c r="Q2164" i="2"/>
  <c r="R2164" i="2" s="1"/>
  <c r="M2164" i="2"/>
  <c r="N2164" i="2"/>
  <c r="Q2108" i="2"/>
  <c r="R2108" i="2" s="1"/>
  <c r="M2108" i="2"/>
  <c r="N2108" i="2"/>
  <c r="Q2039" i="2"/>
  <c r="R2039" i="2" s="1"/>
  <c r="M2039" i="2"/>
  <c r="N2039" i="2"/>
  <c r="Q1979" i="2"/>
  <c r="R1979" i="2" s="1"/>
  <c r="M1979" i="2"/>
  <c r="N1979" i="2"/>
  <c r="Q1864" i="2"/>
  <c r="R1864" i="2" s="1"/>
  <c r="M1864" i="2"/>
  <c r="N1864" i="2"/>
  <c r="Q2432" i="2"/>
  <c r="R2432" i="2" s="1"/>
  <c r="M2432" i="2"/>
  <c r="N2432" i="2"/>
  <c r="Q2356" i="2"/>
  <c r="R2356" i="2" s="1"/>
  <c r="M2356" i="2"/>
  <c r="N2356" i="2"/>
  <c r="Q2301" i="2"/>
  <c r="R2301" i="2" s="1"/>
  <c r="M2301" i="2"/>
  <c r="N2301" i="2"/>
  <c r="Q2232" i="2"/>
  <c r="R2232" i="2" s="1"/>
  <c r="M2232" i="2"/>
  <c r="N2232" i="2"/>
  <c r="Q2163" i="2"/>
  <c r="R2163" i="2" s="1"/>
  <c r="M2163" i="2"/>
  <c r="N2163" i="2"/>
  <c r="Q2107" i="2"/>
  <c r="R2107" i="2" s="1"/>
  <c r="M2107" i="2"/>
  <c r="N2107" i="2"/>
  <c r="Q2045" i="2"/>
  <c r="R2045" i="2" s="1"/>
  <c r="M2045" i="2"/>
  <c r="N2045" i="2"/>
  <c r="Q1924" i="2"/>
  <c r="R1924" i="2" s="1"/>
  <c r="M1924" i="2"/>
  <c r="N1924" i="2"/>
  <c r="Q1809" i="2"/>
  <c r="R1809" i="2" s="1"/>
  <c r="M1809" i="2"/>
  <c r="N1809" i="2"/>
  <c r="Q2412" i="2"/>
  <c r="R2412" i="2" s="1"/>
  <c r="M2412" i="2"/>
  <c r="N2412" i="2"/>
  <c r="Q2337" i="2"/>
  <c r="R2337" i="2" s="1"/>
  <c r="M2337" i="2"/>
  <c r="N2337" i="2"/>
  <c r="P4924" i="2"/>
  <c r="Q4924" i="2"/>
  <c r="R4924" i="2" s="1"/>
  <c r="M4924" i="2"/>
  <c r="N4924" i="2"/>
  <c r="P4942" i="2"/>
  <c r="Q4942" i="2"/>
  <c r="R4942" i="2" s="1"/>
  <c r="M4942" i="2"/>
  <c r="N4942" i="2"/>
  <c r="P4418" i="2"/>
  <c r="Q4418" i="2"/>
  <c r="R4418" i="2" s="1"/>
  <c r="M4418" i="2"/>
  <c r="N4418" i="2"/>
  <c r="P4988" i="2"/>
  <c r="Q4988" i="2"/>
  <c r="R4988" i="2" s="1"/>
  <c r="M4988" i="2"/>
  <c r="N4988" i="2"/>
  <c r="P4960" i="2"/>
  <c r="Q4960" i="2"/>
  <c r="R4960" i="2" s="1"/>
  <c r="M4960" i="2"/>
  <c r="N4960" i="2"/>
  <c r="P4923" i="2"/>
  <c r="Q4923" i="2"/>
  <c r="R4923" i="2" s="1"/>
  <c r="M4923" i="2"/>
  <c r="N4923" i="2"/>
  <c r="P4976" i="2"/>
  <c r="Q4976" i="2"/>
  <c r="R4976" i="2" s="1"/>
  <c r="M4976" i="2"/>
  <c r="N4976" i="2"/>
  <c r="P4870" i="2"/>
  <c r="Q4870" i="2"/>
  <c r="R4870" i="2" s="1"/>
  <c r="M4870" i="2"/>
  <c r="N4870" i="2"/>
  <c r="P4945" i="2"/>
  <c r="Q4945" i="2"/>
  <c r="R4945" i="2" s="1"/>
  <c r="M4945" i="2"/>
  <c r="N4945" i="2"/>
  <c r="P4900" i="2"/>
  <c r="Q4900" i="2"/>
  <c r="R4900" i="2" s="1"/>
  <c r="M4900" i="2"/>
  <c r="N4900" i="2"/>
  <c r="P4860" i="2"/>
  <c r="Q4860" i="2"/>
  <c r="R4860" i="2" s="1"/>
  <c r="M4860" i="2"/>
  <c r="N4860" i="2"/>
  <c r="P4763" i="2"/>
  <c r="Q4763" i="2"/>
  <c r="R4763" i="2" s="1"/>
  <c r="M4763" i="2"/>
  <c r="N4763" i="2"/>
  <c r="P4635" i="2"/>
  <c r="Q4635" i="2"/>
  <c r="R4635" i="2" s="1"/>
  <c r="M4635" i="2"/>
  <c r="N4635" i="2"/>
  <c r="P4509" i="2"/>
  <c r="Q4509" i="2"/>
  <c r="R4509" i="2" s="1"/>
  <c r="M4509" i="2"/>
  <c r="N4509" i="2"/>
  <c r="P4371" i="2"/>
  <c r="Q4371" i="2"/>
  <c r="R4371" i="2" s="1"/>
  <c r="N4371" i="2"/>
  <c r="M4371" i="2"/>
  <c r="P4260" i="2"/>
  <c r="P4086" i="2"/>
  <c r="P4825" i="2"/>
  <c r="P4730" i="2"/>
  <c r="P4979" i="2"/>
  <c r="Q4979" i="2"/>
  <c r="R4979" i="2" s="1"/>
  <c r="M4979" i="2"/>
  <c r="N4979" i="2"/>
  <c r="P4878" i="2"/>
  <c r="Q4878" i="2"/>
  <c r="R4878" i="2" s="1"/>
  <c r="M4878" i="2"/>
  <c r="N4878" i="2"/>
  <c r="P4948" i="2"/>
  <c r="Q4948" i="2"/>
  <c r="R4948" i="2" s="1"/>
  <c r="M4948" i="2"/>
  <c r="N4948" i="2"/>
  <c r="P4995" i="2"/>
  <c r="Q4995" i="2"/>
  <c r="R4995" i="2" s="1"/>
  <c r="M4995" i="2"/>
  <c r="N4995" i="2"/>
  <c r="P4907" i="2"/>
  <c r="Q4907" i="2"/>
  <c r="R4907" i="2" s="1"/>
  <c r="M4907" i="2"/>
  <c r="N4907" i="2"/>
  <c r="P4967" i="2"/>
  <c r="Q4967" i="2"/>
  <c r="R4967" i="2" s="1"/>
  <c r="M4967" i="2"/>
  <c r="N4967" i="2"/>
  <c r="P4843" i="2"/>
  <c r="Q4843" i="2"/>
  <c r="R4843" i="2" s="1"/>
  <c r="M4843" i="2"/>
  <c r="N4843" i="2"/>
  <c r="P4932" i="2"/>
  <c r="Q4932" i="2"/>
  <c r="R4932" i="2" s="1"/>
  <c r="M4932" i="2"/>
  <c r="N4932" i="2"/>
  <c r="P4983" i="2"/>
  <c r="Q4983" i="2"/>
  <c r="R4983" i="2" s="1"/>
  <c r="M4983" i="2"/>
  <c r="N4983" i="2"/>
  <c r="P4884" i="2"/>
  <c r="Q4884" i="2"/>
  <c r="R4884" i="2" s="1"/>
  <c r="M4884" i="2"/>
  <c r="N4884" i="2"/>
  <c r="P4963" i="2"/>
  <c r="Q4963" i="2"/>
  <c r="R4963" i="2" s="1"/>
  <c r="M4963" i="2"/>
  <c r="N4963" i="2"/>
  <c r="P4828" i="2"/>
  <c r="Q4828" i="2"/>
  <c r="R4828" i="2" s="1"/>
  <c r="M4828" i="2"/>
  <c r="N4828" i="2"/>
  <c r="P4940" i="2"/>
  <c r="Q4940" i="2"/>
  <c r="R4940" i="2" s="1"/>
  <c r="M4940" i="2"/>
  <c r="N4940" i="2"/>
  <c r="P4755" i="2"/>
  <c r="Q4755" i="2"/>
  <c r="R4755" i="2" s="1"/>
  <c r="M4755" i="2"/>
  <c r="N4755" i="2"/>
  <c r="P4691" i="2"/>
  <c r="Q4691" i="2"/>
  <c r="R4691" i="2" s="1"/>
  <c r="M4691" i="2"/>
  <c r="N4691" i="2"/>
  <c r="P4627" i="2"/>
  <c r="Q4627" i="2"/>
  <c r="R4627" i="2" s="1"/>
  <c r="M4627" i="2"/>
  <c r="N4627" i="2"/>
  <c r="P4562" i="2"/>
  <c r="Q4562" i="2"/>
  <c r="R4562" i="2" s="1"/>
  <c r="M4562" i="2"/>
  <c r="N4562" i="2"/>
  <c r="P4503" i="2"/>
  <c r="Q4503" i="2"/>
  <c r="R4503" i="2" s="1"/>
  <c r="M4503" i="2"/>
  <c r="N4503" i="2"/>
  <c r="P4437" i="2"/>
  <c r="Q4437" i="2"/>
  <c r="R4437" i="2" s="1"/>
  <c r="M4437" i="2"/>
  <c r="N4437" i="2"/>
  <c r="P4364" i="2"/>
  <c r="Q4364" i="2"/>
  <c r="R4364" i="2" s="1"/>
  <c r="N4364" i="2"/>
  <c r="M4364" i="2"/>
  <c r="P4310" i="2"/>
  <c r="Q4310" i="2"/>
  <c r="R4310" i="2" s="1"/>
  <c r="M4310" i="2"/>
  <c r="N4310" i="2"/>
  <c r="P4249" i="2"/>
  <c r="Q4249" i="2"/>
  <c r="R4249" i="2" s="1"/>
  <c r="M4249" i="2"/>
  <c r="N4249" i="2"/>
  <c r="P4190" i="2"/>
  <c r="Q4190" i="2"/>
  <c r="R4190" i="2" s="1"/>
  <c r="M4190" i="2"/>
  <c r="N4190" i="2"/>
  <c r="Q4087" i="2"/>
  <c r="R4087" i="2" s="1"/>
  <c r="N4087" i="2"/>
  <c r="M4087" i="2"/>
  <c r="P4022" i="2"/>
  <c r="Q4022" i="2"/>
  <c r="R4022" i="2" s="1"/>
  <c r="M4022" i="2"/>
  <c r="N4022" i="2"/>
  <c r="P3965" i="2"/>
  <c r="Q3965" i="2"/>
  <c r="R3965" i="2" s="1"/>
  <c r="M3965" i="2"/>
  <c r="N3965" i="2"/>
  <c r="P3912" i="2"/>
  <c r="Q3912" i="2"/>
  <c r="R3912" i="2" s="1"/>
  <c r="M3912" i="2"/>
  <c r="N3912" i="2"/>
  <c r="P4938" i="2"/>
  <c r="Q4938" i="2"/>
  <c r="R4938" i="2" s="1"/>
  <c r="M4938" i="2"/>
  <c r="N4938" i="2"/>
  <c r="Q4874" i="2"/>
  <c r="R4874" i="2" s="1"/>
  <c r="M4874" i="2"/>
  <c r="N4874" i="2"/>
  <c r="P4810" i="2"/>
  <c r="Q4810" i="2"/>
  <c r="R4810" i="2" s="1"/>
  <c r="M4810" i="2"/>
  <c r="N4810" i="2"/>
  <c r="P4746" i="2"/>
  <c r="Q4746" i="2"/>
  <c r="R4746" i="2" s="1"/>
  <c r="M4746" i="2"/>
  <c r="N4746" i="2"/>
  <c r="P4682" i="2"/>
  <c r="Q4682" i="2"/>
  <c r="R4682" i="2" s="1"/>
  <c r="M4682" i="2"/>
  <c r="N4682" i="2"/>
  <c r="P4619" i="2"/>
  <c r="Q4619" i="2"/>
  <c r="R4619" i="2" s="1"/>
  <c r="M4619" i="2"/>
  <c r="N4619" i="2"/>
  <c r="P4555" i="2"/>
  <c r="Q4555" i="2"/>
  <c r="R4555" i="2" s="1"/>
  <c r="M4555" i="2"/>
  <c r="N4555" i="2"/>
  <c r="P4483" i="2"/>
  <c r="Q4483" i="2"/>
  <c r="R4483" i="2" s="1"/>
  <c r="M4483" i="2"/>
  <c r="N4483" i="2"/>
  <c r="P4417" i="2"/>
  <c r="Q4417" i="2"/>
  <c r="R4417" i="2" s="1"/>
  <c r="M4417" i="2"/>
  <c r="N4417" i="2"/>
  <c r="P4350" i="2"/>
  <c r="Q4350" i="2"/>
  <c r="R4350" i="2" s="1"/>
  <c r="M4350" i="2"/>
  <c r="N4350" i="2"/>
  <c r="P4273" i="2"/>
  <c r="Q4273" i="2"/>
  <c r="R4273" i="2" s="1"/>
  <c r="M4273" i="2"/>
  <c r="N4273" i="2"/>
  <c r="P4212" i="2"/>
  <c r="Q4212" i="2"/>
  <c r="R4212" i="2" s="1"/>
  <c r="M4212" i="2"/>
  <c r="N4212" i="2"/>
  <c r="P4148" i="2"/>
  <c r="Q4148" i="2"/>
  <c r="R4148" i="2" s="1"/>
  <c r="M4148" i="2"/>
  <c r="N4148" i="2"/>
  <c r="P4099" i="2"/>
  <c r="Q4099" i="2"/>
  <c r="R4099" i="2" s="1"/>
  <c r="N4099" i="2"/>
  <c r="M4099" i="2"/>
  <c r="Q4021" i="2"/>
  <c r="R4021" i="2" s="1"/>
  <c r="M4021" i="2"/>
  <c r="N4021" i="2"/>
  <c r="P3958" i="2"/>
  <c r="Q3958" i="2"/>
  <c r="R3958" i="2" s="1"/>
  <c r="M3958" i="2"/>
  <c r="N3958" i="2"/>
  <c r="P3864" i="2"/>
  <c r="Q3864" i="2"/>
  <c r="R3864" i="2" s="1"/>
  <c r="M3864" i="2"/>
  <c r="N3864" i="2"/>
  <c r="Q4841" i="2"/>
  <c r="R4841" i="2" s="1"/>
  <c r="M4841" i="2"/>
  <c r="N4841" i="2"/>
  <c r="P4777" i="2"/>
  <c r="Q4777" i="2"/>
  <c r="R4777" i="2" s="1"/>
  <c r="M4777" i="2"/>
  <c r="N4777" i="2"/>
  <c r="Q4713" i="2"/>
  <c r="R4713" i="2" s="1"/>
  <c r="M4713" i="2"/>
  <c r="N4713" i="2"/>
  <c r="P4649" i="2"/>
  <c r="Q4649" i="2"/>
  <c r="R4649" i="2" s="1"/>
  <c r="M4649" i="2"/>
  <c r="N4649" i="2"/>
  <c r="Q4586" i="2"/>
  <c r="R4586" i="2" s="1"/>
  <c r="M4586" i="2"/>
  <c r="N4586" i="2"/>
  <c r="P4525" i="2"/>
  <c r="Q4525" i="2"/>
  <c r="R4525" i="2" s="1"/>
  <c r="M4525" i="2"/>
  <c r="N4525" i="2"/>
  <c r="Q4465" i="2"/>
  <c r="R4465" i="2" s="1"/>
  <c r="M4465" i="2"/>
  <c r="N4465" i="2"/>
  <c r="Q4397" i="2"/>
  <c r="R4397" i="2" s="1"/>
  <c r="M4397" i="2"/>
  <c r="N4397" i="2"/>
  <c r="P4343" i="2"/>
  <c r="Q4343" i="2"/>
  <c r="R4343" i="2" s="1"/>
  <c r="N4343" i="2"/>
  <c r="M4343" i="2"/>
  <c r="Q4287" i="2"/>
  <c r="R4287" i="2" s="1"/>
  <c r="N4287" i="2"/>
  <c r="M4287" i="2"/>
  <c r="Q4211" i="2"/>
  <c r="R4211" i="2" s="1"/>
  <c r="N4211" i="2"/>
  <c r="M4211" i="2"/>
  <c r="Q4153" i="2"/>
  <c r="R4153" i="2" s="1"/>
  <c r="M4153" i="2"/>
  <c r="N4153" i="2"/>
  <c r="Q4085" i="2"/>
  <c r="R4085" i="2" s="1"/>
  <c r="M4085" i="2"/>
  <c r="N4085" i="2"/>
  <c r="P4033" i="2"/>
  <c r="Q4033" i="2"/>
  <c r="R4033" i="2" s="1"/>
  <c r="M4033" i="2"/>
  <c r="N4033" i="2"/>
  <c r="Q3957" i="2"/>
  <c r="R3957" i="2" s="1"/>
  <c r="M3957" i="2"/>
  <c r="N3957" i="2"/>
  <c r="P3901" i="2"/>
  <c r="Q3901" i="2"/>
  <c r="R3901" i="2" s="1"/>
  <c r="M3901" i="2"/>
  <c r="N3901" i="2"/>
  <c r="P3732" i="2"/>
  <c r="Q3732" i="2"/>
  <c r="R3732" i="2" s="1"/>
  <c r="M3732" i="2"/>
  <c r="N3732" i="2"/>
  <c r="P4864" i="2"/>
  <c r="Q4864" i="2"/>
  <c r="R4864" i="2" s="1"/>
  <c r="M4864" i="2"/>
  <c r="N4864" i="2"/>
  <c r="P4800" i="2"/>
  <c r="Q4800" i="2"/>
  <c r="R4800" i="2" s="1"/>
  <c r="M4800" i="2"/>
  <c r="N4800" i="2"/>
  <c r="Q4736" i="2"/>
  <c r="R4736" i="2" s="1"/>
  <c r="M4736" i="2"/>
  <c r="N4736" i="2"/>
  <c r="Q4672" i="2"/>
  <c r="R4672" i="2" s="1"/>
  <c r="M4672" i="2"/>
  <c r="N4672" i="2"/>
  <c r="Q4605" i="2"/>
  <c r="R4605" i="2" s="1"/>
  <c r="M4605" i="2"/>
  <c r="N4605" i="2"/>
  <c r="P4536" i="2"/>
  <c r="Q4536" i="2"/>
  <c r="R4536" i="2" s="1"/>
  <c r="M4536" i="2"/>
  <c r="N4536" i="2"/>
  <c r="P4481" i="2"/>
  <c r="Q4481" i="2"/>
  <c r="R4481" i="2" s="1"/>
  <c r="M4481" i="2"/>
  <c r="N4481" i="2"/>
  <c r="Q4422" i="2"/>
  <c r="R4422" i="2" s="1"/>
  <c r="M4422" i="2"/>
  <c r="N4422" i="2"/>
  <c r="P4355" i="2"/>
  <c r="Q4355" i="2"/>
  <c r="R4355" i="2" s="1"/>
  <c r="N4355" i="2"/>
  <c r="M4355" i="2"/>
  <c r="P4300" i="2"/>
  <c r="Q4300" i="2"/>
  <c r="R4300" i="2" s="1"/>
  <c r="N4300" i="2"/>
  <c r="M4300" i="2"/>
  <c r="P4224" i="2"/>
  <c r="Q4224" i="2"/>
  <c r="R4224" i="2" s="1"/>
  <c r="M4224" i="2"/>
  <c r="N4224" i="2"/>
  <c r="P4158" i="2"/>
  <c r="Q4158" i="2"/>
  <c r="R4158" i="2" s="1"/>
  <c r="M4158" i="2"/>
  <c r="N4158" i="2"/>
  <c r="P4077" i="2"/>
  <c r="Q4077" i="2"/>
  <c r="R4077" i="2" s="1"/>
  <c r="M4077" i="2"/>
  <c r="N4077" i="2"/>
  <c r="Q4026" i="2"/>
  <c r="R4026" i="2" s="1"/>
  <c r="M4026" i="2"/>
  <c r="N4026" i="2"/>
  <c r="P3956" i="2"/>
  <c r="Q3956" i="2"/>
  <c r="R3956" i="2" s="1"/>
  <c r="M3956" i="2"/>
  <c r="N3956" i="2"/>
  <c r="Q3899" i="2"/>
  <c r="R3899" i="2" s="1"/>
  <c r="N3899" i="2"/>
  <c r="M3899" i="2"/>
  <c r="Q4951" i="2"/>
  <c r="R4951" i="2" s="1"/>
  <c r="M4951" i="2"/>
  <c r="N4951" i="2"/>
  <c r="P4887" i="2"/>
  <c r="Q4887" i="2"/>
  <c r="R4887" i="2" s="1"/>
  <c r="M4887" i="2"/>
  <c r="N4887" i="2"/>
  <c r="Q4823" i="2"/>
  <c r="R4823" i="2" s="1"/>
  <c r="M4823" i="2"/>
  <c r="N4823" i="2"/>
  <c r="Q4759" i="2"/>
  <c r="R4759" i="2" s="1"/>
  <c r="M4759" i="2"/>
  <c r="N4759" i="2"/>
  <c r="Q4695" i="2"/>
  <c r="R4695" i="2" s="1"/>
  <c r="M4695" i="2"/>
  <c r="N4695" i="2"/>
  <c r="Q4631" i="2"/>
  <c r="R4631" i="2" s="1"/>
  <c r="M4631" i="2"/>
  <c r="N4631" i="2"/>
  <c r="Q4572" i="2"/>
  <c r="R4572" i="2" s="1"/>
  <c r="M4572" i="2"/>
  <c r="N4572" i="2"/>
  <c r="Q4493" i="2"/>
  <c r="R4493" i="2" s="1"/>
  <c r="M4493" i="2"/>
  <c r="N4493" i="2"/>
  <c r="Q4434" i="2"/>
  <c r="R4434" i="2" s="1"/>
  <c r="M4434" i="2"/>
  <c r="N4434" i="2"/>
  <c r="Q4367" i="2"/>
  <c r="R4367" i="2" s="1"/>
  <c r="N4367" i="2"/>
  <c r="M4367" i="2"/>
  <c r="Q4292" i="2"/>
  <c r="R4292" i="2" s="1"/>
  <c r="M4292" i="2"/>
  <c r="N4292" i="2"/>
  <c r="Q4223" i="2"/>
  <c r="R4223" i="2" s="1"/>
  <c r="N4223" i="2"/>
  <c r="M4223" i="2"/>
  <c r="Q4152" i="2"/>
  <c r="R4152" i="2" s="1"/>
  <c r="M4152" i="2"/>
  <c r="N4152" i="2"/>
  <c r="Q4097" i="2"/>
  <c r="R4097" i="2" s="1"/>
  <c r="M4097" i="2"/>
  <c r="N4097" i="2"/>
  <c r="Q4025" i="2"/>
  <c r="R4025" i="2" s="1"/>
  <c r="M4025" i="2"/>
  <c r="N4025" i="2"/>
  <c r="Q3975" i="2"/>
  <c r="R3975" i="2" s="1"/>
  <c r="N3975" i="2"/>
  <c r="M3975" i="2"/>
  <c r="Q3889" i="2"/>
  <c r="R3889" i="2" s="1"/>
  <c r="M3889" i="2"/>
  <c r="N3889" i="2"/>
  <c r="Q4854" i="2"/>
  <c r="R4854" i="2" s="1"/>
  <c r="M4854" i="2"/>
  <c r="N4854" i="2"/>
  <c r="Q4790" i="2"/>
  <c r="R4790" i="2" s="1"/>
  <c r="M4790" i="2"/>
  <c r="N4790" i="2"/>
  <c r="Q4726" i="2"/>
  <c r="R4726" i="2" s="1"/>
  <c r="M4726" i="2"/>
  <c r="N4726" i="2"/>
  <c r="Q4662" i="2"/>
  <c r="R4662" i="2" s="1"/>
  <c r="M4662" i="2"/>
  <c r="N4662" i="2"/>
  <c r="Q4597" i="2"/>
  <c r="R4597" i="2" s="1"/>
  <c r="M4597" i="2"/>
  <c r="N4597" i="2"/>
  <c r="Q4535" i="2"/>
  <c r="R4535" i="2" s="1"/>
  <c r="M4535" i="2"/>
  <c r="N4535" i="2"/>
  <c r="Q4480" i="2"/>
  <c r="R4480" i="2" s="1"/>
  <c r="M4480" i="2"/>
  <c r="N4480" i="2"/>
  <c r="Q4415" i="2"/>
  <c r="R4415" i="2" s="1"/>
  <c r="M4415" i="2"/>
  <c r="N4415" i="2"/>
  <c r="Q4360" i="2"/>
  <c r="R4360" i="2" s="1"/>
  <c r="N4360" i="2"/>
  <c r="M4360" i="2"/>
  <c r="Q4305" i="2"/>
  <c r="R4305" i="2" s="1"/>
  <c r="N4305" i="2"/>
  <c r="M4305" i="2"/>
  <c r="Q4251" i="2"/>
  <c r="R4251" i="2" s="1"/>
  <c r="N4251" i="2"/>
  <c r="M4251" i="2"/>
  <c r="Q4186" i="2"/>
  <c r="R4186" i="2" s="1"/>
  <c r="M4186" i="2"/>
  <c r="N4186" i="2"/>
  <c r="Q4139" i="2"/>
  <c r="R4139" i="2" s="1"/>
  <c r="N4139" i="2"/>
  <c r="M4139" i="2"/>
  <c r="Q4082" i="2"/>
  <c r="R4082" i="2" s="1"/>
  <c r="M4082" i="2"/>
  <c r="N4082" i="2"/>
  <c r="Q4011" i="2"/>
  <c r="R4011" i="2" s="1"/>
  <c r="N4011" i="2"/>
  <c r="M4011" i="2"/>
  <c r="Q3954" i="2"/>
  <c r="R3954" i="2" s="1"/>
  <c r="M3954" i="2"/>
  <c r="N3954" i="2"/>
  <c r="Q3898" i="2"/>
  <c r="R3898" i="2" s="1"/>
  <c r="M3898" i="2"/>
  <c r="N3898" i="2"/>
  <c r="Q4989" i="2"/>
  <c r="R4989" i="2" s="1"/>
  <c r="M4989" i="2"/>
  <c r="N4989" i="2"/>
  <c r="Q4925" i="2"/>
  <c r="R4925" i="2" s="1"/>
  <c r="M4925" i="2"/>
  <c r="N4925" i="2"/>
  <c r="Q4861" i="2"/>
  <c r="R4861" i="2" s="1"/>
  <c r="M4861" i="2"/>
  <c r="N4861" i="2"/>
  <c r="Q4797" i="2"/>
  <c r="R4797" i="2" s="1"/>
  <c r="M4797" i="2"/>
  <c r="N4797" i="2"/>
  <c r="Q4733" i="2"/>
  <c r="R4733" i="2" s="1"/>
  <c r="M4733" i="2"/>
  <c r="N4733" i="2"/>
  <c r="Q4669" i="2"/>
  <c r="R4669" i="2" s="1"/>
  <c r="M4669" i="2"/>
  <c r="N4669" i="2"/>
  <c r="Q4602" i="2"/>
  <c r="R4602" i="2" s="1"/>
  <c r="M4602" i="2"/>
  <c r="N4602" i="2"/>
  <c r="Q4534" i="2"/>
  <c r="R4534" i="2" s="1"/>
  <c r="M4534" i="2"/>
  <c r="N4534" i="2"/>
  <c r="Q4450" i="2"/>
  <c r="R4450" i="2" s="1"/>
  <c r="M4450" i="2"/>
  <c r="N4450" i="2"/>
  <c r="Q4359" i="2"/>
  <c r="R4359" i="2" s="1"/>
  <c r="N4359" i="2"/>
  <c r="M4359" i="2"/>
  <c r="Q4283" i="2"/>
  <c r="R4283" i="2" s="1"/>
  <c r="N4283" i="2"/>
  <c r="M4283" i="2"/>
  <c r="Q4221" i="2"/>
  <c r="R4221" i="2" s="1"/>
  <c r="M4221" i="2"/>
  <c r="N4221" i="2"/>
  <c r="Q4155" i="2"/>
  <c r="R4155" i="2" s="1"/>
  <c r="N4155" i="2"/>
  <c r="M4155" i="2"/>
  <c r="Q4095" i="2"/>
  <c r="R4095" i="2" s="1"/>
  <c r="N4095" i="2"/>
  <c r="M4095" i="2"/>
  <c r="Q4024" i="2"/>
  <c r="R4024" i="2" s="1"/>
  <c r="M4024" i="2"/>
  <c r="N4024" i="2"/>
  <c r="Q3927" i="2"/>
  <c r="R3927" i="2" s="1"/>
  <c r="N3927" i="2"/>
  <c r="M3927" i="2"/>
  <c r="Q3770" i="2"/>
  <c r="R3770" i="2" s="1"/>
  <c r="M3770" i="2"/>
  <c r="N3770" i="2"/>
  <c r="Q4780" i="2"/>
  <c r="R4780" i="2" s="1"/>
  <c r="M4780" i="2"/>
  <c r="N4780" i="2"/>
  <c r="Q4716" i="2"/>
  <c r="R4716" i="2" s="1"/>
  <c r="M4716" i="2"/>
  <c r="N4716" i="2"/>
  <c r="Q4652" i="2"/>
  <c r="R4652" i="2" s="1"/>
  <c r="M4652" i="2"/>
  <c r="N4652" i="2"/>
  <c r="Q4589" i="2"/>
  <c r="R4589" i="2" s="1"/>
  <c r="M4589" i="2"/>
  <c r="N4589" i="2"/>
  <c r="Q4533" i="2"/>
  <c r="R4533" i="2" s="1"/>
  <c r="M4533" i="2"/>
  <c r="N4533" i="2"/>
  <c r="Q4473" i="2"/>
  <c r="R4473" i="2" s="1"/>
  <c r="M4473" i="2"/>
  <c r="N4473" i="2"/>
  <c r="Q4425" i="2"/>
  <c r="R4425" i="2" s="1"/>
  <c r="M4425" i="2"/>
  <c r="N4425" i="2"/>
  <c r="Q4372" i="2"/>
  <c r="R4372" i="2" s="1"/>
  <c r="M4372" i="2"/>
  <c r="N4372" i="2"/>
  <c r="Q4311" i="2"/>
  <c r="R4311" i="2" s="1"/>
  <c r="N4311" i="2"/>
  <c r="M4311" i="2"/>
  <c r="Q4256" i="2"/>
  <c r="R4256" i="2" s="1"/>
  <c r="M4256" i="2"/>
  <c r="N4256" i="2"/>
  <c r="Q4191" i="2"/>
  <c r="R4191" i="2" s="1"/>
  <c r="N4191" i="2"/>
  <c r="M4191" i="2"/>
  <c r="Q4133" i="2"/>
  <c r="R4133" i="2" s="1"/>
  <c r="M4133" i="2"/>
  <c r="N4133" i="2"/>
  <c r="Q4081" i="2"/>
  <c r="R4081" i="2" s="1"/>
  <c r="M4081" i="2"/>
  <c r="N4081" i="2"/>
  <c r="Q4023" i="2"/>
  <c r="R4023" i="2" s="1"/>
  <c r="N4023" i="2"/>
  <c r="M4023" i="2"/>
  <c r="Q3966" i="2"/>
  <c r="R3966" i="2" s="1"/>
  <c r="M3966" i="2"/>
  <c r="N3966" i="2"/>
  <c r="Q3905" i="2"/>
  <c r="R3905" i="2" s="1"/>
  <c r="M3905" i="2"/>
  <c r="N3905" i="2"/>
  <c r="Q3701" i="2"/>
  <c r="R3701" i="2" s="1"/>
  <c r="M3701" i="2"/>
  <c r="N3701" i="2"/>
  <c r="Q3645" i="2"/>
  <c r="R3645" i="2" s="1"/>
  <c r="M3645" i="2"/>
  <c r="N3645" i="2"/>
  <c r="Q3583" i="2"/>
  <c r="R3583" i="2" s="1"/>
  <c r="N3583" i="2"/>
  <c r="M3583" i="2"/>
  <c r="Q3514" i="2"/>
  <c r="R3514" i="2" s="1"/>
  <c r="M3514" i="2"/>
  <c r="N3514" i="2"/>
  <c r="Q3445" i="2"/>
  <c r="R3445" i="2" s="1"/>
  <c r="N3445" i="2"/>
  <c r="M3445" i="2"/>
  <c r="Q3389" i="2"/>
  <c r="R3389" i="2" s="1"/>
  <c r="N3389" i="2"/>
  <c r="M3389" i="2"/>
  <c r="Q3720" i="2"/>
  <c r="R3720" i="2" s="1"/>
  <c r="M3720" i="2"/>
  <c r="N3720" i="2"/>
  <c r="Q3650" i="2"/>
  <c r="R3650" i="2" s="1"/>
  <c r="M3650" i="2"/>
  <c r="N3650" i="2"/>
  <c r="Q3594" i="2"/>
  <c r="R3594" i="2" s="1"/>
  <c r="M3594" i="2"/>
  <c r="N3594" i="2"/>
  <c r="Q3526" i="2"/>
  <c r="R3526" i="2" s="1"/>
  <c r="M3526" i="2"/>
  <c r="N3526" i="2"/>
  <c r="Q3464" i="2"/>
  <c r="R3464" i="2" s="1"/>
  <c r="N3464" i="2"/>
  <c r="M3464" i="2"/>
  <c r="Q3394" i="2"/>
  <c r="R3394" i="2" s="1"/>
  <c r="M3394" i="2"/>
  <c r="N3394" i="2"/>
  <c r="Q3876" i="2"/>
  <c r="R3876" i="2" s="1"/>
  <c r="M3876" i="2"/>
  <c r="N3876" i="2"/>
  <c r="Q3822" i="2"/>
  <c r="R3822" i="2" s="1"/>
  <c r="M3822" i="2"/>
  <c r="N3822" i="2"/>
  <c r="Q3762" i="2"/>
  <c r="R3762" i="2" s="1"/>
  <c r="M3762" i="2"/>
  <c r="N3762" i="2"/>
  <c r="Q3699" i="2"/>
  <c r="R3699" i="2" s="1"/>
  <c r="N3699" i="2"/>
  <c r="M3699" i="2"/>
  <c r="Q3631" i="2"/>
  <c r="R3631" i="2" s="1"/>
  <c r="N3631" i="2"/>
  <c r="M3631" i="2"/>
  <c r="Q3575" i="2"/>
  <c r="R3575" i="2" s="1"/>
  <c r="N3575" i="2"/>
  <c r="M3575" i="2"/>
  <c r="Q3506" i="2"/>
  <c r="R3506" i="2" s="1"/>
  <c r="M3506" i="2"/>
  <c r="N3506" i="2"/>
  <c r="Q3443" i="2"/>
  <c r="R3443" i="2" s="1"/>
  <c r="M3443" i="2"/>
  <c r="N3443" i="2"/>
  <c r="Q3370" i="2"/>
  <c r="R3370" i="2" s="1"/>
  <c r="M3370" i="2"/>
  <c r="N3370" i="2"/>
  <c r="Q3855" i="2"/>
  <c r="R3855" i="2" s="1"/>
  <c r="N3855" i="2"/>
  <c r="M3855" i="2"/>
  <c r="Q3781" i="2"/>
  <c r="R3781" i="2" s="1"/>
  <c r="M3781" i="2"/>
  <c r="N3781" i="2"/>
  <c r="Q3712" i="2"/>
  <c r="R3712" i="2" s="1"/>
  <c r="M3712" i="2"/>
  <c r="N3712" i="2"/>
  <c r="Q3649" i="2"/>
  <c r="R3649" i="2" s="1"/>
  <c r="M3649" i="2"/>
  <c r="N3649" i="2"/>
  <c r="Q3580" i="2"/>
  <c r="R3580" i="2" s="1"/>
  <c r="M3580" i="2"/>
  <c r="N3580" i="2"/>
  <c r="Q3524" i="2"/>
  <c r="R3524" i="2" s="1"/>
  <c r="M3524" i="2"/>
  <c r="N3524" i="2"/>
  <c r="Q3456" i="2"/>
  <c r="R3456" i="2" s="1"/>
  <c r="N3456" i="2"/>
  <c r="M3456" i="2"/>
  <c r="Q3393" i="2"/>
  <c r="R3393" i="2" s="1"/>
  <c r="M3393" i="2"/>
  <c r="N3393" i="2"/>
  <c r="Q3841" i="2"/>
  <c r="R3841" i="2" s="1"/>
  <c r="M3841" i="2"/>
  <c r="N3841" i="2"/>
  <c r="Q3767" i="2"/>
  <c r="R3767" i="2" s="1"/>
  <c r="N3767" i="2"/>
  <c r="M3767" i="2"/>
  <c r="Q3698" i="2"/>
  <c r="R3698" i="2" s="1"/>
  <c r="M3698" i="2"/>
  <c r="N3698" i="2"/>
  <c r="Q3635" i="2"/>
  <c r="R3635" i="2" s="1"/>
  <c r="N3635" i="2"/>
  <c r="M3635" i="2"/>
  <c r="Q3567" i="2"/>
  <c r="R3567" i="2" s="1"/>
  <c r="N3567" i="2"/>
  <c r="M3567" i="2"/>
  <c r="Q3511" i="2"/>
  <c r="R3511" i="2" s="1"/>
  <c r="N3511" i="2"/>
  <c r="M3511" i="2"/>
  <c r="Q3442" i="2"/>
  <c r="R3442" i="2" s="1"/>
  <c r="N3442" i="2"/>
  <c r="M3442" i="2"/>
  <c r="Q3367" i="2"/>
  <c r="R3367" i="2" s="1"/>
  <c r="M3367" i="2"/>
  <c r="N3367" i="2"/>
  <c r="Q3894" i="2"/>
  <c r="R3894" i="2" s="1"/>
  <c r="M3894" i="2"/>
  <c r="N3894" i="2"/>
  <c r="Q3819" i="2"/>
  <c r="R3819" i="2" s="1"/>
  <c r="N3819" i="2"/>
  <c r="M3819" i="2"/>
  <c r="Q3766" i="2"/>
  <c r="R3766" i="2" s="1"/>
  <c r="M3766" i="2"/>
  <c r="N3766" i="2"/>
  <c r="Q3710" i="2"/>
  <c r="R3710" i="2" s="1"/>
  <c r="M3710" i="2"/>
  <c r="N3710" i="2"/>
  <c r="Q3641" i="2"/>
  <c r="R3641" i="2" s="1"/>
  <c r="M3641" i="2"/>
  <c r="N3641" i="2"/>
  <c r="Q3572" i="2"/>
  <c r="R3572" i="2" s="1"/>
  <c r="M3572" i="2"/>
  <c r="N3572" i="2"/>
  <c r="Q3510" i="2"/>
  <c r="R3510" i="2" s="1"/>
  <c r="M3510" i="2"/>
  <c r="N3510" i="2"/>
  <c r="Q3454" i="2"/>
  <c r="R3454" i="2" s="1"/>
  <c r="M3454" i="2"/>
  <c r="N3454" i="2"/>
  <c r="Q3385" i="2"/>
  <c r="R3385" i="2" s="1"/>
  <c r="N3385" i="2"/>
  <c r="M3385" i="2"/>
  <c r="Q3866" i="2"/>
  <c r="R3866" i="2" s="1"/>
  <c r="M3866" i="2"/>
  <c r="N3866" i="2"/>
  <c r="Q3792" i="2"/>
  <c r="R3792" i="2" s="1"/>
  <c r="M3792" i="2"/>
  <c r="N3792" i="2"/>
  <c r="Q3740" i="2"/>
  <c r="R3740" i="2" s="1"/>
  <c r="M3740" i="2"/>
  <c r="N3740" i="2"/>
  <c r="Q3684" i="2"/>
  <c r="R3684" i="2" s="1"/>
  <c r="M3684" i="2"/>
  <c r="N3684" i="2"/>
  <c r="Q3616" i="2"/>
  <c r="R3616" i="2" s="1"/>
  <c r="M3616" i="2"/>
  <c r="N3616" i="2"/>
  <c r="Q3553" i="2"/>
  <c r="R3553" i="2" s="1"/>
  <c r="M3553" i="2"/>
  <c r="N3553" i="2"/>
  <c r="Q3484" i="2"/>
  <c r="R3484" i="2" s="1"/>
  <c r="M3484" i="2"/>
  <c r="N3484" i="2"/>
  <c r="Q3428" i="2"/>
  <c r="R3428" i="2" s="1"/>
  <c r="N3428" i="2"/>
  <c r="M3428" i="2"/>
  <c r="Q3328" i="2"/>
  <c r="R3328" i="2" s="1"/>
  <c r="N3328" i="2"/>
  <c r="M3328" i="2"/>
  <c r="Q3845" i="2"/>
  <c r="R3845" i="2" s="1"/>
  <c r="M3845" i="2"/>
  <c r="N3845" i="2"/>
  <c r="Q3791" i="2"/>
  <c r="R3791" i="2" s="1"/>
  <c r="N3791" i="2"/>
  <c r="M3791" i="2"/>
  <c r="Q3708" i="2"/>
  <c r="R3708" i="2" s="1"/>
  <c r="M3708" i="2"/>
  <c r="N3708" i="2"/>
  <c r="Q3652" i="2"/>
  <c r="R3652" i="2" s="1"/>
  <c r="M3652" i="2"/>
  <c r="N3652" i="2"/>
  <c r="Q3584" i="2"/>
  <c r="R3584" i="2" s="1"/>
  <c r="M3584" i="2"/>
  <c r="N3584" i="2"/>
  <c r="Q3521" i="2"/>
  <c r="R3521" i="2" s="1"/>
  <c r="M3521" i="2"/>
  <c r="N3521" i="2"/>
  <c r="Q3452" i="2"/>
  <c r="R3452" i="2" s="1"/>
  <c r="N3452" i="2"/>
  <c r="M3452" i="2"/>
  <c r="Q3396" i="2"/>
  <c r="R3396" i="2" s="1"/>
  <c r="N3396" i="2"/>
  <c r="M3396" i="2"/>
  <c r="Q3213" i="2"/>
  <c r="R3213" i="2" s="1"/>
  <c r="M3213" i="2"/>
  <c r="N3213" i="2"/>
  <c r="Q3150" i="2"/>
  <c r="R3150" i="2" s="1"/>
  <c r="M3150" i="2"/>
  <c r="N3150" i="2"/>
  <c r="Q3100" i="2"/>
  <c r="R3100" i="2" s="1"/>
  <c r="N3100" i="2"/>
  <c r="M3100" i="2"/>
  <c r="Q3039" i="2"/>
  <c r="R3039" i="2" s="1"/>
  <c r="M3039" i="2"/>
  <c r="N3039" i="2"/>
  <c r="Q2977" i="2"/>
  <c r="R2977" i="2" s="1"/>
  <c r="M2977" i="2"/>
  <c r="N2977" i="2"/>
  <c r="Q2914" i="2"/>
  <c r="R2914" i="2" s="1"/>
  <c r="N2914" i="2"/>
  <c r="M2914" i="2"/>
  <c r="Q3346" i="2"/>
  <c r="R3346" i="2" s="1"/>
  <c r="N3346" i="2"/>
  <c r="M3346" i="2"/>
  <c r="Q3268" i="2"/>
  <c r="R3268" i="2" s="1"/>
  <c r="N3268" i="2"/>
  <c r="M3268" i="2"/>
  <c r="Q3212" i="2"/>
  <c r="R3212" i="2" s="1"/>
  <c r="N3212" i="2"/>
  <c r="M3212" i="2"/>
  <c r="Q3143" i="2"/>
  <c r="R3143" i="2" s="1"/>
  <c r="M3143" i="2"/>
  <c r="N3143" i="2"/>
  <c r="Q3057" i="2"/>
  <c r="R3057" i="2" s="1"/>
  <c r="M3057" i="2"/>
  <c r="N3057" i="2"/>
  <c r="Q2995" i="2"/>
  <c r="R2995" i="2" s="1"/>
  <c r="M2995" i="2"/>
  <c r="N2995" i="2"/>
  <c r="Q2932" i="2"/>
  <c r="R2932" i="2" s="1"/>
  <c r="M2932" i="2"/>
  <c r="N2932" i="2"/>
  <c r="Q2843" i="2"/>
  <c r="R2843" i="2" s="1"/>
  <c r="M2843" i="2"/>
  <c r="N2843" i="2"/>
  <c r="Q3322" i="2"/>
  <c r="R3322" i="2" s="1"/>
  <c r="M3322" i="2"/>
  <c r="N3322" i="2"/>
  <c r="Q3267" i="2"/>
  <c r="R3267" i="2" s="1"/>
  <c r="M3267" i="2"/>
  <c r="N3267" i="2"/>
  <c r="Q3206" i="2"/>
  <c r="R3206" i="2" s="1"/>
  <c r="M3206" i="2"/>
  <c r="N3206" i="2"/>
  <c r="Q3148" i="2"/>
  <c r="R3148" i="2" s="1"/>
  <c r="N3148" i="2"/>
  <c r="M3148" i="2"/>
  <c r="Q3086" i="2"/>
  <c r="R3086" i="2" s="1"/>
  <c r="M3086" i="2"/>
  <c r="N3086" i="2"/>
  <c r="Q3000" i="2"/>
  <c r="R3000" i="2" s="1"/>
  <c r="M3000" i="2"/>
  <c r="N3000" i="2"/>
  <c r="Q2944" i="2"/>
  <c r="R2944" i="2" s="1"/>
  <c r="M2944" i="2"/>
  <c r="N2944" i="2"/>
  <c r="Q2842" i="2"/>
  <c r="R2842" i="2" s="1"/>
  <c r="N2842" i="2"/>
  <c r="M2842" i="2"/>
  <c r="Q3247" i="2"/>
  <c r="R3247" i="2" s="1"/>
  <c r="M3247" i="2"/>
  <c r="N3247" i="2"/>
  <c r="Q3180" i="2"/>
  <c r="R3180" i="2" s="1"/>
  <c r="N3180" i="2"/>
  <c r="M3180" i="2"/>
  <c r="Q3123" i="2"/>
  <c r="R3123" i="2" s="1"/>
  <c r="M3123" i="2"/>
  <c r="N3123" i="2"/>
  <c r="Q3073" i="2"/>
  <c r="R3073" i="2" s="1"/>
  <c r="N3073" i="2"/>
  <c r="M3073" i="2"/>
  <c r="Q3025" i="2"/>
  <c r="R3025" i="2" s="1"/>
  <c r="M3025" i="2"/>
  <c r="N3025" i="2"/>
  <c r="Q2955" i="2"/>
  <c r="R2955" i="2" s="1"/>
  <c r="M2955" i="2"/>
  <c r="N2955" i="2"/>
  <c r="Q2906" i="2"/>
  <c r="R2906" i="2" s="1"/>
  <c r="N2906" i="2"/>
  <c r="M2906" i="2"/>
  <c r="Q3350" i="2"/>
  <c r="R3350" i="2" s="1"/>
  <c r="N3350" i="2"/>
  <c r="M3350" i="2"/>
  <c r="Q3286" i="2"/>
  <c r="R3286" i="2" s="1"/>
  <c r="N3286" i="2"/>
  <c r="M3286" i="2"/>
  <c r="Q3210" i="2"/>
  <c r="R3210" i="2" s="1"/>
  <c r="M3210" i="2"/>
  <c r="N3210" i="2"/>
  <c r="Q3129" i="2"/>
  <c r="R3129" i="2" s="1"/>
  <c r="N3129" i="2"/>
  <c r="M3129" i="2"/>
  <c r="Q3078" i="2"/>
  <c r="R3078" i="2" s="1"/>
  <c r="M3078" i="2"/>
  <c r="N3078" i="2"/>
  <c r="Q3011" i="2"/>
  <c r="R3011" i="2" s="1"/>
  <c r="M3011" i="2"/>
  <c r="N3011" i="2"/>
  <c r="Q2962" i="2"/>
  <c r="R2962" i="2" s="1"/>
  <c r="N2962" i="2"/>
  <c r="M2962" i="2"/>
  <c r="Q2890" i="2"/>
  <c r="R2890" i="2" s="1"/>
  <c r="N2890" i="2"/>
  <c r="M2890" i="2"/>
  <c r="Q3368" i="2"/>
  <c r="R3368" i="2" s="1"/>
  <c r="N3368" i="2"/>
  <c r="M3368" i="2"/>
  <c r="Q3303" i="2"/>
  <c r="R3303" i="2" s="1"/>
  <c r="M3303" i="2"/>
  <c r="N3303" i="2"/>
  <c r="Q3245" i="2"/>
  <c r="R3245" i="2" s="1"/>
  <c r="M3245" i="2"/>
  <c r="N3245" i="2"/>
  <c r="Q3185" i="2"/>
  <c r="R3185" i="2" s="1"/>
  <c r="M3185" i="2"/>
  <c r="N3185" i="2"/>
  <c r="Q3115" i="2"/>
  <c r="R3115" i="2" s="1"/>
  <c r="M3115" i="2"/>
  <c r="N3115" i="2"/>
  <c r="Q3048" i="2"/>
  <c r="R3048" i="2" s="1"/>
  <c r="N3048" i="2"/>
  <c r="M3048" i="2"/>
  <c r="Q2973" i="2"/>
  <c r="R2973" i="2" s="1"/>
  <c r="N2973" i="2"/>
  <c r="M2973" i="2"/>
  <c r="Q2917" i="2"/>
  <c r="R2917" i="2" s="1"/>
  <c r="M2917" i="2"/>
  <c r="N2917" i="2"/>
  <c r="Q3348" i="2"/>
  <c r="R3348" i="2" s="1"/>
  <c r="N3348" i="2"/>
  <c r="M3348" i="2"/>
  <c r="Q3284" i="2"/>
  <c r="R3284" i="2" s="1"/>
  <c r="N3284" i="2"/>
  <c r="M3284" i="2"/>
  <c r="Q3221" i="2"/>
  <c r="R3221" i="2" s="1"/>
  <c r="N3221" i="2"/>
  <c r="M3221" i="2"/>
  <c r="Q3159" i="2"/>
  <c r="R3159" i="2" s="1"/>
  <c r="M3159" i="2"/>
  <c r="N3159" i="2"/>
  <c r="Q3101" i="2"/>
  <c r="R3101" i="2" s="1"/>
  <c r="N3101" i="2"/>
  <c r="M3101" i="2"/>
  <c r="Q3028" i="2"/>
  <c r="R3028" i="2" s="1"/>
  <c r="N3028" i="2"/>
  <c r="M3028" i="2"/>
  <c r="Q2960" i="2"/>
  <c r="R2960" i="2" s="1"/>
  <c r="M2960" i="2"/>
  <c r="N2960" i="2"/>
  <c r="Q2903" i="2"/>
  <c r="R2903" i="2" s="1"/>
  <c r="M2903" i="2"/>
  <c r="N2903" i="2"/>
  <c r="Q3378" i="2"/>
  <c r="R3378" i="2" s="1"/>
  <c r="N3378" i="2"/>
  <c r="M3378" i="2"/>
  <c r="Q3319" i="2"/>
  <c r="R3319" i="2" s="1"/>
  <c r="M3319" i="2"/>
  <c r="N3319" i="2"/>
  <c r="Q3250" i="2"/>
  <c r="R3250" i="2" s="1"/>
  <c r="N3250" i="2"/>
  <c r="M3250" i="2"/>
  <c r="Q3190" i="2"/>
  <c r="R3190" i="2" s="1"/>
  <c r="N3190" i="2"/>
  <c r="M3190" i="2"/>
  <c r="Q3107" i="2"/>
  <c r="R3107" i="2" s="1"/>
  <c r="M3107" i="2"/>
  <c r="N3107" i="2"/>
  <c r="Q3053" i="2"/>
  <c r="R3053" i="2" s="1"/>
  <c r="M3053" i="2"/>
  <c r="N3053" i="2"/>
  <c r="Q2990" i="2"/>
  <c r="R2990" i="2" s="1"/>
  <c r="M2990" i="2"/>
  <c r="N2990" i="2"/>
  <c r="Q2915" i="2"/>
  <c r="R2915" i="2" s="1"/>
  <c r="M2915" i="2"/>
  <c r="N2915" i="2"/>
  <c r="Q2857" i="2"/>
  <c r="R2857" i="2" s="1"/>
  <c r="M2857" i="2"/>
  <c r="N2857" i="2"/>
  <c r="Q2794" i="2"/>
  <c r="R2794" i="2" s="1"/>
  <c r="N2794" i="2"/>
  <c r="M2794" i="2"/>
  <c r="Q2736" i="2"/>
  <c r="R2736" i="2" s="1"/>
  <c r="M2736" i="2"/>
  <c r="N2736" i="2"/>
  <c r="Q2676" i="2"/>
  <c r="R2676" i="2" s="1"/>
  <c r="M2676" i="2"/>
  <c r="N2676" i="2"/>
  <c r="Q2609" i="2"/>
  <c r="R2609" i="2" s="1"/>
  <c r="M2609" i="2"/>
  <c r="N2609" i="2"/>
  <c r="Q2550" i="2"/>
  <c r="R2550" i="2" s="1"/>
  <c r="N2550" i="2"/>
  <c r="M2550" i="2"/>
  <c r="Q2481" i="2"/>
  <c r="R2481" i="2" s="1"/>
  <c r="M2481" i="2"/>
  <c r="N2481" i="2"/>
  <c r="Q2401" i="2"/>
  <c r="R2401" i="2" s="1"/>
  <c r="M2401" i="2"/>
  <c r="N2401" i="2"/>
  <c r="Q2831" i="2"/>
  <c r="R2831" i="2" s="1"/>
  <c r="M2831" i="2"/>
  <c r="N2831" i="2"/>
  <c r="Q2763" i="2"/>
  <c r="R2763" i="2" s="1"/>
  <c r="M2763" i="2"/>
  <c r="N2763" i="2"/>
  <c r="Q2710" i="2"/>
  <c r="R2710" i="2" s="1"/>
  <c r="N2710" i="2"/>
  <c r="M2710" i="2"/>
  <c r="Q2633" i="2"/>
  <c r="R2633" i="2" s="1"/>
  <c r="M2633" i="2"/>
  <c r="N2633" i="2"/>
  <c r="Q2561" i="2"/>
  <c r="R2561" i="2" s="1"/>
  <c r="M2561" i="2"/>
  <c r="N2561" i="2"/>
  <c r="Q2499" i="2"/>
  <c r="R2499" i="2" s="1"/>
  <c r="M2499" i="2"/>
  <c r="N2499" i="2"/>
  <c r="Q2396" i="2"/>
  <c r="R2396" i="2" s="1"/>
  <c r="M2396" i="2"/>
  <c r="N2396" i="2"/>
  <c r="Q2781" i="2"/>
  <c r="R2781" i="2" s="1"/>
  <c r="N2781" i="2"/>
  <c r="M2781" i="2"/>
  <c r="Q2698" i="2"/>
  <c r="R2698" i="2" s="1"/>
  <c r="N2698" i="2"/>
  <c r="M2698" i="2"/>
  <c r="Q2638" i="2"/>
  <c r="R2638" i="2" s="1"/>
  <c r="N2638" i="2"/>
  <c r="M2638" i="2"/>
  <c r="Q2590" i="2"/>
  <c r="R2590" i="2" s="1"/>
  <c r="N2590" i="2"/>
  <c r="M2590" i="2"/>
  <c r="Q2530" i="2"/>
  <c r="R2530" i="2" s="1"/>
  <c r="N2530" i="2"/>
  <c r="M2530" i="2"/>
  <c r="Q2467" i="2"/>
  <c r="R2467" i="2" s="1"/>
  <c r="M2467" i="2"/>
  <c r="N2467" i="2"/>
  <c r="Q2363" i="2"/>
  <c r="R2363" i="2" s="1"/>
  <c r="M2363" i="2"/>
  <c r="N2363" i="2"/>
  <c r="Q2798" i="2"/>
  <c r="R2798" i="2" s="1"/>
  <c r="N2798" i="2"/>
  <c r="M2798" i="2"/>
  <c r="Q2739" i="2"/>
  <c r="R2739" i="2" s="1"/>
  <c r="M2739" i="2"/>
  <c r="N2739" i="2"/>
  <c r="Q2668" i="2"/>
  <c r="R2668" i="2" s="1"/>
  <c r="M2668" i="2"/>
  <c r="N2668" i="2"/>
  <c r="Q2589" i="2"/>
  <c r="R2589" i="2" s="1"/>
  <c r="M2589" i="2"/>
  <c r="N2589" i="2"/>
  <c r="Q2529" i="2"/>
  <c r="R2529" i="2" s="1"/>
  <c r="M2529" i="2"/>
  <c r="N2529" i="2"/>
  <c r="Q2479" i="2"/>
  <c r="R2479" i="2" s="1"/>
  <c r="M2479" i="2"/>
  <c r="N2479" i="2"/>
  <c r="Q2409" i="2"/>
  <c r="R2409" i="2" s="1"/>
  <c r="M2409" i="2"/>
  <c r="N2409" i="2"/>
  <c r="Q2872" i="2"/>
  <c r="R2872" i="2" s="1"/>
  <c r="M2872" i="2"/>
  <c r="N2872" i="2"/>
  <c r="Q2816" i="2"/>
  <c r="R2816" i="2" s="1"/>
  <c r="M2816" i="2"/>
  <c r="N2816" i="2"/>
  <c r="Q2727" i="2"/>
  <c r="R2727" i="2" s="1"/>
  <c r="M2727" i="2"/>
  <c r="N2727" i="2"/>
  <c r="Q2674" i="2"/>
  <c r="R2674" i="2" s="1"/>
  <c r="N2674" i="2"/>
  <c r="M2674" i="2"/>
  <c r="Q2625" i="2"/>
  <c r="R2625" i="2" s="1"/>
  <c r="M2625" i="2"/>
  <c r="N2625" i="2"/>
  <c r="Q2515" i="2"/>
  <c r="R2515" i="2" s="1"/>
  <c r="M2515" i="2"/>
  <c r="N2515" i="2"/>
  <c r="Q2459" i="2"/>
  <c r="R2459" i="2" s="1"/>
  <c r="M2459" i="2"/>
  <c r="N2459" i="2"/>
  <c r="Q2358" i="2"/>
  <c r="R2358" i="2" s="1"/>
  <c r="N2358" i="2"/>
  <c r="M2358" i="2"/>
  <c r="Q2772" i="2"/>
  <c r="R2772" i="2" s="1"/>
  <c r="M2772" i="2"/>
  <c r="N2772" i="2"/>
  <c r="Q2726" i="2"/>
  <c r="R2726" i="2" s="1"/>
  <c r="N2726" i="2"/>
  <c r="M2726" i="2"/>
  <c r="Q2661" i="2"/>
  <c r="R2661" i="2" s="1"/>
  <c r="M2661" i="2"/>
  <c r="N2661" i="2"/>
  <c r="Q2594" i="2"/>
  <c r="R2594" i="2" s="1"/>
  <c r="N2594" i="2"/>
  <c r="M2594" i="2"/>
  <c r="Q2546" i="2"/>
  <c r="R2546" i="2" s="1"/>
  <c r="N2546" i="2"/>
  <c r="M2546" i="2"/>
  <c r="Q2471" i="2"/>
  <c r="R2471" i="2" s="1"/>
  <c r="M2471" i="2"/>
  <c r="N2471" i="2"/>
  <c r="Q2407" i="2"/>
  <c r="R2407" i="2" s="1"/>
  <c r="M2407" i="2"/>
  <c r="N2407" i="2"/>
  <c r="Q2883" i="2"/>
  <c r="R2883" i="2" s="1"/>
  <c r="M2883" i="2"/>
  <c r="N2883" i="2"/>
  <c r="Q2834" i="2"/>
  <c r="R2834" i="2" s="1"/>
  <c r="N2834" i="2"/>
  <c r="M2834" i="2"/>
  <c r="Q2760" i="2"/>
  <c r="R2760" i="2" s="1"/>
  <c r="M2760" i="2"/>
  <c r="N2760" i="2"/>
  <c r="Q2673" i="2"/>
  <c r="R2673" i="2" s="1"/>
  <c r="M2673" i="2"/>
  <c r="N2673" i="2"/>
  <c r="Q2618" i="2"/>
  <c r="R2618" i="2" s="1"/>
  <c r="N2618" i="2"/>
  <c r="M2618" i="2"/>
  <c r="Q2557" i="2"/>
  <c r="R2557" i="2" s="1"/>
  <c r="M2557" i="2"/>
  <c r="N2557" i="2"/>
  <c r="Q2501" i="2"/>
  <c r="R2501" i="2" s="1"/>
  <c r="M2501" i="2"/>
  <c r="N2501" i="2"/>
  <c r="Q2332" i="2"/>
  <c r="R2332" i="2" s="1"/>
  <c r="M2332" i="2"/>
  <c r="N2332" i="2"/>
  <c r="Q2820" i="2"/>
  <c r="R2820" i="2" s="1"/>
  <c r="M2820" i="2"/>
  <c r="N2820" i="2"/>
  <c r="Q2765" i="2"/>
  <c r="R2765" i="2" s="1"/>
  <c r="N2765" i="2"/>
  <c r="M2765" i="2"/>
  <c r="Q2689" i="2"/>
  <c r="R2689" i="2" s="1"/>
  <c r="M2689" i="2"/>
  <c r="N2689" i="2"/>
  <c r="Q2634" i="2"/>
  <c r="R2634" i="2" s="1"/>
  <c r="N2634" i="2"/>
  <c r="M2634" i="2"/>
  <c r="Q2580" i="2"/>
  <c r="R2580" i="2" s="1"/>
  <c r="M2580" i="2"/>
  <c r="N2580" i="2"/>
  <c r="Q2507" i="2"/>
  <c r="R2507" i="2" s="1"/>
  <c r="M2507" i="2"/>
  <c r="N2507" i="2"/>
  <c r="Q2450" i="2"/>
  <c r="R2450" i="2" s="1"/>
  <c r="N2450" i="2"/>
  <c r="M2450" i="2"/>
  <c r="Q2233" i="2"/>
  <c r="R2233" i="2" s="1"/>
  <c r="M2233" i="2"/>
  <c r="N2233" i="2"/>
  <c r="Q2158" i="2"/>
  <c r="R2158" i="2" s="1"/>
  <c r="N2158" i="2"/>
  <c r="M2158" i="2"/>
  <c r="P4977" i="2"/>
  <c r="Q4977" i="2"/>
  <c r="R4977" i="2" s="1"/>
  <c r="M4977" i="2"/>
  <c r="N4977" i="2"/>
  <c r="P4999" i="2"/>
  <c r="Q4999" i="2"/>
  <c r="R4999" i="2" s="1"/>
  <c r="M4999" i="2"/>
  <c r="N4999" i="2"/>
  <c r="Q4351" i="2"/>
  <c r="R4351" i="2" s="1"/>
  <c r="N4351" i="2"/>
  <c r="M4351" i="2"/>
  <c r="P4894" i="2"/>
  <c r="Q4894" i="2"/>
  <c r="R4894" i="2" s="1"/>
  <c r="M4894" i="2"/>
  <c r="N4894" i="2"/>
  <c r="P4811" i="2"/>
  <c r="Q4811" i="2"/>
  <c r="R4811" i="2" s="1"/>
  <c r="M4811" i="2"/>
  <c r="N4811" i="2"/>
  <c r="P4666" i="2"/>
  <c r="P4606" i="2"/>
  <c r="P4073" i="2"/>
  <c r="P4970" i="2"/>
  <c r="Q4970" i="2"/>
  <c r="R4970" i="2" s="1"/>
  <c r="M4970" i="2"/>
  <c r="N4970" i="2"/>
  <c r="P4852" i="2"/>
  <c r="Q4852" i="2"/>
  <c r="R4852" i="2" s="1"/>
  <c r="M4852" i="2"/>
  <c r="N4852" i="2"/>
  <c r="P4937" i="2"/>
  <c r="Q4937" i="2"/>
  <c r="R4937" i="2" s="1"/>
  <c r="M4937" i="2"/>
  <c r="N4937" i="2"/>
  <c r="P4986" i="2"/>
  <c r="Q4986" i="2"/>
  <c r="R4986" i="2" s="1"/>
  <c r="M4986" i="2"/>
  <c r="N4986" i="2"/>
  <c r="P4891" i="2"/>
  <c r="Q4891" i="2"/>
  <c r="R4891" i="2" s="1"/>
  <c r="M4891" i="2"/>
  <c r="N4891" i="2"/>
  <c r="P4956" i="2"/>
  <c r="Q4956" i="2"/>
  <c r="R4956" i="2" s="1"/>
  <c r="M4956" i="2"/>
  <c r="N4956" i="2"/>
  <c r="P4795" i="2"/>
  <c r="Q4795" i="2"/>
  <c r="R4795" i="2" s="1"/>
  <c r="M4795" i="2"/>
  <c r="N4795" i="2"/>
  <c r="P4918" i="2"/>
  <c r="Q4918" i="2"/>
  <c r="R4918" i="2" s="1"/>
  <c r="M4918" i="2"/>
  <c r="N4918" i="2"/>
  <c r="P4974" i="2"/>
  <c r="Q4974" i="2"/>
  <c r="R4974" i="2" s="1"/>
  <c r="M4974" i="2"/>
  <c r="N4974" i="2"/>
  <c r="P4867" i="2"/>
  <c r="Q4867" i="2"/>
  <c r="R4867" i="2" s="1"/>
  <c r="M4867" i="2"/>
  <c r="N4867" i="2"/>
  <c r="P4953" i="2"/>
  <c r="Q4953" i="2"/>
  <c r="R4953" i="2" s="1"/>
  <c r="M4953" i="2"/>
  <c r="N4953" i="2"/>
  <c r="P4771" i="2"/>
  <c r="Q4771" i="2"/>
  <c r="R4771" i="2" s="1"/>
  <c r="M4771" i="2"/>
  <c r="N4771" i="2"/>
  <c r="Q4928" i="2"/>
  <c r="R4928" i="2" s="1"/>
  <c r="M4928" i="2"/>
  <c r="N4928" i="2"/>
  <c r="Q4747" i="2"/>
  <c r="R4747" i="2" s="1"/>
  <c r="M4747" i="2"/>
  <c r="N4747" i="2"/>
  <c r="Q4683" i="2"/>
  <c r="R4683" i="2" s="1"/>
  <c r="M4683" i="2"/>
  <c r="N4683" i="2"/>
  <c r="Q4620" i="2"/>
  <c r="R4620" i="2" s="1"/>
  <c r="M4620" i="2"/>
  <c r="N4620" i="2"/>
  <c r="Q4556" i="2"/>
  <c r="R4556" i="2" s="1"/>
  <c r="M4556" i="2"/>
  <c r="N4556" i="2"/>
  <c r="P4497" i="2"/>
  <c r="Q4497" i="2"/>
  <c r="R4497" i="2" s="1"/>
  <c r="M4497" i="2"/>
  <c r="N4497" i="2"/>
  <c r="Q4431" i="2"/>
  <c r="R4431" i="2" s="1"/>
  <c r="M4431" i="2"/>
  <c r="N4431" i="2"/>
  <c r="Q4357" i="2"/>
  <c r="R4357" i="2" s="1"/>
  <c r="M4357" i="2"/>
  <c r="N4357" i="2"/>
  <c r="Q4302" i="2"/>
  <c r="R4302" i="2" s="1"/>
  <c r="M4302" i="2"/>
  <c r="N4302" i="2"/>
  <c r="Q4243" i="2"/>
  <c r="R4243" i="2" s="1"/>
  <c r="N4243" i="2"/>
  <c r="M4243" i="2"/>
  <c r="Q4178" i="2"/>
  <c r="R4178" i="2" s="1"/>
  <c r="M4178" i="2"/>
  <c r="N4178" i="2"/>
  <c r="Q4080" i="2"/>
  <c r="R4080" i="2" s="1"/>
  <c r="M4080" i="2"/>
  <c r="N4080" i="2"/>
  <c r="Q4015" i="2"/>
  <c r="R4015" i="2" s="1"/>
  <c r="N4015" i="2"/>
  <c r="M4015" i="2"/>
  <c r="Q3959" i="2"/>
  <c r="R3959" i="2" s="1"/>
  <c r="N3959" i="2"/>
  <c r="M3959" i="2"/>
  <c r="Q3904" i="2"/>
  <c r="R3904" i="2" s="1"/>
  <c r="M3904" i="2"/>
  <c r="N3904" i="2"/>
  <c r="Q4930" i="2"/>
  <c r="R4930" i="2" s="1"/>
  <c r="M4930" i="2"/>
  <c r="N4930" i="2"/>
  <c r="Q4866" i="2"/>
  <c r="R4866" i="2" s="1"/>
  <c r="M4866" i="2"/>
  <c r="N4866" i="2"/>
  <c r="Q4802" i="2"/>
  <c r="R4802" i="2" s="1"/>
  <c r="M4802" i="2"/>
  <c r="N4802" i="2"/>
  <c r="Q4738" i="2"/>
  <c r="R4738" i="2" s="1"/>
  <c r="M4738" i="2"/>
  <c r="N4738" i="2"/>
  <c r="Q4674" i="2"/>
  <c r="R4674" i="2" s="1"/>
  <c r="M4674" i="2"/>
  <c r="N4674" i="2"/>
  <c r="Q4613" i="2"/>
  <c r="R4613" i="2" s="1"/>
  <c r="M4613" i="2"/>
  <c r="N4613" i="2"/>
  <c r="Q4544" i="2"/>
  <c r="R4544" i="2" s="1"/>
  <c r="M4544" i="2"/>
  <c r="N4544" i="2"/>
  <c r="Q4477" i="2"/>
  <c r="R4477" i="2" s="1"/>
  <c r="M4477" i="2"/>
  <c r="N4477" i="2"/>
  <c r="Q4412" i="2"/>
  <c r="R4412" i="2" s="1"/>
  <c r="M4412" i="2"/>
  <c r="N4412" i="2"/>
  <c r="Q4336" i="2"/>
  <c r="R4336" i="2" s="1"/>
  <c r="M4336" i="2"/>
  <c r="N4336" i="2"/>
  <c r="Q4267" i="2"/>
  <c r="R4267" i="2" s="1"/>
  <c r="N4267" i="2"/>
  <c r="M4267" i="2"/>
  <c r="Q4207" i="2"/>
  <c r="R4207" i="2" s="1"/>
  <c r="N4207" i="2"/>
  <c r="M4207" i="2"/>
  <c r="Q4142" i="2"/>
  <c r="R4142" i="2" s="1"/>
  <c r="M4142" i="2"/>
  <c r="N4142" i="2"/>
  <c r="Q4092" i="2"/>
  <c r="R4092" i="2" s="1"/>
  <c r="M4092" i="2"/>
  <c r="N4092" i="2"/>
  <c r="Q4002" i="2"/>
  <c r="R4002" i="2" s="1"/>
  <c r="M4002" i="2"/>
  <c r="N4002" i="2"/>
  <c r="Q3951" i="2"/>
  <c r="R3951" i="2" s="1"/>
  <c r="N3951" i="2"/>
  <c r="M3951" i="2"/>
  <c r="Q3843" i="2"/>
  <c r="R3843" i="2" s="1"/>
  <c r="N3843" i="2"/>
  <c r="M3843" i="2"/>
  <c r="Q4833" i="2"/>
  <c r="R4833" i="2" s="1"/>
  <c r="M4833" i="2"/>
  <c r="N4833" i="2"/>
  <c r="Q4769" i="2"/>
  <c r="R4769" i="2" s="1"/>
  <c r="M4769" i="2"/>
  <c r="N4769" i="2"/>
  <c r="Q4705" i="2"/>
  <c r="R4705" i="2" s="1"/>
  <c r="M4705" i="2"/>
  <c r="N4705" i="2"/>
  <c r="Q4641" i="2"/>
  <c r="R4641" i="2" s="1"/>
  <c r="M4641" i="2"/>
  <c r="N4641" i="2"/>
  <c r="Q4580" i="2"/>
  <c r="R4580" i="2" s="1"/>
  <c r="M4580" i="2"/>
  <c r="N4580" i="2"/>
  <c r="Q4519" i="2"/>
  <c r="R4519" i="2" s="1"/>
  <c r="M4519" i="2"/>
  <c r="N4519" i="2"/>
  <c r="Q4458" i="2"/>
  <c r="R4458" i="2" s="1"/>
  <c r="M4458" i="2"/>
  <c r="N4458" i="2"/>
  <c r="Q4390" i="2"/>
  <c r="R4390" i="2" s="1"/>
  <c r="M4390" i="2"/>
  <c r="N4390" i="2"/>
  <c r="Q4335" i="2"/>
  <c r="R4335" i="2" s="1"/>
  <c r="N4335" i="2"/>
  <c r="M4335" i="2"/>
  <c r="Q4272" i="2"/>
  <c r="R4272" i="2" s="1"/>
  <c r="M4272" i="2"/>
  <c r="N4272" i="2"/>
  <c r="Q4206" i="2"/>
  <c r="R4206" i="2" s="1"/>
  <c r="M4206" i="2"/>
  <c r="N4206" i="2"/>
  <c r="Q4147" i="2"/>
  <c r="R4147" i="2" s="1"/>
  <c r="N4147" i="2"/>
  <c r="M4147" i="2"/>
  <c r="Q4078" i="2"/>
  <c r="R4078" i="2" s="1"/>
  <c r="M4078" i="2"/>
  <c r="N4078" i="2"/>
  <c r="Q4020" i="2"/>
  <c r="R4020" i="2" s="1"/>
  <c r="M4020" i="2"/>
  <c r="N4020" i="2"/>
  <c r="Q3950" i="2"/>
  <c r="R3950" i="2" s="1"/>
  <c r="M3950" i="2"/>
  <c r="N3950" i="2"/>
  <c r="Q3891" i="2"/>
  <c r="R3891" i="2" s="1"/>
  <c r="N3891" i="2"/>
  <c r="M3891" i="2"/>
  <c r="Q4920" i="2"/>
  <c r="R4920" i="2" s="1"/>
  <c r="M4920" i="2"/>
  <c r="N4920" i="2"/>
  <c r="Q4856" i="2"/>
  <c r="R4856" i="2" s="1"/>
  <c r="M4856" i="2"/>
  <c r="N4856" i="2"/>
  <c r="Q4792" i="2"/>
  <c r="R4792" i="2" s="1"/>
  <c r="M4792" i="2"/>
  <c r="N4792" i="2"/>
  <c r="Q4728" i="2"/>
  <c r="R4728" i="2" s="1"/>
  <c r="M4728" i="2"/>
  <c r="N4728" i="2"/>
  <c r="Q4664" i="2"/>
  <c r="R4664" i="2" s="1"/>
  <c r="M4664" i="2"/>
  <c r="N4664" i="2"/>
  <c r="Q4598" i="2"/>
  <c r="R4598" i="2" s="1"/>
  <c r="M4598" i="2"/>
  <c r="N4598" i="2"/>
  <c r="Q4530" i="2"/>
  <c r="R4530" i="2" s="1"/>
  <c r="M4530" i="2"/>
  <c r="N4530" i="2"/>
  <c r="Q4476" i="2"/>
  <c r="R4476" i="2" s="1"/>
  <c r="M4476" i="2"/>
  <c r="N4476" i="2"/>
  <c r="Q4416" i="2"/>
  <c r="R4416" i="2" s="1"/>
  <c r="M4416" i="2"/>
  <c r="N4416" i="2"/>
  <c r="Q4348" i="2"/>
  <c r="R4348" i="2" s="1"/>
  <c r="N4348" i="2"/>
  <c r="M4348" i="2"/>
  <c r="Q4293" i="2"/>
  <c r="R4293" i="2" s="1"/>
  <c r="N4293" i="2"/>
  <c r="M4293" i="2"/>
  <c r="Q4217" i="2"/>
  <c r="R4217" i="2" s="1"/>
  <c r="M4217" i="2"/>
  <c r="N4217" i="2"/>
  <c r="Q4146" i="2"/>
  <c r="R4146" i="2" s="1"/>
  <c r="M4146" i="2"/>
  <c r="N4146" i="2"/>
  <c r="Q4071" i="2"/>
  <c r="R4071" i="2" s="1"/>
  <c r="N4071" i="2"/>
  <c r="M4071" i="2"/>
  <c r="Q4019" i="2"/>
  <c r="R4019" i="2" s="1"/>
  <c r="N4019" i="2"/>
  <c r="M4019" i="2"/>
  <c r="Q3949" i="2"/>
  <c r="R3949" i="2" s="1"/>
  <c r="M3949" i="2"/>
  <c r="N3949" i="2"/>
  <c r="Q3890" i="2"/>
  <c r="R3890" i="2" s="1"/>
  <c r="M3890" i="2"/>
  <c r="N3890" i="2"/>
  <c r="Q4943" i="2"/>
  <c r="R4943" i="2" s="1"/>
  <c r="M4943" i="2"/>
  <c r="N4943" i="2"/>
  <c r="Q4879" i="2"/>
  <c r="R4879" i="2" s="1"/>
  <c r="M4879" i="2"/>
  <c r="N4879" i="2"/>
  <c r="Q4815" i="2"/>
  <c r="R4815" i="2" s="1"/>
  <c r="M4815" i="2"/>
  <c r="N4815" i="2"/>
  <c r="Q4751" i="2"/>
  <c r="R4751" i="2" s="1"/>
  <c r="M4751" i="2"/>
  <c r="N4751" i="2"/>
  <c r="Q4687" i="2"/>
  <c r="R4687" i="2" s="1"/>
  <c r="M4687" i="2"/>
  <c r="N4687" i="2"/>
  <c r="Q4623" i="2"/>
  <c r="R4623" i="2" s="1"/>
  <c r="M4623" i="2"/>
  <c r="N4623" i="2"/>
  <c r="Q4559" i="2"/>
  <c r="R4559" i="2" s="1"/>
  <c r="M4559" i="2"/>
  <c r="N4559" i="2"/>
  <c r="Q4487" i="2"/>
  <c r="R4487" i="2" s="1"/>
  <c r="M4487" i="2"/>
  <c r="N4487" i="2"/>
  <c r="Q4427" i="2"/>
  <c r="R4427" i="2" s="1"/>
  <c r="M4427" i="2"/>
  <c r="N4427" i="2"/>
  <c r="Q4361" i="2"/>
  <c r="R4361" i="2" s="1"/>
  <c r="M4361" i="2"/>
  <c r="N4361" i="2"/>
  <c r="Q4285" i="2"/>
  <c r="R4285" i="2" s="1"/>
  <c r="M4285" i="2"/>
  <c r="N4285" i="2"/>
  <c r="Q4210" i="2"/>
  <c r="R4210" i="2" s="1"/>
  <c r="M4210" i="2"/>
  <c r="N4210" i="2"/>
  <c r="Q4140" i="2"/>
  <c r="R4140" i="2" s="1"/>
  <c r="M4140" i="2"/>
  <c r="N4140" i="2"/>
  <c r="Q4090" i="2"/>
  <c r="R4090" i="2" s="1"/>
  <c r="M4090" i="2"/>
  <c r="N4090" i="2"/>
  <c r="Q4018" i="2"/>
  <c r="R4018" i="2" s="1"/>
  <c r="M4018" i="2"/>
  <c r="N4018" i="2"/>
  <c r="Q3969" i="2"/>
  <c r="R3969" i="2" s="1"/>
  <c r="M3969" i="2"/>
  <c r="N3969" i="2"/>
  <c r="Q3874" i="2"/>
  <c r="R3874" i="2" s="1"/>
  <c r="M3874" i="2"/>
  <c r="N3874" i="2"/>
  <c r="Q4846" i="2"/>
  <c r="R4846" i="2" s="1"/>
  <c r="M4846" i="2"/>
  <c r="N4846" i="2"/>
  <c r="Q4782" i="2"/>
  <c r="R4782" i="2" s="1"/>
  <c r="M4782" i="2"/>
  <c r="N4782" i="2"/>
  <c r="Q4718" i="2"/>
  <c r="R4718" i="2" s="1"/>
  <c r="M4718" i="2"/>
  <c r="N4718" i="2"/>
  <c r="Q4654" i="2"/>
  <c r="R4654" i="2" s="1"/>
  <c r="M4654" i="2"/>
  <c r="N4654" i="2"/>
  <c r="Q4590" i="2"/>
  <c r="R4590" i="2" s="1"/>
  <c r="M4590" i="2"/>
  <c r="N4590" i="2"/>
  <c r="Q4529" i="2"/>
  <c r="R4529" i="2" s="1"/>
  <c r="M4529" i="2"/>
  <c r="N4529" i="2"/>
  <c r="Q4475" i="2"/>
  <c r="R4475" i="2" s="1"/>
  <c r="M4475" i="2"/>
  <c r="N4475" i="2"/>
  <c r="Q4408" i="2"/>
  <c r="R4408" i="2" s="1"/>
  <c r="M4408" i="2"/>
  <c r="N4408" i="2"/>
  <c r="Q4353" i="2"/>
  <c r="R4353" i="2" s="1"/>
  <c r="N4353" i="2"/>
  <c r="M4353" i="2"/>
  <c r="Q4298" i="2"/>
  <c r="R4298" i="2" s="1"/>
  <c r="M4298" i="2"/>
  <c r="N4298" i="2"/>
  <c r="Q4246" i="2"/>
  <c r="R4246" i="2" s="1"/>
  <c r="M4246" i="2"/>
  <c r="N4246" i="2"/>
  <c r="Q4180" i="2"/>
  <c r="R4180" i="2" s="1"/>
  <c r="M4180" i="2"/>
  <c r="N4180" i="2"/>
  <c r="Q4134" i="2"/>
  <c r="R4134" i="2" s="1"/>
  <c r="M4134" i="2"/>
  <c r="N4134" i="2"/>
  <c r="Q4075" i="2"/>
  <c r="R4075" i="2" s="1"/>
  <c r="N4075" i="2"/>
  <c r="M4075" i="2"/>
  <c r="Q3999" i="2"/>
  <c r="R3999" i="2" s="1"/>
  <c r="N3999" i="2"/>
  <c r="M3999" i="2"/>
  <c r="Q3947" i="2"/>
  <c r="R3947" i="2" s="1"/>
  <c r="N3947" i="2"/>
  <c r="M3947" i="2"/>
  <c r="Q3888" i="2"/>
  <c r="R3888" i="2" s="1"/>
  <c r="M3888" i="2"/>
  <c r="N3888" i="2"/>
  <c r="Q4981" i="2"/>
  <c r="R4981" i="2" s="1"/>
  <c r="M4981" i="2"/>
  <c r="N4981" i="2"/>
  <c r="Q4917" i="2"/>
  <c r="R4917" i="2" s="1"/>
  <c r="M4917" i="2"/>
  <c r="N4917" i="2"/>
  <c r="Q4853" i="2"/>
  <c r="R4853" i="2" s="1"/>
  <c r="M4853" i="2"/>
  <c r="N4853" i="2"/>
  <c r="Q4789" i="2"/>
  <c r="R4789" i="2" s="1"/>
  <c r="M4789" i="2"/>
  <c r="N4789" i="2"/>
  <c r="Q4725" i="2"/>
  <c r="R4725" i="2" s="1"/>
  <c r="M4725" i="2"/>
  <c r="N4725" i="2"/>
  <c r="Q4661" i="2"/>
  <c r="R4661" i="2" s="1"/>
  <c r="M4661" i="2"/>
  <c r="N4661" i="2"/>
  <c r="Q4596" i="2"/>
  <c r="R4596" i="2" s="1"/>
  <c r="M4596" i="2"/>
  <c r="N4596" i="2"/>
  <c r="Q4528" i="2"/>
  <c r="R4528" i="2" s="1"/>
  <c r="M4528" i="2"/>
  <c r="N4528" i="2"/>
  <c r="Q4439" i="2"/>
  <c r="R4439" i="2" s="1"/>
  <c r="M4439" i="2"/>
  <c r="N4439" i="2"/>
  <c r="Q4346" i="2"/>
  <c r="R4346" i="2" s="1"/>
  <c r="M4346" i="2"/>
  <c r="N4346" i="2"/>
  <c r="Q4276" i="2"/>
  <c r="R4276" i="2" s="1"/>
  <c r="N4276" i="2"/>
  <c r="M4276" i="2"/>
  <c r="Q4215" i="2"/>
  <c r="R4215" i="2" s="1"/>
  <c r="N4215" i="2"/>
  <c r="M4215" i="2"/>
  <c r="Q4150" i="2"/>
  <c r="R4150" i="2" s="1"/>
  <c r="M4150" i="2"/>
  <c r="N4150" i="2"/>
  <c r="Q4068" i="2"/>
  <c r="R4068" i="2" s="1"/>
  <c r="M4068" i="2"/>
  <c r="N4068" i="2"/>
  <c r="Q4017" i="2"/>
  <c r="R4017" i="2" s="1"/>
  <c r="M4017" i="2"/>
  <c r="N4017" i="2"/>
  <c r="Q3920" i="2"/>
  <c r="R3920" i="2" s="1"/>
  <c r="M3920" i="2"/>
  <c r="N3920" i="2"/>
  <c r="Q3745" i="2"/>
  <c r="R3745" i="2" s="1"/>
  <c r="M3745" i="2"/>
  <c r="N3745" i="2"/>
  <c r="Q4772" i="2"/>
  <c r="R4772" i="2" s="1"/>
  <c r="M4772" i="2"/>
  <c r="N4772" i="2"/>
  <c r="Q4708" i="2"/>
  <c r="R4708" i="2" s="1"/>
  <c r="M4708" i="2"/>
  <c r="N4708" i="2"/>
  <c r="Q4644" i="2"/>
  <c r="R4644" i="2" s="1"/>
  <c r="M4644" i="2"/>
  <c r="N4644" i="2"/>
  <c r="Q4582" i="2"/>
  <c r="R4582" i="2" s="1"/>
  <c r="M4582" i="2"/>
  <c r="N4582" i="2"/>
  <c r="Q4527" i="2"/>
  <c r="R4527" i="2" s="1"/>
  <c r="M4527" i="2"/>
  <c r="N4527" i="2"/>
  <c r="Q4467" i="2"/>
  <c r="R4467" i="2" s="1"/>
  <c r="M4467" i="2"/>
  <c r="N4467" i="2"/>
  <c r="Q4419" i="2"/>
  <c r="R4419" i="2" s="1"/>
  <c r="M4419" i="2"/>
  <c r="N4419" i="2"/>
  <c r="Q4365" i="2"/>
  <c r="R4365" i="2" s="1"/>
  <c r="N4365" i="2"/>
  <c r="M4365" i="2"/>
  <c r="Q4303" i="2"/>
  <c r="R4303" i="2" s="1"/>
  <c r="N4303" i="2"/>
  <c r="M4303" i="2"/>
  <c r="Q4244" i="2"/>
  <c r="R4244" i="2" s="1"/>
  <c r="N4244" i="2"/>
  <c r="M4244" i="2"/>
  <c r="Q4185" i="2"/>
  <c r="R4185" i="2" s="1"/>
  <c r="M4185" i="2"/>
  <c r="N4185" i="2"/>
  <c r="Q4126" i="2"/>
  <c r="R4126" i="2" s="1"/>
  <c r="M4126" i="2"/>
  <c r="N4126" i="2"/>
  <c r="Q4074" i="2"/>
  <c r="R4074" i="2" s="1"/>
  <c r="M4074" i="2"/>
  <c r="N4074" i="2"/>
  <c r="Q4016" i="2"/>
  <c r="R4016" i="2" s="1"/>
  <c r="M4016" i="2"/>
  <c r="N4016" i="2"/>
  <c r="Q3960" i="2"/>
  <c r="R3960" i="2" s="1"/>
  <c r="M3960" i="2"/>
  <c r="N3960" i="2"/>
  <c r="Q3896" i="2"/>
  <c r="R3896" i="2" s="1"/>
  <c r="M3896" i="2"/>
  <c r="N3896" i="2"/>
  <c r="Q3695" i="2"/>
  <c r="R3695" i="2" s="1"/>
  <c r="N3695" i="2"/>
  <c r="M3695" i="2"/>
  <c r="Q3639" i="2"/>
  <c r="R3639" i="2" s="1"/>
  <c r="N3639" i="2"/>
  <c r="M3639" i="2"/>
  <c r="Q3570" i="2"/>
  <c r="R3570" i="2" s="1"/>
  <c r="M3570" i="2"/>
  <c r="N3570" i="2"/>
  <c r="Q3507" i="2"/>
  <c r="R3507" i="2" s="1"/>
  <c r="N3507" i="2"/>
  <c r="M3507" i="2"/>
  <c r="Q3439" i="2"/>
  <c r="R3439" i="2" s="1"/>
  <c r="M3439" i="2"/>
  <c r="N3439" i="2"/>
  <c r="Q3383" i="2"/>
  <c r="R3383" i="2" s="1"/>
  <c r="M3383" i="2"/>
  <c r="N3383" i="2"/>
  <c r="Q3713" i="2"/>
  <c r="R3713" i="2" s="1"/>
  <c r="M3713" i="2"/>
  <c r="N3713" i="2"/>
  <c r="Q3644" i="2"/>
  <c r="R3644" i="2" s="1"/>
  <c r="M3644" i="2"/>
  <c r="N3644" i="2"/>
  <c r="Q3588" i="2"/>
  <c r="R3588" i="2" s="1"/>
  <c r="M3588" i="2"/>
  <c r="N3588" i="2"/>
  <c r="Q3520" i="2"/>
  <c r="R3520" i="2" s="1"/>
  <c r="M3520" i="2"/>
  <c r="N3520" i="2"/>
  <c r="Q3457" i="2"/>
  <c r="R3457" i="2" s="1"/>
  <c r="M3457" i="2"/>
  <c r="N3457" i="2"/>
  <c r="Q3388" i="2"/>
  <c r="R3388" i="2" s="1"/>
  <c r="N3388" i="2"/>
  <c r="M3388" i="2"/>
  <c r="Q3869" i="2"/>
  <c r="R3869" i="2" s="1"/>
  <c r="M3869" i="2"/>
  <c r="N3869" i="2"/>
  <c r="Q3816" i="2"/>
  <c r="R3816" i="2" s="1"/>
  <c r="M3816" i="2"/>
  <c r="N3816" i="2"/>
  <c r="Q3755" i="2"/>
  <c r="R3755" i="2" s="1"/>
  <c r="N3755" i="2"/>
  <c r="M3755" i="2"/>
  <c r="Q3693" i="2"/>
  <c r="R3693" i="2" s="1"/>
  <c r="M3693" i="2"/>
  <c r="N3693" i="2"/>
  <c r="Q3625" i="2"/>
  <c r="R3625" i="2" s="1"/>
  <c r="M3625" i="2"/>
  <c r="N3625" i="2"/>
  <c r="Q3569" i="2"/>
  <c r="R3569" i="2" s="1"/>
  <c r="M3569" i="2"/>
  <c r="N3569" i="2"/>
  <c r="Q3499" i="2"/>
  <c r="R3499" i="2" s="1"/>
  <c r="N3499" i="2"/>
  <c r="M3499" i="2"/>
  <c r="Q3437" i="2"/>
  <c r="R3437" i="2" s="1"/>
  <c r="M3437" i="2"/>
  <c r="N3437" i="2"/>
  <c r="Q3358" i="2"/>
  <c r="R3358" i="2" s="1"/>
  <c r="M3358" i="2"/>
  <c r="N3358" i="2"/>
  <c r="Q3828" i="2"/>
  <c r="R3828" i="2" s="1"/>
  <c r="M3828" i="2"/>
  <c r="N3828" i="2"/>
  <c r="Q3774" i="2"/>
  <c r="R3774" i="2" s="1"/>
  <c r="M3774" i="2"/>
  <c r="N3774" i="2"/>
  <c r="Q3705" i="2"/>
  <c r="R3705" i="2" s="1"/>
  <c r="M3705" i="2"/>
  <c r="N3705" i="2"/>
  <c r="Q3636" i="2"/>
  <c r="R3636" i="2" s="1"/>
  <c r="M3636" i="2"/>
  <c r="N3636" i="2"/>
  <c r="Q3574" i="2"/>
  <c r="R3574" i="2" s="1"/>
  <c r="M3574" i="2"/>
  <c r="N3574" i="2"/>
  <c r="Q3518" i="2"/>
  <c r="R3518" i="2" s="1"/>
  <c r="M3518" i="2"/>
  <c r="N3518" i="2"/>
  <c r="Q3449" i="2"/>
  <c r="R3449" i="2" s="1"/>
  <c r="N3449" i="2"/>
  <c r="M3449" i="2"/>
  <c r="Q3380" i="2"/>
  <c r="R3380" i="2" s="1"/>
  <c r="N3380" i="2"/>
  <c r="M3380" i="2"/>
  <c r="Q3834" i="2"/>
  <c r="R3834" i="2" s="1"/>
  <c r="M3834" i="2"/>
  <c r="N3834" i="2"/>
  <c r="Q3761" i="2"/>
  <c r="R3761" i="2" s="1"/>
  <c r="M3761" i="2"/>
  <c r="N3761" i="2"/>
  <c r="Q3691" i="2"/>
  <c r="R3691" i="2" s="1"/>
  <c r="N3691" i="2"/>
  <c r="M3691" i="2"/>
  <c r="Q3629" i="2"/>
  <c r="R3629" i="2" s="1"/>
  <c r="M3629" i="2"/>
  <c r="N3629" i="2"/>
  <c r="Q3561" i="2"/>
  <c r="R3561" i="2" s="1"/>
  <c r="M3561" i="2"/>
  <c r="N3561" i="2"/>
  <c r="Q3505" i="2"/>
  <c r="R3505" i="2" s="1"/>
  <c r="M3505" i="2"/>
  <c r="N3505" i="2"/>
  <c r="Q3435" i="2"/>
  <c r="R3435" i="2" s="1"/>
  <c r="M3435" i="2"/>
  <c r="N3435" i="2"/>
  <c r="Q3353" i="2"/>
  <c r="R3353" i="2" s="1"/>
  <c r="N3353" i="2"/>
  <c r="M3353" i="2"/>
  <c r="Q3887" i="2"/>
  <c r="R3887" i="2" s="1"/>
  <c r="N3887" i="2"/>
  <c r="M3887" i="2"/>
  <c r="Q3813" i="2"/>
  <c r="R3813" i="2" s="1"/>
  <c r="M3813" i="2"/>
  <c r="N3813" i="2"/>
  <c r="Q3760" i="2"/>
  <c r="R3760" i="2" s="1"/>
  <c r="M3760" i="2"/>
  <c r="N3760" i="2"/>
  <c r="Q3704" i="2"/>
  <c r="R3704" i="2" s="1"/>
  <c r="M3704" i="2"/>
  <c r="N3704" i="2"/>
  <c r="Q3628" i="2"/>
  <c r="R3628" i="2" s="1"/>
  <c r="M3628" i="2"/>
  <c r="N3628" i="2"/>
  <c r="Q3566" i="2"/>
  <c r="R3566" i="2" s="1"/>
  <c r="M3566" i="2"/>
  <c r="N3566" i="2"/>
  <c r="Q3504" i="2"/>
  <c r="R3504" i="2" s="1"/>
  <c r="M3504" i="2"/>
  <c r="N3504" i="2"/>
  <c r="Q3448" i="2"/>
  <c r="R3448" i="2" s="1"/>
  <c r="N3448" i="2"/>
  <c r="M3448" i="2"/>
  <c r="Q3365" i="2"/>
  <c r="R3365" i="2" s="1"/>
  <c r="M3365" i="2"/>
  <c r="N3365" i="2"/>
  <c r="Q3859" i="2"/>
  <c r="R3859" i="2" s="1"/>
  <c r="N3859" i="2"/>
  <c r="M3859" i="2"/>
  <c r="Q3785" i="2"/>
  <c r="R3785" i="2" s="1"/>
  <c r="M3785" i="2"/>
  <c r="N3785" i="2"/>
  <c r="Q3734" i="2"/>
  <c r="R3734" i="2" s="1"/>
  <c r="M3734" i="2"/>
  <c r="N3734" i="2"/>
  <c r="Q3678" i="2"/>
  <c r="R3678" i="2" s="1"/>
  <c r="M3678" i="2"/>
  <c r="N3678" i="2"/>
  <c r="Q3609" i="2"/>
  <c r="R3609" i="2" s="1"/>
  <c r="M3609" i="2"/>
  <c r="N3609" i="2"/>
  <c r="Q3540" i="2"/>
  <c r="R3540" i="2" s="1"/>
  <c r="M3540" i="2"/>
  <c r="N3540" i="2"/>
  <c r="Q3478" i="2"/>
  <c r="R3478" i="2" s="1"/>
  <c r="M3478" i="2"/>
  <c r="N3478" i="2"/>
  <c r="Q3422" i="2"/>
  <c r="R3422" i="2" s="1"/>
  <c r="M3422" i="2"/>
  <c r="N3422" i="2"/>
  <c r="Q3269" i="2"/>
  <c r="R3269" i="2" s="1"/>
  <c r="M3269" i="2"/>
  <c r="N3269" i="2"/>
  <c r="Q3838" i="2"/>
  <c r="R3838" i="2" s="1"/>
  <c r="M3838" i="2"/>
  <c r="N3838" i="2"/>
  <c r="Q3764" i="2"/>
  <c r="R3764" i="2" s="1"/>
  <c r="M3764" i="2"/>
  <c r="N3764" i="2"/>
  <c r="Q3702" i="2"/>
  <c r="R3702" i="2" s="1"/>
  <c r="M3702" i="2"/>
  <c r="N3702" i="2"/>
  <c r="Q3646" i="2"/>
  <c r="R3646" i="2" s="1"/>
  <c r="M3646" i="2"/>
  <c r="N3646" i="2"/>
  <c r="Q3577" i="2"/>
  <c r="R3577" i="2" s="1"/>
  <c r="M3577" i="2"/>
  <c r="N3577" i="2"/>
  <c r="Q3508" i="2"/>
  <c r="R3508" i="2" s="1"/>
  <c r="M3508" i="2"/>
  <c r="N3508" i="2"/>
  <c r="Q3446" i="2"/>
  <c r="R3446" i="2" s="1"/>
  <c r="N3446" i="2"/>
  <c r="M3446" i="2"/>
  <c r="Q3390" i="2"/>
  <c r="R3390" i="2" s="1"/>
  <c r="M3390" i="2"/>
  <c r="N3390" i="2"/>
  <c r="Q3208" i="2"/>
  <c r="R3208" i="2" s="1"/>
  <c r="N3208" i="2"/>
  <c r="M3208" i="2"/>
  <c r="Q3144" i="2"/>
  <c r="R3144" i="2" s="1"/>
  <c r="N3144" i="2"/>
  <c r="M3144" i="2"/>
  <c r="Q3094" i="2"/>
  <c r="R3094" i="2" s="1"/>
  <c r="N3094" i="2"/>
  <c r="M3094" i="2"/>
  <c r="Q3033" i="2"/>
  <c r="R3033" i="2" s="1"/>
  <c r="N3033" i="2"/>
  <c r="M3033" i="2"/>
  <c r="Q2971" i="2"/>
  <c r="R2971" i="2" s="1"/>
  <c r="M2971" i="2"/>
  <c r="N2971" i="2"/>
  <c r="Q2908" i="2"/>
  <c r="R2908" i="2" s="1"/>
  <c r="M2908" i="2"/>
  <c r="N2908" i="2"/>
  <c r="Q3340" i="2"/>
  <c r="R3340" i="2" s="1"/>
  <c r="N3340" i="2"/>
  <c r="M3340" i="2"/>
  <c r="Q3261" i="2"/>
  <c r="R3261" i="2" s="1"/>
  <c r="N3261" i="2"/>
  <c r="M3261" i="2"/>
  <c r="Q3207" i="2"/>
  <c r="R3207" i="2" s="1"/>
  <c r="M3207" i="2"/>
  <c r="N3207" i="2"/>
  <c r="Q3131" i="2"/>
  <c r="R3131" i="2" s="1"/>
  <c r="M3131" i="2"/>
  <c r="N3131" i="2"/>
  <c r="Q3051" i="2"/>
  <c r="R3051" i="2" s="1"/>
  <c r="M3051" i="2"/>
  <c r="N3051" i="2"/>
  <c r="Q2988" i="2"/>
  <c r="R2988" i="2" s="1"/>
  <c r="M2988" i="2"/>
  <c r="N2988" i="2"/>
  <c r="Q2926" i="2"/>
  <c r="R2926" i="2" s="1"/>
  <c r="N2926" i="2"/>
  <c r="M2926" i="2"/>
  <c r="Q2824" i="2"/>
  <c r="R2824" i="2" s="1"/>
  <c r="M2824" i="2"/>
  <c r="N2824" i="2"/>
  <c r="Q3316" i="2"/>
  <c r="R3316" i="2" s="1"/>
  <c r="N3316" i="2"/>
  <c r="M3316" i="2"/>
  <c r="Q3260" i="2"/>
  <c r="R3260" i="2" s="1"/>
  <c r="N3260" i="2"/>
  <c r="M3260" i="2"/>
  <c r="Q3194" i="2"/>
  <c r="R3194" i="2" s="1"/>
  <c r="N3194" i="2"/>
  <c r="M3194" i="2"/>
  <c r="Q3142" i="2"/>
  <c r="R3142" i="2" s="1"/>
  <c r="M3142" i="2"/>
  <c r="N3142" i="2"/>
  <c r="Q3080" i="2"/>
  <c r="R3080" i="2" s="1"/>
  <c r="N3080" i="2"/>
  <c r="M3080" i="2"/>
  <c r="Q2987" i="2"/>
  <c r="R2987" i="2" s="1"/>
  <c r="M2987" i="2"/>
  <c r="N2987" i="2"/>
  <c r="Q2938" i="2"/>
  <c r="R2938" i="2" s="1"/>
  <c r="N2938" i="2"/>
  <c r="M2938" i="2"/>
  <c r="Q2822" i="2"/>
  <c r="R2822" i="2" s="1"/>
  <c r="N2822" i="2"/>
  <c r="M2822" i="2"/>
  <c r="Q3241" i="2"/>
  <c r="R3241" i="2" s="1"/>
  <c r="M3241" i="2"/>
  <c r="N3241" i="2"/>
  <c r="Q3174" i="2"/>
  <c r="R3174" i="2" s="1"/>
  <c r="M3174" i="2"/>
  <c r="N3174" i="2"/>
  <c r="Q3117" i="2"/>
  <c r="R3117" i="2" s="1"/>
  <c r="M3117" i="2"/>
  <c r="N3117" i="2"/>
  <c r="Q3066" i="2"/>
  <c r="R3066" i="2" s="1"/>
  <c r="N3066" i="2"/>
  <c r="M3066" i="2"/>
  <c r="Q3018" i="2"/>
  <c r="R3018" i="2" s="1"/>
  <c r="M3018" i="2"/>
  <c r="N3018" i="2"/>
  <c r="Q2950" i="2"/>
  <c r="R2950" i="2" s="1"/>
  <c r="N2950" i="2"/>
  <c r="M2950" i="2"/>
  <c r="Q2891" i="2"/>
  <c r="R2891" i="2" s="1"/>
  <c r="M2891" i="2"/>
  <c r="N2891" i="2"/>
  <c r="Q3338" i="2"/>
  <c r="R3338" i="2" s="1"/>
  <c r="M3338" i="2"/>
  <c r="N3338" i="2"/>
  <c r="Q3279" i="2"/>
  <c r="R3279" i="2" s="1"/>
  <c r="M3279" i="2"/>
  <c r="N3279" i="2"/>
  <c r="Q3204" i="2"/>
  <c r="R3204" i="2" s="1"/>
  <c r="N3204" i="2"/>
  <c r="M3204" i="2"/>
  <c r="Q3122" i="2"/>
  <c r="R3122" i="2" s="1"/>
  <c r="N3122" i="2"/>
  <c r="M3122" i="2"/>
  <c r="Q3072" i="2"/>
  <c r="R3072" i="2" s="1"/>
  <c r="N3072" i="2"/>
  <c r="M3072" i="2"/>
  <c r="Q3005" i="2"/>
  <c r="R3005" i="2" s="1"/>
  <c r="M3005" i="2"/>
  <c r="N3005" i="2"/>
  <c r="Q2949" i="2"/>
  <c r="R2949" i="2" s="1"/>
  <c r="M2949" i="2"/>
  <c r="N2949" i="2"/>
  <c r="Q2874" i="2"/>
  <c r="R2874" i="2" s="1"/>
  <c r="N2874" i="2"/>
  <c r="M2874" i="2"/>
  <c r="Q3361" i="2"/>
  <c r="R3361" i="2" s="1"/>
  <c r="M3361" i="2"/>
  <c r="N3361" i="2"/>
  <c r="Q3297" i="2"/>
  <c r="R3297" i="2" s="1"/>
  <c r="M3297" i="2"/>
  <c r="N3297" i="2"/>
  <c r="Q3240" i="2"/>
  <c r="R3240" i="2" s="1"/>
  <c r="N3240" i="2"/>
  <c r="M3240" i="2"/>
  <c r="Q3172" i="2"/>
  <c r="R3172" i="2" s="1"/>
  <c r="N3172" i="2"/>
  <c r="M3172" i="2"/>
  <c r="Q3109" i="2"/>
  <c r="R3109" i="2" s="1"/>
  <c r="M3109" i="2"/>
  <c r="N3109" i="2"/>
  <c r="Q3029" i="2"/>
  <c r="R3029" i="2" s="1"/>
  <c r="M3029" i="2"/>
  <c r="N3029" i="2"/>
  <c r="Q2966" i="2"/>
  <c r="R2966" i="2" s="1"/>
  <c r="N2966" i="2"/>
  <c r="M2966" i="2"/>
  <c r="Q2904" i="2"/>
  <c r="R2904" i="2" s="1"/>
  <c r="M2904" i="2"/>
  <c r="N2904" i="2"/>
  <c r="Q3343" i="2"/>
  <c r="R3343" i="2" s="1"/>
  <c r="M3343" i="2"/>
  <c r="N3343" i="2"/>
  <c r="Q3277" i="2"/>
  <c r="R3277" i="2" s="1"/>
  <c r="M3277" i="2"/>
  <c r="N3277" i="2"/>
  <c r="Q3215" i="2"/>
  <c r="R3215" i="2" s="1"/>
  <c r="M3215" i="2"/>
  <c r="N3215" i="2"/>
  <c r="Q3152" i="2"/>
  <c r="R3152" i="2" s="1"/>
  <c r="N3152" i="2"/>
  <c r="M3152" i="2"/>
  <c r="Q3096" i="2"/>
  <c r="R3096" i="2" s="1"/>
  <c r="N3096" i="2"/>
  <c r="M3096" i="2"/>
  <c r="Q3022" i="2"/>
  <c r="R3022" i="2" s="1"/>
  <c r="M3022" i="2"/>
  <c r="N3022" i="2"/>
  <c r="Q2947" i="2"/>
  <c r="R2947" i="2" s="1"/>
  <c r="M2947" i="2"/>
  <c r="N2947" i="2"/>
  <c r="Q2897" i="2"/>
  <c r="R2897" i="2" s="1"/>
  <c r="M2897" i="2"/>
  <c r="N2897" i="2"/>
  <c r="Q3371" i="2"/>
  <c r="R3371" i="2" s="1"/>
  <c r="M3371" i="2"/>
  <c r="N3371" i="2"/>
  <c r="Q3313" i="2"/>
  <c r="R3313" i="2" s="1"/>
  <c r="M3313" i="2"/>
  <c r="N3313" i="2"/>
  <c r="Q3243" i="2"/>
  <c r="R3243" i="2" s="1"/>
  <c r="M3243" i="2"/>
  <c r="N3243" i="2"/>
  <c r="Q3184" i="2"/>
  <c r="R3184" i="2" s="1"/>
  <c r="N3184" i="2"/>
  <c r="M3184" i="2"/>
  <c r="Q3095" i="2"/>
  <c r="R3095" i="2" s="1"/>
  <c r="M3095" i="2"/>
  <c r="N3095" i="2"/>
  <c r="Q3047" i="2"/>
  <c r="R3047" i="2" s="1"/>
  <c r="M3047" i="2"/>
  <c r="N3047" i="2"/>
  <c r="Q2984" i="2"/>
  <c r="R2984" i="2" s="1"/>
  <c r="M2984" i="2"/>
  <c r="N2984" i="2"/>
  <c r="Q2909" i="2"/>
  <c r="R2909" i="2" s="1"/>
  <c r="N2909" i="2"/>
  <c r="M2909" i="2"/>
  <c r="Q2850" i="2"/>
  <c r="R2850" i="2" s="1"/>
  <c r="N2850" i="2"/>
  <c r="M2850" i="2"/>
  <c r="Q2788" i="2"/>
  <c r="R2788" i="2" s="1"/>
  <c r="M2788" i="2"/>
  <c r="N2788" i="2"/>
  <c r="Q2723" i="2"/>
  <c r="R2723" i="2" s="1"/>
  <c r="M2723" i="2"/>
  <c r="N2723" i="2"/>
  <c r="Q2671" i="2"/>
  <c r="R2671" i="2" s="1"/>
  <c r="M2671" i="2"/>
  <c r="N2671" i="2"/>
  <c r="Q2604" i="2"/>
  <c r="R2604" i="2" s="1"/>
  <c r="M2604" i="2"/>
  <c r="N2604" i="2"/>
  <c r="Q2544" i="2"/>
  <c r="R2544" i="2" s="1"/>
  <c r="M2544" i="2"/>
  <c r="N2544" i="2"/>
  <c r="Q2475" i="2"/>
  <c r="R2475" i="2" s="1"/>
  <c r="M2475" i="2"/>
  <c r="N2475" i="2"/>
  <c r="Q2383" i="2"/>
  <c r="R2383" i="2" s="1"/>
  <c r="M2383" i="2"/>
  <c r="N2383" i="2"/>
  <c r="Q2825" i="2"/>
  <c r="R2825" i="2" s="1"/>
  <c r="N2825" i="2"/>
  <c r="M2825" i="2"/>
  <c r="Q2758" i="2"/>
  <c r="R2758" i="2" s="1"/>
  <c r="N2758" i="2"/>
  <c r="M2758" i="2"/>
  <c r="Q2693" i="2"/>
  <c r="R2693" i="2" s="1"/>
  <c r="N2693" i="2"/>
  <c r="M2693" i="2"/>
  <c r="Q2627" i="2"/>
  <c r="R2627" i="2" s="1"/>
  <c r="M2627" i="2"/>
  <c r="N2627" i="2"/>
  <c r="Q2555" i="2"/>
  <c r="R2555" i="2" s="1"/>
  <c r="M2555" i="2"/>
  <c r="N2555" i="2"/>
  <c r="Q2493" i="2"/>
  <c r="R2493" i="2" s="1"/>
  <c r="M2493" i="2"/>
  <c r="N2493" i="2"/>
  <c r="Q2382" i="2"/>
  <c r="R2382" i="2" s="1"/>
  <c r="N2382" i="2"/>
  <c r="M2382" i="2"/>
  <c r="Q2774" i="2"/>
  <c r="R2774" i="2" s="1"/>
  <c r="N2774" i="2"/>
  <c r="M2774" i="2"/>
  <c r="Q2692" i="2"/>
  <c r="R2692" i="2" s="1"/>
  <c r="M2692" i="2"/>
  <c r="N2692" i="2"/>
  <c r="Q2632" i="2"/>
  <c r="R2632" i="2" s="1"/>
  <c r="M2632" i="2"/>
  <c r="N2632" i="2"/>
  <c r="Q2584" i="2"/>
  <c r="R2584" i="2" s="1"/>
  <c r="M2584" i="2"/>
  <c r="N2584" i="2"/>
  <c r="Q2523" i="2"/>
  <c r="R2523" i="2" s="1"/>
  <c r="M2523" i="2"/>
  <c r="N2523" i="2"/>
  <c r="Q2461" i="2"/>
  <c r="R2461" i="2" s="1"/>
  <c r="M2461" i="2"/>
  <c r="N2461" i="2"/>
  <c r="Q2345" i="2"/>
  <c r="R2345" i="2" s="1"/>
  <c r="M2345" i="2"/>
  <c r="N2345" i="2"/>
  <c r="Q2792" i="2"/>
  <c r="R2792" i="2" s="1"/>
  <c r="M2792" i="2"/>
  <c r="N2792" i="2"/>
  <c r="Q2733" i="2"/>
  <c r="R2733" i="2" s="1"/>
  <c r="N2733" i="2"/>
  <c r="M2733" i="2"/>
  <c r="Q2663" i="2"/>
  <c r="R2663" i="2" s="1"/>
  <c r="M2663" i="2"/>
  <c r="N2663" i="2"/>
  <c r="Q2583" i="2"/>
  <c r="R2583" i="2" s="1"/>
  <c r="M2583" i="2"/>
  <c r="N2583" i="2"/>
  <c r="Q2522" i="2"/>
  <c r="R2522" i="2" s="1"/>
  <c r="N2522" i="2"/>
  <c r="M2522" i="2"/>
  <c r="Q2473" i="2"/>
  <c r="R2473" i="2" s="1"/>
  <c r="M2473" i="2"/>
  <c r="N2473" i="2"/>
  <c r="Q2394" i="2"/>
  <c r="R2394" i="2" s="1"/>
  <c r="N2394" i="2"/>
  <c r="M2394" i="2"/>
  <c r="Q2859" i="2"/>
  <c r="R2859" i="2" s="1"/>
  <c r="M2859" i="2"/>
  <c r="N2859" i="2"/>
  <c r="Q2810" i="2"/>
  <c r="R2810" i="2" s="1"/>
  <c r="N2810" i="2"/>
  <c r="M2810" i="2"/>
  <c r="Q2720" i="2"/>
  <c r="R2720" i="2" s="1"/>
  <c r="M2720" i="2"/>
  <c r="N2720" i="2"/>
  <c r="Q2667" i="2"/>
  <c r="R2667" i="2" s="1"/>
  <c r="N2667" i="2"/>
  <c r="M2667" i="2"/>
  <c r="Q2619" i="2"/>
  <c r="R2619" i="2" s="1"/>
  <c r="M2619" i="2"/>
  <c r="N2619" i="2"/>
  <c r="Q2503" i="2"/>
  <c r="R2503" i="2" s="1"/>
  <c r="M2503" i="2"/>
  <c r="N2503" i="2"/>
  <c r="Q2452" i="2"/>
  <c r="R2452" i="2" s="1"/>
  <c r="M2452" i="2"/>
  <c r="N2452" i="2"/>
  <c r="Q2302" i="2"/>
  <c r="R2302" i="2" s="1"/>
  <c r="N2302" i="2"/>
  <c r="M2302" i="2"/>
  <c r="Q2767" i="2"/>
  <c r="R2767" i="2" s="1"/>
  <c r="M2767" i="2"/>
  <c r="N2767" i="2"/>
  <c r="Q2719" i="2"/>
  <c r="R2719" i="2" s="1"/>
  <c r="M2719" i="2"/>
  <c r="N2719" i="2"/>
  <c r="Q2648" i="2"/>
  <c r="R2648" i="2" s="1"/>
  <c r="M2648" i="2"/>
  <c r="N2648" i="2"/>
  <c r="Q2588" i="2"/>
  <c r="R2588" i="2" s="1"/>
  <c r="M2588" i="2"/>
  <c r="N2588" i="2"/>
  <c r="Q2540" i="2"/>
  <c r="R2540" i="2" s="1"/>
  <c r="M2540" i="2"/>
  <c r="N2540" i="2"/>
  <c r="Q2465" i="2"/>
  <c r="R2465" i="2" s="1"/>
  <c r="M2465" i="2"/>
  <c r="N2465" i="2"/>
  <c r="Q2389" i="2"/>
  <c r="R2389" i="2" s="1"/>
  <c r="M2389" i="2"/>
  <c r="N2389" i="2"/>
  <c r="Q2877" i="2"/>
  <c r="R2877" i="2" s="1"/>
  <c r="N2877" i="2"/>
  <c r="M2877" i="2"/>
  <c r="Q2821" i="2"/>
  <c r="R2821" i="2" s="1"/>
  <c r="N2821" i="2"/>
  <c r="M2821" i="2"/>
  <c r="Q2754" i="2"/>
  <c r="R2754" i="2" s="1"/>
  <c r="N2754" i="2"/>
  <c r="M2754" i="2"/>
  <c r="Q2666" i="2"/>
  <c r="R2666" i="2" s="1"/>
  <c r="N2666" i="2"/>
  <c r="M2666" i="2"/>
  <c r="Q2611" i="2"/>
  <c r="R2611" i="2" s="1"/>
  <c r="M2611" i="2"/>
  <c r="N2611" i="2"/>
  <c r="Q2551" i="2"/>
  <c r="R2551" i="2" s="1"/>
  <c r="M2551" i="2"/>
  <c r="N2551" i="2"/>
  <c r="Q2496" i="2"/>
  <c r="R2496" i="2" s="1"/>
  <c r="M2496" i="2"/>
  <c r="N2496" i="2"/>
  <c r="Q2289" i="2"/>
  <c r="R2289" i="2" s="1"/>
  <c r="M2289" i="2"/>
  <c r="N2289" i="2"/>
  <c r="Q2814" i="2"/>
  <c r="R2814" i="2" s="1"/>
  <c r="N2814" i="2"/>
  <c r="M2814" i="2"/>
  <c r="Q2737" i="2"/>
  <c r="R2737" i="2" s="1"/>
  <c r="N2737" i="2"/>
  <c r="M2737" i="2"/>
  <c r="Q2683" i="2"/>
  <c r="R2683" i="2" s="1"/>
  <c r="M2683" i="2"/>
  <c r="N2683" i="2"/>
  <c r="Q2628" i="2"/>
  <c r="R2628" i="2" s="1"/>
  <c r="M2628" i="2"/>
  <c r="N2628" i="2"/>
  <c r="Q2574" i="2"/>
  <c r="R2574" i="2" s="1"/>
  <c r="N2574" i="2"/>
  <c r="M2574" i="2"/>
  <c r="Q2495" i="2"/>
  <c r="R2495" i="2" s="1"/>
  <c r="M2495" i="2"/>
  <c r="N2495" i="2"/>
  <c r="Q2434" i="2"/>
  <c r="R2434" i="2" s="1"/>
  <c r="N2434" i="2"/>
  <c r="M2434" i="2"/>
  <c r="Q2221" i="2"/>
  <c r="R2221" i="2" s="1"/>
  <c r="M2221" i="2"/>
  <c r="N2221" i="2"/>
  <c r="Q2152" i="2"/>
  <c r="R2152" i="2" s="1"/>
  <c r="M2152" i="2"/>
  <c r="N2152" i="2"/>
  <c r="Q2096" i="2"/>
  <c r="R2096" i="2" s="1"/>
  <c r="M2096" i="2"/>
  <c r="N2096" i="2"/>
  <c r="Q2027" i="2"/>
  <c r="R2027" i="2" s="1"/>
  <c r="M2027" i="2"/>
  <c r="N2027" i="2"/>
  <c r="Q1959" i="2"/>
  <c r="R1959" i="2" s="1"/>
  <c r="M1959" i="2"/>
  <c r="N1959" i="2"/>
  <c r="Q1848" i="2"/>
  <c r="R1848" i="2" s="1"/>
  <c r="M1848" i="2"/>
  <c r="N1848" i="2"/>
  <c r="Q2413" i="2"/>
  <c r="R2413" i="2" s="1"/>
  <c r="M2413" i="2"/>
  <c r="N2413" i="2"/>
  <c r="Q2344" i="2"/>
  <c r="R2344" i="2" s="1"/>
  <c r="M2344" i="2"/>
  <c r="N2344" i="2"/>
  <c r="Q2154" i="2"/>
  <c r="R2154" i="2" s="1"/>
  <c r="N2154" i="2"/>
  <c r="M2154" i="2"/>
  <c r="Q2098" i="2"/>
  <c r="R2098" i="2" s="1"/>
  <c r="N2098" i="2"/>
  <c r="M2098" i="2"/>
  <c r="Q2022" i="2"/>
  <c r="R2022" i="2" s="1"/>
  <c r="N2022" i="2"/>
  <c r="M2022" i="2"/>
  <c r="Q1941" i="2"/>
  <c r="R1941" i="2" s="1"/>
  <c r="M1941" i="2"/>
  <c r="N1941" i="2"/>
  <c r="Q1843" i="2"/>
  <c r="R1843" i="2" s="1"/>
  <c r="M1843" i="2"/>
  <c r="N1843" i="2"/>
  <c r="Q2322" i="2"/>
  <c r="R2322" i="2" s="1"/>
  <c r="N2322" i="2"/>
  <c r="M2322" i="2"/>
  <c r="Q2247" i="2"/>
  <c r="R2247" i="2" s="1"/>
  <c r="M2247" i="2"/>
  <c r="N2247" i="2"/>
  <c r="Q2197" i="2"/>
  <c r="R2197" i="2" s="1"/>
  <c r="M2197" i="2"/>
  <c r="N2197" i="2"/>
  <c r="Q2122" i="2"/>
  <c r="R2122" i="2" s="1"/>
  <c r="N2122" i="2"/>
  <c r="M2122" i="2"/>
  <c r="Q2066" i="2"/>
  <c r="R2066" i="2" s="1"/>
  <c r="N2066" i="2"/>
  <c r="M2066" i="2"/>
  <c r="Q2006" i="2"/>
  <c r="R2006" i="2" s="1"/>
  <c r="N2006" i="2"/>
  <c r="M2006" i="2"/>
  <c r="Q1896" i="2"/>
  <c r="R1896" i="2" s="1"/>
  <c r="M1896" i="2"/>
  <c r="N1896" i="2"/>
  <c r="Q1757" i="2"/>
  <c r="R1757" i="2" s="1"/>
  <c r="M1757" i="2"/>
  <c r="N1757" i="2"/>
  <c r="Q2272" i="2"/>
  <c r="R2272" i="2" s="1"/>
  <c r="M2272" i="2"/>
  <c r="N2272" i="2"/>
  <c r="Q2196" i="2"/>
  <c r="R2196" i="2" s="1"/>
  <c r="M2196" i="2"/>
  <c r="N2196" i="2"/>
  <c r="Q2140" i="2"/>
  <c r="R2140" i="2" s="1"/>
  <c r="M2140" i="2"/>
  <c r="N2140" i="2"/>
  <c r="Q2071" i="2"/>
  <c r="R2071" i="2" s="1"/>
  <c r="M2071" i="2"/>
  <c r="N2071" i="2"/>
  <c r="Q2005" i="2"/>
  <c r="R2005" i="2" s="1"/>
  <c r="M2005" i="2"/>
  <c r="N2005" i="2"/>
  <c r="Q1927" i="2"/>
  <c r="R1927" i="2" s="1"/>
  <c r="M1927" i="2"/>
  <c r="N1927" i="2"/>
  <c r="Q1817" i="2"/>
  <c r="R1817" i="2" s="1"/>
  <c r="M1817" i="2"/>
  <c r="N1817" i="2"/>
  <c r="Q1901" i="2"/>
  <c r="R1901" i="2" s="1"/>
  <c r="M1901" i="2"/>
  <c r="N1901" i="2"/>
  <c r="Q1710" i="2"/>
  <c r="R1710" i="2" s="1"/>
  <c r="M1710" i="2"/>
  <c r="N1710" i="2"/>
  <c r="Q1646" i="2"/>
  <c r="R1646" i="2" s="1"/>
  <c r="M1646" i="2"/>
  <c r="N1646" i="2"/>
  <c r="Q1582" i="2"/>
  <c r="R1582" i="2" s="1"/>
  <c r="M1582" i="2"/>
  <c r="N1582" i="2"/>
  <c r="Q1749" i="2"/>
  <c r="R1749" i="2" s="1"/>
  <c r="M1749" i="2"/>
  <c r="N1749" i="2"/>
  <c r="Q1685" i="2"/>
  <c r="R1685" i="2" s="1"/>
  <c r="N1685" i="2"/>
  <c r="M1685" i="2"/>
  <c r="Q1621" i="2"/>
  <c r="R1621" i="2" s="1"/>
  <c r="N1621" i="2"/>
  <c r="M1621" i="2"/>
  <c r="Q1554" i="2"/>
  <c r="R1554" i="2" s="1"/>
  <c r="M1554" i="2"/>
  <c r="N1554" i="2"/>
  <c r="Q1992" i="2"/>
  <c r="R1992" i="2" s="1"/>
  <c r="M1992" i="2"/>
  <c r="N1992" i="2"/>
  <c r="Q1926" i="2"/>
  <c r="R1926" i="2" s="1"/>
  <c r="N1926" i="2"/>
  <c r="M1926" i="2"/>
  <c r="Q1748" i="2"/>
  <c r="R1748" i="2" s="1"/>
  <c r="M1748" i="2"/>
  <c r="N1748" i="2"/>
  <c r="Q1684" i="2"/>
  <c r="R1684" i="2" s="1"/>
  <c r="M1684" i="2"/>
  <c r="N1684" i="2"/>
  <c r="Q1620" i="2"/>
  <c r="R1620" i="2" s="1"/>
  <c r="M1620" i="2"/>
  <c r="N1620" i="2"/>
  <c r="Q1553" i="2"/>
  <c r="R1553" i="2" s="1"/>
  <c r="N1553" i="2"/>
  <c r="M1553" i="2"/>
  <c r="Q1820" i="2"/>
  <c r="R1820" i="2" s="1"/>
  <c r="M1820" i="2"/>
  <c r="N1820" i="2"/>
  <c r="Q1788" i="2"/>
  <c r="R1788" i="2" s="1"/>
  <c r="M1788" i="2"/>
  <c r="N1788" i="2"/>
  <c r="Q1756" i="2"/>
  <c r="R1756" i="2" s="1"/>
  <c r="M1756" i="2"/>
  <c r="N1756" i="2"/>
  <c r="Q1699" i="2"/>
  <c r="R1699" i="2" s="1"/>
  <c r="N1699" i="2"/>
  <c r="M1699" i="2"/>
  <c r="Q1635" i="2"/>
  <c r="R1635" i="2" s="1"/>
  <c r="M1635" i="2"/>
  <c r="N1635" i="2"/>
  <c r="Q1570" i="2"/>
  <c r="R1570" i="2" s="1"/>
  <c r="M1570" i="2"/>
  <c r="N1570" i="2"/>
  <c r="Q1960" i="2"/>
  <c r="R1960" i="2" s="1"/>
  <c r="M1960" i="2"/>
  <c r="N1960" i="2"/>
  <c r="Q1909" i="2"/>
  <c r="R1909" i="2" s="1"/>
  <c r="M1909" i="2"/>
  <c r="N1909" i="2"/>
  <c r="Q1722" i="2"/>
  <c r="R1722" i="2" s="1"/>
  <c r="M1722" i="2"/>
  <c r="N1722" i="2"/>
  <c r="Q1658" i="2"/>
  <c r="R1658" i="2" s="1"/>
  <c r="M1658" i="2"/>
  <c r="N1658" i="2"/>
  <c r="Q1594" i="2"/>
  <c r="R1594" i="2" s="1"/>
  <c r="M1594" i="2"/>
  <c r="N1594" i="2"/>
  <c r="Q1500" i="2"/>
  <c r="R1500" i="2" s="1"/>
  <c r="N1500" i="2"/>
  <c r="M1500" i="2"/>
  <c r="Q1807" i="2"/>
  <c r="R1807" i="2" s="1"/>
  <c r="N1807" i="2"/>
  <c r="M1807" i="2"/>
  <c r="Q1775" i="2"/>
  <c r="R1775" i="2" s="1"/>
  <c r="N1775" i="2"/>
  <c r="M1775" i="2"/>
  <c r="Q1737" i="2"/>
  <c r="R1737" i="2" s="1"/>
  <c r="M1737" i="2"/>
  <c r="N1737" i="2"/>
  <c r="Q1673" i="2"/>
  <c r="R1673" i="2" s="1"/>
  <c r="N1673" i="2"/>
  <c r="M1673" i="2"/>
  <c r="Q1609" i="2"/>
  <c r="R1609" i="2" s="1"/>
  <c r="N1609" i="2"/>
  <c r="M1609" i="2"/>
  <c r="Q1539" i="2"/>
  <c r="R1539" i="2" s="1"/>
  <c r="M1539" i="2"/>
  <c r="N1539" i="2"/>
  <c r="Q1965" i="2"/>
  <c r="R1965" i="2" s="1"/>
  <c r="M1965" i="2"/>
  <c r="N1965" i="2"/>
  <c r="Q1902" i="2"/>
  <c r="R1902" i="2" s="1"/>
  <c r="N1902" i="2"/>
  <c r="M1902" i="2"/>
  <c r="Q1712" i="2"/>
  <c r="R1712" i="2" s="1"/>
  <c r="M1712" i="2"/>
  <c r="N1712" i="2"/>
  <c r="Q1648" i="2"/>
  <c r="R1648" i="2" s="1"/>
  <c r="M1648" i="2"/>
  <c r="N1648" i="2"/>
  <c r="Q1584" i="2"/>
  <c r="R1584" i="2" s="1"/>
  <c r="M1584" i="2"/>
  <c r="N1584" i="2"/>
  <c r="Q1838" i="2"/>
  <c r="R1838" i="2" s="1"/>
  <c r="N1838" i="2"/>
  <c r="M1838" i="2"/>
  <c r="Q1806" i="2"/>
  <c r="R1806" i="2" s="1"/>
  <c r="N1806" i="2"/>
  <c r="M1806" i="2"/>
  <c r="Q1774" i="2"/>
  <c r="R1774" i="2" s="1"/>
  <c r="N1774" i="2"/>
  <c r="M1774" i="2"/>
  <c r="Q1735" i="2"/>
  <c r="R1735" i="2" s="1"/>
  <c r="N1735" i="2"/>
  <c r="M1735" i="2"/>
  <c r="Q1671" i="2"/>
  <c r="R1671" i="2" s="1"/>
  <c r="M1671" i="2"/>
  <c r="N1671" i="2"/>
  <c r="Q1607" i="2"/>
  <c r="R1607" i="2" s="1"/>
  <c r="M1607" i="2"/>
  <c r="N1607" i="2"/>
  <c r="Q1537" i="2"/>
  <c r="R1537" i="2" s="1"/>
  <c r="N1537" i="2"/>
  <c r="M1537" i="2"/>
  <c r="Q1485" i="2"/>
  <c r="R1485" i="2" s="1"/>
  <c r="N1485" i="2"/>
  <c r="M1485" i="2"/>
  <c r="Q1421" i="2"/>
  <c r="R1421" i="2" s="1"/>
  <c r="N1421" i="2"/>
  <c r="M1421" i="2"/>
  <c r="Q1357" i="2"/>
  <c r="R1357" i="2" s="1"/>
  <c r="N1357" i="2"/>
  <c r="M1357" i="2"/>
  <c r="Q1293" i="2"/>
  <c r="R1293" i="2" s="1"/>
  <c r="N1293" i="2"/>
  <c r="M1293" i="2"/>
  <c r="Q1226" i="2"/>
  <c r="R1226" i="2" s="1"/>
  <c r="M1226" i="2"/>
  <c r="N1226" i="2"/>
  <c r="Q1160" i="2"/>
  <c r="R1160" i="2" s="1"/>
  <c r="N1160" i="2"/>
  <c r="M1160" i="2"/>
  <c r="Q1090" i="2"/>
  <c r="R1090" i="2" s="1"/>
  <c r="M1090" i="2"/>
  <c r="N1090" i="2"/>
  <c r="Q928" i="2"/>
  <c r="R928" i="2" s="1"/>
  <c r="N928" i="2"/>
  <c r="M928" i="2"/>
  <c r="Q1444" i="2"/>
  <c r="R1444" i="2" s="1"/>
  <c r="N1444" i="2"/>
  <c r="M1444" i="2"/>
  <c r="Q1380" i="2"/>
  <c r="R1380" i="2" s="1"/>
  <c r="N1380" i="2"/>
  <c r="M1380" i="2"/>
  <c r="Q1316" i="2"/>
  <c r="R1316" i="2" s="1"/>
  <c r="N1316" i="2"/>
  <c r="M1316" i="2"/>
  <c r="Q1251" i="2"/>
  <c r="R1251" i="2" s="1"/>
  <c r="M1251" i="2"/>
  <c r="N1251" i="2"/>
  <c r="Q1194" i="2"/>
  <c r="R1194" i="2" s="1"/>
  <c r="M1194" i="2"/>
  <c r="N1194" i="2"/>
  <c r="Q1141" i="2"/>
  <c r="R1141" i="2" s="1"/>
  <c r="N1141" i="2"/>
  <c r="M1141" i="2"/>
  <c r="Q1065" i="2"/>
  <c r="R1065" i="2" s="1"/>
  <c r="N1065" i="2"/>
  <c r="M1065" i="2"/>
  <c r="Q899" i="2"/>
  <c r="R899" i="2" s="1"/>
  <c r="M899" i="2"/>
  <c r="N899" i="2"/>
  <c r="Q1475" i="2"/>
  <c r="R1475" i="2" s="1"/>
  <c r="M1475" i="2"/>
  <c r="N1475" i="2"/>
  <c r="Q1411" i="2"/>
  <c r="R1411" i="2" s="1"/>
  <c r="M1411" i="2"/>
  <c r="N1411" i="2"/>
  <c r="Q1347" i="2"/>
  <c r="R1347" i="2" s="1"/>
  <c r="M1347" i="2"/>
  <c r="N1347" i="2"/>
  <c r="Q1283" i="2"/>
  <c r="R1283" i="2" s="1"/>
  <c r="M1283" i="2"/>
  <c r="N1283" i="2"/>
  <c r="Q1218" i="2"/>
  <c r="R1218" i="2" s="1"/>
  <c r="M1218" i="2"/>
  <c r="N1218" i="2"/>
  <c r="Q1146" i="2"/>
  <c r="R1146" i="2" s="1"/>
  <c r="M1146" i="2"/>
  <c r="N1146" i="2"/>
  <c r="Q1081" i="2"/>
  <c r="R1081" i="2" s="1"/>
  <c r="N1081" i="2"/>
  <c r="M1081" i="2"/>
  <c r="Q846" i="2"/>
  <c r="R846" i="2" s="1"/>
  <c r="M846" i="2"/>
  <c r="N846" i="2"/>
  <c r="Q1527" i="2"/>
  <c r="R1527" i="2" s="1"/>
  <c r="M1527" i="2"/>
  <c r="N1527" i="2"/>
  <c r="Q1466" i="2"/>
  <c r="R1466" i="2" s="1"/>
  <c r="M1466" i="2"/>
  <c r="N1466" i="2"/>
  <c r="Q1402" i="2"/>
  <c r="R1402" i="2" s="1"/>
  <c r="M1402" i="2"/>
  <c r="N1402" i="2"/>
  <c r="Q1338" i="2"/>
  <c r="R1338" i="2" s="1"/>
  <c r="M1338" i="2"/>
  <c r="N1338" i="2"/>
  <c r="Q1271" i="2"/>
  <c r="R1271" i="2" s="1"/>
  <c r="M1271" i="2"/>
  <c r="N1271" i="2"/>
  <c r="Q1193" i="2"/>
  <c r="R1193" i="2" s="1"/>
  <c r="N1193" i="2"/>
  <c r="M1193" i="2"/>
  <c r="Q1109" i="2"/>
  <c r="R1109" i="2" s="1"/>
  <c r="N1109" i="2"/>
  <c r="M1109" i="2"/>
  <c r="Q976" i="2"/>
  <c r="R976" i="2" s="1"/>
  <c r="N976" i="2"/>
  <c r="M976" i="2"/>
  <c r="Q1497" i="2"/>
  <c r="R1497" i="2" s="1"/>
  <c r="N1497" i="2"/>
  <c r="M1497" i="2"/>
  <c r="Q1433" i="2"/>
  <c r="R1433" i="2" s="1"/>
  <c r="N1433" i="2"/>
  <c r="M1433" i="2"/>
  <c r="Q1369" i="2"/>
  <c r="R1369" i="2" s="1"/>
  <c r="N1369" i="2"/>
  <c r="M1369" i="2"/>
  <c r="Q1305" i="2"/>
  <c r="R1305" i="2" s="1"/>
  <c r="N1305" i="2"/>
  <c r="M1305" i="2"/>
  <c r="Q1230" i="2"/>
  <c r="R1230" i="2" s="1"/>
  <c r="M1230" i="2"/>
  <c r="N1230" i="2"/>
  <c r="Q1177" i="2"/>
  <c r="R1177" i="2" s="1"/>
  <c r="N1177" i="2"/>
  <c r="M1177" i="2"/>
  <c r="Q1126" i="2"/>
  <c r="R1126" i="2" s="1"/>
  <c r="M1126" i="2"/>
  <c r="N1126" i="2"/>
  <c r="Q1069" i="2"/>
  <c r="R1069" i="2" s="1"/>
  <c r="N1069" i="2"/>
  <c r="M1069" i="2"/>
  <c r="Q869" i="2"/>
  <c r="R869" i="2" s="1"/>
  <c r="N869" i="2"/>
  <c r="M869" i="2"/>
  <c r="Q1480" i="2"/>
  <c r="R1480" i="2" s="1"/>
  <c r="N1480" i="2"/>
  <c r="M1480" i="2"/>
  <c r="Q1416" i="2"/>
  <c r="R1416" i="2" s="1"/>
  <c r="N1416" i="2"/>
  <c r="M1416" i="2"/>
  <c r="Q1352" i="2"/>
  <c r="R1352" i="2" s="1"/>
  <c r="N1352" i="2"/>
  <c r="M1352" i="2"/>
  <c r="Q1288" i="2"/>
  <c r="R1288" i="2" s="1"/>
  <c r="N1288" i="2"/>
  <c r="M1288" i="2"/>
  <c r="Q1235" i="2"/>
  <c r="R1235" i="2" s="1"/>
  <c r="M1235" i="2"/>
  <c r="N1235" i="2"/>
  <c r="Q1170" i="2"/>
  <c r="R1170" i="2" s="1"/>
  <c r="M1170" i="2"/>
  <c r="N1170" i="2"/>
  <c r="Q1107" i="2"/>
  <c r="R1107" i="2" s="1"/>
  <c r="M1107" i="2"/>
  <c r="N1107" i="2"/>
  <c r="Q1011" i="2"/>
  <c r="R1011" i="2" s="1"/>
  <c r="M1011" i="2"/>
  <c r="N1011" i="2"/>
  <c r="Q1524" i="2"/>
  <c r="R1524" i="2" s="1"/>
  <c r="N1524" i="2"/>
  <c r="M1524" i="2"/>
  <c r="Q1463" i="2"/>
  <c r="R1463" i="2" s="1"/>
  <c r="M1463" i="2"/>
  <c r="N1463" i="2"/>
  <c r="Q1399" i="2"/>
  <c r="R1399" i="2" s="1"/>
  <c r="M1399" i="2"/>
  <c r="N1399" i="2"/>
  <c r="Q1335" i="2"/>
  <c r="R1335" i="2" s="1"/>
  <c r="M1335" i="2"/>
  <c r="N1335" i="2"/>
  <c r="Q1268" i="2"/>
  <c r="R1268" i="2" s="1"/>
  <c r="N1268" i="2"/>
  <c r="M1268" i="2"/>
  <c r="Q1197" i="2"/>
  <c r="R1197" i="2" s="1"/>
  <c r="N1197" i="2"/>
  <c r="M1197" i="2"/>
  <c r="Q1144" i="2"/>
  <c r="R1144" i="2" s="1"/>
  <c r="N1144" i="2"/>
  <c r="M1144" i="2"/>
  <c r="Q1086" i="2"/>
  <c r="R1086" i="2" s="1"/>
  <c r="M1086" i="2"/>
  <c r="N1086" i="2"/>
  <c r="Q971" i="2"/>
  <c r="R971" i="2" s="1"/>
  <c r="M971" i="2"/>
  <c r="N971" i="2"/>
  <c r="Q1523" i="2"/>
  <c r="R1523" i="2" s="1"/>
  <c r="M1523" i="2"/>
  <c r="N1523" i="2"/>
  <c r="Q1462" i="2"/>
  <c r="R1462" i="2" s="1"/>
  <c r="M1462" i="2"/>
  <c r="N1462" i="2"/>
  <c r="Q1398" i="2"/>
  <c r="R1398" i="2" s="1"/>
  <c r="M1398" i="2"/>
  <c r="N1398" i="2"/>
  <c r="Q1334" i="2"/>
  <c r="R1334" i="2" s="1"/>
  <c r="M1334" i="2"/>
  <c r="N1334" i="2"/>
  <c r="Q1267" i="2"/>
  <c r="R1267" i="2" s="1"/>
  <c r="M1267" i="2"/>
  <c r="N1267" i="2"/>
  <c r="Q1215" i="2"/>
  <c r="R1215" i="2" s="1"/>
  <c r="M1215" i="2"/>
  <c r="N1215" i="2"/>
  <c r="Q1161" i="2"/>
  <c r="R1161" i="2" s="1"/>
  <c r="N1161" i="2"/>
  <c r="M1161" i="2"/>
  <c r="Q1098" i="2"/>
  <c r="R1098" i="2" s="1"/>
  <c r="M1098" i="2"/>
  <c r="N1098" i="2"/>
  <c r="Q967" i="2"/>
  <c r="R967" i="2" s="1"/>
  <c r="M967" i="2"/>
  <c r="N967" i="2"/>
  <c r="Q1047" i="2"/>
  <c r="R1047" i="2" s="1"/>
  <c r="M1047" i="2"/>
  <c r="N1047" i="2"/>
  <c r="Q963" i="2"/>
  <c r="R963" i="2" s="1"/>
  <c r="M963" i="2"/>
  <c r="N963" i="2"/>
  <c r="Q906" i="2"/>
  <c r="R906" i="2" s="1"/>
  <c r="M906" i="2"/>
  <c r="N906" i="2"/>
  <c r="Q841" i="2"/>
  <c r="R841" i="2" s="1"/>
  <c r="N841" i="2"/>
  <c r="M841" i="2"/>
  <c r="Q787" i="2"/>
  <c r="R787" i="2" s="1"/>
  <c r="M787" i="2"/>
  <c r="N787" i="2"/>
  <c r="Q723" i="2"/>
  <c r="R723" i="2" s="1"/>
  <c r="M723" i="2"/>
  <c r="N723" i="2"/>
  <c r="Q659" i="2"/>
  <c r="R659" i="2" s="1"/>
  <c r="M659" i="2"/>
  <c r="N659" i="2"/>
  <c r="N524" i="2"/>
  <c r="M524" i="2"/>
  <c r="Q746" i="2"/>
  <c r="R746" i="2" s="1"/>
  <c r="M746" i="2"/>
  <c r="N746" i="2"/>
  <c r="Q682" i="2"/>
  <c r="R682" i="2" s="1"/>
  <c r="M682" i="2"/>
  <c r="N682" i="2"/>
  <c r="N596" i="2"/>
  <c r="M596" i="2"/>
  <c r="M265" i="2"/>
  <c r="N265" i="2"/>
  <c r="Q813" i="2"/>
  <c r="R813" i="2" s="1"/>
  <c r="M813" i="2"/>
  <c r="N813" i="2"/>
  <c r="Q753" i="2"/>
  <c r="R753" i="2" s="1"/>
  <c r="M753" i="2"/>
  <c r="N753" i="2"/>
  <c r="Q689" i="2"/>
  <c r="R689" i="2" s="1"/>
  <c r="M689" i="2"/>
  <c r="N689" i="2"/>
  <c r="M609" i="2"/>
  <c r="N609" i="2"/>
  <c r="N316" i="2"/>
  <c r="M316" i="2"/>
  <c r="Q970" i="2"/>
  <c r="R970" i="2" s="1"/>
  <c r="M970" i="2"/>
  <c r="N970" i="2"/>
  <c r="Q904" i="2"/>
  <c r="R904" i="2" s="1"/>
  <c r="N904" i="2"/>
  <c r="M904" i="2"/>
  <c r="Q832" i="2"/>
  <c r="R832" i="2" s="1"/>
  <c r="N832" i="2"/>
  <c r="M832" i="2"/>
  <c r="Q760" i="2"/>
  <c r="R760" i="2" s="1"/>
  <c r="N760" i="2"/>
  <c r="M760" i="2"/>
  <c r="Q696" i="2"/>
  <c r="R696" i="2" s="1"/>
  <c r="N696" i="2"/>
  <c r="M696" i="2"/>
  <c r="M622" i="2"/>
  <c r="N622" i="2"/>
  <c r="M369" i="2"/>
  <c r="N369" i="2"/>
  <c r="Q1019" i="2"/>
  <c r="R1019" i="2" s="1"/>
  <c r="M1019" i="2"/>
  <c r="N1019" i="2"/>
  <c r="Q974" i="2"/>
  <c r="R974" i="2" s="1"/>
  <c r="M974" i="2"/>
  <c r="N974" i="2"/>
  <c r="Q908" i="2"/>
  <c r="R908" i="2" s="1"/>
  <c r="N908" i="2"/>
  <c r="M908" i="2"/>
  <c r="Q851" i="2"/>
  <c r="R851" i="2" s="1"/>
  <c r="M851" i="2"/>
  <c r="N851" i="2"/>
  <c r="Q799" i="2"/>
  <c r="R799" i="2" s="1"/>
  <c r="M799" i="2"/>
  <c r="N799" i="2"/>
  <c r="Q735" i="2"/>
  <c r="R735" i="2" s="1"/>
  <c r="M735" i="2"/>
  <c r="N735" i="2"/>
  <c r="Q671" i="2"/>
  <c r="R671" i="2" s="1"/>
  <c r="M671" i="2"/>
  <c r="N671" i="2"/>
  <c r="M569" i="2"/>
  <c r="N569" i="2"/>
  <c r="M178" i="2"/>
  <c r="N178" i="2"/>
  <c r="Q988" i="2"/>
  <c r="R988" i="2" s="1"/>
  <c r="N988" i="2"/>
  <c r="M988" i="2"/>
  <c r="Q920" i="2"/>
  <c r="R920" i="2" s="1"/>
  <c r="N920" i="2"/>
  <c r="M920" i="2"/>
  <c r="Q856" i="2"/>
  <c r="R856" i="2" s="1"/>
  <c r="N856" i="2"/>
  <c r="M856" i="2"/>
  <c r="Q774" i="2"/>
  <c r="R774" i="2" s="1"/>
  <c r="M774" i="2"/>
  <c r="N774" i="2"/>
  <c r="Q710" i="2"/>
  <c r="R710" i="2" s="1"/>
  <c r="M710" i="2"/>
  <c r="N710" i="2"/>
  <c r="N644" i="2"/>
  <c r="M644" i="2"/>
  <c r="M473" i="2"/>
  <c r="N473" i="2"/>
  <c r="Q1043" i="2"/>
  <c r="R1043" i="2" s="1"/>
  <c r="M1043" i="2"/>
  <c r="N1043" i="2"/>
  <c r="Q973" i="2"/>
  <c r="R973" i="2" s="1"/>
  <c r="N973" i="2"/>
  <c r="M973" i="2"/>
  <c r="Q907" i="2"/>
  <c r="R907" i="2" s="1"/>
  <c r="M907" i="2"/>
  <c r="N907" i="2"/>
  <c r="Q849" i="2"/>
  <c r="R849" i="2" s="1"/>
  <c r="N849" i="2"/>
  <c r="M849" i="2"/>
  <c r="Q797" i="2"/>
  <c r="R797" i="2" s="1"/>
  <c r="M797" i="2"/>
  <c r="N797" i="2"/>
  <c r="Q733" i="2"/>
  <c r="R733" i="2" s="1"/>
  <c r="M733" i="2"/>
  <c r="N733" i="2"/>
  <c r="Q669" i="2"/>
  <c r="R669" i="2" s="1"/>
  <c r="M669" i="2"/>
  <c r="N669" i="2"/>
  <c r="N564" i="2"/>
  <c r="M564" i="2"/>
  <c r="M162" i="2"/>
  <c r="N162" i="2"/>
  <c r="Q997" i="2"/>
  <c r="R997" i="2" s="1"/>
  <c r="N997" i="2"/>
  <c r="M997" i="2"/>
  <c r="Q945" i="2"/>
  <c r="R945" i="2" s="1"/>
  <c r="N945" i="2"/>
  <c r="M945" i="2"/>
  <c r="Q877" i="2"/>
  <c r="R877" i="2" s="1"/>
  <c r="N877" i="2"/>
  <c r="M877" i="2"/>
  <c r="Q796" i="2"/>
  <c r="R796" i="2" s="1"/>
  <c r="N796" i="2"/>
  <c r="M796" i="2"/>
  <c r="Q732" i="2"/>
  <c r="R732" i="2" s="1"/>
  <c r="N732" i="2"/>
  <c r="M732" i="2"/>
  <c r="Q668" i="2"/>
  <c r="R668" i="2" s="1"/>
  <c r="N668" i="2"/>
  <c r="M668" i="2"/>
  <c r="M561" i="2"/>
  <c r="N561" i="2"/>
  <c r="M154" i="2"/>
  <c r="N154" i="2"/>
  <c r="M90" i="2"/>
  <c r="N90" i="2"/>
  <c r="M26" i="2"/>
  <c r="N26" i="2"/>
  <c r="N624" i="2"/>
  <c r="M624" i="2"/>
  <c r="N560" i="2"/>
  <c r="M560" i="2"/>
  <c r="N496" i="2"/>
  <c r="M496" i="2"/>
  <c r="N432" i="2"/>
  <c r="M432" i="2"/>
  <c r="N368" i="2"/>
  <c r="M368" i="2"/>
  <c r="M301" i="2"/>
  <c r="N301" i="2"/>
  <c r="M225" i="2"/>
  <c r="N225" i="2"/>
  <c r="M161" i="2"/>
  <c r="N161" i="2"/>
  <c r="M97" i="2"/>
  <c r="N97" i="2"/>
  <c r="M33" i="2"/>
  <c r="N33" i="2"/>
  <c r="M591" i="2"/>
  <c r="N591" i="2"/>
  <c r="M527" i="2"/>
  <c r="N527" i="2"/>
  <c r="M463" i="2"/>
  <c r="N463" i="2"/>
  <c r="M399" i="2"/>
  <c r="N399" i="2"/>
  <c r="M337" i="2"/>
  <c r="N337" i="2"/>
  <c r="M271" i="2"/>
  <c r="N271" i="2"/>
  <c r="N208" i="2"/>
  <c r="M208" i="2"/>
  <c r="N144" i="2"/>
  <c r="M144" i="2"/>
  <c r="N80" i="2"/>
  <c r="M80" i="2"/>
  <c r="M18" i="2"/>
  <c r="N18" i="2"/>
  <c r="M542" i="2"/>
  <c r="N542" i="2"/>
  <c r="M478" i="2"/>
  <c r="N478" i="2"/>
  <c r="M414" i="2"/>
  <c r="N414" i="2"/>
  <c r="M350" i="2"/>
  <c r="N350" i="2"/>
  <c r="N292" i="2"/>
  <c r="M292" i="2"/>
  <c r="M231" i="2"/>
  <c r="N231" i="2"/>
  <c r="M167" i="2"/>
  <c r="N167" i="2"/>
  <c r="M103" i="2"/>
  <c r="N103" i="2"/>
  <c r="M39" i="2"/>
  <c r="N39" i="2"/>
  <c r="M525" i="2"/>
  <c r="N525" i="2"/>
  <c r="M461" i="2"/>
  <c r="N461" i="2"/>
  <c r="M397" i="2"/>
  <c r="N397" i="2"/>
  <c r="M327" i="2"/>
  <c r="N327" i="2"/>
  <c r="M261" i="2"/>
  <c r="N261" i="2"/>
  <c r="M198" i="2"/>
  <c r="N198" i="2"/>
  <c r="M134" i="2"/>
  <c r="N134" i="2"/>
  <c r="M70" i="2"/>
  <c r="N70" i="2"/>
  <c r="M9" i="2"/>
  <c r="N9" i="2"/>
  <c r="N404" i="2"/>
  <c r="M404" i="2"/>
  <c r="M341" i="2"/>
  <c r="N341" i="2"/>
  <c r="M282" i="2"/>
  <c r="N282" i="2"/>
  <c r="M221" i="2"/>
  <c r="N221" i="2"/>
  <c r="M157" i="2"/>
  <c r="N157" i="2"/>
  <c r="M93" i="2"/>
  <c r="N93" i="2"/>
  <c r="M29" i="2"/>
  <c r="N29" i="2"/>
  <c r="M579" i="2"/>
  <c r="N579" i="2"/>
  <c r="M515" i="2"/>
  <c r="N515" i="2"/>
  <c r="M451" i="2"/>
  <c r="N451" i="2"/>
  <c r="M387" i="2"/>
  <c r="N387" i="2"/>
  <c r="M310" i="2"/>
  <c r="N310" i="2"/>
  <c r="M251" i="2"/>
  <c r="N251" i="2"/>
  <c r="N188" i="2"/>
  <c r="M188" i="2"/>
  <c r="N124" i="2"/>
  <c r="M124" i="2"/>
  <c r="N60" i="2"/>
  <c r="M60" i="2"/>
  <c r="M642" i="2"/>
  <c r="N642" i="2"/>
  <c r="M578" i="2"/>
  <c r="N578" i="2"/>
  <c r="M514" i="2"/>
  <c r="N514" i="2"/>
  <c r="M450" i="2"/>
  <c r="N450" i="2"/>
  <c r="M386" i="2"/>
  <c r="N386" i="2"/>
  <c r="M325" i="2"/>
  <c r="N325" i="2"/>
  <c r="M258" i="2"/>
  <c r="N258" i="2"/>
  <c r="M195" i="2"/>
  <c r="N195" i="2"/>
  <c r="M131" i="2"/>
  <c r="N131" i="2"/>
  <c r="M67" i="2"/>
  <c r="N67" i="2"/>
  <c r="Q1915" i="2"/>
  <c r="R1915" i="2" s="1"/>
  <c r="M1915" i="2"/>
  <c r="N1915" i="2"/>
  <c r="Q1813" i="2"/>
  <c r="R1813" i="2" s="1"/>
  <c r="M1813" i="2"/>
  <c r="N1813" i="2"/>
  <c r="Q2387" i="2"/>
  <c r="R2387" i="2" s="1"/>
  <c r="M2387" i="2"/>
  <c r="N2387" i="2"/>
  <c r="Q2331" i="2"/>
  <c r="R2331" i="2" s="1"/>
  <c r="M2331" i="2"/>
  <c r="N2331" i="2"/>
  <c r="Q2263" i="2"/>
  <c r="R2263" i="2" s="1"/>
  <c r="M2263" i="2"/>
  <c r="N2263" i="2"/>
  <c r="Q2208" i="2"/>
  <c r="R2208" i="2" s="1"/>
  <c r="M2208" i="2"/>
  <c r="N2208" i="2"/>
  <c r="Q2132" i="2"/>
  <c r="R2132" i="2" s="1"/>
  <c r="M2132" i="2"/>
  <c r="N2132" i="2"/>
  <c r="Q2076" i="2"/>
  <c r="R2076" i="2" s="1"/>
  <c r="M2076" i="2"/>
  <c r="N2076" i="2"/>
  <c r="Q1994" i="2"/>
  <c r="R1994" i="2" s="1"/>
  <c r="N1994" i="2"/>
  <c r="M1994" i="2"/>
  <c r="Q1863" i="2"/>
  <c r="R1863" i="2" s="1"/>
  <c r="M1863" i="2"/>
  <c r="N1863" i="2"/>
  <c r="Q2443" i="2"/>
  <c r="R2443" i="2" s="1"/>
  <c r="M2443" i="2"/>
  <c r="N2443" i="2"/>
  <c r="Q2381" i="2"/>
  <c r="R2381" i="2" s="1"/>
  <c r="M2381" i="2"/>
  <c r="N2381" i="2"/>
  <c r="Q2300" i="2"/>
  <c r="R2300" i="2" s="1"/>
  <c r="M2300" i="2"/>
  <c r="N2300" i="2"/>
  <c r="Q2231" i="2"/>
  <c r="R2231" i="2" s="1"/>
  <c r="M2231" i="2"/>
  <c r="N2231" i="2"/>
  <c r="Q2176" i="2"/>
  <c r="R2176" i="2" s="1"/>
  <c r="M2176" i="2"/>
  <c r="N2176" i="2"/>
  <c r="Q2100" i="2"/>
  <c r="R2100" i="2" s="1"/>
  <c r="M2100" i="2"/>
  <c r="N2100" i="2"/>
  <c r="Q2044" i="2"/>
  <c r="R2044" i="2" s="1"/>
  <c r="M2044" i="2"/>
  <c r="N2044" i="2"/>
  <c r="Q1912" i="2"/>
  <c r="R1912" i="2" s="1"/>
  <c r="M1912" i="2"/>
  <c r="N1912" i="2"/>
  <c r="Q1805" i="2"/>
  <c r="R1805" i="2" s="1"/>
  <c r="M1805" i="2"/>
  <c r="N1805" i="2"/>
  <c r="Q2373" i="2"/>
  <c r="R2373" i="2" s="1"/>
  <c r="M2373" i="2"/>
  <c r="N2373" i="2"/>
  <c r="Q2306" i="2"/>
  <c r="R2306" i="2" s="1"/>
  <c r="N2306" i="2"/>
  <c r="M2306" i="2"/>
  <c r="Q2243" i="2"/>
  <c r="R2243" i="2" s="1"/>
  <c r="M2243" i="2"/>
  <c r="N2243" i="2"/>
  <c r="Q2175" i="2"/>
  <c r="R2175" i="2" s="1"/>
  <c r="M2175" i="2"/>
  <c r="N2175" i="2"/>
  <c r="Q2118" i="2"/>
  <c r="R2118" i="2" s="1"/>
  <c r="N2118" i="2"/>
  <c r="M2118" i="2"/>
  <c r="Q2050" i="2"/>
  <c r="R2050" i="2" s="1"/>
  <c r="N2050" i="2"/>
  <c r="M2050" i="2"/>
  <c r="Q1975" i="2"/>
  <c r="R1975" i="2" s="1"/>
  <c r="M1975" i="2"/>
  <c r="N1975" i="2"/>
  <c r="Q1861" i="2"/>
  <c r="R1861" i="2" s="1"/>
  <c r="M1861" i="2"/>
  <c r="N1861" i="2"/>
  <c r="Q2398" i="2"/>
  <c r="R2398" i="2" s="1"/>
  <c r="N2398" i="2"/>
  <c r="M2398" i="2"/>
  <c r="Q2341" i="2"/>
  <c r="R2341" i="2" s="1"/>
  <c r="M2341" i="2"/>
  <c r="N2341" i="2"/>
  <c r="Q2286" i="2"/>
  <c r="R2286" i="2" s="1"/>
  <c r="N2286" i="2"/>
  <c r="M2286" i="2"/>
  <c r="Q2230" i="2"/>
  <c r="R2230" i="2" s="1"/>
  <c r="N2230" i="2"/>
  <c r="M2230" i="2"/>
  <c r="Q2161" i="2"/>
  <c r="R2161" i="2" s="1"/>
  <c r="M2161" i="2"/>
  <c r="N2161" i="2"/>
  <c r="Q2105" i="2"/>
  <c r="R2105" i="2" s="1"/>
  <c r="M2105" i="2"/>
  <c r="N2105" i="2"/>
  <c r="Q2030" i="2"/>
  <c r="R2030" i="2" s="1"/>
  <c r="N2030" i="2"/>
  <c r="M2030" i="2"/>
  <c r="Q1920" i="2"/>
  <c r="R1920" i="2" s="1"/>
  <c r="M1920" i="2"/>
  <c r="N1920" i="2"/>
  <c r="Q1797" i="2"/>
  <c r="R1797" i="2" s="1"/>
  <c r="M1797" i="2"/>
  <c r="N1797" i="2"/>
  <c r="Q2353" i="2"/>
  <c r="R2353" i="2" s="1"/>
  <c r="M2353" i="2"/>
  <c r="N2353" i="2"/>
  <c r="Q2273" i="2"/>
  <c r="R2273" i="2" s="1"/>
  <c r="M2273" i="2"/>
  <c r="N2273" i="2"/>
  <c r="Q2223" i="2"/>
  <c r="R2223" i="2" s="1"/>
  <c r="M2223" i="2"/>
  <c r="N2223" i="2"/>
  <c r="Q2148" i="2"/>
  <c r="R2148" i="2" s="1"/>
  <c r="M2148" i="2"/>
  <c r="N2148" i="2"/>
  <c r="Q2092" i="2"/>
  <c r="R2092" i="2" s="1"/>
  <c r="M2092" i="2"/>
  <c r="N2092" i="2"/>
  <c r="Q2016" i="2"/>
  <c r="R2016" i="2" s="1"/>
  <c r="M2016" i="2"/>
  <c r="N2016" i="2"/>
  <c r="Q1919" i="2"/>
  <c r="R1919" i="2" s="1"/>
  <c r="M1919" i="2"/>
  <c r="N1919" i="2"/>
  <c r="Q1825" i="2"/>
  <c r="R1825" i="2" s="1"/>
  <c r="M1825" i="2"/>
  <c r="N1825" i="2"/>
  <c r="Q2316" i="2"/>
  <c r="R2316" i="2" s="1"/>
  <c r="M2316" i="2"/>
  <c r="N2316" i="2"/>
  <c r="Q2241" i="2"/>
  <c r="R2241" i="2" s="1"/>
  <c r="M2241" i="2"/>
  <c r="N2241" i="2"/>
  <c r="Q2191" i="2"/>
  <c r="R2191" i="2" s="1"/>
  <c r="M2191" i="2"/>
  <c r="N2191" i="2"/>
  <c r="Q2116" i="2"/>
  <c r="R2116" i="2" s="1"/>
  <c r="M2116" i="2"/>
  <c r="N2116" i="2"/>
  <c r="Q2060" i="2"/>
  <c r="R2060" i="2" s="1"/>
  <c r="M2060" i="2"/>
  <c r="N2060" i="2"/>
  <c r="Q1989" i="2"/>
  <c r="R1989" i="2" s="1"/>
  <c r="M1989" i="2"/>
  <c r="N1989" i="2"/>
  <c r="Q1875" i="2"/>
  <c r="R1875" i="2" s="1"/>
  <c r="M1875" i="2"/>
  <c r="N1875" i="2"/>
  <c r="Q2321" i="2"/>
  <c r="R2321" i="2" s="1"/>
  <c r="M2321" i="2"/>
  <c r="N2321" i="2"/>
  <c r="Q2265" i="2"/>
  <c r="R2265" i="2" s="1"/>
  <c r="M2265" i="2"/>
  <c r="N2265" i="2"/>
  <c r="Q2190" i="2"/>
  <c r="R2190" i="2" s="1"/>
  <c r="N2190" i="2"/>
  <c r="M2190" i="2"/>
  <c r="Q2134" i="2"/>
  <c r="R2134" i="2" s="1"/>
  <c r="N2134" i="2"/>
  <c r="M2134" i="2"/>
  <c r="Q2065" i="2"/>
  <c r="R2065" i="2" s="1"/>
  <c r="M2065" i="2"/>
  <c r="N2065" i="2"/>
  <c r="Q1997" i="2"/>
  <c r="R1997" i="2" s="1"/>
  <c r="M1997" i="2"/>
  <c r="N1997" i="2"/>
  <c r="Q1916" i="2"/>
  <c r="R1916" i="2" s="1"/>
  <c r="M1916" i="2"/>
  <c r="N1916" i="2"/>
  <c r="Q1785" i="2"/>
  <c r="R1785" i="2" s="1"/>
  <c r="M1785" i="2"/>
  <c r="N1785" i="2"/>
  <c r="Q1890" i="2"/>
  <c r="R1890" i="2" s="1"/>
  <c r="N1890" i="2"/>
  <c r="M1890" i="2"/>
  <c r="Q1702" i="2"/>
  <c r="R1702" i="2" s="1"/>
  <c r="M1702" i="2"/>
  <c r="N1702" i="2"/>
  <c r="Q1638" i="2"/>
  <c r="R1638" i="2" s="1"/>
  <c r="M1638" i="2"/>
  <c r="N1638" i="2"/>
  <c r="Q1574" i="2"/>
  <c r="R1574" i="2" s="1"/>
  <c r="M1574" i="2"/>
  <c r="N1574" i="2"/>
  <c r="Q1741" i="2"/>
  <c r="R1741" i="2" s="1"/>
  <c r="M1741" i="2"/>
  <c r="N1741" i="2"/>
  <c r="Q1677" i="2"/>
  <c r="R1677" i="2" s="1"/>
  <c r="N1677" i="2"/>
  <c r="M1677" i="2"/>
  <c r="Q1613" i="2"/>
  <c r="R1613" i="2" s="1"/>
  <c r="N1613" i="2"/>
  <c r="M1613" i="2"/>
  <c r="Q1545" i="2"/>
  <c r="R1545" i="2" s="1"/>
  <c r="N1545" i="2"/>
  <c r="M1545" i="2"/>
  <c r="Q1986" i="2"/>
  <c r="R1986" i="2" s="1"/>
  <c r="N1986" i="2"/>
  <c r="M1986" i="2"/>
  <c r="Q1921" i="2"/>
  <c r="R1921" i="2" s="1"/>
  <c r="M1921" i="2"/>
  <c r="N1921" i="2"/>
  <c r="Q1740" i="2"/>
  <c r="R1740" i="2" s="1"/>
  <c r="M1740" i="2"/>
  <c r="N1740" i="2"/>
  <c r="Q1676" i="2"/>
  <c r="R1676" i="2" s="1"/>
  <c r="M1676" i="2"/>
  <c r="N1676" i="2"/>
  <c r="Q1612" i="2"/>
  <c r="R1612" i="2" s="1"/>
  <c r="M1612" i="2"/>
  <c r="N1612" i="2"/>
  <c r="Q1543" i="2"/>
  <c r="R1543" i="2" s="1"/>
  <c r="M1543" i="2"/>
  <c r="N1543" i="2"/>
  <c r="Q1816" i="2"/>
  <c r="R1816" i="2" s="1"/>
  <c r="M1816" i="2"/>
  <c r="N1816" i="2"/>
  <c r="Q1784" i="2"/>
  <c r="R1784" i="2" s="1"/>
  <c r="M1784" i="2"/>
  <c r="N1784" i="2"/>
  <c r="Q1752" i="2"/>
  <c r="R1752" i="2" s="1"/>
  <c r="M1752" i="2"/>
  <c r="N1752" i="2"/>
  <c r="Q1691" i="2"/>
  <c r="R1691" i="2" s="1"/>
  <c r="N1691" i="2"/>
  <c r="M1691" i="2"/>
  <c r="Q1627" i="2"/>
  <c r="R1627" i="2" s="1"/>
  <c r="M1627" i="2"/>
  <c r="N1627" i="2"/>
  <c r="Q1561" i="2"/>
  <c r="R1561" i="2" s="1"/>
  <c r="N1561" i="2"/>
  <c r="M1561" i="2"/>
  <c r="Q1954" i="2"/>
  <c r="R1954" i="2" s="1"/>
  <c r="N1954" i="2"/>
  <c r="M1954" i="2"/>
  <c r="Q1898" i="2"/>
  <c r="R1898" i="2" s="1"/>
  <c r="N1898" i="2"/>
  <c r="M1898" i="2"/>
  <c r="Q1714" i="2"/>
  <c r="R1714" i="2" s="1"/>
  <c r="M1714" i="2"/>
  <c r="N1714" i="2"/>
  <c r="Q1650" i="2"/>
  <c r="R1650" i="2" s="1"/>
  <c r="M1650" i="2"/>
  <c r="N1650" i="2"/>
  <c r="Q1586" i="2"/>
  <c r="R1586" i="2" s="1"/>
  <c r="M1586" i="2"/>
  <c r="N1586" i="2"/>
  <c r="Q1835" i="2"/>
  <c r="R1835" i="2" s="1"/>
  <c r="M1835" i="2"/>
  <c r="N1835" i="2"/>
  <c r="Q1803" i="2"/>
  <c r="R1803" i="2" s="1"/>
  <c r="N1803" i="2"/>
  <c r="M1803" i="2"/>
  <c r="Q1771" i="2"/>
  <c r="R1771" i="2" s="1"/>
  <c r="N1771" i="2"/>
  <c r="M1771" i="2"/>
  <c r="Q1729" i="2"/>
  <c r="R1729" i="2" s="1"/>
  <c r="M1729" i="2"/>
  <c r="N1729" i="2"/>
  <c r="Q1665" i="2"/>
  <c r="R1665" i="2" s="1"/>
  <c r="N1665" i="2"/>
  <c r="M1665" i="2"/>
  <c r="Q1601" i="2"/>
  <c r="R1601" i="2" s="1"/>
  <c r="N1601" i="2"/>
  <c r="M1601" i="2"/>
  <c r="Q1492" i="2"/>
  <c r="R1492" i="2" s="1"/>
  <c r="N1492" i="2"/>
  <c r="M1492" i="2"/>
  <c r="Q1958" i="2"/>
  <c r="R1958" i="2" s="1"/>
  <c r="N1958" i="2"/>
  <c r="M1958" i="2"/>
  <c r="Q1897" i="2"/>
  <c r="R1897" i="2" s="1"/>
  <c r="M1897" i="2"/>
  <c r="N1897" i="2"/>
  <c r="Q1704" i="2"/>
  <c r="R1704" i="2" s="1"/>
  <c r="M1704" i="2"/>
  <c r="N1704" i="2"/>
  <c r="Q1640" i="2"/>
  <c r="R1640" i="2" s="1"/>
  <c r="M1640" i="2"/>
  <c r="N1640" i="2"/>
  <c r="Q1576" i="2"/>
  <c r="R1576" i="2" s="1"/>
  <c r="M1576" i="2"/>
  <c r="N1576" i="2"/>
  <c r="Q1834" i="2"/>
  <c r="R1834" i="2" s="1"/>
  <c r="N1834" i="2"/>
  <c r="M1834" i="2"/>
  <c r="Q1802" i="2"/>
  <c r="R1802" i="2" s="1"/>
  <c r="N1802" i="2"/>
  <c r="M1802" i="2"/>
  <c r="Q1770" i="2"/>
  <c r="R1770" i="2" s="1"/>
  <c r="N1770" i="2"/>
  <c r="M1770" i="2"/>
  <c r="Q1727" i="2"/>
  <c r="R1727" i="2" s="1"/>
  <c r="N1727" i="2"/>
  <c r="M1727" i="2"/>
  <c r="Q1663" i="2"/>
  <c r="R1663" i="2" s="1"/>
  <c r="M1663" i="2"/>
  <c r="N1663" i="2"/>
  <c r="Q1599" i="2"/>
  <c r="R1599" i="2" s="1"/>
  <c r="M1599" i="2"/>
  <c r="N1599" i="2"/>
  <c r="Q1525" i="2"/>
  <c r="R1525" i="2" s="1"/>
  <c r="N1525" i="2"/>
  <c r="M1525" i="2"/>
  <c r="Q1477" i="2"/>
  <c r="R1477" i="2" s="1"/>
  <c r="N1477" i="2"/>
  <c r="M1477" i="2"/>
  <c r="Q1413" i="2"/>
  <c r="R1413" i="2" s="1"/>
  <c r="N1413" i="2"/>
  <c r="M1413" i="2"/>
  <c r="Q1349" i="2"/>
  <c r="R1349" i="2" s="1"/>
  <c r="N1349" i="2"/>
  <c r="M1349" i="2"/>
  <c r="Q1285" i="2"/>
  <c r="R1285" i="2" s="1"/>
  <c r="N1285" i="2"/>
  <c r="M1285" i="2"/>
  <c r="Q1220" i="2"/>
  <c r="R1220" i="2" s="1"/>
  <c r="N1220" i="2"/>
  <c r="M1220" i="2"/>
  <c r="Q1148" i="2"/>
  <c r="R1148" i="2" s="1"/>
  <c r="N1148" i="2"/>
  <c r="M1148" i="2"/>
  <c r="Q1084" i="2"/>
  <c r="R1084" i="2" s="1"/>
  <c r="N1084" i="2"/>
  <c r="M1084" i="2"/>
  <c r="Q905" i="2"/>
  <c r="R905" i="2" s="1"/>
  <c r="N905" i="2"/>
  <c r="M905" i="2"/>
  <c r="Q1436" i="2"/>
  <c r="R1436" i="2" s="1"/>
  <c r="N1436" i="2"/>
  <c r="M1436" i="2"/>
  <c r="Q1372" i="2"/>
  <c r="R1372" i="2" s="1"/>
  <c r="N1372" i="2"/>
  <c r="M1372" i="2"/>
  <c r="Q1308" i="2"/>
  <c r="R1308" i="2" s="1"/>
  <c r="N1308" i="2"/>
  <c r="M1308" i="2"/>
  <c r="Q1244" i="2"/>
  <c r="R1244" i="2" s="1"/>
  <c r="N1244" i="2"/>
  <c r="M1244" i="2"/>
  <c r="Q1187" i="2"/>
  <c r="R1187" i="2" s="1"/>
  <c r="M1187" i="2"/>
  <c r="N1187" i="2"/>
  <c r="Q1128" i="2"/>
  <c r="R1128" i="2" s="1"/>
  <c r="N1128" i="2"/>
  <c r="M1128" i="2"/>
  <c r="Q1059" i="2"/>
  <c r="R1059" i="2" s="1"/>
  <c r="M1059" i="2"/>
  <c r="N1059" i="2"/>
  <c r="Q802" i="2"/>
  <c r="R802" i="2" s="1"/>
  <c r="M802" i="2"/>
  <c r="N802" i="2"/>
  <c r="Q1467" i="2"/>
  <c r="R1467" i="2" s="1"/>
  <c r="M1467" i="2"/>
  <c r="N1467" i="2"/>
  <c r="Q1403" i="2"/>
  <c r="R1403" i="2" s="1"/>
  <c r="M1403" i="2"/>
  <c r="N1403" i="2"/>
  <c r="Q1339" i="2"/>
  <c r="R1339" i="2" s="1"/>
  <c r="M1339" i="2"/>
  <c r="N1339" i="2"/>
  <c r="Q1277" i="2"/>
  <c r="R1277" i="2" s="1"/>
  <c r="N1277" i="2"/>
  <c r="M1277" i="2"/>
  <c r="Q1207" i="2"/>
  <c r="R1207" i="2" s="1"/>
  <c r="M1207" i="2"/>
  <c r="N1207" i="2"/>
  <c r="Q1140" i="2"/>
  <c r="R1140" i="2" s="1"/>
  <c r="N1140" i="2"/>
  <c r="M1140" i="2"/>
  <c r="Q1070" i="2"/>
  <c r="R1070" i="2" s="1"/>
  <c r="M1070" i="2"/>
  <c r="N1070" i="2"/>
  <c r="Q794" i="2"/>
  <c r="R794" i="2" s="1"/>
  <c r="M794" i="2"/>
  <c r="N794" i="2"/>
  <c r="Q1521" i="2"/>
  <c r="R1521" i="2" s="1"/>
  <c r="N1521" i="2"/>
  <c r="M1521" i="2"/>
  <c r="Q1458" i="2"/>
  <c r="R1458" i="2" s="1"/>
  <c r="M1458" i="2"/>
  <c r="N1458" i="2"/>
  <c r="Q1394" i="2"/>
  <c r="R1394" i="2" s="1"/>
  <c r="M1394" i="2"/>
  <c r="N1394" i="2"/>
  <c r="Q1330" i="2"/>
  <c r="R1330" i="2" s="1"/>
  <c r="M1330" i="2"/>
  <c r="N1330" i="2"/>
  <c r="Q1264" i="2"/>
  <c r="R1264" i="2" s="1"/>
  <c r="N1264" i="2"/>
  <c r="M1264" i="2"/>
  <c r="Q1178" i="2"/>
  <c r="R1178" i="2" s="1"/>
  <c r="M1178" i="2"/>
  <c r="N1178" i="2"/>
  <c r="Q1102" i="2"/>
  <c r="R1102" i="2" s="1"/>
  <c r="M1102" i="2"/>
  <c r="N1102" i="2"/>
  <c r="Q916" i="2"/>
  <c r="R916" i="2" s="1"/>
  <c r="N916" i="2"/>
  <c r="M916" i="2"/>
  <c r="Q1489" i="2"/>
  <c r="R1489" i="2" s="1"/>
  <c r="N1489" i="2"/>
  <c r="M1489" i="2"/>
  <c r="Q1425" i="2"/>
  <c r="R1425" i="2" s="1"/>
  <c r="N1425" i="2"/>
  <c r="M1425" i="2"/>
  <c r="Q1361" i="2"/>
  <c r="R1361" i="2" s="1"/>
  <c r="N1361" i="2"/>
  <c r="M1361" i="2"/>
  <c r="Q1297" i="2"/>
  <c r="R1297" i="2" s="1"/>
  <c r="N1297" i="2"/>
  <c r="M1297" i="2"/>
  <c r="Q1223" i="2"/>
  <c r="R1223" i="2" s="1"/>
  <c r="M1223" i="2"/>
  <c r="N1223" i="2"/>
  <c r="Q1171" i="2"/>
  <c r="R1171" i="2" s="1"/>
  <c r="M1171" i="2"/>
  <c r="N1171" i="2"/>
  <c r="Q1114" i="2"/>
  <c r="R1114" i="2" s="1"/>
  <c r="M1114" i="2"/>
  <c r="N1114" i="2"/>
  <c r="Q1063" i="2"/>
  <c r="R1063" i="2" s="1"/>
  <c r="M1063" i="2"/>
  <c r="N1063" i="2"/>
  <c r="Q834" i="2"/>
  <c r="R834" i="2" s="1"/>
  <c r="M834" i="2"/>
  <c r="N834" i="2"/>
  <c r="Q1472" i="2"/>
  <c r="R1472" i="2" s="1"/>
  <c r="N1472" i="2"/>
  <c r="M1472" i="2"/>
  <c r="Q1408" i="2"/>
  <c r="R1408" i="2" s="1"/>
  <c r="N1408" i="2"/>
  <c r="M1408" i="2"/>
  <c r="Q1344" i="2"/>
  <c r="R1344" i="2" s="1"/>
  <c r="N1344" i="2"/>
  <c r="M1344" i="2"/>
  <c r="Q1281" i="2"/>
  <c r="R1281" i="2" s="1"/>
  <c r="N1281" i="2"/>
  <c r="M1281" i="2"/>
  <c r="Q1229" i="2"/>
  <c r="R1229" i="2" s="1"/>
  <c r="N1229" i="2"/>
  <c r="M1229" i="2"/>
  <c r="Q1163" i="2"/>
  <c r="R1163" i="2" s="1"/>
  <c r="M1163" i="2"/>
  <c r="N1163" i="2"/>
  <c r="Q1100" i="2"/>
  <c r="R1100" i="2" s="1"/>
  <c r="N1100" i="2"/>
  <c r="M1100" i="2"/>
  <c r="Q991" i="2"/>
  <c r="R991" i="2" s="1"/>
  <c r="M991" i="2"/>
  <c r="N991" i="2"/>
  <c r="Q1519" i="2"/>
  <c r="R1519" i="2" s="1"/>
  <c r="M1519" i="2"/>
  <c r="N1519" i="2"/>
  <c r="Q1455" i="2"/>
  <c r="R1455" i="2" s="1"/>
  <c r="M1455" i="2"/>
  <c r="N1455" i="2"/>
  <c r="Q1391" i="2"/>
  <c r="R1391" i="2" s="1"/>
  <c r="M1391" i="2"/>
  <c r="N1391" i="2"/>
  <c r="Q1327" i="2"/>
  <c r="R1327" i="2" s="1"/>
  <c r="M1327" i="2"/>
  <c r="N1327" i="2"/>
  <c r="Q1262" i="2"/>
  <c r="R1262" i="2" s="1"/>
  <c r="M1262" i="2"/>
  <c r="N1262" i="2"/>
  <c r="Q1190" i="2"/>
  <c r="R1190" i="2" s="1"/>
  <c r="M1190" i="2"/>
  <c r="N1190" i="2"/>
  <c r="Q1137" i="2"/>
  <c r="R1137" i="2" s="1"/>
  <c r="N1137" i="2"/>
  <c r="M1137" i="2"/>
  <c r="Q1079" i="2"/>
  <c r="R1079" i="2" s="1"/>
  <c r="M1079" i="2"/>
  <c r="N1079" i="2"/>
  <c r="Q933" i="2"/>
  <c r="R933" i="2" s="1"/>
  <c r="N933" i="2"/>
  <c r="M933" i="2"/>
  <c r="Q1518" i="2"/>
  <c r="R1518" i="2" s="1"/>
  <c r="M1518" i="2"/>
  <c r="N1518" i="2"/>
  <c r="Q1454" i="2"/>
  <c r="R1454" i="2" s="1"/>
  <c r="M1454" i="2"/>
  <c r="N1454" i="2"/>
  <c r="Q1390" i="2"/>
  <c r="R1390" i="2" s="1"/>
  <c r="M1390" i="2"/>
  <c r="N1390" i="2"/>
  <c r="Q1326" i="2"/>
  <c r="R1326" i="2" s="1"/>
  <c r="M1326" i="2"/>
  <c r="N1326" i="2"/>
  <c r="Q1261" i="2"/>
  <c r="R1261" i="2" s="1"/>
  <c r="N1261" i="2"/>
  <c r="M1261" i="2"/>
  <c r="Q1209" i="2"/>
  <c r="R1209" i="2" s="1"/>
  <c r="N1209" i="2"/>
  <c r="M1209" i="2"/>
  <c r="Q1154" i="2"/>
  <c r="R1154" i="2" s="1"/>
  <c r="M1154" i="2"/>
  <c r="N1154" i="2"/>
  <c r="Q1091" i="2"/>
  <c r="R1091" i="2" s="1"/>
  <c r="M1091" i="2"/>
  <c r="N1091" i="2"/>
  <c r="Q929" i="2"/>
  <c r="R929" i="2" s="1"/>
  <c r="N929" i="2"/>
  <c r="M929" i="2"/>
  <c r="Q1037" i="2"/>
  <c r="R1037" i="2" s="1"/>
  <c r="N1037" i="2"/>
  <c r="M1037" i="2"/>
  <c r="Q958" i="2"/>
  <c r="R958" i="2" s="1"/>
  <c r="M958" i="2"/>
  <c r="N958" i="2"/>
  <c r="Q894" i="2"/>
  <c r="R894" i="2" s="1"/>
  <c r="M894" i="2"/>
  <c r="N894" i="2"/>
  <c r="Q835" i="2"/>
  <c r="R835" i="2" s="1"/>
  <c r="M835" i="2"/>
  <c r="N835" i="2"/>
  <c r="Q779" i="2"/>
  <c r="R779" i="2" s="1"/>
  <c r="M779" i="2"/>
  <c r="N779" i="2"/>
  <c r="Q715" i="2"/>
  <c r="R715" i="2" s="1"/>
  <c r="M715" i="2"/>
  <c r="N715" i="2"/>
  <c r="M650" i="2"/>
  <c r="N650" i="2"/>
  <c r="N492" i="2"/>
  <c r="M492" i="2"/>
  <c r="Q738" i="2"/>
  <c r="R738" i="2" s="1"/>
  <c r="M738" i="2"/>
  <c r="N738" i="2"/>
  <c r="Q674" i="2"/>
  <c r="R674" i="2" s="1"/>
  <c r="M674" i="2"/>
  <c r="N674" i="2"/>
  <c r="M577" i="2"/>
  <c r="N577" i="2"/>
  <c r="M202" i="2"/>
  <c r="N202" i="2"/>
  <c r="Q807" i="2"/>
  <c r="R807" i="2" s="1"/>
  <c r="M807" i="2"/>
  <c r="N807" i="2"/>
  <c r="Q745" i="2"/>
  <c r="R745" i="2" s="1"/>
  <c r="M745" i="2"/>
  <c r="N745" i="2"/>
  <c r="Q681" i="2"/>
  <c r="R681" i="2" s="1"/>
  <c r="M681" i="2"/>
  <c r="N681" i="2"/>
  <c r="M593" i="2"/>
  <c r="N593" i="2"/>
  <c r="M257" i="2"/>
  <c r="N257" i="2"/>
  <c r="Q961" i="2"/>
  <c r="R961" i="2" s="1"/>
  <c r="N961" i="2"/>
  <c r="M961" i="2"/>
  <c r="Q898" i="2"/>
  <c r="R898" i="2" s="1"/>
  <c r="M898" i="2"/>
  <c r="N898" i="2"/>
  <c r="Q820" i="2"/>
  <c r="R820" i="2" s="1"/>
  <c r="N820" i="2"/>
  <c r="M820" i="2"/>
  <c r="Q752" i="2"/>
  <c r="R752" i="2" s="1"/>
  <c r="N752" i="2"/>
  <c r="M752" i="2"/>
  <c r="Q688" i="2"/>
  <c r="R688" i="2" s="1"/>
  <c r="N688" i="2"/>
  <c r="M688" i="2"/>
  <c r="M606" i="2"/>
  <c r="N606" i="2"/>
  <c r="M309" i="2"/>
  <c r="N309" i="2"/>
  <c r="Q1014" i="2"/>
  <c r="R1014" i="2" s="1"/>
  <c r="M1014" i="2"/>
  <c r="N1014" i="2"/>
  <c r="Q965" i="2"/>
  <c r="R965" i="2" s="1"/>
  <c r="N965" i="2"/>
  <c r="M965" i="2"/>
  <c r="Q903" i="2"/>
  <c r="R903" i="2" s="1"/>
  <c r="M903" i="2"/>
  <c r="N903" i="2"/>
  <c r="Q843" i="2"/>
  <c r="R843" i="2" s="1"/>
  <c r="M843" i="2"/>
  <c r="N843" i="2"/>
  <c r="Q791" i="2"/>
  <c r="R791" i="2" s="1"/>
  <c r="M791" i="2"/>
  <c r="N791" i="2"/>
  <c r="Q727" i="2"/>
  <c r="R727" i="2" s="1"/>
  <c r="M727" i="2"/>
  <c r="N727" i="2"/>
  <c r="Q663" i="2"/>
  <c r="R663" i="2" s="1"/>
  <c r="N663" i="2"/>
  <c r="M663" i="2"/>
  <c r="N540" i="2"/>
  <c r="M540" i="2"/>
  <c r="Q1058" i="2"/>
  <c r="R1058" i="2" s="1"/>
  <c r="M1058" i="2"/>
  <c r="N1058" i="2"/>
  <c r="Q978" i="2"/>
  <c r="R978" i="2" s="1"/>
  <c r="M978" i="2"/>
  <c r="N978" i="2"/>
  <c r="Q914" i="2"/>
  <c r="R914" i="2" s="1"/>
  <c r="M914" i="2"/>
  <c r="N914" i="2"/>
  <c r="Q850" i="2"/>
  <c r="R850" i="2" s="1"/>
  <c r="M850" i="2"/>
  <c r="N850" i="2"/>
  <c r="Q766" i="2"/>
  <c r="R766" i="2" s="1"/>
  <c r="M766" i="2"/>
  <c r="N766" i="2"/>
  <c r="Q702" i="2"/>
  <c r="R702" i="2" s="1"/>
  <c r="M702" i="2"/>
  <c r="N702" i="2"/>
  <c r="M633" i="2"/>
  <c r="N633" i="2"/>
  <c r="M417" i="2"/>
  <c r="N417" i="2"/>
  <c r="Q1038" i="2"/>
  <c r="R1038" i="2" s="1"/>
  <c r="M1038" i="2"/>
  <c r="N1038" i="2"/>
  <c r="Q964" i="2"/>
  <c r="R964" i="2" s="1"/>
  <c r="N964" i="2"/>
  <c r="M964" i="2"/>
  <c r="Q901" i="2"/>
  <c r="R901" i="2" s="1"/>
  <c r="N901" i="2"/>
  <c r="M901" i="2"/>
  <c r="Q842" i="2"/>
  <c r="R842" i="2" s="1"/>
  <c r="M842" i="2"/>
  <c r="N842" i="2"/>
  <c r="Q789" i="2"/>
  <c r="R789" i="2" s="1"/>
  <c r="M789" i="2"/>
  <c r="N789" i="2"/>
  <c r="Q725" i="2"/>
  <c r="R725" i="2" s="1"/>
  <c r="M725" i="2"/>
  <c r="N725" i="2"/>
  <c r="Q661" i="2"/>
  <c r="R661" i="2" s="1"/>
  <c r="M661" i="2"/>
  <c r="N661" i="2"/>
  <c r="N532" i="2"/>
  <c r="M532" i="2"/>
  <c r="Q1052" i="2"/>
  <c r="R1052" i="2" s="1"/>
  <c r="N1052" i="2"/>
  <c r="M1052" i="2"/>
  <c r="Q992" i="2"/>
  <c r="R992" i="2" s="1"/>
  <c r="N992" i="2"/>
  <c r="M992" i="2"/>
  <c r="Q936" i="2"/>
  <c r="R936" i="2" s="1"/>
  <c r="N936" i="2"/>
  <c r="M936" i="2"/>
  <c r="Q872" i="2"/>
  <c r="R872" i="2" s="1"/>
  <c r="N872" i="2"/>
  <c r="M872" i="2"/>
  <c r="Q788" i="2"/>
  <c r="R788" i="2" s="1"/>
  <c r="N788" i="2"/>
  <c r="M788" i="2"/>
  <c r="Q724" i="2"/>
  <c r="R724" i="2" s="1"/>
  <c r="N724" i="2"/>
  <c r="M724" i="2"/>
  <c r="Q660" i="2"/>
  <c r="R660" i="2" s="1"/>
  <c r="N660" i="2"/>
  <c r="M660" i="2"/>
  <c r="M529" i="2"/>
  <c r="N529" i="2"/>
  <c r="M146" i="2"/>
  <c r="N146" i="2"/>
  <c r="M82" i="2"/>
  <c r="N82" i="2"/>
  <c r="N20" i="2"/>
  <c r="M20" i="2"/>
  <c r="N616" i="2"/>
  <c r="M616" i="2"/>
  <c r="N552" i="2"/>
  <c r="M552" i="2"/>
  <c r="N488" i="2"/>
  <c r="M488" i="2"/>
  <c r="N424" i="2"/>
  <c r="M424" i="2"/>
  <c r="N360" i="2"/>
  <c r="M360" i="2"/>
  <c r="M286" i="2"/>
  <c r="N286" i="2"/>
  <c r="M217" i="2"/>
  <c r="N217" i="2"/>
  <c r="M153" i="2"/>
  <c r="N153" i="2"/>
  <c r="M89" i="2"/>
  <c r="N89" i="2"/>
  <c r="M19" i="2"/>
  <c r="N19" i="2"/>
  <c r="M583" i="2"/>
  <c r="N583" i="2"/>
  <c r="M519" i="2"/>
  <c r="N519" i="2"/>
  <c r="M455" i="2"/>
  <c r="N455" i="2"/>
  <c r="M391" i="2"/>
  <c r="N391" i="2"/>
  <c r="M329" i="2"/>
  <c r="N329" i="2"/>
  <c r="M263" i="2"/>
  <c r="N263" i="2"/>
  <c r="N200" i="2"/>
  <c r="M200" i="2"/>
  <c r="N136" i="2"/>
  <c r="M136" i="2"/>
  <c r="N72" i="2"/>
  <c r="M72" i="2"/>
  <c r="M10" i="2"/>
  <c r="N10" i="2"/>
  <c r="M534" i="2"/>
  <c r="N534" i="2"/>
  <c r="M470" i="2"/>
  <c r="N470" i="2"/>
  <c r="M406" i="2"/>
  <c r="N406" i="2"/>
  <c r="M342" i="2"/>
  <c r="N342" i="2"/>
  <c r="N284" i="2"/>
  <c r="M284" i="2"/>
  <c r="N223" i="2"/>
  <c r="M223" i="2"/>
  <c r="N159" i="2"/>
  <c r="M159" i="2"/>
  <c r="N95" i="2"/>
  <c r="M95" i="2"/>
  <c r="N31" i="2"/>
  <c r="M31" i="2"/>
  <c r="M517" i="2"/>
  <c r="N517" i="2"/>
  <c r="M453" i="2"/>
  <c r="N453" i="2"/>
  <c r="M389" i="2"/>
  <c r="N389" i="2"/>
  <c r="N320" i="2"/>
  <c r="M320" i="2"/>
  <c r="M253" i="2"/>
  <c r="N253" i="2"/>
  <c r="M190" i="2"/>
  <c r="N190" i="2"/>
  <c r="M126" i="2"/>
  <c r="N126" i="2"/>
  <c r="M62" i="2"/>
  <c r="N62" i="2"/>
  <c r="N460" i="2"/>
  <c r="M460" i="2"/>
  <c r="N396" i="2"/>
  <c r="M396" i="2"/>
  <c r="M334" i="2"/>
  <c r="N334" i="2"/>
  <c r="N276" i="2"/>
  <c r="M276" i="2"/>
  <c r="M213" i="2"/>
  <c r="N213" i="2"/>
  <c r="M149" i="2"/>
  <c r="N149" i="2"/>
  <c r="M85" i="2"/>
  <c r="N85" i="2"/>
  <c r="M22" i="2"/>
  <c r="N22" i="2"/>
  <c r="M571" i="2"/>
  <c r="N571" i="2"/>
  <c r="M507" i="2"/>
  <c r="N507" i="2"/>
  <c r="M443" i="2"/>
  <c r="N443" i="2"/>
  <c r="M379" i="2"/>
  <c r="N379" i="2"/>
  <c r="N304" i="2"/>
  <c r="M304" i="2"/>
  <c r="M243" i="2"/>
  <c r="N243" i="2"/>
  <c r="N180" i="2"/>
  <c r="M180" i="2"/>
  <c r="N116" i="2"/>
  <c r="M116" i="2"/>
  <c r="N52" i="2"/>
  <c r="M52" i="2"/>
  <c r="M634" i="2"/>
  <c r="N634" i="2"/>
  <c r="M570" i="2"/>
  <c r="N570" i="2"/>
  <c r="M506" i="2"/>
  <c r="N506" i="2"/>
  <c r="M442" i="2"/>
  <c r="N442" i="2"/>
  <c r="M378" i="2"/>
  <c r="N378" i="2"/>
  <c r="M317" i="2"/>
  <c r="N317" i="2"/>
  <c r="M250" i="2"/>
  <c r="N250" i="2"/>
  <c r="M187" i="2"/>
  <c r="N187" i="2"/>
  <c r="M123" i="2"/>
  <c r="N123" i="2"/>
  <c r="M59" i="2"/>
  <c r="N59" i="2"/>
  <c r="Q2294" i="2"/>
  <c r="R2294" i="2" s="1"/>
  <c r="N2294" i="2"/>
  <c r="M2294" i="2"/>
  <c r="Q2225" i="2"/>
  <c r="R2225" i="2" s="1"/>
  <c r="M2225" i="2"/>
  <c r="N2225" i="2"/>
  <c r="Q2169" i="2"/>
  <c r="R2169" i="2" s="1"/>
  <c r="M2169" i="2"/>
  <c r="N2169" i="2"/>
  <c r="Q2094" i="2"/>
  <c r="R2094" i="2" s="1"/>
  <c r="N2094" i="2"/>
  <c r="M2094" i="2"/>
  <c r="Q2038" i="2"/>
  <c r="R2038" i="2" s="1"/>
  <c r="N2038" i="2"/>
  <c r="M2038" i="2"/>
  <c r="Q1891" i="2"/>
  <c r="R1891" i="2" s="1"/>
  <c r="M1891" i="2"/>
  <c r="N1891" i="2"/>
  <c r="Q1773" i="2"/>
  <c r="R1773" i="2" s="1"/>
  <c r="M1773" i="2"/>
  <c r="N1773" i="2"/>
  <c r="Q2368" i="2"/>
  <c r="R2368" i="2" s="1"/>
  <c r="M2368" i="2"/>
  <c r="N2368" i="2"/>
  <c r="Q2299" i="2"/>
  <c r="R2299" i="2" s="1"/>
  <c r="M2299" i="2"/>
  <c r="N2299" i="2"/>
  <c r="Q2237" i="2"/>
  <c r="R2237" i="2" s="1"/>
  <c r="M2237" i="2"/>
  <c r="N2237" i="2"/>
  <c r="Q2168" i="2"/>
  <c r="R2168" i="2" s="1"/>
  <c r="M2168" i="2"/>
  <c r="N2168" i="2"/>
  <c r="Q2099" i="2"/>
  <c r="R2099" i="2" s="1"/>
  <c r="M2099" i="2"/>
  <c r="N2099" i="2"/>
  <c r="Q2043" i="2"/>
  <c r="R2043" i="2" s="1"/>
  <c r="M2043" i="2"/>
  <c r="N2043" i="2"/>
  <c r="Q1956" i="2"/>
  <c r="R1956" i="2" s="1"/>
  <c r="M1956" i="2"/>
  <c r="N1956" i="2"/>
  <c r="Q1853" i="2"/>
  <c r="R1853" i="2" s="1"/>
  <c r="M1853" i="2"/>
  <c r="N1853" i="2"/>
  <c r="Q2391" i="2"/>
  <c r="R2391" i="2" s="1"/>
  <c r="M2391" i="2"/>
  <c r="N2391" i="2"/>
  <c r="Q2336" i="2"/>
  <c r="R2336" i="2" s="1"/>
  <c r="M2336" i="2"/>
  <c r="N2336" i="2"/>
  <c r="Q2280" i="2"/>
  <c r="R2280" i="2" s="1"/>
  <c r="M2280" i="2"/>
  <c r="N2280" i="2"/>
  <c r="Q2224" i="2"/>
  <c r="R2224" i="2" s="1"/>
  <c r="M2224" i="2"/>
  <c r="N2224" i="2"/>
  <c r="Q2155" i="2"/>
  <c r="R2155" i="2" s="1"/>
  <c r="M2155" i="2"/>
  <c r="N2155" i="2"/>
  <c r="Q2093" i="2"/>
  <c r="R2093" i="2" s="1"/>
  <c r="M2093" i="2"/>
  <c r="N2093" i="2"/>
  <c r="Q2024" i="2"/>
  <c r="R2024" i="2" s="1"/>
  <c r="M2024" i="2"/>
  <c r="N2024" i="2"/>
  <c r="Q1899" i="2"/>
  <c r="R1899" i="2" s="1"/>
  <c r="M1899" i="2"/>
  <c r="N1899" i="2"/>
  <c r="Q1765" i="2"/>
  <c r="R1765" i="2" s="1"/>
  <c r="M1765" i="2"/>
  <c r="N1765" i="2"/>
  <c r="Q2347" i="2"/>
  <c r="R2347" i="2" s="1"/>
  <c r="M2347" i="2"/>
  <c r="N2347" i="2"/>
  <c r="Q2266" i="2"/>
  <c r="R2266" i="2" s="1"/>
  <c r="N2266" i="2"/>
  <c r="M2266" i="2"/>
  <c r="Q2217" i="2"/>
  <c r="R2217" i="2" s="1"/>
  <c r="M2217" i="2"/>
  <c r="N2217" i="2"/>
  <c r="Q2142" i="2"/>
  <c r="R2142" i="2" s="1"/>
  <c r="N2142" i="2"/>
  <c r="M2142" i="2"/>
  <c r="Q2085" i="2"/>
  <c r="R2085" i="2" s="1"/>
  <c r="M2085" i="2"/>
  <c r="N2085" i="2"/>
  <c r="Q1999" i="2"/>
  <c r="R1999" i="2" s="1"/>
  <c r="M1999" i="2"/>
  <c r="N1999" i="2"/>
  <c r="Q1908" i="2"/>
  <c r="R1908" i="2" s="1"/>
  <c r="M1908" i="2"/>
  <c r="N1908" i="2"/>
  <c r="Q1793" i="2"/>
  <c r="R1793" i="2" s="1"/>
  <c r="M1793" i="2"/>
  <c r="N1793" i="2"/>
  <c r="Q2309" i="2"/>
  <c r="R2309" i="2" s="1"/>
  <c r="M2309" i="2"/>
  <c r="N2309" i="2"/>
  <c r="Q2234" i="2"/>
  <c r="R2234" i="2" s="1"/>
  <c r="N2234" i="2"/>
  <c r="M2234" i="2"/>
  <c r="Q2185" i="2"/>
  <c r="R2185" i="2" s="1"/>
  <c r="M2185" i="2"/>
  <c r="N2185" i="2"/>
  <c r="Q2110" i="2"/>
  <c r="R2110" i="2" s="1"/>
  <c r="N2110" i="2"/>
  <c r="M2110" i="2"/>
  <c r="Q2053" i="2"/>
  <c r="R2053" i="2" s="1"/>
  <c r="M2053" i="2"/>
  <c r="N2053" i="2"/>
  <c r="Q1971" i="2"/>
  <c r="R1971" i="2" s="1"/>
  <c r="M1971" i="2"/>
  <c r="N1971" i="2"/>
  <c r="Q1866" i="2"/>
  <c r="R1866" i="2" s="1"/>
  <c r="N1866" i="2"/>
  <c r="M1866" i="2"/>
  <c r="Q2315" i="2"/>
  <c r="R2315" i="2" s="1"/>
  <c r="M2315" i="2"/>
  <c r="N2315" i="2"/>
  <c r="Q2253" i="2"/>
  <c r="R2253" i="2" s="1"/>
  <c r="M2253" i="2"/>
  <c r="N2253" i="2"/>
  <c r="Q2184" i="2"/>
  <c r="R2184" i="2" s="1"/>
  <c r="M2184" i="2"/>
  <c r="N2184" i="2"/>
  <c r="Q2128" i="2"/>
  <c r="R2128" i="2" s="1"/>
  <c r="M2128" i="2"/>
  <c r="N2128" i="2"/>
  <c r="Q2059" i="2"/>
  <c r="R2059" i="2" s="1"/>
  <c r="M2059" i="2"/>
  <c r="N2059" i="2"/>
  <c r="Q1988" i="2"/>
  <c r="R1988" i="2" s="1"/>
  <c r="M1988" i="2"/>
  <c r="N1988" i="2"/>
  <c r="Q1895" i="2"/>
  <c r="R1895" i="2" s="1"/>
  <c r="M1895" i="2"/>
  <c r="N1895" i="2"/>
  <c r="Q1951" i="2"/>
  <c r="R1951" i="2" s="1"/>
  <c r="M1951" i="2"/>
  <c r="N1951" i="2"/>
  <c r="Q1885" i="2"/>
  <c r="R1885" i="2" s="1"/>
  <c r="M1885" i="2"/>
  <c r="N1885" i="2"/>
  <c r="Q1694" i="2"/>
  <c r="R1694" i="2" s="1"/>
  <c r="M1694" i="2"/>
  <c r="N1694" i="2"/>
  <c r="Q1630" i="2"/>
  <c r="R1630" i="2" s="1"/>
  <c r="M1630" i="2"/>
  <c r="N1630" i="2"/>
  <c r="Q1565" i="2"/>
  <c r="R1565" i="2" s="1"/>
  <c r="N1565" i="2"/>
  <c r="M1565" i="2"/>
  <c r="Q1733" i="2"/>
  <c r="R1733" i="2" s="1"/>
  <c r="M1733" i="2"/>
  <c r="N1733" i="2"/>
  <c r="Q1669" i="2"/>
  <c r="R1669" i="2" s="1"/>
  <c r="N1669" i="2"/>
  <c r="M1669" i="2"/>
  <c r="Q1605" i="2"/>
  <c r="R1605" i="2" s="1"/>
  <c r="N1605" i="2"/>
  <c r="M1605" i="2"/>
  <c r="Q1533" i="2"/>
  <c r="R1533" i="2" s="1"/>
  <c r="N1533" i="2"/>
  <c r="M1533" i="2"/>
  <c r="Q1980" i="2"/>
  <c r="R1980" i="2" s="1"/>
  <c r="M1980" i="2"/>
  <c r="N1980" i="2"/>
  <c r="Q1910" i="2"/>
  <c r="R1910" i="2" s="1"/>
  <c r="N1910" i="2"/>
  <c r="M1910" i="2"/>
  <c r="Q1732" i="2"/>
  <c r="R1732" i="2" s="1"/>
  <c r="M1732" i="2"/>
  <c r="N1732" i="2"/>
  <c r="Q1668" i="2"/>
  <c r="R1668" i="2" s="1"/>
  <c r="M1668" i="2"/>
  <c r="N1668" i="2"/>
  <c r="Q1604" i="2"/>
  <c r="R1604" i="2" s="1"/>
  <c r="M1604" i="2"/>
  <c r="N1604" i="2"/>
  <c r="Q1531" i="2"/>
  <c r="R1531" i="2" s="1"/>
  <c r="M1531" i="2"/>
  <c r="N1531" i="2"/>
  <c r="Q1812" i="2"/>
  <c r="R1812" i="2" s="1"/>
  <c r="M1812" i="2"/>
  <c r="N1812" i="2"/>
  <c r="Q1780" i="2"/>
  <c r="R1780" i="2" s="1"/>
  <c r="M1780" i="2"/>
  <c r="N1780" i="2"/>
  <c r="Q1747" i="2"/>
  <c r="R1747" i="2" s="1"/>
  <c r="N1747" i="2"/>
  <c r="M1747" i="2"/>
  <c r="Q1683" i="2"/>
  <c r="R1683" i="2" s="1"/>
  <c r="N1683" i="2"/>
  <c r="M1683" i="2"/>
  <c r="Q1619" i="2"/>
  <c r="R1619" i="2" s="1"/>
  <c r="M1619" i="2"/>
  <c r="N1619" i="2"/>
  <c r="Q1552" i="2"/>
  <c r="R1552" i="2" s="1"/>
  <c r="M1552" i="2"/>
  <c r="N1552" i="2"/>
  <c r="Q1948" i="2"/>
  <c r="R1948" i="2" s="1"/>
  <c r="M1948" i="2"/>
  <c r="N1948" i="2"/>
  <c r="Q1893" i="2"/>
  <c r="R1893" i="2" s="1"/>
  <c r="M1893" i="2"/>
  <c r="N1893" i="2"/>
  <c r="Q1706" i="2"/>
  <c r="R1706" i="2" s="1"/>
  <c r="M1706" i="2"/>
  <c r="N1706" i="2"/>
  <c r="Q1642" i="2"/>
  <c r="R1642" i="2" s="1"/>
  <c r="M1642" i="2"/>
  <c r="N1642" i="2"/>
  <c r="Q1578" i="2"/>
  <c r="R1578" i="2" s="1"/>
  <c r="M1578" i="2"/>
  <c r="N1578" i="2"/>
  <c r="Q1831" i="2"/>
  <c r="R1831" i="2" s="1"/>
  <c r="M1831" i="2"/>
  <c r="N1831" i="2"/>
  <c r="Q1799" i="2"/>
  <c r="R1799" i="2" s="1"/>
  <c r="N1799" i="2"/>
  <c r="M1799" i="2"/>
  <c r="Q1767" i="2"/>
  <c r="R1767" i="2" s="1"/>
  <c r="N1767" i="2"/>
  <c r="M1767" i="2"/>
  <c r="Q1721" i="2"/>
  <c r="R1721" i="2" s="1"/>
  <c r="N1721" i="2"/>
  <c r="M1721" i="2"/>
  <c r="Q1657" i="2"/>
  <c r="R1657" i="2" s="1"/>
  <c r="N1657" i="2"/>
  <c r="M1657" i="2"/>
  <c r="Q1593" i="2"/>
  <c r="R1593" i="2" s="1"/>
  <c r="N1593" i="2"/>
  <c r="M1593" i="2"/>
  <c r="Q2014" i="2"/>
  <c r="R2014" i="2" s="1"/>
  <c r="N2014" i="2"/>
  <c r="M2014" i="2"/>
  <c r="Q1946" i="2"/>
  <c r="R1946" i="2" s="1"/>
  <c r="N1946" i="2"/>
  <c r="M1946" i="2"/>
  <c r="Q1886" i="2"/>
  <c r="R1886" i="2" s="1"/>
  <c r="N1886" i="2"/>
  <c r="M1886" i="2"/>
  <c r="Q1696" i="2"/>
  <c r="R1696" i="2" s="1"/>
  <c r="M1696" i="2"/>
  <c r="N1696" i="2"/>
  <c r="Q1632" i="2"/>
  <c r="R1632" i="2" s="1"/>
  <c r="M1632" i="2"/>
  <c r="N1632" i="2"/>
  <c r="Q1567" i="2"/>
  <c r="R1567" i="2" s="1"/>
  <c r="M1567" i="2"/>
  <c r="N1567" i="2"/>
  <c r="Q1830" i="2"/>
  <c r="R1830" i="2" s="1"/>
  <c r="N1830" i="2"/>
  <c r="M1830" i="2"/>
  <c r="Q1798" i="2"/>
  <c r="R1798" i="2" s="1"/>
  <c r="N1798" i="2"/>
  <c r="M1798" i="2"/>
  <c r="Q1766" i="2"/>
  <c r="R1766" i="2" s="1"/>
  <c r="N1766" i="2"/>
  <c r="M1766" i="2"/>
  <c r="Q1719" i="2"/>
  <c r="R1719" i="2" s="1"/>
  <c r="M1719" i="2"/>
  <c r="N1719" i="2"/>
  <c r="Q1655" i="2"/>
  <c r="R1655" i="2" s="1"/>
  <c r="M1655" i="2"/>
  <c r="N1655" i="2"/>
  <c r="Q1591" i="2"/>
  <c r="R1591" i="2" s="1"/>
  <c r="M1591" i="2"/>
  <c r="N1591" i="2"/>
  <c r="Q1535" i="2"/>
  <c r="R1535" i="2" s="1"/>
  <c r="M1535" i="2"/>
  <c r="N1535" i="2"/>
  <c r="Q1469" i="2"/>
  <c r="R1469" i="2" s="1"/>
  <c r="N1469" i="2"/>
  <c r="M1469" i="2"/>
  <c r="Q1405" i="2"/>
  <c r="R1405" i="2" s="1"/>
  <c r="N1405" i="2"/>
  <c r="M1405" i="2"/>
  <c r="Q1341" i="2"/>
  <c r="R1341" i="2" s="1"/>
  <c r="N1341" i="2"/>
  <c r="M1341" i="2"/>
  <c r="Q1279" i="2"/>
  <c r="R1279" i="2" s="1"/>
  <c r="M1279" i="2"/>
  <c r="N1279" i="2"/>
  <c r="Q1214" i="2"/>
  <c r="R1214" i="2" s="1"/>
  <c r="M1214" i="2"/>
  <c r="N1214" i="2"/>
  <c r="Q1142" i="2"/>
  <c r="R1142" i="2" s="1"/>
  <c r="M1142" i="2"/>
  <c r="N1142" i="2"/>
  <c r="Q1051" i="2"/>
  <c r="R1051" i="2" s="1"/>
  <c r="M1051" i="2"/>
  <c r="N1051" i="2"/>
  <c r="Q858" i="2"/>
  <c r="R858" i="2" s="1"/>
  <c r="M858" i="2"/>
  <c r="N858" i="2"/>
  <c r="Q1428" i="2"/>
  <c r="R1428" i="2" s="1"/>
  <c r="N1428" i="2"/>
  <c r="M1428" i="2"/>
  <c r="Q1364" i="2"/>
  <c r="R1364" i="2" s="1"/>
  <c r="N1364" i="2"/>
  <c r="M1364" i="2"/>
  <c r="Q1300" i="2"/>
  <c r="R1300" i="2" s="1"/>
  <c r="N1300" i="2"/>
  <c r="M1300" i="2"/>
  <c r="Q1239" i="2"/>
  <c r="R1239" i="2" s="1"/>
  <c r="M1239" i="2"/>
  <c r="N1239" i="2"/>
  <c r="Q1180" i="2"/>
  <c r="R1180" i="2" s="1"/>
  <c r="N1180" i="2"/>
  <c r="M1180" i="2"/>
  <c r="Q1122" i="2"/>
  <c r="R1122" i="2" s="1"/>
  <c r="M1122" i="2"/>
  <c r="N1122" i="2"/>
  <c r="Q1050" i="2"/>
  <c r="R1050" i="2" s="1"/>
  <c r="M1050" i="2"/>
  <c r="N1050" i="2"/>
  <c r="Q1528" i="2"/>
  <c r="R1528" i="2" s="1"/>
  <c r="M1528" i="2"/>
  <c r="N1528" i="2"/>
  <c r="Q1459" i="2"/>
  <c r="R1459" i="2" s="1"/>
  <c r="M1459" i="2"/>
  <c r="N1459" i="2"/>
  <c r="Q1395" i="2"/>
  <c r="R1395" i="2" s="1"/>
  <c r="M1395" i="2"/>
  <c r="N1395" i="2"/>
  <c r="Q1331" i="2"/>
  <c r="R1331" i="2" s="1"/>
  <c r="M1331" i="2"/>
  <c r="N1331" i="2"/>
  <c r="Q1272" i="2"/>
  <c r="R1272" i="2" s="1"/>
  <c r="N1272" i="2"/>
  <c r="M1272" i="2"/>
  <c r="Q1200" i="2"/>
  <c r="R1200" i="2" s="1"/>
  <c r="N1200" i="2"/>
  <c r="M1200" i="2"/>
  <c r="Q1135" i="2"/>
  <c r="R1135" i="2" s="1"/>
  <c r="M1135" i="2"/>
  <c r="N1135" i="2"/>
  <c r="Q1064" i="2"/>
  <c r="R1064" i="2" s="1"/>
  <c r="N1064" i="2"/>
  <c r="M1064" i="2"/>
  <c r="Q1572" i="2"/>
  <c r="R1572" i="2" s="1"/>
  <c r="M1572" i="2"/>
  <c r="N1572" i="2"/>
  <c r="Q1514" i="2"/>
  <c r="R1514" i="2" s="1"/>
  <c r="M1514" i="2"/>
  <c r="N1514" i="2"/>
  <c r="Q1450" i="2"/>
  <c r="R1450" i="2" s="1"/>
  <c r="M1450" i="2"/>
  <c r="N1450" i="2"/>
  <c r="Q1386" i="2"/>
  <c r="R1386" i="2" s="1"/>
  <c r="M1386" i="2"/>
  <c r="N1386" i="2"/>
  <c r="Q1322" i="2"/>
  <c r="R1322" i="2" s="1"/>
  <c r="M1322" i="2"/>
  <c r="N1322" i="2"/>
  <c r="Q1257" i="2"/>
  <c r="R1257" i="2" s="1"/>
  <c r="N1257" i="2"/>
  <c r="M1257" i="2"/>
  <c r="Q1165" i="2"/>
  <c r="R1165" i="2" s="1"/>
  <c r="N1165" i="2"/>
  <c r="M1165" i="2"/>
  <c r="Q1095" i="2"/>
  <c r="R1095" i="2" s="1"/>
  <c r="M1095" i="2"/>
  <c r="N1095" i="2"/>
  <c r="Q893" i="2"/>
  <c r="R893" i="2" s="1"/>
  <c r="N893" i="2"/>
  <c r="M893" i="2"/>
  <c r="Q1481" i="2"/>
  <c r="R1481" i="2" s="1"/>
  <c r="N1481" i="2"/>
  <c r="M1481" i="2"/>
  <c r="Q1417" i="2"/>
  <c r="R1417" i="2" s="1"/>
  <c r="N1417" i="2"/>
  <c r="M1417" i="2"/>
  <c r="Q1353" i="2"/>
  <c r="R1353" i="2" s="1"/>
  <c r="N1353" i="2"/>
  <c r="M1353" i="2"/>
  <c r="Q1289" i="2"/>
  <c r="R1289" i="2" s="1"/>
  <c r="N1289" i="2"/>
  <c r="M1289" i="2"/>
  <c r="Q1217" i="2"/>
  <c r="R1217" i="2" s="1"/>
  <c r="N1217" i="2"/>
  <c r="M1217" i="2"/>
  <c r="Q1164" i="2"/>
  <c r="R1164" i="2" s="1"/>
  <c r="N1164" i="2"/>
  <c r="M1164" i="2"/>
  <c r="Q1108" i="2"/>
  <c r="R1108" i="2" s="1"/>
  <c r="N1108" i="2"/>
  <c r="M1108" i="2"/>
  <c r="Q1056" i="2"/>
  <c r="R1056" i="2" s="1"/>
  <c r="N1056" i="2"/>
  <c r="M1056" i="2"/>
  <c r="Q778" i="2"/>
  <c r="R778" i="2" s="1"/>
  <c r="M778" i="2"/>
  <c r="N778" i="2"/>
  <c r="Q1464" i="2"/>
  <c r="R1464" i="2" s="1"/>
  <c r="N1464" i="2"/>
  <c r="M1464" i="2"/>
  <c r="Q1400" i="2"/>
  <c r="R1400" i="2" s="1"/>
  <c r="N1400" i="2"/>
  <c r="M1400" i="2"/>
  <c r="Q1336" i="2"/>
  <c r="R1336" i="2" s="1"/>
  <c r="N1336" i="2"/>
  <c r="M1336" i="2"/>
  <c r="Q1275" i="2"/>
  <c r="R1275" i="2" s="1"/>
  <c r="M1275" i="2"/>
  <c r="N1275" i="2"/>
  <c r="Q1222" i="2"/>
  <c r="R1222" i="2" s="1"/>
  <c r="M1222" i="2"/>
  <c r="N1222" i="2"/>
  <c r="Q1156" i="2"/>
  <c r="R1156" i="2" s="1"/>
  <c r="N1156" i="2"/>
  <c r="M1156" i="2"/>
  <c r="Q1093" i="2"/>
  <c r="R1093" i="2" s="1"/>
  <c r="N1093" i="2"/>
  <c r="M1093" i="2"/>
  <c r="Q953" i="2"/>
  <c r="R953" i="2" s="1"/>
  <c r="N953" i="2"/>
  <c r="M953" i="2"/>
  <c r="Q1511" i="2"/>
  <c r="R1511" i="2" s="1"/>
  <c r="M1511" i="2"/>
  <c r="N1511" i="2"/>
  <c r="Q1447" i="2"/>
  <c r="R1447" i="2" s="1"/>
  <c r="M1447" i="2"/>
  <c r="N1447" i="2"/>
  <c r="Q1383" i="2"/>
  <c r="R1383" i="2" s="1"/>
  <c r="M1383" i="2"/>
  <c r="N1383" i="2"/>
  <c r="Q1319" i="2"/>
  <c r="R1319" i="2" s="1"/>
  <c r="M1319" i="2"/>
  <c r="N1319" i="2"/>
  <c r="Q1254" i="2"/>
  <c r="R1254" i="2" s="1"/>
  <c r="M1254" i="2"/>
  <c r="N1254" i="2"/>
  <c r="Q1183" i="2"/>
  <c r="R1183" i="2" s="1"/>
  <c r="M1183" i="2"/>
  <c r="N1183" i="2"/>
  <c r="Q1131" i="2"/>
  <c r="R1131" i="2" s="1"/>
  <c r="M1131" i="2"/>
  <c r="N1131" i="2"/>
  <c r="Q1073" i="2"/>
  <c r="R1073" i="2" s="1"/>
  <c r="N1073" i="2"/>
  <c r="M1073" i="2"/>
  <c r="Q910" i="2"/>
  <c r="R910" i="2" s="1"/>
  <c r="M910" i="2"/>
  <c r="N910" i="2"/>
  <c r="Q1510" i="2"/>
  <c r="R1510" i="2" s="1"/>
  <c r="M1510" i="2"/>
  <c r="N1510" i="2"/>
  <c r="Q1446" i="2"/>
  <c r="R1446" i="2" s="1"/>
  <c r="M1446" i="2"/>
  <c r="N1446" i="2"/>
  <c r="Q1382" i="2"/>
  <c r="R1382" i="2" s="1"/>
  <c r="M1382" i="2"/>
  <c r="N1382" i="2"/>
  <c r="Q1318" i="2"/>
  <c r="R1318" i="2" s="1"/>
  <c r="M1318" i="2"/>
  <c r="N1318" i="2"/>
  <c r="Q1253" i="2"/>
  <c r="R1253" i="2" s="1"/>
  <c r="N1253" i="2"/>
  <c r="M1253" i="2"/>
  <c r="Q1202" i="2"/>
  <c r="R1202" i="2" s="1"/>
  <c r="M1202" i="2"/>
  <c r="N1202" i="2"/>
  <c r="Q1143" i="2"/>
  <c r="R1143" i="2" s="1"/>
  <c r="M1143" i="2"/>
  <c r="N1143" i="2"/>
  <c r="Q1085" i="2"/>
  <c r="R1085" i="2" s="1"/>
  <c r="N1085" i="2"/>
  <c r="M1085" i="2"/>
  <c r="Q882" i="2"/>
  <c r="R882" i="2" s="1"/>
  <c r="M882" i="2"/>
  <c r="N882" i="2"/>
  <c r="Q1026" i="2"/>
  <c r="R1026" i="2" s="1"/>
  <c r="M1026" i="2"/>
  <c r="N1026" i="2"/>
  <c r="Q949" i="2"/>
  <c r="R949" i="2" s="1"/>
  <c r="N949" i="2"/>
  <c r="M949" i="2"/>
  <c r="Q889" i="2"/>
  <c r="R889" i="2" s="1"/>
  <c r="N889" i="2"/>
  <c r="M889" i="2"/>
  <c r="Q827" i="2"/>
  <c r="R827" i="2" s="1"/>
  <c r="M827" i="2"/>
  <c r="N827" i="2"/>
  <c r="Q771" i="2"/>
  <c r="R771" i="2" s="1"/>
  <c r="M771" i="2"/>
  <c r="N771" i="2"/>
  <c r="Q707" i="2"/>
  <c r="R707" i="2" s="1"/>
  <c r="M707" i="2"/>
  <c r="N707" i="2"/>
  <c r="N639" i="2"/>
  <c r="M639" i="2"/>
  <c r="M457" i="2"/>
  <c r="N457" i="2"/>
  <c r="Q730" i="2"/>
  <c r="R730" i="2" s="1"/>
  <c r="M730" i="2"/>
  <c r="N730" i="2"/>
  <c r="Q666" i="2"/>
  <c r="R666" i="2" s="1"/>
  <c r="M666" i="2"/>
  <c r="N666" i="2"/>
  <c r="M553" i="2"/>
  <c r="N553" i="2"/>
  <c r="Q853" i="2"/>
  <c r="R853" i="2" s="1"/>
  <c r="N853" i="2"/>
  <c r="M853" i="2"/>
  <c r="Q801" i="2"/>
  <c r="R801" i="2" s="1"/>
  <c r="M801" i="2"/>
  <c r="N801" i="2"/>
  <c r="Q737" i="2"/>
  <c r="R737" i="2" s="1"/>
  <c r="M737" i="2"/>
  <c r="N737" i="2"/>
  <c r="Q673" i="2"/>
  <c r="R673" i="2" s="1"/>
  <c r="M673" i="2"/>
  <c r="N673" i="2"/>
  <c r="M573" i="2"/>
  <c r="N573" i="2"/>
  <c r="M194" i="2"/>
  <c r="N194" i="2"/>
  <c r="Q952" i="2"/>
  <c r="R952" i="2" s="1"/>
  <c r="N952" i="2"/>
  <c r="M952" i="2"/>
  <c r="Q886" i="2"/>
  <c r="R886" i="2" s="1"/>
  <c r="M886" i="2"/>
  <c r="N886" i="2"/>
  <c r="Q812" i="2"/>
  <c r="R812" i="2" s="1"/>
  <c r="N812" i="2"/>
  <c r="M812" i="2"/>
  <c r="Q744" i="2"/>
  <c r="R744" i="2" s="1"/>
  <c r="N744" i="2"/>
  <c r="M744" i="2"/>
  <c r="Q680" i="2"/>
  <c r="R680" i="2" s="1"/>
  <c r="N680" i="2"/>
  <c r="M680" i="2"/>
  <c r="M590" i="2"/>
  <c r="N590" i="2"/>
  <c r="M249" i="2"/>
  <c r="N249" i="2"/>
  <c r="Q1009" i="2"/>
  <c r="R1009" i="2" s="1"/>
  <c r="N1009" i="2"/>
  <c r="M1009" i="2"/>
  <c r="Q956" i="2"/>
  <c r="R956" i="2" s="1"/>
  <c r="N956" i="2"/>
  <c r="M956" i="2"/>
  <c r="Q891" i="2"/>
  <c r="R891" i="2" s="1"/>
  <c r="M891" i="2"/>
  <c r="N891" i="2"/>
  <c r="Q838" i="2"/>
  <c r="R838" i="2" s="1"/>
  <c r="M838" i="2"/>
  <c r="N838" i="2"/>
  <c r="Q783" i="2"/>
  <c r="R783" i="2" s="1"/>
  <c r="M783" i="2"/>
  <c r="N783" i="2"/>
  <c r="Q719" i="2"/>
  <c r="R719" i="2" s="1"/>
  <c r="M719" i="2"/>
  <c r="N719" i="2"/>
  <c r="Q654" i="2"/>
  <c r="R654" i="2" s="1"/>
  <c r="M654" i="2"/>
  <c r="N654" i="2"/>
  <c r="N508" i="2"/>
  <c r="M508" i="2"/>
  <c r="Q1039" i="2"/>
  <c r="R1039" i="2" s="1"/>
  <c r="M1039" i="2"/>
  <c r="N1039" i="2"/>
  <c r="Q969" i="2"/>
  <c r="R969" i="2" s="1"/>
  <c r="N969" i="2"/>
  <c r="M969" i="2"/>
  <c r="Q902" i="2"/>
  <c r="R902" i="2" s="1"/>
  <c r="M902" i="2"/>
  <c r="N902" i="2"/>
  <c r="Q830" i="2"/>
  <c r="R830" i="2" s="1"/>
  <c r="M830" i="2"/>
  <c r="N830" i="2"/>
  <c r="Q758" i="2"/>
  <c r="R758" i="2" s="1"/>
  <c r="M758" i="2"/>
  <c r="N758" i="2"/>
  <c r="Q694" i="2"/>
  <c r="R694" i="2" s="1"/>
  <c r="M694" i="2"/>
  <c r="N694" i="2"/>
  <c r="N620" i="2"/>
  <c r="M620" i="2"/>
  <c r="M353" i="2"/>
  <c r="N353" i="2"/>
  <c r="Q1033" i="2"/>
  <c r="R1033" i="2" s="1"/>
  <c r="N1033" i="2"/>
  <c r="M1033" i="2"/>
  <c r="Q955" i="2"/>
  <c r="R955" i="2" s="1"/>
  <c r="M955" i="2"/>
  <c r="N955" i="2"/>
  <c r="Q896" i="2"/>
  <c r="R896" i="2" s="1"/>
  <c r="N896" i="2"/>
  <c r="M896" i="2"/>
  <c r="Q837" i="2"/>
  <c r="R837" i="2" s="1"/>
  <c r="N837" i="2"/>
  <c r="M837" i="2"/>
  <c r="Q781" i="2"/>
  <c r="R781" i="2" s="1"/>
  <c r="M781" i="2"/>
  <c r="N781" i="2"/>
  <c r="Q717" i="2"/>
  <c r="R717" i="2" s="1"/>
  <c r="M717" i="2"/>
  <c r="N717" i="2"/>
  <c r="Q652" i="2"/>
  <c r="R652" i="2" s="1"/>
  <c r="N652" i="2"/>
  <c r="M652" i="2"/>
  <c r="N500" i="2"/>
  <c r="M500" i="2"/>
  <c r="Q1042" i="2"/>
  <c r="R1042" i="2" s="1"/>
  <c r="M1042" i="2"/>
  <c r="N1042" i="2"/>
  <c r="Q987" i="2"/>
  <c r="R987" i="2" s="1"/>
  <c r="M987" i="2"/>
  <c r="N987" i="2"/>
  <c r="Q930" i="2"/>
  <c r="R930" i="2" s="1"/>
  <c r="M930" i="2"/>
  <c r="N930" i="2"/>
  <c r="Q866" i="2"/>
  <c r="R866" i="2" s="1"/>
  <c r="M866" i="2"/>
  <c r="N866" i="2"/>
  <c r="Q780" i="2"/>
  <c r="R780" i="2" s="1"/>
  <c r="N780" i="2"/>
  <c r="M780" i="2"/>
  <c r="Q716" i="2"/>
  <c r="R716" i="2" s="1"/>
  <c r="N716" i="2"/>
  <c r="M716" i="2"/>
  <c r="M651" i="2"/>
  <c r="N651" i="2"/>
  <c r="M497" i="2"/>
  <c r="N497" i="2"/>
  <c r="M138" i="2"/>
  <c r="N138" i="2"/>
  <c r="M74" i="2"/>
  <c r="N74" i="2"/>
  <c r="N12" i="2"/>
  <c r="M12" i="2"/>
  <c r="N608" i="2"/>
  <c r="M608" i="2"/>
  <c r="N544" i="2"/>
  <c r="M544" i="2"/>
  <c r="N480" i="2"/>
  <c r="M480" i="2"/>
  <c r="N416" i="2"/>
  <c r="M416" i="2"/>
  <c r="N352" i="2"/>
  <c r="M352" i="2"/>
  <c r="M278" i="2"/>
  <c r="N278" i="2"/>
  <c r="M209" i="2"/>
  <c r="N209" i="2"/>
  <c r="M145" i="2"/>
  <c r="N145" i="2"/>
  <c r="M81" i="2"/>
  <c r="N81" i="2"/>
  <c r="M11" i="2"/>
  <c r="N11" i="2"/>
  <c r="N575" i="2"/>
  <c r="M575" i="2"/>
  <c r="N511" i="2"/>
  <c r="M511" i="2"/>
  <c r="N447" i="2"/>
  <c r="M447" i="2"/>
  <c r="N383" i="2"/>
  <c r="M383" i="2"/>
  <c r="M322" i="2"/>
  <c r="N322" i="2"/>
  <c r="N255" i="2"/>
  <c r="M255" i="2"/>
  <c r="N192" i="2"/>
  <c r="M192" i="2"/>
  <c r="N128" i="2"/>
  <c r="M128" i="2"/>
  <c r="N64" i="2"/>
  <c r="M64" i="2"/>
  <c r="M5" i="2"/>
  <c r="N5" i="2"/>
  <c r="M526" i="2"/>
  <c r="N526" i="2"/>
  <c r="M462" i="2"/>
  <c r="N462" i="2"/>
  <c r="M398" i="2"/>
  <c r="N398" i="2"/>
  <c r="N336" i="2"/>
  <c r="M336" i="2"/>
  <c r="M277" i="2"/>
  <c r="N277" i="2"/>
  <c r="N215" i="2"/>
  <c r="M215" i="2"/>
  <c r="N151" i="2"/>
  <c r="M151" i="2"/>
  <c r="N87" i="2"/>
  <c r="M87" i="2"/>
  <c r="N24" i="2"/>
  <c r="M24" i="2"/>
  <c r="M509" i="2"/>
  <c r="N509" i="2"/>
  <c r="M445" i="2"/>
  <c r="N445" i="2"/>
  <c r="M381" i="2"/>
  <c r="N381" i="2"/>
  <c r="N312" i="2"/>
  <c r="M312" i="2"/>
  <c r="M245" i="2"/>
  <c r="N245" i="2"/>
  <c r="M182" i="2"/>
  <c r="N182" i="2"/>
  <c r="M118" i="2"/>
  <c r="N118" i="2"/>
  <c r="M54" i="2"/>
  <c r="N54" i="2"/>
  <c r="N452" i="2"/>
  <c r="M452" i="2"/>
  <c r="N388" i="2"/>
  <c r="M388" i="2"/>
  <c r="M326" i="2"/>
  <c r="N326" i="2"/>
  <c r="N268" i="2"/>
  <c r="M268" i="2"/>
  <c r="M205" i="2"/>
  <c r="N205" i="2"/>
  <c r="M141" i="2"/>
  <c r="N141" i="2"/>
  <c r="M77" i="2"/>
  <c r="N77" i="2"/>
  <c r="M15" i="2"/>
  <c r="N15" i="2"/>
  <c r="M563" i="2"/>
  <c r="N563" i="2"/>
  <c r="M499" i="2"/>
  <c r="N499" i="2"/>
  <c r="M435" i="2"/>
  <c r="N435" i="2"/>
  <c r="M371" i="2"/>
  <c r="N371" i="2"/>
  <c r="N296" i="2"/>
  <c r="M296" i="2"/>
  <c r="N236" i="2"/>
  <c r="M236" i="2"/>
  <c r="N172" i="2"/>
  <c r="M172" i="2"/>
  <c r="N108" i="2"/>
  <c r="M108" i="2"/>
  <c r="N44" i="2"/>
  <c r="M44" i="2"/>
  <c r="M626" i="2"/>
  <c r="N626" i="2"/>
  <c r="M562" i="2"/>
  <c r="N562" i="2"/>
  <c r="M498" i="2"/>
  <c r="N498" i="2"/>
  <c r="M434" i="2"/>
  <c r="N434" i="2"/>
  <c r="M370" i="2"/>
  <c r="N370" i="2"/>
  <c r="M303" i="2"/>
  <c r="N303" i="2"/>
  <c r="M242" i="2"/>
  <c r="N242" i="2"/>
  <c r="M179" i="2"/>
  <c r="N179" i="2"/>
  <c r="M115" i="2"/>
  <c r="N115" i="2"/>
  <c r="M51" i="2"/>
  <c r="N51" i="2"/>
  <c r="Q2064" i="2"/>
  <c r="R2064" i="2" s="1"/>
  <c r="M2064" i="2"/>
  <c r="N2064" i="2"/>
  <c r="Q1947" i="2"/>
  <c r="R1947" i="2" s="1"/>
  <c r="M1947" i="2"/>
  <c r="N1947" i="2"/>
  <c r="Q1847" i="2"/>
  <c r="R1847" i="2" s="1"/>
  <c r="M1847" i="2"/>
  <c r="N1847" i="2"/>
  <c r="Q2424" i="2"/>
  <c r="R2424" i="2" s="1"/>
  <c r="M2424" i="2"/>
  <c r="N2424" i="2"/>
  <c r="Q2355" i="2"/>
  <c r="R2355" i="2" s="1"/>
  <c r="M2355" i="2"/>
  <c r="N2355" i="2"/>
  <c r="Q2288" i="2"/>
  <c r="R2288" i="2" s="1"/>
  <c r="M2288" i="2"/>
  <c r="N2288" i="2"/>
  <c r="Q2219" i="2"/>
  <c r="R2219" i="2" s="1"/>
  <c r="M2219" i="2"/>
  <c r="N2219" i="2"/>
  <c r="Q2157" i="2"/>
  <c r="R2157" i="2" s="1"/>
  <c r="M2157" i="2"/>
  <c r="N2157" i="2"/>
  <c r="Q2088" i="2"/>
  <c r="R2088" i="2" s="1"/>
  <c r="M2088" i="2"/>
  <c r="N2088" i="2"/>
  <c r="Q2032" i="2"/>
  <c r="R2032" i="2" s="1"/>
  <c r="M2032" i="2"/>
  <c r="N2032" i="2"/>
  <c r="Q1880" i="2"/>
  <c r="R1880" i="2" s="1"/>
  <c r="M1880" i="2"/>
  <c r="N1880" i="2"/>
  <c r="Q2417" i="2"/>
  <c r="R2417" i="2" s="1"/>
  <c r="M2417" i="2"/>
  <c r="N2417" i="2"/>
  <c r="Q2361" i="2"/>
  <c r="R2361" i="2" s="1"/>
  <c r="M2361" i="2"/>
  <c r="N2361" i="2"/>
  <c r="Q2293" i="2"/>
  <c r="R2293" i="2" s="1"/>
  <c r="M2293" i="2"/>
  <c r="N2293" i="2"/>
  <c r="Q2218" i="2"/>
  <c r="R2218" i="2" s="1"/>
  <c r="N2218" i="2"/>
  <c r="M2218" i="2"/>
  <c r="Q2162" i="2"/>
  <c r="R2162" i="2" s="1"/>
  <c r="N2162" i="2"/>
  <c r="M2162" i="2"/>
  <c r="Q2087" i="2"/>
  <c r="R2087" i="2" s="1"/>
  <c r="M2087" i="2"/>
  <c r="N2087" i="2"/>
  <c r="Q2037" i="2"/>
  <c r="R2037" i="2" s="1"/>
  <c r="M2037" i="2"/>
  <c r="N2037" i="2"/>
  <c r="Q1944" i="2"/>
  <c r="R1944" i="2" s="1"/>
  <c r="M1944" i="2"/>
  <c r="N1944" i="2"/>
  <c r="Q1845" i="2"/>
  <c r="R1845" i="2" s="1"/>
  <c r="M1845" i="2"/>
  <c r="N1845" i="2"/>
  <c r="Q2385" i="2"/>
  <c r="R2385" i="2" s="1"/>
  <c r="M2385" i="2"/>
  <c r="N2385" i="2"/>
  <c r="Q2329" i="2"/>
  <c r="R2329" i="2" s="1"/>
  <c r="M2329" i="2"/>
  <c r="N2329" i="2"/>
  <c r="Q2274" i="2"/>
  <c r="R2274" i="2" s="1"/>
  <c r="N2274" i="2"/>
  <c r="M2274" i="2"/>
  <c r="Q2211" i="2"/>
  <c r="R2211" i="2" s="1"/>
  <c r="M2211" i="2"/>
  <c r="N2211" i="2"/>
  <c r="Q2143" i="2"/>
  <c r="R2143" i="2" s="1"/>
  <c r="M2143" i="2"/>
  <c r="N2143" i="2"/>
  <c r="Q2086" i="2"/>
  <c r="R2086" i="2" s="1"/>
  <c r="N2086" i="2"/>
  <c r="M2086" i="2"/>
  <c r="Q2008" i="2"/>
  <c r="R2008" i="2" s="1"/>
  <c r="M2008" i="2"/>
  <c r="N2008" i="2"/>
  <c r="Q1888" i="2"/>
  <c r="R1888" i="2" s="1"/>
  <c r="M1888" i="2"/>
  <c r="N1888" i="2"/>
  <c r="Q2403" i="2"/>
  <c r="R2403" i="2" s="1"/>
  <c r="M2403" i="2"/>
  <c r="N2403" i="2"/>
  <c r="Q2335" i="2"/>
  <c r="R2335" i="2" s="1"/>
  <c r="M2335" i="2"/>
  <c r="N2335" i="2"/>
  <c r="Q2260" i="2"/>
  <c r="R2260" i="2" s="1"/>
  <c r="M2260" i="2"/>
  <c r="N2260" i="2"/>
  <c r="Q2204" i="2"/>
  <c r="R2204" i="2" s="1"/>
  <c r="M2204" i="2"/>
  <c r="N2204" i="2"/>
  <c r="Q2135" i="2"/>
  <c r="R2135" i="2" s="1"/>
  <c r="M2135" i="2"/>
  <c r="N2135" i="2"/>
  <c r="Q2080" i="2"/>
  <c r="R2080" i="2" s="1"/>
  <c r="M2080" i="2"/>
  <c r="N2080" i="2"/>
  <c r="Q1990" i="2"/>
  <c r="R1990" i="2" s="1"/>
  <c r="N1990" i="2"/>
  <c r="M1990" i="2"/>
  <c r="Q1887" i="2"/>
  <c r="R1887" i="2" s="1"/>
  <c r="M1887" i="2"/>
  <c r="N1887" i="2"/>
  <c r="Q1761" i="2"/>
  <c r="R1761" i="2" s="1"/>
  <c r="M1761" i="2"/>
  <c r="N1761" i="2"/>
  <c r="Q2304" i="2"/>
  <c r="R2304" i="2" s="1"/>
  <c r="M2304" i="2"/>
  <c r="N2304" i="2"/>
  <c r="Q2228" i="2"/>
  <c r="R2228" i="2" s="1"/>
  <c r="M2228" i="2"/>
  <c r="N2228" i="2"/>
  <c r="Q2172" i="2"/>
  <c r="R2172" i="2" s="1"/>
  <c r="M2172" i="2"/>
  <c r="N2172" i="2"/>
  <c r="Q2103" i="2"/>
  <c r="R2103" i="2" s="1"/>
  <c r="M2103" i="2"/>
  <c r="N2103" i="2"/>
  <c r="Q2048" i="2"/>
  <c r="R2048" i="2" s="1"/>
  <c r="M2048" i="2"/>
  <c r="N2048" i="2"/>
  <c r="Q1962" i="2"/>
  <c r="R1962" i="2" s="1"/>
  <c r="N1962" i="2"/>
  <c r="M1962" i="2"/>
  <c r="Q1858" i="2"/>
  <c r="R1858" i="2" s="1"/>
  <c r="N1858" i="2"/>
  <c r="M1858" i="2"/>
  <c r="Q2303" i="2"/>
  <c r="R2303" i="2" s="1"/>
  <c r="M2303" i="2"/>
  <c r="N2303" i="2"/>
  <c r="Q2246" i="2"/>
  <c r="R2246" i="2" s="1"/>
  <c r="N2246" i="2"/>
  <c r="M2246" i="2"/>
  <c r="Q2178" i="2"/>
  <c r="R2178" i="2" s="1"/>
  <c r="N2178" i="2"/>
  <c r="M2178" i="2"/>
  <c r="Q2115" i="2"/>
  <c r="R2115" i="2" s="1"/>
  <c r="M2115" i="2"/>
  <c r="N2115" i="2"/>
  <c r="Q2047" i="2"/>
  <c r="R2047" i="2" s="1"/>
  <c r="M2047" i="2"/>
  <c r="N2047" i="2"/>
  <c r="Q1981" i="2"/>
  <c r="R1981" i="2" s="1"/>
  <c r="M1981" i="2"/>
  <c r="N1981" i="2"/>
  <c r="Q1884" i="2"/>
  <c r="R1884" i="2" s="1"/>
  <c r="M1884" i="2"/>
  <c r="N1884" i="2"/>
  <c r="Q1945" i="2"/>
  <c r="R1945" i="2" s="1"/>
  <c r="M1945" i="2"/>
  <c r="N1945" i="2"/>
  <c r="Q1874" i="2"/>
  <c r="R1874" i="2" s="1"/>
  <c r="N1874" i="2"/>
  <c r="M1874" i="2"/>
  <c r="Q1686" i="2"/>
  <c r="R1686" i="2" s="1"/>
  <c r="M1686" i="2"/>
  <c r="N1686" i="2"/>
  <c r="Q1622" i="2"/>
  <c r="R1622" i="2" s="1"/>
  <c r="M1622" i="2"/>
  <c r="N1622" i="2"/>
  <c r="Q1555" i="2"/>
  <c r="R1555" i="2" s="1"/>
  <c r="M1555" i="2"/>
  <c r="N1555" i="2"/>
  <c r="Q1725" i="2"/>
  <c r="R1725" i="2" s="1"/>
  <c r="N1725" i="2"/>
  <c r="M1725" i="2"/>
  <c r="Q1661" i="2"/>
  <c r="R1661" i="2" s="1"/>
  <c r="N1661" i="2"/>
  <c r="M1661" i="2"/>
  <c r="Q1597" i="2"/>
  <c r="R1597" i="2" s="1"/>
  <c r="N1597" i="2"/>
  <c r="M1597" i="2"/>
  <c r="Q2023" i="2"/>
  <c r="R2023" i="2" s="1"/>
  <c r="M2023" i="2"/>
  <c r="N2023" i="2"/>
  <c r="Q1974" i="2"/>
  <c r="R1974" i="2" s="1"/>
  <c r="N1974" i="2"/>
  <c r="M1974" i="2"/>
  <c r="Q1905" i="2"/>
  <c r="R1905" i="2" s="1"/>
  <c r="M1905" i="2"/>
  <c r="N1905" i="2"/>
  <c r="Q1724" i="2"/>
  <c r="R1724" i="2" s="1"/>
  <c r="M1724" i="2"/>
  <c r="N1724" i="2"/>
  <c r="Q1660" i="2"/>
  <c r="R1660" i="2" s="1"/>
  <c r="M1660" i="2"/>
  <c r="N1660" i="2"/>
  <c r="Q1596" i="2"/>
  <c r="R1596" i="2" s="1"/>
  <c r="M1596" i="2"/>
  <c r="N1596" i="2"/>
  <c r="Q1516" i="2"/>
  <c r="R1516" i="2" s="1"/>
  <c r="N1516" i="2"/>
  <c r="M1516" i="2"/>
  <c r="Q1808" i="2"/>
  <c r="R1808" i="2" s="1"/>
  <c r="M1808" i="2"/>
  <c r="N1808" i="2"/>
  <c r="Q1776" i="2"/>
  <c r="R1776" i="2" s="1"/>
  <c r="M1776" i="2"/>
  <c r="N1776" i="2"/>
  <c r="Q1739" i="2"/>
  <c r="R1739" i="2" s="1"/>
  <c r="N1739" i="2"/>
  <c r="M1739" i="2"/>
  <c r="Q1675" i="2"/>
  <c r="R1675" i="2" s="1"/>
  <c r="M1675" i="2"/>
  <c r="N1675" i="2"/>
  <c r="Q1611" i="2"/>
  <c r="R1611" i="2" s="1"/>
  <c r="M1611" i="2"/>
  <c r="N1611" i="2"/>
  <c r="Q1542" i="2"/>
  <c r="R1542" i="2" s="1"/>
  <c r="M1542" i="2"/>
  <c r="N1542" i="2"/>
  <c r="Q1942" i="2"/>
  <c r="R1942" i="2" s="1"/>
  <c r="N1942" i="2"/>
  <c r="M1942" i="2"/>
  <c r="Q1882" i="2"/>
  <c r="R1882" i="2" s="1"/>
  <c r="N1882" i="2"/>
  <c r="M1882" i="2"/>
  <c r="Q1698" i="2"/>
  <c r="R1698" i="2" s="1"/>
  <c r="M1698" i="2"/>
  <c r="N1698" i="2"/>
  <c r="Q1634" i="2"/>
  <c r="R1634" i="2" s="1"/>
  <c r="M1634" i="2"/>
  <c r="N1634" i="2"/>
  <c r="Q1569" i="2"/>
  <c r="R1569" i="2" s="1"/>
  <c r="N1569" i="2"/>
  <c r="M1569" i="2"/>
  <c r="Q1827" i="2"/>
  <c r="R1827" i="2" s="1"/>
  <c r="M1827" i="2"/>
  <c r="N1827" i="2"/>
  <c r="Q1795" i="2"/>
  <c r="R1795" i="2" s="1"/>
  <c r="N1795" i="2"/>
  <c r="M1795" i="2"/>
  <c r="Q1763" i="2"/>
  <c r="R1763" i="2" s="1"/>
  <c r="N1763" i="2"/>
  <c r="M1763" i="2"/>
  <c r="Q1713" i="2"/>
  <c r="R1713" i="2" s="1"/>
  <c r="N1713" i="2"/>
  <c r="M1713" i="2"/>
  <c r="Q1649" i="2"/>
  <c r="R1649" i="2" s="1"/>
  <c r="N1649" i="2"/>
  <c r="M1649" i="2"/>
  <c r="Q1585" i="2"/>
  <c r="R1585" i="2" s="1"/>
  <c r="N1585" i="2"/>
  <c r="M1585" i="2"/>
  <c r="Q2007" i="2"/>
  <c r="R2007" i="2" s="1"/>
  <c r="M2007" i="2"/>
  <c r="N2007" i="2"/>
  <c r="Q1940" i="2"/>
  <c r="R1940" i="2" s="1"/>
  <c r="M1940" i="2"/>
  <c r="N1940" i="2"/>
  <c r="Q1881" i="2"/>
  <c r="R1881" i="2" s="1"/>
  <c r="M1881" i="2"/>
  <c r="N1881" i="2"/>
  <c r="Q1688" i="2"/>
  <c r="R1688" i="2" s="1"/>
  <c r="M1688" i="2"/>
  <c r="N1688" i="2"/>
  <c r="Q1624" i="2"/>
  <c r="R1624" i="2" s="1"/>
  <c r="M1624" i="2"/>
  <c r="N1624" i="2"/>
  <c r="Q1558" i="2"/>
  <c r="R1558" i="2" s="1"/>
  <c r="M1558" i="2"/>
  <c r="N1558" i="2"/>
  <c r="Q1826" i="2"/>
  <c r="R1826" i="2" s="1"/>
  <c r="N1826" i="2"/>
  <c r="M1826" i="2"/>
  <c r="Q1794" i="2"/>
  <c r="R1794" i="2" s="1"/>
  <c r="N1794" i="2"/>
  <c r="M1794" i="2"/>
  <c r="Q1762" i="2"/>
  <c r="R1762" i="2" s="1"/>
  <c r="N1762" i="2"/>
  <c r="M1762" i="2"/>
  <c r="Q1711" i="2"/>
  <c r="R1711" i="2" s="1"/>
  <c r="M1711" i="2"/>
  <c r="N1711" i="2"/>
  <c r="Q1647" i="2"/>
  <c r="R1647" i="2" s="1"/>
  <c r="M1647" i="2"/>
  <c r="N1647" i="2"/>
  <c r="Q1583" i="2"/>
  <c r="R1583" i="2" s="1"/>
  <c r="M1583" i="2"/>
  <c r="N1583" i="2"/>
  <c r="Q1529" i="2"/>
  <c r="R1529" i="2" s="1"/>
  <c r="N1529" i="2"/>
  <c r="M1529" i="2"/>
  <c r="Q1461" i="2"/>
  <c r="R1461" i="2" s="1"/>
  <c r="N1461" i="2"/>
  <c r="M1461" i="2"/>
  <c r="Q1397" i="2"/>
  <c r="R1397" i="2" s="1"/>
  <c r="N1397" i="2"/>
  <c r="M1397" i="2"/>
  <c r="Q1333" i="2"/>
  <c r="R1333" i="2" s="1"/>
  <c r="N1333" i="2"/>
  <c r="M1333" i="2"/>
  <c r="Q1273" i="2"/>
  <c r="R1273" i="2" s="1"/>
  <c r="N1273" i="2"/>
  <c r="M1273" i="2"/>
  <c r="Q1201" i="2"/>
  <c r="R1201" i="2" s="1"/>
  <c r="N1201" i="2"/>
  <c r="M1201" i="2"/>
  <c r="Q1136" i="2"/>
  <c r="R1136" i="2" s="1"/>
  <c r="N1136" i="2"/>
  <c r="M1136" i="2"/>
  <c r="Q1040" i="2"/>
  <c r="R1040" i="2" s="1"/>
  <c r="N1040" i="2"/>
  <c r="M1040" i="2"/>
  <c r="Q808" i="2"/>
  <c r="R808" i="2" s="1"/>
  <c r="N808" i="2"/>
  <c r="M808" i="2"/>
  <c r="Q1420" i="2"/>
  <c r="R1420" i="2" s="1"/>
  <c r="N1420" i="2"/>
  <c r="M1420" i="2"/>
  <c r="Q1356" i="2"/>
  <c r="R1356" i="2" s="1"/>
  <c r="N1356" i="2"/>
  <c r="M1356" i="2"/>
  <c r="Q1292" i="2"/>
  <c r="R1292" i="2" s="1"/>
  <c r="N1292" i="2"/>
  <c r="M1292" i="2"/>
  <c r="Q1232" i="2"/>
  <c r="R1232" i="2" s="1"/>
  <c r="N1232" i="2"/>
  <c r="M1232" i="2"/>
  <c r="Q1173" i="2"/>
  <c r="R1173" i="2" s="1"/>
  <c r="N1173" i="2"/>
  <c r="M1173" i="2"/>
  <c r="Q1111" i="2"/>
  <c r="R1111" i="2" s="1"/>
  <c r="M1111" i="2"/>
  <c r="N1111" i="2"/>
  <c r="Q1036" i="2"/>
  <c r="R1036" i="2" s="1"/>
  <c r="N1036" i="2"/>
  <c r="M1036" i="2"/>
  <c r="Q1515" i="2"/>
  <c r="R1515" i="2" s="1"/>
  <c r="M1515" i="2"/>
  <c r="N1515" i="2"/>
  <c r="Q1451" i="2"/>
  <c r="R1451" i="2" s="1"/>
  <c r="M1451" i="2"/>
  <c r="N1451" i="2"/>
  <c r="Q1387" i="2"/>
  <c r="R1387" i="2" s="1"/>
  <c r="M1387" i="2"/>
  <c r="N1387" i="2"/>
  <c r="Q1323" i="2"/>
  <c r="R1323" i="2" s="1"/>
  <c r="M1323" i="2"/>
  <c r="N1323" i="2"/>
  <c r="Q1258" i="2"/>
  <c r="R1258" i="2" s="1"/>
  <c r="M1258" i="2"/>
  <c r="N1258" i="2"/>
  <c r="Q1186" i="2"/>
  <c r="R1186" i="2" s="1"/>
  <c r="M1186" i="2"/>
  <c r="N1186" i="2"/>
  <c r="Q1116" i="2"/>
  <c r="R1116" i="2" s="1"/>
  <c r="N1116" i="2"/>
  <c r="M1116" i="2"/>
  <c r="Q1020" i="2"/>
  <c r="R1020" i="2" s="1"/>
  <c r="N1020" i="2"/>
  <c r="M1020" i="2"/>
  <c r="Q1564" i="2"/>
  <c r="R1564" i="2" s="1"/>
  <c r="M1564" i="2"/>
  <c r="N1564" i="2"/>
  <c r="Q1506" i="2"/>
  <c r="R1506" i="2" s="1"/>
  <c r="M1506" i="2"/>
  <c r="N1506" i="2"/>
  <c r="Q1442" i="2"/>
  <c r="R1442" i="2" s="1"/>
  <c r="M1442" i="2"/>
  <c r="N1442" i="2"/>
  <c r="Q1378" i="2"/>
  <c r="R1378" i="2" s="1"/>
  <c r="M1378" i="2"/>
  <c r="N1378" i="2"/>
  <c r="Q1314" i="2"/>
  <c r="R1314" i="2" s="1"/>
  <c r="M1314" i="2"/>
  <c r="N1314" i="2"/>
  <c r="Q1242" i="2"/>
  <c r="R1242" i="2" s="1"/>
  <c r="M1242" i="2"/>
  <c r="N1242" i="2"/>
  <c r="Q1152" i="2"/>
  <c r="R1152" i="2" s="1"/>
  <c r="N1152" i="2"/>
  <c r="M1152" i="2"/>
  <c r="Q1075" i="2"/>
  <c r="R1075" i="2" s="1"/>
  <c r="M1075" i="2"/>
  <c r="N1075" i="2"/>
  <c r="Q870" i="2"/>
  <c r="R870" i="2" s="1"/>
  <c r="M870" i="2"/>
  <c r="N870" i="2"/>
  <c r="Q1473" i="2"/>
  <c r="R1473" i="2" s="1"/>
  <c r="N1473" i="2"/>
  <c r="M1473" i="2"/>
  <c r="Q1409" i="2"/>
  <c r="R1409" i="2" s="1"/>
  <c r="N1409" i="2"/>
  <c r="M1409" i="2"/>
  <c r="Q1345" i="2"/>
  <c r="R1345" i="2" s="1"/>
  <c r="N1345" i="2"/>
  <c r="M1345" i="2"/>
  <c r="Q1276" i="2"/>
  <c r="R1276" i="2" s="1"/>
  <c r="N1276" i="2"/>
  <c r="M1276" i="2"/>
  <c r="Q1211" i="2"/>
  <c r="R1211" i="2" s="1"/>
  <c r="M1211" i="2"/>
  <c r="N1211" i="2"/>
  <c r="Q1157" i="2"/>
  <c r="R1157" i="2" s="1"/>
  <c r="N1157" i="2"/>
  <c r="M1157" i="2"/>
  <c r="Q1101" i="2"/>
  <c r="R1101" i="2" s="1"/>
  <c r="N1101" i="2"/>
  <c r="M1101" i="2"/>
  <c r="Q1031" i="2"/>
  <c r="R1031" i="2" s="1"/>
  <c r="M1031" i="2"/>
  <c r="N1031" i="2"/>
  <c r="Q1520" i="2"/>
  <c r="R1520" i="2" s="1"/>
  <c r="N1520" i="2"/>
  <c r="M1520" i="2"/>
  <c r="Q1456" i="2"/>
  <c r="R1456" i="2" s="1"/>
  <c r="N1456" i="2"/>
  <c r="M1456" i="2"/>
  <c r="Q1392" i="2"/>
  <c r="R1392" i="2" s="1"/>
  <c r="N1392" i="2"/>
  <c r="M1392" i="2"/>
  <c r="Q1328" i="2"/>
  <c r="R1328" i="2" s="1"/>
  <c r="N1328" i="2"/>
  <c r="M1328" i="2"/>
  <c r="Q1269" i="2"/>
  <c r="R1269" i="2" s="1"/>
  <c r="N1269" i="2"/>
  <c r="M1269" i="2"/>
  <c r="Q1210" i="2"/>
  <c r="R1210" i="2" s="1"/>
  <c r="M1210" i="2"/>
  <c r="N1210" i="2"/>
  <c r="Q1150" i="2"/>
  <c r="R1150" i="2" s="1"/>
  <c r="M1150" i="2"/>
  <c r="N1150" i="2"/>
  <c r="Q1087" i="2"/>
  <c r="R1087" i="2" s="1"/>
  <c r="M1087" i="2"/>
  <c r="N1087" i="2"/>
  <c r="Q934" i="2"/>
  <c r="R934" i="2" s="1"/>
  <c r="M934" i="2"/>
  <c r="N934" i="2"/>
  <c r="Q1503" i="2"/>
  <c r="R1503" i="2" s="1"/>
  <c r="M1503" i="2"/>
  <c r="N1503" i="2"/>
  <c r="Q1439" i="2"/>
  <c r="R1439" i="2" s="1"/>
  <c r="M1439" i="2"/>
  <c r="N1439" i="2"/>
  <c r="Q1375" i="2"/>
  <c r="R1375" i="2" s="1"/>
  <c r="M1375" i="2"/>
  <c r="N1375" i="2"/>
  <c r="Q1311" i="2"/>
  <c r="R1311" i="2" s="1"/>
  <c r="M1311" i="2"/>
  <c r="N1311" i="2"/>
  <c r="Q1247" i="2"/>
  <c r="R1247" i="2" s="1"/>
  <c r="M1247" i="2"/>
  <c r="N1247" i="2"/>
  <c r="Q1176" i="2"/>
  <c r="R1176" i="2" s="1"/>
  <c r="N1176" i="2"/>
  <c r="M1176" i="2"/>
  <c r="Q1125" i="2"/>
  <c r="R1125" i="2" s="1"/>
  <c r="N1125" i="2"/>
  <c r="M1125" i="2"/>
  <c r="Q1061" i="2"/>
  <c r="R1061" i="2" s="1"/>
  <c r="N1061" i="2"/>
  <c r="M1061" i="2"/>
  <c r="Q887" i="2"/>
  <c r="R887" i="2" s="1"/>
  <c r="M887" i="2"/>
  <c r="N887" i="2"/>
  <c r="Q1502" i="2"/>
  <c r="R1502" i="2" s="1"/>
  <c r="M1502" i="2"/>
  <c r="N1502" i="2"/>
  <c r="Q1438" i="2"/>
  <c r="R1438" i="2" s="1"/>
  <c r="M1438" i="2"/>
  <c r="N1438" i="2"/>
  <c r="Q1374" i="2"/>
  <c r="R1374" i="2" s="1"/>
  <c r="M1374" i="2"/>
  <c r="N1374" i="2"/>
  <c r="Q1310" i="2"/>
  <c r="R1310" i="2" s="1"/>
  <c r="M1310" i="2"/>
  <c r="N1310" i="2"/>
  <c r="Q1246" i="2"/>
  <c r="R1246" i="2" s="1"/>
  <c r="M1246" i="2"/>
  <c r="N1246" i="2"/>
  <c r="Q1196" i="2"/>
  <c r="R1196" i="2" s="1"/>
  <c r="N1196" i="2"/>
  <c r="M1196" i="2"/>
  <c r="Q1130" i="2"/>
  <c r="R1130" i="2" s="1"/>
  <c r="M1130" i="2"/>
  <c r="N1130" i="2"/>
  <c r="Q1078" i="2"/>
  <c r="R1078" i="2" s="1"/>
  <c r="M1078" i="2"/>
  <c r="N1078" i="2"/>
  <c r="Q814" i="2"/>
  <c r="R814" i="2" s="1"/>
  <c r="M814" i="2"/>
  <c r="N814" i="2"/>
  <c r="Q1021" i="2"/>
  <c r="R1021" i="2" s="1"/>
  <c r="N1021" i="2"/>
  <c r="M1021" i="2"/>
  <c r="Q940" i="2"/>
  <c r="R940" i="2" s="1"/>
  <c r="N940" i="2"/>
  <c r="M940" i="2"/>
  <c r="Q876" i="2"/>
  <c r="R876" i="2" s="1"/>
  <c r="N876" i="2"/>
  <c r="M876" i="2"/>
  <c r="Q822" i="2"/>
  <c r="R822" i="2" s="1"/>
  <c r="M822" i="2"/>
  <c r="N822" i="2"/>
  <c r="Q763" i="2"/>
  <c r="R763" i="2" s="1"/>
  <c r="M763" i="2"/>
  <c r="N763" i="2"/>
  <c r="Q699" i="2"/>
  <c r="R699" i="2" s="1"/>
  <c r="M699" i="2"/>
  <c r="N699" i="2"/>
  <c r="N628" i="2"/>
  <c r="M628" i="2"/>
  <c r="M393" i="2"/>
  <c r="N393" i="2"/>
  <c r="Q722" i="2"/>
  <c r="R722" i="2" s="1"/>
  <c r="M722" i="2"/>
  <c r="N722" i="2"/>
  <c r="Q658" i="2"/>
  <c r="R658" i="2" s="1"/>
  <c r="M658" i="2"/>
  <c r="N658" i="2"/>
  <c r="M521" i="2"/>
  <c r="N521" i="2"/>
  <c r="Q845" i="2"/>
  <c r="R845" i="2" s="1"/>
  <c r="N845" i="2"/>
  <c r="M845" i="2"/>
  <c r="Q793" i="2"/>
  <c r="R793" i="2" s="1"/>
  <c r="M793" i="2"/>
  <c r="N793" i="2"/>
  <c r="Q729" i="2"/>
  <c r="R729" i="2" s="1"/>
  <c r="M729" i="2"/>
  <c r="N729" i="2"/>
  <c r="Q665" i="2"/>
  <c r="R665" i="2" s="1"/>
  <c r="M665" i="2"/>
  <c r="N665" i="2"/>
  <c r="N548" i="2"/>
  <c r="M548" i="2"/>
  <c r="Q1024" i="2"/>
  <c r="R1024" i="2" s="1"/>
  <c r="N1024" i="2"/>
  <c r="M1024" i="2"/>
  <c r="Q943" i="2"/>
  <c r="R943" i="2" s="1"/>
  <c r="M943" i="2"/>
  <c r="N943" i="2"/>
  <c r="Q881" i="2"/>
  <c r="R881" i="2" s="1"/>
  <c r="N881" i="2"/>
  <c r="M881" i="2"/>
  <c r="Q800" i="2"/>
  <c r="R800" i="2" s="1"/>
  <c r="N800" i="2"/>
  <c r="M800" i="2"/>
  <c r="Q736" i="2"/>
  <c r="R736" i="2" s="1"/>
  <c r="N736" i="2"/>
  <c r="M736" i="2"/>
  <c r="Q672" i="2"/>
  <c r="R672" i="2" s="1"/>
  <c r="N672" i="2"/>
  <c r="M672" i="2"/>
  <c r="N572" i="2"/>
  <c r="M572" i="2"/>
  <c r="M186" i="2"/>
  <c r="N186" i="2"/>
  <c r="Q1004" i="2"/>
  <c r="R1004" i="2" s="1"/>
  <c r="N1004" i="2"/>
  <c r="M1004" i="2"/>
  <c r="Q947" i="2"/>
  <c r="R947" i="2" s="1"/>
  <c r="M947" i="2"/>
  <c r="N947" i="2"/>
  <c r="Q885" i="2"/>
  <c r="R885" i="2" s="1"/>
  <c r="N885" i="2"/>
  <c r="M885" i="2"/>
  <c r="Q831" i="2"/>
  <c r="R831" i="2" s="1"/>
  <c r="M831" i="2"/>
  <c r="N831" i="2"/>
  <c r="Q775" i="2"/>
  <c r="R775" i="2" s="1"/>
  <c r="M775" i="2"/>
  <c r="N775" i="2"/>
  <c r="Q711" i="2"/>
  <c r="R711" i="2" s="1"/>
  <c r="M711" i="2"/>
  <c r="N711" i="2"/>
  <c r="M645" i="2"/>
  <c r="N645" i="2"/>
  <c r="N476" i="2"/>
  <c r="M476" i="2"/>
  <c r="Q1028" i="2"/>
  <c r="R1028" i="2" s="1"/>
  <c r="N1028" i="2"/>
  <c r="M1028" i="2"/>
  <c r="Q960" i="2"/>
  <c r="R960" i="2" s="1"/>
  <c r="N960" i="2"/>
  <c r="M960" i="2"/>
  <c r="Q897" i="2"/>
  <c r="R897" i="2" s="1"/>
  <c r="N897" i="2"/>
  <c r="M897" i="2"/>
  <c r="Q824" i="2"/>
  <c r="R824" i="2" s="1"/>
  <c r="N824" i="2"/>
  <c r="M824" i="2"/>
  <c r="Q750" i="2"/>
  <c r="R750" i="2" s="1"/>
  <c r="M750" i="2"/>
  <c r="N750" i="2"/>
  <c r="Q686" i="2"/>
  <c r="R686" i="2" s="1"/>
  <c r="M686" i="2"/>
  <c r="N686" i="2"/>
  <c r="N604" i="2"/>
  <c r="M604" i="2"/>
  <c r="M294" i="2"/>
  <c r="N294" i="2"/>
  <c r="Q1022" i="2"/>
  <c r="R1022" i="2" s="1"/>
  <c r="M1022" i="2"/>
  <c r="N1022" i="2"/>
  <c r="Q950" i="2"/>
  <c r="R950" i="2" s="1"/>
  <c r="M950" i="2"/>
  <c r="N950" i="2"/>
  <c r="Q890" i="2"/>
  <c r="R890" i="2" s="1"/>
  <c r="M890" i="2"/>
  <c r="N890" i="2"/>
  <c r="Q829" i="2"/>
  <c r="R829" i="2" s="1"/>
  <c r="M829" i="2"/>
  <c r="N829" i="2"/>
  <c r="Q773" i="2"/>
  <c r="R773" i="2" s="1"/>
  <c r="M773" i="2"/>
  <c r="N773" i="2"/>
  <c r="Q709" i="2"/>
  <c r="R709" i="2" s="1"/>
  <c r="M709" i="2"/>
  <c r="N709" i="2"/>
  <c r="M643" i="2"/>
  <c r="N643" i="2"/>
  <c r="N468" i="2"/>
  <c r="M468" i="2"/>
  <c r="Q1032" i="2"/>
  <c r="R1032" i="2" s="1"/>
  <c r="N1032" i="2"/>
  <c r="M1032" i="2"/>
  <c r="Q982" i="2"/>
  <c r="R982" i="2" s="1"/>
  <c r="M982" i="2"/>
  <c r="N982" i="2"/>
  <c r="Q918" i="2"/>
  <c r="R918" i="2" s="1"/>
  <c r="M918" i="2"/>
  <c r="N918" i="2"/>
  <c r="Q848" i="2"/>
  <c r="R848" i="2" s="1"/>
  <c r="N848" i="2"/>
  <c r="M848" i="2"/>
  <c r="Q772" i="2"/>
  <c r="R772" i="2" s="1"/>
  <c r="N772" i="2"/>
  <c r="M772" i="2"/>
  <c r="Q708" i="2"/>
  <c r="R708" i="2" s="1"/>
  <c r="N708" i="2"/>
  <c r="M708" i="2"/>
  <c r="M641" i="2"/>
  <c r="N641" i="2"/>
  <c r="M465" i="2"/>
  <c r="N465" i="2"/>
  <c r="M130" i="2"/>
  <c r="N130" i="2"/>
  <c r="M66" i="2"/>
  <c r="N66" i="2"/>
  <c r="M6" i="2"/>
  <c r="N6" i="2"/>
  <c r="N600" i="2"/>
  <c r="M600" i="2"/>
  <c r="N536" i="2"/>
  <c r="M536" i="2"/>
  <c r="N472" i="2"/>
  <c r="M472" i="2"/>
  <c r="N408" i="2"/>
  <c r="M408" i="2"/>
  <c r="N344" i="2"/>
  <c r="M344" i="2"/>
  <c r="N272" i="2"/>
  <c r="M272" i="2"/>
  <c r="M201" i="2"/>
  <c r="N201" i="2"/>
  <c r="M137" i="2"/>
  <c r="N137" i="2"/>
  <c r="M73" i="2"/>
  <c r="N73" i="2"/>
  <c r="N631" i="2"/>
  <c r="M631" i="2"/>
  <c r="N567" i="2"/>
  <c r="M567" i="2"/>
  <c r="N503" i="2"/>
  <c r="M503" i="2"/>
  <c r="N439" i="2"/>
  <c r="M439" i="2"/>
  <c r="N375" i="2"/>
  <c r="M375" i="2"/>
  <c r="M314" i="2"/>
  <c r="N314" i="2"/>
  <c r="N247" i="2"/>
  <c r="M247" i="2"/>
  <c r="N184" i="2"/>
  <c r="M184" i="2"/>
  <c r="N120" i="2"/>
  <c r="M120" i="2"/>
  <c r="N56" i="2"/>
  <c r="M56" i="2"/>
  <c r="M582" i="2"/>
  <c r="N582" i="2"/>
  <c r="M518" i="2"/>
  <c r="N518" i="2"/>
  <c r="M454" i="2"/>
  <c r="N454" i="2"/>
  <c r="M390" i="2"/>
  <c r="N390" i="2"/>
  <c r="N328" i="2"/>
  <c r="M328" i="2"/>
  <c r="M270" i="2"/>
  <c r="N270" i="2"/>
  <c r="M207" i="2"/>
  <c r="N207" i="2"/>
  <c r="M143" i="2"/>
  <c r="N143" i="2"/>
  <c r="M79" i="2"/>
  <c r="N79" i="2"/>
  <c r="M17" i="2"/>
  <c r="N17" i="2"/>
  <c r="M501" i="2"/>
  <c r="N501" i="2"/>
  <c r="M437" i="2"/>
  <c r="N437" i="2"/>
  <c r="M373" i="2"/>
  <c r="N373" i="2"/>
  <c r="M306" i="2"/>
  <c r="N306" i="2"/>
  <c r="M238" i="2"/>
  <c r="N238" i="2"/>
  <c r="M174" i="2"/>
  <c r="N174" i="2"/>
  <c r="M110" i="2"/>
  <c r="N110" i="2"/>
  <c r="M46" i="2"/>
  <c r="N46" i="2"/>
  <c r="N444" i="2"/>
  <c r="M444" i="2"/>
  <c r="N380" i="2"/>
  <c r="M380" i="2"/>
  <c r="N319" i="2"/>
  <c r="M319" i="2"/>
  <c r="N260" i="2"/>
  <c r="M260" i="2"/>
  <c r="M197" i="2"/>
  <c r="N197" i="2"/>
  <c r="M133" i="2"/>
  <c r="N133" i="2"/>
  <c r="M69" i="2"/>
  <c r="N69" i="2"/>
  <c r="M619" i="2"/>
  <c r="N619" i="2"/>
  <c r="M555" i="2"/>
  <c r="N555" i="2"/>
  <c r="M491" i="2"/>
  <c r="N491" i="2"/>
  <c r="M427" i="2"/>
  <c r="N427" i="2"/>
  <c r="M363" i="2"/>
  <c r="N363" i="2"/>
  <c r="M289" i="2"/>
  <c r="N289" i="2"/>
  <c r="N228" i="2"/>
  <c r="M228" i="2"/>
  <c r="N164" i="2"/>
  <c r="M164" i="2"/>
  <c r="N100" i="2"/>
  <c r="M100" i="2"/>
  <c r="N36" i="2"/>
  <c r="M36" i="2"/>
  <c r="M618" i="2"/>
  <c r="N618" i="2"/>
  <c r="M554" i="2"/>
  <c r="N554" i="2"/>
  <c r="M490" i="2"/>
  <c r="N490" i="2"/>
  <c r="M426" i="2"/>
  <c r="N426" i="2"/>
  <c r="M362" i="2"/>
  <c r="N362" i="2"/>
  <c r="M295" i="2"/>
  <c r="N295" i="2"/>
  <c r="M235" i="2"/>
  <c r="N235" i="2"/>
  <c r="M171" i="2"/>
  <c r="N171" i="2"/>
  <c r="M107" i="2"/>
  <c r="N107" i="2"/>
  <c r="M43" i="2"/>
  <c r="N43" i="2"/>
  <c r="Q1872" i="2"/>
  <c r="R1872" i="2" s="1"/>
  <c r="M1872" i="2"/>
  <c r="N1872" i="2"/>
  <c r="Q2437" i="2"/>
  <c r="R2437" i="2" s="1"/>
  <c r="M2437" i="2"/>
  <c r="N2437" i="2"/>
  <c r="Q2362" i="2"/>
  <c r="R2362" i="2" s="1"/>
  <c r="N2362" i="2"/>
  <c r="M2362" i="2"/>
  <c r="Q2307" i="2"/>
  <c r="R2307" i="2" s="1"/>
  <c r="M2307" i="2"/>
  <c r="N2307" i="2"/>
  <c r="Q2239" i="2"/>
  <c r="R2239" i="2" s="1"/>
  <c r="M2239" i="2"/>
  <c r="N2239" i="2"/>
  <c r="Q2182" i="2"/>
  <c r="R2182" i="2" s="1"/>
  <c r="N2182" i="2"/>
  <c r="M2182" i="2"/>
  <c r="Q2114" i="2"/>
  <c r="R2114" i="2" s="1"/>
  <c r="N2114" i="2"/>
  <c r="M2114" i="2"/>
  <c r="Q2051" i="2"/>
  <c r="R2051" i="2" s="1"/>
  <c r="M2051" i="2"/>
  <c r="N2051" i="2"/>
  <c r="Q1935" i="2"/>
  <c r="R1935" i="2" s="1"/>
  <c r="M1935" i="2"/>
  <c r="N1935" i="2"/>
  <c r="Q1839" i="2"/>
  <c r="R1839" i="2" s="1"/>
  <c r="M1839" i="2"/>
  <c r="N1839" i="2"/>
  <c r="Q2418" i="2"/>
  <c r="R2418" i="2" s="1"/>
  <c r="N2418" i="2"/>
  <c r="M2418" i="2"/>
  <c r="Q2343" i="2"/>
  <c r="R2343" i="2" s="1"/>
  <c r="M2343" i="2"/>
  <c r="N2343" i="2"/>
  <c r="Q2275" i="2"/>
  <c r="R2275" i="2" s="1"/>
  <c r="M2275" i="2"/>
  <c r="N2275" i="2"/>
  <c r="Q2207" i="2"/>
  <c r="R2207" i="2" s="1"/>
  <c r="M2207" i="2"/>
  <c r="N2207" i="2"/>
  <c r="Q2150" i="2"/>
  <c r="R2150" i="2" s="1"/>
  <c r="N2150" i="2"/>
  <c r="M2150" i="2"/>
  <c r="Q2082" i="2"/>
  <c r="R2082" i="2" s="1"/>
  <c r="N2082" i="2"/>
  <c r="M2082" i="2"/>
  <c r="Q2002" i="2"/>
  <c r="R2002" i="2" s="1"/>
  <c r="N2002" i="2"/>
  <c r="M2002" i="2"/>
  <c r="Q1870" i="2"/>
  <c r="R1870" i="2" s="1"/>
  <c r="N1870" i="2"/>
  <c r="M1870" i="2"/>
  <c r="Q2411" i="2"/>
  <c r="R2411" i="2" s="1"/>
  <c r="M2411" i="2"/>
  <c r="N2411" i="2"/>
  <c r="Q2349" i="2"/>
  <c r="R2349" i="2" s="1"/>
  <c r="M2349" i="2"/>
  <c r="N2349" i="2"/>
  <c r="Q2287" i="2"/>
  <c r="R2287" i="2" s="1"/>
  <c r="M2287" i="2"/>
  <c r="N2287" i="2"/>
  <c r="Q2212" i="2"/>
  <c r="R2212" i="2" s="1"/>
  <c r="M2212" i="2"/>
  <c r="N2212" i="2"/>
  <c r="Q2156" i="2"/>
  <c r="R2156" i="2" s="1"/>
  <c r="M2156" i="2"/>
  <c r="N2156" i="2"/>
  <c r="Q2081" i="2"/>
  <c r="R2081" i="2" s="1"/>
  <c r="M2081" i="2"/>
  <c r="N2081" i="2"/>
  <c r="Q2031" i="2"/>
  <c r="R2031" i="2" s="1"/>
  <c r="M2031" i="2"/>
  <c r="N2031" i="2"/>
  <c r="Q1932" i="2"/>
  <c r="R1932" i="2" s="1"/>
  <c r="M1932" i="2"/>
  <c r="N1932" i="2"/>
  <c r="Q1833" i="2"/>
  <c r="R1833" i="2" s="1"/>
  <c r="M1833" i="2"/>
  <c r="N1833" i="2"/>
  <c r="Q2379" i="2"/>
  <c r="R2379" i="2" s="1"/>
  <c r="M2379" i="2"/>
  <c r="N2379" i="2"/>
  <c r="Q2323" i="2"/>
  <c r="R2323" i="2" s="1"/>
  <c r="M2323" i="2"/>
  <c r="N2323" i="2"/>
  <c r="Q2267" i="2"/>
  <c r="R2267" i="2" s="1"/>
  <c r="M2267" i="2"/>
  <c r="N2267" i="2"/>
  <c r="Q2205" i="2"/>
  <c r="R2205" i="2" s="1"/>
  <c r="M2205" i="2"/>
  <c r="N2205" i="2"/>
  <c r="Q2136" i="2"/>
  <c r="R2136" i="2" s="1"/>
  <c r="M2136" i="2"/>
  <c r="N2136" i="2"/>
  <c r="Q2067" i="2"/>
  <c r="R2067" i="2" s="1"/>
  <c r="M2067" i="2"/>
  <c r="N2067" i="2"/>
  <c r="Q2000" i="2"/>
  <c r="R2000" i="2" s="1"/>
  <c r="M2000" i="2"/>
  <c r="N2000" i="2"/>
  <c r="Q1868" i="2"/>
  <c r="R1868" i="2" s="1"/>
  <c r="M1868" i="2"/>
  <c r="N1868" i="2"/>
  <c r="Q2397" i="2"/>
  <c r="R2397" i="2" s="1"/>
  <c r="M2397" i="2"/>
  <c r="N2397" i="2"/>
  <c r="Q2328" i="2"/>
  <c r="R2328" i="2" s="1"/>
  <c r="M2328" i="2"/>
  <c r="N2328" i="2"/>
  <c r="Q2254" i="2"/>
  <c r="R2254" i="2" s="1"/>
  <c r="N2254" i="2"/>
  <c r="M2254" i="2"/>
  <c r="Q2198" i="2"/>
  <c r="R2198" i="2" s="1"/>
  <c r="N2198" i="2"/>
  <c r="M2198" i="2"/>
  <c r="Q2129" i="2"/>
  <c r="R2129" i="2" s="1"/>
  <c r="M2129" i="2"/>
  <c r="N2129" i="2"/>
  <c r="Q2073" i="2"/>
  <c r="R2073" i="2" s="1"/>
  <c r="M2073" i="2"/>
  <c r="N2073" i="2"/>
  <c r="Q1982" i="2"/>
  <c r="R1982" i="2" s="1"/>
  <c r="N1982" i="2"/>
  <c r="M1982" i="2"/>
  <c r="Q1876" i="2"/>
  <c r="R1876" i="2" s="1"/>
  <c r="M1876" i="2"/>
  <c r="N1876" i="2"/>
  <c r="Q2346" i="2"/>
  <c r="R2346" i="2" s="1"/>
  <c r="N2346" i="2"/>
  <c r="M2346" i="2"/>
  <c r="Q2297" i="2"/>
  <c r="R2297" i="2" s="1"/>
  <c r="M2297" i="2"/>
  <c r="N2297" i="2"/>
  <c r="Q2222" i="2"/>
  <c r="R2222" i="2" s="1"/>
  <c r="N2222" i="2"/>
  <c r="M2222" i="2"/>
  <c r="Q2166" i="2"/>
  <c r="R2166" i="2" s="1"/>
  <c r="N2166" i="2"/>
  <c r="M2166" i="2"/>
  <c r="Q2097" i="2"/>
  <c r="R2097" i="2" s="1"/>
  <c r="M2097" i="2"/>
  <c r="N2097" i="2"/>
  <c r="Q2041" i="2"/>
  <c r="R2041" i="2" s="1"/>
  <c r="M2041" i="2"/>
  <c r="N2041" i="2"/>
  <c r="Q1952" i="2"/>
  <c r="R1952" i="2" s="1"/>
  <c r="M1952" i="2"/>
  <c r="N1952" i="2"/>
  <c r="Q1850" i="2"/>
  <c r="R1850" i="2" s="1"/>
  <c r="N1850" i="2"/>
  <c r="M1850" i="2"/>
  <c r="Q2296" i="2"/>
  <c r="R2296" i="2" s="1"/>
  <c r="M2296" i="2"/>
  <c r="N2296" i="2"/>
  <c r="Q2227" i="2"/>
  <c r="R2227" i="2" s="1"/>
  <c r="M2227" i="2"/>
  <c r="N2227" i="2"/>
  <c r="Q2171" i="2"/>
  <c r="R2171" i="2" s="1"/>
  <c r="M2171" i="2"/>
  <c r="N2171" i="2"/>
  <c r="Q2109" i="2"/>
  <c r="R2109" i="2" s="1"/>
  <c r="M2109" i="2"/>
  <c r="N2109" i="2"/>
  <c r="Q2040" i="2"/>
  <c r="R2040" i="2" s="1"/>
  <c r="M2040" i="2"/>
  <c r="N2040" i="2"/>
  <c r="Q1970" i="2"/>
  <c r="R1970" i="2" s="1"/>
  <c r="N1970" i="2"/>
  <c r="M1970" i="2"/>
  <c r="Q1865" i="2"/>
  <c r="R1865" i="2" s="1"/>
  <c r="M1865" i="2"/>
  <c r="N1865" i="2"/>
  <c r="Q1933" i="2"/>
  <c r="R1933" i="2" s="1"/>
  <c r="M1933" i="2"/>
  <c r="N1933" i="2"/>
  <c r="Q1742" i="2"/>
  <c r="R1742" i="2" s="1"/>
  <c r="N1742" i="2"/>
  <c r="M1742" i="2"/>
  <c r="Q1678" i="2"/>
  <c r="R1678" i="2" s="1"/>
  <c r="M1678" i="2"/>
  <c r="N1678" i="2"/>
  <c r="Q1614" i="2"/>
  <c r="R1614" i="2" s="1"/>
  <c r="M1614" i="2"/>
  <c r="N1614" i="2"/>
  <c r="Q1546" i="2"/>
  <c r="R1546" i="2" s="1"/>
  <c r="M1546" i="2"/>
  <c r="N1546" i="2"/>
  <c r="Q1717" i="2"/>
  <c r="R1717" i="2" s="1"/>
  <c r="N1717" i="2"/>
  <c r="M1717" i="2"/>
  <c r="Q1653" i="2"/>
  <c r="R1653" i="2" s="1"/>
  <c r="N1653" i="2"/>
  <c r="M1653" i="2"/>
  <c r="Q1589" i="2"/>
  <c r="R1589" i="2" s="1"/>
  <c r="N1589" i="2"/>
  <c r="M1589" i="2"/>
  <c r="Q2017" i="2"/>
  <c r="R2017" i="2" s="1"/>
  <c r="M2017" i="2"/>
  <c r="N2017" i="2"/>
  <c r="Q1968" i="2"/>
  <c r="R1968" i="2" s="1"/>
  <c r="M1968" i="2"/>
  <c r="N1968" i="2"/>
  <c r="Q1894" i="2"/>
  <c r="R1894" i="2" s="1"/>
  <c r="N1894" i="2"/>
  <c r="M1894" i="2"/>
  <c r="Q1716" i="2"/>
  <c r="R1716" i="2" s="1"/>
  <c r="M1716" i="2"/>
  <c r="N1716" i="2"/>
  <c r="Q1652" i="2"/>
  <c r="R1652" i="2" s="1"/>
  <c r="M1652" i="2"/>
  <c r="N1652" i="2"/>
  <c r="Q1588" i="2"/>
  <c r="R1588" i="2" s="1"/>
  <c r="M1588" i="2"/>
  <c r="N1588" i="2"/>
  <c r="Q1836" i="2"/>
  <c r="R1836" i="2" s="1"/>
  <c r="M1836" i="2"/>
  <c r="N1836" i="2"/>
  <c r="Q1804" i="2"/>
  <c r="R1804" i="2" s="1"/>
  <c r="M1804" i="2"/>
  <c r="N1804" i="2"/>
  <c r="Q1772" i="2"/>
  <c r="R1772" i="2" s="1"/>
  <c r="M1772" i="2"/>
  <c r="N1772" i="2"/>
  <c r="Q1731" i="2"/>
  <c r="R1731" i="2" s="1"/>
  <c r="N1731" i="2"/>
  <c r="M1731" i="2"/>
  <c r="Q1667" i="2"/>
  <c r="R1667" i="2" s="1"/>
  <c r="M1667" i="2"/>
  <c r="N1667" i="2"/>
  <c r="Q1603" i="2"/>
  <c r="R1603" i="2" s="1"/>
  <c r="M1603" i="2"/>
  <c r="N1603" i="2"/>
  <c r="Q1508" i="2"/>
  <c r="R1508" i="2" s="1"/>
  <c r="N1508" i="2"/>
  <c r="M1508" i="2"/>
  <c r="Q1936" i="2"/>
  <c r="R1936" i="2" s="1"/>
  <c r="M1936" i="2"/>
  <c r="N1936" i="2"/>
  <c r="Q1877" i="2"/>
  <c r="R1877" i="2" s="1"/>
  <c r="M1877" i="2"/>
  <c r="N1877" i="2"/>
  <c r="Q1690" i="2"/>
  <c r="R1690" i="2" s="1"/>
  <c r="M1690" i="2"/>
  <c r="N1690" i="2"/>
  <c r="Q1626" i="2"/>
  <c r="R1626" i="2" s="1"/>
  <c r="M1626" i="2"/>
  <c r="N1626" i="2"/>
  <c r="Q1560" i="2"/>
  <c r="R1560" i="2" s="1"/>
  <c r="M1560" i="2"/>
  <c r="N1560" i="2"/>
  <c r="Q1823" i="2"/>
  <c r="R1823" i="2" s="1"/>
  <c r="M1823" i="2"/>
  <c r="N1823" i="2"/>
  <c r="Q1791" i="2"/>
  <c r="R1791" i="2" s="1"/>
  <c r="N1791" i="2"/>
  <c r="M1791" i="2"/>
  <c r="Q1759" i="2"/>
  <c r="R1759" i="2" s="1"/>
  <c r="N1759" i="2"/>
  <c r="M1759" i="2"/>
  <c r="Q1705" i="2"/>
  <c r="R1705" i="2" s="1"/>
  <c r="N1705" i="2"/>
  <c r="M1705" i="2"/>
  <c r="Q1641" i="2"/>
  <c r="R1641" i="2" s="1"/>
  <c r="N1641" i="2"/>
  <c r="M1641" i="2"/>
  <c r="Q1577" i="2"/>
  <c r="R1577" i="2" s="1"/>
  <c r="N1577" i="2"/>
  <c r="M1577" i="2"/>
  <c r="Q2001" i="2"/>
  <c r="R2001" i="2" s="1"/>
  <c r="M2001" i="2"/>
  <c r="N2001" i="2"/>
  <c r="Q1934" i="2"/>
  <c r="R1934" i="2" s="1"/>
  <c r="N1934" i="2"/>
  <c r="M1934" i="2"/>
  <c r="Q1744" i="2"/>
  <c r="R1744" i="2" s="1"/>
  <c r="M1744" i="2"/>
  <c r="N1744" i="2"/>
  <c r="Q1680" i="2"/>
  <c r="R1680" i="2" s="1"/>
  <c r="M1680" i="2"/>
  <c r="N1680" i="2"/>
  <c r="Q1616" i="2"/>
  <c r="R1616" i="2" s="1"/>
  <c r="M1616" i="2"/>
  <c r="N1616" i="2"/>
  <c r="Q1549" i="2"/>
  <c r="R1549" i="2" s="1"/>
  <c r="N1549" i="2"/>
  <c r="M1549" i="2"/>
  <c r="Q1822" i="2"/>
  <c r="R1822" i="2" s="1"/>
  <c r="N1822" i="2"/>
  <c r="M1822" i="2"/>
  <c r="Q1790" i="2"/>
  <c r="R1790" i="2" s="1"/>
  <c r="N1790" i="2"/>
  <c r="M1790" i="2"/>
  <c r="Q1758" i="2"/>
  <c r="R1758" i="2" s="1"/>
  <c r="N1758" i="2"/>
  <c r="M1758" i="2"/>
  <c r="Q1703" i="2"/>
  <c r="R1703" i="2" s="1"/>
  <c r="N1703" i="2"/>
  <c r="M1703" i="2"/>
  <c r="Q1639" i="2"/>
  <c r="R1639" i="2" s="1"/>
  <c r="M1639" i="2"/>
  <c r="N1639" i="2"/>
  <c r="Q1575" i="2"/>
  <c r="R1575" i="2" s="1"/>
  <c r="M1575" i="2"/>
  <c r="N1575" i="2"/>
  <c r="Q1517" i="2"/>
  <c r="R1517" i="2" s="1"/>
  <c r="N1517" i="2"/>
  <c r="M1517" i="2"/>
  <c r="Q1453" i="2"/>
  <c r="R1453" i="2" s="1"/>
  <c r="N1453" i="2"/>
  <c r="M1453" i="2"/>
  <c r="Q1389" i="2"/>
  <c r="R1389" i="2" s="1"/>
  <c r="N1389" i="2"/>
  <c r="M1389" i="2"/>
  <c r="Q1325" i="2"/>
  <c r="R1325" i="2" s="1"/>
  <c r="N1325" i="2"/>
  <c r="M1325" i="2"/>
  <c r="Q1266" i="2"/>
  <c r="R1266" i="2" s="1"/>
  <c r="M1266" i="2"/>
  <c r="N1266" i="2"/>
  <c r="Q1195" i="2"/>
  <c r="R1195" i="2" s="1"/>
  <c r="M1195" i="2"/>
  <c r="N1195" i="2"/>
  <c r="Q1129" i="2"/>
  <c r="R1129" i="2" s="1"/>
  <c r="N1129" i="2"/>
  <c r="M1129" i="2"/>
  <c r="Q1025" i="2"/>
  <c r="R1025" i="2" s="1"/>
  <c r="N1025" i="2"/>
  <c r="M1025" i="2"/>
  <c r="Q1476" i="2"/>
  <c r="R1476" i="2" s="1"/>
  <c r="N1476" i="2"/>
  <c r="M1476" i="2"/>
  <c r="Q1412" i="2"/>
  <c r="R1412" i="2" s="1"/>
  <c r="N1412" i="2"/>
  <c r="M1412" i="2"/>
  <c r="Q1348" i="2"/>
  <c r="R1348" i="2" s="1"/>
  <c r="N1348" i="2"/>
  <c r="M1348" i="2"/>
  <c r="Q1284" i="2"/>
  <c r="R1284" i="2" s="1"/>
  <c r="N1284" i="2"/>
  <c r="M1284" i="2"/>
  <c r="Q1225" i="2"/>
  <c r="R1225" i="2" s="1"/>
  <c r="N1225" i="2"/>
  <c r="M1225" i="2"/>
  <c r="Q1167" i="2"/>
  <c r="R1167" i="2" s="1"/>
  <c r="M1167" i="2"/>
  <c r="N1167" i="2"/>
  <c r="Q1097" i="2"/>
  <c r="R1097" i="2" s="1"/>
  <c r="N1097" i="2"/>
  <c r="M1097" i="2"/>
  <c r="Q1001" i="2"/>
  <c r="R1001" i="2" s="1"/>
  <c r="N1001" i="2"/>
  <c r="M1001" i="2"/>
  <c r="Q1507" i="2"/>
  <c r="R1507" i="2" s="1"/>
  <c r="M1507" i="2"/>
  <c r="N1507" i="2"/>
  <c r="Q1443" i="2"/>
  <c r="R1443" i="2" s="1"/>
  <c r="M1443" i="2"/>
  <c r="N1443" i="2"/>
  <c r="Q1379" i="2"/>
  <c r="R1379" i="2" s="1"/>
  <c r="M1379" i="2"/>
  <c r="N1379" i="2"/>
  <c r="Q1315" i="2"/>
  <c r="R1315" i="2" s="1"/>
  <c r="M1315" i="2"/>
  <c r="N1315" i="2"/>
  <c r="Q1250" i="2"/>
  <c r="R1250" i="2" s="1"/>
  <c r="M1250" i="2"/>
  <c r="N1250" i="2"/>
  <c r="Q1179" i="2"/>
  <c r="R1179" i="2" s="1"/>
  <c r="M1179" i="2"/>
  <c r="N1179" i="2"/>
  <c r="Q1110" i="2"/>
  <c r="R1110" i="2" s="1"/>
  <c r="M1110" i="2"/>
  <c r="N1110" i="2"/>
  <c r="Q1000" i="2"/>
  <c r="R1000" i="2" s="1"/>
  <c r="N1000" i="2"/>
  <c r="M1000" i="2"/>
  <c r="Q1556" i="2"/>
  <c r="R1556" i="2" s="1"/>
  <c r="M1556" i="2"/>
  <c r="N1556" i="2"/>
  <c r="Q1498" i="2"/>
  <c r="R1498" i="2" s="1"/>
  <c r="M1498" i="2"/>
  <c r="N1498" i="2"/>
  <c r="Q1434" i="2"/>
  <c r="R1434" i="2" s="1"/>
  <c r="M1434" i="2"/>
  <c r="N1434" i="2"/>
  <c r="Q1370" i="2"/>
  <c r="R1370" i="2" s="1"/>
  <c r="M1370" i="2"/>
  <c r="N1370" i="2"/>
  <c r="Q1306" i="2"/>
  <c r="R1306" i="2" s="1"/>
  <c r="M1306" i="2"/>
  <c r="N1306" i="2"/>
  <c r="Q1237" i="2"/>
  <c r="R1237" i="2" s="1"/>
  <c r="N1237" i="2"/>
  <c r="M1237" i="2"/>
  <c r="Q1134" i="2"/>
  <c r="R1134" i="2" s="1"/>
  <c r="M1134" i="2"/>
  <c r="N1134" i="2"/>
  <c r="Q1057" i="2"/>
  <c r="R1057" i="2" s="1"/>
  <c r="N1057" i="2"/>
  <c r="M1057" i="2"/>
  <c r="Q840" i="2"/>
  <c r="R840" i="2" s="1"/>
  <c r="N840" i="2"/>
  <c r="M840" i="2"/>
  <c r="Q1465" i="2"/>
  <c r="R1465" i="2" s="1"/>
  <c r="N1465" i="2"/>
  <c r="M1465" i="2"/>
  <c r="Q1401" i="2"/>
  <c r="R1401" i="2" s="1"/>
  <c r="N1401" i="2"/>
  <c r="M1401" i="2"/>
  <c r="Q1337" i="2"/>
  <c r="R1337" i="2" s="1"/>
  <c r="N1337" i="2"/>
  <c r="M1337" i="2"/>
  <c r="Q1270" i="2"/>
  <c r="R1270" i="2" s="1"/>
  <c r="M1270" i="2"/>
  <c r="N1270" i="2"/>
  <c r="Q1205" i="2"/>
  <c r="R1205" i="2" s="1"/>
  <c r="N1205" i="2"/>
  <c r="M1205" i="2"/>
  <c r="Q1151" i="2"/>
  <c r="R1151" i="2" s="1"/>
  <c r="M1151" i="2"/>
  <c r="N1151" i="2"/>
  <c r="Q1094" i="2"/>
  <c r="R1094" i="2" s="1"/>
  <c r="M1094" i="2"/>
  <c r="N1094" i="2"/>
  <c r="Q995" i="2"/>
  <c r="R995" i="2" s="1"/>
  <c r="M995" i="2"/>
  <c r="N995" i="2"/>
  <c r="Q1512" i="2"/>
  <c r="R1512" i="2" s="1"/>
  <c r="N1512" i="2"/>
  <c r="M1512" i="2"/>
  <c r="Q1448" i="2"/>
  <c r="R1448" i="2" s="1"/>
  <c r="N1448" i="2"/>
  <c r="M1448" i="2"/>
  <c r="Q1384" i="2"/>
  <c r="R1384" i="2" s="1"/>
  <c r="N1384" i="2"/>
  <c r="M1384" i="2"/>
  <c r="Q1320" i="2"/>
  <c r="R1320" i="2" s="1"/>
  <c r="N1320" i="2"/>
  <c r="M1320" i="2"/>
  <c r="Q1263" i="2"/>
  <c r="R1263" i="2" s="1"/>
  <c r="M1263" i="2"/>
  <c r="N1263" i="2"/>
  <c r="Q1204" i="2"/>
  <c r="R1204" i="2" s="1"/>
  <c r="N1204" i="2"/>
  <c r="M1204" i="2"/>
  <c r="Q1138" i="2"/>
  <c r="R1138" i="2" s="1"/>
  <c r="M1138" i="2"/>
  <c r="N1138" i="2"/>
  <c r="Q1068" i="2"/>
  <c r="R1068" i="2" s="1"/>
  <c r="N1068" i="2"/>
  <c r="M1068" i="2"/>
  <c r="Q911" i="2"/>
  <c r="R911" i="2" s="1"/>
  <c r="M911" i="2"/>
  <c r="N911" i="2"/>
  <c r="Q1495" i="2"/>
  <c r="R1495" i="2" s="1"/>
  <c r="M1495" i="2"/>
  <c r="N1495" i="2"/>
  <c r="Q1431" i="2"/>
  <c r="R1431" i="2" s="1"/>
  <c r="M1431" i="2"/>
  <c r="N1431" i="2"/>
  <c r="Q1367" i="2"/>
  <c r="R1367" i="2" s="1"/>
  <c r="M1367" i="2"/>
  <c r="N1367" i="2"/>
  <c r="Q1303" i="2"/>
  <c r="R1303" i="2" s="1"/>
  <c r="M1303" i="2"/>
  <c r="N1303" i="2"/>
  <c r="Q1234" i="2"/>
  <c r="R1234" i="2" s="1"/>
  <c r="M1234" i="2"/>
  <c r="N1234" i="2"/>
  <c r="Q1169" i="2"/>
  <c r="R1169" i="2" s="1"/>
  <c r="N1169" i="2"/>
  <c r="M1169" i="2"/>
  <c r="Q1119" i="2"/>
  <c r="R1119" i="2" s="1"/>
  <c r="M1119" i="2"/>
  <c r="N1119" i="2"/>
  <c r="Q1055" i="2"/>
  <c r="R1055" i="2" s="1"/>
  <c r="M1055" i="2"/>
  <c r="N1055" i="2"/>
  <c r="Q864" i="2"/>
  <c r="R864" i="2" s="1"/>
  <c r="N864" i="2"/>
  <c r="M864" i="2"/>
  <c r="Q1494" i="2"/>
  <c r="R1494" i="2" s="1"/>
  <c r="M1494" i="2"/>
  <c r="N1494" i="2"/>
  <c r="Q1430" i="2"/>
  <c r="R1430" i="2" s="1"/>
  <c r="M1430" i="2"/>
  <c r="N1430" i="2"/>
  <c r="Q1366" i="2"/>
  <c r="R1366" i="2" s="1"/>
  <c r="M1366" i="2"/>
  <c r="N1366" i="2"/>
  <c r="Q1302" i="2"/>
  <c r="R1302" i="2" s="1"/>
  <c r="M1302" i="2"/>
  <c r="N1302" i="2"/>
  <c r="Q1240" i="2"/>
  <c r="R1240" i="2" s="1"/>
  <c r="N1240" i="2"/>
  <c r="M1240" i="2"/>
  <c r="Q1189" i="2"/>
  <c r="R1189" i="2" s="1"/>
  <c r="N1189" i="2"/>
  <c r="M1189" i="2"/>
  <c r="Q1124" i="2"/>
  <c r="R1124" i="2" s="1"/>
  <c r="N1124" i="2"/>
  <c r="M1124" i="2"/>
  <c r="Q1066" i="2"/>
  <c r="R1066" i="2" s="1"/>
  <c r="M1066" i="2"/>
  <c r="N1066" i="2"/>
  <c r="Q1082" i="2"/>
  <c r="R1082" i="2" s="1"/>
  <c r="M1082" i="2"/>
  <c r="N1082" i="2"/>
  <c r="Q1007" i="2"/>
  <c r="R1007" i="2" s="1"/>
  <c r="M1007" i="2"/>
  <c r="N1007" i="2"/>
  <c r="Q935" i="2"/>
  <c r="R935" i="2" s="1"/>
  <c r="M935" i="2"/>
  <c r="N935" i="2"/>
  <c r="Q871" i="2"/>
  <c r="R871" i="2" s="1"/>
  <c r="M871" i="2"/>
  <c r="N871" i="2"/>
  <c r="Q815" i="2"/>
  <c r="R815" i="2" s="1"/>
  <c r="N815" i="2"/>
  <c r="M815" i="2"/>
  <c r="Q755" i="2"/>
  <c r="R755" i="2" s="1"/>
  <c r="M755" i="2"/>
  <c r="N755" i="2"/>
  <c r="Q691" i="2"/>
  <c r="R691" i="2" s="1"/>
  <c r="M691" i="2"/>
  <c r="N691" i="2"/>
  <c r="M613" i="2"/>
  <c r="N613" i="2"/>
  <c r="M331" i="2"/>
  <c r="N331" i="2"/>
  <c r="Q714" i="2"/>
  <c r="R714" i="2" s="1"/>
  <c r="M714" i="2"/>
  <c r="N714" i="2"/>
  <c r="M649" i="2"/>
  <c r="N649" i="2"/>
  <c r="M489" i="2"/>
  <c r="N489" i="2"/>
  <c r="Q839" i="2"/>
  <c r="R839" i="2" s="1"/>
  <c r="M839" i="2"/>
  <c r="N839" i="2"/>
  <c r="Q785" i="2"/>
  <c r="R785" i="2" s="1"/>
  <c r="M785" i="2"/>
  <c r="N785" i="2"/>
  <c r="Q721" i="2"/>
  <c r="R721" i="2" s="1"/>
  <c r="M721" i="2"/>
  <c r="N721" i="2"/>
  <c r="Q657" i="2"/>
  <c r="R657" i="2" s="1"/>
  <c r="M657" i="2"/>
  <c r="N657" i="2"/>
  <c r="N516" i="2"/>
  <c r="M516" i="2"/>
  <c r="Q1015" i="2"/>
  <c r="R1015" i="2" s="1"/>
  <c r="M1015" i="2"/>
  <c r="N1015" i="2"/>
  <c r="Q932" i="2"/>
  <c r="R932" i="2" s="1"/>
  <c r="N932" i="2"/>
  <c r="M932" i="2"/>
  <c r="Q868" i="2"/>
  <c r="R868" i="2" s="1"/>
  <c r="N868" i="2"/>
  <c r="M868" i="2"/>
  <c r="Q792" i="2"/>
  <c r="R792" i="2" s="1"/>
  <c r="N792" i="2"/>
  <c r="M792" i="2"/>
  <c r="Q728" i="2"/>
  <c r="R728" i="2" s="1"/>
  <c r="N728" i="2"/>
  <c r="M728" i="2"/>
  <c r="Q664" i="2"/>
  <c r="R664" i="2" s="1"/>
  <c r="N664" i="2"/>
  <c r="M664" i="2"/>
  <c r="M545" i="2"/>
  <c r="N545" i="2"/>
  <c r="Q1049" i="2"/>
  <c r="R1049" i="2" s="1"/>
  <c r="N1049" i="2"/>
  <c r="M1049" i="2"/>
  <c r="Q999" i="2"/>
  <c r="R999" i="2" s="1"/>
  <c r="M999" i="2"/>
  <c r="N999" i="2"/>
  <c r="Q942" i="2"/>
  <c r="R942" i="2" s="1"/>
  <c r="M942" i="2"/>
  <c r="N942" i="2"/>
  <c r="Q880" i="2"/>
  <c r="R880" i="2" s="1"/>
  <c r="N880" i="2"/>
  <c r="M880" i="2"/>
  <c r="Q825" i="2"/>
  <c r="R825" i="2" s="1"/>
  <c r="M825" i="2"/>
  <c r="N825" i="2"/>
  <c r="Q767" i="2"/>
  <c r="R767" i="2" s="1"/>
  <c r="M767" i="2"/>
  <c r="N767" i="2"/>
  <c r="Q703" i="2"/>
  <c r="R703" i="2" s="1"/>
  <c r="M703" i="2"/>
  <c r="N703" i="2"/>
  <c r="M635" i="2"/>
  <c r="N635" i="2"/>
  <c r="M425" i="2"/>
  <c r="N425" i="2"/>
  <c r="Q1023" i="2"/>
  <c r="R1023" i="2" s="1"/>
  <c r="M1023" i="2"/>
  <c r="N1023" i="2"/>
  <c r="Q951" i="2"/>
  <c r="R951" i="2" s="1"/>
  <c r="M951" i="2"/>
  <c r="N951" i="2"/>
  <c r="Q884" i="2"/>
  <c r="R884" i="2" s="1"/>
  <c r="N884" i="2"/>
  <c r="M884" i="2"/>
  <c r="Q818" i="2"/>
  <c r="R818" i="2" s="1"/>
  <c r="M818" i="2"/>
  <c r="N818" i="2"/>
  <c r="Q742" i="2"/>
  <c r="R742" i="2" s="1"/>
  <c r="M742" i="2"/>
  <c r="N742" i="2"/>
  <c r="Q678" i="2"/>
  <c r="R678" i="2" s="1"/>
  <c r="M678" i="2"/>
  <c r="N678" i="2"/>
  <c r="N588" i="2"/>
  <c r="M588" i="2"/>
  <c r="M234" i="2"/>
  <c r="N234" i="2"/>
  <c r="Q1013" i="2"/>
  <c r="R1013" i="2" s="1"/>
  <c r="N1013" i="2"/>
  <c r="M1013" i="2"/>
  <c r="Q941" i="2"/>
  <c r="R941" i="2" s="1"/>
  <c r="N941" i="2"/>
  <c r="M941" i="2"/>
  <c r="Q878" i="2"/>
  <c r="R878" i="2" s="1"/>
  <c r="M878" i="2"/>
  <c r="N878" i="2"/>
  <c r="Q823" i="2"/>
  <c r="R823" i="2" s="1"/>
  <c r="M823" i="2"/>
  <c r="N823" i="2"/>
  <c r="Q765" i="2"/>
  <c r="R765" i="2" s="1"/>
  <c r="M765" i="2"/>
  <c r="N765" i="2"/>
  <c r="Q701" i="2"/>
  <c r="R701" i="2" s="1"/>
  <c r="M701" i="2"/>
  <c r="N701" i="2"/>
  <c r="M630" i="2"/>
  <c r="N630" i="2"/>
  <c r="M409" i="2"/>
  <c r="N409" i="2"/>
  <c r="Q1027" i="2"/>
  <c r="R1027" i="2" s="1"/>
  <c r="M1027" i="2"/>
  <c r="N1027" i="2"/>
  <c r="Q977" i="2"/>
  <c r="R977" i="2" s="1"/>
  <c r="N977" i="2"/>
  <c r="M977" i="2"/>
  <c r="Q913" i="2"/>
  <c r="R913" i="2" s="1"/>
  <c r="N913" i="2"/>
  <c r="M913" i="2"/>
  <c r="Q836" i="2"/>
  <c r="R836" i="2" s="1"/>
  <c r="N836" i="2"/>
  <c r="M836" i="2"/>
  <c r="Q764" i="2"/>
  <c r="R764" i="2" s="1"/>
  <c r="N764" i="2"/>
  <c r="M764" i="2"/>
  <c r="Q700" i="2"/>
  <c r="R700" i="2" s="1"/>
  <c r="N700" i="2"/>
  <c r="M700" i="2"/>
  <c r="M629" i="2"/>
  <c r="N629" i="2"/>
  <c r="M401" i="2"/>
  <c r="N401" i="2"/>
  <c r="M122" i="2"/>
  <c r="N122" i="2"/>
  <c r="M58" i="2"/>
  <c r="N58" i="2"/>
  <c r="Q656" i="2"/>
  <c r="R656" i="2" s="1"/>
  <c r="N656" i="2"/>
  <c r="M656" i="2"/>
  <c r="N592" i="2"/>
  <c r="M592" i="2"/>
  <c r="N528" i="2"/>
  <c r="M528" i="2"/>
  <c r="N464" i="2"/>
  <c r="M464" i="2"/>
  <c r="N400" i="2"/>
  <c r="M400" i="2"/>
  <c r="M338" i="2"/>
  <c r="N338" i="2"/>
  <c r="N264" i="2"/>
  <c r="M264" i="2"/>
  <c r="M193" i="2"/>
  <c r="N193" i="2"/>
  <c r="M129" i="2"/>
  <c r="N129" i="2"/>
  <c r="M65" i="2"/>
  <c r="N65" i="2"/>
  <c r="M623" i="2"/>
  <c r="N623" i="2"/>
  <c r="M559" i="2"/>
  <c r="N559" i="2"/>
  <c r="M495" i="2"/>
  <c r="N495" i="2"/>
  <c r="M431" i="2"/>
  <c r="N431" i="2"/>
  <c r="M367" i="2"/>
  <c r="N367" i="2"/>
  <c r="N308" i="2"/>
  <c r="M308" i="2"/>
  <c r="N240" i="2"/>
  <c r="M240" i="2"/>
  <c r="N176" i="2"/>
  <c r="M176" i="2"/>
  <c r="N112" i="2"/>
  <c r="M112" i="2"/>
  <c r="N48" i="2"/>
  <c r="M48" i="2"/>
  <c r="M574" i="2"/>
  <c r="N574" i="2"/>
  <c r="M510" i="2"/>
  <c r="N510" i="2"/>
  <c r="M446" i="2"/>
  <c r="N446" i="2"/>
  <c r="M382" i="2"/>
  <c r="N382" i="2"/>
  <c r="M321" i="2"/>
  <c r="N321" i="2"/>
  <c r="M262" i="2"/>
  <c r="N262" i="2"/>
  <c r="M199" i="2"/>
  <c r="N199" i="2"/>
  <c r="M135" i="2"/>
  <c r="N135" i="2"/>
  <c r="M71" i="2"/>
  <c r="N71" i="2"/>
  <c r="M557" i="2"/>
  <c r="N557" i="2"/>
  <c r="M493" i="2"/>
  <c r="N493" i="2"/>
  <c r="M429" i="2"/>
  <c r="N429" i="2"/>
  <c r="M365" i="2"/>
  <c r="N365" i="2"/>
  <c r="M298" i="2"/>
  <c r="N298" i="2"/>
  <c r="M230" i="2"/>
  <c r="N230" i="2"/>
  <c r="M166" i="2"/>
  <c r="N166" i="2"/>
  <c r="M102" i="2"/>
  <c r="N102" i="2"/>
  <c r="M38" i="2"/>
  <c r="N38" i="2"/>
  <c r="N436" i="2"/>
  <c r="M436" i="2"/>
  <c r="N372" i="2"/>
  <c r="M372" i="2"/>
  <c r="N311" i="2"/>
  <c r="M311" i="2"/>
  <c r="N252" i="2"/>
  <c r="M252" i="2"/>
  <c r="M189" i="2"/>
  <c r="N189" i="2"/>
  <c r="M125" i="2"/>
  <c r="N125" i="2"/>
  <c r="M61" i="2"/>
  <c r="N61" i="2"/>
  <c r="M611" i="2"/>
  <c r="N611" i="2"/>
  <c r="M547" i="2"/>
  <c r="N547" i="2"/>
  <c r="M483" i="2"/>
  <c r="N483" i="2"/>
  <c r="M419" i="2"/>
  <c r="N419" i="2"/>
  <c r="M355" i="2"/>
  <c r="N355" i="2"/>
  <c r="M281" i="2"/>
  <c r="N281" i="2"/>
  <c r="N220" i="2"/>
  <c r="M220" i="2"/>
  <c r="N156" i="2"/>
  <c r="M156" i="2"/>
  <c r="N92" i="2"/>
  <c r="M92" i="2"/>
  <c r="N28" i="2"/>
  <c r="M28" i="2"/>
  <c r="M610" i="2"/>
  <c r="N610" i="2"/>
  <c r="M546" i="2"/>
  <c r="N546" i="2"/>
  <c r="M482" i="2"/>
  <c r="N482" i="2"/>
  <c r="M418" i="2"/>
  <c r="N418" i="2"/>
  <c r="M354" i="2"/>
  <c r="N354" i="2"/>
  <c r="N288" i="2"/>
  <c r="M288" i="2"/>
  <c r="M227" i="2"/>
  <c r="N227" i="2"/>
  <c r="M163" i="2"/>
  <c r="N163" i="2"/>
  <c r="M99" i="2"/>
  <c r="N99" i="2"/>
  <c r="M35" i="2"/>
  <c r="N35" i="2"/>
  <c r="Q2269" i="2"/>
  <c r="R2269" i="2" s="1"/>
  <c r="M2269" i="2"/>
  <c r="N2269" i="2"/>
  <c r="Q2200" i="2"/>
  <c r="R2200" i="2" s="1"/>
  <c r="M2200" i="2"/>
  <c r="N2200" i="2"/>
  <c r="Q2131" i="2"/>
  <c r="R2131" i="2" s="1"/>
  <c r="M2131" i="2"/>
  <c r="N2131" i="2"/>
  <c r="Q2075" i="2"/>
  <c r="R2075" i="2" s="1"/>
  <c r="M2075" i="2"/>
  <c r="N2075" i="2"/>
  <c r="Q1985" i="2"/>
  <c r="R1985" i="2" s="1"/>
  <c r="M1985" i="2"/>
  <c r="N1985" i="2"/>
  <c r="Q1862" i="2"/>
  <c r="R1862" i="2" s="1"/>
  <c r="N1862" i="2"/>
  <c r="M1862" i="2"/>
  <c r="Q2399" i="2"/>
  <c r="R2399" i="2" s="1"/>
  <c r="M2399" i="2"/>
  <c r="N2399" i="2"/>
  <c r="Q2342" i="2"/>
  <c r="R2342" i="2" s="1"/>
  <c r="N2342" i="2"/>
  <c r="M2342" i="2"/>
  <c r="Q2281" i="2"/>
  <c r="R2281" i="2" s="1"/>
  <c r="M2281" i="2"/>
  <c r="N2281" i="2"/>
  <c r="Q2206" i="2"/>
  <c r="R2206" i="2" s="1"/>
  <c r="N2206" i="2"/>
  <c r="M2206" i="2"/>
  <c r="Q2149" i="2"/>
  <c r="R2149" i="2" s="1"/>
  <c r="M2149" i="2"/>
  <c r="N2149" i="2"/>
  <c r="Q2074" i="2"/>
  <c r="R2074" i="2" s="1"/>
  <c r="N2074" i="2"/>
  <c r="M2074" i="2"/>
  <c r="Q2025" i="2"/>
  <c r="R2025" i="2" s="1"/>
  <c r="M2025" i="2"/>
  <c r="N2025" i="2"/>
  <c r="Q1911" i="2"/>
  <c r="R1911" i="2" s="1"/>
  <c r="M1911" i="2"/>
  <c r="N1911" i="2"/>
  <c r="Q1801" i="2"/>
  <c r="R1801" i="2" s="1"/>
  <c r="M1801" i="2"/>
  <c r="N1801" i="2"/>
  <c r="Q2367" i="2"/>
  <c r="R2367" i="2" s="1"/>
  <c r="M2367" i="2"/>
  <c r="N2367" i="2"/>
  <c r="Q2311" i="2"/>
  <c r="R2311" i="2" s="1"/>
  <c r="M2311" i="2"/>
  <c r="N2311" i="2"/>
  <c r="Q2261" i="2"/>
  <c r="R2261" i="2" s="1"/>
  <c r="M2261" i="2"/>
  <c r="N2261" i="2"/>
  <c r="Q2186" i="2"/>
  <c r="R2186" i="2" s="1"/>
  <c r="N2186" i="2"/>
  <c r="M2186" i="2"/>
  <c r="Q2130" i="2"/>
  <c r="R2130" i="2" s="1"/>
  <c r="N2130" i="2"/>
  <c r="M2130" i="2"/>
  <c r="Q2055" i="2"/>
  <c r="R2055" i="2" s="1"/>
  <c r="M2055" i="2"/>
  <c r="N2055" i="2"/>
  <c r="Q1991" i="2"/>
  <c r="R1991" i="2" s="1"/>
  <c r="M1991" i="2"/>
  <c r="N1991" i="2"/>
  <c r="Q1860" i="2"/>
  <c r="R1860" i="2" s="1"/>
  <c r="M1860" i="2"/>
  <c r="N1860" i="2"/>
  <c r="Q2378" i="2"/>
  <c r="R2378" i="2" s="1"/>
  <c r="N2378" i="2"/>
  <c r="M2378" i="2"/>
  <c r="Q2317" i="2"/>
  <c r="R2317" i="2" s="1"/>
  <c r="M2317" i="2"/>
  <c r="N2317" i="2"/>
  <c r="Q2248" i="2"/>
  <c r="R2248" i="2" s="1"/>
  <c r="M2248" i="2"/>
  <c r="N2248" i="2"/>
  <c r="Q2192" i="2"/>
  <c r="R2192" i="2" s="1"/>
  <c r="M2192" i="2"/>
  <c r="N2192" i="2"/>
  <c r="Q2123" i="2"/>
  <c r="R2123" i="2" s="1"/>
  <c r="M2123" i="2"/>
  <c r="N2123" i="2"/>
  <c r="Q2061" i="2"/>
  <c r="R2061" i="2" s="1"/>
  <c r="M2061" i="2"/>
  <c r="N2061" i="2"/>
  <c r="Q1973" i="2"/>
  <c r="R1973" i="2" s="1"/>
  <c r="M1973" i="2"/>
  <c r="N1973" i="2"/>
  <c r="Q1867" i="2"/>
  <c r="R1867" i="2" s="1"/>
  <c r="M1867" i="2"/>
  <c r="N1867" i="2"/>
  <c r="Q2340" i="2"/>
  <c r="R2340" i="2" s="1"/>
  <c r="M2340" i="2"/>
  <c r="N2340" i="2"/>
  <c r="Q2285" i="2"/>
  <c r="R2285" i="2" s="1"/>
  <c r="M2285" i="2"/>
  <c r="N2285" i="2"/>
  <c r="Q2216" i="2"/>
  <c r="R2216" i="2" s="1"/>
  <c r="M2216" i="2"/>
  <c r="N2216" i="2"/>
  <c r="Q2160" i="2"/>
  <c r="R2160" i="2" s="1"/>
  <c r="M2160" i="2"/>
  <c r="N2160" i="2"/>
  <c r="Q2091" i="2"/>
  <c r="R2091" i="2" s="1"/>
  <c r="M2091" i="2"/>
  <c r="N2091" i="2"/>
  <c r="Q2029" i="2"/>
  <c r="R2029" i="2" s="1"/>
  <c r="M2029" i="2"/>
  <c r="N2029" i="2"/>
  <c r="Q1939" i="2"/>
  <c r="R1939" i="2" s="1"/>
  <c r="M1939" i="2"/>
  <c r="N1939" i="2"/>
  <c r="Q1842" i="2"/>
  <c r="R1842" i="2" s="1"/>
  <c r="N1842" i="2"/>
  <c r="M1842" i="2"/>
  <c r="Q2290" i="2"/>
  <c r="R2290" i="2" s="1"/>
  <c r="N2290" i="2"/>
  <c r="M2290" i="2"/>
  <c r="Q2215" i="2"/>
  <c r="R2215" i="2" s="1"/>
  <c r="M2215" i="2"/>
  <c r="N2215" i="2"/>
  <c r="Q2165" i="2"/>
  <c r="R2165" i="2" s="1"/>
  <c r="M2165" i="2"/>
  <c r="N2165" i="2"/>
  <c r="Q2090" i="2"/>
  <c r="R2090" i="2" s="1"/>
  <c r="N2090" i="2"/>
  <c r="M2090" i="2"/>
  <c r="Q2034" i="2"/>
  <c r="R2034" i="2" s="1"/>
  <c r="N2034" i="2"/>
  <c r="M2034" i="2"/>
  <c r="Q1961" i="2"/>
  <c r="R1961" i="2" s="1"/>
  <c r="M1961" i="2"/>
  <c r="N1961" i="2"/>
  <c r="Q1857" i="2"/>
  <c r="R1857" i="2" s="1"/>
  <c r="M1857" i="2"/>
  <c r="N1857" i="2"/>
  <c r="Q1922" i="2"/>
  <c r="R1922" i="2" s="1"/>
  <c r="N1922" i="2"/>
  <c r="M1922" i="2"/>
  <c r="Q1734" i="2"/>
  <c r="R1734" i="2" s="1"/>
  <c r="N1734" i="2"/>
  <c r="M1734" i="2"/>
  <c r="Q1670" i="2"/>
  <c r="R1670" i="2" s="1"/>
  <c r="M1670" i="2"/>
  <c r="N1670" i="2"/>
  <c r="Q1606" i="2"/>
  <c r="R1606" i="2" s="1"/>
  <c r="M1606" i="2"/>
  <c r="N1606" i="2"/>
  <c r="Q1534" i="2"/>
  <c r="R1534" i="2" s="1"/>
  <c r="M1534" i="2"/>
  <c r="N1534" i="2"/>
  <c r="Q1709" i="2"/>
  <c r="R1709" i="2" s="1"/>
  <c r="N1709" i="2"/>
  <c r="M1709" i="2"/>
  <c r="Q1645" i="2"/>
  <c r="R1645" i="2" s="1"/>
  <c r="N1645" i="2"/>
  <c r="M1645" i="2"/>
  <c r="Q1581" i="2"/>
  <c r="R1581" i="2" s="1"/>
  <c r="N1581" i="2"/>
  <c r="M1581" i="2"/>
  <c r="Q2010" i="2"/>
  <c r="R2010" i="2" s="1"/>
  <c r="N2010" i="2"/>
  <c r="M2010" i="2"/>
  <c r="Q1955" i="2"/>
  <c r="R1955" i="2" s="1"/>
  <c r="M1955" i="2"/>
  <c r="N1955" i="2"/>
  <c r="Q1889" i="2"/>
  <c r="R1889" i="2" s="1"/>
  <c r="M1889" i="2"/>
  <c r="N1889" i="2"/>
  <c r="Q1708" i="2"/>
  <c r="R1708" i="2" s="1"/>
  <c r="M1708" i="2"/>
  <c r="N1708" i="2"/>
  <c r="Q1644" i="2"/>
  <c r="R1644" i="2" s="1"/>
  <c r="M1644" i="2"/>
  <c r="N1644" i="2"/>
  <c r="Q1580" i="2"/>
  <c r="R1580" i="2" s="1"/>
  <c r="M1580" i="2"/>
  <c r="N1580" i="2"/>
  <c r="Q1832" i="2"/>
  <c r="R1832" i="2" s="1"/>
  <c r="M1832" i="2"/>
  <c r="N1832" i="2"/>
  <c r="Q1800" i="2"/>
  <c r="R1800" i="2" s="1"/>
  <c r="M1800" i="2"/>
  <c r="N1800" i="2"/>
  <c r="Q1768" i="2"/>
  <c r="R1768" i="2" s="1"/>
  <c r="M1768" i="2"/>
  <c r="N1768" i="2"/>
  <c r="Q1723" i="2"/>
  <c r="R1723" i="2" s="1"/>
  <c r="M1723" i="2"/>
  <c r="N1723" i="2"/>
  <c r="Q1659" i="2"/>
  <c r="R1659" i="2" s="1"/>
  <c r="M1659" i="2"/>
  <c r="N1659" i="2"/>
  <c r="Q1595" i="2"/>
  <c r="R1595" i="2" s="1"/>
  <c r="M1595" i="2"/>
  <c r="N1595" i="2"/>
  <c r="Q1978" i="2"/>
  <c r="R1978" i="2" s="1"/>
  <c r="N1978" i="2"/>
  <c r="M1978" i="2"/>
  <c r="Q1930" i="2"/>
  <c r="R1930" i="2" s="1"/>
  <c r="N1930" i="2"/>
  <c r="M1930" i="2"/>
  <c r="Q1746" i="2"/>
  <c r="R1746" i="2" s="1"/>
  <c r="N1746" i="2"/>
  <c r="M1746" i="2"/>
  <c r="Q1682" i="2"/>
  <c r="R1682" i="2" s="1"/>
  <c r="M1682" i="2"/>
  <c r="N1682" i="2"/>
  <c r="Q1618" i="2"/>
  <c r="R1618" i="2" s="1"/>
  <c r="M1618" i="2"/>
  <c r="N1618" i="2"/>
  <c r="Q1551" i="2"/>
  <c r="R1551" i="2" s="1"/>
  <c r="M1551" i="2"/>
  <c r="N1551" i="2"/>
  <c r="Q1819" i="2"/>
  <c r="R1819" i="2" s="1"/>
  <c r="M1819" i="2"/>
  <c r="N1819" i="2"/>
  <c r="Q1787" i="2"/>
  <c r="R1787" i="2" s="1"/>
  <c r="N1787" i="2"/>
  <c r="M1787" i="2"/>
  <c r="Q1755" i="2"/>
  <c r="R1755" i="2" s="1"/>
  <c r="N1755" i="2"/>
  <c r="M1755" i="2"/>
  <c r="Q1697" i="2"/>
  <c r="R1697" i="2" s="1"/>
  <c r="N1697" i="2"/>
  <c r="M1697" i="2"/>
  <c r="Q1633" i="2"/>
  <c r="R1633" i="2" s="1"/>
  <c r="N1633" i="2"/>
  <c r="M1633" i="2"/>
  <c r="Q1568" i="2"/>
  <c r="R1568" i="2" s="1"/>
  <c r="M1568" i="2"/>
  <c r="N1568" i="2"/>
  <c r="Q1995" i="2"/>
  <c r="R1995" i="2" s="1"/>
  <c r="M1995" i="2"/>
  <c r="N1995" i="2"/>
  <c r="Q1929" i="2"/>
  <c r="R1929" i="2" s="1"/>
  <c r="M1929" i="2"/>
  <c r="N1929" i="2"/>
  <c r="Q1736" i="2"/>
  <c r="R1736" i="2" s="1"/>
  <c r="M1736" i="2"/>
  <c r="N1736" i="2"/>
  <c r="Q1672" i="2"/>
  <c r="R1672" i="2" s="1"/>
  <c r="M1672" i="2"/>
  <c r="N1672" i="2"/>
  <c r="Q1608" i="2"/>
  <c r="R1608" i="2" s="1"/>
  <c r="M1608" i="2"/>
  <c r="N1608" i="2"/>
  <c r="Q1538" i="2"/>
  <c r="R1538" i="2" s="1"/>
  <c r="M1538" i="2"/>
  <c r="N1538" i="2"/>
  <c r="Q1818" i="2"/>
  <c r="R1818" i="2" s="1"/>
  <c r="N1818" i="2"/>
  <c r="M1818" i="2"/>
  <c r="Q1786" i="2"/>
  <c r="R1786" i="2" s="1"/>
  <c r="N1786" i="2"/>
  <c r="M1786" i="2"/>
  <c r="Q1754" i="2"/>
  <c r="R1754" i="2" s="1"/>
  <c r="N1754" i="2"/>
  <c r="M1754" i="2"/>
  <c r="Q1695" i="2"/>
  <c r="R1695" i="2" s="1"/>
  <c r="N1695" i="2"/>
  <c r="M1695" i="2"/>
  <c r="Q1631" i="2"/>
  <c r="R1631" i="2" s="1"/>
  <c r="M1631" i="2"/>
  <c r="N1631" i="2"/>
  <c r="Q1566" i="2"/>
  <c r="R1566" i="2" s="1"/>
  <c r="M1566" i="2"/>
  <c r="N1566" i="2"/>
  <c r="Q1509" i="2"/>
  <c r="R1509" i="2" s="1"/>
  <c r="N1509" i="2"/>
  <c r="M1509" i="2"/>
  <c r="Q1445" i="2"/>
  <c r="R1445" i="2" s="1"/>
  <c r="N1445" i="2"/>
  <c r="M1445" i="2"/>
  <c r="Q1381" i="2"/>
  <c r="R1381" i="2" s="1"/>
  <c r="N1381" i="2"/>
  <c r="M1381" i="2"/>
  <c r="Q1317" i="2"/>
  <c r="R1317" i="2" s="1"/>
  <c r="N1317" i="2"/>
  <c r="M1317" i="2"/>
  <c r="Q1260" i="2"/>
  <c r="R1260" i="2" s="1"/>
  <c r="N1260" i="2"/>
  <c r="M1260" i="2"/>
  <c r="Q1188" i="2"/>
  <c r="R1188" i="2" s="1"/>
  <c r="N1188" i="2"/>
  <c r="M1188" i="2"/>
  <c r="Q1123" i="2"/>
  <c r="R1123" i="2" s="1"/>
  <c r="M1123" i="2"/>
  <c r="N1123" i="2"/>
  <c r="Q985" i="2"/>
  <c r="R985" i="2" s="1"/>
  <c r="N985" i="2"/>
  <c r="M985" i="2"/>
  <c r="Q1468" i="2"/>
  <c r="R1468" i="2" s="1"/>
  <c r="N1468" i="2"/>
  <c r="M1468" i="2"/>
  <c r="Q1404" i="2"/>
  <c r="R1404" i="2" s="1"/>
  <c r="N1404" i="2"/>
  <c r="M1404" i="2"/>
  <c r="Q1340" i="2"/>
  <c r="R1340" i="2" s="1"/>
  <c r="N1340" i="2"/>
  <c r="M1340" i="2"/>
  <c r="Q1278" i="2"/>
  <c r="R1278" i="2" s="1"/>
  <c r="M1278" i="2"/>
  <c r="N1278" i="2"/>
  <c r="Q1219" i="2"/>
  <c r="R1219" i="2" s="1"/>
  <c r="M1219" i="2"/>
  <c r="N1219" i="2"/>
  <c r="Q1159" i="2"/>
  <c r="R1159" i="2" s="1"/>
  <c r="M1159" i="2"/>
  <c r="N1159" i="2"/>
  <c r="Q1083" i="2"/>
  <c r="R1083" i="2" s="1"/>
  <c r="M1083" i="2"/>
  <c r="N1083" i="2"/>
  <c r="Q981" i="2"/>
  <c r="R981" i="2" s="1"/>
  <c r="N981" i="2"/>
  <c r="M981" i="2"/>
  <c r="Q1499" i="2"/>
  <c r="R1499" i="2" s="1"/>
  <c r="M1499" i="2"/>
  <c r="N1499" i="2"/>
  <c r="Q1435" i="2"/>
  <c r="R1435" i="2" s="1"/>
  <c r="M1435" i="2"/>
  <c r="N1435" i="2"/>
  <c r="Q1371" i="2"/>
  <c r="R1371" i="2" s="1"/>
  <c r="M1371" i="2"/>
  <c r="N1371" i="2"/>
  <c r="Q1307" i="2"/>
  <c r="R1307" i="2" s="1"/>
  <c r="M1307" i="2"/>
  <c r="N1307" i="2"/>
  <c r="Q1243" i="2"/>
  <c r="R1243" i="2" s="1"/>
  <c r="M1243" i="2"/>
  <c r="N1243" i="2"/>
  <c r="Q1172" i="2"/>
  <c r="R1172" i="2" s="1"/>
  <c r="N1172" i="2"/>
  <c r="M1172" i="2"/>
  <c r="Q1103" i="2"/>
  <c r="R1103" i="2" s="1"/>
  <c r="M1103" i="2"/>
  <c r="N1103" i="2"/>
  <c r="Q980" i="2"/>
  <c r="R980" i="2" s="1"/>
  <c r="N980" i="2"/>
  <c r="M980" i="2"/>
  <c r="Q1548" i="2"/>
  <c r="R1548" i="2" s="1"/>
  <c r="M1548" i="2"/>
  <c r="N1548" i="2"/>
  <c r="Q1490" i="2"/>
  <c r="R1490" i="2" s="1"/>
  <c r="M1490" i="2"/>
  <c r="N1490" i="2"/>
  <c r="Q1426" i="2"/>
  <c r="R1426" i="2" s="1"/>
  <c r="M1426" i="2"/>
  <c r="N1426" i="2"/>
  <c r="Q1362" i="2"/>
  <c r="R1362" i="2" s="1"/>
  <c r="M1362" i="2"/>
  <c r="N1362" i="2"/>
  <c r="Q1298" i="2"/>
  <c r="R1298" i="2" s="1"/>
  <c r="M1298" i="2"/>
  <c r="N1298" i="2"/>
  <c r="Q1231" i="2"/>
  <c r="R1231" i="2" s="1"/>
  <c r="M1231" i="2"/>
  <c r="N1231" i="2"/>
  <c r="Q1127" i="2"/>
  <c r="R1127" i="2" s="1"/>
  <c r="M1127" i="2"/>
  <c r="N1127" i="2"/>
  <c r="Q1046" i="2"/>
  <c r="R1046" i="2" s="1"/>
  <c r="M1046" i="2"/>
  <c r="N1046" i="2"/>
  <c r="Q786" i="2"/>
  <c r="R786" i="2" s="1"/>
  <c r="M786" i="2"/>
  <c r="N786" i="2"/>
  <c r="Q1457" i="2"/>
  <c r="R1457" i="2" s="1"/>
  <c r="N1457" i="2"/>
  <c r="M1457" i="2"/>
  <c r="Q1393" i="2"/>
  <c r="R1393" i="2" s="1"/>
  <c r="N1393" i="2"/>
  <c r="M1393" i="2"/>
  <c r="Q1329" i="2"/>
  <c r="R1329" i="2" s="1"/>
  <c r="N1329" i="2"/>
  <c r="M1329" i="2"/>
  <c r="Q1256" i="2"/>
  <c r="R1256" i="2" s="1"/>
  <c r="N1256" i="2"/>
  <c r="M1256" i="2"/>
  <c r="Q1199" i="2"/>
  <c r="R1199" i="2" s="1"/>
  <c r="M1199" i="2"/>
  <c r="N1199" i="2"/>
  <c r="Q1145" i="2"/>
  <c r="R1145" i="2" s="1"/>
  <c r="N1145" i="2"/>
  <c r="M1145" i="2"/>
  <c r="Q1088" i="2"/>
  <c r="R1088" i="2" s="1"/>
  <c r="N1088" i="2"/>
  <c r="M1088" i="2"/>
  <c r="Q957" i="2"/>
  <c r="R957" i="2" s="1"/>
  <c r="N957" i="2"/>
  <c r="M957" i="2"/>
  <c r="Q1504" i="2"/>
  <c r="R1504" i="2" s="1"/>
  <c r="N1504" i="2"/>
  <c r="M1504" i="2"/>
  <c r="Q1440" i="2"/>
  <c r="R1440" i="2" s="1"/>
  <c r="N1440" i="2"/>
  <c r="M1440" i="2"/>
  <c r="Q1376" i="2"/>
  <c r="R1376" i="2" s="1"/>
  <c r="N1376" i="2"/>
  <c r="M1376" i="2"/>
  <c r="Q1312" i="2"/>
  <c r="R1312" i="2" s="1"/>
  <c r="N1312" i="2"/>
  <c r="M1312" i="2"/>
  <c r="Q1255" i="2"/>
  <c r="R1255" i="2" s="1"/>
  <c r="M1255" i="2"/>
  <c r="N1255" i="2"/>
  <c r="Q1198" i="2"/>
  <c r="R1198" i="2" s="1"/>
  <c r="M1198" i="2"/>
  <c r="N1198" i="2"/>
  <c r="Q1132" i="2"/>
  <c r="R1132" i="2" s="1"/>
  <c r="N1132" i="2"/>
  <c r="M1132" i="2"/>
  <c r="Q1062" i="2"/>
  <c r="R1062" i="2" s="1"/>
  <c r="M1062" i="2"/>
  <c r="N1062" i="2"/>
  <c r="Q888" i="2"/>
  <c r="R888" i="2" s="1"/>
  <c r="N888" i="2"/>
  <c r="M888" i="2"/>
  <c r="Q1487" i="2"/>
  <c r="R1487" i="2" s="1"/>
  <c r="M1487" i="2"/>
  <c r="N1487" i="2"/>
  <c r="Q1423" i="2"/>
  <c r="R1423" i="2" s="1"/>
  <c r="M1423" i="2"/>
  <c r="N1423" i="2"/>
  <c r="Q1359" i="2"/>
  <c r="R1359" i="2" s="1"/>
  <c r="M1359" i="2"/>
  <c r="N1359" i="2"/>
  <c r="Q1295" i="2"/>
  <c r="R1295" i="2" s="1"/>
  <c r="M1295" i="2"/>
  <c r="N1295" i="2"/>
  <c r="Q1228" i="2"/>
  <c r="R1228" i="2" s="1"/>
  <c r="N1228" i="2"/>
  <c r="M1228" i="2"/>
  <c r="Q1162" i="2"/>
  <c r="R1162" i="2" s="1"/>
  <c r="M1162" i="2"/>
  <c r="N1162" i="2"/>
  <c r="Q1106" i="2"/>
  <c r="R1106" i="2" s="1"/>
  <c r="M1106" i="2"/>
  <c r="N1106" i="2"/>
  <c r="Q1041" i="2"/>
  <c r="R1041" i="2" s="1"/>
  <c r="N1041" i="2"/>
  <c r="M1041" i="2"/>
  <c r="Q762" i="2"/>
  <c r="R762" i="2" s="1"/>
  <c r="M762" i="2"/>
  <c r="N762" i="2"/>
  <c r="Q1486" i="2"/>
  <c r="R1486" i="2" s="1"/>
  <c r="M1486" i="2"/>
  <c r="N1486" i="2"/>
  <c r="Q1422" i="2"/>
  <c r="R1422" i="2" s="1"/>
  <c r="M1422" i="2"/>
  <c r="N1422" i="2"/>
  <c r="Q1358" i="2"/>
  <c r="R1358" i="2" s="1"/>
  <c r="M1358" i="2"/>
  <c r="N1358" i="2"/>
  <c r="Q1294" i="2"/>
  <c r="R1294" i="2" s="1"/>
  <c r="M1294" i="2"/>
  <c r="N1294" i="2"/>
  <c r="Q1233" i="2"/>
  <c r="R1233" i="2" s="1"/>
  <c r="N1233" i="2"/>
  <c r="M1233" i="2"/>
  <c r="Q1182" i="2"/>
  <c r="R1182" i="2" s="1"/>
  <c r="M1182" i="2"/>
  <c r="N1182" i="2"/>
  <c r="Q1118" i="2"/>
  <c r="R1118" i="2" s="1"/>
  <c r="M1118" i="2"/>
  <c r="N1118" i="2"/>
  <c r="Q1060" i="2"/>
  <c r="R1060" i="2" s="1"/>
  <c r="N1060" i="2"/>
  <c r="M1060" i="2"/>
  <c r="Q1077" i="2"/>
  <c r="R1077" i="2" s="1"/>
  <c r="N1077" i="2"/>
  <c r="M1077" i="2"/>
  <c r="Q996" i="2"/>
  <c r="R996" i="2" s="1"/>
  <c r="N996" i="2"/>
  <c r="M996" i="2"/>
  <c r="Q923" i="2"/>
  <c r="R923" i="2" s="1"/>
  <c r="M923" i="2"/>
  <c r="N923" i="2"/>
  <c r="Q859" i="2"/>
  <c r="R859" i="2" s="1"/>
  <c r="M859" i="2"/>
  <c r="N859" i="2"/>
  <c r="Q809" i="2"/>
  <c r="R809" i="2" s="1"/>
  <c r="M809" i="2"/>
  <c r="N809" i="2"/>
  <c r="Q747" i="2"/>
  <c r="R747" i="2" s="1"/>
  <c r="M747" i="2"/>
  <c r="N747" i="2"/>
  <c r="Q683" i="2"/>
  <c r="R683" i="2" s="1"/>
  <c r="M683" i="2"/>
  <c r="N683" i="2"/>
  <c r="M597" i="2"/>
  <c r="N597" i="2"/>
  <c r="M273" i="2"/>
  <c r="N273" i="2"/>
  <c r="Q706" i="2"/>
  <c r="R706" i="2" s="1"/>
  <c r="M706" i="2"/>
  <c r="N706" i="2"/>
  <c r="M638" i="2"/>
  <c r="N638" i="2"/>
  <c r="M449" i="2"/>
  <c r="N449" i="2"/>
  <c r="Q833" i="2"/>
  <c r="R833" i="2" s="1"/>
  <c r="N833" i="2"/>
  <c r="M833" i="2"/>
  <c r="Q777" i="2"/>
  <c r="R777" i="2" s="1"/>
  <c r="M777" i="2"/>
  <c r="N777" i="2"/>
  <c r="Q713" i="2"/>
  <c r="R713" i="2" s="1"/>
  <c r="M713" i="2"/>
  <c r="N713" i="2"/>
  <c r="M647" i="2"/>
  <c r="N647" i="2"/>
  <c r="N484" i="2"/>
  <c r="M484" i="2"/>
  <c r="Q1005" i="2"/>
  <c r="R1005" i="2" s="1"/>
  <c r="N1005" i="2"/>
  <c r="M1005" i="2"/>
  <c r="Q927" i="2"/>
  <c r="R927" i="2" s="1"/>
  <c r="M927" i="2"/>
  <c r="N927" i="2"/>
  <c r="Q863" i="2"/>
  <c r="R863" i="2" s="1"/>
  <c r="M863" i="2"/>
  <c r="N863" i="2"/>
  <c r="Q784" i="2"/>
  <c r="R784" i="2" s="1"/>
  <c r="N784" i="2"/>
  <c r="M784" i="2"/>
  <c r="Q720" i="2"/>
  <c r="R720" i="2" s="1"/>
  <c r="N720" i="2"/>
  <c r="M720" i="2"/>
  <c r="Q655" i="2"/>
  <c r="R655" i="2" s="1"/>
  <c r="M655" i="2"/>
  <c r="N655" i="2"/>
  <c r="M513" i="2"/>
  <c r="N513" i="2"/>
  <c r="Q1044" i="2"/>
  <c r="R1044" i="2" s="1"/>
  <c r="N1044" i="2"/>
  <c r="M1044" i="2"/>
  <c r="Q989" i="2"/>
  <c r="R989" i="2" s="1"/>
  <c r="N989" i="2"/>
  <c r="M989" i="2"/>
  <c r="Q938" i="2"/>
  <c r="R938" i="2" s="1"/>
  <c r="M938" i="2"/>
  <c r="N938" i="2"/>
  <c r="Q874" i="2"/>
  <c r="R874" i="2" s="1"/>
  <c r="M874" i="2"/>
  <c r="N874" i="2"/>
  <c r="Q819" i="2"/>
  <c r="R819" i="2" s="1"/>
  <c r="M819" i="2"/>
  <c r="N819" i="2"/>
  <c r="Q759" i="2"/>
  <c r="R759" i="2" s="1"/>
  <c r="M759" i="2"/>
  <c r="N759" i="2"/>
  <c r="Q695" i="2"/>
  <c r="R695" i="2" s="1"/>
  <c r="M695" i="2"/>
  <c r="N695" i="2"/>
  <c r="M621" i="2"/>
  <c r="N621" i="2"/>
  <c r="M361" i="2"/>
  <c r="N361" i="2"/>
  <c r="Q1018" i="2"/>
  <c r="R1018" i="2" s="1"/>
  <c r="M1018" i="2"/>
  <c r="N1018" i="2"/>
  <c r="Q946" i="2"/>
  <c r="R946" i="2" s="1"/>
  <c r="M946" i="2"/>
  <c r="N946" i="2"/>
  <c r="Q879" i="2"/>
  <c r="R879" i="2" s="1"/>
  <c r="M879" i="2"/>
  <c r="N879" i="2"/>
  <c r="Q798" i="2"/>
  <c r="R798" i="2" s="1"/>
  <c r="M798" i="2"/>
  <c r="N798" i="2"/>
  <c r="Q734" i="2"/>
  <c r="R734" i="2" s="1"/>
  <c r="M734" i="2"/>
  <c r="N734" i="2"/>
  <c r="Q670" i="2"/>
  <c r="R670" i="2" s="1"/>
  <c r="M670" i="2"/>
  <c r="N670" i="2"/>
  <c r="M565" i="2"/>
  <c r="N565" i="2"/>
  <c r="M170" i="2"/>
  <c r="N170" i="2"/>
  <c r="Q1008" i="2"/>
  <c r="R1008" i="2" s="1"/>
  <c r="N1008" i="2"/>
  <c r="M1008" i="2"/>
  <c r="Q937" i="2"/>
  <c r="R937" i="2" s="1"/>
  <c r="N937" i="2"/>
  <c r="M937" i="2"/>
  <c r="Q873" i="2"/>
  <c r="R873" i="2" s="1"/>
  <c r="N873" i="2"/>
  <c r="M873" i="2"/>
  <c r="Q817" i="2"/>
  <c r="R817" i="2" s="1"/>
  <c r="M817" i="2"/>
  <c r="N817" i="2"/>
  <c r="Q757" i="2"/>
  <c r="R757" i="2" s="1"/>
  <c r="M757" i="2"/>
  <c r="N757" i="2"/>
  <c r="Q693" i="2"/>
  <c r="R693" i="2" s="1"/>
  <c r="M693" i="2"/>
  <c r="N693" i="2"/>
  <c r="M617" i="2"/>
  <c r="N617" i="2"/>
  <c r="M345" i="2"/>
  <c r="N345" i="2"/>
  <c r="Q1017" i="2"/>
  <c r="R1017" i="2" s="1"/>
  <c r="N1017" i="2"/>
  <c r="M1017" i="2"/>
  <c r="Q968" i="2"/>
  <c r="R968" i="2" s="1"/>
  <c r="N968" i="2"/>
  <c r="M968" i="2"/>
  <c r="Q900" i="2"/>
  <c r="R900" i="2" s="1"/>
  <c r="N900" i="2"/>
  <c r="M900" i="2"/>
  <c r="Q828" i="2"/>
  <c r="R828" i="2" s="1"/>
  <c r="N828" i="2"/>
  <c r="M828" i="2"/>
  <c r="Q756" i="2"/>
  <c r="R756" i="2" s="1"/>
  <c r="N756" i="2"/>
  <c r="M756" i="2"/>
  <c r="Q692" i="2"/>
  <c r="R692" i="2" s="1"/>
  <c r="N692" i="2"/>
  <c r="M692" i="2"/>
  <c r="M614" i="2"/>
  <c r="N614" i="2"/>
  <c r="M339" i="2"/>
  <c r="N339" i="2"/>
  <c r="M114" i="2"/>
  <c r="N114" i="2"/>
  <c r="M50" i="2"/>
  <c r="N50" i="2"/>
  <c r="N648" i="2"/>
  <c r="M648" i="2"/>
  <c r="N584" i="2"/>
  <c r="M584" i="2"/>
  <c r="N520" i="2"/>
  <c r="M520" i="2"/>
  <c r="N456" i="2"/>
  <c r="M456" i="2"/>
  <c r="N392" i="2"/>
  <c r="M392" i="2"/>
  <c r="M330" i="2"/>
  <c r="N330" i="2"/>
  <c r="N256" i="2"/>
  <c r="M256" i="2"/>
  <c r="M185" i="2"/>
  <c r="N185" i="2"/>
  <c r="M121" i="2"/>
  <c r="N121" i="2"/>
  <c r="M57" i="2"/>
  <c r="N57" i="2"/>
  <c r="M615" i="2"/>
  <c r="N615" i="2"/>
  <c r="M551" i="2"/>
  <c r="N551" i="2"/>
  <c r="M487" i="2"/>
  <c r="N487" i="2"/>
  <c r="M423" i="2"/>
  <c r="N423" i="2"/>
  <c r="M359" i="2"/>
  <c r="N359" i="2"/>
  <c r="N300" i="2"/>
  <c r="M300" i="2"/>
  <c r="N232" i="2"/>
  <c r="M232" i="2"/>
  <c r="N168" i="2"/>
  <c r="M168" i="2"/>
  <c r="N104" i="2"/>
  <c r="M104" i="2"/>
  <c r="N40" i="2"/>
  <c r="M40" i="2"/>
  <c r="M566" i="2"/>
  <c r="N566" i="2"/>
  <c r="M502" i="2"/>
  <c r="N502" i="2"/>
  <c r="M438" i="2"/>
  <c r="N438" i="2"/>
  <c r="M374" i="2"/>
  <c r="N374" i="2"/>
  <c r="M313" i="2"/>
  <c r="N313" i="2"/>
  <c r="M254" i="2"/>
  <c r="N254" i="2"/>
  <c r="N191" i="2"/>
  <c r="M191" i="2"/>
  <c r="N127" i="2"/>
  <c r="M127" i="2"/>
  <c r="N63" i="2"/>
  <c r="M63" i="2"/>
  <c r="M549" i="2"/>
  <c r="N549" i="2"/>
  <c r="M485" i="2"/>
  <c r="N485" i="2"/>
  <c r="M421" i="2"/>
  <c r="N421" i="2"/>
  <c r="M357" i="2"/>
  <c r="N357" i="2"/>
  <c r="M291" i="2"/>
  <c r="N291" i="2"/>
  <c r="M222" i="2"/>
  <c r="N222" i="2"/>
  <c r="M158" i="2"/>
  <c r="N158" i="2"/>
  <c r="M94" i="2"/>
  <c r="N94" i="2"/>
  <c r="M30" i="2"/>
  <c r="N30" i="2"/>
  <c r="N428" i="2"/>
  <c r="M428" i="2"/>
  <c r="N364" i="2"/>
  <c r="M364" i="2"/>
  <c r="M305" i="2"/>
  <c r="N305" i="2"/>
  <c r="N244" i="2"/>
  <c r="M244" i="2"/>
  <c r="M181" i="2"/>
  <c r="N181" i="2"/>
  <c r="M117" i="2"/>
  <c r="N117" i="2"/>
  <c r="M53" i="2"/>
  <c r="N53" i="2"/>
  <c r="M603" i="2"/>
  <c r="N603" i="2"/>
  <c r="M539" i="2"/>
  <c r="N539" i="2"/>
  <c r="M475" i="2"/>
  <c r="N475" i="2"/>
  <c r="M411" i="2"/>
  <c r="N411" i="2"/>
  <c r="M347" i="2"/>
  <c r="N347" i="2"/>
  <c r="M275" i="2"/>
  <c r="N275" i="2"/>
  <c r="N212" i="2"/>
  <c r="M212" i="2"/>
  <c r="N148" i="2"/>
  <c r="M148" i="2"/>
  <c r="N84" i="2"/>
  <c r="M84" i="2"/>
  <c r="M21" i="2"/>
  <c r="N21" i="2"/>
  <c r="M602" i="2"/>
  <c r="N602" i="2"/>
  <c r="M538" i="2"/>
  <c r="N538" i="2"/>
  <c r="M474" i="2"/>
  <c r="N474" i="2"/>
  <c r="M410" i="2"/>
  <c r="N410" i="2"/>
  <c r="M346" i="2"/>
  <c r="N346" i="2"/>
  <c r="N280" i="2"/>
  <c r="M280" i="2"/>
  <c r="M219" i="2"/>
  <c r="N219" i="2"/>
  <c r="M155" i="2"/>
  <c r="N155" i="2"/>
  <c r="M91" i="2"/>
  <c r="N91" i="2"/>
  <c r="M27" i="2"/>
  <c r="N27" i="2"/>
  <c r="Q2102" i="2"/>
  <c r="R2102" i="2" s="1"/>
  <c r="N2102" i="2"/>
  <c r="M2102" i="2"/>
  <c r="Q2033" i="2"/>
  <c r="R2033" i="2" s="1"/>
  <c r="M2033" i="2"/>
  <c r="N2033" i="2"/>
  <c r="Q1969" i="2"/>
  <c r="R1969" i="2" s="1"/>
  <c r="M1969" i="2"/>
  <c r="N1969" i="2"/>
  <c r="Q1856" i="2"/>
  <c r="R1856" i="2" s="1"/>
  <c r="M1856" i="2"/>
  <c r="N1856" i="2"/>
  <c r="Q2425" i="2"/>
  <c r="R2425" i="2" s="1"/>
  <c r="M2425" i="2"/>
  <c r="N2425" i="2"/>
  <c r="Q2350" i="2"/>
  <c r="R2350" i="2" s="1"/>
  <c r="N2350" i="2"/>
  <c r="M2350" i="2"/>
  <c r="Q2282" i="2"/>
  <c r="R2282" i="2" s="1"/>
  <c r="N2282" i="2"/>
  <c r="M2282" i="2"/>
  <c r="Q2226" i="2"/>
  <c r="R2226" i="2" s="1"/>
  <c r="N2226" i="2"/>
  <c r="M2226" i="2"/>
  <c r="Q2151" i="2"/>
  <c r="R2151" i="2" s="1"/>
  <c r="M2151" i="2"/>
  <c r="N2151" i="2"/>
  <c r="Q2101" i="2"/>
  <c r="R2101" i="2" s="1"/>
  <c r="M2101" i="2"/>
  <c r="N2101" i="2"/>
  <c r="Q2026" i="2"/>
  <c r="R2026" i="2" s="1"/>
  <c r="N2026" i="2"/>
  <c r="M2026" i="2"/>
  <c r="Q1903" i="2"/>
  <c r="R1903" i="2" s="1"/>
  <c r="M1903" i="2"/>
  <c r="N1903" i="2"/>
  <c r="Q1777" i="2"/>
  <c r="R1777" i="2" s="1"/>
  <c r="M1777" i="2"/>
  <c r="N1777" i="2"/>
  <c r="Q2405" i="2"/>
  <c r="R2405" i="2" s="1"/>
  <c r="M2405" i="2"/>
  <c r="N2405" i="2"/>
  <c r="Q2330" i="2"/>
  <c r="R2330" i="2" s="1"/>
  <c r="N2330" i="2"/>
  <c r="M2330" i="2"/>
  <c r="Q2250" i="2"/>
  <c r="R2250" i="2" s="1"/>
  <c r="N2250" i="2"/>
  <c r="M2250" i="2"/>
  <c r="Q2194" i="2"/>
  <c r="R2194" i="2" s="1"/>
  <c r="N2194" i="2"/>
  <c r="M2194" i="2"/>
  <c r="Q2119" i="2"/>
  <c r="R2119" i="2" s="1"/>
  <c r="M2119" i="2"/>
  <c r="N2119" i="2"/>
  <c r="Q2069" i="2"/>
  <c r="R2069" i="2" s="1"/>
  <c r="M2069" i="2"/>
  <c r="N2069" i="2"/>
  <c r="Q1976" i="2"/>
  <c r="R1976" i="2" s="1"/>
  <c r="M1976" i="2"/>
  <c r="N1976" i="2"/>
  <c r="Q1854" i="2"/>
  <c r="R1854" i="2" s="1"/>
  <c r="N1854" i="2"/>
  <c r="M1854" i="2"/>
  <c r="Q2392" i="2"/>
  <c r="R2392" i="2" s="1"/>
  <c r="M2392" i="2"/>
  <c r="N2392" i="2"/>
  <c r="Q2324" i="2"/>
  <c r="R2324" i="2" s="1"/>
  <c r="M2324" i="2"/>
  <c r="N2324" i="2"/>
  <c r="Q2268" i="2"/>
  <c r="R2268" i="2" s="1"/>
  <c r="M2268" i="2"/>
  <c r="N2268" i="2"/>
  <c r="Q2199" i="2"/>
  <c r="R2199" i="2" s="1"/>
  <c r="M2199" i="2"/>
  <c r="N2199" i="2"/>
  <c r="Q2144" i="2"/>
  <c r="R2144" i="2" s="1"/>
  <c r="M2144" i="2"/>
  <c r="N2144" i="2"/>
  <c r="Q2068" i="2"/>
  <c r="R2068" i="2" s="1"/>
  <c r="M2068" i="2"/>
  <c r="N2068" i="2"/>
  <c r="Q2018" i="2"/>
  <c r="R2018" i="2" s="1"/>
  <c r="N2018" i="2"/>
  <c r="M2018" i="2"/>
  <c r="Q1900" i="2"/>
  <c r="R1900" i="2" s="1"/>
  <c r="M1900" i="2"/>
  <c r="N1900" i="2"/>
  <c r="Q1769" i="2"/>
  <c r="R1769" i="2" s="1"/>
  <c r="M1769" i="2"/>
  <c r="N1769" i="2"/>
  <c r="Q2360" i="2"/>
  <c r="R2360" i="2" s="1"/>
  <c r="M2360" i="2"/>
  <c r="N2360" i="2"/>
  <c r="Q2305" i="2"/>
  <c r="R2305" i="2" s="1"/>
  <c r="M2305" i="2"/>
  <c r="N2305" i="2"/>
  <c r="Q2255" i="2"/>
  <c r="R2255" i="2" s="1"/>
  <c r="M2255" i="2"/>
  <c r="N2255" i="2"/>
  <c r="Q2180" i="2"/>
  <c r="R2180" i="2" s="1"/>
  <c r="M2180" i="2"/>
  <c r="N2180" i="2"/>
  <c r="Q2124" i="2"/>
  <c r="R2124" i="2" s="1"/>
  <c r="M2124" i="2"/>
  <c r="N2124" i="2"/>
  <c r="Q2049" i="2"/>
  <c r="R2049" i="2" s="1"/>
  <c r="M2049" i="2"/>
  <c r="N2049" i="2"/>
  <c r="Q1984" i="2"/>
  <c r="R1984" i="2" s="1"/>
  <c r="M1984" i="2"/>
  <c r="N1984" i="2"/>
  <c r="Q1852" i="2"/>
  <c r="R1852" i="2" s="1"/>
  <c r="M1852" i="2"/>
  <c r="N1852" i="2"/>
  <c r="Q2372" i="2"/>
  <c r="R2372" i="2" s="1"/>
  <c r="M2372" i="2"/>
  <c r="N2372" i="2"/>
  <c r="Q2310" i="2"/>
  <c r="R2310" i="2" s="1"/>
  <c r="N2310" i="2"/>
  <c r="M2310" i="2"/>
  <c r="Q2242" i="2"/>
  <c r="R2242" i="2" s="1"/>
  <c r="N2242" i="2"/>
  <c r="M2242" i="2"/>
  <c r="Q2179" i="2"/>
  <c r="R2179" i="2" s="1"/>
  <c r="M2179" i="2"/>
  <c r="N2179" i="2"/>
  <c r="Q2111" i="2"/>
  <c r="R2111" i="2" s="1"/>
  <c r="M2111" i="2"/>
  <c r="N2111" i="2"/>
  <c r="Q2054" i="2"/>
  <c r="R2054" i="2" s="1"/>
  <c r="N2054" i="2"/>
  <c r="M2054" i="2"/>
  <c r="Q1963" i="2"/>
  <c r="R1963" i="2" s="1"/>
  <c r="M1963" i="2"/>
  <c r="N1963" i="2"/>
  <c r="Q1859" i="2"/>
  <c r="R1859" i="2" s="1"/>
  <c r="M1859" i="2"/>
  <c r="N1859" i="2"/>
  <c r="Q2334" i="2"/>
  <c r="R2334" i="2" s="1"/>
  <c r="N2334" i="2"/>
  <c r="M2334" i="2"/>
  <c r="Q2278" i="2"/>
  <c r="R2278" i="2" s="1"/>
  <c r="N2278" i="2"/>
  <c r="M2278" i="2"/>
  <c r="Q2210" i="2"/>
  <c r="R2210" i="2" s="1"/>
  <c r="N2210" i="2"/>
  <c r="M2210" i="2"/>
  <c r="Q2147" i="2"/>
  <c r="R2147" i="2" s="1"/>
  <c r="M2147" i="2"/>
  <c r="N2147" i="2"/>
  <c r="Q2079" i="2"/>
  <c r="R2079" i="2" s="1"/>
  <c r="M2079" i="2"/>
  <c r="N2079" i="2"/>
  <c r="Q2021" i="2"/>
  <c r="R2021" i="2" s="1"/>
  <c r="M2021" i="2"/>
  <c r="N2021" i="2"/>
  <c r="Q1928" i="2"/>
  <c r="R1928" i="2" s="1"/>
  <c r="M1928" i="2"/>
  <c r="N1928" i="2"/>
  <c r="Q1821" i="2"/>
  <c r="R1821" i="2" s="1"/>
  <c r="M1821" i="2"/>
  <c r="N1821" i="2"/>
  <c r="Q2284" i="2"/>
  <c r="R2284" i="2" s="1"/>
  <c r="M2284" i="2"/>
  <c r="N2284" i="2"/>
  <c r="Q2209" i="2"/>
  <c r="R2209" i="2" s="1"/>
  <c r="M2209" i="2"/>
  <c r="N2209" i="2"/>
  <c r="Q2159" i="2"/>
  <c r="R2159" i="2" s="1"/>
  <c r="M2159" i="2"/>
  <c r="N2159" i="2"/>
  <c r="Q2084" i="2"/>
  <c r="R2084" i="2" s="1"/>
  <c r="M2084" i="2"/>
  <c r="N2084" i="2"/>
  <c r="Q2028" i="2"/>
  <c r="R2028" i="2" s="1"/>
  <c r="M2028" i="2"/>
  <c r="N2028" i="2"/>
  <c r="Q1950" i="2"/>
  <c r="R1950" i="2" s="1"/>
  <c r="N1950" i="2"/>
  <c r="M1950" i="2"/>
  <c r="Q1849" i="2"/>
  <c r="R1849" i="2" s="1"/>
  <c r="M1849" i="2"/>
  <c r="N1849" i="2"/>
  <c r="Q1917" i="2"/>
  <c r="R1917" i="2" s="1"/>
  <c r="M1917" i="2"/>
  <c r="N1917" i="2"/>
  <c r="Q1726" i="2"/>
  <c r="R1726" i="2" s="1"/>
  <c r="N1726" i="2"/>
  <c r="M1726" i="2"/>
  <c r="Q1662" i="2"/>
  <c r="R1662" i="2" s="1"/>
  <c r="M1662" i="2"/>
  <c r="N1662" i="2"/>
  <c r="Q1598" i="2"/>
  <c r="R1598" i="2" s="1"/>
  <c r="M1598" i="2"/>
  <c r="N1598" i="2"/>
  <c r="Q1522" i="2"/>
  <c r="R1522" i="2" s="1"/>
  <c r="M1522" i="2"/>
  <c r="N1522" i="2"/>
  <c r="Q1701" i="2"/>
  <c r="R1701" i="2" s="1"/>
  <c r="N1701" i="2"/>
  <c r="M1701" i="2"/>
  <c r="Q1637" i="2"/>
  <c r="R1637" i="2" s="1"/>
  <c r="N1637" i="2"/>
  <c r="M1637" i="2"/>
  <c r="Q1573" i="2"/>
  <c r="R1573" i="2" s="1"/>
  <c r="N1573" i="2"/>
  <c r="M1573" i="2"/>
  <c r="Q2004" i="2"/>
  <c r="R2004" i="2" s="1"/>
  <c r="M2004" i="2"/>
  <c r="N2004" i="2"/>
  <c r="Q1943" i="2"/>
  <c r="R1943" i="2" s="1"/>
  <c r="M1943" i="2"/>
  <c r="N1943" i="2"/>
  <c r="Q1878" i="2"/>
  <c r="R1878" i="2" s="1"/>
  <c r="N1878" i="2"/>
  <c r="M1878" i="2"/>
  <c r="Q1700" i="2"/>
  <c r="R1700" i="2" s="1"/>
  <c r="N1700" i="2"/>
  <c r="M1700" i="2"/>
  <c r="Q1636" i="2"/>
  <c r="R1636" i="2" s="1"/>
  <c r="M1636" i="2"/>
  <c r="N1636" i="2"/>
  <c r="Q1571" i="2"/>
  <c r="R1571" i="2" s="1"/>
  <c r="M1571" i="2"/>
  <c r="N1571" i="2"/>
  <c r="Q1828" i="2"/>
  <c r="R1828" i="2" s="1"/>
  <c r="M1828" i="2"/>
  <c r="N1828" i="2"/>
  <c r="Q1796" i="2"/>
  <c r="R1796" i="2" s="1"/>
  <c r="M1796" i="2"/>
  <c r="N1796" i="2"/>
  <c r="Q1764" i="2"/>
  <c r="R1764" i="2" s="1"/>
  <c r="M1764" i="2"/>
  <c r="N1764" i="2"/>
  <c r="Q1715" i="2"/>
  <c r="R1715" i="2" s="1"/>
  <c r="M1715" i="2"/>
  <c r="N1715" i="2"/>
  <c r="Q1651" i="2"/>
  <c r="R1651" i="2" s="1"/>
  <c r="M1651" i="2"/>
  <c r="N1651" i="2"/>
  <c r="Q1587" i="2"/>
  <c r="R1587" i="2" s="1"/>
  <c r="M1587" i="2"/>
  <c r="N1587" i="2"/>
  <c r="Q1972" i="2"/>
  <c r="R1972" i="2" s="1"/>
  <c r="M1972" i="2"/>
  <c r="N1972" i="2"/>
  <c r="Q1925" i="2"/>
  <c r="R1925" i="2" s="1"/>
  <c r="M1925" i="2"/>
  <c r="N1925" i="2"/>
  <c r="Q1738" i="2"/>
  <c r="R1738" i="2" s="1"/>
  <c r="N1738" i="2"/>
  <c r="M1738" i="2"/>
  <c r="Q1674" i="2"/>
  <c r="R1674" i="2" s="1"/>
  <c r="M1674" i="2"/>
  <c r="N1674" i="2"/>
  <c r="Q1610" i="2"/>
  <c r="R1610" i="2" s="1"/>
  <c r="M1610" i="2"/>
  <c r="N1610" i="2"/>
  <c r="Q1541" i="2"/>
  <c r="R1541" i="2" s="1"/>
  <c r="N1541" i="2"/>
  <c r="M1541" i="2"/>
  <c r="Q1815" i="2"/>
  <c r="R1815" i="2" s="1"/>
  <c r="M1815" i="2"/>
  <c r="N1815" i="2"/>
  <c r="Q1783" i="2"/>
  <c r="R1783" i="2" s="1"/>
  <c r="N1783" i="2"/>
  <c r="M1783" i="2"/>
  <c r="Q1751" i="2"/>
  <c r="R1751" i="2" s="1"/>
  <c r="N1751" i="2"/>
  <c r="M1751" i="2"/>
  <c r="Q1689" i="2"/>
  <c r="R1689" i="2" s="1"/>
  <c r="N1689" i="2"/>
  <c r="M1689" i="2"/>
  <c r="Q1625" i="2"/>
  <c r="R1625" i="2" s="1"/>
  <c r="N1625" i="2"/>
  <c r="M1625" i="2"/>
  <c r="Q1559" i="2"/>
  <c r="R1559" i="2" s="1"/>
  <c r="M1559" i="2"/>
  <c r="N1559" i="2"/>
  <c r="Q1983" i="2"/>
  <c r="R1983" i="2" s="1"/>
  <c r="M1983" i="2"/>
  <c r="N1983" i="2"/>
  <c r="Q1918" i="2"/>
  <c r="R1918" i="2" s="1"/>
  <c r="N1918" i="2"/>
  <c r="M1918" i="2"/>
  <c r="Q1728" i="2"/>
  <c r="R1728" i="2" s="1"/>
  <c r="M1728" i="2"/>
  <c r="N1728" i="2"/>
  <c r="Q1664" i="2"/>
  <c r="R1664" i="2" s="1"/>
  <c r="M1664" i="2"/>
  <c r="N1664" i="2"/>
  <c r="Q1600" i="2"/>
  <c r="R1600" i="2" s="1"/>
  <c r="M1600" i="2"/>
  <c r="N1600" i="2"/>
  <c r="Q1526" i="2"/>
  <c r="R1526" i="2" s="1"/>
  <c r="M1526" i="2"/>
  <c r="N1526" i="2"/>
  <c r="Q1814" i="2"/>
  <c r="R1814" i="2" s="1"/>
  <c r="N1814" i="2"/>
  <c r="M1814" i="2"/>
  <c r="Q1782" i="2"/>
  <c r="R1782" i="2" s="1"/>
  <c r="N1782" i="2"/>
  <c r="M1782" i="2"/>
  <c r="Q1750" i="2"/>
  <c r="R1750" i="2" s="1"/>
  <c r="N1750" i="2"/>
  <c r="M1750" i="2"/>
  <c r="Q1687" i="2"/>
  <c r="R1687" i="2" s="1"/>
  <c r="N1687" i="2"/>
  <c r="M1687" i="2"/>
  <c r="Q1623" i="2"/>
  <c r="R1623" i="2" s="1"/>
  <c r="M1623" i="2"/>
  <c r="N1623" i="2"/>
  <c r="Q1557" i="2"/>
  <c r="R1557" i="2" s="1"/>
  <c r="N1557" i="2"/>
  <c r="M1557" i="2"/>
  <c r="Q1501" i="2"/>
  <c r="R1501" i="2" s="1"/>
  <c r="N1501" i="2"/>
  <c r="M1501" i="2"/>
  <c r="Q1437" i="2"/>
  <c r="R1437" i="2" s="1"/>
  <c r="N1437" i="2"/>
  <c r="M1437" i="2"/>
  <c r="Q1373" i="2"/>
  <c r="R1373" i="2" s="1"/>
  <c r="N1373" i="2"/>
  <c r="M1373" i="2"/>
  <c r="Q1309" i="2"/>
  <c r="R1309" i="2" s="1"/>
  <c r="N1309" i="2"/>
  <c r="M1309" i="2"/>
  <c r="Q1252" i="2"/>
  <c r="R1252" i="2" s="1"/>
  <c r="N1252" i="2"/>
  <c r="M1252" i="2"/>
  <c r="Q1181" i="2"/>
  <c r="R1181" i="2" s="1"/>
  <c r="N1181" i="2"/>
  <c r="M1181" i="2"/>
  <c r="Q1117" i="2"/>
  <c r="R1117" i="2" s="1"/>
  <c r="N1117" i="2"/>
  <c r="M1117" i="2"/>
  <c r="Q966" i="2"/>
  <c r="R966" i="2" s="1"/>
  <c r="M966" i="2"/>
  <c r="N966" i="2"/>
  <c r="Q1460" i="2"/>
  <c r="R1460" i="2" s="1"/>
  <c r="N1460" i="2"/>
  <c r="M1460" i="2"/>
  <c r="Q1396" i="2"/>
  <c r="R1396" i="2" s="1"/>
  <c r="N1396" i="2"/>
  <c r="M1396" i="2"/>
  <c r="Q1332" i="2"/>
  <c r="R1332" i="2" s="1"/>
  <c r="N1332" i="2"/>
  <c r="M1332" i="2"/>
  <c r="Q1265" i="2"/>
  <c r="R1265" i="2" s="1"/>
  <c r="N1265" i="2"/>
  <c r="M1265" i="2"/>
  <c r="Q1213" i="2"/>
  <c r="R1213" i="2" s="1"/>
  <c r="N1213" i="2"/>
  <c r="M1213" i="2"/>
  <c r="Q1153" i="2"/>
  <c r="R1153" i="2" s="1"/>
  <c r="N1153" i="2"/>
  <c r="M1153" i="2"/>
  <c r="Q1076" i="2"/>
  <c r="R1076" i="2" s="1"/>
  <c r="N1076" i="2"/>
  <c r="M1076" i="2"/>
  <c r="Q962" i="2"/>
  <c r="R962" i="2" s="1"/>
  <c r="M962" i="2"/>
  <c r="N962" i="2"/>
  <c r="Q1491" i="2"/>
  <c r="R1491" i="2" s="1"/>
  <c r="M1491" i="2"/>
  <c r="N1491" i="2"/>
  <c r="Q1427" i="2"/>
  <c r="R1427" i="2" s="1"/>
  <c r="M1427" i="2"/>
  <c r="N1427" i="2"/>
  <c r="Q1363" i="2"/>
  <c r="R1363" i="2" s="1"/>
  <c r="M1363" i="2"/>
  <c r="N1363" i="2"/>
  <c r="Q1299" i="2"/>
  <c r="R1299" i="2" s="1"/>
  <c r="M1299" i="2"/>
  <c r="N1299" i="2"/>
  <c r="Q1238" i="2"/>
  <c r="R1238" i="2" s="1"/>
  <c r="M1238" i="2"/>
  <c r="N1238" i="2"/>
  <c r="Q1166" i="2"/>
  <c r="R1166" i="2" s="1"/>
  <c r="M1166" i="2"/>
  <c r="N1166" i="2"/>
  <c r="Q1096" i="2"/>
  <c r="R1096" i="2" s="1"/>
  <c r="N1096" i="2"/>
  <c r="M1096" i="2"/>
  <c r="Q922" i="2"/>
  <c r="R922" i="2" s="1"/>
  <c r="M922" i="2"/>
  <c r="N922" i="2"/>
  <c r="Q1540" i="2"/>
  <c r="R1540" i="2" s="1"/>
  <c r="M1540" i="2"/>
  <c r="N1540" i="2"/>
  <c r="Q1482" i="2"/>
  <c r="R1482" i="2" s="1"/>
  <c r="M1482" i="2"/>
  <c r="N1482" i="2"/>
  <c r="Q1418" i="2"/>
  <c r="R1418" i="2" s="1"/>
  <c r="M1418" i="2"/>
  <c r="N1418" i="2"/>
  <c r="Q1354" i="2"/>
  <c r="R1354" i="2" s="1"/>
  <c r="M1354" i="2"/>
  <c r="N1354" i="2"/>
  <c r="Q1290" i="2"/>
  <c r="R1290" i="2" s="1"/>
  <c r="M1290" i="2"/>
  <c r="N1290" i="2"/>
  <c r="Q1212" i="2"/>
  <c r="R1212" i="2" s="1"/>
  <c r="N1212" i="2"/>
  <c r="M1212" i="2"/>
  <c r="Q1121" i="2"/>
  <c r="R1121" i="2" s="1"/>
  <c r="N1121" i="2"/>
  <c r="M1121" i="2"/>
  <c r="Q1035" i="2"/>
  <c r="R1035" i="2" s="1"/>
  <c r="M1035" i="2"/>
  <c r="N1035" i="2"/>
  <c r="Q1513" i="2"/>
  <c r="R1513" i="2" s="1"/>
  <c r="N1513" i="2"/>
  <c r="M1513" i="2"/>
  <c r="Q1449" i="2"/>
  <c r="R1449" i="2" s="1"/>
  <c r="N1449" i="2"/>
  <c r="M1449" i="2"/>
  <c r="Q1385" i="2"/>
  <c r="R1385" i="2" s="1"/>
  <c r="N1385" i="2"/>
  <c r="M1385" i="2"/>
  <c r="Q1321" i="2"/>
  <c r="R1321" i="2" s="1"/>
  <c r="N1321" i="2"/>
  <c r="M1321" i="2"/>
  <c r="Q1249" i="2"/>
  <c r="R1249" i="2" s="1"/>
  <c r="N1249" i="2"/>
  <c r="M1249" i="2"/>
  <c r="Q1192" i="2"/>
  <c r="R1192" i="2" s="1"/>
  <c r="N1192" i="2"/>
  <c r="M1192" i="2"/>
  <c r="Q1139" i="2"/>
  <c r="R1139" i="2" s="1"/>
  <c r="M1139" i="2"/>
  <c r="N1139" i="2"/>
  <c r="Q1080" i="2"/>
  <c r="R1080" i="2" s="1"/>
  <c r="N1080" i="2"/>
  <c r="M1080" i="2"/>
  <c r="Q939" i="2"/>
  <c r="R939" i="2" s="1"/>
  <c r="M939" i="2"/>
  <c r="N939" i="2"/>
  <c r="Q1496" i="2"/>
  <c r="R1496" i="2" s="1"/>
  <c r="N1496" i="2"/>
  <c r="M1496" i="2"/>
  <c r="Q1432" i="2"/>
  <c r="R1432" i="2" s="1"/>
  <c r="N1432" i="2"/>
  <c r="M1432" i="2"/>
  <c r="Q1368" i="2"/>
  <c r="R1368" i="2" s="1"/>
  <c r="N1368" i="2"/>
  <c r="M1368" i="2"/>
  <c r="Q1304" i="2"/>
  <c r="R1304" i="2" s="1"/>
  <c r="N1304" i="2"/>
  <c r="M1304" i="2"/>
  <c r="Q1248" i="2"/>
  <c r="R1248" i="2" s="1"/>
  <c r="N1248" i="2"/>
  <c r="M1248" i="2"/>
  <c r="Q1191" i="2"/>
  <c r="R1191" i="2" s="1"/>
  <c r="M1191" i="2"/>
  <c r="N1191" i="2"/>
  <c r="Q1120" i="2"/>
  <c r="R1120" i="2" s="1"/>
  <c r="N1120" i="2"/>
  <c r="M1120" i="2"/>
  <c r="Q1045" i="2"/>
  <c r="R1045" i="2" s="1"/>
  <c r="N1045" i="2"/>
  <c r="M1045" i="2"/>
  <c r="Q865" i="2"/>
  <c r="R865" i="2" s="1"/>
  <c r="N865" i="2"/>
  <c r="M865" i="2"/>
  <c r="Q1479" i="2"/>
  <c r="R1479" i="2" s="1"/>
  <c r="M1479" i="2"/>
  <c r="N1479" i="2"/>
  <c r="Q1415" i="2"/>
  <c r="R1415" i="2" s="1"/>
  <c r="M1415" i="2"/>
  <c r="N1415" i="2"/>
  <c r="Q1351" i="2"/>
  <c r="R1351" i="2" s="1"/>
  <c r="M1351" i="2"/>
  <c r="N1351" i="2"/>
  <c r="Q1287" i="2"/>
  <c r="R1287" i="2" s="1"/>
  <c r="M1287" i="2"/>
  <c r="N1287" i="2"/>
  <c r="Q1216" i="2"/>
  <c r="R1216" i="2" s="1"/>
  <c r="N1216" i="2"/>
  <c r="M1216" i="2"/>
  <c r="Q1155" i="2"/>
  <c r="R1155" i="2" s="1"/>
  <c r="M1155" i="2"/>
  <c r="N1155" i="2"/>
  <c r="Q1099" i="2"/>
  <c r="R1099" i="2" s="1"/>
  <c r="M1099" i="2"/>
  <c r="N1099" i="2"/>
  <c r="Q1010" i="2"/>
  <c r="R1010" i="2" s="1"/>
  <c r="M1010" i="2"/>
  <c r="N1010" i="2"/>
  <c r="Q1544" i="2"/>
  <c r="R1544" i="2" s="1"/>
  <c r="M1544" i="2"/>
  <c r="N1544" i="2"/>
  <c r="Q1478" i="2"/>
  <c r="R1478" i="2" s="1"/>
  <c r="M1478" i="2"/>
  <c r="N1478" i="2"/>
  <c r="Q1414" i="2"/>
  <c r="R1414" i="2" s="1"/>
  <c r="M1414" i="2"/>
  <c r="N1414" i="2"/>
  <c r="Q1350" i="2"/>
  <c r="R1350" i="2" s="1"/>
  <c r="M1350" i="2"/>
  <c r="N1350" i="2"/>
  <c r="Q1286" i="2"/>
  <c r="R1286" i="2" s="1"/>
  <c r="M1286" i="2"/>
  <c r="N1286" i="2"/>
  <c r="Q1227" i="2"/>
  <c r="R1227" i="2" s="1"/>
  <c r="M1227" i="2"/>
  <c r="N1227" i="2"/>
  <c r="Q1175" i="2"/>
  <c r="R1175" i="2" s="1"/>
  <c r="M1175" i="2"/>
  <c r="N1175" i="2"/>
  <c r="Q1112" i="2"/>
  <c r="R1112" i="2" s="1"/>
  <c r="N1112" i="2"/>
  <c r="M1112" i="2"/>
  <c r="Q1054" i="2"/>
  <c r="R1054" i="2" s="1"/>
  <c r="M1054" i="2"/>
  <c r="N1054" i="2"/>
  <c r="Q1072" i="2"/>
  <c r="R1072" i="2" s="1"/>
  <c r="N1072" i="2"/>
  <c r="M1072" i="2"/>
  <c r="Q986" i="2"/>
  <c r="R986" i="2" s="1"/>
  <c r="M986" i="2"/>
  <c r="N986" i="2"/>
  <c r="Q917" i="2"/>
  <c r="R917" i="2" s="1"/>
  <c r="N917" i="2"/>
  <c r="M917" i="2"/>
  <c r="Q854" i="2"/>
  <c r="R854" i="2" s="1"/>
  <c r="M854" i="2"/>
  <c r="N854" i="2"/>
  <c r="Q803" i="2"/>
  <c r="R803" i="2" s="1"/>
  <c r="M803" i="2"/>
  <c r="N803" i="2"/>
  <c r="Q739" i="2"/>
  <c r="R739" i="2" s="1"/>
  <c r="M739" i="2"/>
  <c r="N739" i="2"/>
  <c r="Q675" i="2"/>
  <c r="R675" i="2" s="1"/>
  <c r="M675" i="2"/>
  <c r="N675" i="2"/>
  <c r="N580" i="2"/>
  <c r="M580" i="2"/>
  <c r="M210" i="2"/>
  <c r="N210" i="2"/>
  <c r="Q698" i="2"/>
  <c r="R698" i="2" s="1"/>
  <c r="M698" i="2"/>
  <c r="N698" i="2"/>
  <c r="M627" i="2"/>
  <c r="N627" i="2"/>
  <c r="M385" i="2"/>
  <c r="N385" i="2"/>
  <c r="Q826" i="2"/>
  <c r="R826" i="2" s="1"/>
  <c r="M826" i="2"/>
  <c r="N826" i="2"/>
  <c r="Q769" i="2"/>
  <c r="R769" i="2" s="1"/>
  <c r="M769" i="2"/>
  <c r="N769" i="2"/>
  <c r="Q705" i="2"/>
  <c r="R705" i="2" s="1"/>
  <c r="M705" i="2"/>
  <c r="N705" i="2"/>
  <c r="M637" i="2"/>
  <c r="N637" i="2"/>
  <c r="M441" i="2"/>
  <c r="N441" i="2"/>
  <c r="Q994" i="2"/>
  <c r="R994" i="2" s="1"/>
  <c r="M994" i="2"/>
  <c r="N994" i="2"/>
  <c r="Q915" i="2"/>
  <c r="R915" i="2" s="1"/>
  <c r="M915" i="2"/>
  <c r="N915" i="2"/>
  <c r="Q852" i="2"/>
  <c r="R852" i="2" s="1"/>
  <c r="N852" i="2"/>
  <c r="M852" i="2"/>
  <c r="Q776" i="2"/>
  <c r="R776" i="2" s="1"/>
  <c r="N776" i="2"/>
  <c r="M776" i="2"/>
  <c r="Q712" i="2"/>
  <c r="R712" i="2" s="1"/>
  <c r="N712" i="2"/>
  <c r="M712" i="2"/>
  <c r="M646" i="2"/>
  <c r="N646" i="2"/>
  <c r="M481" i="2"/>
  <c r="N481" i="2"/>
  <c r="Q1034" i="2"/>
  <c r="R1034" i="2" s="1"/>
  <c r="M1034" i="2"/>
  <c r="N1034" i="2"/>
  <c r="Q984" i="2"/>
  <c r="R984" i="2" s="1"/>
  <c r="N984" i="2"/>
  <c r="M984" i="2"/>
  <c r="Q926" i="2"/>
  <c r="R926" i="2" s="1"/>
  <c r="M926" i="2"/>
  <c r="N926" i="2"/>
  <c r="Q862" i="2"/>
  <c r="R862" i="2" s="1"/>
  <c r="M862" i="2"/>
  <c r="N862" i="2"/>
  <c r="Q811" i="2"/>
  <c r="R811" i="2" s="1"/>
  <c r="M811" i="2"/>
  <c r="N811" i="2"/>
  <c r="Q751" i="2"/>
  <c r="R751" i="2" s="1"/>
  <c r="M751" i="2"/>
  <c r="N751" i="2"/>
  <c r="Q687" i="2"/>
  <c r="R687" i="2" s="1"/>
  <c r="M687" i="2"/>
  <c r="N687" i="2"/>
  <c r="M605" i="2"/>
  <c r="N605" i="2"/>
  <c r="M302" i="2"/>
  <c r="N302" i="2"/>
  <c r="Q998" i="2"/>
  <c r="R998" i="2" s="1"/>
  <c r="M998" i="2"/>
  <c r="N998" i="2"/>
  <c r="Q931" i="2"/>
  <c r="R931" i="2" s="1"/>
  <c r="M931" i="2"/>
  <c r="N931" i="2"/>
  <c r="Q867" i="2"/>
  <c r="R867" i="2" s="1"/>
  <c r="M867" i="2"/>
  <c r="N867" i="2"/>
  <c r="Q790" i="2"/>
  <c r="R790" i="2" s="1"/>
  <c r="M790" i="2"/>
  <c r="N790" i="2"/>
  <c r="Q726" i="2"/>
  <c r="R726" i="2" s="1"/>
  <c r="M726" i="2"/>
  <c r="N726" i="2"/>
  <c r="Q662" i="2"/>
  <c r="R662" i="2" s="1"/>
  <c r="M662" i="2"/>
  <c r="N662" i="2"/>
  <c r="M537" i="2"/>
  <c r="N537" i="2"/>
  <c r="Q1053" i="2"/>
  <c r="R1053" i="2" s="1"/>
  <c r="N1053" i="2"/>
  <c r="M1053" i="2"/>
  <c r="Q1003" i="2"/>
  <c r="R1003" i="2" s="1"/>
  <c r="M1003" i="2"/>
  <c r="N1003" i="2"/>
  <c r="Q924" i="2"/>
  <c r="R924" i="2" s="1"/>
  <c r="N924" i="2"/>
  <c r="M924" i="2"/>
  <c r="Q860" i="2"/>
  <c r="R860" i="2" s="1"/>
  <c r="N860" i="2"/>
  <c r="M860" i="2"/>
  <c r="Q810" i="2"/>
  <c r="R810" i="2" s="1"/>
  <c r="M810" i="2"/>
  <c r="N810" i="2"/>
  <c r="Q749" i="2"/>
  <c r="R749" i="2" s="1"/>
  <c r="M749" i="2"/>
  <c r="N749" i="2"/>
  <c r="Q685" i="2"/>
  <c r="R685" i="2" s="1"/>
  <c r="M685" i="2"/>
  <c r="N685" i="2"/>
  <c r="M601" i="2"/>
  <c r="N601" i="2"/>
  <c r="N287" i="2"/>
  <c r="M287" i="2"/>
  <c r="Q1012" i="2"/>
  <c r="R1012" i="2" s="1"/>
  <c r="N1012" i="2"/>
  <c r="M1012" i="2"/>
  <c r="Q959" i="2"/>
  <c r="R959" i="2" s="1"/>
  <c r="M959" i="2"/>
  <c r="N959" i="2"/>
  <c r="Q895" i="2"/>
  <c r="R895" i="2" s="1"/>
  <c r="M895" i="2"/>
  <c r="N895" i="2"/>
  <c r="Q816" i="2"/>
  <c r="R816" i="2" s="1"/>
  <c r="N816" i="2"/>
  <c r="M816" i="2"/>
  <c r="Q748" i="2"/>
  <c r="R748" i="2" s="1"/>
  <c r="N748" i="2"/>
  <c r="M748" i="2"/>
  <c r="Q684" i="2"/>
  <c r="R684" i="2" s="1"/>
  <c r="N684" i="2"/>
  <c r="M684" i="2"/>
  <c r="M598" i="2"/>
  <c r="N598" i="2"/>
  <c r="N279" i="2"/>
  <c r="M279" i="2"/>
  <c r="M106" i="2"/>
  <c r="N106" i="2"/>
  <c r="M42" i="2"/>
  <c r="N42" i="2"/>
  <c r="N640" i="2"/>
  <c r="M640" i="2"/>
  <c r="N576" i="2"/>
  <c r="M576" i="2"/>
  <c r="N512" i="2"/>
  <c r="M512" i="2"/>
  <c r="N448" i="2"/>
  <c r="M448" i="2"/>
  <c r="N384" i="2"/>
  <c r="M384" i="2"/>
  <c r="M323" i="2"/>
  <c r="N323" i="2"/>
  <c r="N248" i="2"/>
  <c r="M248" i="2"/>
  <c r="M177" i="2"/>
  <c r="N177" i="2"/>
  <c r="M113" i="2"/>
  <c r="N113" i="2"/>
  <c r="M49" i="2"/>
  <c r="N49" i="2"/>
  <c r="N607" i="2"/>
  <c r="M607" i="2"/>
  <c r="N543" i="2"/>
  <c r="M543" i="2"/>
  <c r="N479" i="2"/>
  <c r="M479" i="2"/>
  <c r="N415" i="2"/>
  <c r="M415" i="2"/>
  <c r="N351" i="2"/>
  <c r="M351" i="2"/>
  <c r="M293" i="2"/>
  <c r="N293" i="2"/>
  <c r="N224" i="2"/>
  <c r="M224" i="2"/>
  <c r="N160" i="2"/>
  <c r="M160" i="2"/>
  <c r="N96" i="2"/>
  <c r="M96" i="2"/>
  <c r="N32" i="2"/>
  <c r="M32" i="2"/>
  <c r="M558" i="2"/>
  <c r="N558" i="2"/>
  <c r="M494" i="2"/>
  <c r="N494" i="2"/>
  <c r="M430" i="2"/>
  <c r="N430" i="2"/>
  <c r="M366" i="2"/>
  <c r="N366" i="2"/>
  <c r="M307" i="2"/>
  <c r="N307" i="2"/>
  <c r="M246" i="2"/>
  <c r="N246" i="2"/>
  <c r="N183" i="2"/>
  <c r="M183" i="2"/>
  <c r="N119" i="2"/>
  <c r="M119" i="2"/>
  <c r="N55" i="2"/>
  <c r="M55" i="2"/>
  <c r="M541" i="2"/>
  <c r="N541" i="2"/>
  <c r="M477" i="2"/>
  <c r="N477" i="2"/>
  <c r="M413" i="2"/>
  <c r="N413" i="2"/>
  <c r="M349" i="2"/>
  <c r="N349" i="2"/>
  <c r="M283" i="2"/>
  <c r="N283" i="2"/>
  <c r="M214" i="2"/>
  <c r="N214" i="2"/>
  <c r="M150" i="2"/>
  <c r="N150" i="2"/>
  <c r="M86" i="2"/>
  <c r="N86" i="2"/>
  <c r="N23" i="2"/>
  <c r="M23" i="2"/>
  <c r="N420" i="2"/>
  <c r="M420" i="2"/>
  <c r="N356" i="2"/>
  <c r="M356" i="2"/>
  <c r="M297" i="2"/>
  <c r="N297" i="2"/>
  <c r="M237" i="2"/>
  <c r="N237" i="2"/>
  <c r="M173" i="2"/>
  <c r="N173" i="2"/>
  <c r="M109" i="2"/>
  <c r="N109" i="2"/>
  <c r="M45" i="2"/>
  <c r="N45" i="2"/>
  <c r="M595" i="2"/>
  <c r="N595" i="2"/>
  <c r="M531" i="2"/>
  <c r="N531" i="2"/>
  <c r="M467" i="2"/>
  <c r="N467" i="2"/>
  <c r="M403" i="2"/>
  <c r="N403" i="2"/>
  <c r="M333" i="2"/>
  <c r="N333" i="2"/>
  <c r="M267" i="2"/>
  <c r="N267" i="2"/>
  <c r="N204" i="2"/>
  <c r="M204" i="2"/>
  <c r="N140" i="2"/>
  <c r="M140" i="2"/>
  <c r="N76" i="2"/>
  <c r="M76" i="2"/>
  <c r="M14" i="2"/>
  <c r="N14" i="2"/>
  <c r="M594" i="2"/>
  <c r="N594" i="2"/>
  <c r="M530" i="2"/>
  <c r="N530" i="2"/>
  <c r="M466" i="2"/>
  <c r="N466" i="2"/>
  <c r="M402" i="2"/>
  <c r="N402" i="2"/>
  <c r="N340" i="2"/>
  <c r="M340" i="2"/>
  <c r="M274" i="2"/>
  <c r="N274" i="2"/>
  <c r="M211" i="2"/>
  <c r="N211" i="2"/>
  <c r="M147" i="2"/>
  <c r="N147" i="2"/>
  <c r="M83" i="2"/>
  <c r="N83" i="2"/>
  <c r="M13" i="2"/>
  <c r="N13" i="2"/>
  <c r="Q2276" i="2"/>
  <c r="R2276" i="2" s="1"/>
  <c r="M2276" i="2"/>
  <c r="N2276" i="2"/>
  <c r="Q2220" i="2"/>
  <c r="R2220" i="2" s="1"/>
  <c r="M2220" i="2"/>
  <c r="N2220" i="2"/>
  <c r="Q2145" i="2"/>
  <c r="R2145" i="2" s="1"/>
  <c r="M2145" i="2"/>
  <c r="N2145" i="2"/>
  <c r="Q2095" i="2"/>
  <c r="R2095" i="2" s="1"/>
  <c r="M2095" i="2"/>
  <c r="N2095" i="2"/>
  <c r="Q2019" i="2"/>
  <c r="R2019" i="2" s="1"/>
  <c r="M2019" i="2"/>
  <c r="N2019" i="2"/>
  <c r="Q1892" i="2"/>
  <c r="R1892" i="2" s="1"/>
  <c r="M1892" i="2"/>
  <c r="N1892" i="2"/>
  <c r="Q2455" i="2"/>
  <c r="R2455" i="2" s="1"/>
  <c r="M2455" i="2"/>
  <c r="N2455" i="2"/>
  <c r="Q2400" i="2"/>
  <c r="R2400" i="2" s="1"/>
  <c r="M2400" i="2"/>
  <c r="N2400" i="2"/>
  <c r="Q2319" i="2"/>
  <c r="R2319" i="2" s="1"/>
  <c r="M2319" i="2"/>
  <c r="N2319" i="2"/>
  <c r="Q2244" i="2"/>
  <c r="R2244" i="2" s="1"/>
  <c r="M2244" i="2"/>
  <c r="N2244" i="2"/>
  <c r="Q2188" i="2"/>
  <c r="R2188" i="2" s="1"/>
  <c r="M2188" i="2"/>
  <c r="N2188" i="2"/>
  <c r="Q2113" i="2"/>
  <c r="R2113" i="2" s="1"/>
  <c r="M2113" i="2"/>
  <c r="N2113" i="2"/>
  <c r="Q2063" i="2"/>
  <c r="R2063" i="2" s="1"/>
  <c r="M2063" i="2"/>
  <c r="N2063" i="2"/>
  <c r="Q1967" i="2"/>
  <c r="R1967" i="2" s="1"/>
  <c r="M1967" i="2"/>
  <c r="N1967" i="2"/>
  <c r="Q1846" i="2"/>
  <c r="R1846" i="2" s="1"/>
  <c r="N1846" i="2"/>
  <c r="M1846" i="2"/>
  <c r="Q2386" i="2"/>
  <c r="R2386" i="2" s="1"/>
  <c r="N2386" i="2"/>
  <c r="M2386" i="2"/>
  <c r="Q2318" i="2"/>
  <c r="R2318" i="2" s="1"/>
  <c r="N2318" i="2"/>
  <c r="M2318" i="2"/>
  <c r="Q2262" i="2"/>
  <c r="R2262" i="2" s="1"/>
  <c r="N2262" i="2"/>
  <c r="M2262" i="2"/>
  <c r="Q2193" i="2"/>
  <c r="R2193" i="2" s="1"/>
  <c r="M2193" i="2"/>
  <c r="N2193" i="2"/>
  <c r="Q2137" i="2"/>
  <c r="R2137" i="2" s="1"/>
  <c r="M2137" i="2"/>
  <c r="N2137" i="2"/>
  <c r="Q2062" i="2"/>
  <c r="R2062" i="2" s="1"/>
  <c r="N2062" i="2"/>
  <c r="M2062" i="2"/>
  <c r="Q2009" i="2"/>
  <c r="R2009" i="2" s="1"/>
  <c r="M2009" i="2"/>
  <c r="N2009" i="2"/>
  <c r="Q1879" i="2"/>
  <c r="R1879" i="2" s="1"/>
  <c r="M1879" i="2"/>
  <c r="N1879" i="2"/>
  <c r="Q2410" i="2"/>
  <c r="R2410" i="2" s="1"/>
  <c r="N2410" i="2"/>
  <c r="M2410" i="2"/>
  <c r="Q2354" i="2"/>
  <c r="R2354" i="2" s="1"/>
  <c r="N2354" i="2"/>
  <c r="M2354" i="2"/>
  <c r="Q2298" i="2"/>
  <c r="R2298" i="2" s="1"/>
  <c r="N2298" i="2"/>
  <c r="M2298" i="2"/>
  <c r="Q2249" i="2"/>
  <c r="R2249" i="2" s="1"/>
  <c r="M2249" i="2"/>
  <c r="N2249" i="2"/>
  <c r="Q2174" i="2"/>
  <c r="R2174" i="2" s="1"/>
  <c r="N2174" i="2"/>
  <c r="M2174" i="2"/>
  <c r="Q2117" i="2"/>
  <c r="R2117" i="2" s="1"/>
  <c r="M2117" i="2"/>
  <c r="N2117" i="2"/>
  <c r="Q2042" i="2"/>
  <c r="R2042" i="2" s="1"/>
  <c r="N2042" i="2"/>
  <c r="M2042" i="2"/>
  <c r="Q1964" i="2"/>
  <c r="R1964" i="2" s="1"/>
  <c r="M1964" i="2"/>
  <c r="N1964" i="2"/>
  <c r="Q1844" i="2"/>
  <c r="R1844" i="2" s="1"/>
  <c r="M1844" i="2"/>
  <c r="N1844" i="2"/>
  <c r="Q2366" i="2"/>
  <c r="R2366" i="2" s="1"/>
  <c r="N2366" i="2"/>
  <c r="M2366" i="2"/>
  <c r="Q2291" i="2"/>
  <c r="R2291" i="2" s="1"/>
  <c r="M2291" i="2"/>
  <c r="N2291" i="2"/>
  <c r="Q2235" i="2"/>
  <c r="R2235" i="2" s="1"/>
  <c r="M2235" i="2"/>
  <c r="N2235" i="2"/>
  <c r="Q2173" i="2"/>
  <c r="R2173" i="2" s="1"/>
  <c r="M2173" i="2"/>
  <c r="N2173" i="2"/>
  <c r="Q2104" i="2"/>
  <c r="R2104" i="2" s="1"/>
  <c r="M2104" i="2"/>
  <c r="N2104" i="2"/>
  <c r="Q2035" i="2"/>
  <c r="R2035" i="2" s="1"/>
  <c r="M2035" i="2"/>
  <c r="N2035" i="2"/>
  <c r="Q1953" i="2"/>
  <c r="R1953" i="2" s="1"/>
  <c r="M1953" i="2"/>
  <c r="N1953" i="2"/>
  <c r="Q1851" i="2"/>
  <c r="R1851" i="2" s="1"/>
  <c r="M1851" i="2"/>
  <c r="N1851" i="2"/>
  <c r="Q2327" i="2"/>
  <c r="R2327" i="2" s="1"/>
  <c r="M2327" i="2"/>
  <c r="N2327" i="2"/>
  <c r="Q2259" i="2"/>
  <c r="R2259" i="2" s="1"/>
  <c r="M2259" i="2"/>
  <c r="N2259" i="2"/>
  <c r="Q2203" i="2"/>
  <c r="R2203" i="2" s="1"/>
  <c r="M2203" i="2"/>
  <c r="N2203" i="2"/>
  <c r="Q2141" i="2"/>
  <c r="R2141" i="2" s="1"/>
  <c r="M2141" i="2"/>
  <c r="N2141" i="2"/>
  <c r="Q2072" i="2"/>
  <c r="R2072" i="2" s="1"/>
  <c r="M2072" i="2"/>
  <c r="N2072" i="2"/>
  <c r="Q2015" i="2"/>
  <c r="R2015" i="2" s="1"/>
  <c r="M2015" i="2"/>
  <c r="N2015" i="2"/>
  <c r="Q1907" i="2"/>
  <c r="R1907" i="2" s="1"/>
  <c r="M1907" i="2"/>
  <c r="N1907" i="2"/>
  <c r="Q1789" i="2"/>
  <c r="R1789" i="2" s="1"/>
  <c r="M1789" i="2"/>
  <c r="N1789" i="2"/>
  <c r="Q2277" i="2"/>
  <c r="R2277" i="2" s="1"/>
  <c r="M2277" i="2"/>
  <c r="N2277" i="2"/>
  <c r="Q2202" i="2"/>
  <c r="R2202" i="2" s="1"/>
  <c r="N2202" i="2"/>
  <c r="M2202" i="2"/>
  <c r="Q2153" i="2"/>
  <c r="R2153" i="2" s="1"/>
  <c r="M2153" i="2"/>
  <c r="N2153" i="2"/>
  <c r="Q2078" i="2"/>
  <c r="R2078" i="2" s="1"/>
  <c r="N2078" i="2"/>
  <c r="M2078" i="2"/>
  <c r="Q2013" i="2"/>
  <c r="R2013" i="2" s="1"/>
  <c r="M2013" i="2"/>
  <c r="N2013" i="2"/>
  <c r="Q1938" i="2"/>
  <c r="R1938" i="2" s="1"/>
  <c r="N1938" i="2"/>
  <c r="M1938" i="2"/>
  <c r="Q1841" i="2"/>
  <c r="R1841" i="2" s="1"/>
  <c r="M1841" i="2"/>
  <c r="N1841" i="2"/>
  <c r="Q1906" i="2"/>
  <c r="R1906" i="2" s="1"/>
  <c r="N1906" i="2"/>
  <c r="M1906" i="2"/>
  <c r="Q1718" i="2"/>
  <c r="R1718" i="2" s="1"/>
  <c r="M1718" i="2"/>
  <c r="N1718" i="2"/>
  <c r="Q1654" i="2"/>
  <c r="R1654" i="2" s="1"/>
  <c r="M1654" i="2"/>
  <c r="N1654" i="2"/>
  <c r="Q1590" i="2"/>
  <c r="R1590" i="2" s="1"/>
  <c r="M1590" i="2"/>
  <c r="N1590" i="2"/>
  <c r="Q1753" i="2"/>
  <c r="R1753" i="2" s="1"/>
  <c r="M1753" i="2"/>
  <c r="N1753" i="2"/>
  <c r="Q1693" i="2"/>
  <c r="R1693" i="2" s="1"/>
  <c r="N1693" i="2"/>
  <c r="M1693" i="2"/>
  <c r="Q1629" i="2"/>
  <c r="R1629" i="2" s="1"/>
  <c r="N1629" i="2"/>
  <c r="M1629" i="2"/>
  <c r="Q1563" i="2"/>
  <c r="R1563" i="2" s="1"/>
  <c r="M1563" i="2"/>
  <c r="N1563" i="2"/>
  <c r="Q1998" i="2"/>
  <c r="R1998" i="2" s="1"/>
  <c r="N1998" i="2"/>
  <c r="M1998" i="2"/>
  <c r="Q1937" i="2"/>
  <c r="R1937" i="2" s="1"/>
  <c r="M1937" i="2"/>
  <c r="N1937" i="2"/>
  <c r="Q1873" i="2"/>
  <c r="R1873" i="2" s="1"/>
  <c r="M1873" i="2"/>
  <c r="N1873" i="2"/>
  <c r="Q1692" i="2"/>
  <c r="R1692" i="2" s="1"/>
  <c r="N1692" i="2"/>
  <c r="M1692" i="2"/>
  <c r="Q1628" i="2"/>
  <c r="R1628" i="2" s="1"/>
  <c r="M1628" i="2"/>
  <c r="N1628" i="2"/>
  <c r="Q1562" i="2"/>
  <c r="R1562" i="2" s="1"/>
  <c r="M1562" i="2"/>
  <c r="N1562" i="2"/>
  <c r="Q1824" i="2"/>
  <c r="R1824" i="2" s="1"/>
  <c r="M1824" i="2"/>
  <c r="N1824" i="2"/>
  <c r="Q1792" i="2"/>
  <c r="R1792" i="2" s="1"/>
  <c r="M1792" i="2"/>
  <c r="N1792" i="2"/>
  <c r="Q1760" i="2"/>
  <c r="R1760" i="2" s="1"/>
  <c r="M1760" i="2"/>
  <c r="N1760" i="2"/>
  <c r="Q1707" i="2"/>
  <c r="R1707" i="2" s="1"/>
  <c r="M1707" i="2"/>
  <c r="N1707" i="2"/>
  <c r="Q1643" i="2"/>
  <c r="R1643" i="2" s="1"/>
  <c r="M1643" i="2"/>
  <c r="N1643" i="2"/>
  <c r="Q1579" i="2"/>
  <c r="R1579" i="2" s="1"/>
  <c r="M1579" i="2"/>
  <c r="N1579" i="2"/>
  <c r="Q1966" i="2"/>
  <c r="R1966" i="2" s="1"/>
  <c r="N1966" i="2"/>
  <c r="M1966" i="2"/>
  <c r="Q1914" i="2"/>
  <c r="R1914" i="2" s="1"/>
  <c r="N1914" i="2"/>
  <c r="M1914" i="2"/>
  <c r="Q1730" i="2"/>
  <c r="R1730" i="2" s="1"/>
  <c r="N1730" i="2"/>
  <c r="M1730" i="2"/>
  <c r="Q1666" i="2"/>
  <c r="R1666" i="2" s="1"/>
  <c r="M1666" i="2"/>
  <c r="N1666" i="2"/>
  <c r="Q1602" i="2"/>
  <c r="R1602" i="2" s="1"/>
  <c r="M1602" i="2"/>
  <c r="N1602" i="2"/>
  <c r="Q1530" i="2"/>
  <c r="R1530" i="2" s="1"/>
  <c r="M1530" i="2"/>
  <c r="N1530" i="2"/>
  <c r="Q1811" i="2"/>
  <c r="R1811" i="2" s="1"/>
  <c r="N1811" i="2"/>
  <c r="M1811" i="2"/>
  <c r="Q1779" i="2"/>
  <c r="R1779" i="2" s="1"/>
  <c r="N1779" i="2"/>
  <c r="M1779" i="2"/>
  <c r="Q1745" i="2"/>
  <c r="R1745" i="2" s="1"/>
  <c r="M1745" i="2"/>
  <c r="N1745" i="2"/>
  <c r="Q1681" i="2"/>
  <c r="R1681" i="2" s="1"/>
  <c r="N1681" i="2"/>
  <c r="M1681" i="2"/>
  <c r="Q1617" i="2"/>
  <c r="R1617" i="2" s="1"/>
  <c r="N1617" i="2"/>
  <c r="M1617" i="2"/>
  <c r="Q1550" i="2"/>
  <c r="R1550" i="2" s="1"/>
  <c r="M1550" i="2"/>
  <c r="N1550" i="2"/>
  <c r="Q1977" i="2"/>
  <c r="R1977" i="2" s="1"/>
  <c r="M1977" i="2"/>
  <c r="N1977" i="2"/>
  <c r="Q1913" i="2"/>
  <c r="R1913" i="2" s="1"/>
  <c r="M1913" i="2"/>
  <c r="N1913" i="2"/>
  <c r="Q1720" i="2"/>
  <c r="R1720" i="2" s="1"/>
  <c r="M1720" i="2"/>
  <c r="N1720" i="2"/>
  <c r="Q1656" i="2"/>
  <c r="R1656" i="2" s="1"/>
  <c r="M1656" i="2"/>
  <c r="N1656" i="2"/>
  <c r="Q1592" i="2"/>
  <c r="R1592" i="2" s="1"/>
  <c r="M1592" i="2"/>
  <c r="N1592" i="2"/>
  <c r="Q1484" i="2"/>
  <c r="R1484" i="2" s="1"/>
  <c r="N1484" i="2"/>
  <c r="M1484" i="2"/>
  <c r="Q1810" i="2"/>
  <c r="R1810" i="2" s="1"/>
  <c r="N1810" i="2"/>
  <c r="M1810" i="2"/>
  <c r="Q1778" i="2"/>
  <c r="R1778" i="2" s="1"/>
  <c r="N1778" i="2"/>
  <c r="M1778" i="2"/>
  <c r="Q1743" i="2"/>
  <c r="R1743" i="2" s="1"/>
  <c r="N1743" i="2"/>
  <c r="M1743" i="2"/>
  <c r="Q1679" i="2"/>
  <c r="R1679" i="2" s="1"/>
  <c r="M1679" i="2"/>
  <c r="N1679" i="2"/>
  <c r="Q1615" i="2"/>
  <c r="R1615" i="2" s="1"/>
  <c r="M1615" i="2"/>
  <c r="N1615" i="2"/>
  <c r="Q1547" i="2"/>
  <c r="R1547" i="2" s="1"/>
  <c r="M1547" i="2"/>
  <c r="N1547" i="2"/>
  <c r="Q1493" i="2"/>
  <c r="R1493" i="2" s="1"/>
  <c r="N1493" i="2"/>
  <c r="M1493" i="2"/>
  <c r="Q1429" i="2"/>
  <c r="R1429" i="2" s="1"/>
  <c r="N1429" i="2"/>
  <c r="M1429" i="2"/>
  <c r="Q1365" i="2"/>
  <c r="R1365" i="2" s="1"/>
  <c r="N1365" i="2"/>
  <c r="M1365" i="2"/>
  <c r="Q1301" i="2"/>
  <c r="R1301" i="2" s="1"/>
  <c r="N1301" i="2"/>
  <c r="M1301" i="2"/>
  <c r="Q1245" i="2"/>
  <c r="R1245" i="2" s="1"/>
  <c r="N1245" i="2"/>
  <c r="M1245" i="2"/>
  <c r="Q1174" i="2"/>
  <c r="R1174" i="2" s="1"/>
  <c r="M1174" i="2"/>
  <c r="N1174" i="2"/>
  <c r="Q1104" i="2"/>
  <c r="R1104" i="2" s="1"/>
  <c r="N1104" i="2"/>
  <c r="M1104" i="2"/>
  <c r="Q948" i="2"/>
  <c r="R948" i="2" s="1"/>
  <c r="N948" i="2"/>
  <c r="M948" i="2"/>
  <c r="Q1452" i="2"/>
  <c r="R1452" i="2" s="1"/>
  <c r="N1452" i="2"/>
  <c r="M1452" i="2"/>
  <c r="Q1388" i="2"/>
  <c r="R1388" i="2" s="1"/>
  <c r="N1388" i="2"/>
  <c r="M1388" i="2"/>
  <c r="Q1324" i="2"/>
  <c r="R1324" i="2" s="1"/>
  <c r="N1324" i="2"/>
  <c r="M1324" i="2"/>
  <c r="Q1259" i="2"/>
  <c r="R1259" i="2" s="1"/>
  <c r="M1259" i="2"/>
  <c r="N1259" i="2"/>
  <c r="Q1208" i="2"/>
  <c r="R1208" i="2" s="1"/>
  <c r="N1208" i="2"/>
  <c r="M1208" i="2"/>
  <c r="Q1147" i="2"/>
  <c r="R1147" i="2" s="1"/>
  <c r="M1147" i="2"/>
  <c r="N1147" i="2"/>
  <c r="Q1071" i="2"/>
  <c r="R1071" i="2" s="1"/>
  <c r="M1071" i="2"/>
  <c r="N1071" i="2"/>
  <c r="Q944" i="2"/>
  <c r="R944" i="2" s="1"/>
  <c r="N944" i="2"/>
  <c r="M944" i="2"/>
  <c r="Q1483" i="2"/>
  <c r="R1483" i="2" s="1"/>
  <c r="M1483" i="2"/>
  <c r="N1483" i="2"/>
  <c r="Q1419" i="2"/>
  <c r="R1419" i="2" s="1"/>
  <c r="M1419" i="2"/>
  <c r="N1419" i="2"/>
  <c r="Q1355" i="2"/>
  <c r="R1355" i="2" s="1"/>
  <c r="M1355" i="2"/>
  <c r="N1355" i="2"/>
  <c r="Q1291" i="2"/>
  <c r="R1291" i="2" s="1"/>
  <c r="M1291" i="2"/>
  <c r="N1291" i="2"/>
  <c r="Q1224" i="2"/>
  <c r="R1224" i="2" s="1"/>
  <c r="N1224" i="2"/>
  <c r="M1224" i="2"/>
  <c r="Q1158" i="2"/>
  <c r="R1158" i="2" s="1"/>
  <c r="M1158" i="2"/>
  <c r="N1158" i="2"/>
  <c r="Q1089" i="2"/>
  <c r="R1089" i="2" s="1"/>
  <c r="N1089" i="2"/>
  <c r="M1089" i="2"/>
  <c r="Q875" i="2"/>
  <c r="R875" i="2" s="1"/>
  <c r="M875" i="2"/>
  <c r="N875" i="2"/>
  <c r="Q1532" i="2"/>
  <c r="R1532" i="2" s="1"/>
  <c r="M1532" i="2"/>
  <c r="N1532" i="2"/>
  <c r="Q1474" i="2"/>
  <c r="R1474" i="2" s="1"/>
  <c r="M1474" i="2"/>
  <c r="N1474" i="2"/>
  <c r="Q1410" i="2"/>
  <c r="R1410" i="2" s="1"/>
  <c r="M1410" i="2"/>
  <c r="N1410" i="2"/>
  <c r="Q1346" i="2"/>
  <c r="R1346" i="2" s="1"/>
  <c r="M1346" i="2"/>
  <c r="N1346" i="2"/>
  <c r="Q1282" i="2"/>
  <c r="R1282" i="2" s="1"/>
  <c r="M1282" i="2"/>
  <c r="N1282" i="2"/>
  <c r="Q1206" i="2"/>
  <c r="R1206" i="2" s="1"/>
  <c r="M1206" i="2"/>
  <c r="N1206" i="2"/>
  <c r="Q1115" i="2"/>
  <c r="R1115" i="2" s="1"/>
  <c r="M1115" i="2"/>
  <c r="N1115" i="2"/>
  <c r="Q1016" i="2"/>
  <c r="R1016" i="2" s="1"/>
  <c r="N1016" i="2"/>
  <c r="M1016" i="2"/>
  <c r="Q1505" i="2"/>
  <c r="R1505" i="2" s="1"/>
  <c r="N1505" i="2"/>
  <c r="M1505" i="2"/>
  <c r="Q1441" i="2"/>
  <c r="R1441" i="2" s="1"/>
  <c r="N1441" i="2"/>
  <c r="M1441" i="2"/>
  <c r="Q1377" i="2"/>
  <c r="R1377" i="2" s="1"/>
  <c r="N1377" i="2"/>
  <c r="M1377" i="2"/>
  <c r="Q1313" i="2"/>
  <c r="R1313" i="2" s="1"/>
  <c r="N1313" i="2"/>
  <c r="M1313" i="2"/>
  <c r="Q1236" i="2"/>
  <c r="R1236" i="2" s="1"/>
  <c r="N1236" i="2"/>
  <c r="M1236" i="2"/>
  <c r="Q1185" i="2"/>
  <c r="R1185" i="2" s="1"/>
  <c r="N1185" i="2"/>
  <c r="M1185" i="2"/>
  <c r="Q1133" i="2"/>
  <c r="R1133" i="2" s="1"/>
  <c r="N1133" i="2"/>
  <c r="M1133" i="2"/>
  <c r="Q1074" i="2"/>
  <c r="R1074" i="2" s="1"/>
  <c r="M1074" i="2"/>
  <c r="N1074" i="2"/>
  <c r="Q892" i="2"/>
  <c r="R892" i="2" s="1"/>
  <c r="N892" i="2"/>
  <c r="M892" i="2"/>
  <c r="Q1488" i="2"/>
  <c r="R1488" i="2" s="1"/>
  <c r="N1488" i="2"/>
  <c r="M1488" i="2"/>
  <c r="Q1424" i="2"/>
  <c r="R1424" i="2" s="1"/>
  <c r="N1424" i="2"/>
  <c r="M1424" i="2"/>
  <c r="Q1360" i="2"/>
  <c r="R1360" i="2" s="1"/>
  <c r="N1360" i="2"/>
  <c r="M1360" i="2"/>
  <c r="Q1296" i="2"/>
  <c r="R1296" i="2" s="1"/>
  <c r="N1296" i="2"/>
  <c r="M1296" i="2"/>
  <c r="Q1241" i="2"/>
  <c r="R1241" i="2" s="1"/>
  <c r="N1241" i="2"/>
  <c r="M1241" i="2"/>
  <c r="Q1184" i="2"/>
  <c r="R1184" i="2" s="1"/>
  <c r="N1184" i="2"/>
  <c r="M1184" i="2"/>
  <c r="Q1113" i="2"/>
  <c r="R1113" i="2" s="1"/>
  <c r="N1113" i="2"/>
  <c r="M1113" i="2"/>
  <c r="Q1030" i="2"/>
  <c r="R1030" i="2" s="1"/>
  <c r="M1030" i="2"/>
  <c r="N1030" i="2"/>
  <c r="Q770" i="2"/>
  <c r="R770" i="2" s="1"/>
  <c r="M770" i="2"/>
  <c r="N770" i="2"/>
  <c r="Q1471" i="2"/>
  <c r="R1471" i="2" s="1"/>
  <c r="M1471" i="2"/>
  <c r="N1471" i="2"/>
  <c r="Q1407" i="2"/>
  <c r="R1407" i="2" s="1"/>
  <c r="M1407" i="2"/>
  <c r="N1407" i="2"/>
  <c r="Q1343" i="2"/>
  <c r="R1343" i="2" s="1"/>
  <c r="M1343" i="2"/>
  <c r="N1343" i="2"/>
  <c r="Q1274" i="2"/>
  <c r="R1274" i="2" s="1"/>
  <c r="M1274" i="2"/>
  <c r="N1274" i="2"/>
  <c r="Q1203" i="2"/>
  <c r="R1203" i="2" s="1"/>
  <c r="M1203" i="2"/>
  <c r="N1203" i="2"/>
  <c r="Q1149" i="2"/>
  <c r="R1149" i="2" s="1"/>
  <c r="N1149" i="2"/>
  <c r="M1149" i="2"/>
  <c r="Q1092" i="2"/>
  <c r="R1092" i="2" s="1"/>
  <c r="N1092" i="2"/>
  <c r="M1092" i="2"/>
  <c r="Q990" i="2"/>
  <c r="R990" i="2" s="1"/>
  <c r="M990" i="2"/>
  <c r="N990" i="2"/>
  <c r="Q1536" i="2"/>
  <c r="R1536" i="2" s="1"/>
  <c r="M1536" i="2"/>
  <c r="N1536" i="2"/>
  <c r="Q1470" i="2"/>
  <c r="R1470" i="2" s="1"/>
  <c r="M1470" i="2"/>
  <c r="N1470" i="2"/>
  <c r="Q1406" i="2"/>
  <c r="R1406" i="2" s="1"/>
  <c r="M1406" i="2"/>
  <c r="N1406" i="2"/>
  <c r="Q1342" i="2"/>
  <c r="R1342" i="2" s="1"/>
  <c r="M1342" i="2"/>
  <c r="N1342" i="2"/>
  <c r="Q1280" i="2"/>
  <c r="R1280" i="2" s="1"/>
  <c r="N1280" i="2"/>
  <c r="M1280" i="2"/>
  <c r="Q1221" i="2"/>
  <c r="R1221" i="2" s="1"/>
  <c r="N1221" i="2"/>
  <c r="M1221" i="2"/>
  <c r="Q1168" i="2"/>
  <c r="R1168" i="2" s="1"/>
  <c r="N1168" i="2"/>
  <c r="M1168" i="2"/>
  <c r="Q1105" i="2"/>
  <c r="R1105" i="2" s="1"/>
  <c r="N1105" i="2"/>
  <c r="M1105" i="2"/>
  <c r="Q1006" i="2"/>
  <c r="R1006" i="2" s="1"/>
  <c r="M1006" i="2"/>
  <c r="N1006" i="2"/>
  <c r="Q1067" i="2"/>
  <c r="R1067" i="2" s="1"/>
  <c r="M1067" i="2"/>
  <c r="N1067" i="2"/>
  <c r="Q972" i="2"/>
  <c r="R972" i="2" s="1"/>
  <c r="N972" i="2"/>
  <c r="M972" i="2"/>
  <c r="Q912" i="2"/>
  <c r="R912" i="2" s="1"/>
  <c r="N912" i="2"/>
  <c r="M912" i="2"/>
  <c r="Q847" i="2"/>
  <c r="R847" i="2" s="1"/>
  <c r="M847" i="2"/>
  <c r="N847" i="2"/>
  <c r="Q795" i="2"/>
  <c r="R795" i="2" s="1"/>
  <c r="M795" i="2"/>
  <c r="N795" i="2"/>
  <c r="Q731" i="2"/>
  <c r="R731" i="2" s="1"/>
  <c r="M731" i="2"/>
  <c r="N731" i="2"/>
  <c r="Q667" i="2"/>
  <c r="R667" i="2" s="1"/>
  <c r="M667" i="2"/>
  <c r="N667" i="2"/>
  <c r="N556" i="2"/>
  <c r="M556" i="2"/>
  <c r="Q754" i="2"/>
  <c r="R754" i="2" s="1"/>
  <c r="M754" i="2"/>
  <c r="N754" i="2"/>
  <c r="Q690" i="2"/>
  <c r="R690" i="2" s="1"/>
  <c r="M690" i="2"/>
  <c r="N690" i="2"/>
  <c r="N612" i="2"/>
  <c r="M612" i="2"/>
  <c r="N324" i="2"/>
  <c r="M324" i="2"/>
  <c r="Q821" i="2"/>
  <c r="R821" i="2" s="1"/>
  <c r="M821" i="2"/>
  <c r="N821" i="2"/>
  <c r="Q761" i="2"/>
  <c r="R761" i="2" s="1"/>
  <c r="M761" i="2"/>
  <c r="N761" i="2"/>
  <c r="Q697" i="2"/>
  <c r="R697" i="2" s="1"/>
  <c r="M697" i="2"/>
  <c r="N697" i="2"/>
  <c r="M625" i="2"/>
  <c r="N625" i="2"/>
  <c r="M377" i="2"/>
  <c r="N377" i="2"/>
  <c r="Q975" i="2"/>
  <c r="R975" i="2" s="1"/>
  <c r="M975" i="2"/>
  <c r="N975" i="2"/>
  <c r="Q909" i="2"/>
  <c r="R909" i="2" s="1"/>
  <c r="N909" i="2"/>
  <c r="M909" i="2"/>
  <c r="Q844" i="2"/>
  <c r="R844" i="2" s="1"/>
  <c r="N844" i="2"/>
  <c r="M844" i="2"/>
  <c r="Q768" i="2"/>
  <c r="R768" i="2" s="1"/>
  <c r="N768" i="2"/>
  <c r="M768" i="2"/>
  <c r="Q704" i="2"/>
  <c r="R704" i="2" s="1"/>
  <c r="N704" i="2"/>
  <c r="M704" i="2"/>
  <c r="N636" i="2"/>
  <c r="M636" i="2"/>
  <c r="M433" i="2"/>
  <c r="N433" i="2"/>
  <c r="Q1029" i="2"/>
  <c r="R1029" i="2" s="1"/>
  <c r="N1029" i="2"/>
  <c r="M1029" i="2"/>
  <c r="Q979" i="2"/>
  <c r="R979" i="2" s="1"/>
  <c r="M979" i="2"/>
  <c r="N979" i="2"/>
  <c r="Q921" i="2"/>
  <c r="R921" i="2" s="1"/>
  <c r="N921" i="2"/>
  <c r="M921" i="2"/>
  <c r="Q857" i="2"/>
  <c r="R857" i="2" s="1"/>
  <c r="N857" i="2"/>
  <c r="M857" i="2"/>
  <c r="Q806" i="2"/>
  <c r="R806" i="2" s="1"/>
  <c r="M806" i="2"/>
  <c r="N806" i="2"/>
  <c r="Q743" i="2"/>
  <c r="R743" i="2" s="1"/>
  <c r="M743" i="2"/>
  <c r="N743" i="2"/>
  <c r="Q679" i="2"/>
  <c r="R679" i="2" s="1"/>
  <c r="M679" i="2"/>
  <c r="N679" i="2"/>
  <c r="M589" i="2"/>
  <c r="N589" i="2"/>
  <c r="M241" i="2"/>
  <c r="N241" i="2"/>
  <c r="Q993" i="2"/>
  <c r="R993" i="2" s="1"/>
  <c r="N993" i="2"/>
  <c r="M993" i="2"/>
  <c r="Q925" i="2"/>
  <c r="R925" i="2" s="1"/>
  <c r="N925" i="2"/>
  <c r="M925" i="2"/>
  <c r="Q861" i="2"/>
  <c r="R861" i="2" s="1"/>
  <c r="N861" i="2"/>
  <c r="M861" i="2"/>
  <c r="Q782" i="2"/>
  <c r="R782" i="2" s="1"/>
  <c r="M782" i="2"/>
  <c r="N782" i="2"/>
  <c r="Q718" i="2"/>
  <c r="R718" i="2" s="1"/>
  <c r="M718" i="2"/>
  <c r="N718" i="2"/>
  <c r="Q653" i="2"/>
  <c r="R653" i="2" s="1"/>
  <c r="M653" i="2"/>
  <c r="N653" i="2"/>
  <c r="M505" i="2"/>
  <c r="N505" i="2"/>
  <c r="Q1048" i="2"/>
  <c r="R1048" i="2" s="1"/>
  <c r="N1048" i="2"/>
  <c r="M1048" i="2"/>
  <c r="Q983" i="2"/>
  <c r="R983" i="2" s="1"/>
  <c r="M983" i="2"/>
  <c r="N983" i="2"/>
  <c r="Q919" i="2"/>
  <c r="R919" i="2" s="1"/>
  <c r="M919" i="2"/>
  <c r="N919" i="2"/>
  <c r="Q855" i="2"/>
  <c r="R855" i="2" s="1"/>
  <c r="M855" i="2"/>
  <c r="N855" i="2"/>
  <c r="Q805" i="2"/>
  <c r="R805" i="2" s="1"/>
  <c r="M805" i="2"/>
  <c r="N805" i="2"/>
  <c r="Q741" i="2"/>
  <c r="R741" i="2" s="1"/>
  <c r="M741" i="2"/>
  <c r="N741" i="2"/>
  <c r="Q677" i="2"/>
  <c r="R677" i="2" s="1"/>
  <c r="M677" i="2"/>
  <c r="N677" i="2"/>
  <c r="M585" i="2"/>
  <c r="N585" i="2"/>
  <c r="M226" i="2"/>
  <c r="N226" i="2"/>
  <c r="Q1002" i="2"/>
  <c r="R1002" i="2" s="1"/>
  <c r="M1002" i="2"/>
  <c r="N1002" i="2"/>
  <c r="Q954" i="2"/>
  <c r="R954" i="2" s="1"/>
  <c r="M954" i="2"/>
  <c r="N954" i="2"/>
  <c r="Q883" i="2"/>
  <c r="R883" i="2" s="1"/>
  <c r="M883" i="2"/>
  <c r="N883" i="2"/>
  <c r="Q804" i="2"/>
  <c r="R804" i="2" s="1"/>
  <c r="N804" i="2"/>
  <c r="M804" i="2"/>
  <c r="Q740" i="2"/>
  <c r="R740" i="2" s="1"/>
  <c r="N740" i="2"/>
  <c r="M740" i="2"/>
  <c r="Q676" i="2"/>
  <c r="R676" i="2" s="1"/>
  <c r="N676" i="2"/>
  <c r="M676" i="2"/>
  <c r="M581" i="2"/>
  <c r="N581" i="2"/>
  <c r="M218" i="2"/>
  <c r="N218" i="2"/>
  <c r="M98" i="2"/>
  <c r="N98" i="2"/>
  <c r="M34" i="2"/>
  <c r="N34" i="2"/>
  <c r="N632" i="2"/>
  <c r="M632" i="2"/>
  <c r="N568" i="2"/>
  <c r="M568" i="2"/>
  <c r="N504" i="2"/>
  <c r="M504" i="2"/>
  <c r="N440" i="2"/>
  <c r="M440" i="2"/>
  <c r="N376" i="2"/>
  <c r="M376" i="2"/>
  <c r="M315" i="2"/>
  <c r="N315" i="2"/>
  <c r="M233" i="2"/>
  <c r="N233" i="2"/>
  <c r="M169" i="2"/>
  <c r="N169" i="2"/>
  <c r="M105" i="2"/>
  <c r="N105" i="2"/>
  <c r="M41" i="2"/>
  <c r="N41" i="2"/>
  <c r="N599" i="2"/>
  <c r="M599" i="2"/>
  <c r="N535" i="2"/>
  <c r="M535" i="2"/>
  <c r="N471" i="2"/>
  <c r="M471" i="2"/>
  <c r="N407" i="2"/>
  <c r="M407" i="2"/>
  <c r="N343" i="2"/>
  <c r="M343" i="2"/>
  <c r="M285" i="2"/>
  <c r="N285" i="2"/>
  <c r="N216" i="2"/>
  <c r="M216" i="2"/>
  <c r="N152" i="2"/>
  <c r="M152" i="2"/>
  <c r="N88" i="2"/>
  <c r="M88" i="2"/>
  <c r="M25" i="2"/>
  <c r="N25" i="2"/>
  <c r="M550" i="2"/>
  <c r="N550" i="2"/>
  <c r="M486" i="2"/>
  <c r="N486" i="2"/>
  <c r="M422" i="2"/>
  <c r="N422" i="2"/>
  <c r="M358" i="2"/>
  <c r="N358" i="2"/>
  <c r="M299" i="2"/>
  <c r="N299" i="2"/>
  <c r="M239" i="2"/>
  <c r="N239" i="2"/>
  <c r="M175" i="2"/>
  <c r="N175" i="2"/>
  <c r="M111" i="2"/>
  <c r="N111" i="2"/>
  <c r="M47" i="2"/>
  <c r="N47" i="2"/>
  <c r="M533" i="2"/>
  <c r="N533" i="2"/>
  <c r="M469" i="2"/>
  <c r="N469" i="2"/>
  <c r="M405" i="2"/>
  <c r="N405" i="2"/>
  <c r="M335" i="2"/>
  <c r="N335" i="2"/>
  <c r="M269" i="2"/>
  <c r="N269" i="2"/>
  <c r="M206" i="2"/>
  <c r="N206" i="2"/>
  <c r="M142" i="2"/>
  <c r="N142" i="2"/>
  <c r="M78" i="2"/>
  <c r="N78" i="2"/>
  <c r="N16" i="2"/>
  <c r="M16" i="2"/>
  <c r="N412" i="2"/>
  <c r="M412" i="2"/>
  <c r="N348" i="2"/>
  <c r="M348" i="2"/>
  <c r="M290" i="2"/>
  <c r="N290" i="2"/>
  <c r="M229" i="2"/>
  <c r="N229" i="2"/>
  <c r="M165" i="2"/>
  <c r="N165" i="2"/>
  <c r="M101" i="2"/>
  <c r="N101" i="2"/>
  <c r="M37" i="2"/>
  <c r="N37" i="2"/>
  <c r="M587" i="2"/>
  <c r="N587" i="2"/>
  <c r="M523" i="2"/>
  <c r="N523" i="2"/>
  <c r="M459" i="2"/>
  <c r="N459" i="2"/>
  <c r="M395" i="2"/>
  <c r="N395" i="2"/>
  <c r="M318" i="2"/>
  <c r="N318" i="2"/>
  <c r="M259" i="2"/>
  <c r="N259" i="2"/>
  <c r="N196" i="2"/>
  <c r="M196" i="2"/>
  <c r="N132" i="2"/>
  <c r="M132" i="2"/>
  <c r="N68" i="2"/>
  <c r="M68" i="2"/>
  <c r="N8" i="2"/>
  <c r="M8" i="2"/>
  <c r="M586" i="2"/>
  <c r="N586" i="2"/>
  <c r="M522" i="2"/>
  <c r="N522" i="2"/>
  <c r="M458" i="2"/>
  <c r="N458" i="2"/>
  <c r="M394" i="2"/>
  <c r="N394" i="2"/>
  <c r="N332" i="2"/>
  <c r="M332" i="2"/>
  <c r="M266" i="2"/>
  <c r="N266" i="2"/>
  <c r="M203" i="2"/>
  <c r="N203" i="2"/>
  <c r="M139" i="2"/>
  <c r="N139" i="2"/>
  <c r="M75" i="2"/>
  <c r="N75" i="2"/>
  <c r="M7" i="2"/>
  <c r="N7" i="2"/>
  <c r="P7" i="2"/>
  <c r="P8" i="2" s="1"/>
  <c r="P9" i="2" s="1"/>
  <c r="P10" i="2" s="1"/>
  <c r="P11" i="2" s="1"/>
  <c r="P12" i="2" s="1"/>
  <c r="P13" i="2" s="1"/>
  <c r="P14" i="2" s="1"/>
  <c r="P15" i="2" s="1"/>
  <c r="P16" i="2" s="1"/>
  <c r="P17" i="2" s="1"/>
  <c r="P18" i="2" s="1"/>
  <c r="P19" i="2" s="1"/>
  <c r="P20" i="2" s="1"/>
  <c r="P21" i="2" s="1"/>
  <c r="P22" i="2" s="1"/>
  <c r="P23" i="2" s="1"/>
  <c r="AA6" i="1"/>
  <c r="Z7" i="1"/>
  <c r="E32" i="3" l="1"/>
  <c r="C35" i="3"/>
  <c r="D35" i="3" s="1"/>
  <c r="P24" i="2"/>
  <c r="P25" i="2" s="1"/>
  <c r="Q5" i="2"/>
  <c r="Q6" i="2"/>
  <c r="R6" i="2" s="1"/>
  <c r="Q7" i="2"/>
  <c r="R7" i="2" s="1"/>
  <c r="Q20" i="2"/>
  <c r="R20" i="2" s="1"/>
  <c r="Q13" i="2"/>
  <c r="R13" i="2" s="1"/>
  <c r="Q16" i="2"/>
  <c r="R16" i="2" s="1"/>
  <c r="Q18" i="2"/>
  <c r="R18" i="2" s="1"/>
  <c r="Q8" i="2"/>
  <c r="R8" i="2" s="1"/>
  <c r="Q9" i="2"/>
  <c r="R9" i="2" s="1"/>
  <c r="Q17" i="2"/>
  <c r="R17" i="2" s="1"/>
  <c r="Q10" i="2"/>
  <c r="R10" i="2" s="1"/>
  <c r="Q15" i="2"/>
  <c r="R15" i="2" s="1"/>
  <c r="Q12" i="2"/>
  <c r="R12" i="2" s="1"/>
  <c r="Q22" i="2"/>
  <c r="R22" i="2" s="1"/>
  <c r="Q11" i="2"/>
  <c r="R11" i="2" s="1"/>
  <c r="Q14" i="2"/>
  <c r="R14" i="2" s="1"/>
  <c r="Q21" i="2"/>
  <c r="R21" i="2" s="1"/>
  <c r="Q23" i="2"/>
  <c r="R23" i="2" s="1"/>
  <c r="Q19" i="2"/>
  <c r="R19" i="2" s="1"/>
  <c r="AB6" i="1"/>
  <c r="AA7" i="1"/>
  <c r="E33" i="3" l="1"/>
  <c r="C36" i="3"/>
  <c r="D36" i="3" s="1"/>
  <c r="R5" i="2"/>
  <c r="Q24" i="2"/>
  <c r="R24" i="2" s="1"/>
  <c r="P26" i="2"/>
  <c r="Q25" i="2"/>
  <c r="R25" i="2" s="1"/>
  <c r="AC6" i="1"/>
  <c r="AB7" i="1"/>
  <c r="C37" i="3" l="1"/>
  <c r="D37" i="3" s="1"/>
  <c r="E34" i="3"/>
  <c r="P27" i="2"/>
  <c r="Q26" i="2"/>
  <c r="AD6" i="1"/>
  <c r="AC7" i="1"/>
  <c r="C38" i="3" l="1"/>
  <c r="D38" i="3" s="1"/>
  <c r="E35" i="3"/>
  <c r="R26" i="2"/>
  <c r="P28" i="2"/>
  <c r="Q27" i="2"/>
  <c r="R27" i="2" s="1"/>
  <c r="AE6" i="1"/>
  <c r="AD7" i="1"/>
  <c r="C39" i="3" l="1"/>
  <c r="D39" i="3" s="1"/>
  <c r="E36" i="3"/>
  <c r="P29" i="2"/>
  <c r="Q28" i="2"/>
  <c r="AF6" i="1"/>
  <c r="AE7" i="1"/>
  <c r="E37" i="3" l="1"/>
  <c r="C40" i="3"/>
  <c r="D40" i="3" s="1"/>
  <c r="R28" i="2"/>
  <c r="P30" i="2"/>
  <c r="Q29" i="2"/>
  <c r="AG6" i="1"/>
  <c r="AF7" i="1"/>
  <c r="E38" i="3" l="1"/>
  <c r="C41" i="3"/>
  <c r="D41" i="3" s="1"/>
  <c r="R29" i="2"/>
  <c r="P31" i="2"/>
  <c r="Q30" i="2"/>
  <c r="AH6" i="1"/>
  <c r="AG7" i="1"/>
  <c r="C42" i="3" l="1"/>
  <c r="D42" i="3" s="1"/>
  <c r="E39" i="3"/>
  <c r="R30" i="2"/>
  <c r="P32" i="2"/>
  <c r="Q31" i="2"/>
  <c r="R31" i="2" s="1"/>
  <c r="AI6" i="1"/>
  <c r="AH7" i="1"/>
  <c r="C43" i="3" l="1"/>
  <c r="D43" i="3" s="1"/>
  <c r="E40" i="3"/>
  <c r="P33" i="2"/>
  <c r="Q32" i="2"/>
  <c r="AJ6" i="1"/>
  <c r="AI7" i="1"/>
  <c r="E41" i="3" l="1"/>
  <c r="C44" i="3"/>
  <c r="D44" i="3" s="1"/>
  <c r="R32" i="2"/>
  <c r="P34" i="2"/>
  <c r="Q33" i="2"/>
  <c r="R33" i="2" s="1"/>
  <c r="AK6" i="1"/>
  <c r="AJ7" i="1"/>
  <c r="E42" i="3" l="1"/>
  <c r="C45" i="3"/>
  <c r="D45" i="3" s="1"/>
  <c r="P35" i="2"/>
  <c r="Q34" i="2"/>
  <c r="AL6" i="1"/>
  <c r="AK7" i="1"/>
  <c r="C46" i="3" l="1"/>
  <c r="D46" i="3" s="1"/>
  <c r="E43" i="3"/>
  <c r="R34" i="2"/>
  <c r="P36" i="2"/>
  <c r="Q35" i="2"/>
  <c r="R35" i="2" s="1"/>
  <c r="AM6" i="1"/>
  <c r="AL7" i="1"/>
  <c r="C47" i="3" l="1"/>
  <c r="D47" i="3" s="1"/>
  <c r="E44" i="3"/>
  <c r="P37" i="2"/>
  <c r="Q36" i="2"/>
  <c r="R36" i="2" s="1"/>
  <c r="AN6" i="1"/>
  <c r="AM7" i="1"/>
  <c r="E45" i="3" l="1"/>
  <c r="C48" i="3"/>
  <c r="D48" i="3" s="1"/>
  <c r="P38" i="2"/>
  <c r="Q37" i="2"/>
  <c r="R37" i="2" s="1"/>
  <c r="AO6" i="1"/>
  <c r="AN7" i="1"/>
  <c r="C49" i="3" l="1"/>
  <c r="D49" i="3" s="1"/>
  <c r="E46" i="3"/>
  <c r="P39" i="2"/>
  <c r="Q38" i="2"/>
  <c r="R38" i="2" s="1"/>
  <c r="AP6" i="1"/>
  <c r="AO7" i="1"/>
  <c r="E47" i="3" l="1"/>
  <c r="C50" i="3"/>
  <c r="D50" i="3" s="1"/>
  <c r="P40" i="2"/>
  <c r="Q39" i="2"/>
  <c r="R39" i="2" s="1"/>
  <c r="AQ6" i="1"/>
  <c r="AP7" i="1"/>
  <c r="C51" i="3" l="1"/>
  <c r="D51" i="3" s="1"/>
  <c r="E48" i="3"/>
  <c r="P41" i="2"/>
  <c r="Q40" i="2"/>
  <c r="R40" i="2" s="1"/>
  <c r="AR6" i="1"/>
  <c r="AQ7" i="1"/>
  <c r="C52" i="3" l="1"/>
  <c r="D52" i="3" s="1"/>
  <c r="E49" i="3"/>
  <c r="P42" i="2"/>
  <c r="Q41" i="2"/>
  <c r="R41" i="2" s="1"/>
  <c r="AS6" i="1"/>
  <c r="AR7" i="1"/>
  <c r="E50" i="3" l="1"/>
  <c r="C53" i="3"/>
  <c r="D53" i="3" s="1"/>
  <c r="P43" i="2"/>
  <c r="Q42" i="2"/>
  <c r="R42" i="2" s="1"/>
  <c r="AT6" i="1"/>
  <c r="AS7" i="1"/>
  <c r="C54" i="3" l="1"/>
  <c r="D54" i="3" s="1"/>
  <c r="E51" i="3"/>
  <c r="P44" i="2"/>
  <c r="Q43" i="2"/>
  <c r="R43" i="2" s="1"/>
  <c r="AU6" i="1"/>
  <c r="AT7" i="1"/>
  <c r="E52" i="3" l="1"/>
  <c r="C55" i="3"/>
  <c r="D55" i="3" s="1"/>
  <c r="P45" i="2"/>
  <c r="Q44" i="2"/>
  <c r="R44" i="2" s="1"/>
  <c r="AV6" i="1"/>
  <c r="AU7" i="1"/>
  <c r="E53" i="3" l="1"/>
  <c r="C56" i="3"/>
  <c r="D56" i="3" s="1"/>
  <c r="P46" i="2"/>
  <c r="Q45" i="2"/>
  <c r="R45" i="2" s="1"/>
  <c r="AW6" i="1"/>
  <c r="AV7" i="1"/>
  <c r="C57" i="3" l="1"/>
  <c r="D57" i="3" s="1"/>
  <c r="E54" i="3"/>
  <c r="P47" i="2"/>
  <c r="Q46" i="2"/>
  <c r="R46" i="2" s="1"/>
  <c r="AX6" i="1"/>
  <c r="AW7" i="1"/>
  <c r="C58" i="3" l="1"/>
  <c r="D58" i="3" s="1"/>
  <c r="E55" i="3"/>
  <c r="P48" i="2"/>
  <c r="Q47" i="2"/>
  <c r="R47" i="2" s="1"/>
  <c r="AY6" i="1"/>
  <c r="AX7" i="1"/>
  <c r="C59" i="3" l="1"/>
  <c r="D59" i="3" s="1"/>
  <c r="E56" i="3"/>
  <c r="P49" i="2"/>
  <c r="Q48" i="2"/>
  <c r="R48" i="2" s="1"/>
  <c r="AZ6" i="1"/>
  <c r="AY7" i="1"/>
  <c r="E57" i="3" l="1"/>
  <c r="C60" i="3"/>
  <c r="D60" i="3" s="1"/>
  <c r="P50" i="2"/>
  <c r="Q49" i="2"/>
  <c r="R49" i="2" s="1"/>
  <c r="BA6" i="1"/>
  <c r="AZ7" i="1"/>
  <c r="E58" i="3" l="1"/>
  <c r="C61" i="3"/>
  <c r="D61" i="3" s="1"/>
  <c r="P51" i="2"/>
  <c r="Q50" i="2"/>
  <c r="R50" i="2" s="1"/>
  <c r="BB6" i="1"/>
  <c r="BA7" i="1"/>
  <c r="C62" i="3" l="1"/>
  <c r="D62" i="3" s="1"/>
  <c r="E59" i="3"/>
  <c r="P52" i="2"/>
  <c r="Q51" i="2"/>
  <c r="R51" i="2" s="1"/>
  <c r="BC6" i="1"/>
  <c r="BB7" i="1"/>
  <c r="C63" i="3" l="1"/>
  <c r="D63" i="3" s="1"/>
  <c r="E61" i="3"/>
  <c r="E60" i="3"/>
  <c r="P53" i="2"/>
  <c r="Q52" i="2"/>
  <c r="R52" i="2" s="1"/>
  <c r="BD6" i="1"/>
  <c r="BC7" i="1"/>
  <c r="E62" i="3" l="1"/>
  <c r="F62" i="3" s="1"/>
  <c r="C64" i="3"/>
  <c r="D64" i="3" s="1"/>
  <c r="P54" i="2"/>
  <c r="Q53" i="2"/>
  <c r="R53" i="2" s="1"/>
  <c r="BE6" i="1"/>
  <c r="BD7" i="1"/>
  <c r="E63" i="3" l="1"/>
  <c r="F63" i="3" s="1"/>
  <c r="C65" i="3"/>
  <c r="D65" i="3" s="1"/>
  <c r="P55" i="2"/>
  <c r="Q54" i="2"/>
  <c r="R54" i="2" s="1"/>
  <c r="BF6" i="1"/>
  <c r="BE7" i="1"/>
  <c r="E64" i="3" l="1"/>
  <c r="F64" i="3" s="1"/>
  <c r="C66" i="3"/>
  <c r="D66" i="3" s="1"/>
  <c r="P56" i="2"/>
  <c r="Q55" i="2"/>
  <c r="R55" i="2" s="1"/>
  <c r="BF7" i="1"/>
  <c r="BG6" i="1"/>
  <c r="E65" i="3" l="1"/>
  <c r="F65" i="3" s="1"/>
  <c r="C67" i="3"/>
  <c r="D67" i="3" s="1"/>
  <c r="P57" i="2"/>
  <c r="Q56" i="2"/>
  <c r="R56" i="2" s="1"/>
  <c r="BG7" i="1"/>
  <c r="BH6" i="1"/>
  <c r="E66" i="3" l="1"/>
  <c r="F66" i="3" s="1"/>
  <c r="C68" i="3"/>
  <c r="D68" i="3" s="1"/>
  <c r="P58" i="2"/>
  <c r="Q57" i="2"/>
  <c r="R57" i="2" s="1"/>
  <c r="BH7" i="1"/>
  <c r="BI6" i="1"/>
  <c r="E67" i="3" l="1"/>
  <c r="F67" i="3" s="1"/>
  <c r="C69" i="3"/>
  <c r="D69" i="3" s="1"/>
  <c r="P59" i="2"/>
  <c r="Q58" i="2"/>
  <c r="R58" i="2" s="1"/>
  <c r="BI7" i="1"/>
  <c r="BJ6" i="1"/>
  <c r="C70" i="3" l="1"/>
  <c r="D70" i="3" s="1"/>
  <c r="E68" i="3"/>
  <c r="F68" i="3" s="1"/>
  <c r="P60" i="2"/>
  <c r="Q59" i="2"/>
  <c r="R59" i="2" s="1"/>
  <c r="BJ7" i="1"/>
  <c r="BK6" i="1"/>
  <c r="E69" i="3" l="1"/>
  <c r="F69" i="3" s="1"/>
  <c r="C71" i="3"/>
  <c r="D71" i="3" s="1"/>
  <c r="P61" i="2"/>
  <c r="Q60" i="2"/>
  <c r="R60" i="2" s="1"/>
  <c r="BK7" i="1"/>
  <c r="BL6" i="1"/>
  <c r="E70" i="3" l="1"/>
  <c r="F70" i="3" s="1"/>
  <c r="C72" i="3"/>
  <c r="D72" i="3" s="1"/>
  <c r="P62" i="2"/>
  <c r="Q61" i="2"/>
  <c r="R61" i="2" s="1"/>
  <c r="BL7" i="1"/>
  <c r="BM6" i="1"/>
  <c r="E71" i="3" l="1"/>
  <c r="F71" i="3" s="1"/>
  <c r="C73" i="3"/>
  <c r="D73" i="3" s="1"/>
  <c r="P63" i="2"/>
  <c r="Q62" i="2"/>
  <c r="R62" i="2" s="1"/>
  <c r="BM7" i="1"/>
  <c r="BN6" i="1"/>
  <c r="E72" i="3" l="1"/>
  <c r="F72" i="3" s="1"/>
  <c r="C74" i="3"/>
  <c r="D74" i="3" s="1"/>
  <c r="P64" i="2"/>
  <c r="Q63" i="2"/>
  <c r="R63" i="2" s="1"/>
  <c r="BN7" i="1"/>
  <c r="BO6" i="1"/>
  <c r="E73" i="3" l="1"/>
  <c r="F73" i="3" s="1"/>
  <c r="C75" i="3"/>
  <c r="D75" i="3" s="1"/>
  <c r="P65" i="2"/>
  <c r="Q64" i="2"/>
  <c r="R64" i="2" s="1"/>
  <c r="BO7" i="1"/>
  <c r="BP6" i="1"/>
  <c r="C76" i="3" l="1"/>
  <c r="D76" i="3" s="1"/>
  <c r="E74" i="3"/>
  <c r="F74" i="3" s="1"/>
  <c r="P66" i="2"/>
  <c r="Q65" i="2"/>
  <c r="R65" i="2" s="1"/>
  <c r="BP7" i="1"/>
  <c r="BQ6" i="1"/>
  <c r="E75" i="3" l="1"/>
  <c r="F75" i="3" s="1"/>
  <c r="C77" i="3"/>
  <c r="D77" i="3" s="1"/>
  <c r="P67" i="2"/>
  <c r="Q66" i="2"/>
  <c r="R66" i="2" s="1"/>
  <c r="BQ7" i="1"/>
  <c r="BR6" i="1"/>
  <c r="E76" i="3" l="1"/>
  <c r="F76" i="3" s="1"/>
  <c r="C78" i="3"/>
  <c r="D78" i="3" s="1"/>
  <c r="P68" i="2"/>
  <c r="Q67" i="2"/>
  <c r="R67" i="2" s="1"/>
  <c r="BR7" i="1"/>
  <c r="BS6" i="1"/>
  <c r="C79" i="3" l="1"/>
  <c r="D79" i="3" s="1"/>
  <c r="E77" i="3"/>
  <c r="F77" i="3" s="1"/>
  <c r="P69" i="2"/>
  <c r="Q68" i="2"/>
  <c r="R68" i="2" s="1"/>
  <c r="BS7" i="1"/>
  <c r="BT6" i="1"/>
  <c r="E78" i="3" l="1"/>
  <c r="F78" i="3" s="1"/>
  <c r="C80" i="3"/>
  <c r="D80" i="3" s="1"/>
  <c r="P70" i="2"/>
  <c r="Q69" i="2"/>
  <c r="R69" i="2" s="1"/>
  <c r="BT7" i="1"/>
  <c r="BU6" i="1"/>
  <c r="E79" i="3" l="1"/>
  <c r="F79" i="3" s="1"/>
  <c r="C81" i="3"/>
  <c r="D81" i="3" s="1"/>
  <c r="P71" i="2"/>
  <c r="Q70" i="2"/>
  <c r="R70" i="2" s="1"/>
  <c r="BU7" i="1"/>
  <c r="BV6" i="1"/>
  <c r="E80" i="3" l="1"/>
  <c r="F80" i="3" s="1"/>
  <c r="C82" i="3"/>
  <c r="D82" i="3" s="1"/>
  <c r="P72" i="2"/>
  <c r="Q71" i="2"/>
  <c r="R71" i="2" s="1"/>
  <c r="BV7" i="1"/>
  <c r="BW6" i="1"/>
  <c r="C83" i="3" l="1"/>
  <c r="D83" i="3" s="1"/>
  <c r="E81" i="3"/>
  <c r="F81" i="3" s="1"/>
  <c r="P73" i="2"/>
  <c r="Q72" i="2"/>
  <c r="R72" i="2" s="1"/>
  <c r="BW7" i="1"/>
  <c r="BX6" i="1"/>
  <c r="BX7" i="1" s="1"/>
  <c r="C84" i="3" l="1"/>
  <c r="D84" i="3" s="1"/>
  <c r="E82" i="3"/>
  <c r="F82" i="3" s="1"/>
  <c r="P74" i="2"/>
  <c r="Q73" i="2"/>
  <c r="R73" i="2" s="1"/>
  <c r="E83" i="3" l="1"/>
  <c r="F83" i="3" s="1"/>
  <c r="C85" i="3"/>
  <c r="D85" i="3" s="1"/>
  <c r="P75" i="2"/>
  <c r="Q74" i="2"/>
  <c r="R74" i="2" s="1"/>
  <c r="E84" i="3" l="1"/>
  <c r="F84" i="3" s="1"/>
  <c r="C86" i="3"/>
  <c r="D86" i="3" s="1"/>
  <c r="P76" i="2"/>
  <c r="Q75" i="2"/>
  <c r="R75" i="2" s="1"/>
  <c r="P328" i="2"/>
  <c r="E85" i="3" l="1"/>
  <c r="F85" i="3" s="1"/>
  <c r="C87" i="3"/>
  <c r="D87" i="3" s="1"/>
  <c r="P77" i="2"/>
  <c r="Q76" i="2"/>
  <c r="R76" i="2" s="1"/>
  <c r="P329" i="2"/>
  <c r="Q328" i="2"/>
  <c r="R328" i="2" s="1"/>
  <c r="C88" i="3" l="1"/>
  <c r="D88" i="3" s="1"/>
  <c r="E86" i="3"/>
  <c r="F86" i="3" s="1"/>
  <c r="P78" i="2"/>
  <c r="Q77" i="2"/>
  <c r="R77" i="2" s="1"/>
  <c r="P330" i="2"/>
  <c r="Q329" i="2"/>
  <c r="R329" i="2" s="1"/>
  <c r="E87" i="3" l="1"/>
  <c r="F87" i="3" s="1"/>
  <c r="C89" i="3"/>
  <c r="D89" i="3" s="1"/>
  <c r="P79" i="2"/>
  <c r="Q78" i="2"/>
  <c r="R78" i="2" s="1"/>
  <c r="P331" i="2"/>
  <c r="Q330" i="2"/>
  <c r="R330" i="2" s="1"/>
  <c r="E88" i="3" l="1"/>
  <c r="F88" i="3" s="1"/>
  <c r="C90" i="3"/>
  <c r="D90" i="3" s="1"/>
  <c r="P80" i="2"/>
  <c r="Q79" i="2"/>
  <c r="R79" i="2" s="1"/>
  <c r="P332" i="2"/>
  <c r="Q331" i="2"/>
  <c r="R331" i="2" s="1"/>
  <c r="E89" i="3" l="1"/>
  <c r="F89" i="3" s="1"/>
  <c r="C91" i="3"/>
  <c r="D91" i="3" s="1"/>
  <c r="P81" i="2"/>
  <c r="Q80" i="2"/>
  <c r="R80" i="2" s="1"/>
  <c r="P333" i="2"/>
  <c r="Q332" i="2"/>
  <c r="R332" i="2" s="1"/>
  <c r="E90" i="3" l="1"/>
  <c r="F90" i="3" s="1"/>
  <c r="C92" i="3"/>
  <c r="D92" i="3" s="1"/>
  <c r="P82" i="2"/>
  <c r="Q81" i="2"/>
  <c r="R81" i="2" s="1"/>
  <c r="P334" i="2"/>
  <c r="Q333" i="2"/>
  <c r="R333" i="2" s="1"/>
  <c r="E91" i="3" l="1"/>
  <c r="F91" i="3" s="1"/>
  <c r="C93" i="3"/>
  <c r="D93" i="3" s="1"/>
  <c r="P83" i="2"/>
  <c r="Q82" i="2"/>
  <c r="R82" i="2" s="1"/>
  <c r="P335" i="2"/>
  <c r="Q334" i="2"/>
  <c r="R334" i="2" s="1"/>
  <c r="E92" i="3" l="1"/>
  <c r="F92" i="3" s="1"/>
  <c r="C94" i="3"/>
  <c r="D94" i="3" s="1"/>
  <c r="P84" i="2"/>
  <c r="Q83" i="2"/>
  <c r="R83" i="2" s="1"/>
  <c r="P336" i="2"/>
  <c r="Q335" i="2"/>
  <c r="R335" i="2" s="1"/>
  <c r="C95" i="3" l="1"/>
  <c r="D95" i="3" s="1"/>
  <c r="E93" i="3"/>
  <c r="F93" i="3" s="1"/>
  <c r="P85" i="2"/>
  <c r="Q84" i="2"/>
  <c r="R84" i="2" s="1"/>
  <c r="P337" i="2"/>
  <c r="Q336" i="2"/>
  <c r="R336" i="2" s="1"/>
  <c r="E94" i="3" l="1"/>
  <c r="F94" i="3" s="1"/>
  <c r="C96" i="3"/>
  <c r="D96" i="3" s="1"/>
  <c r="P86" i="2"/>
  <c r="Q85" i="2"/>
  <c r="R85" i="2" s="1"/>
  <c r="P338" i="2"/>
  <c r="Q337" i="2"/>
  <c r="R337" i="2" s="1"/>
  <c r="C97" i="3" l="1"/>
  <c r="D97" i="3" s="1"/>
  <c r="E95" i="3"/>
  <c r="F95" i="3" s="1"/>
  <c r="P87" i="2"/>
  <c r="Q86" i="2"/>
  <c r="R86" i="2" s="1"/>
  <c r="P339" i="2"/>
  <c r="Q338" i="2"/>
  <c r="R338" i="2" s="1"/>
  <c r="E96" i="3" l="1"/>
  <c r="F96" i="3" s="1"/>
  <c r="C98" i="3"/>
  <c r="D98" i="3" s="1"/>
  <c r="P88" i="2"/>
  <c r="Q87" i="2"/>
  <c r="R87" i="2" s="1"/>
  <c r="P340" i="2"/>
  <c r="Q339" i="2"/>
  <c r="R339" i="2" s="1"/>
  <c r="C99" i="3" l="1"/>
  <c r="D99" i="3" s="1"/>
  <c r="E97" i="3"/>
  <c r="F97" i="3" s="1"/>
  <c r="P89" i="2"/>
  <c r="Q88" i="2"/>
  <c r="R88" i="2" s="1"/>
  <c r="P341" i="2"/>
  <c r="Q340" i="2"/>
  <c r="R340" i="2" s="1"/>
  <c r="E98" i="3" l="1"/>
  <c r="F98" i="3" s="1"/>
  <c r="C100" i="3"/>
  <c r="D100" i="3" s="1"/>
  <c r="P90" i="2"/>
  <c r="Q89" i="2"/>
  <c r="R89" i="2" s="1"/>
  <c r="P342" i="2"/>
  <c r="Q341" i="2"/>
  <c r="R341" i="2" s="1"/>
  <c r="C101" i="3" l="1"/>
  <c r="D101" i="3" s="1"/>
  <c r="E99" i="3"/>
  <c r="F99" i="3" s="1"/>
  <c r="P91" i="2"/>
  <c r="Q90" i="2"/>
  <c r="R90" i="2" s="1"/>
  <c r="P343" i="2"/>
  <c r="Q342" i="2"/>
  <c r="R342" i="2" s="1"/>
  <c r="C102" i="3" l="1"/>
  <c r="D102" i="3" s="1"/>
  <c r="E100" i="3"/>
  <c r="F100" i="3" s="1"/>
  <c r="P92" i="2"/>
  <c r="Q91" i="2"/>
  <c r="R91" i="2" s="1"/>
  <c r="P344" i="2"/>
  <c r="Q343" i="2"/>
  <c r="R343" i="2" s="1"/>
  <c r="E101" i="3" l="1"/>
  <c r="F101" i="3" s="1"/>
  <c r="C103" i="3"/>
  <c r="D103" i="3" s="1"/>
  <c r="P93" i="2"/>
  <c r="Q92" i="2"/>
  <c r="R92" i="2" s="1"/>
  <c r="P345" i="2"/>
  <c r="Q344" i="2"/>
  <c r="R344" i="2" s="1"/>
  <c r="E102" i="3" l="1"/>
  <c r="F102" i="3" s="1"/>
  <c r="C104" i="3"/>
  <c r="D104" i="3" s="1"/>
  <c r="P94" i="2"/>
  <c r="Q93" i="2"/>
  <c r="R93" i="2" s="1"/>
  <c r="P346" i="2"/>
  <c r="Q345" i="2"/>
  <c r="R345" i="2" s="1"/>
  <c r="E103" i="3" l="1"/>
  <c r="F103" i="3" s="1"/>
  <c r="C105" i="3"/>
  <c r="D105" i="3" s="1"/>
  <c r="P95" i="2"/>
  <c r="Q94" i="2"/>
  <c r="R94" i="2" s="1"/>
  <c r="P347" i="2"/>
  <c r="Q346" i="2"/>
  <c r="R346" i="2" s="1"/>
  <c r="E104" i="3" l="1"/>
  <c r="F104" i="3" s="1"/>
  <c r="C106" i="3"/>
  <c r="D106" i="3" s="1"/>
  <c r="P96" i="2"/>
  <c r="Q95" i="2"/>
  <c r="R95" i="2" s="1"/>
  <c r="P348" i="2"/>
  <c r="Q347" i="2"/>
  <c r="R347" i="2" s="1"/>
  <c r="E105" i="3" l="1"/>
  <c r="F105" i="3" s="1"/>
  <c r="C107" i="3"/>
  <c r="D107" i="3" s="1"/>
  <c r="P97" i="2"/>
  <c r="Q96" i="2"/>
  <c r="R96" i="2" s="1"/>
  <c r="P349" i="2"/>
  <c r="Q348" i="2"/>
  <c r="R348" i="2" s="1"/>
  <c r="E106" i="3" l="1"/>
  <c r="F106" i="3" s="1"/>
  <c r="C108" i="3"/>
  <c r="D108" i="3" s="1"/>
  <c r="P98" i="2"/>
  <c r="Q97" i="2"/>
  <c r="R97" i="2" s="1"/>
  <c r="P350" i="2"/>
  <c r="Q349" i="2"/>
  <c r="R349" i="2" s="1"/>
  <c r="E107" i="3" l="1"/>
  <c r="F107" i="3" s="1"/>
  <c r="C109" i="3"/>
  <c r="D109" i="3" s="1"/>
  <c r="P99" i="2"/>
  <c r="Q98" i="2"/>
  <c r="R98" i="2" s="1"/>
  <c r="P351" i="2"/>
  <c r="Q350" i="2"/>
  <c r="R350" i="2" s="1"/>
  <c r="E108" i="3" l="1"/>
  <c r="F108" i="3" s="1"/>
  <c r="C110" i="3"/>
  <c r="D110" i="3" s="1"/>
  <c r="P100" i="2"/>
  <c r="Q99" i="2"/>
  <c r="R99" i="2" s="1"/>
  <c r="P352" i="2"/>
  <c r="Q351" i="2"/>
  <c r="R351" i="2" s="1"/>
  <c r="C111" i="3" l="1"/>
  <c r="D111" i="3" s="1"/>
  <c r="E109" i="3"/>
  <c r="F109" i="3" s="1"/>
  <c r="P101" i="2"/>
  <c r="Q100" i="2"/>
  <c r="R100" i="2" s="1"/>
  <c r="P353" i="2"/>
  <c r="Q352" i="2"/>
  <c r="R352" i="2" s="1"/>
  <c r="E110" i="3" l="1"/>
  <c r="F110" i="3" s="1"/>
  <c r="C112" i="3"/>
  <c r="D112" i="3" s="1"/>
  <c r="P102" i="2"/>
  <c r="Q101" i="2"/>
  <c r="R101" i="2" s="1"/>
  <c r="P354" i="2"/>
  <c r="Q353" i="2"/>
  <c r="R353" i="2" s="1"/>
  <c r="E111" i="3" l="1"/>
  <c r="F111" i="3" s="1"/>
  <c r="C113" i="3"/>
  <c r="D113" i="3" s="1"/>
  <c r="P103" i="2"/>
  <c r="Q102" i="2"/>
  <c r="R102" i="2" s="1"/>
  <c r="P355" i="2"/>
  <c r="Q354" i="2"/>
  <c r="R354" i="2" s="1"/>
  <c r="E112" i="3" l="1"/>
  <c r="F112" i="3" s="1"/>
  <c r="C114" i="3"/>
  <c r="D114" i="3" s="1"/>
  <c r="P104" i="2"/>
  <c r="Q103" i="2"/>
  <c r="R103" i="2" s="1"/>
  <c r="P356" i="2"/>
  <c r="Q355" i="2"/>
  <c r="R355" i="2" s="1"/>
  <c r="E113" i="3" l="1"/>
  <c r="F113" i="3" s="1"/>
  <c r="C115" i="3"/>
  <c r="D115" i="3" s="1"/>
  <c r="P105" i="2"/>
  <c r="Q104" i="2"/>
  <c r="R104" i="2" s="1"/>
  <c r="P357" i="2"/>
  <c r="Q356" i="2"/>
  <c r="R356" i="2" s="1"/>
  <c r="C116" i="3" l="1"/>
  <c r="D116" i="3" s="1"/>
  <c r="E114" i="3"/>
  <c r="F114" i="3" s="1"/>
  <c r="P106" i="2"/>
  <c r="Q105" i="2"/>
  <c r="R105" i="2" s="1"/>
  <c r="P358" i="2"/>
  <c r="Q357" i="2"/>
  <c r="R357" i="2" s="1"/>
  <c r="E115" i="3" l="1"/>
  <c r="F115" i="3" s="1"/>
  <c r="C117" i="3"/>
  <c r="D117" i="3" s="1"/>
  <c r="P107" i="2"/>
  <c r="Q106" i="2"/>
  <c r="R106" i="2" s="1"/>
  <c r="P359" i="2"/>
  <c r="Q358" i="2"/>
  <c r="R358" i="2" s="1"/>
  <c r="E116" i="3" l="1"/>
  <c r="F116" i="3" s="1"/>
  <c r="C118" i="3"/>
  <c r="D118" i="3" s="1"/>
  <c r="P108" i="2"/>
  <c r="Q107" i="2"/>
  <c r="R107" i="2" s="1"/>
  <c r="P360" i="2"/>
  <c r="Q359" i="2"/>
  <c r="R359" i="2" s="1"/>
  <c r="E117" i="3" l="1"/>
  <c r="F117" i="3" s="1"/>
  <c r="C119" i="3"/>
  <c r="D119" i="3" s="1"/>
  <c r="P109" i="2"/>
  <c r="Q108" i="2"/>
  <c r="R108" i="2" s="1"/>
  <c r="P361" i="2"/>
  <c r="Q360" i="2"/>
  <c r="R360" i="2" s="1"/>
  <c r="E118" i="3" l="1"/>
  <c r="F118" i="3" s="1"/>
  <c r="C120" i="3"/>
  <c r="D120" i="3" s="1"/>
  <c r="P110" i="2"/>
  <c r="Q109" i="2"/>
  <c r="R109" i="2" s="1"/>
  <c r="P362" i="2"/>
  <c r="Q361" i="2"/>
  <c r="R361" i="2" s="1"/>
  <c r="E119" i="3" l="1"/>
  <c r="F119" i="3" s="1"/>
  <c r="C121" i="3"/>
  <c r="D121" i="3" s="1"/>
  <c r="P111" i="2"/>
  <c r="Q110" i="2"/>
  <c r="R110" i="2" s="1"/>
  <c r="P363" i="2"/>
  <c r="Q362" i="2"/>
  <c r="R362" i="2" s="1"/>
  <c r="E120" i="3" l="1"/>
  <c r="F120" i="3" s="1"/>
  <c r="C122" i="3"/>
  <c r="D122" i="3" s="1"/>
  <c r="P112" i="2"/>
  <c r="Q111" i="2"/>
  <c r="R111" i="2" s="1"/>
  <c r="P364" i="2"/>
  <c r="Q363" i="2"/>
  <c r="R363" i="2" s="1"/>
  <c r="E121" i="3" l="1"/>
  <c r="F121" i="3" s="1"/>
  <c r="C123" i="3"/>
  <c r="D123" i="3" s="1"/>
  <c r="P113" i="2"/>
  <c r="Q112" i="2"/>
  <c r="R112" i="2" s="1"/>
  <c r="P365" i="2"/>
  <c r="Q364" i="2"/>
  <c r="R364" i="2" s="1"/>
  <c r="E122" i="3" l="1"/>
  <c r="F122" i="3" s="1"/>
  <c r="C124" i="3"/>
  <c r="D124" i="3" s="1"/>
  <c r="P114" i="2"/>
  <c r="Q113" i="2"/>
  <c r="R113" i="2" s="1"/>
  <c r="P366" i="2"/>
  <c r="Q365" i="2"/>
  <c r="R365" i="2" s="1"/>
  <c r="BI8" i="1"/>
  <c r="BG8" i="1"/>
  <c r="BH8" i="1"/>
  <c r="E123" i="3" l="1"/>
  <c r="F123" i="3" s="1"/>
  <c r="C125" i="3"/>
  <c r="D125" i="3" s="1"/>
  <c r="P115" i="2"/>
  <c r="Q114" i="2"/>
  <c r="R114" i="2" s="1"/>
  <c r="P367" i="2"/>
  <c r="Q366" i="2"/>
  <c r="R366" i="2" s="1"/>
  <c r="BJ8" i="1"/>
  <c r="BK8" i="1"/>
  <c r="E124" i="3" l="1"/>
  <c r="F124" i="3" s="1"/>
  <c r="C126" i="3"/>
  <c r="D126" i="3" s="1"/>
  <c r="P116" i="2"/>
  <c r="Q115" i="2"/>
  <c r="R115" i="2" s="1"/>
  <c r="P368" i="2"/>
  <c r="Q367" i="2"/>
  <c r="R367" i="2" s="1"/>
  <c r="BL8" i="1"/>
  <c r="BM8" i="1"/>
  <c r="E125" i="3" l="1"/>
  <c r="F125" i="3" s="1"/>
  <c r="C127" i="3"/>
  <c r="D127" i="3" s="1"/>
  <c r="P117" i="2"/>
  <c r="Q116" i="2"/>
  <c r="R116" i="2" s="1"/>
  <c r="P369" i="2"/>
  <c r="Q368" i="2"/>
  <c r="R368" i="2" s="1"/>
  <c r="BO8" i="1"/>
  <c r="E126" i="3" l="1"/>
  <c r="F126" i="3" s="1"/>
  <c r="C128" i="3"/>
  <c r="D128" i="3" s="1"/>
  <c r="P118" i="2"/>
  <c r="Q117" i="2"/>
  <c r="R117" i="2" s="1"/>
  <c r="P370" i="2"/>
  <c r="Q369" i="2"/>
  <c r="R369" i="2" s="1"/>
  <c r="BP8" i="1"/>
  <c r="BN8" i="1"/>
  <c r="E127" i="3" l="1"/>
  <c r="F127" i="3" s="1"/>
  <c r="C129" i="3"/>
  <c r="D129" i="3" s="1"/>
  <c r="P119" i="2"/>
  <c r="Q118" i="2"/>
  <c r="R118" i="2" s="1"/>
  <c r="P371" i="2"/>
  <c r="Q370" i="2"/>
  <c r="R370" i="2" s="1"/>
  <c r="BQ8" i="1"/>
  <c r="E128" i="3" l="1"/>
  <c r="F128" i="3" s="1"/>
  <c r="C130" i="3"/>
  <c r="D130" i="3" s="1"/>
  <c r="P120" i="2"/>
  <c r="Q119" i="2"/>
  <c r="R119" i="2" s="1"/>
  <c r="P372" i="2"/>
  <c r="Q371" i="2"/>
  <c r="R371" i="2" s="1"/>
  <c r="BR8" i="1"/>
  <c r="BS8" i="1"/>
  <c r="E129" i="3" l="1"/>
  <c r="F129" i="3" s="1"/>
  <c r="C131" i="3"/>
  <c r="D131" i="3" s="1"/>
  <c r="P121" i="2"/>
  <c r="Q120" i="2"/>
  <c r="R120" i="2" s="1"/>
  <c r="P373" i="2"/>
  <c r="Q372" i="2"/>
  <c r="R372" i="2" s="1"/>
  <c r="E130" i="3" l="1"/>
  <c r="F130" i="3" s="1"/>
  <c r="C132" i="3"/>
  <c r="D132" i="3" s="1"/>
  <c r="P122" i="2"/>
  <c r="Q121" i="2"/>
  <c r="R121" i="2" s="1"/>
  <c r="P374" i="2"/>
  <c r="Q373" i="2"/>
  <c r="R373" i="2" s="1"/>
  <c r="BT8" i="1"/>
  <c r="BU8" i="1"/>
  <c r="E131" i="3" l="1"/>
  <c r="F131" i="3" s="1"/>
  <c r="C133" i="3"/>
  <c r="D133" i="3" s="1"/>
  <c r="P123" i="2"/>
  <c r="Q122" i="2"/>
  <c r="R122" i="2" s="1"/>
  <c r="P375" i="2"/>
  <c r="Q374" i="2"/>
  <c r="R374" i="2" s="1"/>
  <c r="BW8" i="1"/>
  <c r="BV8" i="1"/>
  <c r="E132" i="3" l="1"/>
  <c r="F132" i="3" s="1"/>
  <c r="C134" i="3"/>
  <c r="D134" i="3" s="1"/>
  <c r="P124" i="2"/>
  <c r="Q123" i="2"/>
  <c r="R123" i="2" s="1"/>
  <c r="P376" i="2"/>
  <c r="Q375" i="2"/>
  <c r="R375" i="2" s="1"/>
  <c r="E133" i="3" l="1"/>
  <c r="F133" i="3" s="1"/>
  <c r="C135" i="3"/>
  <c r="D135" i="3" s="1"/>
  <c r="P125" i="2"/>
  <c r="Q124" i="2"/>
  <c r="R124" i="2" s="1"/>
  <c r="P377" i="2"/>
  <c r="Q376" i="2"/>
  <c r="R376" i="2" s="1"/>
  <c r="C136" i="3" l="1"/>
  <c r="D136" i="3" s="1"/>
  <c r="E134" i="3"/>
  <c r="F134" i="3" s="1"/>
  <c r="P126" i="2"/>
  <c r="Q125" i="2"/>
  <c r="R125" i="2" s="1"/>
  <c r="P378" i="2"/>
  <c r="Q377" i="2"/>
  <c r="R377" i="2" s="1"/>
  <c r="E135" i="3" l="1"/>
  <c r="F135" i="3" s="1"/>
  <c r="C137" i="3"/>
  <c r="D137" i="3" s="1"/>
  <c r="P127" i="2"/>
  <c r="Q126" i="2"/>
  <c r="R126" i="2" s="1"/>
  <c r="P379" i="2"/>
  <c r="Q378" i="2"/>
  <c r="R378" i="2" s="1"/>
  <c r="E136" i="3" l="1"/>
  <c r="F136" i="3" s="1"/>
  <c r="C138" i="3"/>
  <c r="D138" i="3" s="1"/>
  <c r="P128" i="2"/>
  <c r="Q127" i="2"/>
  <c r="R127" i="2" s="1"/>
  <c r="P380" i="2"/>
  <c r="Q379" i="2"/>
  <c r="R379" i="2" s="1"/>
  <c r="BX8" i="1"/>
  <c r="E137" i="3" l="1"/>
  <c r="F137" i="3" s="1"/>
  <c r="C139" i="3"/>
  <c r="D139" i="3" s="1"/>
  <c r="P129" i="2"/>
  <c r="Q128" i="2"/>
  <c r="R128" i="2" s="1"/>
  <c r="P381" i="2"/>
  <c r="Q380" i="2"/>
  <c r="R380" i="2" s="1"/>
  <c r="E138" i="3" l="1"/>
  <c r="F138" i="3" s="1"/>
  <c r="C140" i="3"/>
  <c r="D140" i="3" s="1"/>
  <c r="P130" i="2"/>
  <c r="Q129" i="2"/>
  <c r="R129" i="2" s="1"/>
  <c r="P382" i="2"/>
  <c r="Q381" i="2"/>
  <c r="R381" i="2" s="1"/>
  <c r="E139" i="3" l="1"/>
  <c r="F139" i="3" s="1"/>
  <c r="C141" i="3"/>
  <c r="D141" i="3" s="1"/>
  <c r="P131" i="2"/>
  <c r="Q130" i="2"/>
  <c r="R130" i="2" s="1"/>
  <c r="P383" i="2"/>
  <c r="Q382" i="2"/>
  <c r="R382" i="2" s="1"/>
  <c r="C142" i="3" l="1"/>
  <c r="D142" i="3" s="1"/>
  <c r="E140" i="3"/>
  <c r="F140" i="3" s="1"/>
  <c r="P132" i="2"/>
  <c r="Q131" i="2"/>
  <c r="R131" i="2" s="1"/>
  <c r="P384" i="2"/>
  <c r="Q383" i="2"/>
  <c r="R383" i="2" s="1"/>
  <c r="E141" i="3" l="1"/>
  <c r="F141" i="3" s="1"/>
  <c r="C143" i="3"/>
  <c r="D143" i="3" s="1"/>
  <c r="P133" i="2"/>
  <c r="Q132" i="2"/>
  <c r="R132" i="2" s="1"/>
  <c r="P385" i="2"/>
  <c r="Q384" i="2"/>
  <c r="R384" i="2" s="1"/>
  <c r="E142" i="3" l="1"/>
  <c r="F142" i="3" s="1"/>
  <c r="C144" i="3"/>
  <c r="D144" i="3" s="1"/>
  <c r="P134" i="2"/>
  <c r="Q133" i="2"/>
  <c r="R133" i="2" s="1"/>
  <c r="P386" i="2"/>
  <c r="Q385" i="2"/>
  <c r="R385" i="2" s="1"/>
  <c r="C145" i="3" l="1"/>
  <c r="D145" i="3" s="1"/>
  <c r="E143" i="3"/>
  <c r="F143" i="3" s="1"/>
  <c r="P135" i="2"/>
  <c r="Q134" i="2"/>
  <c r="R134" i="2" s="1"/>
  <c r="P387" i="2"/>
  <c r="Q386" i="2"/>
  <c r="R386" i="2" s="1"/>
  <c r="E144" i="3" l="1"/>
  <c r="F144" i="3" s="1"/>
  <c r="C146" i="3"/>
  <c r="D146" i="3" s="1"/>
  <c r="P136" i="2"/>
  <c r="Q135" i="2"/>
  <c r="R135" i="2" s="1"/>
  <c r="P388" i="2"/>
  <c r="Q387" i="2"/>
  <c r="R387" i="2" s="1"/>
  <c r="E145" i="3" l="1"/>
  <c r="F145" i="3" s="1"/>
  <c r="C147" i="3"/>
  <c r="D147" i="3" s="1"/>
  <c r="P137" i="2"/>
  <c r="Q136" i="2"/>
  <c r="R136" i="2" s="1"/>
  <c r="P389" i="2"/>
  <c r="Q388" i="2"/>
  <c r="R388" i="2" s="1"/>
  <c r="E146" i="3" l="1"/>
  <c r="F146" i="3" s="1"/>
  <c r="C148" i="3"/>
  <c r="D148" i="3" s="1"/>
  <c r="P138" i="2"/>
  <c r="Q137" i="2"/>
  <c r="R137" i="2" s="1"/>
  <c r="P390" i="2"/>
  <c r="Q389" i="2"/>
  <c r="R389" i="2" s="1"/>
  <c r="E147" i="3" l="1"/>
  <c r="F147" i="3" s="1"/>
  <c r="C149" i="3"/>
  <c r="D149" i="3" s="1"/>
  <c r="P139" i="2"/>
  <c r="Q138" i="2"/>
  <c r="R138" i="2" s="1"/>
  <c r="P391" i="2"/>
  <c r="Q390" i="2"/>
  <c r="R390" i="2" s="1"/>
  <c r="E148" i="3" l="1"/>
  <c r="F148" i="3" s="1"/>
  <c r="C150" i="3"/>
  <c r="D150" i="3" s="1"/>
  <c r="P140" i="2"/>
  <c r="Q139" i="2"/>
  <c r="R139" i="2" s="1"/>
  <c r="P392" i="2"/>
  <c r="Q391" i="2"/>
  <c r="R391" i="2" s="1"/>
  <c r="E149" i="3" l="1"/>
  <c r="F149" i="3" s="1"/>
  <c r="C151" i="3"/>
  <c r="D151" i="3" s="1"/>
  <c r="P141" i="2"/>
  <c r="Q140" i="2"/>
  <c r="R140" i="2" s="1"/>
  <c r="P393" i="2"/>
  <c r="Q392" i="2"/>
  <c r="R392" i="2" s="1"/>
  <c r="E150" i="3" l="1"/>
  <c r="F150" i="3" s="1"/>
  <c r="C152" i="3"/>
  <c r="D152" i="3" s="1"/>
  <c r="P142" i="2"/>
  <c r="Q141" i="2"/>
  <c r="R141" i="2" s="1"/>
  <c r="P394" i="2"/>
  <c r="Q393" i="2"/>
  <c r="R393" i="2" s="1"/>
  <c r="E151" i="3" l="1"/>
  <c r="F151" i="3" s="1"/>
  <c r="C153" i="3"/>
  <c r="D153" i="3" s="1"/>
  <c r="P143" i="2"/>
  <c r="Q142" i="2"/>
  <c r="R142" i="2" s="1"/>
  <c r="P395" i="2"/>
  <c r="Q394" i="2"/>
  <c r="R394" i="2" s="1"/>
  <c r="E152" i="3" l="1"/>
  <c r="F152" i="3" s="1"/>
  <c r="C154" i="3"/>
  <c r="D154" i="3" s="1"/>
  <c r="P144" i="2"/>
  <c r="Q143" i="2"/>
  <c r="R143" i="2" s="1"/>
  <c r="P396" i="2"/>
  <c r="Q395" i="2"/>
  <c r="R395" i="2" s="1"/>
  <c r="E153" i="3" l="1"/>
  <c r="F153" i="3" s="1"/>
  <c r="C155" i="3"/>
  <c r="D155" i="3" s="1"/>
  <c r="P145" i="2"/>
  <c r="Q144" i="2"/>
  <c r="R144" i="2" s="1"/>
  <c r="P397" i="2"/>
  <c r="Q396" i="2"/>
  <c r="R396" i="2" s="1"/>
  <c r="E154" i="3" l="1"/>
  <c r="F154" i="3" s="1"/>
  <c r="C156" i="3"/>
  <c r="D156" i="3" s="1"/>
  <c r="P146" i="2"/>
  <c r="Q145" i="2"/>
  <c r="R145" i="2" s="1"/>
  <c r="P398" i="2"/>
  <c r="Q397" i="2"/>
  <c r="R397" i="2" s="1"/>
  <c r="E155" i="3" l="1"/>
  <c r="F155" i="3" s="1"/>
  <c r="C157" i="3"/>
  <c r="D157" i="3" s="1"/>
  <c r="P147" i="2"/>
  <c r="Q146" i="2"/>
  <c r="R146" i="2" s="1"/>
  <c r="P399" i="2"/>
  <c r="Q398" i="2"/>
  <c r="R398" i="2" s="1"/>
  <c r="E156" i="3" l="1"/>
  <c r="F156" i="3" s="1"/>
  <c r="C158" i="3"/>
  <c r="D158" i="3" s="1"/>
  <c r="P148" i="2"/>
  <c r="Q147" i="2"/>
  <c r="R147" i="2" s="1"/>
  <c r="P400" i="2"/>
  <c r="Q399" i="2"/>
  <c r="R399" i="2" s="1"/>
  <c r="E157" i="3" l="1"/>
  <c r="F157" i="3" s="1"/>
  <c r="C159" i="3"/>
  <c r="D159" i="3" s="1"/>
  <c r="P149" i="2"/>
  <c r="Q148" i="2"/>
  <c r="R148" i="2" s="1"/>
  <c r="P401" i="2"/>
  <c r="Q400" i="2"/>
  <c r="R400" i="2" s="1"/>
  <c r="E158" i="3" l="1"/>
  <c r="F158" i="3" s="1"/>
  <c r="C160" i="3"/>
  <c r="D160" i="3" s="1"/>
  <c r="P150" i="2"/>
  <c r="Q149" i="2"/>
  <c r="R149" i="2" s="1"/>
  <c r="P402" i="2"/>
  <c r="Q401" i="2"/>
  <c r="R401" i="2" s="1"/>
  <c r="E159" i="3" l="1"/>
  <c r="F159" i="3" s="1"/>
  <c r="C161" i="3"/>
  <c r="D161" i="3" s="1"/>
  <c r="P151" i="2"/>
  <c r="Q150" i="2"/>
  <c r="R150" i="2" s="1"/>
  <c r="P403" i="2"/>
  <c r="Q402" i="2"/>
  <c r="R402" i="2" s="1"/>
  <c r="E160" i="3" l="1"/>
  <c r="F160" i="3" s="1"/>
  <c r="C162" i="3"/>
  <c r="D162" i="3" s="1"/>
  <c r="P152" i="2"/>
  <c r="Q151" i="2"/>
  <c r="R151" i="2" s="1"/>
  <c r="P404" i="2"/>
  <c r="Q403" i="2"/>
  <c r="R403" i="2" s="1"/>
  <c r="E161" i="3" l="1"/>
  <c r="F161" i="3" s="1"/>
  <c r="C163" i="3"/>
  <c r="D163" i="3" s="1"/>
  <c r="P153" i="2"/>
  <c r="Q152" i="2"/>
  <c r="R152" i="2" s="1"/>
  <c r="P405" i="2"/>
  <c r="Q404" i="2"/>
  <c r="R404" i="2" s="1"/>
  <c r="E162" i="3" l="1"/>
  <c r="F162" i="3" s="1"/>
  <c r="C164" i="3"/>
  <c r="D164" i="3" s="1"/>
  <c r="P154" i="2"/>
  <c r="Q153" i="2"/>
  <c r="R153" i="2" s="1"/>
  <c r="P406" i="2"/>
  <c r="Q405" i="2"/>
  <c r="R405" i="2" s="1"/>
  <c r="C165" i="3" l="1"/>
  <c r="D165" i="3" s="1"/>
  <c r="E163" i="3"/>
  <c r="F163" i="3" s="1"/>
  <c r="P155" i="2"/>
  <c r="Q154" i="2"/>
  <c r="R154" i="2" s="1"/>
  <c r="P407" i="2"/>
  <c r="Q406" i="2"/>
  <c r="R406" i="2" s="1"/>
  <c r="C166" i="3" l="1"/>
  <c r="D166" i="3" s="1"/>
  <c r="E164" i="3"/>
  <c r="F164" i="3" s="1"/>
  <c r="P156" i="2"/>
  <c r="Q155" i="2"/>
  <c r="R155" i="2" s="1"/>
  <c r="P408" i="2"/>
  <c r="Q407" i="2"/>
  <c r="R407" i="2" s="1"/>
  <c r="E165" i="3" l="1"/>
  <c r="F165" i="3" s="1"/>
  <c r="C167" i="3"/>
  <c r="D167" i="3" s="1"/>
  <c r="P157" i="2"/>
  <c r="Q156" i="2"/>
  <c r="R156" i="2" s="1"/>
  <c r="P409" i="2"/>
  <c r="Q408" i="2"/>
  <c r="R408" i="2" s="1"/>
  <c r="C168" i="3" l="1"/>
  <c r="D168" i="3" s="1"/>
  <c r="E166" i="3"/>
  <c r="F166" i="3" s="1"/>
  <c r="P158" i="2"/>
  <c r="Q157" i="2"/>
  <c r="R157" i="2" s="1"/>
  <c r="P410" i="2"/>
  <c r="Q409" i="2"/>
  <c r="R409" i="2" s="1"/>
  <c r="E167" i="3" l="1"/>
  <c r="F167" i="3" s="1"/>
  <c r="C169" i="3"/>
  <c r="D169" i="3" s="1"/>
  <c r="P159" i="2"/>
  <c r="Q158" i="2"/>
  <c r="R158" i="2" s="1"/>
  <c r="P411" i="2"/>
  <c r="Q410" i="2"/>
  <c r="R410" i="2" s="1"/>
  <c r="E168" i="3" l="1"/>
  <c r="F168" i="3" s="1"/>
  <c r="C170" i="3"/>
  <c r="D170" i="3" s="1"/>
  <c r="P160" i="2"/>
  <c r="Q159" i="2"/>
  <c r="R159" i="2" s="1"/>
  <c r="P412" i="2"/>
  <c r="Q411" i="2"/>
  <c r="R411" i="2" s="1"/>
  <c r="E169" i="3" l="1"/>
  <c r="F169" i="3" s="1"/>
  <c r="C171" i="3"/>
  <c r="D171" i="3" s="1"/>
  <c r="P161" i="2"/>
  <c r="Q160" i="2"/>
  <c r="R160" i="2" s="1"/>
  <c r="P413" i="2"/>
  <c r="Q412" i="2"/>
  <c r="R412" i="2" s="1"/>
  <c r="E170" i="3" l="1"/>
  <c r="F170" i="3" s="1"/>
  <c r="C172" i="3"/>
  <c r="D172" i="3" s="1"/>
  <c r="P162" i="2"/>
  <c r="Q161" i="2"/>
  <c r="R161" i="2" s="1"/>
  <c r="P414" i="2"/>
  <c r="Q413" i="2"/>
  <c r="R413" i="2" s="1"/>
  <c r="C173" i="3" l="1"/>
  <c r="D173" i="3" s="1"/>
  <c r="E171" i="3"/>
  <c r="F171" i="3" s="1"/>
  <c r="P163" i="2"/>
  <c r="Q162" i="2"/>
  <c r="R162" i="2" s="1"/>
  <c r="P415" i="2"/>
  <c r="Q414" i="2"/>
  <c r="R414" i="2" s="1"/>
  <c r="E172" i="3" l="1"/>
  <c r="F172" i="3" s="1"/>
  <c r="C174" i="3"/>
  <c r="D174" i="3" s="1"/>
  <c r="P164" i="2"/>
  <c r="Q163" i="2"/>
  <c r="R163" i="2" s="1"/>
  <c r="P416" i="2"/>
  <c r="Q415" i="2"/>
  <c r="R415" i="2" s="1"/>
  <c r="C175" i="3" l="1"/>
  <c r="D175" i="3" s="1"/>
  <c r="E173" i="3"/>
  <c r="F173" i="3" s="1"/>
  <c r="P165" i="2"/>
  <c r="Q164" i="2"/>
  <c r="R164" i="2" s="1"/>
  <c r="P417" i="2"/>
  <c r="Q416" i="2"/>
  <c r="R416" i="2" s="1"/>
  <c r="E174" i="3" l="1"/>
  <c r="F174" i="3" s="1"/>
  <c r="C176" i="3"/>
  <c r="D176" i="3" s="1"/>
  <c r="P166" i="2"/>
  <c r="Q165" i="2"/>
  <c r="R165" i="2" s="1"/>
  <c r="P418" i="2"/>
  <c r="Q417" i="2"/>
  <c r="R417" i="2" s="1"/>
  <c r="E175" i="3" l="1"/>
  <c r="F175" i="3" s="1"/>
  <c r="C177" i="3"/>
  <c r="D177" i="3" s="1"/>
  <c r="P167" i="2"/>
  <c r="Q166" i="2"/>
  <c r="R166" i="2" s="1"/>
  <c r="P419" i="2"/>
  <c r="Q418" i="2"/>
  <c r="R418" i="2" s="1"/>
  <c r="E176" i="3" l="1"/>
  <c r="F176" i="3" s="1"/>
  <c r="C178" i="3"/>
  <c r="D178" i="3" s="1"/>
  <c r="P168" i="2"/>
  <c r="Q167" i="2"/>
  <c r="R167" i="2" s="1"/>
  <c r="P420" i="2"/>
  <c r="Q419" i="2"/>
  <c r="R419" i="2" s="1"/>
  <c r="E177" i="3" l="1"/>
  <c r="F177" i="3" s="1"/>
  <c r="C179" i="3"/>
  <c r="D179" i="3" s="1"/>
  <c r="P169" i="2"/>
  <c r="Q168" i="2"/>
  <c r="R168" i="2" s="1"/>
  <c r="P421" i="2"/>
  <c r="Q420" i="2"/>
  <c r="R420" i="2" s="1"/>
  <c r="E178" i="3" l="1"/>
  <c r="F178" i="3" s="1"/>
  <c r="C180" i="3"/>
  <c r="D180" i="3" s="1"/>
  <c r="P170" i="2"/>
  <c r="Q169" i="2"/>
  <c r="R169" i="2" s="1"/>
  <c r="P422" i="2"/>
  <c r="Q421" i="2"/>
  <c r="R421" i="2" s="1"/>
  <c r="E179" i="3" l="1"/>
  <c r="F179" i="3" s="1"/>
  <c r="C181" i="3"/>
  <c r="D181" i="3" s="1"/>
  <c r="P171" i="2"/>
  <c r="Q170" i="2"/>
  <c r="R170" i="2" s="1"/>
  <c r="P423" i="2"/>
  <c r="Q422" i="2"/>
  <c r="R422" i="2" s="1"/>
  <c r="E180" i="3" l="1"/>
  <c r="F180" i="3" s="1"/>
  <c r="C182" i="3"/>
  <c r="D182" i="3" s="1"/>
  <c r="P172" i="2"/>
  <c r="Q171" i="2"/>
  <c r="R171" i="2" s="1"/>
  <c r="P424" i="2"/>
  <c r="Q423" i="2"/>
  <c r="R423" i="2" s="1"/>
  <c r="E181" i="3" l="1"/>
  <c r="F181" i="3" s="1"/>
  <c r="C183" i="3"/>
  <c r="D183" i="3" s="1"/>
  <c r="P173" i="2"/>
  <c r="Q172" i="2"/>
  <c r="R172" i="2" s="1"/>
  <c r="P425" i="2"/>
  <c r="Q424" i="2"/>
  <c r="R424" i="2" s="1"/>
  <c r="E182" i="3" l="1"/>
  <c r="F182" i="3" s="1"/>
  <c r="C184" i="3"/>
  <c r="D184" i="3" s="1"/>
  <c r="P174" i="2"/>
  <c r="Q173" i="2"/>
  <c r="R173" i="2" s="1"/>
  <c r="P426" i="2"/>
  <c r="Q425" i="2"/>
  <c r="R425" i="2" s="1"/>
  <c r="E183" i="3" l="1"/>
  <c r="F183" i="3" s="1"/>
  <c r="C185" i="3"/>
  <c r="D185" i="3" s="1"/>
  <c r="P175" i="2"/>
  <c r="Q174" i="2"/>
  <c r="R174" i="2" s="1"/>
  <c r="P427" i="2"/>
  <c r="Q426" i="2"/>
  <c r="R426" i="2" s="1"/>
  <c r="E184" i="3" l="1"/>
  <c r="F184" i="3" s="1"/>
  <c r="C186" i="3"/>
  <c r="D186" i="3" s="1"/>
  <c r="P176" i="2"/>
  <c r="Q175" i="2"/>
  <c r="R175" i="2" s="1"/>
  <c r="P428" i="2"/>
  <c r="Q427" i="2"/>
  <c r="R427" i="2" s="1"/>
  <c r="E185" i="3" l="1"/>
  <c r="F185" i="3" s="1"/>
  <c r="C187" i="3"/>
  <c r="D187" i="3" s="1"/>
  <c r="P177" i="2"/>
  <c r="Q176" i="2"/>
  <c r="R176" i="2" s="1"/>
  <c r="P429" i="2"/>
  <c r="Q428" i="2"/>
  <c r="R428" i="2" s="1"/>
  <c r="E186" i="3" l="1"/>
  <c r="F186" i="3" s="1"/>
  <c r="C188" i="3"/>
  <c r="D188" i="3" s="1"/>
  <c r="P178" i="2"/>
  <c r="Q177" i="2"/>
  <c r="R177" i="2" s="1"/>
  <c r="P430" i="2"/>
  <c r="Q429" i="2"/>
  <c r="R429" i="2" s="1"/>
  <c r="E187" i="3" l="1"/>
  <c r="F187" i="3" s="1"/>
  <c r="C189" i="3"/>
  <c r="D189" i="3" s="1"/>
  <c r="P179" i="2"/>
  <c r="Q178" i="2"/>
  <c r="R178" i="2" s="1"/>
  <c r="P431" i="2"/>
  <c r="Q430" i="2"/>
  <c r="R430" i="2" s="1"/>
  <c r="E188" i="3" l="1"/>
  <c r="F188" i="3" s="1"/>
  <c r="C190" i="3"/>
  <c r="D190" i="3" s="1"/>
  <c r="P180" i="2"/>
  <c r="Q179" i="2"/>
  <c r="R179" i="2" s="1"/>
  <c r="P432" i="2"/>
  <c r="Q431" i="2"/>
  <c r="R431" i="2" s="1"/>
  <c r="E189" i="3" l="1"/>
  <c r="F189" i="3" s="1"/>
  <c r="C191" i="3"/>
  <c r="D191" i="3" s="1"/>
  <c r="P181" i="2"/>
  <c r="Q180" i="2"/>
  <c r="R180" i="2" s="1"/>
  <c r="P433" i="2"/>
  <c r="Q432" i="2"/>
  <c r="R432" i="2" s="1"/>
  <c r="E190" i="3" l="1"/>
  <c r="F190" i="3" s="1"/>
  <c r="C192" i="3"/>
  <c r="D192" i="3" s="1"/>
  <c r="P182" i="2"/>
  <c r="Q181" i="2"/>
  <c r="R181" i="2" s="1"/>
  <c r="P434" i="2"/>
  <c r="Q433" i="2"/>
  <c r="R433" i="2" s="1"/>
  <c r="E191" i="3" l="1"/>
  <c r="F191" i="3" s="1"/>
  <c r="C193" i="3"/>
  <c r="D193" i="3" s="1"/>
  <c r="P183" i="2"/>
  <c r="Q182" i="2"/>
  <c r="R182" i="2" s="1"/>
  <c r="P435" i="2"/>
  <c r="Q434" i="2"/>
  <c r="R434" i="2" s="1"/>
  <c r="C194" i="3" l="1"/>
  <c r="D194" i="3" s="1"/>
  <c r="E192" i="3"/>
  <c r="F192" i="3" s="1"/>
  <c r="P184" i="2"/>
  <c r="Q183" i="2"/>
  <c r="R183" i="2" s="1"/>
  <c r="P436" i="2"/>
  <c r="Q435" i="2"/>
  <c r="R435" i="2" s="1"/>
  <c r="E193" i="3" l="1"/>
  <c r="F193" i="3" s="1"/>
  <c r="C195" i="3"/>
  <c r="D195" i="3" s="1"/>
  <c r="P185" i="2"/>
  <c r="Q184" i="2"/>
  <c r="R184" i="2" s="1"/>
  <c r="P437" i="2"/>
  <c r="Q436" i="2"/>
  <c r="R436" i="2" s="1"/>
  <c r="E194" i="3" l="1"/>
  <c r="F194" i="3" s="1"/>
  <c r="C196" i="3"/>
  <c r="D196" i="3" s="1"/>
  <c r="P186" i="2"/>
  <c r="Q185" i="2"/>
  <c r="R185" i="2" s="1"/>
  <c r="P438" i="2"/>
  <c r="Q437" i="2"/>
  <c r="R437" i="2" s="1"/>
  <c r="E195" i="3" l="1"/>
  <c r="F195" i="3" s="1"/>
  <c r="C197" i="3"/>
  <c r="D197" i="3" s="1"/>
  <c r="P187" i="2"/>
  <c r="Q186" i="2"/>
  <c r="R186" i="2" s="1"/>
  <c r="P439" i="2"/>
  <c r="Q438" i="2"/>
  <c r="R438" i="2" s="1"/>
  <c r="E196" i="3" l="1"/>
  <c r="F196" i="3" s="1"/>
  <c r="C198" i="3"/>
  <c r="D198" i="3" s="1"/>
  <c r="P188" i="2"/>
  <c r="Q187" i="2"/>
  <c r="R187" i="2" s="1"/>
  <c r="P440" i="2"/>
  <c r="Q439" i="2"/>
  <c r="R439" i="2" s="1"/>
  <c r="E197" i="3" l="1"/>
  <c r="F197" i="3" s="1"/>
  <c r="C199" i="3"/>
  <c r="D199" i="3" s="1"/>
  <c r="P189" i="2"/>
  <c r="Q188" i="2"/>
  <c r="R188" i="2" s="1"/>
  <c r="P441" i="2"/>
  <c r="Q440" i="2"/>
  <c r="R440" i="2" s="1"/>
  <c r="E198" i="3" l="1"/>
  <c r="F198" i="3" s="1"/>
  <c r="C200" i="3"/>
  <c r="D200" i="3" s="1"/>
  <c r="P190" i="2"/>
  <c r="Q189" i="2"/>
  <c r="R189" i="2" s="1"/>
  <c r="P442" i="2"/>
  <c r="Q441" i="2"/>
  <c r="R441" i="2" s="1"/>
  <c r="E199" i="3" l="1"/>
  <c r="F199" i="3" s="1"/>
  <c r="C201" i="3"/>
  <c r="D201" i="3" s="1"/>
  <c r="P191" i="2"/>
  <c r="Q190" i="2"/>
  <c r="R190" i="2" s="1"/>
  <c r="P443" i="2"/>
  <c r="Q442" i="2"/>
  <c r="R442" i="2" s="1"/>
  <c r="C202" i="3" l="1"/>
  <c r="D202" i="3" s="1"/>
  <c r="E200" i="3"/>
  <c r="F200" i="3" s="1"/>
  <c r="P192" i="2"/>
  <c r="Q191" i="2"/>
  <c r="R191" i="2" s="1"/>
  <c r="P444" i="2"/>
  <c r="Q443" i="2"/>
  <c r="R443" i="2" s="1"/>
  <c r="E201" i="3" l="1"/>
  <c r="F201" i="3" s="1"/>
  <c r="C203" i="3"/>
  <c r="D203" i="3" s="1"/>
  <c r="P193" i="2"/>
  <c r="Q192" i="2"/>
  <c r="R192" i="2" s="1"/>
  <c r="P445" i="2"/>
  <c r="Q444" i="2"/>
  <c r="R444" i="2" s="1"/>
  <c r="C204" i="3" l="1"/>
  <c r="D204" i="3" s="1"/>
  <c r="E202" i="3"/>
  <c r="F202" i="3" s="1"/>
  <c r="P194" i="2"/>
  <c r="Q193" i="2"/>
  <c r="R193" i="2" s="1"/>
  <c r="P446" i="2"/>
  <c r="Q445" i="2"/>
  <c r="R445" i="2" s="1"/>
  <c r="E203" i="3" l="1"/>
  <c r="F203" i="3" s="1"/>
  <c r="C205" i="3"/>
  <c r="D205" i="3" s="1"/>
  <c r="P195" i="2"/>
  <c r="Q194" i="2"/>
  <c r="R194" i="2" s="1"/>
  <c r="P447" i="2"/>
  <c r="Q446" i="2"/>
  <c r="R446" i="2" s="1"/>
  <c r="C206" i="3" l="1"/>
  <c r="D206" i="3" s="1"/>
  <c r="E204" i="3"/>
  <c r="F204" i="3" s="1"/>
  <c r="P196" i="2"/>
  <c r="Q195" i="2"/>
  <c r="R195" i="2" s="1"/>
  <c r="P448" i="2"/>
  <c r="Q447" i="2"/>
  <c r="R447" i="2" s="1"/>
  <c r="E205" i="3" l="1"/>
  <c r="F205" i="3" s="1"/>
  <c r="C207" i="3"/>
  <c r="D207" i="3" s="1"/>
  <c r="P197" i="2"/>
  <c r="Q196" i="2"/>
  <c r="R196" i="2" s="1"/>
  <c r="P449" i="2"/>
  <c r="Q448" i="2"/>
  <c r="R448" i="2" s="1"/>
  <c r="E206" i="3" l="1"/>
  <c r="F206" i="3" s="1"/>
  <c r="C208" i="3"/>
  <c r="D208" i="3" s="1"/>
  <c r="P198" i="2"/>
  <c r="Q197" i="2"/>
  <c r="R197" i="2" s="1"/>
  <c r="P450" i="2"/>
  <c r="Q449" i="2"/>
  <c r="R449" i="2" s="1"/>
  <c r="E207" i="3" l="1"/>
  <c r="F207" i="3" s="1"/>
  <c r="C209" i="3"/>
  <c r="D209" i="3" s="1"/>
  <c r="P199" i="2"/>
  <c r="Q198" i="2"/>
  <c r="R198" i="2" s="1"/>
  <c r="P451" i="2"/>
  <c r="Q450" i="2"/>
  <c r="R450" i="2" s="1"/>
  <c r="E208" i="3" l="1"/>
  <c r="F208" i="3" s="1"/>
  <c r="C210" i="3"/>
  <c r="D210" i="3" s="1"/>
  <c r="P200" i="2"/>
  <c r="Q199" i="2"/>
  <c r="R199" i="2" s="1"/>
  <c r="P452" i="2"/>
  <c r="Q451" i="2"/>
  <c r="R451" i="2" s="1"/>
  <c r="E209" i="3" l="1"/>
  <c r="F209" i="3" s="1"/>
  <c r="C211" i="3"/>
  <c r="D211" i="3" s="1"/>
  <c r="P201" i="2"/>
  <c r="Q200" i="2"/>
  <c r="R200" i="2" s="1"/>
  <c r="P453" i="2"/>
  <c r="Q452" i="2"/>
  <c r="R452" i="2" s="1"/>
  <c r="C212" i="3" l="1"/>
  <c r="D212" i="3" s="1"/>
  <c r="E210" i="3"/>
  <c r="F210" i="3" s="1"/>
  <c r="P202" i="2"/>
  <c r="Q201" i="2"/>
  <c r="R201" i="2" s="1"/>
  <c r="P454" i="2"/>
  <c r="Q453" i="2"/>
  <c r="R453" i="2" s="1"/>
  <c r="E211" i="3" l="1"/>
  <c r="F211" i="3" s="1"/>
  <c r="C213" i="3"/>
  <c r="D213" i="3" s="1"/>
  <c r="P203" i="2"/>
  <c r="Q202" i="2"/>
  <c r="R202" i="2" s="1"/>
  <c r="P455" i="2"/>
  <c r="Q454" i="2"/>
  <c r="R454" i="2" s="1"/>
  <c r="E212" i="3" l="1"/>
  <c r="F212" i="3" s="1"/>
  <c r="C214" i="3"/>
  <c r="D214" i="3" s="1"/>
  <c r="P204" i="2"/>
  <c r="Q203" i="2"/>
  <c r="R203" i="2" s="1"/>
  <c r="P456" i="2"/>
  <c r="Q455" i="2"/>
  <c r="R455" i="2" s="1"/>
  <c r="C215" i="3" l="1"/>
  <c r="D215" i="3" s="1"/>
  <c r="E213" i="3"/>
  <c r="F213" i="3" s="1"/>
  <c r="P205" i="2"/>
  <c r="Q204" i="2"/>
  <c r="R204" i="2" s="1"/>
  <c r="P457" i="2"/>
  <c r="Q456" i="2"/>
  <c r="R456" i="2" s="1"/>
  <c r="E214" i="3" l="1"/>
  <c r="F214" i="3" s="1"/>
  <c r="C216" i="3"/>
  <c r="D216" i="3" s="1"/>
  <c r="P206" i="2"/>
  <c r="Q205" i="2"/>
  <c r="R205" i="2" s="1"/>
  <c r="P458" i="2"/>
  <c r="Q457" i="2"/>
  <c r="R457" i="2" s="1"/>
  <c r="E215" i="3" l="1"/>
  <c r="F215" i="3" s="1"/>
  <c r="C217" i="3"/>
  <c r="D217" i="3" s="1"/>
  <c r="P207" i="2"/>
  <c r="Q206" i="2"/>
  <c r="R206" i="2" s="1"/>
  <c r="P459" i="2"/>
  <c r="Q458" i="2"/>
  <c r="R458" i="2" s="1"/>
  <c r="E216" i="3" l="1"/>
  <c r="F216" i="3" s="1"/>
  <c r="C218" i="3"/>
  <c r="D218" i="3" s="1"/>
  <c r="P208" i="2"/>
  <c r="Q207" i="2"/>
  <c r="R207" i="2" s="1"/>
  <c r="P460" i="2"/>
  <c r="Q459" i="2"/>
  <c r="R459" i="2" s="1"/>
  <c r="E217" i="3" l="1"/>
  <c r="F217" i="3" s="1"/>
  <c r="C219" i="3"/>
  <c r="D219" i="3" s="1"/>
  <c r="P209" i="2"/>
  <c r="Q208" i="2"/>
  <c r="R208" i="2" s="1"/>
  <c r="P461" i="2"/>
  <c r="Q460" i="2"/>
  <c r="R460" i="2" s="1"/>
  <c r="E218" i="3" l="1"/>
  <c r="F218" i="3" s="1"/>
  <c r="C220" i="3"/>
  <c r="D220" i="3" s="1"/>
  <c r="P210" i="2"/>
  <c r="Q209" i="2"/>
  <c r="R209" i="2" s="1"/>
  <c r="P462" i="2"/>
  <c r="Q461" i="2"/>
  <c r="R461" i="2" s="1"/>
  <c r="E219" i="3" l="1"/>
  <c r="F219" i="3" s="1"/>
  <c r="C221" i="3"/>
  <c r="D221" i="3" s="1"/>
  <c r="P211" i="2"/>
  <c r="Q210" i="2"/>
  <c r="R210" i="2" s="1"/>
  <c r="P463" i="2"/>
  <c r="Q462" i="2"/>
  <c r="R462" i="2" s="1"/>
  <c r="E220" i="3" l="1"/>
  <c r="F220" i="3" s="1"/>
  <c r="C222" i="3"/>
  <c r="D222" i="3" s="1"/>
  <c r="P212" i="2"/>
  <c r="Q211" i="2"/>
  <c r="R211" i="2" s="1"/>
  <c r="P464" i="2"/>
  <c r="Q463" i="2"/>
  <c r="R463" i="2" s="1"/>
  <c r="E221" i="3" l="1"/>
  <c r="F221" i="3" s="1"/>
  <c r="C223" i="3"/>
  <c r="D223" i="3" s="1"/>
  <c r="P213" i="2"/>
  <c r="Q212" i="2"/>
  <c r="R212" i="2" s="1"/>
  <c r="P465" i="2"/>
  <c r="Q464" i="2"/>
  <c r="R464" i="2" s="1"/>
  <c r="E222" i="3" l="1"/>
  <c r="F222" i="3" s="1"/>
  <c r="C224" i="3"/>
  <c r="D224" i="3" s="1"/>
  <c r="P214" i="2"/>
  <c r="Q213" i="2"/>
  <c r="R213" i="2" s="1"/>
  <c r="P466" i="2"/>
  <c r="Q465" i="2"/>
  <c r="R465" i="2" s="1"/>
  <c r="E223" i="3" l="1"/>
  <c r="F223" i="3" s="1"/>
  <c r="C225" i="3"/>
  <c r="D225" i="3" s="1"/>
  <c r="P215" i="2"/>
  <c r="Q214" i="2"/>
  <c r="R214" i="2" s="1"/>
  <c r="P467" i="2"/>
  <c r="Q466" i="2"/>
  <c r="R466" i="2" s="1"/>
  <c r="E224" i="3" l="1"/>
  <c r="F224" i="3" s="1"/>
  <c r="C226" i="3"/>
  <c r="D226" i="3" s="1"/>
  <c r="P216" i="2"/>
  <c r="Q215" i="2"/>
  <c r="R215" i="2" s="1"/>
  <c r="P468" i="2"/>
  <c r="Q467" i="2"/>
  <c r="R467" i="2" s="1"/>
  <c r="E225" i="3" l="1"/>
  <c r="F225" i="3" s="1"/>
  <c r="C227" i="3"/>
  <c r="D227" i="3" s="1"/>
  <c r="P217" i="2"/>
  <c r="Q216" i="2"/>
  <c r="R216" i="2" s="1"/>
  <c r="P469" i="2"/>
  <c r="Q468" i="2"/>
  <c r="R468" i="2" s="1"/>
  <c r="E226" i="3" l="1"/>
  <c r="F226" i="3" s="1"/>
  <c r="C228" i="3"/>
  <c r="D228" i="3" s="1"/>
  <c r="P218" i="2"/>
  <c r="Q217" i="2"/>
  <c r="R217" i="2" s="1"/>
  <c r="P470" i="2"/>
  <c r="Q469" i="2"/>
  <c r="R469" i="2" s="1"/>
  <c r="E227" i="3" l="1"/>
  <c r="F227" i="3" s="1"/>
  <c r="C229" i="3"/>
  <c r="D229" i="3" s="1"/>
  <c r="P219" i="2"/>
  <c r="Q218" i="2"/>
  <c r="R218" i="2" s="1"/>
  <c r="P471" i="2"/>
  <c r="Q470" i="2"/>
  <c r="R470" i="2" s="1"/>
  <c r="C230" i="3" l="1"/>
  <c r="D230" i="3" s="1"/>
  <c r="E228" i="3"/>
  <c r="F228" i="3" s="1"/>
  <c r="P220" i="2"/>
  <c r="Q219" i="2"/>
  <c r="R219" i="2" s="1"/>
  <c r="P472" i="2"/>
  <c r="Q471" i="2"/>
  <c r="R471" i="2" s="1"/>
  <c r="E229" i="3" l="1"/>
  <c r="F229" i="3" s="1"/>
  <c r="C231" i="3"/>
  <c r="D231" i="3" s="1"/>
  <c r="P221" i="2"/>
  <c r="Q220" i="2"/>
  <c r="R220" i="2" s="1"/>
  <c r="P473" i="2"/>
  <c r="Q472" i="2"/>
  <c r="R472" i="2" s="1"/>
  <c r="C232" i="3" l="1"/>
  <c r="D232" i="3" s="1"/>
  <c r="E230" i="3"/>
  <c r="F230" i="3" s="1"/>
  <c r="P222" i="2"/>
  <c r="Q221" i="2"/>
  <c r="R221" i="2" s="1"/>
  <c r="P474" i="2"/>
  <c r="Q473" i="2"/>
  <c r="R473" i="2" s="1"/>
  <c r="E231" i="3" l="1"/>
  <c r="F231" i="3" s="1"/>
  <c r="C233" i="3"/>
  <c r="D233" i="3" s="1"/>
  <c r="P223" i="2"/>
  <c r="Q222" i="2"/>
  <c r="R222" i="2" s="1"/>
  <c r="P475" i="2"/>
  <c r="Q474" i="2"/>
  <c r="R474" i="2" s="1"/>
  <c r="C234" i="3" l="1"/>
  <c r="D234" i="3" s="1"/>
  <c r="E232" i="3"/>
  <c r="F232" i="3" s="1"/>
  <c r="P224" i="2"/>
  <c r="Q223" i="2"/>
  <c r="R223" i="2" s="1"/>
  <c r="P476" i="2"/>
  <c r="Q475" i="2"/>
  <c r="R475" i="2" s="1"/>
  <c r="E233" i="3" l="1"/>
  <c r="F233" i="3" s="1"/>
  <c r="C235" i="3"/>
  <c r="D235" i="3" s="1"/>
  <c r="P225" i="2"/>
  <c r="Q224" i="2"/>
  <c r="R224" i="2" s="1"/>
  <c r="P477" i="2"/>
  <c r="Q476" i="2"/>
  <c r="R476" i="2" s="1"/>
  <c r="E234" i="3" l="1"/>
  <c r="F234" i="3" s="1"/>
  <c r="C236" i="3"/>
  <c r="D236" i="3" s="1"/>
  <c r="P226" i="2"/>
  <c r="Q225" i="2"/>
  <c r="R225" i="2" s="1"/>
  <c r="P478" i="2"/>
  <c r="Q477" i="2"/>
  <c r="R477" i="2" s="1"/>
  <c r="E235" i="3" l="1"/>
  <c r="F235" i="3" s="1"/>
  <c r="C237" i="3"/>
  <c r="D237" i="3" s="1"/>
  <c r="P227" i="2"/>
  <c r="Q226" i="2"/>
  <c r="R226" i="2" s="1"/>
  <c r="P479" i="2"/>
  <c r="Q478" i="2"/>
  <c r="R478" i="2" s="1"/>
  <c r="E236" i="3" l="1"/>
  <c r="F236" i="3" s="1"/>
  <c r="C238" i="3"/>
  <c r="D238" i="3" s="1"/>
  <c r="P228" i="2"/>
  <c r="Q227" i="2"/>
  <c r="R227" i="2" s="1"/>
  <c r="P480" i="2"/>
  <c r="Q479" i="2"/>
  <c r="R479" i="2" s="1"/>
  <c r="E237" i="3" l="1"/>
  <c r="F237" i="3" s="1"/>
  <c r="C239" i="3"/>
  <c r="D239" i="3" s="1"/>
  <c r="P229" i="2"/>
  <c r="Q228" i="2"/>
  <c r="R228" i="2" s="1"/>
  <c r="P481" i="2"/>
  <c r="Q480" i="2"/>
  <c r="R480" i="2" s="1"/>
  <c r="E238" i="3" l="1"/>
  <c r="F238" i="3" s="1"/>
  <c r="C240" i="3"/>
  <c r="D240" i="3" s="1"/>
  <c r="P230" i="2"/>
  <c r="Q229" i="2"/>
  <c r="R229" i="2" s="1"/>
  <c r="P482" i="2"/>
  <c r="Q481" i="2"/>
  <c r="R481" i="2" s="1"/>
  <c r="E239" i="3" l="1"/>
  <c r="F239" i="3" s="1"/>
  <c r="C241" i="3"/>
  <c r="D241" i="3" s="1"/>
  <c r="P231" i="2"/>
  <c r="Q230" i="2"/>
  <c r="R230" i="2" s="1"/>
  <c r="P483" i="2"/>
  <c r="Q482" i="2"/>
  <c r="R482" i="2" s="1"/>
  <c r="E240" i="3" l="1"/>
  <c r="F240" i="3" s="1"/>
  <c r="C242" i="3"/>
  <c r="D242" i="3" s="1"/>
  <c r="P232" i="2"/>
  <c r="Q231" i="2"/>
  <c r="R231" i="2" s="1"/>
  <c r="P484" i="2"/>
  <c r="Q483" i="2"/>
  <c r="R483" i="2" s="1"/>
  <c r="E241" i="3" l="1"/>
  <c r="F241" i="3" s="1"/>
  <c r="C243" i="3"/>
  <c r="D243" i="3" s="1"/>
  <c r="P233" i="2"/>
  <c r="Q232" i="2"/>
  <c r="R232" i="2" s="1"/>
  <c r="P485" i="2"/>
  <c r="Q484" i="2"/>
  <c r="R484" i="2" s="1"/>
  <c r="E242" i="3" l="1"/>
  <c r="F242" i="3" s="1"/>
  <c r="C244" i="3"/>
  <c r="D244" i="3" s="1"/>
  <c r="P234" i="2"/>
  <c r="Q233" i="2"/>
  <c r="R233" i="2" s="1"/>
  <c r="P486" i="2"/>
  <c r="Q485" i="2"/>
  <c r="R485" i="2" s="1"/>
  <c r="E243" i="3" l="1"/>
  <c r="F243" i="3" s="1"/>
  <c r="C245" i="3"/>
  <c r="D245" i="3" s="1"/>
  <c r="P235" i="2"/>
  <c r="Q234" i="2"/>
  <c r="R234" i="2" s="1"/>
  <c r="P487" i="2"/>
  <c r="Q486" i="2"/>
  <c r="R486" i="2" s="1"/>
  <c r="E244" i="3" l="1"/>
  <c r="F244" i="3" s="1"/>
  <c r="C246" i="3"/>
  <c r="D246" i="3" s="1"/>
  <c r="P236" i="2"/>
  <c r="Q235" i="2"/>
  <c r="R235" i="2" s="1"/>
  <c r="P488" i="2"/>
  <c r="Q487" i="2"/>
  <c r="R487" i="2" s="1"/>
  <c r="E245" i="3" l="1"/>
  <c r="F245" i="3" s="1"/>
  <c r="C247" i="3"/>
  <c r="D247" i="3" s="1"/>
  <c r="P237" i="2"/>
  <c r="Q236" i="2"/>
  <c r="R236" i="2" s="1"/>
  <c r="P489" i="2"/>
  <c r="Q488" i="2"/>
  <c r="R488" i="2" s="1"/>
  <c r="E246" i="3" l="1"/>
  <c r="F246" i="3" s="1"/>
  <c r="C248" i="3"/>
  <c r="D248" i="3" s="1"/>
  <c r="P238" i="2"/>
  <c r="Q237" i="2"/>
  <c r="R237" i="2" s="1"/>
  <c r="Q489" i="2"/>
  <c r="R489" i="2" s="1"/>
  <c r="P490" i="2"/>
  <c r="E247" i="3" l="1"/>
  <c r="F247" i="3" s="1"/>
  <c r="C249" i="3"/>
  <c r="D249" i="3" s="1"/>
  <c r="P239" i="2"/>
  <c r="Q238" i="2"/>
  <c r="P491" i="2"/>
  <c r="Q490" i="2"/>
  <c r="R490" i="2" s="1"/>
  <c r="E248" i="3" l="1"/>
  <c r="F248" i="3" s="1"/>
  <c r="C250" i="3"/>
  <c r="D250" i="3" s="1"/>
  <c r="R238" i="2"/>
  <c r="P240" i="2"/>
  <c r="Q239" i="2"/>
  <c r="R239" i="2" s="1"/>
  <c r="P492" i="2"/>
  <c r="Q491" i="2"/>
  <c r="R491" i="2" s="1"/>
  <c r="E249" i="3" l="1"/>
  <c r="F249" i="3" s="1"/>
  <c r="C251" i="3"/>
  <c r="D251" i="3" s="1"/>
  <c r="P241" i="2"/>
  <c r="Q240" i="2"/>
  <c r="P493" i="2"/>
  <c r="Q492" i="2"/>
  <c r="R492" i="2" s="1"/>
  <c r="E250" i="3" l="1"/>
  <c r="F250" i="3" s="1"/>
  <c r="C252" i="3"/>
  <c r="D252" i="3" s="1"/>
  <c r="R240" i="2"/>
  <c r="P242" i="2"/>
  <c r="Q241" i="2"/>
  <c r="R241" i="2" s="1"/>
  <c r="P494" i="2"/>
  <c r="Q493" i="2"/>
  <c r="R493" i="2" s="1"/>
  <c r="E251" i="3" l="1"/>
  <c r="F251" i="3" s="1"/>
  <c r="C253" i="3"/>
  <c r="D253" i="3" s="1"/>
  <c r="P243" i="2"/>
  <c r="Q242" i="2"/>
  <c r="P495" i="2"/>
  <c r="Q494" i="2"/>
  <c r="R494" i="2" s="1"/>
  <c r="E252" i="3" l="1"/>
  <c r="F252" i="3" s="1"/>
  <c r="C254" i="3"/>
  <c r="D254" i="3" s="1"/>
  <c r="R242" i="2"/>
  <c r="P244" i="2"/>
  <c r="Q243" i="2"/>
  <c r="R243" i="2" s="1"/>
  <c r="P496" i="2"/>
  <c r="Q495" i="2"/>
  <c r="R495" i="2" s="1"/>
  <c r="E253" i="3" l="1"/>
  <c r="F253" i="3" s="1"/>
  <c r="C255" i="3"/>
  <c r="D255" i="3" s="1"/>
  <c r="P245" i="2"/>
  <c r="Q244" i="2"/>
  <c r="P497" i="2"/>
  <c r="Q496" i="2"/>
  <c r="R496" i="2" s="1"/>
  <c r="E254" i="3" l="1"/>
  <c r="F254" i="3" s="1"/>
  <c r="C256" i="3"/>
  <c r="D256" i="3" s="1"/>
  <c r="R244" i="2"/>
  <c r="P246" i="2"/>
  <c r="Q245" i="2"/>
  <c r="R245" i="2" s="1"/>
  <c r="P498" i="2"/>
  <c r="Q497" i="2"/>
  <c r="R497" i="2" s="1"/>
  <c r="E255" i="3" l="1"/>
  <c r="F255" i="3" s="1"/>
  <c r="C257" i="3"/>
  <c r="D257" i="3" s="1"/>
  <c r="P247" i="2"/>
  <c r="Q246" i="2"/>
  <c r="P499" i="2"/>
  <c r="Q498" i="2"/>
  <c r="R498" i="2" s="1"/>
  <c r="E256" i="3" l="1"/>
  <c r="F256" i="3" s="1"/>
  <c r="C258" i="3"/>
  <c r="D258" i="3" s="1"/>
  <c r="R246" i="2"/>
  <c r="P248" i="2"/>
  <c r="Q247" i="2"/>
  <c r="R247" i="2" s="1"/>
  <c r="P500" i="2"/>
  <c r="Q499" i="2"/>
  <c r="R499" i="2" s="1"/>
  <c r="C259" i="3" l="1"/>
  <c r="D259" i="3" s="1"/>
  <c r="E257" i="3"/>
  <c r="F257" i="3" s="1"/>
  <c r="P249" i="2"/>
  <c r="Q248" i="2"/>
  <c r="R248" i="2" s="1"/>
  <c r="P501" i="2"/>
  <c r="Q500" i="2"/>
  <c r="R500" i="2" s="1"/>
  <c r="E258" i="3" l="1"/>
  <c r="F258" i="3" s="1"/>
  <c r="C260" i="3"/>
  <c r="D260" i="3" s="1"/>
  <c r="P250" i="2"/>
  <c r="Q249" i="2"/>
  <c r="R249" i="2" s="1"/>
  <c r="P502" i="2"/>
  <c r="Q501" i="2"/>
  <c r="R501" i="2" s="1"/>
  <c r="E259" i="3" l="1"/>
  <c r="F259" i="3" s="1"/>
  <c r="C261" i="3"/>
  <c r="D261" i="3" s="1"/>
  <c r="P251" i="2"/>
  <c r="Q250" i="2"/>
  <c r="R250" i="2" s="1"/>
  <c r="P503" i="2"/>
  <c r="Q502" i="2"/>
  <c r="R502" i="2" s="1"/>
  <c r="E260" i="3" l="1"/>
  <c r="F260" i="3" s="1"/>
  <c r="C262" i="3"/>
  <c r="D262" i="3" s="1"/>
  <c r="P252" i="2"/>
  <c r="Q251" i="2"/>
  <c r="R251" i="2" s="1"/>
  <c r="P504" i="2"/>
  <c r="Q503" i="2"/>
  <c r="R503" i="2" s="1"/>
  <c r="E261" i="3" l="1"/>
  <c r="F261" i="3" s="1"/>
  <c r="C263" i="3"/>
  <c r="D263" i="3" s="1"/>
  <c r="P253" i="2"/>
  <c r="Q252" i="2"/>
  <c r="R252" i="2" s="1"/>
  <c r="P505" i="2"/>
  <c r="Q504" i="2"/>
  <c r="R504" i="2" s="1"/>
  <c r="E262" i="3" l="1"/>
  <c r="F262" i="3" s="1"/>
  <c r="C264" i="3"/>
  <c r="D264" i="3" s="1"/>
  <c r="P254" i="2"/>
  <c r="Q253" i="2"/>
  <c r="R253" i="2" s="1"/>
  <c r="P506" i="2"/>
  <c r="Q505" i="2"/>
  <c r="R505" i="2" s="1"/>
  <c r="C265" i="3" l="1"/>
  <c r="D265" i="3" s="1"/>
  <c r="E263" i="3"/>
  <c r="F263" i="3" s="1"/>
  <c r="P255" i="2"/>
  <c r="Q254" i="2"/>
  <c r="R254" i="2" s="1"/>
  <c r="P507" i="2"/>
  <c r="Q506" i="2"/>
  <c r="R506" i="2" s="1"/>
  <c r="E264" i="3" l="1"/>
  <c r="F264" i="3" s="1"/>
  <c r="C266" i="3"/>
  <c r="D266" i="3" s="1"/>
  <c r="P256" i="2"/>
  <c r="Q255" i="2"/>
  <c r="R255" i="2" s="1"/>
  <c r="P508" i="2"/>
  <c r="Q507" i="2"/>
  <c r="R507" i="2" s="1"/>
  <c r="C267" i="3" l="1"/>
  <c r="D267" i="3" s="1"/>
  <c r="E265" i="3"/>
  <c r="F265" i="3" s="1"/>
  <c r="P257" i="2"/>
  <c r="Q256" i="2"/>
  <c r="R256" i="2" s="1"/>
  <c r="P509" i="2"/>
  <c r="Q508" i="2"/>
  <c r="R508" i="2" s="1"/>
  <c r="E266" i="3" l="1"/>
  <c r="F266" i="3" s="1"/>
  <c r="C268" i="3"/>
  <c r="D268" i="3" s="1"/>
  <c r="P258" i="2"/>
  <c r="Q257" i="2"/>
  <c r="R257" i="2" s="1"/>
  <c r="P510" i="2"/>
  <c r="Q509" i="2"/>
  <c r="R509" i="2" s="1"/>
  <c r="C269" i="3" l="1"/>
  <c r="D269" i="3" s="1"/>
  <c r="E267" i="3"/>
  <c r="F267" i="3" s="1"/>
  <c r="P259" i="2"/>
  <c r="Q258" i="2"/>
  <c r="R258" i="2" s="1"/>
  <c r="P511" i="2"/>
  <c r="Q510" i="2"/>
  <c r="R510" i="2" s="1"/>
  <c r="C270" i="3" l="1"/>
  <c r="D270" i="3" s="1"/>
  <c r="E268" i="3"/>
  <c r="F268" i="3" s="1"/>
  <c r="P260" i="2"/>
  <c r="Q259" i="2"/>
  <c r="R259" i="2" s="1"/>
  <c r="P512" i="2"/>
  <c r="Q511" i="2"/>
  <c r="R511" i="2" s="1"/>
  <c r="E269" i="3" l="1"/>
  <c r="F269" i="3" s="1"/>
  <c r="C271" i="3"/>
  <c r="D271" i="3" s="1"/>
  <c r="P261" i="2"/>
  <c r="Q260" i="2"/>
  <c r="R260" i="2" s="1"/>
  <c r="P513" i="2"/>
  <c r="Q512" i="2"/>
  <c r="R512" i="2" s="1"/>
  <c r="E270" i="3" l="1"/>
  <c r="F270" i="3" s="1"/>
  <c r="C272" i="3"/>
  <c r="D272" i="3" s="1"/>
  <c r="P262" i="2"/>
  <c r="Q261" i="2"/>
  <c r="R261" i="2" s="1"/>
  <c r="P514" i="2"/>
  <c r="Q513" i="2"/>
  <c r="R513" i="2" s="1"/>
  <c r="E271" i="3" l="1"/>
  <c r="F271" i="3" s="1"/>
  <c r="C273" i="3"/>
  <c r="D273" i="3" s="1"/>
  <c r="P263" i="2"/>
  <c r="Q262" i="2"/>
  <c r="R262" i="2" s="1"/>
  <c r="P515" i="2"/>
  <c r="Q514" i="2"/>
  <c r="R514" i="2" s="1"/>
  <c r="C274" i="3" l="1"/>
  <c r="D274" i="3" s="1"/>
  <c r="E272" i="3"/>
  <c r="F272" i="3" s="1"/>
  <c r="P264" i="2"/>
  <c r="Q263" i="2"/>
  <c r="R263" i="2" s="1"/>
  <c r="P516" i="2"/>
  <c r="Q515" i="2"/>
  <c r="R515" i="2" s="1"/>
  <c r="E273" i="3" l="1"/>
  <c r="F273" i="3" s="1"/>
  <c r="C275" i="3"/>
  <c r="D275" i="3" s="1"/>
  <c r="P265" i="2"/>
  <c r="Q264" i="2"/>
  <c r="R264" i="2" s="1"/>
  <c r="P517" i="2"/>
  <c r="Q516" i="2"/>
  <c r="R516" i="2" s="1"/>
  <c r="E274" i="3" l="1"/>
  <c r="F274" i="3" s="1"/>
  <c r="C276" i="3"/>
  <c r="D276" i="3" s="1"/>
  <c r="P266" i="2"/>
  <c r="Q265" i="2"/>
  <c r="R265" i="2" s="1"/>
  <c r="P518" i="2"/>
  <c r="Q517" i="2"/>
  <c r="R517" i="2" s="1"/>
  <c r="E275" i="3" l="1"/>
  <c r="F275" i="3" s="1"/>
  <c r="C277" i="3"/>
  <c r="D277" i="3" s="1"/>
  <c r="P267" i="2"/>
  <c r="Q266" i="2"/>
  <c r="R266" i="2" s="1"/>
  <c r="P519" i="2"/>
  <c r="Q518" i="2"/>
  <c r="R518" i="2" s="1"/>
  <c r="E276" i="3" l="1"/>
  <c r="F276" i="3" s="1"/>
  <c r="C278" i="3"/>
  <c r="D278" i="3" s="1"/>
  <c r="P268" i="2"/>
  <c r="Q267" i="2"/>
  <c r="R267" i="2" s="1"/>
  <c r="P520" i="2"/>
  <c r="Q519" i="2"/>
  <c r="R519" i="2" s="1"/>
  <c r="E277" i="3" l="1"/>
  <c r="F277" i="3" s="1"/>
  <c r="C279" i="3"/>
  <c r="D279" i="3" s="1"/>
  <c r="P269" i="2"/>
  <c r="Q268" i="2"/>
  <c r="R268" i="2" s="1"/>
  <c r="P521" i="2"/>
  <c r="Q520" i="2"/>
  <c r="R520" i="2" s="1"/>
  <c r="E278" i="3" l="1"/>
  <c r="F278" i="3" s="1"/>
  <c r="C280" i="3"/>
  <c r="D280" i="3" s="1"/>
  <c r="P270" i="2"/>
  <c r="Q269" i="2"/>
  <c r="R269" i="2" s="1"/>
  <c r="P522" i="2"/>
  <c r="Q521" i="2"/>
  <c r="R521" i="2" s="1"/>
  <c r="E279" i="3" l="1"/>
  <c r="F279" i="3" s="1"/>
  <c r="C281" i="3"/>
  <c r="D281" i="3" s="1"/>
  <c r="P271" i="2"/>
  <c r="Q270" i="2"/>
  <c r="R270" i="2" s="1"/>
  <c r="P523" i="2"/>
  <c r="Q522" i="2"/>
  <c r="R522" i="2" s="1"/>
  <c r="E280" i="3" l="1"/>
  <c r="F280" i="3" s="1"/>
  <c r="C282" i="3"/>
  <c r="D282" i="3" s="1"/>
  <c r="P272" i="2"/>
  <c r="Q271" i="2"/>
  <c r="R271" i="2" s="1"/>
  <c r="P524" i="2"/>
  <c r="Q523" i="2"/>
  <c r="R523" i="2" s="1"/>
  <c r="E281" i="3" l="1"/>
  <c r="F281" i="3" s="1"/>
  <c r="C283" i="3"/>
  <c r="D283" i="3" s="1"/>
  <c r="P273" i="2"/>
  <c r="Q272" i="2"/>
  <c r="R272" i="2" s="1"/>
  <c r="P525" i="2"/>
  <c r="Q524" i="2"/>
  <c r="R524" i="2" s="1"/>
  <c r="Q273" i="2" l="1"/>
  <c r="R273" i="2" s="1"/>
  <c r="P274" i="2"/>
  <c r="E282" i="3"/>
  <c r="F282" i="3" s="1"/>
  <c r="C284" i="3"/>
  <c r="D284" i="3" s="1"/>
  <c r="P526" i="2"/>
  <c r="Q525" i="2"/>
  <c r="R525" i="2" s="1"/>
  <c r="P275" i="2" l="1"/>
  <c r="Q274" i="2"/>
  <c r="R274" i="2" s="1"/>
  <c r="E283" i="3"/>
  <c r="F283" i="3" s="1"/>
  <c r="C285" i="3"/>
  <c r="D285" i="3" s="1"/>
  <c r="P527" i="2"/>
  <c r="Q526" i="2"/>
  <c r="R526" i="2" s="1"/>
  <c r="P276" i="2" l="1"/>
  <c r="Q275" i="2"/>
  <c r="R275" i="2" s="1"/>
  <c r="E284" i="3"/>
  <c r="F284" i="3" s="1"/>
  <c r="C286" i="3"/>
  <c r="D286" i="3" s="1"/>
  <c r="P528" i="2"/>
  <c r="Q527" i="2"/>
  <c r="R527" i="2" s="1"/>
  <c r="P277" i="2" l="1"/>
  <c r="Q276" i="2"/>
  <c r="R276" i="2" s="1"/>
  <c r="C287" i="3"/>
  <c r="D287" i="3" s="1"/>
  <c r="E285" i="3"/>
  <c r="F285" i="3" s="1"/>
  <c r="P529" i="2"/>
  <c r="Q528" i="2"/>
  <c r="R528" i="2" s="1"/>
  <c r="P278" i="2" l="1"/>
  <c r="Q277" i="2"/>
  <c r="R277" i="2" s="1"/>
  <c r="E286" i="3"/>
  <c r="F286" i="3" s="1"/>
  <c r="C288" i="3"/>
  <c r="D288" i="3" s="1"/>
  <c r="P530" i="2"/>
  <c r="Q529" i="2"/>
  <c r="R529" i="2" s="1"/>
  <c r="P279" i="2" l="1"/>
  <c r="Q278" i="2"/>
  <c r="R278" i="2" s="1"/>
  <c r="E287" i="3"/>
  <c r="F287" i="3" s="1"/>
  <c r="C289" i="3"/>
  <c r="D289" i="3" s="1"/>
  <c r="P531" i="2"/>
  <c r="Q530" i="2"/>
  <c r="R530" i="2" s="1"/>
  <c r="Q279" i="2" l="1"/>
  <c r="R279" i="2" s="1"/>
  <c r="P280" i="2"/>
  <c r="E288" i="3"/>
  <c r="F288" i="3" s="1"/>
  <c r="C290" i="3"/>
  <c r="D290" i="3" s="1"/>
  <c r="P532" i="2"/>
  <c r="Q531" i="2"/>
  <c r="R531" i="2" s="1"/>
  <c r="P281" i="2" l="1"/>
  <c r="Q280" i="2"/>
  <c r="R280" i="2" s="1"/>
  <c r="E289" i="3"/>
  <c r="F289" i="3" s="1"/>
  <c r="C291" i="3"/>
  <c r="D291" i="3" s="1"/>
  <c r="P533" i="2"/>
  <c r="Q532" i="2"/>
  <c r="R532" i="2" s="1"/>
  <c r="Q281" i="2" l="1"/>
  <c r="R281" i="2" s="1"/>
  <c r="P282" i="2"/>
  <c r="E290" i="3"/>
  <c r="F290" i="3" s="1"/>
  <c r="C292" i="3"/>
  <c r="D292" i="3" s="1"/>
  <c r="P534" i="2"/>
  <c r="Q533" i="2"/>
  <c r="R533" i="2" s="1"/>
  <c r="Q282" i="2" l="1"/>
  <c r="R282" i="2" s="1"/>
  <c r="P283" i="2"/>
  <c r="C293" i="3"/>
  <c r="D293" i="3" s="1"/>
  <c r="E291" i="3"/>
  <c r="F291" i="3" s="1"/>
  <c r="P535" i="2"/>
  <c r="Q534" i="2"/>
  <c r="R534" i="2" s="1"/>
  <c r="P284" i="2" l="1"/>
  <c r="Q283" i="2"/>
  <c r="R283" i="2" s="1"/>
  <c r="E292" i="3"/>
  <c r="F292" i="3" s="1"/>
  <c r="C294" i="3"/>
  <c r="D294" i="3" s="1"/>
  <c r="P536" i="2"/>
  <c r="Q535" i="2"/>
  <c r="R535" i="2" s="1"/>
  <c r="P285" i="2" l="1"/>
  <c r="Q284" i="2"/>
  <c r="R284" i="2" s="1"/>
  <c r="E293" i="3"/>
  <c r="F293" i="3" s="1"/>
  <c r="C295" i="3"/>
  <c r="D295" i="3" s="1"/>
  <c r="P537" i="2"/>
  <c r="Q536" i="2"/>
  <c r="R536" i="2" s="1"/>
  <c r="P286" i="2" l="1"/>
  <c r="Q285" i="2"/>
  <c r="R285" i="2" s="1"/>
  <c r="E294" i="3"/>
  <c r="F294" i="3" s="1"/>
  <c r="C296" i="3"/>
  <c r="D296" i="3" s="1"/>
  <c r="P538" i="2"/>
  <c r="Q537" i="2"/>
  <c r="R537" i="2" s="1"/>
  <c r="P287" i="2" l="1"/>
  <c r="Q286" i="2"/>
  <c r="R286" i="2" s="1"/>
  <c r="E295" i="3"/>
  <c r="F295" i="3" s="1"/>
  <c r="C297" i="3"/>
  <c r="D297" i="3" s="1"/>
  <c r="P539" i="2"/>
  <c r="Q538" i="2"/>
  <c r="R538" i="2" s="1"/>
  <c r="Q287" i="2" l="1"/>
  <c r="R287" i="2" s="1"/>
  <c r="P288" i="2"/>
  <c r="E296" i="3"/>
  <c r="F296" i="3" s="1"/>
  <c r="C298" i="3"/>
  <c r="D298" i="3" s="1"/>
  <c r="P540" i="2"/>
  <c r="Q539" i="2"/>
  <c r="R539" i="2" s="1"/>
  <c r="P289" i="2" l="1"/>
  <c r="Q288" i="2"/>
  <c r="R288" i="2" s="1"/>
  <c r="E297" i="3"/>
  <c r="F297" i="3" s="1"/>
  <c r="C299" i="3"/>
  <c r="D299" i="3" s="1"/>
  <c r="P541" i="2"/>
  <c r="Q540" i="2"/>
  <c r="R540" i="2" s="1"/>
  <c r="P290" i="2" l="1"/>
  <c r="Q289" i="2"/>
  <c r="R289" i="2" s="1"/>
  <c r="C300" i="3"/>
  <c r="D300" i="3" s="1"/>
  <c r="E298" i="3"/>
  <c r="F298" i="3" s="1"/>
  <c r="P542" i="2"/>
  <c r="Q541" i="2"/>
  <c r="R541" i="2" s="1"/>
  <c r="P291" i="2" l="1"/>
  <c r="Q290" i="2"/>
  <c r="R290" i="2" s="1"/>
  <c r="C301" i="3"/>
  <c r="D301" i="3" s="1"/>
  <c r="E299" i="3"/>
  <c r="F299" i="3" s="1"/>
  <c r="P543" i="2"/>
  <c r="Q542" i="2"/>
  <c r="R542" i="2" s="1"/>
  <c r="P292" i="2" l="1"/>
  <c r="Q291" i="2"/>
  <c r="R291" i="2" s="1"/>
  <c r="E300" i="3"/>
  <c r="F300" i="3" s="1"/>
  <c r="C302" i="3"/>
  <c r="D302" i="3" s="1"/>
  <c r="P544" i="2"/>
  <c r="Q543" i="2"/>
  <c r="R543" i="2" s="1"/>
  <c r="P293" i="2" l="1"/>
  <c r="Q292" i="2"/>
  <c r="R292" i="2" s="1"/>
  <c r="E301" i="3"/>
  <c r="F301" i="3" s="1"/>
  <c r="C303" i="3"/>
  <c r="D303" i="3" s="1"/>
  <c r="P545" i="2"/>
  <c r="Q544" i="2"/>
  <c r="R544" i="2" s="1"/>
  <c r="Q293" i="2" l="1"/>
  <c r="R293" i="2" s="1"/>
  <c r="P294" i="2"/>
  <c r="E302" i="3"/>
  <c r="F302" i="3" s="1"/>
  <c r="C304" i="3"/>
  <c r="D304" i="3" s="1"/>
  <c r="P546" i="2"/>
  <c r="Q545" i="2"/>
  <c r="R545" i="2" s="1"/>
  <c r="Q294" i="2" l="1"/>
  <c r="R294" i="2" s="1"/>
  <c r="P295" i="2"/>
  <c r="C305" i="3"/>
  <c r="D305" i="3" s="1"/>
  <c r="E303" i="3"/>
  <c r="F303" i="3" s="1"/>
  <c r="P547" i="2"/>
  <c r="Q546" i="2"/>
  <c r="R546" i="2" s="1"/>
  <c r="P296" i="2" l="1"/>
  <c r="Q295" i="2"/>
  <c r="R295" i="2" s="1"/>
  <c r="C306" i="3"/>
  <c r="D306" i="3" s="1"/>
  <c r="E304" i="3"/>
  <c r="F304" i="3" s="1"/>
  <c r="P548" i="2"/>
  <c r="Q547" i="2"/>
  <c r="R547" i="2" s="1"/>
  <c r="Q296" i="2" l="1"/>
  <c r="R296" i="2" s="1"/>
  <c r="P297" i="2"/>
  <c r="C307" i="3"/>
  <c r="D307" i="3" s="1"/>
  <c r="E305" i="3"/>
  <c r="F305" i="3" s="1"/>
  <c r="P549" i="2"/>
  <c r="Q548" i="2"/>
  <c r="R548" i="2" s="1"/>
  <c r="P298" i="2" l="1"/>
  <c r="Q297" i="2"/>
  <c r="R297" i="2" s="1"/>
  <c r="E306" i="3"/>
  <c r="F306" i="3" s="1"/>
  <c r="C308" i="3"/>
  <c r="D308" i="3" s="1"/>
  <c r="P550" i="2"/>
  <c r="Q549" i="2"/>
  <c r="R549" i="2" s="1"/>
  <c r="Q298" i="2" l="1"/>
  <c r="R298" i="2" s="1"/>
  <c r="P299" i="2"/>
  <c r="E307" i="3"/>
  <c r="F307" i="3" s="1"/>
  <c r="C309" i="3"/>
  <c r="D309" i="3" s="1"/>
  <c r="P551" i="2"/>
  <c r="Q550" i="2"/>
  <c r="R550" i="2" s="1"/>
  <c r="P300" i="2" l="1"/>
  <c r="Q299" i="2"/>
  <c r="R299" i="2" s="1"/>
  <c r="E308" i="3"/>
  <c r="F308" i="3" s="1"/>
  <c r="C310" i="3"/>
  <c r="D310" i="3" s="1"/>
  <c r="P552" i="2"/>
  <c r="Q551" i="2"/>
  <c r="R551" i="2" s="1"/>
  <c r="P301" i="2" l="1"/>
  <c r="Q300" i="2"/>
  <c r="R300" i="2" s="1"/>
  <c r="E309" i="3"/>
  <c r="F309" i="3" s="1"/>
  <c r="C311" i="3"/>
  <c r="D311" i="3" s="1"/>
  <c r="P553" i="2"/>
  <c r="Q552" i="2"/>
  <c r="R552" i="2" s="1"/>
  <c r="P302" i="2" l="1"/>
  <c r="Q301" i="2"/>
  <c r="R301" i="2" s="1"/>
  <c r="E310" i="3"/>
  <c r="F310" i="3" s="1"/>
  <c r="C312" i="3"/>
  <c r="D312" i="3" s="1"/>
  <c r="P554" i="2"/>
  <c r="Q553" i="2"/>
  <c r="R553" i="2" s="1"/>
  <c r="P303" i="2" l="1"/>
  <c r="Q302" i="2"/>
  <c r="R302" i="2" s="1"/>
  <c r="E311" i="3"/>
  <c r="F311" i="3" s="1"/>
  <c r="C313" i="3"/>
  <c r="D313" i="3" s="1"/>
  <c r="P555" i="2"/>
  <c r="Q554" i="2"/>
  <c r="R554" i="2" s="1"/>
  <c r="Q303" i="2" l="1"/>
  <c r="R303" i="2" s="1"/>
  <c r="P304" i="2"/>
  <c r="E312" i="3"/>
  <c r="F312" i="3" s="1"/>
  <c r="C314" i="3"/>
  <c r="D314" i="3" s="1"/>
  <c r="P556" i="2"/>
  <c r="Q555" i="2"/>
  <c r="R555" i="2" s="1"/>
  <c r="P305" i="2" l="1"/>
  <c r="Q304" i="2"/>
  <c r="R304" i="2" s="1"/>
  <c r="E313" i="3"/>
  <c r="F313" i="3" s="1"/>
  <c r="C315" i="3"/>
  <c r="D315" i="3" s="1"/>
  <c r="P557" i="2"/>
  <c r="Q556" i="2"/>
  <c r="R556" i="2" s="1"/>
  <c r="P306" i="2" l="1"/>
  <c r="Q305" i="2"/>
  <c r="R305" i="2" s="1"/>
  <c r="E314" i="3"/>
  <c r="F314" i="3" s="1"/>
  <c r="C316" i="3"/>
  <c r="D316" i="3" s="1"/>
  <c r="P558" i="2"/>
  <c r="Q557" i="2"/>
  <c r="R557" i="2" s="1"/>
  <c r="P307" i="2" l="1"/>
  <c r="Q306" i="2"/>
  <c r="R306" i="2" s="1"/>
  <c r="E315" i="3"/>
  <c r="F315" i="3" s="1"/>
  <c r="C317" i="3"/>
  <c r="D317" i="3" s="1"/>
  <c r="P559" i="2"/>
  <c r="Q558" i="2"/>
  <c r="R558" i="2" s="1"/>
  <c r="P308" i="2" l="1"/>
  <c r="Q307" i="2"/>
  <c r="R307" i="2" s="1"/>
  <c r="E316" i="3"/>
  <c r="F316" i="3" s="1"/>
  <c r="C318" i="3"/>
  <c r="D318" i="3" s="1"/>
  <c r="P560" i="2"/>
  <c r="Q559" i="2"/>
  <c r="R559" i="2" s="1"/>
  <c r="P309" i="2" l="1"/>
  <c r="Q308" i="2"/>
  <c r="R308" i="2" s="1"/>
  <c r="E317" i="3"/>
  <c r="F317" i="3" s="1"/>
  <c r="C319" i="3"/>
  <c r="D319" i="3" s="1"/>
  <c r="P561" i="2"/>
  <c r="Q560" i="2"/>
  <c r="R560" i="2" s="1"/>
  <c r="Q309" i="2" l="1"/>
  <c r="R309" i="2" s="1"/>
  <c r="P310" i="2"/>
  <c r="E318" i="3"/>
  <c r="F318" i="3" s="1"/>
  <c r="C320" i="3"/>
  <c r="D320" i="3" s="1"/>
  <c r="P562" i="2"/>
  <c r="Q561" i="2"/>
  <c r="R561" i="2" s="1"/>
  <c r="Q310" i="2" l="1"/>
  <c r="R310" i="2" s="1"/>
  <c r="P311" i="2"/>
  <c r="E319" i="3"/>
  <c r="F319" i="3" s="1"/>
  <c r="C321" i="3"/>
  <c r="D321" i="3" s="1"/>
  <c r="P563" i="2"/>
  <c r="Q562" i="2"/>
  <c r="R562" i="2" s="1"/>
  <c r="Q311" i="2" l="1"/>
  <c r="R311" i="2" s="1"/>
  <c r="P312" i="2"/>
  <c r="E320" i="3"/>
  <c r="F320" i="3" s="1"/>
  <c r="C322" i="3"/>
  <c r="D322" i="3" s="1"/>
  <c r="P564" i="2"/>
  <c r="Q563" i="2"/>
  <c r="R563" i="2" s="1"/>
  <c r="P313" i="2" l="1"/>
  <c r="Q312" i="2"/>
  <c r="R312" i="2" s="1"/>
  <c r="C323" i="3"/>
  <c r="D323" i="3" s="1"/>
  <c r="E321" i="3"/>
  <c r="F321" i="3" s="1"/>
  <c r="P565" i="2"/>
  <c r="Q564" i="2"/>
  <c r="R564" i="2" s="1"/>
  <c r="P314" i="2" l="1"/>
  <c r="Q313" i="2"/>
  <c r="R313" i="2" s="1"/>
  <c r="E322" i="3"/>
  <c r="F322" i="3" s="1"/>
  <c r="C324" i="3"/>
  <c r="D324" i="3" s="1"/>
  <c r="P566" i="2"/>
  <c r="Q565" i="2"/>
  <c r="R565" i="2" s="1"/>
  <c r="Q314" i="2" l="1"/>
  <c r="R314" i="2" s="1"/>
  <c r="P315" i="2"/>
  <c r="E323" i="3"/>
  <c r="F323" i="3" s="1"/>
  <c r="C325" i="3"/>
  <c r="D325" i="3" s="1"/>
  <c r="P567" i="2"/>
  <c r="Q566" i="2"/>
  <c r="R566" i="2" s="1"/>
  <c r="P316" i="2" l="1"/>
  <c r="Q315" i="2"/>
  <c r="R315" i="2" s="1"/>
  <c r="E324" i="3"/>
  <c r="F324" i="3" s="1"/>
  <c r="C326" i="3"/>
  <c r="D326" i="3" s="1"/>
  <c r="P568" i="2"/>
  <c r="Q567" i="2"/>
  <c r="R567" i="2" s="1"/>
  <c r="P317" i="2" l="1"/>
  <c r="Q316" i="2"/>
  <c r="R316" i="2" s="1"/>
  <c r="E325" i="3"/>
  <c r="F325" i="3" s="1"/>
  <c r="C327" i="3"/>
  <c r="D327" i="3" s="1"/>
  <c r="P569" i="2"/>
  <c r="Q568" i="2"/>
  <c r="R568" i="2" s="1"/>
  <c r="Q317" i="2" l="1"/>
  <c r="R317" i="2" s="1"/>
  <c r="P318" i="2"/>
  <c r="C328" i="3"/>
  <c r="D328" i="3" s="1"/>
  <c r="E326" i="3"/>
  <c r="F326" i="3" s="1"/>
  <c r="P570" i="2"/>
  <c r="Q569" i="2"/>
  <c r="R569" i="2" s="1"/>
  <c r="Q318" i="2" l="1"/>
  <c r="R318" i="2" s="1"/>
  <c r="P319" i="2"/>
  <c r="E327" i="3"/>
  <c r="F327" i="3" s="1"/>
  <c r="C329" i="3"/>
  <c r="D329" i="3" s="1"/>
  <c r="P571" i="2"/>
  <c r="Q570" i="2"/>
  <c r="R570" i="2" s="1"/>
  <c r="P320" i="2" l="1"/>
  <c r="Q319" i="2"/>
  <c r="R319" i="2" s="1"/>
  <c r="E328" i="3"/>
  <c r="F328" i="3" s="1"/>
  <c r="C330" i="3"/>
  <c r="D330" i="3" s="1"/>
  <c r="P572" i="2"/>
  <c r="Q571" i="2"/>
  <c r="R571" i="2" s="1"/>
  <c r="Q320" i="2" l="1"/>
  <c r="R320" i="2" s="1"/>
  <c r="P321" i="2"/>
  <c r="E329" i="3"/>
  <c r="F329" i="3" s="1"/>
  <c r="C331" i="3"/>
  <c r="D331" i="3" s="1"/>
  <c r="P573" i="2"/>
  <c r="Q572" i="2"/>
  <c r="R572" i="2" s="1"/>
  <c r="P322" i="2" l="1"/>
  <c r="Q321" i="2"/>
  <c r="R321" i="2" s="1"/>
  <c r="C332" i="3"/>
  <c r="D332" i="3" s="1"/>
  <c r="E330" i="3"/>
  <c r="F330" i="3" s="1"/>
  <c r="P574" i="2"/>
  <c r="Q573" i="2"/>
  <c r="R573" i="2" s="1"/>
  <c r="P323" i="2" l="1"/>
  <c r="Q322" i="2"/>
  <c r="R322" i="2" s="1"/>
  <c r="E331" i="3"/>
  <c r="F331" i="3" s="1"/>
  <c r="C333" i="3"/>
  <c r="D333" i="3" s="1"/>
  <c r="P575" i="2"/>
  <c r="Q574" i="2"/>
  <c r="R574" i="2" s="1"/>
  <c r="P324" i="2" l="1"/>
  <c r="Q323" i="2"/>
  <c r="R323" i="2" s="1"/>
  <c r="C334" i="3"/>
  <c r="D334" i="3" s="1"/>
  <c r="E332" i="3"/>
  <c r="F332" i="3" s="1"/>
  <c r="P576" i="2"/>
  <c r="Q575" i="2"/>
  <c r="R575" i="2" s="1"/>
  <c r="Q324" i="2" l="1"/>
  <c r="R324" i="2" s="1"/>
  <c r="P325" i="2"/>
  <c r="E333" i="3"/>
  <c r="F333" i="3" s="1"/>
  <c r="C335" i="3"/>
  <c r="D335" i="3" s="1"/>
  <c r="P577" i="2"/>
  <c r="Q576" i="2"/>
  <c r="R576" i="2" s="1"/>
  <c r="P326" i="2" l="1"/>
  <c r="Q325" i="2"/>
  <c r="R325" i="2" s="1"/>
  <c r="E334" i="3"/>
  <c r="F334" i="3" s="1"/>
  <c r="C336" i="3"/>
  <c r="D336" i="3" s="1"/>
  <c r="P578" i="2"/>
  <c r="Q577" i="2"/>
  <c r="R577" i="2" s="1"/>
  <c r="P327" i="2" l="1"/>
  <c r="Q327" i="2" s="1"/>
  <c r="R327" i="2" s="1"/>
  <c r="Q326" i="2"/>
  <c r="R326" i="2" s="1"/>
  <c r="E335" i="3"/>
  <c r="F335" i="3" s="1"/>
  <c r="C337" i="3"/>
  <c r="D337" i="3" s="1"/>
  <c r="P579" i="2"/>
  <c r="Q578" i="2"/>
  <c r="R578" i="2" s="1"/>
  <c r="E336" i="3" l="1"/>
  <c r="F336" i="3" s="1"/>
  <c r="C338" i="3"/>
  <c r="D338" i="3" s="1"/>
  <c r="P580" i="2"/>
  <c r="Q579" i="2"/>
  <c r="R579" i="2" s="1"/>
  <c r="E337" i="3" l="1"/>
  <c r="F337" i="3" s="1"/>
  <c r="C339" i="3"/>
  <c r="D339" i="3" s="1"/>
  <c r="P581" i="2"/>
  <c r="Q580" i="2"/>
  <c r="R580" i="2" s="1"/>
  <c r="E338" i="3" l="1"/>
  <c r="F338" i="3" s="1"/>
  <c r="C340" i="3"/>
  <c r="D340" i="3" s="1"/>
  <c r="P582" i="2"/>
  <c r="Q581" i="2"/>
  <c r="R581" i="2" s="1"/>
  <c r="C341" i="3" l="1"/>
  <c r="D341" i="3" s="1"/>
  <c r="E339" i="3"/>
  <c r="F339" i="3" s="1"/>
  <c r="P583" i="2"/>
  <c r="Q582" i="2"/>
  <c r="R582" i="2" s="1"/>
  <c r="E340" i="3" l="1"/>
  <c r="F340" i="3" s="1"/>
  <c r="C342" i="3"/>
  <c r="D342" i="3" s="1"/>
  <c r="P584" i="2"/>
  <c r="Q583" i="2"/>
  <c r="R583" i="2" s="1"/>
  <c r="E341" i="3" l="1"/>
  <c r="F341" i="3" s="1"/>
  <c r="C343" i="3"/>
  <c r="D343" i="3" s="1"/>
  <c r="P585" i="2"/>
  <c r="Q584" i="2"/>
  <c r="R584" i="2" s="1"/>
  <c r="E342" i="3" l="1"/>
  <c r="F342" i="3" s="1"/>
  <c r="C344" i="3"/>
  <c r="D344" i="3" s="1"/>
  <c r="P586" i="2"/>
  <c r="Q585" i="2"/>
  <c r="R585" i="2" s="1"/>
  <c r="E343" i="3" l="1"/>
  <c r="F343" i="3" s="1"/>
  <c r="C345" i="3"/>
  <c r="D345" i="3" s="1"/>
  <c r="P587" i="2"/>
  <c r="Q586" i="2"/>
  <c r="R586" i="2" s="1"/>
  <c r="E344" i="3" l="1"/>
  <c r="F344" i="3" s="1"/>
  <c r="C346" i="3"/>
  <c r="D346" i="3" s="1"/>
  <c r="P588" i="2"/>
  <c r="Q587" i="2"/>
  <c r="R587" i="2" s="1"/>
  <c r="E345" i="3" l="1"/>
  <c r="F345" i="3" s="1"/>
  <c r="C347" i="3"/>
  <c r="D347" i="3" s="1"/>
  <c r="P589" i="2"/>
  <c r="Q588" i="2"/>
  <c r="R588" i="2" s="1"/>
  <c r="E346" i="3" l="1"/>
  <c r="F346" i="3" s="1"/>
  <c r="C348" i="3"/>
  <c r="D348" i="3" s="1"/>
  <c r="P590" i="2"/>
  <c r="Q589" i="2"/>
  <c r="R589" i="2" s="1"/>
  <c r="C349" i="3" l="1"/>
  <c r="D349" i="3" s="1"/>
  <c r="E347" i="3"/>
  <c r="F347" i="3" s="1"/>
  <c r="P591" i="2"/>
  <c r="Q590" i="2"/>
  <c r="R590" i="2" s="1"/>
  <c r="E348" i="3" l="1"/>
  <c r="F348" i="3" s="1"/>
  <c r="C350" i="3"/>
  <c r="D350" i="3" s="1"/>
  <c r="P592" i="2"/>
  <c r="Q591" i="2"/>
  <c r="R591" i="2" s="1"/>
  <c r="E349" i="3" l="1"/>
  <c r="F349" i="3" s="1"/>
  <c r="C351" i="3"/>
  <c r="D351" i="3" s="1"/>
  <c r="P593" i="2"/>
  <c r="Q592" i="2"/>
  <c r="R592" i="2" s="1"/>
  <c r="E350" i="3" l="1"/>
  <c r="F350" i="3" s="1"/>
  <c r="C352" i="3"/>
  <c r="D352" i="3" s="1"/>
  <c r="P594" i="2"/>
  <c r="Q593" i="2"/>
  <c r="R593" i="2" s="1"/>
  <c r="E351" i="3" l="1"/>
  <c r="F351" i="3" s="1"/>
  <c r="C353" i="3"/>
  <c r="D353" i="3" s="1"/>
  <c r="P595" i="2"/>
  <c r="Q594" i="2"/>
  <c r="R594" i="2" s="1"/>
  <c r="E352" i="3" l="1"/>
  <c r="F352" i="3" s="1"/>
  <c r="C354" i="3"/>
  <c r="D354" i="3" s="1"/>
  <c r="P596" i="2"/>
  <c r="Q595" i="2"/>
  <c r="R595" i="2" s="1"/>
  <c r="E353" i="3" l="1"/>
  <c r="F353" i="3" s="1"/>
  <c r="C355" i="3"/>
  <c r="D355" i="3" s="1"/>
  <c r="P597" i="2"/>
  <c r="Q596" i="2"/>
  <c r="R596" i="2" s="1"/>
  <c r="E354" i="3" l="1"/>
  <c r="F354" i="3" s="1"/>
  <c r="C356" i="3"/>
  <c r="D356" i="3" s="1"/>
  <c r="P598" i="2"/>
  <c r="Q597" i="2"/>
  <c r="R597" i="2" s="1"/>
  <c r="E355" i="3" l="1"/>
  <c r="F355" i="3" s="1"/>
  <c r="C357" i="3"/>
  <c r="D357" i="3" s="1"/>
  <c r="P599" i="2"/>
  <c r="Q598" i="2"/>
  <c r="R598" i="2" s="1"/>
  <c r="E356" i="3" l="1"/>
  <c r="F356" i="3" s="1"/>
  <c r="C358" i="3"/>
  <c r="D358" i="3" s="1"/>
  <c r="P600" i="2"/>
  <c r="Q599" i="2"/>
  <c r="R599" i="2" s="1"/>
  <c r="E357" i="3" l="1"/>
  <c r="F357" i="3" s="1"/>
  <c r="C359" i="3"/>
  <c r="D359" i="3" s="1"/>
  <c r="P601" i="2"/>
  <c r="Q600" i="2"/>
  <c r="R600" i="2" s="1"/>
  <c r="C360" i="3" l="1"/>
  <c r="D360" i="3" s="1"/>
  <c r="E358" i="3"/>
  <c r="F358" i="3" s="1"/>
  <c r="P602" i="2"/>
  <c r="Q601" i="2"/>
  <c r="R601" i="2" s="1"/>
  <c r="E359" i="3" l="1"/>
  <c r="F359" i="3" s="1"/>
  <c r="C361" i="3"/>
  <c r="D361" i="3" s="1"/>
  <c r="P603" i="2"/>
  <c r="Q602" i="2"/>
  <c r="R602" i="2" s="1"/>
  <c r="E360" i="3" l="1"/>
  <c r="F360" i="3" s="1"/>
  <c r="C362" i="3"/>
  <c r="D362" i="3" s="1"/>
  <c r="P604" i="2"/>
  <c r="Q603" i="2"/>
  <c r="R603" i="2" s="1"/>
  <c r="E361" i="3" l="1"/>
  <c r="F361" i="3" s="1"/>
  <c r="C363" i="3"/>
  <c r="D363" i="3" s="1"/>
  <c r="P605" i="2"/>
  <c r="Q604" i="2"/>
  <c r="R604" i="2" s="1"/>
  <c r="E362" i="3" l="1"/>
  <c r="F362" i="3" s="1"/>
  <c r="C364" i="3"/>
  <c r="D364" i="3" s="1"/>
  <c r="P606" i="2"/>
  <c r="Q605" i="2"/>
  <c r="R605" i="2" s="1"/>
  <c r="E363" i="3" l="1"/>
  <c r="F363" i="3" s="1"/>
  <c r="C365" i="3"/>
  <c r="D365" i="3" s="1"/>
  <c r="P607" i="2"/>
  <c r="Q606" i="2"/>
  <c r="R606" i="2" s="1"/>
  <c r="E364" i="3" l="1"/>
  <c r="F364" i="3" s="1"/>
  <c r="C366" i="3"/>
  <c r="D366" i="3" s="1"/>
  <c r="P608" i="2"/>
  <c r="Q607" i="2"/>
  <c r="R607" i="2" s="1"/>
  <c r="E365" i="3" l="1"/>
  <c r="F365" i="3" s="1"/>
  <c r="C367" i="3"/>
  <c r="D367" i="3" s="1"/>
  <c r="P609" i="2"/>
  <c r="Q608" i="2"/>
  <c r="R608" i="2" s="1"/>
  <c r="E366" i="3" l="1"/>
  <c r="F366" i="3" s="1"/>
  <c r="C368" i="3"/>
  <c r="D368" i="3" s="1"/>
  <c r="P610" i="2"/>
  <c r="Q609" i="2"/>
  <c r="R609" i="2" s="1"/>
  <c r="E367" i="3" l="1"/>
  <c r="F367" i="3" s="1"/>
  <c r="C369" i="3"/>
  <c r="D369" i="3" s="1"/>
  <c r="P611" i="2"/>
  <c r="Q610" i="2"/>
  <c r="R610" i="2" s="1"/>
  <c r="E368" i="3" l="1"/>
  <c r="F368" i="3" s="1"/>
  <c r="C370" i="3"/>
  <c r="D370" i="3" s="1"/>
  <c r="P612" i="2"/>
  <c r="Q611" i="2"/>
  <c r="R611" i="2" s="1"/>
  <c r="E369" i="3" l="1"/>
  <c r="F369" i="3" s="1"/>
  <c r="C371" i="3"/>
  <c r="D371" i="3" s="1"/>
  <c r="P613" i="2"/>
  <c r="Q612" i="2"/>
  <c r="R612" i="2" s="1"/>
  <c r="E370" i="3" l="1"/>
  <c r="F370" i="3" s="1"/>
  <c r="C372" i="3"/>
  <c r="D372" i="3" s="1"/>
  <c r="P614" i="2"/>
  <c r="Q613" i="2"/>
  <c r="R613" i="2" s="1"/>
  <c r="E371" i="3" l="1"/>
  <c r="F371" i="3" s="1"/>
  <c r="C373" i="3"/>
  <c r="D373" i="3" s="1"/>
  <c r="P615" i="2"/>
  <c r="Q614" i="2"/>
  <c r="R614" i="2" s="1"/>
  <c r="C374" i="3" l="1"/>
  <c r="D374" i="3" s="1"/>
  <c r="E372" i="3"/>
  <c r="F372" i="3" s="1"/>
  <c r="P616" i="2"/>
  <c r="Q615" i="2"/>
  <c r="R615" i="2" s="1"/>
  <c r="E373" i="3" l="1"/>
  <c r="F373" i="3" s="1"/>
  <c r="C375" i="3"/>
  <c r="D375" i="3" s="1"/>
  <c r="P617" i="2"/>
  <c r="Q616" i="2"/>
  <c r="R616" i="2" s="1"/>
  <c r="E374" i="3" l="1"/>
  <c r="F374" i="3" s="1"/>
  <c r="C376" i="3"/>
  <c r="D376" i="3" s="1"/>
  <c r="P618" i="2"/>
  <c r="Q617" i="2"/>
  <c r="R617" i="2" s="1"/>
  <c r="E375" i="3" l="1"/>
  <c r="F375" i="3" s="1"/>
  <c r="C377" i="3"/>
  <c r="D377" i="3" s="1"/>
  <c r="P619" i="2"/>
  <c r="Q618" i="2"/>
  <c r="R618" i="2" s="1"/>
  <c r="C378" i="3" l="1"/>
  <c r="D378" i="3" s="1"/>
  <c r="E376" i="3"/>
  <c r="F376" i="3" s="1"/>
  <c r="P620" i="2"/>
  <c r="Q619" i="2"/>
  <c r="R619" i="2" s="1"/>
  <c r="E377" i="3" l="1"/>
  <c r="F377" i="3" s="1"/>
  <c r="C379" i="3"/>
  <c r="D379" i="3" s="1"/>
  <c r="P621" i="2"/>
  <c r="Q620" i="2"/>
  <c r="R620" i="2" s="1"/>
  <c r="E378" i="3" l="1"/>
  <c r="F378" i="3" s="1"/>
  <c r="C380" i="3"/>
  <c r="D380" i="3" s="1"/>
  <c r="P622" i="2"/>
  <c r="Q621" i="2"/>
  <c r="R621" i="2" s="1"/>
  <c r="E379" i="3" l="1"/>
  <c r="F379" i="3" s="1"/>
  <c r="C381" i="3"/>
  <c r="D381" i="3" s="1"/>
  <c r="P623" i="2"/>
  <c r="Q622" i="2"/>
  <c r="R622" i="2" s="1"/>
  <c r="C382" i="3" l="1"/>
  <c r="D382" i="3" s="1"/>
  <c r="E380" i="3"/>
  <c r="F380" i="3" s="1"/>
  <c r="P624" i="2"/>
  <c r="Q623" i="2"/>
  <c r="R623" i="2" s="1"/>
  <c r="E381" i="3" l="1"/>
  <c r="F381" i="3" s="1"/>
  <c r="C383" i="3"/>
  <c r="D383" i="3" s="1"/>
  <c r="P625" i="2"/>
  <c r="Q624" i="2"/>
  <c r="R624" i="2" s="1"/>
  <c r="E382" i="3" l="1"/>
  <c r="F382" i="3" s="1"/>
  <c r="C384" i="3"/>
  <c r="D384" i="3" s="1"/>
  <c r="P626" i="2"/>
  <c r="Q625" i="2"/>
  <c r="R625" i="2" s="1"/>
  <c r="E383" i="3" l="1"/>
  <c r="F383" i="3" s="1"/>
  <c r="C385" i="3"/>
  <c r="D385" i="3" s="1"/>
  <c r="P627" i="2"/>
  <c r="Q626" i="2"/>
  <c r="R626" i="2" s="1"/>
  <c r="E384" i="3" l="1"/>
  <c r="F384" i="3" s="1"/>
  <c r="C386" i="3"/>
  <c r="D386" i="3" s="1"/>
  <c r="P628" i="2"/>
  <c r="Q627" i="2"/>
  <c r="R627" i="2" s="1"/>
  <c r="E385" i="3" l="1"/>
  <c r="F385" i="3" s="1"/>
  <c r="C387" i="3"/>
  <c r="D387" i="3" s="1"/>
  <c r="P629" i="2"/>
  <c r="Q628" i="2"/>
  <c r="R628" i="2" s="1"/>
  <c r="E386" i="3" l="1"/>
  <c r="F386" i="3" s="1"/>
  <c r="C388" i="3"/>
  <c r="D388" i="3" s="1"/>
  <c r="P630" i="2"/>
  <c r="Q629" i="2"/>
  <c r="R629" i="2" s="1"/>
  <c r="E387" i="3" l="1"/>
  <c r="F387" i="3" s="1"/>
  <c r="C389" i="3"/>
  <c r="D389" i="3" s="1"/>
  <c r="P631" i="2"/>
  <c r="Q630" i="2"/>
  <c r="R630" i="2" s="1"/>
  <c r="E388" i="3" l="1"/>
  <c r="F388" i="3" s="1"/>
  <c r="C390" i="3"/>
  <c r="D390" i="3" s="1"/>
  <c r="P632" i="2"/>
  <c r="Q631" i="2"/>
  <c r="R631" i="2" s="1"/>
  <c r="E389" i="3" l="1"/>
  <c r="F389" i="3" s="1"/>
  <c r="C391" i="3"/>
  <c r="D391" i="3" s="1"/>
  <c r="P633" i="2"/>
  <c r="Q632" i="2"/>
  <c r="R632" i="2" s="1"/>
  <c r="E390" i="3" l="1"/>
  <c r="F390" i="3" s="1"/>
  <c r="C392" i="3"/>
  <c r="D392" i="3" s="1"/>
  <c r="P634" i="2"/>
  <c r="Q633" i="2"/>
  <c r="R633" i="2" s="1"/>
  <c r="E391" i="3" l="1"/>
  <c r="F391" i="3" s="1"/>
  <c r="C393" i="3"/>
  <c r="D393" i="3" s="1"/>
  <c r="P635" i="2"/>
  <c r="Q634" i="2"/>
  <c r="R634" i="2" s="1"/>
  <c r="E392" i="3" l="1"/>
  <c r="F392" i="3" s="1"/>
  <c r="C394" i="3"/>
  <c r="D394" i="3" s="1"/>
  <c r="P636" i="2"/>
  <c r="Q635" i="2"/>
  <c r="R635" i="2" s="1"/>
  <c r="E393" i="3" l="1"/>
  <c r="F393" i="3" s="1"/>
  <c r="C395" i="3"/>
  <c r="D395" i="3" s="1"/>
  <c r="P637" i="2"/>
  <c r="Q636" i="2"/>
  <c r="R636" i="2" s="1"/>
  <c r="E394" i="3" l="1"/>
  <c r="F394" i="3" s="1"/>
  <c r="C396" i="3"/>
  <c r="D396" i="3" s="1"/>
  <c r="P638" i="2"/>
  <c r="Q637" i="2"/>
  <c r="R637" i="2" s="1"/>
  <c r="C397" i="3" l="1"/>
  <c r="D397" i="3" s="1"/>
  <c r="E395" i="3"/>
  <c r="F395" i="3" s="1"/>
  <c r="P639" i="2"/>
  <c r="Q638" i="2"/>
  <c r="R638" i="2" s="1"/>
  <c r="E396" i="3" l="1"/>
  <c r="F396" i="3" s="1"/>
  <c r="C398" i="3"/>
  <c r="D398" i="3" s="1"/>
  <c r="P640" i="2"/>
  <c r="Q639" i="2"/>
  <c r="R639" i="2" s="1"/>
  <c r="C399" i="3" l="1"/>
  <c r="D399" i="3" s="1"/>
  <c r="E397" i="3"/>
  <c r="F397" i="3" s="1"/>
  <c r="P641" i="2"/>
  <c r="Q640" i="2"/>
  <c r="R640" i="2" s="1"/>
  <c r="E398" i="3" l="1"/>
  <c r="F398" i="3" s="1"/>
  <c r="C400" i="3"/>
  <c r="D400" i="3" s="1"/>
  <c r="P642" i="2"/>
  <c r="Q641" i="2"/>
  <c r="R641" i="2" s="1"/>
  <c r="E399" i="3" l="1"/>
  <c r="F399" i="3" s="1"/>
  <c r="C401" i="3"/>
  <c r="D401" i="3" s="1"/>
  <c r="P643" i="2"/>
  <c r="Q642" i="2"/>
  <c r="R642" i="2" s="1"/>
  <c r="E400" i="3" l="1"/>
  <c r="F400" i="3" s="1"/>
  <c r="C402" i="3"/>
  <c r="D402" i="3" s="1"/>
  <c r="P644" i="2"/>
  <c r="Q643" i="2"/>
  <c r="R643" i="2" s="1"/>
  <c r="E401" i="3" l="1"/>
  <c r="F401" i="3" s="1"/>
  <c r="C403" i="3"/>
  <c r="D403" i="3" s="1"/>
  <c r="P645" i="2"/>
  <c r="Q644" i="2"/>
  <c r="R644" i="2" s="1"/>
  <c r="E402" i="3" l="1"/>
  <c r="F402" i="3" s="1"/>
  <c r="C404" i="3"/>
  <c r="D404" i="3" s="1"/>
  <c r="P646" i="2"/>
  <c r="Q645" i="2"/>
  <c r="R645" i="2" s="1"/>
  <c r="E403" i="3" l="1"/>
  <c r="F403" i="3" s="1"/>
  <c r="C405" i="3"/>
  <c r="D405" i="3" s="1"/>
  <c r="P647" i="2"/>
  <c r="Q646" i="2"/>
  <c r="R646" i="2" s="1"/>
  <c r="E404" i="3" l="1"/>
  <c r="F404" i="3" s="1"/>
  <c r="C406" i="3"/>
  <c r="D406" i="3" s="1"/>
  <c r="P648" i="2"/>
  <c r="Q647" i="2"/>
  <c r="R647" i="2" s="1"/>
  <c r="E405" i="3" l="1"/>
  <c r="F405" i="3" s="1"/>
  <c r="C407" i="3"/>
  <c r="D407" i="3" s="1"/>
  <c r="P649" i="2"/>
  <c r="Q648" i="2"/>
  <c r="R648" i="2" s="1"/>
  <c r="C408" i="3" l="1"/>
  <c r="D408" i="3" s="1"/>
  <c r="E406" i="3"/>
  <c r="F406" i="3" s="1"/>
  <c r="P650" i="2"/>
  <c r="Q649" i="2"/>
  <c r="R649" i="2" s="1"/>
  <c r="E407" i="3" l="1"/>
  <c r="F407" i="3" s="1"/>
  <c r="C409" i="3"/>
  <c r="D409" i="3" s="1"/>
  <c r="P651" i="2"/>
  <c r="Q650" i="2"/>
  <c r="R650" i="2" s="1"/>
  <c r="E408" i="3" l="1"/>
  <c r="F408" i="3" s="1"/>
  <c r="C410" i="3"/>
  <c r="D410" i="3" s="1"/>
  <c r="Q651" i="2"/>
  <c r="E409" i="3" l="1"/>
  <c r="F409" i="3" s="1"/>
  <c r="C411" i="3"/>
  <c r="D411" i="3" s="1"/>
  <c r="R651" i="2"/>
  <c r="E410" i="3" l="1"/>
  <c r="F410" i="3" s="1"/>
  <c r="C412" i="3"/>
  <c r="D412" i="3" s="1"/>
  <c r="N4" i="2"/>
  <c r="M4" i="2"/>
  <c r="C413" i="3" l="1"/>
  <c r="D413" i="3" s="1"/>
  <c r="E411" i="3"/>
  <c r="F411" i="3" s="1"/>
  <c r="Q4" i="2"/>
  <c r="G8" i="3" s="1"/>
  <c r="AR10" i="1"/>
  <c r="AY26" i="1"/>
  <c r="AQ14" i="1"/>
  <c r="BQ18" i="1"/>
  <c r="Q22" i="1"/>
  <c r="AV10" i="1"/>
  <c r="BW24" i="1"/>
  <c r="BY17" i="1"/>
  <c r="AJ13" i="1"/>
  <c r="T20" i="1"/>
  <c r="Y15" i="1"/>
  <c r="AS13" i="1"/>
  <c r="M15" i="1"/>
  <c r="R15" i="1"/>
  <c r="AM12" i="1"/>
  <c r="Y14" i="1"/>
  <c r="AJ12" i="1"/>
  <c r="AX12" i="1"/>
  <c r="CD17" i="1"/>
  <c r="AP9" i="1"/>
  <c r="E19" i="1"/>
  <c r="L14" i="1"/>
  <c r="O9" i="1"/>
  <c r="O18" i="1"/>
  <c r="U15" i="1"/>
  <c r="AP20" i="1"/>
  <c r="O12" i="1"/>
  <c r="BQ25" i="1"/>
  <c r="K16" i="1"/>
  <c r="J9" i="1"/>
  <c r="K15" i="1"/>
  <c r="AA10" i="1"/>
  <c r="J12" i="1"/>
  <c r="I14" i="1"/>
  <c r="AL16" i="1"/>
  <c r="I27" i="1"/>
  <c r="BT17" i="1"/>
  <c r="AM17" i="1"/>
  <c r="M10" i="1"/>
  <c r="BN10" i="1"/>
  <c r="N16" i="1"/>
  <c r="P19" i="1"/>
  <c r="L17" i="1"/>
  <c r="AE11" i="1"/>
  <c r="V15" i="1"/>
  <c r="AQ9" i="1"/>
  <c r="M11" i="1"/>
  <c r="AC9" i="1"/>
  <c r="W26" i="1"/>
  <c r="AN10" i="1"/>
  <c r="AB16" i="1"/>
  <c r="BO16" i="1"/>
  <c r="AI13" i="1"/>
  <c r="AZ23" i="1"/>
  <c r="AU19" i="1"/>
  <c r="AO13" i="1"/>
  <c r="AL21" i="1"/>
  <c r="AF15" i="1"/>
  <c r="AH10" i="1"/>
  <c r="BW20" i="1"/>
  <c r="AL13" i="1"/>
  <c r="AC24" i="1"/>
  <c r="CF28" i="1"/>
  <c r="AI9" i="1"/>
  <c r="W24" i="1"/>
  <c r="AK9" i="1"/>
  <c r="AI18" i="1"/>
  <c r="CC17" i="1"/>
  <c r="I15" i="1"/>
  <c r="AI19" i="1"/>
  <c r="AO23" i="1"/>
  <c r="I12" i="1"/>
  <c r="AN20" i="1"/>
  <c r="BG22" i="1"/>
  <c r="W11" i="1"/>
  <c r="AN18" i="1"/>
  <c r="AN12" i="1"/>
  <c r="AC17" i="1"/>
  <c r="I9" i="1"/>
  <c r="T11" i="1"/>
  <c r="AQ12" i="1"/>
  <c r="BE9" i="1"/>
  <c r="Z16" i="1"/>
  <c r="CB23" i="1"/>
  <c r="AG9" i="1"/>
  <c r="X17" i="1"/>
  <c r="AO14" i="1"/>
  <c r="E20" i="1"/>
  <c r="AW25" i="1"/>
  <c r="G12" i="1"/>
  <c r="AI20" i="1"/>
  <c r="BG24" i="1"/>
  <c r="AQ17" i="1"/>
  <c r="AM15" i="1"/>
  <c r="O22" i="1"/>
  <c r="AB15" i="1"/>
  <c r="I19" i="1"/>
  <c r="AE20" i="1"/>
  <c r="AP13" i="1"/>
  <c r="AP14" i="1"/>
  <c r="Q13" i="1"/>
  <c r="AQ19" i="1"/>
  <c r="R4" i="2"/>
  <c r="X12" i="1"/>
  <c r="J13" i="1"/>
  <c r="N17" i="1"/>
  <c r="AR20" i="1"/>
  <c r="N13" i="1"/>
  <c r="AL14" i="1"/>
  <c r="G16" i="1"/>
  <c r="CF12" i="1"/>
  <c r="CE13" i="1"/>
  <c r="BP22" i="1"/>
  <c r="S10" i="1"/>
  <c r="W15" i="1"/>
  <c r="AB20" i="1"/>
  <c r="R19" i="1"/>
  <c r="AP19" i="1"/>
  <c r="AS10" i="1"/>
  <c r="AH17" i="1"/>
  <c r="AI12" i="1"/>
  <c r="CH15" i="1"/>
  <c r="AW10" i="1"/>
  <c r="BR28" i="1"/>
  <c r="AR12" i="1"/>
  <c r="X11" i="1"/>
  <c r="AR16" i="1"/>
  <c r="S18" i="1"/>
  <c r="R12" i="1"/>
  <c r="AR9" i="1"/>
  <c r="AH9" i="1"/>
  <c r="E24" i="1"/>
  <c r="U22" i="1"/>
  <c r="G26" i="1"/>
  <c r="AJ22" i="1"/>
  <c r="L10" i="1"/>
  <c r="S19" i="1"/>
  <c r="AP18" i="1"/>
  <c r="K13" i="1"/>
  <c r="AP12" i="1"/>
  <c r="AK10" i="1"/>
  <c r="AL12" i="1"/>
  <c r="CD22" i="1"/>
  <c r="CG27" i="1"/>
  <c r="CG14" i="1"/>
  <c r="S9" i="1"/>
  <c r="N20" i="1"/>
  <c r="V11" i="1"/>
  <c r="H20" i="1"/>
  <c r="U12" i="1"/>
  <c r="H10" i="1"/>
  <c r="AE18" i="1"/>
  <c r="J16" i="1"/>
  <c r="BB12" i="1"/>
  <c r="BW28" i="1"/>
  <c r="BX19" i="1"/>
  <c r="M14" i="1"/>
  <c r="I20" i="1"/>
  <c r="N9" i="1"/>
  <c r="F19" i="1"/>
  <c r="I11" i="1"/>
  <c r="V17" i="1"/>
  <c r="E17" i="1"/>
  <c r="AJ15" i="1"/>
  <c r="AZ12" i="1"/>
  <c r="CD15" i="1"/>
  <c r="S22" i="1"/>
  <c r="T16" i="1"/>
  <c r="AH12" i="1"/>
  <c r="AI16" i="1"/>
  <c r="F12" i="1"/>
  <c r="N12" i="1"/>
  <c r="Z15" i="1"/>
  <c r="AE15" i="1"/>
  <c r="AK11" i="1"/>
  <c r="CC14" i="1"/>
  <c r="AU9" i="1"/>
  <c r="BX28" i="1"/>
  <c r="G11" i="1"/>
  <c r="AF12" i="1"/>
  <c r="O14" i="1"/>
  <c r="AG12" i="1"/>
  <c r="J15" i="1"/>
  <c r="AF18" i="1"/>
  <c r="AC19" i="1"/>
  <c r="M19" i="1"/>
  <c r="H16" i="1"/>
  <c r="L20" i="1"/>
  <c r="O13" i="1"/>
  <c r="W9" i="1"/>
  <c r="U10" i="1"/>
  <c r="AN13" i="1"/>
  <c r="Y11" i="1"/>
  <c r="AD10" i="1"/>
  <c r="U23" i="1"/>
  <c r="CA16" i="1"/>
  <c r="CD18" i="1"/>
  <c r="U9" i="1"/>
  <c r="AK16" i="1"/>
  <c r="AJ20" i="1"/>
  <c r="E16" i="1"/>
  <c r="P10" i="1"/>
  <c r="S12" i="1"/>
  <c r="O17" i="1"/>
  <c r="AA17" i="1"/>
  <c r="CG17" i="1"/>
  <c r="CF17" i="1"/>
  <c r="CE28" i="1"/>
  <c r="W18" i="1"/>
  <c r="Y17" i="1"/>
  <c r="AD18" i="1"/>
  <c r="M12" i="1"/>
  <c r="G13" i="1"/>
  <c r="U13" i="1"/>
  <c r="H18" i="1"/>
  <c r="CF10" i="1"/>
  <c r="BE20" i="1"/>
  <c r="G27" i="1"/>
  <c r="AU11" i="1"/>
  <c r="AL18" i="1"/>
  <c r="AO9" i="1"/>
  <c r="N11" i="1"/>
  <c r="H11" i="1"/>
  <c r="H19" i="1"/>
  <c r="AM19" i="1"/>
  <c r="J17" i="1"/>
  <c r="AF24" i="1"/>
  <c r="BL21" i="1"/>
  <c r="BP15" i="1"/>
  <c r="T15" i="1"/>
  <c r="AQ10" i="1"/>
  <c r="AF13" i="1"/>
  <c r="AL17" i="1"/>
  <c r="AO19" i="1"/>
  <c r="Q14" i="1"/>
  <c r="N14" i="1"/>
  <c r="S14" i="1"/>
  <c r="Z23" i="1"/>
  <c r="Q9" i="1"/>
  <c r="AL10" i="1"/>
  <c r="AO12" i="1"/>
  <c r="AG10" i="1"/>
  <c r="I13" i="1"/>
  <c r="AO18" i="1"/>
  <c r="AM10" i="1"/>
  <c r="AD12" i="1"/>
  <c r="CB12" i="1"/>
  <c r="AN26" i="1"/>
  <c r="AO26" i="1"/>
  <c r="H15" i="1"/>
  <c r="X10" i="1"/>
  <c r="L11" i="1"/>
  <c r="AG14" i="1"/>
  <c r="Y12" i="1"/>
  <c r="AL15" i="1"/>
  <c r="Y10" i="1"/>
  <c r="AD11" i="1"/>
  <c r="BW22" i="1"/>
  <c r="L21" i="1"/>
  <c r="AE28" i="1"/>
  <c r="V13" i="1"/>
  <c r="J14" i="1"/>
  <c r="AP17" i="1"/>
  <c r="AB13" i="1"/>
  <c r="R11" i="1"/>
  <c r="AK19" i="1"/>
  <c r="U11" i="1"/>
  <c r="BI22" i="1"/>
  <c r="CE24" i="1"/>
  <c r="AV28" i="1"/>
  <c r="G10" i="1"/>
  <c r="AD14" i="1"/>
  <c r="N18" i="1"/>
  <c r="Y9" i="1"/>
  <c r="K11" i="1"/>
  <c r="Q17" i="1"/>
  <c r="P14" i="1"/>
  <c r="AD19" i="1"/>
  <c r="BD12" i="1"/>
  <c r="Z25" i="1"/>
  <c r="F24" i="1"/>
  <c r="Q11" i="1"/>
  <c r="H12" i="1"/>
  <c r="R18" i="1"/>
  <c r="F9" i="1"/>
  <c r="T9" i="1"/>
  <c r="AF19" i="1"/>
  <c r="O19" i="1"/>
  <c r="AS15" i="1"/>
  <c r="AU22" i="1"/>
  <c r="BX16" i="1"/>
  <c r="CB20" i="1"/>
  <c r="P17" i="1"/>
  <c r="W19" i="1"/>
  <c r="AA14" i="1"/>
  <c r="V16" i="1"/>
  <c r="AF20" i="1"/>
  <c r="L16" i="1"/>
  <c r="G17" i="1"/>
  <c r="AK13" i="1"/>
  <c r="CA19" i="1"/>
  <c r="CF20" i="1"/>
  <c r="N23" i="1"/>
  <c r="Q12" i="1"/>
  <c r="W16" i="1"/>
  <c r="AP16" i="1"/>
  <c r="H9" i="1"/>
  <c r="L18" i="1"/>
  <c r="P13" i="1"/>
  <c r="AF11" i="1"/>
  <c r="AF16" i="1"/>
  <c r="AY10" i="1"/>
  <c r="BQ23" i="1"/>
  <c r="AH25" i="1"/>
  <c r="AE19" i="1"/>
  <c r="AI15" i="1"/>
  <c r="AK17" i="1"/>
  <c r="F20" i="1"/>
  <c r="AJ17" i="1"/>
  <c r="S16" i="1"/>
  <c r="AE13" i="1"/>
  <c r="AP15" i="1"/>
  <c r="AS9" i="1"/>
  <c r="AM13" i="1"/>
  <c r="I16" i="1"/>
  <c r="O20" i="1"/>
  <c r="M9" i="1"/>
  <c r="AI11" i="1"/>
  <c r="AV22" i="1"/>
  <c r="BY28" i="1"/>
  <c r="AP26" i="1"/>
  <c r="BK28" i="1"/>
  <c r="J11" i="1"/>
  <c r="AN17" i="1"/>
  <c r="N10" i="1"/>
  <c r="X18" i="1"/>
  <c r="Y18" i="1"/>
  <c r="O16" i="1"/>
  <c r="AH18" i="1"/>
  <c r="BB27" i="1"/>
  <c r="BU11" i="1"/>
  <c r="V24" i="1"/>
  <c r="S11" i="1"/>
  <c r="J10" i="1"/>
  <c r="AJ11" i="1"/>
  <c r="Y19" i="1"/>
  <c r="AC14" i="1"/>
  <c r="W10" i="1"/>
  <c r="J20" i="1"/>
  <c r="K14" i="1"/>
  <c r="AC25" i="1"/>
  <c r="BZ21" i="1"/>
  <c r="CC18" i="1"/>
  <c r="AB17" i="1"/>
  <c r="S20" i="1"/>
  <c r="AA15" i="1"/>
  <c r="AE14" i="1"/>
  <c r="AO16" i="1"/>
  <c r="AM18" i="1"/>
  <c r="AB12" i="1"/>
  <c r="G14" i="1"/>
  <c r="CD26" i="1"/>
  <c r="CH11" i="1"/>
  <c r="AU24" i="1"/>
  <c r="AH13" i="1"/>
  <c r="W17" i="1"/>
  <c r="AJ10" i="1"/>
  <c r="AA18" i="1"/>
  <c r="P12" i="1"/>
  <c r="I10" i="1"/>
  <c r="AM20" i="1"/>
  <c r="BX17" i="1"/>
  <c r="CB17" i="1"/>
  <c r="BW17" i="1"/>
  <c r="I21" i="1"/>
  <c r="AL9" i="1"/>
  <c r="AB19" i="1"/>
  <c r="AB18" i="1"/>
  <c r="H17" i="1"/>
  <c r="E14" i="1"/>
  <c r="AA19" i="1"/>
  <c r="AP10" i="1"/>
  <c r="AV11" i="1"/>
  <c r="BM19" i="1"/>
  <c r="CF14" i="1"/>
  <c r="AP22" i="1"/>
  <c r="AR13" i="1"/>
  <c r="T12" i="1"/>
  <c r="X9" i="1"/>
  <c r="P15" i="1"/>
  <c r="U16" i="1"/>
  <c r="Q20" i="1"/>
  <c r="AC18" i="1"/>
  <c r="BD18" i="1"/>
  <c r="CE26" i="1"/>
  <c r="BV27" i="1"/>
  <c r="BO24" i="1"/>
  <c r="V10" i="1"/>
  <c r="H13" i="1"/>
  <c r="AR14" i="1"/>
  <c r="E9" i="1"/>
  <c r="V14" i="1"/>
  <c r="R16" i="1"/>
  <c r="AA12" i="1"/>
  <c r="AC15" i="1"/>
  <c r="S17" i="1"/>
  <c r="AK18" i="1"/>
  <c r="F10" i="1"/>
  <c r="BL15" i="1"/>
  <c r="H27" i="1"/>
  <c r="BL11" i="1"/>
  <c r="AP27" i="1"/>
  <c r="AG18" i="1"/>
  <c r="I18" i="1"/>
  <c r="U17" i="1"/>
  <c r="W14" i="1"/>
  <c r="W13" i="1"/>
  <c r="AI10" i="1"/>
  <c r="V19" i="1"/>
  <c r="BA21" i="1"/>
  <c r="CD14" i="1"/>
  <c r="AM26" i="1"/>
  <c r="AA11" i="1"/>
  <c r="AO10" i="1"/>
  <c r="X20" i="1"/>
  <c r="AF9" i="1"/>
  <c r="AS14" i="1"/>
  <c r="AB11" i="1"/>
  <c r="Q18" i="1"/>
  <c r="L19" i="1"/>
  <c r="BF18" i="1"/>
  <c r="BF16" i="1"/>
  <c r="AY18" i="1"/>
  <c r="AC10" i="1"/>
  <c r="AJ9" i="1"/>
  <c r="T14" i="1"/>
  <c r="AH15" i="1"/>
  <c r="AP11" i="1"/>
  <c r="AG11" i="1"/>
  <c r="AK12" i="1"/>
  <c r="AK14" i="1"/>
  <c r="BC28" i="1"/>
  <c r="BL26" i="1"/>
  <c r="AY17" i="1"/>
  <c r="P18" i="1"/>
  <c r="K17" i="1"/>
  <c r="AK15" i="1"/>
  <c r="K20" i="1"/>
  <c r="AJ16" i="1"/>
  <c r="E18" i="1"/>
  <c r="E15" i="1"/>
  <c r="AD21" i="1"/>
  <c r="AX13" i="1"/>
  <c r="BY23" i="1"/>
  <c r="BD22" i="1"/>
  <c r="Z19" i="1"/>
  <c r="V12" i="1"/>
  <c r="AS18" i="1"/>
  <c r="W12" i="1"/>
  <c r="AA20" i="1"/>
  <c r="Z13" i="1"/>
  <c r="AJ19" i="1"/>
  <c r="BO27" i="1"/>
  <c r="BV12" i="1"/>
  <c r="BP17" i="1"/>
  <c r="BH10" i="1"/>
  <c r="L12" i="1"/>
  <c r="AN19" i="1"/>
  <c r="AS19" i="1"/>
  <c r="AH19" i="1"/>
  <c r="Z11" i="1"/>
  <c r="AS11" i="1"/>
  <c r="F11" i="1"/>
  <c r="AJ26" i="1"/>
  <c r="CH18" i="1"/>
  <c r="BD21" i="1"/>
  <c r="BU18" i="1"/>
  <c r="AH11" i="1"/>
  <c r="Z9" i="1"/>
  <c r="R20" i="1"/>
  <c r="R13" i="1"/>
  <c r="P9" i="1"/>
  <c r="AM16" i="1"/>
  <c r="AQ15" i="1"/>
  <c r="V21" i="1"/>
  <c r="X16" i="1"/>
  <c r="AG20" i="1"/>
  <c r="CD27" i="1"/>
  <c r="M20" i="1"/>
  <c r="AG13" i="1"/>
  <c r="AD16" i="1"/>
  <c r="BE22" i="1" l="1"/>
  <c r="CB24" i="1"/>
  <c r="Z17" i="1"/>
  <c r="AI14" i="1"/>
  <c r="CH10" i="1"/>
  <c r="Z12" i="1"/>
  <c r="J18" i="1"/>
  <c r="T18" i="1"/>
  <c r="AY9" i="1"/>
  <c r="AQ11" i="1"/>
  <c r="U20" i="1"/>
  <c r="AF14" i="1"/>
  <c r="BS15" i="1"/>
  <c r="AU15" i="1"/>
  <c r="BN19" i="1"/>
  <c r="AR18" i="1"/>
  <c r="T19" i="1"/>
  <c r="AE10" i="1"/>
  <c r="P16" i="1"/>
  <c r="AC16" i="1"/>
  <c r="F13" i="1"/>
  <c r="K12" i="1"/>
  <c r="K9" i="1"/>
  <c r="AN16" i="1"/>
  <c r="AM11" i="1"/>
  <c r="R17" i="1"/>
  <c r="BY16" i="1"/>
  <c r="R22" i="1"/>
  <c r="AC11" i="1"/>
  <c r="BK23" i="1"/>
  <c r="U25" i="1"/>
  <c r="N24" i="1"/>
  <c r="AD27" i="1"/>
  <c r="Q16" i="1"/>
  <c r="P11" i="1"/>
  <c r="AY21" i="1"/>
  <c r="N15" i="1"/>
  <c r="AR17" i="1"/>
  <c r="BG26" i="1"/>
  <c r="V18" i="1"/>
  <c r="AA13" i="1"/>
  <c r="AG19" i="1"/>
  <c r="AR15" i="1"/>
  <c r="BT22" i="1"/>
  <c r="BU13" i="1"/>
  <c r="G24" i="1"/>
  <c r="AO17" i="1"/>
  <c r="AM9" i="1"/>
  <c r="AS17" i="1"/>
  <c r="CE10" i="1"/>
  <c r="AQ20" i="1"/>
  <c r="AD9" i="1"/>
  <c r="AD13" i="1"/>
  <c r="R14" i="1"/>
  <c r="AD15" i="1"/>
  <c r="AJ14" i="1"/>
  <c r="I17" i="1"/>
  <c r="X14" i="1"/>
  <c r="K18" i="1"/>
  <c r="G9" i="3"/>
  <c r="H8" i="3"/>
  <c r="I10" i="3"/>
  <c r="H9" i="3"/>
  <c r="J10" i="3"/>
  <c r="G10" i="3"/>
  <c r="I8" i="3"/>
  <c r="I9" i="3"/>
  <c r="H10" i="3"/>
  <c r="J11" i="3"/>
  <c r="I11" i="3"/>
  <c r="J8" i="3"/>
  <c r="J9" i="3"/>
  <c r="H11" i="3"/>
  <c r="G11" i="3"/>
  <c r="J12" i="3"/>
  <c r="K8" i="3"/>
  <c r="K9" i="3"/>
  <c r="G12" i="3"/>
  <c r="K10" i="3"/>
  <c r="I12" i="3"/>
  <c r="K11" i="3"/>
  <c r="H12" i="3"/>
  <c r="K12" i="3"/>
  <c r="H13" i="3"/>
  <c r="L8" i="3"/>
  <c r="L9" i="3"/>
  <c r="J13" i="3"/>
  <c r="L10" i="3"/>
  <c r="I13" i="3"/>
  <c r="L11" i="3"/>
  <c r="L12" i="3"/>
  <c r="G13" i="3"/>
  <c r="L13" i="3"/>
  <c r="K13" i="3"/>
  <c r="H14" i="3"/>
  <c r="L14" i="3"/>
  <c r="M8" i="3"/>
  <c r="M9" i="3"/>
  <c r="M10" i="3"/>
  <c r="K14" i="3"/>
  <c r="M11" i="3"/>
  <c r="M14" i="3"/>
  <c r="M12" i="3"/>
  <c r="I14" i="3"/>
  <c r="G14" i="3"/>
  <c r="M13" i="3"/>
  <c r="J14" i="3"/>
  <c r="I15" i="3"/>
  <c r="N8" i="3"/>
  <c r="G15" i="3"/>
  <c r="N9" i="3"/>
  <c r="L15" i="3"/>
  <c r="N10" i="3"/>
  <c r="N14" i="3"/>
  <c r="N11" i="3"/>
  <c r="K15" i="3"/>
  <c r="M15" i="3"/>
  <c r="N12" i="3"/>
  <c r="N15" i="3"/>
  <c r="H15" i="3"/>
  <c r="N13" i="3"/>
  <c r="J15" i="3"/>
  <c r="O15" i="3"/>
  <c r="O14" i="3"/>
  <c r="L16" i="3"/>
  <c r="O8" i="3"/>
  <c r="O9" i="3"/>
  <c r="K16" i="3"/>
  <c r="O10" i="3"/>
  <c r="J16" i="3"/>
  <c r="O11" i="3"/>
  <c r="I16" i="3"/>
  <c r="O16" i="3"/>
  <c r="O13" i="3"/>
  <c r="O12" i="3"/>
  <c r="H16" i="3"/>
  <c r="G16" i="3"/>
  <c r="M16" i="3"/>
  <c r="N16" i="3"/>
  <c r="P15" i="3"/>
  <c r="J17" i="3"/>
  <c r="L17" i="3"/>
  <c r="P8" i="3"/>
  <c r="P16" i="3"/>
  <c r="P9" i="3"/>
  <c r="P10" i="3"/>
  <c r="P17" i="3"/>
  <c r="P14" i="3"/>
  <c r="P11" i="3"/>
  <c r="G17" i="3"/>
  <c r="P12" i="3"/>
  <c r="K17" i="3"/>
  <c r="N17" i="3"/>
  <c r="I17" i="3"/>
  <c r="O17" i="3"/>
  <c r="P13" i="3"/>
  <c r="H17" i="3"/>
  <c r="M17" i="3"/>
  <c r="Q8" i="3"/>
  <c r="Q16" i="3"/>
  <c r="L18" i="3"/>
  <c r="Q9" i="3"/>
  <c r="Q17" i="3"/>
  <c r="I18" i="3"/>
  <c r="K18" i="3"/>
  <c r="O18" i="3"/>
  <c r="P18" i="3"/>
  <c r="Q10" i="3"/>
  <c r="J18" i="3"/>
  <c r="G18" i="3"/>
  <c r="Q11" i="3"/>
  <c r="Q18" i="3"/>
  <c r="N18" i="3"/>
  <c r="Q12" i="3"/>
  <c r="Q13" i="3"/>
  <c r="M18" i="3"/>
  <c r="Q14" i="3"/>
  <c r="H18" i="3"/>
  <c r="Q15" i="3"/>
  <c r="R18" i="3"/>
  <c r="R15" i="3"/>
  <c r="L19" i="3"/>
  <c r="H19" i="3"/>
  <c r="R10" i="3"/>
  <c r="M19" i="3"/>
  <c r="N19" i="3"/>
  <c r="R8" i="3"/>
  <c r="R16" i="3"/>
  <c r="J19" i="3"/>
  <c r="P19" i="3"/>
  <c r="R9" i="3"/>
  <c r="R17" i="3"/>
  <c r="O19" i="3"/>
  <c r="R19" i="3"/>
  <c r="Q19" i="3"/>
  <c r="R14" i="3"/>
  <c r="R11" i="3"/>
  <c r="I19" i="3"/>
  <c r="K19" i="3"/>
  <c r="G19" i="3"/>
  <c r="R12" i="3"/>
  <c r="R13" i="3"/>
  <c r="S15" i="3"/>
  <c r="O20" i="3"/>
  <c r="R20" i="3"/>
  <c r="S8" i="3"/>
  <c r="S16" i="3"/>
  <c r="S20" i="3"/>
  <c r="S12" i="3"/>
  <c r="S9" i="3"/>
  <c r="S17" i="3"/>
  <c r="G20" i="3"/>
  <c r="J20" i="3"/>
  <c r="N20" i="3"/>
  <c r="S10" i="3"/>
  <c r="S18" i="3"/>
  <c r="P20" i="3"/>
  <c r="Q20" i="3"/>
  <c r="S11" i="3"/>
  <c r="S19" i="3"/>
  <c r="K20" i="3"/>
  <c r="L20" i="3"/>
  <c r="H20" i="3"/>
  <c r="M20" i="3"/>
  <c r="S13" i="3"/>
  <c r="I20" i="3"/>
  <c r="S14" i="3"/>
  <c r="T15" i="3"/>
  <c r="K21" i="3"/>
  <c r="P21" i="3"/>
  <c r="T8" i="3"/>
  <c r="T16" i="3"/>
  <c r="Q21" i="3"/>
  <c r="L21" i="3"/>
  <c r="G21" i="3"/>
  <c r="T9" i="3"/>
  <c r="T17" i="3"/>
  <c r="T21" i="3"/>
  <c r="O21" i="3"/>
  <c r="T20" i="3"/>
  <c r="R21" i="3"/>
  <c r="T10" i="3"/>
  <c r="T18" i="3"/>
  <c r="I21" i="3"/>
  <c r="T12" i="3"/>
  <c r="T11" i="3"/>
  <c r="T19" i="3"/>
  <c r="H21" i="3"/>
  <c r="S21" i="3"/>
  <c r="T13" i="3"/>
  <c r="M21" i="3"/>
  <c r="J21" i="3"/>
  <c r="T14" i="3"/>
  <c r="N21" i="3"/>
  <c r="U15" i="3"/>
  <c r="S22" i="3"/>
  <c r="U22" i="3"/>
  <c r="T22" i="3"/>
  <c r="U20" i="3"/>
  <c r="U21" i="3"/>
  <c r="U14" i="3"/>
  <c r="U8" i="3"/>
  <c r="U16" i="3"/>
  <c r="P22" i="3"/>
  <c r="U12" i="3"/>
  <c r="I22" i="3"/>
  <c r="U9" i="3"/>
  <c r="U17" i="3"/>
  <c r="L22" i="3"/>
  <c r="K22" i="3"/>
  <c r="U13" i="3"/>
  <c r="O22" i="3"/>
  <c r="U10" i="3"/>
  <c r="U18" i="3"/>
  <c r="Q22" i="3"/>
  <c r="R22" i="3"/>
  <c r="N22" i="3"/>
  <c r="U11" i="3"/>
  <c r="U19" i="3"/>
  <c r="G22" i="3"/>
  <c r="M22" i="3"/>
  <c r="J22" i="3"/>
  <c r="H22" i="3"/>
  <c r="Q23" i="3"/>
  <c r="O23" i="3"/>
  <c r="G23" i="3"/>
  <c r="H23" i="3"/>
  <c r="L23" i="3"/>
  <c r="V23" i="3"/>
  <c r="P23" i="3"/>
  <c r="R23" i="3"/>
  <c r="S23" i="3"/>
  <c r="U23" i="3"/>
  <c r="J23" i="3"/>
  <c r="I23" i="3"/>
  <c r="N23" i="3"/>
  <c r="AA23" i="3"/>
  <c r="T23" i="3"/>
  <c r="M23" i="3"/>
  <c r="K23" i="3"/>
  <c r="W23" i="3"/>
  <c r="W14" i="3"/>
  <c r="W22" i="3"/>
  <c r="V14" i="3"/>
  <c r="V22" i="3"/>
  <c r="AA14" i="3"/>
  <c r="AA22" i="3"/>
  <c r="W24" i="3"/>
  <c r="AA24" i="3"/>
  <c r="AA19" i="3"/>
  <c r="W15" i="3"/>
  <c r="V15" i="3"/>
  <c r="AA15" i="3"/>
  <c r="T24" i="3"/>
  <c r="O24" i="3"/>
  <c r="W8" i="3"/>
  <c r="W16" i="3"/>
  <c r="V8" i="3"/>
  <c r="V16" i="3"/>
  <c r="AA8" i="3"/>
  <c r="AA16" i="3"/>
  <c r="G24" i="3"/>
  <c r="M24" i="3"/>
  <c r="Q24" i="3"/>
  <c r="V11" i="3"/>
  <c r="N24" i="3"/>
  <c r="W9" i="3"/>
  <c r="W17" i="3"/>
  <c r="V9" i="3"/>
  <c r="V17" i="3"/>
  <c r="AA9" i="3"/>
  <c r="AA17" i="3"/>
  <c r="H24" i="3"/>
  <c r="W11" i="3"/>
  <c r="V19" i="3"/>
  <c r="W10" i="3"/>
  <c r="W18" i="3"/>
  <c r="V10" i="3"/>
  <c r="V18" i="3"/>
  <c r="AA10" i="3"/>
  <c r="AA18" i="3"/>
  <c r="J24" i="3"/>
  <c r="V24" i="3"/>
  <c r="W19" i="3"/>
  <c r="AA11" i="3"/>
  <c r="W12" i="3"/>
  <c r="W20" i="3"/>
  <c r="V12" i="3"/>
  <c r="V20" i="3"/>
  <c r="AA12" i="3"/>
  <c r="AA20" i="3"/>
  <c r="R24" i="3"/>
  <c r="L24" i="3"/>
  <c r="P24" i="3"/>
  <c r="I24" i="3"/>
  <c r="W13" i="3"/>
  <c r="W21" i="3"/>
  <c r="V13" i="3"/>
  <c r="V21" i="3"/>
  <c r="AA13" i="3"/>
  <c r="AA21" i="3"/>
  <c r="U24" i="3"/>
  <c r="K24" i="3"/>
  <c r="S24" i="3"/>
  <c r="X15" i="3"/>
  <c r="X23" i="3"/>
  <c r="S25" i="3"/>
  <c r="U25" i="3"/>
  <c r="X20" i="3"/>
  <c r="X9" i="3"/>
  <c r="X16" i="3"/>
  <c r="X24" i="3"/>
  <c r="V25" i="3"/>
  <c r="W25" i="3"/>
  <c r="N25" i="3"/>
  <c r="R25" i="3"/>
  <c r="X8" i="3"/>
  <c r="X17" i="3"/>
  <c r="O25" i="3"/>
  <c r="T25" i="3"/>
  <c r="X12" i="3"/>
  <c r="Y25" i="3"/>
  <c r="X10" i="3"/>
  <c r="X18" i="3"/>
  <c r="K25" i="3"/>
  <c r="J25" i="3"/>
  <c r="X11" i="3"/>
  <c r="X19" i="3"/>
  <c r="I25" i="3"/>
  <c r="P25" i="3"/>
  <c r="Q25" i="3"/>
  <c r="X13" i="3"/>
  <c r="X21" i="3"/>
  <c r="H25" i="3"/>
  <c r="M25" i="3"/>
  <c r="AA25" i="3"/>
  <c r="X14" i="3"/>
  <c r="X22" i="3"/>
  <c r="G25" i="3"/>
  <c r="X25" i="3"/>
  <c r="L25" i="3"/>
  <c r="Z15" i="3"/>
  <c r="Z23" i="3"/>
  <c r="Y13" i="3"/>
  <c r="Y21" i="3"/>
  <c r="Y26" i="3"/>
  <c r="R26" i="3"/>
  <c r="W26" i="3"/>
  <c r="T26" i="3"/>
  <c r="Z8" i="3"/>
  <c r="Z16" i="3"/>
  <c r="Z24" i="3"/>
  <c r="Y14" i="3"/>
  <c r="Y22" i="3"/>
  <c r="N26" i="3"/>
  <c r="I26" i="3"/>
  <c r="P26" i="3"/>
  <c r="Z9" i="3"/>
  <c r="Z17" i="3"/>
  <c r="Y15" i="3"/>
  <c r="Y23" i="3"/>
  <c r="Z26" i="3"/>
  <c r="K26" i="3"/>
  <c r="Q26" i="3"/>
  <c r="Z10" i="3"/>
  <c r="Z18" i="3"/>
  <c r="Y8" i="3"/>
  <c r="Y16" i="3"/>
  <c r="Y24" i="3"/>
  <c r="S26" i="3"/>
  <c r="H26" i="3"/>
  <c r="Z11" i="3"/>
  <c r="Z19" i="3"/>
  <c r="Y9" i="3"/>
  <c r="Y17" i="3"/>
  <c r="Z25" i="3"/>
  <c r="V26" i="3"/>
  <c r="AA26" i="3"/>
  <c r="Y12" i="3"/>
  <c r="Z12" i="3"/>
  <c r="Z20" i="3"/>
  <c r="Y10" i="3"/>
  <c r="Y18" i="3"/>
  <c r="O26" i="3"/>
  <c r="J26" i="3"/>
  <c r="M26" i="3"/>
  <c r="Z14" i="3"/>
  <c r="Y20" i="3"/>
  <c r="X26" i="3"/>
  <c r="Z13" i="3"/>
  <c r="Z21" i="3"/>
  <c r="Y11" i="3"/>
  <c r="Y19" i="3"/>
  <c r="U26" i="3"/>
  <c r="G26" i="3"/>
  <c r="Z22" i="3"/>
  <c r="L26" i="3"/>
  <c r="P27" i="3"/>
  <c r="N27" i="3"/>
  <c r="K27" i="3"/>
  <c r="M27" i="3"/>
  <c r="Q27" i="3"/>
  <c r="Z27" i="3"/>
  <c r="U27" i="3"/>
  <c r="L27" i="3"/>
  <c r="T27" i="3"/>
  <c r="S27" i="3"/>
  <c r="I27" i="3"/>
  <c r="W27" i="3"/>
  <c r="J27" i="3"/>
  <c r="R27" i="3"/>
  <c r="Y27" i="3"/>
  <c r="H27" i="3"/>
  <c r="O27" i="3"/>
  <c r="G27" i="3"/>
  <c r="AA27" i="3"/>
  <c r="X27" i="3"/>
  <c r="V27" i="3"/>
  <c r="M28" i="3"/>
  <c r="Q28" i="3"/>
  <c r="H28" i="3"/>
  <c r="Z28" i="3"/>
  <c r="N28" i="3"/>
  <c r="K28" i="3"/>
  <c r="S28" i="3"/>
  <c r="Y28" i="3"/>
  <c r="I28" i="3"/>
  <c r="W28" i="3"/>
  <c r="AA28" i="3"/>
  <c r="G28" i="3"/>
  <c r="R28" i="3"/>
  <c r="U28" i="3"/>
  <c r="P28" i="3"/>
  <c r="X28" i="3"/>
  <c r="V28" i="3"/>
  <c r="J28" i="3"/>
  <c r="T28" i="3"/>
  <c r="O28" i="3"/>
  <c r="L28" i="3"/>
  <c r="Q29" i="3"/>
  <c r="V29" i="3"/>
  <c r="I29" i="3"/>
  <c r="S29" i="3"/>
  <c r="H29" i="3"/>
  <c r="R29" i="3"/>
  <c r="N29" i="3"/>
  <c r="M29" i="3"/>
  <c r="G29" i="3"/>
  <c r="Z29" i="3"/>
  <c r="AA29" i="3"/>
  <c r="O29" i="3"/>
  <c r="U29" i="3"/>
  <c r="K29" i="3"/>
  <c r="W29" i="3"/>
  <c r="Y29" i="3"/>
  <c r="L29" i="3"/>
  <c r="P29" i="3"/>
  <c r="T29" i="3"/>
  <c r="X29" i="3"/>
  <c r="J29" i="3"/>
  <c r="N30" i="3"/>
  <c r="J30" i="3"/>
  <c r="W30" i="3"/>
  <c r="G30" i="3"/>
  <c r="Q30" i="3"/>
  <c r="P30" i="3"/>
  <c r="L30" i="3"/>
  <c r="AA30" i="3"/>
  <c r="R30" i="3"/>
  <c r="V30" i="3"/>
  <c r="M30" i="3"/>
  <c r="U30" i="3"/>
  <c r="T30" i="3"/>
  <c r="Y30" i="3"/>
  <c r="X30" i="3"/>
  <c r="K30" i="3"/>
  <c r="S30" i="3"/>
  <c r="Z30" i="3"/>
  <c r="I30" i="3"/>
  <c r="O30" i="3"/>
  <c r="H30" i="3"/>
  <c r="AA31" i="3"/>
  <c r="R31" i="3"/>
  <c r="T31" i="3"/>
  <c r="I31" i="3"/>
  <c r="L31" i="3"/>
  <c r="X31" i="3"/>
  <c r="U31" i="3"/>
  <c r="O31" i="3"/>
  <c r="S31" i="3"/>
  <c r="Y31" i="3"/>
  <c r="Z31" i="3"/>
  <c r="J31" i="3"/>
  <c r="H31" i="3"/>
  <c r="W31" i="3"/>
  <c r="M31" i="3"/>
  <c r="G31" i="3"/>
  <c r="P31" i="3"/>
  <c r="K31" i="3"/>
  <c r="N31" i="3"/>
  <c r="V31" i="3"/>
  <c r="Q31" i="3"/>
  <c r="L32" i="3"/>
  <c r="Y32" i="3"/>
  <c r="W32" i="3"/>
  <c r="P32" i="3"/>
  <c r="V32" i="3"/>
  <c r="Q32" i="3"/>
  <c r="G32" i="3"/>
  <c r="U32" i="3"/>
  <c r="M32" i="3"/>
  <c r="Z32" i="3"/>
  <c r="R32" i="3"/>
  <c r="X32" i="3"/>
  <c r="I32" i="3"/>
  <c r="H32" i="3"/>
  <c r="S32" i="3"/>
  <c r="O32" i="3"/>
  <c r="N32" i="3"/>
  <c r="J32" i="3"/>
  <c r="K32" i="3"/>
  <c r="AA32" i="3"/>
  <c r="T32" i="3"/>
  <c r="O33" i="3"/>
  <c r="Z33" i="3"/>
  <c r="X33" i="3"/>
  <c r="T33" i="3"/>
  <c r="K33" i="3"/>
  <c r="S33" i="3"/>
  <c r="P33" i="3"/>
  <c r="M33" i="3"/>
  <c r="V33" i="3"/>
  <c r="W33" i="3"/>
  <c r="Y33" i="3"/>
  <c r="H33" i="3"/>
  <c r="U33" i="3"/>
  <c r="R33" i="3"/>
  <c r="Q33" i="3"/>
  <c r="L33" i="3"/>
  <c r="G33" i="3"/>
  <c r="AA33" i="3"/>
  <c r="J33" i="3"/>
  <c r="N33" i="3"/>
  <c r="I33" i="3"/>
  <c r="R34" i="3"/>
  <c r="L34" i="3"/>
  <c r="U34" i="3"/>
  <c r="T34" i="3"/>
  <c r="X34" i="3"/>
  <c r="K34" i="3"/>
  <c r="P34" i="3"/>
  <c r="AA34" i="3"/>
  <c r="W34" i="3"/>
  <c r="H34" i="3"/>
  <c r="G34" i="3"/>
  <c r="N34" i="3"/>
  <c r="Z34" i="3"/>
  <c r="Q34" i="3"/>
  <c r="Y34" i="3"/>
  <c r="J34" i="3"/>
  <c r="M34" i="3"/>
  <c r="I34" i="3"/>
  <c r="O34" i="3"/>
  <c r="S34" i="3"/>
  <c r="V34" i="3"/>
  <c r="W35" i="3"/>
  <c r="S35" i="3"/>
  <c r="U35" i="3"/>
  <c r="H35" i="3"/>
  <c r="N35" i="3"/>
  <c r="AA35" i="3"/>
  <c r="I35" i="3"/>
  <c r="Y35" i="3"/>
  <c r="J35" i="3"/>
  <c r="O35" i="3"/>
  <c r="T35" i="3"/>
  <c r="Z35" i="3"/>
  <c r="P35" i="3"/>
  <c r="V35" i="3"/>
  <c r="K35" i="3"/>
  <c r="L35" i="3"/>
  <c r="Q35" i="3"/>
  <c r="G35" i="3"/>
  <c r="M35" i="3"/>
  <c r="R35" i="3"/>
  <c r="X35" i="3"/>
  <c r="I36" i="3"/>
  <c r="N36" i="3"/>
  <c r="O36" i="3"/>
  <c r="K36" i="3"/>
  <c r="R36" i="3"/>
  <c r="X36" i="3"/>
  <c r="M36" i="3"/>
  <c r="H36" i="3"/>
  <c r="L36" i="3"/>
  <c r="V36" i="3"/>
  <c r="P36" i="3"/>
  <c r="AA36" i="3"/>
  <c r="G36" i="3"/>
  <c r="W36" i="3"/>
  <c r="S36" i="3"/>
  <c r="Z36" i="3"/>
  <c r="T36" i="3"/>
  <c r="U36" i="3"/>
  <c r="Y36" i="3"/>
  <c r="Q36" i="3"/>
  <c r="J36" i="3"/>
  <c r="L37" i="3"/>
  <c r="X37" i="3"/>
  <c r="I37" i="3"/>
  <c r="N37" i="3"/>
  <c r="K37" i="3"/>
  <c r="S37" i="3"/>
  <c r="H37" i="3"/>
  <c r="O37" i="3"/>
  <c r="AA37" i="3"/>
  <c r="U37" i="3"/>
  <c r="Z37" i="3"/>
  <c r="Q37" i="3"/>
  <c r="Y37" i="3"/>
  <c r="V37" i="3"/>
  <c r="P37" i="3"/>
  <c r="M37" i="3"/>
  <c r="T37" i="3"/>
  <c r="R37" i="3"/>
  <c r="G37" i="3"/>
  <c r="J37" i="3"/>
  <c r="W37" i="3"/>
  <c r="R38" i="3"/>
  <c r="V38" i="3"/>
  <c r="G38" i="3"/>
  <c r="I38" i="3"/>
  <c r="M38" i="3"/>
  <c r="X38" i="3"/>
  <c r="T38" i="3"/>
  <c r="Y38" i="3"/>
  <c r="AA38" i="3"/>
  <c r="P38" i="3"/>
  <c r="Z38" i="3"/>
  <c r="K38" i="3"/>
  <c r="O38" i="3"/>
  <c r="U38" i="3"/>
  <c r="Q38" i="3"/>
  <c r="W38" i="3"/>
  <c r="J38" i="3"/>
  <c r="L38" i="3"/>
  <c r="S38" i="3"/>
  <c r="H38" i="3"/>
  <c r="N38" i="3"/>
  <c r="W39" i="3"/>
  <c r="V39" i="3"/>
  <c r="U39" i="3"/>
  <c r="N39" i="3"/>
  <c r="S39" i="3"/>
  <c r="X39" i="3"/>
  <c r="Q39" i="3"/>
  <c r="M39" i="3"/>
  <c r="T39" i="3"/>
  <c r="R39" i="3"/>
  <c r="Z39" i="3"/>
  <c r="J39" i="3"/>
  <c r="G39" i="3"/>
  <c r="L39" i="3"/>
  <c r="AA39" i="3"/>
  <c r="H39" i="3"/>
  <c r="I39" i="3"/>
  <c r="K39" i="3"/>
  <c r="O39" i="3"/>
  <c r="P39" i="3"/>
  <c r="Y39" i="3"/>
  <c r="U40" i="3"/>
  <c r="X40" i="3"/>
  <c r="N40" i="3"/>
  <c r="V40" i="3"/>
  <c r="G40" i="3"/>
  <c r="L40" i="3"/>
  <c r="Z40" i="3"/>
  <c r="H40" i="3"/>
  <c r="J40" i="3"/>
  <c r="Y40" i="3"/>
  <c r="M40" i="3"/>
  <c r="Q40" i="3"/>
  <c r="O40" i="3"/>
  <c r="T40" i="3"/>
  <c r="R40" i="3"/>
  <c r="I40" i="3"/>
  <c r="P40" i="3"/>
  <c r="S40" i="3"/>
  <c r="W40" i="3"/>
  <c r="K40" i="3"/>
  <c r="AA40" i="3"/>
  <c r="H41" i="3"/>
  <c r="X41" i="3"/>
  <c r="Q41" i="3"/>
  <c r="AA41" i="3"/>
  <c r="J41" i="3"/>
  <c r="W41" i="3"/>
  <c r="T41" i="3"/>
  <c r="V41" i="3"/>
  <c r="R41" i="3"/>
  <c r="N41" i="3"/>
  <c r="I41" i="3"/>
  <c r="P41" i="3"/>
  <c r="S41" i="3"/>
  <c r="Y41" i="3"/>
  <c r="M41" i="3"/>
  <c r="K41" i="3"/>
  <c r="L41" i="3"/>
  <c r="U41" i="3"/>
  <c r="Z41" i="3"/>
  <c r="O41" i="3"/>
  <c r="G41" i="3"/>
  <c r="Y42" i="3"/>
  <c r="P42" i="3"/>
  <c r="W42" i="3"/>
  <c r="AA42" i="3"/>
  <c r="O42" i="3"/>
  <c r="U42" i="3"/>
  <c r="K42" i="3"/>
  <c r="J42" i="3"/>
  <c r="M42" i="3"/>
  <c r="H42" i="3"/>
  <c r="R42" i="3"/>
  <c r="X42" i="3"/>
  <c r="L42" i="3"/>
  <c r="N42" i="3"/>
  <c r="T42" i="3"/>
  <c r="S42" i="3"/>
  <c r="Q42" i="3"/>
  <c r="I42" i="3"/>
  <c r="G42" i="3"/>
  <c r="Z42" i="3"/>
  <c r="V42" i="3"/>
  <c r="P43" i="3"/>
  <c r="S43" i="3"/>
  <c r="J43" i="3"/>
  <c r="K43" i="3"/>
  <c r="T43" i="3"/>
  <c r="M43" i="3"/>
  <c r="H43" i="3"/>
  <c r="Q43" i="3"/>
  <c r="N43" i="3"/>
  <c r="AA43" i="3"/>
  <c r="Z43" i="3"/>
  <c r="U43" i="3"/>
  <c r="X43" i="3"/>
  <c r="G43" i="3"/>
  <c r="Y43" i="3"/>
  <c r="O43" i="3"/>
  <c r="W43" i="3"/>
  <c r="V43" i="3"/>
  <c r="R43" i="3"/>
  <c r="L43" i="3"/>
  <c r="I43" i="3"/>
  <c r="Q44" i="3"/>
  <c r="J44" i="3"/>
  <c r="K44" i="3"/>
  <c r="I44" i="3"/>
  <c r="O44" i="3"/>
  <c r="M44" i="3"/>
  <c r="P44" i="3"/>
  <c r="AA44" i="3"/>
  <c r="V44" i="3"/>
  <c r="L44" i="3"/>
  <c r="Y44" i="3"/>
  <c r="X44" i="3"/>
  <c r="R44" i="3"/>
  <c r="S44" i="3"/>
  <c r="W44" i="3"/>
  <c r="U44" i="3"/>
  <c r="N44" i="3"/>
  <c r="H44" i="3"/>
  <c r="G44" i="3"/>
  <c r="T44" i="3"/>
  <c r="Z44" i="3"/>
  <c r="Y45" i="3"/>
  <c r="X45" i="3"/>
  <c r="Z45" i="3"/>
  <c r="L45" i="3"/>
  <c r="N45" i="3"/>
  <c r="H45" i="3"/>
  <c r="J45" i="3"/>
  <c r="AA45" i="3"/>
  <c r="K45" i="3"/>
  <c r="V45" i="3"/>
  <c r="O45" i="3"/>
  <c r="M45" i="3"/>
  <c r="T45" i="3"/>
  <c r="P45" i="3"/>
  <c r="Q45" i="3"/>
  <c r="R45" i="3"/>
  <c r="I45" i="3"/>
  <c r="G45" i="3"/>
  <c r="W45" i="3"/>
  <c r="U45" i="3"/>
  <c r="S45" i="3"/>
  <c r="U46" i="3"/>
  <c r="G46" i="3"/>
  <c r="AA46" i="3"/>
  <c r="Q46" i="3"/>
  <c r="R46" i="3"/>
  <c r="X46" i="3"/>
  <c r="M46" i="3"/>
  <c r="L46" i="3"/>
  <c r="V46" i="3"/>
  <c r="S46" i="3"/>
  <c r="Y46" i="3"/>
  <c r="H46" i="3"/>
  <c r="N46" i="3"/>
  <c r="W46" i="3"/>
  <c r="O46" i="3"/>
  <c r="Z46" i="3"/>
  <c r="I46" i="3"/>
  <c r="J46" i="3"/>
  <c r="P46" i="3"/>
  <c r="T46" i="3"/>
  <c r="K46" i="3"/>
  <c r="V47" i="3"/>
  <c r="M47" i="3"/>
  <c r="L47" i="3"/>
  <c r="P47" i="3"/>
  <c r="Z47" i="3"/>
  <c r="Y47" i="3"/>
  <c r="U47" i="3"/>
  <c r="S47" i="3"/>
  <c r="G47" i="3"/>
  <c r="J47" i="3"/>
  <c r="R47" i="3"/>
  <c r="K47" i="3"/>
  <c r="X47" i="3"/>
  <c r="I47" i="3"/>
  <c r="W47" i="3"/>
  <c r="O47" i="3"/>
  <c r="AA47" i="3"/>
  <c r="T47" i="3"/>
  <c r="N47" i="3"/>
  <c r="Q47" i="3"/>
  <c r="H47" i="3"/>
  <c r="P48" i="3"/>
  <c r="V48" i="3"/>
  <c r="H48" i="3"/>
  <c r="O48" i="3"/>
  <c r="U48" i="3"/>
  <c r="Q48" i="3"/>
  <c r="T48" i="3"/>
  <c r="Y48" i="3"/>
  <c r="I48" i="3"/>
  <c r="K48" i="3"/>
  <c r="AA48" i="3"/>
  <c r="J48" i="3"/>
  <c r="W48" i="3"/>
  <c r="Z48" i="3"/>
  <c r="L48" i="3"/>
  <c r="M48" i="3"/>
  <c r="X48" i="3"/>
  <c r="G48" i="3"/>
  <c r="R48" i="3"/>
  <c r="N48" i="3"/>
  <c r="S48" i="3"/>
  <c r="H49" i="3"/>
  <c r="W49" i="3"/>
  <c r="L49" i="3"/>
  <c r="P49" i="3"/>
  <c r="I49" i="3"/>
  <c r="O49" i="3"/>
  <c r="AA49" i="3"/>
  <c r="Z49" i="3"/>
  <c r="U49" i="3"/>
  <c r="G49" i="3"/>
  <c r="Q49" i="3"/>
  <c r="J49" i="3"/>
  <c r="V49" i="3"/>
  <c r="T49" i="3"/>
  <c r="M49" i="3"/>
  <c r="S49" i="3"/>
  <c r="K49" i="3"/>
  <c r="R49" i="3"/>
  <c r="N49" i="3"/>
  <c r="X49" i="3"/>
  <c r="Y49" i="3"/>
  <c r="N50" i="3"/>
  <c r="T50" i="3"/>
  <c r="Q50" i="3"/>
  <c r="K50" i="3"/>
  <c r="U50" i="3"/>
  <c r="G50" i="3"/>
  <c r="AA50" i="3"/>
  <c r="Z50" i="3"/>
  <c r="I50" i="3"/>
  <c r="H50" i="3"/>
  <c r="M50" i="3"/>
  <c r="V50" i="3"/>
  <c r="O50" i="3"/>
  <c r="R50" i="3"/>
  <c r="L50" i="3"/>
  <c r="Y50" i="3"/>
  <c r="W50" i="3"/>
  <c r="S50" i="3"/>
  <c r="P50" i="3"/>
  <c r="J50" i="3"/>
  <c r="X50" i="3"/>
  <c r="T51" i="3"/>
  <c r="O51" i="3"/>
  <c r="Z51" i="3"/>
  <c r="P51" i="3"/>
  <c r="Q51" i="3"/>
  <c r="J51" i="3"/>
  <c r="N51" i="3"/>
  <c r="M51" i="3"/>
  <c r="V51" i="3"/>
  <c r="K51" i="3"/>
  <c r="X51" i="3"/>
  <c r="G51" i="3"/>
  <c r="W51" i="3"/>
  <c r="S51" i="3"/>
  <c r="Y51" i="3"/>
  <c r="R51" i="3"/>
  <c r="L51" i="3"/>
  <c r="AA51" i="3"/>
  <c r="I51" i="3"/>
  <c r="H51" i="3"/>
  <c r="U51" i="3"/>
  <c r="O52" i="3"/>
  <c r="P52" i="3"/>
  <c r="S52" i="3"/>
  <c r="T52" i="3"/>
  <c r="Z52" i="3"/>
  <c r="V52" i="3"/>
  <c r="I52" i="3"/>
  <c r="N52" i="3"/>
  <c r="L52" i="3"/>
  <c r="J52" i="3"/>
  <c r="Y52" i="3"/>
  <c r="X52" i="3"/>
  <c r="M52" i="3"/>
  <c r="Q52" i="3"/>
  <c r="G52" i="3"/>
  <c r="U52" i="3"/>
  <c r="H52" i="3"/>
  <c r="AA52" i="3"/>
  <c r="R52" i="3"/>
  <c r="W52" i="3"/>
  <c r="K52" i="3"/>
  <c r="Y53" i="3"/>
  <c r="P53" i="3"/>
  <c r="I53" i="3"/>
  <c r="S53" i="3"/>
  <c r="V53" i="3"/>
  <c r="M53" i="3"/>
  <c r="Q53" i="3"/>
  <c r="L53" i="3"/>
  <c r="X53" i="3"/>
  <c r="O53" i="3"/>
  <c r="K53" i="3"/>
  <c r="T53" i="3"/>
  <c r="W53" i="3"/>
  <c r="H53" i="3"/>
  <c r="G53" i="3"/>
  <c r="U53" i="3"/>
  <c r="R53" i="3"/>
  <c r="AA53" i="3"/>
  <c r="J53" i="3"/>
  <c r="N53" i="3"/>
  <c r="Z53" i="3"/>
  <c r="J54" i="3"/>
  <c r="T54" i="3"/>
  <c r="K54" i="3"/>
  <c r="Q54" i="3"/>
  <c r="V54" i="3"/>
  <c r="X54" i="3"/>
  <c r="I54" i="3"/>
  <c r="S54" i="3"/>
  <c r="N54" i="3"/>
  <c r="G54" i="3"/>
  <c r="L54" i="3"/>
  <c r="U54" i="3"/>
  <c r="O54" i="3"/>
  <c r="Z54" i="3"/>
  <c r="H54" i="3"/>
  <c r="P54" i="3"/>
  <c r="R54" i="3"/>
  <c r="AA54" i="3"/>
  <c r="Y54" i="3"/>
  <c r="W54" i="3"/>
  <c r="M54" i="3"/>
  <c r="X55" i="3"/>
  <c r="H55" i="3"/>
  <c r="Q55" i="3"/>
  <c r="R55" i="3"/>
  <c r="K55" i="3"/>
  <c r="W55" i="3"/>
  <c r="P55" i="3"/>
  <c r="L55" i="3"/>
  <c r="U55" i="3"/>
  <c r="N55" i="3"/>
  <c r="I55" i="3"/>
  <c r="M55" i="3"/>
  <c r="O55" i="3"/>
  <c r="AA55" i="3"/>
  <c r="S55" i="3"/>
  <c r="G55" i="3"/>
  <c r="V55" i="3"/>
  <c r="Z55" i="3"/>
  <c r="Y55" i="3"/>
  <c r="J55" i="3"/>
  <c r="T55" i="3"/>
  <c r="P56" i="3"/>
  <c r="I56" i="3"/>
  <c r="N56" i="3"/>
  <c r="K56" i="3"/>
  <c r="H56" i="3"/>
  <c r="S56" i="3"/>
  <c r="M56" i="3"/>
  <c r="L56" i="3"/>
  <c r="O56" i="3"/>
  <c r="Y56" i="3"/>
  <c r="J56" i="3"/>
  <c r="AA56" i="3"/>
  <c r="R56" i="3"/>
  <c r="X56" i="3"/>
  <c r="V56" i="3"/>
  <c r="U56" i="3"/>
  <c r="Q56" i="3"/>
  <c r="G56" i="3"/>
  <c r="Z56" i="3"/>
  <c r="W56" i="3"/>
  <c r="T56" i="3"/>
  <c r="U57" i="3"/>
  <c r="Z57" i="3"/>
  <c r="K57" i="3"/>
  <c r="I57" i="3"/>
  <c r="N57" i="3"/>
  <c r="L57" i="3"/>
  <c r="H57" i="3"/>
  <c r="P57" i="3"/>
  <c r="J57" i="3"/>
  <c r="X57" i="3"/>
  <c r="W57" i="3"/>
  <c r="O57" i="3"/>
  <c r="AA57" i="3"/>
  <c r="Q57" i="3"/>
  <c r="S57" i="3"/>
  <c r="T57" i="3"/>
  <c r="V57" i="3"/>
  <c r="G57" i="3"/>
  <c r="R57" i="3"/>
  <c r="M57" i="3"/>
  <c r="Y57" i="3"/>
  <c r="S58" i="3"/>
  <c r="V58" i="3"/>
  <c r="L58" i="3"/>
  <c r="Z58" i="3"/>
  <c r="R58" i="3"/>
  <c r="T58" i="3"/>
  <c r="G58" i="3"/>
  <c r="W58" i="3"/>
  <c r="M58" i="3"/>
  <c r="X58" i="3"/>
  <c r="O58" i="3"/>
  <c r="Q58" i="3"/>
  <c r="P58" i="3"/>
  <c r="Y58" i="3"/>
  <c r="AA58" i="3"/>
  <c r="J58" i="3"/>
  <c r="I58" i="3"/>
  <c r="N58" i="3"/>
  <c r="H58" i="3"/>
  <c r="K58" i="3"/>
  <c r="U58" i="3"/>
  <c r="G59" i="3"/>
  <c r="Q59" i="3"/>
  <c r="M61" i="3"/>
  <c r="M59" i="3"/>
  <c r="R59" i="3"/>
  <c r="K59" i="3"/>
  <c r="X59" i="3"/>
  <c r="Y61" i="3"/>
  <c r="T59" i="3"/>
  <c r="O59" i="3"/>
  <c r="AA59" i="3"/>
  <c r="Z59" i="3"/>
  <c r="U59" i="3"/>
  <c r="Y59" i="3"/>
  <c r="W59" i="3"/>
  <c r="I59" i="3"/>
  <c r="L59" i="3"/>
  <c r="H59" i="3"/>
  <c r="P59" i="3"/>
  <c r="V59" i="3"/>
  <c r="J59" i="3"/>
  <c r="S59" i="3"/>
  <c r="N59" i="3"/>
  <c r="J61" i="3"/>
  <c r="T61" i="3"/>
  <c r="R62" i="3"/>
  <c r="W61" i="3"/>
  <c r="G61" i="3"/>
  <c r="W60" i="3"/>
  <c r="U60" i="3"/>
  <c r="V61" i="3"/>
  <c r="I60" i="3"/>
  <c r="J60" i="3"/>
  <c r="U62" i="3"/>
  <c r="V62" i="3"/>
  <c r="L61" i="3"/>
  <c r="R61" i="3"/>
  <c r="S60" i="3"/>
  <c r="Y60" i="3"/>
  <c r="AA61" i="3"/>
  <c r="G62" i="3"/>
  <c r="AA62" i="3"/>
  <c r="G60" i="3"/>
  <c r="P60" i="3"/>
  <c r="T60" i="3"/>
  <c r="N60" i="3"/>
  <c r="N61" i="3"/>
  <c r="W62" i="3"/>
  <c r="L62" i="3"/>
  <c r="Z60" i="3"/>
  <c r="I61" i="3"/>
  <c r="P62" i="3"/>
  <c r="S62" i="3"/>
  <c r="S61" i="3"/>
  <c r="H60" i="3"/>
  <c r="AA60" i="3"/>
  <c r="V60" i="3"/>
  <c r="U61" i="3"/>
  <c r="X62" i="3"/>
  <c r="N62" i="3"/>
  <c r="O61" i="3"/>
  <c r="O60" i="3"/>
  <c r="M60" i="3"/>
  <c r="R60" i="3"/>
  <c r="X61" i="3"/>
  <c r="P61" i="3"/>
  <c r="H61" i="3"/>
  <c r="K61" i="3"/>
  <c r="Q62" i="3"/>
  <c r="Z61" i="3"/>
  <c r="K60" i="3"/>
  <c r="Q60" i="3"/>
  <c r="X60" i="3"/>
  <c r="Y62" i="3"/>
  <c r="Q61" i="3"/>
  <c r="L60" i="3"/>
  <c r="O62" i="3"/>
  <c r="Q63" i="3"/>
  <c r="J62" i="3"/>
  <c r="V63" i="3"/>
  <c r="H63" i="3"/>
  <c r="P63" i="3"/>
  <c r="K62" i="3"/>
  <c r="I62" i="3"/>
  <c r="S63" i="3"/>
  <c r="M62" i="3"/>
  <c r="AA63" i="3"/>
  <c r="Z62" i="3"/>
  <c r="L63" i="3"/>
  <c r="H62" i="3"/>
  <c r="I63" i="3"/>
  <c r="T62" i="3"/>
  <c r="X63" i="3"/>
  <c r="R64" i="3"/>
  <c r="M63" i="3"/>
  <c r="K64" i="3"/>
  <c r="Y63" i="3"/>
  <c r="AA64" i="3"/>
  <c r="W63" i="3"/>
  <c r="K63" i="3"/>
  <c r="G64" i="3"/>
  <c r="Z63" i="3"/>
  <c r="N63" i="3"/>
  <c r="O64" i="3"/>
  <c r="O63" i="3"/>
  <c r="L64" i="3"/>
  <c r="H64" i="3"/>
  <c r="U63" i="3"/>
  <c r="J63" i="3"/>
  <c r="J64" i="3"/>
  <c r="R63" i="3"/>
  <c r="G63" i="3"/>
  <c r="T63" i="3"/>
  <c r="S64" i="3"/>
  <c r="U64" i="3"/>
  <c r="Z64" i="3"/>
  <c r="V64" i="3"/>
  <c r="X64" i="3"/>
  <c r="Y64" i="3"/>
  <c r="I64" i="3"/>
  <c r="N64" i="3"/>
  <c r="P64" i="3"/>
  <c r="M64" i="3"/>
  <c r="T64" i="3"/>
  <c r="Q64" i="3"/>
  <c r="W64" i="3"/>
  <c r="I65" i="3"/>
  <c r="Y66" i="3"/>
  <c r="H66" i="3"/>
  <c r="Q65" i="3"/>
  <c r="G65" i="3"/>
  <c r="L66" i="3"/>
  <c r="V65" i="3"/>
  <c r="K65" i="3"/>
  <c r="T66" i="3"/>
  <c r="U65" i="3"/>
  <c r="M65" i="3"/>
  <c r="P65" i="3"/>
  <c r="U66" i="3"/>
  <c r="Z65" i="3"/>
  <c r="J65" i="3"/>
  <c r="AA65" i="3"/>
  <c r="T65" i="3"/>
  <c r="N66" i="3"/>
  <c r="H65" i="3"/>
  <c r="N65" i="3"/>
  <c r="W65" i="3"/>
  <c r="S65" i="3"/>
  <c r="Z66" i="3"/>
  <c r="L65" i="3"/>
  <c r="X65" i="3"/>
  <c r="J66" i="3"/>
  <c r="Y65" i="3"/>
  <c r="Q66" i="3"/>
  <c r="R66" i="3"/>
  <c r="O65" i="3"/>
  <c r="R65" i="3"/>
  <c r="K66" i="3"/>
  <c r="W66" i="3"/>
  <c r="P66" i="3"/>
  <c r="M66" i="3"/>
  <c r="X66" i="3"/>
  <c r="V66" i="3"/>
  <c r="I66" i="3"/>
  <c r="S66" i="3"/>
  <c r="G66" i="3"/>
  <c r="O66" i="3"/>
  <c r="AA66" i="3"/>
  <c r="G67" i="3"/>
  <c r="R67" i="3"/>
  <c r="U67" i="3"/>
  <c r="M67" i="3"/>
  <c r="X67" i="3"/>
  <c r="V67" i="3"/>
  <c r="I67" i="3"/>
  <c r="T67" i="3"/>
  <c r="J67" i="3"/>
  <c r="Q67" i="3"/>
  <c r="N67" i="3"/>
  <c r="P67" i="3"/>
  <c r="K67" i="3"/>
  <c r="L67" i="3"/>
  <c r="O67" i="3"/>
  <c r="Z67" i="3"/>
  <c r="H67" i="3"/>
  <c r="Y67" i="3"/>
  <c r="W67" i="3"/>
  <c r="AA67" i="3"/>
  <c r="S67" i="3"/>
  <c r="J68" i="3"/>
  <c r="H68" i="3"/>
  <c r="T68" i="3"/>
  <c r="G68" i="3"/>
  <c r="M68" i="3"/>
  <c r="V68" i="3"/>
  <c r="S68" i="3"/>
  <c r="U68" i="3"/>
  <c r="I68" i="3"/>
  <c r="L68" i="3"/>
  <c r="W68" i="3"/>
  <c r="K68" i="3"/>
  <c r="R68" i="3"/>
  <c r="Q68" i="3"/>
  <c r="U69" i="3"/>
  <c r="O68" i="3"/>
  <c r="X68" i="3"/>
  <c r="Y68" i="3"/>
  <c r="N69" i="3"/>
  <c r="N68" i="3"/>
  <c r="AA69" i="3"/>
  <c r="Z68" i="3"/>
  <c r="AA68" i="3"/>
  <c r="K69" i="3"/>
  <c r="P68" i="3"/>
  <c r="J69" i="3"/>
  <c r="L69" i="3"/>
  <c r="G69" i="3"/>
  <c r="I69" i="3"/>
  <c r="M69" i="3"/>
  <c r="H69" i="3"/>
  <c r="R69" i="3"/>
  <c r="Y69" i="3"/>
  <c r="V69" i="3"/>
  <c r="W69" i="3"/>
  <c r="T69" i="3"/>
  <c r="S69" i="3"/>
  <c r="O69" i="3"/>
  <c r="X69" i="3"/>
  <c r="Z69" i="3"/>
  <c r="Q69" i="3"/>
  <c r="P69" i="3"/>
  <c r="W70" i="3"/>
  <c r="I70" i="3"/>
  <c r="V70" i="3"/>
  <c r="X70" i="3"/>
  <c r="S71" i="3"/>
  <c r="T70" i="3"/>
  <c r="M70" i="3"/>
  <c r="N71" i="3"/>
  <c r="Y70" i="3"/>
  <c r="L70" i="3"/>
  <c r="G70" i="3"/>
  <c r="S70" i="3"/>
  <c r="N70" i="3"/>
  <c r="AA70" i="3"/>
  <c r="J70" i="3"/>
  <c r="Q70" i="3"/>
  <c r="P70" i="3"/>
  <c r="O70" i="3"/>
  <c r="U70" i="3"/>
  <c r="Z70" i="3"/>
  <c r="K70" i="3"/>
  <c r="H70" i="3"/>
  <c r="R70" i="3"/>
  <c r="H71" i="3"/>
  <c r="O71" i="3"/>
  <c r="I71" i="3"/>
  <c r="V71" i="3"/>
  <c r="G71" i="3"/>
  <c r="M71" i="3"/>
  <c r="T71" i="3"/>
  <c r="AA71" i="3"/>
  <c r="K71" i="3"/>
  <c r="J71" i="3"/>
  <c r="X71" i="3"/>
  <c r="U71" i="3"/>
  <c r="L71" i="3"/>
  <c r="Y71" i="3"/>
  <c r="V72" i="3"/>
  <c r="Z71" i="3"/>
  <c r="G72" i="3"/>
  <c r="P71" i="3"/>
  <c r="Q71" i="3"/>
  <c r="I72" i="3"/>
  <c r="W71" i="3"/>
  <c r="L72" i="3"/>
  <c r="R71" i="3"/>
  <c r="K72" i="3"/>
  <c r="N72" i="3"/>
  <c r="T73" i="3"/>
  <c r="W72" i="3"/>
  <c r="J72" i="3"/>
  <c r="T72" i="3"/>
  <c r="N73" i="3"/>
  <c r="S72" i="3"/>
  <c r="O73" i="3"/>
  <c r="X72" i="3"/>
  <c r="V73" i="3"/>
  <c r="R72" i="3"/>
  <c r="Q72" i="3"/>
  <c r="U72" i="3"/>
  <c r="Y73" i="3"/>
  <c r="H72" i="3"/>
  <c r="O72" i="3"/>
  <c r="Y72" i="3"/>
  <c r="J73" i="3"/>
  <c r="AA72" i="3"/>
  <c r="P72" i="3"/>
  <c r="R73" i="3"/>
  <c r="M72" i="3"/>
  <c r="M73" i="3"/>
  <c r="Z72" i="3"/>
  <c r="G73" i="3"/>
  <c r="X73" i="3"/>
  <c r="Q73" i="3"/>
  <c r="K73" i="3"/>
  <c r="P73" i="3"/>
  <c r="Z73" i="3"/>
  <c r="AA73" i="3"/>
  <c r="U73" i="3"/>
  <c r="S73" i="3"/>
  <c r="I73" i="3"/>
  <c r="W73" i="3"/>
  <c r="H73" i="3"/>
  <c r="L73" i="3"/>
  <c r="AA74" i="3"/>
  <c r="N74" i="3"/>
  <c r="X74" i="3"/>
  <c r="P75" i="3"/>
  <c r="V74" i="3"/>
  <c r="Y74" i="3"/>
  <c r="M74" i="3"/>
  <c r="X75" i="3"/>
  <c r="H74" i="3"/>
  <c r="R74" i="3"/>
  <c r="I74" i="3"/>
  <c r="J75" i="3"/>
  <c r="W74" i="3"/>
  <c r="L74" i="3"/>
  <c r="U74" i="3"/>
  <c r="O74" i="3"/>
  <c r="M75" i="3"/>
  <c r="T74" i="3"/>
  <c r="Z74" i="3"/>
  <c r="Q74" i="3"/>
  <c r="L75" i="3"/>
  <c r="K75" i="3"/>
  <c r="G74" i="3"/>
  <c r="P74" i="3"/>
  <c r="T75" i="3"/>
  <c r="S75" i="3"/>
  <c r="J74" i="3"/>
  <c r="S74" i="3"/>
  <c r="W75" i="3"/>
  <c r="K74" i="3"/>
  <c r="H75" i="3"/>
  <c r="N75" i="3"/>
  <c r="Y75" i="3"/>
  <c r="U75" i="3"/>
  <c r="V75" i="3"/>
  <c r="I75" i="3"/>
  <c r="Z75" i="3"/>
  <c r="G75" i="3"/>
  <c r="AA75" i="3"/>
  <c r="R75" i="3"/>
  <c r="Q75" i="3"/>
  <c r="O75" i="3"/>
  <c r="Y76" i="3"/>
  <c r="Z76" i="3"/>
  <c r="X76" i="3"/>
  <c r="M76" i="3"/>
  <c r="T76" i="3"/>
  <c r="N76" i="3"/>
  <c r="Q76" i="3"/>
  <c r="W76" i="3"/>
  <c r="R76" i="3"/>
  <c r="AA77" i="3"/>
  <c r="L76" i="3"/>
  <c r="P76" i="3"/>
  <c r="V76" i="3"/>
  <c r="H76" i="3"/>
  <c r="AA76" i="3"/>
  <c r="K76" i="3"/>
  <c r="J76" i="3"/>
  <c r="I76" i="3"/>
  <c r="O76" i="3"/>
  <c r="O77" i="3"/>
  <c r="U76" i="3"/>
  <c r="G76" i="3"/>
  <c r="S76" i="3"/>
  <c r="N77" i="3"/>
  <c r="Q77" i="3"/>
  <c r="K77" i="3"/>
  <c r="P77" i="3"/>
  <c r="I77" i="3"/>
  <c r="M77" i="3"/>
  <c r="V77" i="3"/>
  <c r="S77" i="3"/>
  <c r="S78" i="3"/>
  <c r="Y77" i="3"/>
  <c r="H77" i="3"/>
  <c r="O78" i="3"/>
  <c r="T77" i="3"/>
  <c r="G77" i="3"/>
  <c r="R77" i="3"/>
  <c r="L77" i="3"/>
  <c r="Y78" i="3"/>
  <c r="X77" i="3"/>
  <c r="Z77" i="3"/>
  <c r="U77" i="3"/>
  <c r="W77" i="3"/>
  <c r="J77" i="3"/>
  <c r="AA78" i="3"/>
  <c r="G78" i="3"/>
  <c r="X78" i="3"/>
  <c r="K78" i="3"/>
  <c r="Q78" i="3"/>
  <c r="M78" i="3"/>
  <c r="T78" i="3"/>
  <c r="J78" i="3"/>
  <c r="W78" i="3"/>
  <c r="L78" i="3"/>
  <c r="R78" i="3"/>
  <c r="Z78" i="3"/>
  <c r="V78" i="3"/>
  <c r="N78" i="3"/>
  <c r="I78" i="3"/>
  <c r="H78" i="3"/>
  <c r="P78" i="3"/>
  <c r="U78" i="3"/>
  <c r="P79" i="3"/>
  <c r="M80" i="3"/>
  <c r="G79" i="3"/>
  <c r="J80" i="3"/>
  <c r="J79" i="3"/>
  <c r="X79" i="3"/>
  <c r="Q79" i="3"/>
  <c r="L79" i="3"/>
  <c r="U79" i="3"/>
  <c r="V79" i="3"/>
  <c r="AA79" i="3"/>
  <c r="O79" i="3"/>
  <c r="K79" i="3"/>
  <c r="W79" i="3"/>
  <c r="T79" i="3"/>
  <c r="Z79" i="3"/>
  <c r="N79" i="3"/>
  <c r="M79" i="3"/>
  <c r="P80" i="3"/>
  <c r="S79" i="3"/>
  <c r="H79" i="3"/>
  <c r="Y79" i="3"/>
  <c r="I79" i="3"/>
  <c r="R79" i="3"/>
  <c r="X80" i="3"/>
  <c r="O80" i="3"/>
  <c r="J81" i="3"/>
  <c r="G80" i="3"/>
  <c r="Y80" i="3"/>
  <c r="M81" i="3"/>
  <c r="AA80" i="3"/>
  <c r="W80" i="3"/>
  <c r="AA81" i="3"/>
  <c r="U81" i="3"/>
  <c r="H80" i="3"/>
  <c r="R80" i="3"/>
  <c r="V81" i="3"/>
  <c r="G81" i="3"/>
  <c r="X81" i="3"/>
  <c r="V80" i="3"/>
  <c r="Q80" i="3"/>
  <c r="L80" i="3"/>
  <c r="S80" i="3"/>
  <c r="U80" i="3"/>
  <c r="R81" i="3"/>
  <c r="Z80" i="3"/>
  <c r="K80" i="3"/>
  <c r="I80" i="3"/>
  <c r="T80" i="3"/>
  <c r="N80" i="3"/>
  <c r="I81" i="3"/>
  <c r="Q81" i="3"/>
  <c r="Y81" i="3"/>
  <c r="J82" i="3"/>
  <c r="W81" i="3"/>
  <c r="K82" i="3"/>
  <c r="T82" i="3"/>
  <c r="G82" i="3"/>
  <c r="L81" i="3"/>
  <c r="P81" i="3"/>
  <c r="S81" i="3"/>
  <c r="Z82" i="3"/>
  <c r="T81" i="3"/>
  <c r="N81" i="3"/>
  <c r="K81" i="3"/>
  <c r="Z81" i="3"/>
  <c r="H81" i="3"/>
  <c r="O81" i="3"/>
  <c r="N82" i="3"/>
  <c r="S82" i="3"/>
  <c r="W82" i="3"/>
  <c r="M82" i="3"/>
  <c r="U82" i="3"/>
  <c r="L83" i="3"/>
  <c r="H82" i="3"/>
  <c r="O82" i="3"/>
  <c r="V82" i="3"/>
  <c r="T83" i="3"/>
  <c r="X82" i="3"/>
  <c r="Y82" i="3"/>
  <c r="Q82" i="3"/>
  <c r="R82" i="3"/>
  <c r="V83" i="3"/>
  <c r="G83" i="3"/>
  <c r="I82" i="3"/>
  <c r="AA82" i="3"/>
  <c r="P82" i="3"/>
  <c r="L82" i="3"/>
  <c r="Z83" i="3"/>
  <c r="X83" i="3"/>
  <c r="O83" i="3"/>
  <c r="W84" i="3"/>
  <c r="M83" i="3"/>
  <c r="Y83" i="3"/>
  <c r="R84" i="3"/>
  <c r="K83" i="3"/>
  <c r="W83" i="3"/>
  <c r="N83" i="3"/>
  <c r="U83" i="3"/>
  <c r="V84" i="3"/>
  <c r="AA83" i="3"/>
  <c r="I84" i="3"/>
  <c r="Q83" i="3"/>
  <c r="P83" i="3"/>
  <c r="S83" i="3"/>
  <c r="H83" i="3"/>
  <c r="R83" i="3"/>
  <c r="J83" i="3"/>
  <c r="I83" i="3"/>
  <c r="P84" i="3"/>
  <c r="M84" i="3"/>
  <c r="O84" i="3"/>
  <c r="Z84" i="3"/>
  <c r="Q84" i="3"/>
  <c r="AA84" i="3"/>
  <c r="X84" i="3"/>
  <c r="S84" i="3"/>
  <c r="T84" i="3"/>
  <c r="K84" i="3"/>
  <c r="AA85" i="3"/>
  <c r="N84" i="3"/>
  <c r="U84" i="3"/>
  <c r="G84" i="3"/>
  <c r="W85" i="3"/>
  <c r="H84" i="3"/>
  <c r="V85" i="3"/>
  <c r="Y84" i="3"/>
  <c r="L84" i="3"/>
  <c r="J84" i="3"/>
  <c r="V86" i="3"/>
  <c r="M85" i="3"/>
  <c r="L85" i="3"/>
  <c r="S85" i="3"/>
  <c r="R85" i="3"/>
  <c r="W86" i="3"/>
  <c r="J85" i="3"/>
  <c r="G86" i="3"/>
  <c r="U85" i="3"/>
  <c r="N85" i="3"/>
  <c r="X85" i="3"/>
  <c r="O85" i="3"/>
  <c r="K85" i="3"/>
  <c r="T85" i="3"/>
  <c r="Z85" i="3"/>
  <c r="H85" i="3"/>
  <c r="Z86" i="3"/>
  <c r="G85" i="3"/>
  <c r="Y85" i="3"/>
  <c r="M86" i="3"/>
  <c r="Q85" i="3"/>
  <c r="P85" i="3"/>
  <c r="I85" i="3"/>
  <c r="K86" i="3"/>
  <c r="Q86" i="3"/>
  <c r="N86" i="3"/>
  <c r="R87" i="3"/>
  <c r="S86" i="3"/>
  <c r="P86" i="3"/>
  <c r="AA86" i="3"/>
  <c r="U86" i="3"/>
  <c r="R86" i="3"/>
  <c r="Y86" i="3"/>
  <c r="X86" i="3"/>
  <c r="T86" i="3"/>
  <c r="I86" i="3"/>
  <c r="L86" i="3"/>
  <c r="G87" i="3"/>
  <c r="O86" i="3"/>
  <c r="J86" i="3"/>
  <c r="X87" i="3"/>
  <c r="H86" i="3"/>
  <c r="O87" i="3"/>
  <c r="M87" i="3"/>
  <c r="P87" i="3"/>
  <c r="T87" i="3"/>
  <c r="W87" i="3"/>
  <c r="S88" i="3"/>
  <c r="AA87" i="3"/>
  <c r="N87" i="3"/>
  <c r="N88" i="3"/>
  <c r="Y87" i="3"/>
  <c r="S87" i="3"/>
  <c r="H87" i="3"/>
  <c r="Z87" i="3"/>
  <c r="L87" i="3"/>
  <c r="Q87" i="3"/>
  <c r="J87" i="3"/>
  <c r="I87" i="3"/>
  <c r="K87" i="3"/>
  <c r="U87" i="3"/>
  <c r="V87" i="3"/>
  <c r="H88" i="3"/>
  <c r="M89" i="3"/>
  <c r="Q88" i="3"/>
  <c r="L88" i="3"/>
  <c r="V88" i="3"/>
  <c r="J88" i="3"/>
  <c r="Y89" i="3"/>
  <c r="R88" i="3"/>
  <c r="P88" i="3"/>
  <c r="K88" i="3"/>
  <c r="Z89" i="3"/>
  <c r="M88" i="3"/>
  <c r="T88" i="3"/>
  <c r="O88" i="3"/>
  <c r="I88" i="3"/>
  <c r="AA88" i="3"/>
  <c r="Y88" i="3"/>
  <c r="G88" i="3"/>
  <c r="W88" i="3"/>
  <c r="L89" i="3"/>
  <c r="Z88" i="3"/>
  <c r="T89" i="3"/>
  <c r="U88" i="3"/>
  <c r="X88" i="3"/>
  <c r="J89" i="3"/>
  <c r="N89" i="3"/>
  <c r="Q89" i="3"/>
  <c r="V89" i="3"/>
  <c r="X89" i="3"/>
  <c r="K89" i="3"/>
  <c r="R89" i="3"/>
  <c r="U89" i="3"/>
  <c r="AA89" i="3"/>
  <c r="I89" i="3"/>
  <c r="W89" i="3"/>
  <c r="P89" i="3"/>
  <c r="H89" i="3"/>
  <c r="S89" i="3"/>
  <c r="G89" i="3"/>
  <c r="O89" i="3"/>
  <c r="N90" i="3"/>
  <c r="U90" i="3"/>
  <c r="K90" i="3"/>
  <c r="O90" i="3"/>
  <c r="P90" i="3"/>
  <c r="Q90" i="3"/>
  <c r="S90" i="3"/>
  <c r="T90" i="3"/>
  <c r="H90" i="3"/>
  <c r="I90" i="3"/>
  <c r="J90" i="3"/>
  <c r="V90" i="3"/>
  <c r="M90" i="3"/>
  <c r="G90" i="3"/>
  <c r="AA90" i="3"/>
  <c r="Y90" i="3"/>
  <c r="W90" i="3"/>
  <c r="Z90" i="3"/>
  <c r="L90" i="3"/>
  <c r="R90" i="3"/>
  <c r="X90" i="3"/>
  <c r="Q91" i="3"/>
  <c r="V91" i="3"/>
  <c r="P92" i="3"/>
  <c r="G91" i="3"/>
  <c r="W91" i="3"/>
  <c r="P91" i="3"/>
  <c r="H92" i="3"/>
  <c r="M91" i="3"/>
  <c r="R91" i="3"/>
  <c r="J91" i="3"/>
  <c r="Q92" i="3"/>
  <c r="I91" i="3"/>
  <c r="U91" i="3"/>
  <c r="O91" i="3"/>
  <c r="X91" i="3"/>
  <c r="S91" i="3"/>
  <c r="AA91" i="3"/>
  <c r="N91" i="3"/>
  <c r="L91" i="3"/>
  <c r="T91" i="3"/>
  <c r="Y91" i="3"/>
  <c r="K91" i="3"/>
  <c r="W92" i="3"/>
  <c r="H91" i="3"/>
  <c r="Z91" i="3"/>
  <c r="G92" i="3"/>
  <c r="X92" i="3"/>
  <c r="L92" i="3"/>
  <c r="L93" i="3"/>
  <c r="K92" i="3"/>
  <c r="V92" i="3"/>
  <c r="G93" i="3"/>
  <c r="Q93" i="3"/>
  <c r="O92" i="3"/>
  <c r="M92" i="3"/>
  <c r="O93" i="3"/>
  <c r="S93" i="3"/>
  <c r="Z93" i="3"/>
  <c r="AA93" i="3"/>
  <c r="S92" i="3"/>
  <c r="J93" i="3"/>
  <c r="Z92" i="3"/>
  <c r="R92" i="3"/>
  <c r="I92" i="3"/>
  <c r="R93" i="3"/>
  <c r="AA92" i="3"/>
  <c r="Y92" i="3"/>
  <c r="T92" i="3"/>
  <c r="U92" i="3"/>
  <c r="J92" i="3"/>
  <c r="N92" i="3"/>
  <c r="I93" i="3"/>
  <c r="M93" i="3"/>
  <c r="Y93" i="3"/>
  <c r="X93" i="3"/>
  <c r="T93" i="3"/>
  <c r="V93" i="3"/>
  <c r="H93" i="3"/>
  <c r="N93" i="3"/>
  <c r="U93" i="3"/>
  <c r="P93" i="3"/>
  <c r="W93" i="3"/>
  <c r="K93" i="3"/>
  <c r="Z94" i="3"/>
  <c r="J94" i="3"/>
  <c r="S94" i="3"/>
  <c r="R95" i="3"/>
  <c r="T94" i="3"/>
  <c r="X94" i="3"/>
  <c r="P94" i="3"/>
  <c r="G95" i="3"/>
  <c r="O94" i="3"/>
  <c r="L95" i="3"/>
  <c r="H94" i="3"/>
  <c r="U94" i="3"/>
  <c r="V94" i="3"/>
  <c r="S95" i="3"/>
  <c r="L94" i="3"/>
  <c r="M94" i="3"/>
  <c r="Q94" i="3"/>
  <c r="K95" i="3"/>
  <c r="O95" i="3"/>
  <c r="N94" i="3"/>
  <c r="Y94" i="3"/>
  <c r="I94" i="3"/>
  <c r="K94" i="3"/>
  <c r="X95" i="3"/>
  <c r="R94" i="3"/>
  <c r="AA94" i="3"/>
  <c r="M95" i="3"/>
  <c r="G94" i="3"/>
  <c r="W94" i="3"/>
  <c r="U95" i="3"/>
  <c r="Q95" i="3"/>
  <c r="P95" i="3"/>
  <c r="Z95" i="3"/>
  <c r="N95" i="3"/>
  <c r="I95" i="3"/>
  <c r="AA95" i="3"/>
  <c r="Y95" i="3"/>
  <c r="H95" i="3"/>
  <c r="T95" i="3"/>
  <c r="W95" i="3"/>
  <c r="J95" i="3"/>
  <c r="V95" i="3"/>
  <c r="R96" i="3"/>
  <c r="Q96" i="3"/>
  <c r="J96" i="3"/>
  <c r="T96" i="3"/>
  <c r="I96" i="3"/>
  <c r="U96" i="3"/>
  <c r="M96" i="3"/>
  <c r="P96" i="3"/>
  <c r="AA96" i="3"/>
  <c r="G96" i="3"/>
  <c r="P97" i="3"/>
  <c r="Y96" i="3"/>
  <c r="H96" i="3"/>
  <c r="L96" i="3"/>
  <c r="S97" i="3"/>
  <c r="X96" i="3"/>
  <c r="S96" i="3"/>
  <c r="K96" i="3"/>
  <c r="Z96" i="3"/>
  <c r="Q97" i="3"/>
  <c r="O96" i="3"/>
  <c r="N96" i="3"/>
  <c r="V96" i="3"/>
  <c r="W96" i="3"/>
  <c r="O97" i="3"/>
  <c r="W97" i="3"/>
  <c r="K97" i="3"/>
  <c r="I97" i="3"/>
  <c r="R97" i="3"/>
  <c r="Y98" i="3"/>
  <c r="V97" i="3"/>
  <c r="L97" i="3"/>
  <c r="M98" i="3"/>
  <c r="Y97" i="3"/>
  <c r="U97" i="3"/>
  <c r="M97" i="3"/>
  <c r="N97" i="3"/>
  <c r="G97" i="3"/>
  <c r="X97" i="3"/>
  <c r="AA97" i="3"/>
  <c r="Z97" i="3"/>
  <c r="H97" i="3"/>
  <c r="J97" i="3"/>
  <c r="T97" i="3"/>
  <c r="N98" i="3"/>
  <c r="K98" i="3"/>
  <c r="V98" i="3"/>
  <c r="U99" i="3"/>
  <c r="AA98" i="3"/>
  <c r="O98" i="3"/>
  <c r="G98" i="3"/>
  <c r="H98" i="3"/>
  <c r="I98" i="3"/>
  <c r="U98" i="3"/>
  <c r="L98" i="3"/>
  <c r="S98" i="3"/>
  <c r="K99" i="3"/>
  <c r="N99" i="3"/>
  <c r="J98" i="3"/>
  <c r="R98" i="3"/>
  <c r="I99" i="3"/>
  <c r="T99" i="3"/>
  <c r="Q98" i="3"/>
  <c r="T98" i="3"/>
  <c r="Z98" i="3"/>
  <c r="X98" i="3"/>
  <c r="P98" i="3"/>
  <c r="G99" i="3"/>
  <c r="W98" i="3"/>
  <c r="Q99" i="3"/>
  <c r="X99" i="3"/>
  <c r="W99" i="3"/>
  <c r="J99" i="3"/>
  <c r="V99" i="3"/>
  <c r="AA99" i="3"/>
  <c r="L99" i="3"/>
  <c r="Z99" i="3"/>
  <c r="H99" i="3"/>
  <c r="S99" i="3"/>
  <c r="M99" i="3"/>
  <c r="P99" i="3"/>
  <c r="O99" i="3"/>
  <c r="Y99" i="3"/>
  <c r="R99" i="3"/>
  <c r="L100" i="3"/>
  <c r="U100" i="3"/>
  <c r="P101" i="3"/>
  <c r="K101" i="3"/>
  <c r="I100" i="3"/>
  <c r="R100" i="3"/>
  <c r="J101" i="3"/>
  <c r="Z100" i="3"/>
  <c r="H101" i="3"/>
  <c r="O100" i="3"/>
  <c r="H100" i="3"/>
  <c r="R101" i="3"/>
  <c r="K100" i="3"/>
  <c r="AA100" i="3"/>
  <c r="X100" i="3"/>
  <c r="M100" i="3"/>
  <c r="U101" i="3"/>
  <c r="P100" i="3"/>
  <c r="S100" i="3"/>
  <c r="Y100" i="3"/>
  <c r="N100" i="3"/>
  <c r="L101" i="3"/>
  <c r="W100" i="3"/>
  <c r="V101" i="3"/>
  <c r="G100" i="3"/>
  <c r="Q100" i="3"/>
  <c r="AA101" i="3"/>
  <c r="V100" i="3"/>
  <c r="T100" i="3"/>
  <c r="M101" i="3"/>
  <c r="J100" i="3"/>
  <c r="X101" i="3"/>
  <c r="S101" i="3"/>
  <c r="G101" i="3"/>
  <c r="H102" i="3"/>
  <c r="I101" i="3"/>
  <c r="J102" i="3"/>
  <c r="Q101" i="3"/>
  <c r="I102" i="3"/>
  <c r="W101" i="3"/>
  <c r="R102" i="3"/>
  <c r="Y101" i="3"/>
  <c r="N101" i="3"/>
  <c r="V102" i="3"/>
  <c r="U102" i="3"/>
  <c r="T101" i="3"/>
  <c r="L102" i="3"/>
  <c r="Z101" i="3"/>
  <c r="O101" i="3"/>
  <c r="X102" i="3"/>
  <c r="Z102" i="3"/>
  <c r="T102" i="3"/>
  <c r="P102" i="3"/>
  <c r="G102" i="3"/>
  <c r="S102" i="3"/>
  <c r="AA102" i="3"/>
  <c r="M102" i="3"/>
  <c r="Q102" i="3"/>
  <c r="Y102" i="3"/>
  <c r="O102" i="3"/>
  <c r="K102" i="3"/>
  <c r="W102" i="3"/>
  <c r="N102" i="3"/>
  <c r="M103" i="3"/>
  <c r="G103" i="3"/>
  <c r="S104" i="3"/>
  <c r="Z104" i="3"/>
  <c r="J103" i="3"/>
  <c r="H103" i="3"/>
  <c r="Q103" i="3"/>
  <c r="W103" i="3"/>
  <c r="W104" i="3"/>
  <c r="R103" i="3"/>
  <c r="K103" i="3"/>
  <c r="Y103" i="3"/>
  <c r="O103" i="3"/>
  <c r="I103" i="3"/>
  <c r="N103" i="3"/>
  <c r="X103" i="3"/>
  <c r="V103" i="3"/>
  <c r="Z103" i="3"/>
  <c r="S103" i="3"/>
  <c r="L103" i="3"/>
  <c r="P103" i="3"/>
  <c r="T103" i="3"/>
  <c r="U103" i="3"/>
  <c r="AA103" i="3"/>
  <c r="P104" i="3"/>
  <c r="T104" i="3"/>
  <c r="L104" i="3"/>
  <c r="J104" i="3"/>
  <c r="G104" i="3"/>
  <c r="AA104" i="3"/>
  <c r="I104" i="3"/>
  <c r="U104" i="3"/>
  <c r="H104" i="3"/>
  <c r="R104" i="3"/>
  <c r="M104" i="3"/>
  <c r="K104" i="3"/>
  <c r="X104" i="3"/>
  <c r="O104" i="3"/>
  <c r="N104" i="3"/>
  <c r="I105" i="3"/>
  <c r="V104" i="3"/>
  <c r="Y104" i="3"/>
  <c r="Q104" i="3"/>
  <c r="M105" i="3"/>
  <c r="X105" i="3"/>
  <c r="J105" i="3"/>
  <c r="J106" i="3"/>
  <c r="K105" i="3"/>
  <c r="N105" i="3"/>
  <c r="P106" i="3"/>
  <c r="S106" i="3"/>
  <c r="V105" i="3"/>
  <c r="O105" i="3"/>
  <c r="K106" i="3"/>
  <c r="G105" i="3"/>
  <c r="H106" i="3"/>
  <c r="T105" i="3"/>
  <c r="L105" i="3"/>
  <c r="U105" i="3"/>
  <c r="S105" i="3"/>
  <c r="W105" i="3"/>
  <c r="V106" i="3"/>
  <c r="M106" i="3"/>
  <c r="G106" i="3"/>
  <c r="R105" i="3"/>
  <c r="Q106" i="3"/>
  <c r="P105" i="3"/>
  <c r="Y105" i="3"/>
  <c r="Q105" i="3"/>
  <c r="Y106" i="3"/>
  <c r="H105" i="3"/>
  <c r="Z105" i="3"/>
  <c r="AA105" i="3"/>
  <c r="N106" i="3"/>
  <c r="X107" i="3"/>
  <c r="Z106" i="3"/>
  <c r="G107" i="3"/>
  <c r="T106" i="3"/>
  <c r="I106" i="3"/>
  <c r="M107" i="3"/>
  <c r="U106" i="3"/>
  <c r="AA106" i="3"/>
  <c r="R106" i="3"/>
  <c r="I107" i="3"/>
  <c r="O106" i="3"/>
  <c r="L106" i="3"/>
  <c r="L107" i="3"/>
  <c r="U107" i="3"/>
  <c r="T107" i="3"/>
  <c r="X106" i="3"/>
  <c r="H107" i="3"/>
  <c r="W106" i="3"/>
  <c r="Q107" i="3"/>
  <c r="K107" i="3"/>
  <c r="AA107" i="3"/>
  <c r="Y107" i="3"/>
  <c r="V107" i="3"/>
  <c r="Z107" i="3"/>
  <c r="W107" i="3"/>
  <c r="S107" i="3"/>
  <c r="O107" i="3"/>
  <c r="J107" i="3"/>
  <c r="N107" i="3"/>
  <c r="R107" i="3"/>
  <c r="P107" i="3"/>
  <c r="X108" i="3"/>
  <c r="T108" i="3"/>
  <c r="H108" i="3"/>
  <c r="M109" i="3"/>
  <c r="O108" i="3"/>
  <c r="N108" i="3"/>
  <c r="U108" i="3"/>
  <c r="S108" i="3"/>
  <c r="I108" i="3"/>
  <c r="Y108" i="3"/>
  <c r="V108" i="3"/>
  <c r="Q108" i="3"/>
  <c r="R108" i="3"/>
  <c r="W108" i="3"/>
  <c r="G108" i="3"/>
  <c r="AA108" i="3"/>
  <c r="O109" i="3"/>
  <c r="P108" i="3"/>
  <c r="M108" i="3"/>
  <c r="J108" i="3"/>
  <c r="R109" i="3"/>
  <c r="I109" i="3"/>
  <c r="K108" i="3"/>
  <c r="Z108" i="3"/>
  <c r="S109" i="3"/>
  <c r="L108" i="3"/>
  <c r="J109" i="3"/>
  <c r="H109" i="3"/>
  <c r="M110" i="3"/>
  <c r="U109" i="3"/>
  <c r="N109" i="3"/>
  <c r="U110" i="3"/>
  <c r="K109" i="3"/>
  <c r="X109" i="3"/>
  <c r="T109" i="3"/>
  <c r="V110" i="3"/>
  <c r="AA109" i="3"/>
  <c r="W109" i="3"/>
  <c r="G110" i="3"/>
  <c r="V109" i="3"/>
  <c r="L109" i="3"/>
  <c r="P109" i="3"/>
  <c r="Z109" i="3"/>
  <c r="Y109" i="3"/>
  <c r="Q109" i="3"/>
  <c r="G109" i="3"/>
  <c r="R110" i="3"/>
  <c r="O110" i="3"/>
  <c r="Q110" i="3"/>
  <c r="S110" i="3"/>
  <c r="Z110" i="3"/>
  <c r="K110" i="3"/>
  <c r="H110" i="3"/>
  <c r="I110" i="3"/>
  <c r="N110" i="3"/>
  <c r="Y110" i="3"/>
  <c r="J110" i="3"/>
  <c r="X110" i="3"/>
  <c r="W110" i="3"/>
  <c r="P110" i="3"/>
  <c r="T110" i="3"/>
  <c r="AA110" i="3"/>
  <c r="L110" i="3"/>
  <c r="V111" i="3"/>
  <c r="AA111" i="3"/>
  <c r="R112" i="3"/>
  <c r="T111" i="3"/>
  <c r="H111" i="3"/>
  <c r="J111" i="3"/>
  <c r="L111" i="3"/>
  <c r="M111" i="3"/>
  <c r="V112" i="3"/>
  <c r="S111" i="3"/>
  <c r="S112" i="3"/>
  <c r="G111" i="3"/>
  <c r="Z111" i="3"/>
  <c r="R111" i="3"/>
  <c r="N111" i="3"/>
  <c r="O111" i="3"/>
  <c r="W111" i="3"/>
  <c r="P111" i="3"/>
  <c r="Y111" i="3"/>
  <c r="K111" i="3"/>
  <c r="I111" i="3"/>
  <c r="Q111" i="3"/>
  <c r="X111" i="3"/>
  <c r="U111" i="3"/>
  <c r="K112" i="3"/>
  <c r="Q112" i="3"/>
  <c r="U112" i="3"/>
  <c r="T112" i="3"/>
  <c r="L112" i="3"/>
  <c r="O112" i="3"/>
  <c r="I112" i="3"/>
  <c r="G112" i="3"/>
  <c r="S113" i="3"/>
  <c r="Z112" i="3"/>
  <c r="X112" i="3"/>
  <c r="J113" i="3"/>
  <c r="M112" i="3"/>
  <c r="AA112" i="3"/>
  <c r="N112" i="3"/>
  <c r="M113" i="3"/>
  <c r="P112" i="3"/>
  <c r="Z113" i="3"/>
  <c r="H112" i="3"/>
  <c r="J112" i="3"/>
  <c r="Y112" i="3"/>
  <c r="H113" i="3"/>
  <c r="W112" i="3"/>
  <c r="K113" i="3"/>
  <c r="R113" i="3"/>
  <c r="Q114" i="3"/>
  <c r="G113" i="3"/>
  <c r="T113" i="3"/>
  <c r="Y114" i="3"/>
  <c r="V113" i="3"/>
  <c r="O113" i="3"/>
  <c r="Z114" i="3"/>
  <c r="P113" i="3"/>
  <c r="J114" i="3"/>
  <c r="W113" i="3"/>
  <c r="Q113" i="3"/>
  <c r="L113" i="3"/>
  <c r="AA113" i="3"/>
  <c r="U113" i="3"/>
  <c r="I113" i="3"/>
  <c r="X113" i="3"/>
  <c r="N113" i="3"/>
  <c r="Y113" i="3"/>
  <c r="V114" i="3"/>
  <c r="R115" i="3"/>
  <c r="H114" i="3"/>
  <c r="L114" i="3"/>
  <c r="K114" i="3"/>
  <c r="L115" i="3"/>
  <c r="G114" i="3"/>
  <c r="P114" i="3"/>
  <c r="H115" i="3"/>
  <c r="U114" i="3"/>
  <c r="R114" i="3"/>
  <c r="Y115" i="3"/>
  <c r="N114" i="3"/>
  <c r="M115" i="3"/>
  <c r="I114" i="3"/>
  <c r="AA114" i="3"/>
  <c r="P115" i="3"/>
  <c r="X114" i="3"/>
  <c r="S114" i="3"/>
  <c r="O115" i="3"/>
  <c r="T114" i="3"/>
  <c r="M114" i="3"/>
  <c r="W114" i="3"/>
  <c r="K115" i="3"/>
  <c r="O114" i="3"/>
  <c r="J115" i="3"/>
  <c r="S115" i="3"/>
  <c r="N115" i="3"/>
  <c r="T115" i="3"/>
  <c r="U115" i="3"/>
  <c r="X115" i="3"/>
  <c r="V115" i="3"/>
  <c r="Q115" i="3"/>
  <c r="AA115" i="3"/>
  <c r="Z115" i="3"/>
  <c r="G115" i="3"/>
  <c r="I115" i="3"/>
  <c r="W115" i="3"/>
  <c r="V116" i="3"/>
  <c r="I116" i="3"/>
  <c r="X116" i="3"/>
  <c r="H116" i="3"/>
  <c r="R116" i="3"/>
  <c r="N116" i="3"/>
  <c r="W116" i="3"/>
  <c r="U116" i="3"/>
  <c r="P116" i="3"/>
  <c r="T116" i="3"/>
  <c r="Y116" i="3"/>
  <c r="Q116" i="3"/>
  <c r="G116" i="3"/>
  <c r="L116" i="3"/>
  <c r="J116" i="3"/>
  <c r="AA116" i="3"/>
  <c r="J117" i="3"/>
  <c r="Z116" i="3"/>
  <c r="K116" i="3"/>
  <c r="T117" i="3"/>
  <c r="M116" i="3"/>
  <c r="S116" i="3"/>
  <c r="O116" i="3"/>
  <c r="P117" i="3"/>
  <c r="L117" i="3"/>
  <c r="U117" i="3"/>
  <c r="Q117" i="3"/>
  <c r="N117" i="3"/>
  <c r="W117" i="3"/>
  <c r="V117" i="3"/>
  <c r="O117" i="3"/>
  <c r="X117" i="3"/>
  <c r="I117" i="3"/>
  <c r="K117" i="3"/>
  <c r="Z117" i="3"/>
  <c r="H117" i="3"/>
  <c r="AA117" i="3"/>
  <c r="R117" i="3"/>
  <c r="M117" i="3"/>
  <c r="G117" i="3"/>
  <c r="S117" i="3"/>
  <c r="Y117" i="3"/>
  <c r="J118" i="3"/>
  <c r="Y118" i="3"/>
  <c r="W118" i="3"/>
  <c r="X118" i="3"/>
  <c r="H118" i="3"/>
  <c r="Q118" i="3"/>
  <c r="AA118" i="3"/>
  <c r="K118" i="3"/>
  <c r="Z118" i="3"/>
  <c r="G118" i="3"/>
  <c r="U118" i="3"/>
  <c r="T118" i="3"/>
  <c r="P118" i="3"/>
  <c r="I118" i="3"/>
  <c r="R118" i="3"/>
  <c r="M118" i="3"/>
  <c r="L118" i="3"/>
  <c r="L119" i="3"/>
  <c r="N118" i="3"/>
  <c r="O118" i="3"/>
  <c r="G119" i="3"/>
  <c r="S118" i="3"/>
  <c r="V118" i="3"/>
  <c r="H119" i="3"/>
  <c r="X120" i="3"/>
  <c r="U119" i="3"/>
  <c r="S119" i="3"/>
  <c r="Z119" i="3"/>
  <c r="X119" i="3"/>
  <c r="T119" i="3"/>
  <c r="R120" i="3"/>
  <c r="P119" i="3"/>
  <c r="Q119" i="3"/>
  <c r="P120" i="3"/>
  <c r="R119" i="3"/>
  <c r="T120" i="3"/>
  <c r="Y119" i="3"/>
  <c r="V119" i="3"/>
  <c r="L120" i="3"/>
  <c r="I119" i="3"/>
  <c r="M119" i="3"/>
  <c r="O119" i="3"/>
  <c r="K119" i="3"/>
  <c r="M120" i="3"/>
  <c r="W119" i="3"/>
  <c r="AA119" i="3"/>
  <c r="N119" i="3"/>
  <c r="J119" i="3"/>
  <c r="I120" i="3"/>
  <c r="S120" i="3"/>
  <c r="V120" i="3"/>
  <c r="J120" i="3"/>
  <c r="I121" i="3"/>
  <c r="Q120" i="3"/>
  <c r="U121" i="3"/>
  <c r="U120" i="3"/>
  <c r="K120" i="3"/>
  <c r="Z120" i="3"/>
  <c r="O120" i="3"/>
  <c r="N120" i="3"/>
  <c r="G120" i="3"/>
  <c r="Y120" i="3"/>
  <c r="AA120" i="3"/>
  <c r="H120" i="3"/>
  <c r="W120" i="3"/>
  <c r="K121" i="3"/>
  <c r="T121" i="3"/>
  <c r="AA121" i="3"/>
  <c r="Z121" i="3"/>
  <c r="Q121" i="3"/>
  <c r="Y121" i="3"/>
  <c r="X121" i="3"/>
  <c r="V121" i="3"/>
  <c r="J121" i="3"/>
  <c r="P121" i="3"/>
  <c r="H121" i="3"/>
  <c r="S121" i="3"/>
  <c r="N121" i="3"/>
  <c r="O121" i="3"/>
  <c r="R121" i="3"/>
  <c r="L121" i="3"/>
  <c r="W121" i="3"/>
  <c r="M121" i="3"/>
  <c r="G121" i="3"/>
  <c r="W122" i="3"/>
  <c r="S122" i="3"/>
  <c r="M122" i="3"/>
  <c r="Z122" i="3"/>
  <c r="I122" i="3"/>
  <c r="T123" i="3"/>
  <c r="O122" i="3"/>
  <c r="N122" i="3"/>
  <c r="L122" i="3"/>
  <c r="X122" i="3"/>
  <c r="V123" i="3"/>
  <c r="H122" i="3"/>
  <c r="Y122" i="3"/>
  <c r="T122" i="3"/>
  <c r="K122" i="3"/>
  <c r="U122" i="3"/>
  <c r="J122" i="3"/>
  <c r="P122" i="3"/>
  <c r="AA122" i="3"/>
  <c r="Q122" i="3"/>
  <c r="G122" i="3"/>
  <c r="V122" i="3"/>
  <c r="R122" i="3"/>
  <c r="I123" i="3"/>
  <c r="N123" i="3"/>
  <c r="K123" i="3"/>
  <c r="H123" i="3"/>
  <c r="Y123" i="3"/>
  <c r="O123" i="3"/>
  <c r="Z123" i="3"/>
  <c r="J123" i="3"/>
  <c r="S123" i="3"/>
  <c r="L123" i="3"/>
  <c r="P123" i="3"/>
  <c r="W124" i="3"/>
  <c r="U123" i="3"/>
  <c r="X123" i="3"/>
  <c r="J124" i="3"/>
  <c r="AA123" i="3"/>
  <c r="Q123" i="3"/>
  <c r="Q124" i="3"/>
  <c r="W123" i="3"/>
  <c r="M123" i="3"/>
  <c r="S124" i="3"/>
  <c r="R123" i="3"/>
  <c r="G123" i="3"/>
  <c r="L124" i="3"/>
  <c r="U124" i="3"/>
  <c r="N124" i="3"/>
  <c r="H124" i="3"/>
  <c r="Z124" i="3"/>
  <c r="O124" i="3"/>
  <c r="Y124" i="3"/>
  <c r="K124" i="3"/>
  <c r="I125" i="3"/>
  <c r="R124" i="3"/>
  <c r="M124" i="3"/>
  <c r="T124" i="3"/>
  <c r="AA124" i="3"/>
  <c r="J125" i="3"/>
  <c r="X124" i="3"/>
  <c r="G124" i="3"/>
  <c r="R125" i="3"/>
  <c r="V124" i="3"/>
  <c r="I124" i="3"/>
  <c r="U125" i="3"/>
  <c r="P124" i="3"/>
  <c r="G125" i="3"/>
  <c r="M126" i="3"/>
  <c r="M125" i="3"/>
  <c r="Z125" i="3"/>
  <c r="S125" i="3"/>
  <c r="Z126" i="3"/>
  <c r="AA125" i="3"/>
  <c r="H126" i="3"/>
  <c r="X125" i="3"/>
  <c r="L125" i="3"/>
  <c r="N126" i="3"/>
  <c r="K125" i="3"/>
  <c r="P125" i="3"/>
  <c r="P126" i="3"/>
  <c r="Y125" i="3"/>
  <c r="W125" i="3"/>
  <c r="T125" i="3"/>
  <c r="V125" i="3"/>
  <c r="N125" i="3"/>
  <c r="H125" i="3"/>
  <c r="Q125" i="3"/>
  <c r="O125" i="3"/>
  <c r="K126" i="3"/>
  <c r="U126" i="3"/>
  <c r="Y127" i="3"/>
  <c r="I126" i="3"/>
  <c r="X126" i="3"/>
  <c r="Z127" i="3"/>
  <c r="L126" i="3"/>
  <c r="T126" i="3"/>
  <c r="AA126" i="3"/>
  <c r="J127" i="3"/>
  <c r="Y126" i="3"/>
  <c r="K127" i="3"/>
  <c r="R126" i="3"/>
  <c r="M127" i="3"/>
  <c r="S127" i="3"/>
  <c r="S126" i="3"/>
  <c r="Q126" i="3"/>
  <c r="N127" i="3"/>
  <c r="W127" i="3"/>
  <c r="V126" i="3"/>
  <c r="G126" i="3"/>
  <c r="H127" i="3"/>
  <c r="AA127" i="3"/>
  <c r="W126" i="3"/>
  <c r="J126" i="3"/>
  <c r="X127" i="3"/>
  <c r="I127" i="3"/>
  <c r="O126" i="3"/>
  <c r="T127" i="3"/>
  <c r="U127" i="3"/>
  <c r="M128" i="3"/>
  <c r="O127" i="3"/>
  <c r="T128" i="3"/>
  <c r="P127" i="3"/>
  <c r="R127" i="3"/>
  <c r="L127" i="3"/>
  <c r="Q127" i="3"/>
  <c r="V127" i="3"/>
  <c r="G127" i="3"/>
  <c r="K128" i="3"/>
  <c r="S128" i="3"/>
  <c r="H128" i="3"/>
  <c r="I128" i="3"/>
  <c r="AA128" i="3"/>
  <c r="O129" i="3"/>
  <c r="L128" i="3"/>
  <c r="V128" i="3"/>
  <c r="L129" i="3"/>
  <c r="Q129" i="3"/>
  <c r="Y128" i="3"/>
  <c r="R128" i="3"/>
  <c r="T129" i="3"/>
  <c r="X129" i="3"/>
  <c r="Y129" i="3"/>
  <c r="Z128" i="3"/>
  <c r="X128" i="3"/>
  <c r="V129" i="3"/>
  <c r="Z129" i="3"/>
  <c r="U128" i="3"/>
  <c r="N128" i="3"/>
  <c r="H129" i="3"/>
  <c r="G129" i="3"/>
  <c r="Q128" i="3"/>
  <c r="O128" i="3"/>
  <c r="W129" i="3"/>
  <c r="J128" i="3"/>
  <c r="W128" i="3"/>
  <c r="P128" i="3"/>
  <c r="M129" i="3"/>
  <c r="G128" i="3"/>
  <c r="K129" i="3"/>
  <c r="I129" i="3"/>
  <c r="S129" i="3"/>
  <c r="R129" i="3"/>
  <c r="P129" i="3"/>
  <c r="U129" i="3"/>
  <c r="J129" i="3"/>
  <c r="N129" i="3"/>
  <c r="AA129" i="3"/>
  <c r="G130" i="3"/>
  <c r="AA130" i="3"/>
  <c r="N130" i="3"/>
  <c r="U130" i="3"/>
  <c r="K130" i="3"/>
  <c r="V130" i="3"/>
  <c r="R130" i="3"/>
  <c r="L130" i="3"/>
  <c r="O130" i="3"/>
  <c r="W130" i="3"/>
  <c r="P130" i="3"/>
  <c r="H130" i="3"/>
  <c r="M130" i="3"/>
  <c r="X130" i="3"/>
  <c r="J130" i="3"/>
  <c r="Q130" i="3"/>
  <c r="I130" i="3"/>
  <c r="T130" i="3"/>
  <c r="S130" i="3"/>
  <c r="Y130" i="3"/>
  <c r="Z130" i="3"/>
  <c r="G131" i="3"/>
  <c r="U131" i="3"/>
  <c r="I131" i="3"/>
  <c r="P131" i="3"/>
  <c r="K131" i="3"/>
  <c r="R131" i="3"/>
  <c r="M131" i="3"/>
  <c r="N131" i="3"/>
  <c r="Z131" i="3"/>
  <c r="Y131" i="3"/>
  <c r="T131" i="3"/>
  <c r="O131" i="3"/>
  <c r="J131" i="3"/>
  <c r="H131" i="3"/>
  <c r="S131" i="3"/>
  <c r="V131" i="3"/>
  <c r="L131" i="3"/>
  <c r="AA131" i="3"/>
  <c r="X131" i="3"/>
  <c r="Q131" i="3"/>
  <c r="W131" i="3"/>
  <c r="R132" i="3"/>
  <c r="P132" i="3"/>
  <c r="X133" i="3"/>
  <c r="I132" i="3"/>
  <c r="T132" i="3"/>
  <c r="Y132" i="3"/>
  <c r="L132" i="3"/>
  <c r="W133" i="3"/>
  <c r="G132" i="3"/>
  <c r="S132" i="3"/>
  <c r="J132" i="3"/>
  <c r="O132" i="3"/>
  <c r="N132" i="3"/>
  <c r="W132" i="3"/>
  <c r="V132" i="3"/>
  <c r="H132" i="3"/>
  <c r="U132" i="3"/>
  <c r="K132" i="3"/>
  <c r="Z132" i="3"/>
  <c r="AA132" i="3"/>
  <c r="Q132" i="3"/>
  <c r="X132" i="3"/>
  <c r="M132" i="3"/>
  <c r="N133" i="3"/>
  <c r="U133" i="3"/>
  <c r="R133" i="3"/>
  <c r="W134" i="3"/>
  <c r="O133" i="3"/>
  <c r="AA133" i="3"/>
  <c r="S133" i="3"/>
  <c r="Z134" i="3"/>
  <c r="L133" i="3"/>
  <c r="Q133" i="3"/>
  <c r="Y133" i="3"/>
  <c r="H133" i="3"/>
  <c r="V133" i="3"/>
  <c r="M133" i="3"/>
  <c r="H134" i="3"/>
  <c r="J133" i="3"/>
  <c r="V134" i="3"/>
  <c r="G133" i="3"/>
  <c r="K134" i="3"/>
  <c r="Z133" i="3"/>
  <c r="K133" i="3"/>
  <c r="S134" i="3"/>
  <c r="I133" i="3"/>
  <c r="T133" i="3"/>
  <c r="AA134" i="3"/>
  <c r="P133" i="3"/>
  <c r="P134" i="3"/>
  <c r="G134" i="3"/>
  <c r="I134" i="3"/>
  <c r="M134" i="3"/>
  <c r="T134" i="3"/>
  <c r="L134" i="3"/>
  <c r="Y134" i="3"/>
  <c r="R134" i="3"/>
  <c r="X134" i="3"/>
  <c r="N134" i="3"/>
  <c r="U134" i="3"/>
  <c r="J134" i="3"/>
  <c r="Q134" i="3"/>
  <c r="O134" i="3"/>
  <c r="K135" i="3"/>
  <c r="Q136" i="3"/>
  <c r="G135" i="3"/>
  <c r="T135" i="3"/>
  <c r="X135" i="3"/>
  <c r="R136" i="3"/>
  <c r="I135" i="3"/>
  <c r="W136" i="3"/>
  <c r="H135" i="3"/>
  <c r="T136" i="3"/>
  <c r="O135" i="3"/>
  <c r="S135" i="3"/>
  <c r="U135" i="3"/>
  <c r="R135" i="3"/>
  <c r="P136" i="3"/>
  <c r="M135" i="3"/>
  <c r="Z135" i="3"/>
  <c r="AA135" i="3"/>
  <c r="V135" i="3"/>
  <c r="L135" i="3"/>
  <c r="Q135" i="3"/>
  <c r="P135" i="3"/>
  <c r="J135" i="3"/>
  <c r="N135" i="3"/>
  <c r="Y135" i="3"/>
  <c r="W135" i="3"/>
  <c r="O136" i="3"/>
  <c r="Z136" i="3"/>
  <c r="I136" i="3"/>
  <c r="K136" i="3"/>
  <c r="H136" i="3"/>
  <c r="V136" i="3"/>
  <c r="J136" i="3"/>
  <c r="X136" i="3"/>
  <c r="AA136" i="3"/>
  <c r="S136" i="3"/>
  <c r="M136" i="3"/>
  <c r="L136" i="3"/>
  <c r="N136" i="3"/>
  <c r="G136" i="3"/>
  <c r="U136" i="3"/>
  <c r="Y136" i="3"/>
  <c r="I137" i="3"/>
  <c r="O137" i="3"/>
  <c r="V138" i="3"/>
  <c r="N137" i="3"/>
  <c r="X137" i="3"/>
  <c r="R137" i="3"/>
  <c r="R138" i="3"/>
  <c r="Q137" i="3"/>
  <c r="T137" i="3"/>
  <c r="M137" i="3"/>
  <c r="S138" i="3"/>
  <c r="AA137" i="3"/>
  <c r="J137" i="3"/>
  <c r="Y137" i="3"/>
  <c r="W137" i="3"/>
  <c r="V137" i="3"/>
  <c r="Y138" i="3"/>
  <c r="S137" i="3"/>
  <c r="G137" i="3"/>
  <c r="L137" i="3"/>
  <c r="U137" i="3"/>
  <c r="L138" i="3"/>
  <c r="K137" i="3"/>
  <c r="P137" i="3"/>
  <c r="Z137" i="3"/>
  <c r="W138" i="3"/>
  <c r="H137" i="3"/>
  <c r="I138" i="3"/>
  <c r="T138" i="3"/>
  <c r="X138" i="3"/>
  <c r="J138" i="3"/>
  <c r="K138" i="3"/>
  <c r="M138" i="3"/>
  <c r="AA138" i="3"/>
  <c r="N138" i="3"/>
  <c r="P138" i="3"/>
  <c r="U138" i="3"/>
  <c r="Z138" i="3"/>
  <c r="G138" i="3"/>
  <c r="Q138" i="3"/>
  <c r="O138" i="3"/>
  <c r="H138" i="3"/>
  <c r="H139" i="3"/>
  <c r="M139" i="3"/>
  <c r="Y140" i="3"/>
  <c r="U139" i="3"/>
  <c r="O139" i="3"/>
  <c r="L140" i="3"/>
  <c r="R139" i="3"/>
  <c r="Y139" i="3"/>
  <c r="R140" i="3"/>
  <c r="T139" i="3"/>
  <c r="P140" i="3"/>
  <c r="L139" i="3"/>
  <c r="K140" i="3"/>
  <c r="X139" i="3"/>
  <c r="J139" i="3"/>
  <c r="Q139" i="3"/>
  <c r="I139" i="3"/>
  <c r="M140" i="3"/>
  <c r="S139" i="3"/>
  <c r="N139" i="3"/>
  <c r="AA139" i="3"/>
  <c r="G140" i="3"/>
  <c r="V139" i="3"/>
  <c r="P139" i="3"/>
  <c r="G139" i="3"/>
  <c r="W139" i="3"/>
  <c r="I140" i="3"/>
  <c r="Z139" i="3"/>
  <c r="K139" i="3"/>
  <c r="U140" i="3"/>
  <c r="Z140" i="3"/>
  <c r="O140" i="3"/>
  <c r="X140" i="3"/>
  <c r="AA140" i="3"/>
  <c r="Q140" i="3"/>
  <c r="J141" i="3"/>
  <c r="T140" i="3"/>
  <c r="N140" i="3"/>
  <c r="J140" i="3"/>
  <c r="S141" i="3"/>
  <c r="V140" i="3"/>
  <c r="W140" i="3"/>
  <c r="S140" i="3"/>
  <c r="H140" i="3"/>
  <c r="M141" i="3"/>
  <c r="L141" i="3"/>
  <c r="U141" i="3"/>
  <c r="O142" i="3"/>
  <c r="L142" i="3"/>
  <c r="J142" i="3"/>
  <c r="AA141" i="3"/>
  <c r="G141" i="3"/>
  <c r="H142" i="3"/>
  <c r="T142" i="3"/>
  <c r="I141" i="3"/>
  <c r="Y141" i="3"/>
  <c r="X142" i="3"/>
  <c r="M142" i="3"/>
  <c r="T141" i="3"/>
  <c r="Q141" i="3"/>
  <c r="O141" i="3"/>
  <c r="N141" i="3"/>
  <c r="I142" i="3"/>
  <c r="U142" i="3"/>
  <c r="W141" i="3"/>
  <c r="K141" i="3"/>
  <c r="V141" i="3"/>
  <c r="P141" i="3"/>
  <c r="Q142" i="3"/>
  <c r="V142" i="3"/>
  <c r="R141" i="3"/>
  <c r="H141" i="3"/>
  <c r="K142" i="3"/>
  <c r="W142" i="3"/>
  <c r="X141" i="3"/>
  <c r="Z141" i="3"/>
  <c r="S142" i="3"/>
  <c r="Z142" i="3"/>
  <c r="AA142" i="3"/>
  <c r="P142" i="3"/>
  <c r="R142" i="3"/>
  <c r="N142" i="3"/>
  <c r="Y142" i="3"/>
  <c r="G142" i="3"/>
  <c r="T143" i="3"/>
  <c r="Y143" i="3"/>
  <c r="P143" i="3"/>
  <c r="L144" i="3"/>
  <c r="X143" i="3"/>
  <c r="M143" i="3"/>
  <c r="H143" i="3"/>
  <c r="O143" i="3"/>
  <c r="R144" i="3"/>
  <c r="Z143" i="3"/>
  <c r="I143" i="3"/>
  <c r="S143" i="3"/>
  <c r="N143" i="3"/>
  <c r="S144" i="3"/>
  <c r="AA144" i="3"/>
  <c r="K143" i="3"/>
  <c r="J143" i="3"/>
  <c r="G143" i="3"/>
  <c r="N144" i="3"/>
  <c r="T144" i="3"/>
  <c r="L143" i="3"/>
  <c r="U143" i="3"/>
  <c r="G144" i="3"/>
  <c r="AA143" i="3"/>
  <c r="W143" i="3"/>
  <c r="Q144" i="3"/>
  <c r="K144" i="3"/>
  <c r="Q143" i="3"/>
  <c r="R143" i="3"/>
  <c r="Y144" i="3"/>
  <c r="V143" i="3"/>
  <c r="V144" i="3"/>
  <c r="O144" i="3"/>
  <c r="Y145" i="3"/>
  <c r="M144" i="3"/>
  <c r="I144" i="3"/>
  <c r="R145" i="3"/>
  <c r="J145" i="3"/>
  <c r="Z144" i="3"/>
  <c r="P144" i="3"/>
  <c r="W145" i="3"/>
  <c r="J144" i="3"/>
  <c r="W144" i="3"/>
  <c r="X144" i="3"/>
  <c r="H144" i="3"/>
  <c r="U144" i="3"/>
  <c r="I145" i="3"/>
  <c r="T145" i="3"/>
  <c r="U145" i="3"/>
  <c r="AA145" i="3"/>
  <c r="H145" i="3"/>
  <c r="O145" i="3"/>
  <c r="K145" i="3"/>
  <c r="G145" i="3"/>
  <c r="S145" i="3"/>
  <c r="L145" i="3"/>
  <c r="Q145" i="3"/>
  <c r="X145" i="3"/>
  <c r="Y146" i="3"/>
  <c r="K146" i="3"/>
  <c r="P145" i="3"/>
  <c r="P146" i="3"/>
  <c r="V145" i="3"/>
  <c r="Z145" i="3"/>
  <c r="N145" i="3"/>
  <c r="AA146" i="3"/>
  <c r="M145" i="3"/>
  <c r="L146" i="3"/>
  <c r="I147" i="3"/>
  <c r="U146" i="3"/>
  <c r="Z146" i="3"/>
  <c r="V146" i="3"/>
  <c r="T147" i="3"/>
  <c r="O146" i="3"/>
  <c r="X146" i="3"/>
  <c r="N146" i="3"/>
  <c r="W146" i="3"/>
  <c r="S146" i="3"/>
  <c r="Q146" i="3"/>
  <c r="I146" i="3"/>
  <c r="R146" i="3"/>
  <c r="U147" i="3"/>
  <c r="R147" i="3"/>
  <c r="G146" i="3"/>
  <c r="H146" i="3"/>
  <c r="M146" i="3"/>
  <c r="N147" i="3"/>
  <c r="J146" i="3"/>
  <c r="T146" i="3"/>
  <c r="Z147" i="3"/>
  <c r="AA147" i="3"/>
  <c r="P148" i="3"/>
  <c r="Q147" i="3"/>
  <c r="O147" i="3"/>
  <c r="G148" i="3"/>
  <c r="S147" i="3"/>
  <c r="K147" i="3"/>
  <c r="W148" i="3"/>
  <c r="J147" i="3"/>
  <c r="P147" i="3"/>
  <c r="L147" i="3"/>
  <c r="M147" i="3"/>
  <c r="G147" i="3"/>
  <c r="H147" i="3"/>
  <c r="X147" i="3"/>
  <c r="V147" i="3"/>
  <c r="W147" i="3"/>
  <c r="Y147" i="3"/>
  <c r="Y148" i="3"/>
  <c r="J148" i="3"/>
  <c r="M148" i="3"/>
  <c r="AA148" i="3"/>
  <c r="Q148" i="3"/>
  <c r="V148" i="3"/>
  <c r="K148" i="3"/>
  <c r="X148" i="3"/>
  <c r="I148" i="3"/>
  <c r="O148" i="3"/>
  <c r="S148" i="3"/>
  <c r="N148" i="3"/>
  <c r="Z148" i="3"/>
  <c r="T148" i="3"/>
  <c r="U148" i="3"/>
  <c r="H148" i="3"/>
  <c r="L148" i="3"/>
  <c r="R148" i="3"/>
  <c r="M149" i="3"/>
  <c r="K149" i="3"/>
  <c r="Z149" i="3"/>
  <c r="G149" i="3"/>
  <c r="AA149" i="3"/>
  <c r="O149" i="3"/>
  <c r="Z150" i="3"/>
  <c r="Y149" i="3"/>
  <c r="N149" i="3"/>
  <c r="N150" i="3"/>
  <c r="L149" i="3"/>
  <c r="J149" i="3"/>
  <c r="P149" i="3"/>
  <c r="S149" i="3"/>
  <c r="H149" i="3"/>
  <c r="U149" i="3"/>
  <c r="V149" i="3"/>
  <c r="Q149" i="3"/>
  <c r="W149" i="3"/>
  <c r="R149" i="3"/>
  <c r="T149" i="3"/>
  <c r="I149" i="3"/>
  <c r="X149" i="3"/>
  <c r="H150" i="3"/>
  <c r="L150" i="3"/>
  <c r="V150" i="3"/>
  <c r="G151" i="3"/>
  <c r="AA150" i="3"/>
  <c r="T150" i="3"/>
  <c r="Y151" i="3"/>
  <c r="W150" i="3"/>
  <c r="X150" i="3"/>
  <c r="K150" i="3"/>
  <c r="Y150" i="3"/>
  <c r="U150" i="3"/>
  <c r="S150" i="3"/>
  <c r="I150" i="3"/>
  <c r="R150" i="3"/>
  <c r="G150" i="3"/>
  <c r="P150" i="3"/>
  <c r="Q150" i="3"/>
  <c r="M150" i="3"/>
  <c r="J150" i="3"/>
  <c r="O150" i="3"/>
  <c r="K151" i="3"/>
  <c r="X151" i="3"/>
  <c r="O151" i="3"/>
  <c r="G152" i="3"/>
  <c r="P151" i="3"/>
  <c r="T151" i="3"/>
  <c r="X152" i="3"/>
  <c r="U151" i="3"/>
  <c r="AA151" i="3"/>
  <c r="Q151" i="3"/>
  <c r="H151" i="3"/>
  <c r="M151" i="3"/>
  <c r="V151" i="3"/>
  <c r="I151" i="3"/>
  <c r="L151" i="3"/>
  <c r="R151" i="3"/>
  <c r="S151" i="3"/>
  <c r="Z151" i="3"/>
  <c r="J151" i="3"/>
  <c r="W151" i="3"/>
  <c r="N151" i="3"/>
  <c r="N152" i="3"/>
  <c r="O152" i="3"/>
  <c r="I152" i="3"/>
  <c r="U152" i="3"/>
  <c r="Z152" i="3"/>
  <c r="Y152" i="3"/>
  <c r="J152" i="3"/>
  <c r="S152" i="3"/>
  <c r="P152" i="3"/>
  <c r="M152" i="3"/>
  <c r="V152" i="3"/>
  <c r="R152" i="3"/>
  <c r="H152" i="3"/>
  <c r="K152" i="3"/>
  <c r="AA152" i="3"/>
  <c r="Q152" i="3"/>
  <c r="T152" i="3"/>
  <c r="W152" i="3"/>
  <c r="L152" i="3"/>
  <c r="I153" i="3"/>
  <c r="S153" i="3"/>
  <c r="K153" i="3"/>
  <c r="P153" i="3"/>
  <c r="U153" i="3"/>
  <c r="W153" i="3"/>
  <c r="M153" i="3"/>
  <c r="Y153" i="3"/>
  <c r="R153" i="3"/>
  <c r="G153" i="3"/>
  <c r="O153" i="3"/>
  <c r="X153" i="3"/>
  <c r="T153" i="3"/>
  <c r="J153" i="3"/>
  <c r="AA153" i="3"/>
  <c r="Z153" i="3"/>
  <c r="Q153" i="3"/>
  <c r="H153" i="3"/>
  <c r="V153" i="3"/>
  <c r="N153" i="3"/>
  <c r="L153" i="3"/>
  <c r="L154" i="3"/>
  <c r="Y154" i="3"/>
  <c r="P154" i="3"/>
  <c r="Q154" i="3"/>
  <c r="V154" i="3"/>
  <c r="R154" i="3"/>
  <c r="I154" i="3"/>
  <c r="J154" i="3"/>
  <c r="AA154" i="3"/>
  <c r="N154" i="3"/>
  <c r="K154" i="3"/>
  <c r="T154" i="3"/>
  <c r="H154" i="3"/>
  <c r="O154" i="3"/>
  <c r="X154" i="3"/>
  <c r="M154" i="3"/>
  <c r="W154" i="3"/>
  <c r="S154" i="3"/>
  <c r="Z154" i="3"/>
  <c r="U154" i="3"/>
  <c r="G154" i="3"/>
  <c r="U155" i="3"/>
  <c r="Q155" i="3"/>
  <c r="N156" i="3"/>
  <c r="N155" i="3"/>
  <c r="Z156" i="3"/>
  <c r="L155" i="3"/>
  <c r="J155" i="3"/>
  <c r="Z155" i="3"/>
  <c r="G155" i="3"/>
  <c r="H155" i="3"/>
  <c r="O155" i="3"/>
  <c r="S155" i="3"/>
  <c r="X155" i="3"/>
  <c r="M155" i="3"/>
  <c r="W155" i="3"/>
  <c r="I155" i="3"/>
  <c r="Y155" i="3"/>
  <c r="P155" i="3"/>
  <c r="T155" i="3"/>
  <c r="R155" i="3"/>
  <c r="K156" i="3"/>
  <c r="AA155" i="3"/>
  <c r="V155" i="3"/>
  <c r="K155" i="3"/>
  <c r="S156" i="3"/>
  <c r="H156" i="3"/>
  <c r="M157" i="3"/>
  <c r="Q156" i="3"/>
  <c r="AA156" i="3"/>
  <c r="G156" i="3"/>
  <c r="T156" i="3"/>
  <c r="L156" i="3"/>
  <c r="M156" i="3"/>
  <c r="V156" i="3"/>
  <c r="I156" i="3"/>
  <c r="Y156" i="3"/>
  <c r="X156" i="3"/>
  <c r="I157" i="3"/>
  <c r="V157" i="3"/>
  <c r="R156" i="3"/>
  <c r="R157" i="3"/>
  <c r="J156" i="3"/>
  <c r="P156" i="3"/>
  <c r="O156" i="3"/>
  <c r="U157" i="3"/>
  <c r="U156" i="3"/>
  <c r="W156" i="3"/>
  <c r="N157" i="3"/>
  <c r="X158" i="3"/>
  <c r="W157" i="3"/>
  <c r="Q158" i="3"/>
  <c r="Y157" i="3"/>
  <c r="Z157" i="3"/>
  <c r="G157" i="3"/>
  <c r="J157" i="3"/>
  <c r="K157" i="3"/>
  <c r="H157" i="3"/>
  <c r="L157" i="3"/>
  <c r="P157" i="3"/>
  <c r="O157" i="3"/>
  <c r="X157" i="3"/>
  <c r="S157" i="3"/>
  <c r="Q157" i="3"/>
  <c r="T157" i="3"/>
  <c r="AA157" i="3"/>
  <c r="G158" i="3"/>
  <c r="Y158" i="3"/>
  <c r="P159" i="3"/>
  <c r="AA158" i="3"/>
  <c r="T158" i="3"/>
  <c r="M158" i="3"/>
  <c r="I158" i="3"/>
  <c r="H158" i="3"/>
  <c r="R158" i="3"/>
  <c r="P158" i="3"/>
  <c r="V158" i="3"/>
  <c r="U158" i="3"/>
  <c r="J158" i="3"/>
  <c r="Z158" i="3"/>
  <c r="W158" i="3"/>
  <c r="O158" i="3"/>
  <c r="S158" i="3"/>
  <c r="L159" i="3"/>
  <c r="K158" i="3"/>
  <c r="O159" i="3"/>
  <c r="N158" i="3"/>
  <c r="T159" i="3"/>
  <c r="L158" i="3"/>
  <c r="I159" i="3"/>
  <c r="Y159" i="3"/>
  <c r="AA159" i="3"/>
  <c r="H159" i="3"/>
  <c r="G159" i="3"/>
  <c r="Z159" i="3"/>
  <c r="X159" i="3"/>
  <c r="W159" i="3"/>
  <c r="X160" i="3"/>
  <c r="V159" i="3"/>
  <c r="J159" i="3"/>
  <c r="Q159" i="3"/>
  <c r="N159" i="3"/>
  <c r="S159" i="3"/>
  <c r="R159" i="3"/>
  <c r="K159" i="3"/>
  <c r="M159" i="3"/>
  <c r="P160" i="3"/>
  <c r="U159" i="3"/>
  <c r="U160" i="3"/>
  <c r="N160" i="3"/>
  <c r="K160" i="3"/>
  <c r="R160" i="3"/>
  <c r="V160" i="3"/>
  <c r="H160" i="3"/>
  <c r="AA160" i="3"/>
  <c r="S160" i="3"/>
  <c r="T160" i="3"/>
  <c r="O160" i="3"/>
  <c r="M160" i="3"/>
  <c r="L160" i="3"/>
  <c r="Q160" i="3"/>
  <c r="J161" i="3"/>
  <c r="J160" i="3"/>
  <c r="Q161" i="3"/>
  <c r="G160" i="3"/>
  <c r="R161" i="3"/>
  <c r="W160" i="3"/>
  <c r="I160" i="3"/>
  <c r="N161" i="3"/>
  <c r="Y160" i="3"/>
  <c r="Z160" i="3"/>
  <c r="G161" i="3"/>
  <c r="H161" i="3"/>
  <c r="O161" i="3"/>
  <c r="K161" i="3"/>
  <c r="Y161" i="3"/>
  <c r="AA161" i="3"/>
  <c r="Z162" i="3"/>
  <c r="V161" i="3"/>
  <c r="X161" i="3"/>
  <c r="S162" i="3"/>
  <c r="L161" i="3"/>
  <c r="Z161" i="3"/>
  <c r="W162" i="3"/>
  <c r="S161" i="3"/>
  <c r="P162" i="3"/>
  <c r="W161" i="3"/>
  <c r="M161" i="3"/>
  <c r="G162" i="3"/>
  <c r="P161" i="3"/>
  <c r="H162" i="3"/>
  <c r="T161" i="3"/>
  <c r="I161" i="3"/>
  <c r="N162" i="3"/>
  <c r="U161" i="3"/>
  <c r="J162" i="3"/>
  <c r="K162" i="3"/>
  <c r="V162" i="3"/>
  <c r="Y162" i="3"/>
  <c r="U162" i="3"/>
  <c r="L162" i="3"/>
  <c r="M162" i="3"/>
  <c r="I162" i="3"/>
  <c r="T162" i="3"/>
  <c r="X162" i="3"/>
  <c r="AA162" i="3"/>
  <c r="R162" i="3"/>
  <c r="Q163" i="3"/>
  <c r="O162" i="3"/>
  <c r="Q162" i="3"/>
  <c r="Z163" i="3"/>
  <c r="L163" i="3"/>
  <c r="T163" i="3"/>
  <c r="N163" i="3"/>
  <c r="P163" i="3"/>
  <c r="U163" i="3"/>
  <c r="R163" i="3"/>
  <c r="S163" i="3"/>
  <c r="K163" i="3"/>
  <c r="G163" i="3"/>
  <c r="O163" i="3"/>
  <c r="J163" i="3"/>
  <c r="X163" i="3"/>
  <c r="H163" i="3"/>
  <c r="I163" i="3"/>
  <c r="AA163" i="3"/>
  <c r="Y163" i="3"/>
  <c r="M163" i="3"/>
  <c r="W163" i="3"/>
  <c r="V163" i="3"/>
  <c r="Y164" i="3"/>
  <c r="O164" i="3"/>
  <c r="X165" i="3"/>
  <c r="AA164" i="3"/>
  <c r="S164" i="3"/>
  <c r="W164" i="3"/>
  <c r="Z165" i="3"/>
  <c r="H164" i="3"/>
  <c r="J164" i="3"/>
  <c r="G164" i="3"/>
  <c r="M165" i="3"/>
  <c r="Z164" i="3"/>
  <c r="P164" i="3"/>
  <c r="T164" i="3"/>
  <c r="R164" i="3"/>
  <c r="I164" i="3"/>
  <c r="S165" i="3"/>
  <c r="L164" i="3"/>
  <c r="K164" i="3"/>
  <c r="V164" i="3"/>
  <c r="U164" i="3"/>
  <c r="V165" i="3"/>
  <c r="N164" i="3"/>
  <c r="R165" i="3"/>
  <c r="M164" i="3"/>
  <c r="Q165" i="3"/>
  <c r="Q164" i="3"/>
  <c r="X164" i="3"/>
  <c r="N165" i="3"/>
  <c r="L165" i="3"/>
  <c r="Y166" i="3"/>
  <c r="O165" i="3"/>
  <c r="M166" i="3"/>
  <c r="J165" i="3"/>
  <c r="H165" i="3"/>
  <c r="AA166" i="3"/>
  <c r="Q166" i="3"/>
  <c r="Y165" i="3"/>
  <c r="AA165" i="3"/>
  <c r="W165" i="3"/>
  <c r="I165" i="3"/>
  <c r="T165" i="3"/>
  <c r="G165" i="3"/>
  <c r="P165" i="3"/>
  <c r="K165" i="3"/>
  <c r="U165" i="3"/>
  <c r="G166" i="3"/>
  <c r="H166" i="3"/>
  <c r="K167" i="3"/>
  <c r="K166" i="3"/>
  <c r="Z166" i="3"/>
  <c r="J166" i="3"/>
  <c r="M167" i="3"/>
  <c r="V166" i="3"/>
  <c r="S166" i="3"/>
  <c r="N166" i="3"/>
  <c r="U167" i="3"/>
  <c r="T166" i="3"/>
  <c r="R166" i="3"/>
  <c r="L166" i="3"/>
  <c r="I166" i="3"/>
  <c r="W166" i="3"/>
  <c r="Q167" i="3"/>
  <c r="P166" i="3"/>
  <c r="L167" i="3"/>
  <c r="X166" i="3"/>
  <c r="U166" i="3"/>
  <c r="T167" i="3"/>
  <c r="O166" i="3"/>
  <c r="AA167" i="3"/>
  <c r="I167" i="3"/>
  <c r="V167" i="3"/>
  <c r="W167" i="3"/>
  <c r="X167" i="3"/>
  <c r="G167" i="3"/>
  <c r="O167" i="3"/>
  <c r="Z167" i="3"/>
  <c r="R167" i="3"/>
  <c r="Y167" i="3"/>
  <c r="W168" i="3"/>
  <c r="P167" i="3"/>
  <c r="R168" i="3"/>
  <c r="N167" i="3"/>
  <c r="N168" i="3"/>
  <c r="H167" i="3"/>
  <c r="P168" i="3"/>
  <c r="S167" i="3"/>
  <c r="J167" i="3"/>
  <c r="L168" i="3"/>
  <c r="U168" i="3"/>
  <c r="U169" i="3"/>
  <c r="S168" i="3"/>
  <c r="T168" i="3"/>
  <c r="S169" i="3"/>
  <c r="K168" i="3"/>
  <c r="G169" i="3"/>
  <c r="Q168" i="3"/>
  <c r="O168" i="3"/>
  <c r="P169" i="3"/>
  <c r="V168" i="3"/>
  <c r="X168" i="3"/>
  <c r="AA168" i="3"/>
  <c r="Z169" i="3"/>
  <c r="J168" i="3"/>
  <c r="H168" i="3"/>
  <c r="I168" i="3"/>
  <c r="Z168" i="3"/>
  <c r="V169" i="3"/>
  <c r="M168" i="3"/>
  <c r="G168" i="3"/>
  <c r="Y169" i="3"/>
  <c r="Y168" i="3"/>
  <c r="M169" i="3"/>
  <c r="O169" i="3"/>
  <c r="L169" i="3"/>
  <c r="Y170" i="3"/>
  <c r="I169" i="3"/>
  <c r="H169" i="3"/>
  <c r="R169" i="3"/>
  <c r="R170" i="3"/>
  <c r="W169" i="3"/>
  <c r="AA169" i="3"/>
  <c r="K170" i="3"/>
  <c r="P170" i="3"/>
  <c r="K169" i="3"/>
  <c r="J169" i="3"/>
  <c r="Q169" i="3"/>
  <c r="N169" i="3"/>
  <c r="T170" i="3"/>
  <c r="V170" i="3"/>
  <c r="X169" i="3"/>
  <c r="N170" i="3"/>
  <c r="T169" i="3"/>
  <c r="J170" i="3"/>
  <c r="H170" i="3"/>
  <c r="L170" i="3"/>
  <c r="X170" i="3"/>
  <c r="Q170" i="3"/>
  <c r="G171" i="3"/>
  <c r="M170" i="3"/>
  <c r="S170" i="3"/>
  <c r="O170" i="3"/>
  <c r="W170" i="3"/>
  <c r="G170" i="3"/>
  <c r="I170" i="3"/>
  <c r="Z170" i="3"/>
  <c r="AA170" i="3"/>
  <c r="U170" i="3"/>
  <c r="L171" i="3"/>
  <c r="X171" i="3"/>
  <c r="AA171" i="3"/>
  <c r="S171" i="3"/>
  <c r="R172" i="3"/>
  <c r="S172" i="3"/>
  <c r="Z171" i="3"/>
  <c r="R171" i="3"/>
  <c r="M171" i="3"/>
  <c r="AA172" i="3"/>
  <c r="P171" i="3"/>
  <c r="T171" i="3"/>
  <c r="J171" i="3"/>
  <c r="J172" i="3"/>
  <c r="Y171" i="3"/>
  <c r="N171" i="3"/>
  <c r="H172" i="3"/>
  <c r="H171" i="3"/>
  <c r="Q171" i="3"/>
  <c r="K171" i="3"/>
  <c r="I171" i="3"/>
  <c r="V171" i="3"/>
  <c r="U171" i="3"/>
  <c r="G172" i="3"/>
  <c r="W171" i="3"/>
  <c r="O171" i="3"/>
  <c r="P172" i="3"/>
  <c r="Z172" i="3"/>
  <c r="L172" i="3"/>
  <c r="Q172" i="3"/>
  <c r="V173" i="3"/>
  <c r="T172" i="3"/>
  <c r="P173" i="3"/>
  <c r="X172" i="3"/>
  <c r="V172" i="3"/>
  <c r="M172" i="3"/>
  <c r="J173" i="3"/>
  <c r="K172" i="3"/>
  <c r="I172" i="3"/>
  <c r="M173" i="3"/>
  <c r="O172" i="3"/>
  <c r="W172" i="3"/>
  <c r="Y172" i="3"/>
  <c r="U172" i="3"/>
  <c r="N172" i="3"/>
  <c r="K173" i="3"/>
  <c r="Q174" i="3"/>
  <c r="R173" i="3"/>
  <c r="Z173" i="3"/>
  <c r="U174" i="3"/>
  <c r="U173" i="3"/>
  <c r="N173" i="3"/>
  <c r="X174" i="3"/>
  <c r="AA173" i="3"/>
  <c r="Y173" i="3"/>
  <c r="R174" i="3"/>
  <c r="G173" i="3"/>
  <c r="I173" i="3"/>
  <c r="H173" i="3"/>
  <c r="T173" i="3"/>
  <c r="W173" i="3"/>
  <c r="O173" i="3"/>
  <c r="S173" i="3"/>
  <c r="X173" i="3"/>
  <c r="Q173" i="3"/>
  <c r="O174" i="3"/>
  <c r="L173" i="3"/>
  <c r="G174" i="3"/>
  <c r="Z174" i="3"/>
  <c r="P174" i="3"/>
  <c r="I174" i="3"/>
  <c r="H175" i="3"/>
  <c r="T174" i="3"/>
  <c r="AA174" i="3"/>
  <c r="S174" i="3"/>
  <c r="V174" i="3"/>
  <c r="M174" i="3"/>
  <c r="L174" i="3"/>
  <c r="W174" i="3"/>
  <c r="L175" i="3"/>
  <c r="H174" i="3"/>
  <c r="Y174" i="3"/>
  <c r="T175" i="3"/>
  <c r="N174" i="3"/>
  <c r="G175" i="3"/>
  <c r="K174" i="3"/>
  <c r="J174" i="3"/>
  <c r="Z175" i="3"/>
  <c r="N175" i="3"/>
  <c r="Q175" i="3"/>
  <c r="S175" i="3"/>
  <c r="Y175" i="3"/>
  <c r="P175" i="3"/>
  <c r="O175" i="3"/>
  <c r="V175" i="3"/>
  <c r="I175" i="3"/>
  <c r="R175" i="3"/>
  <c r="X175" i="3"/>
  <c r="M175" i="3"/>
  <c r="W175" i="3"/>
  <c r="AA175" i="3"/>
  <c r="K175" i="3"/>
  <c r="J175" i="3"/>
  <c r="U175" i="3"/>
  <c r="M176" i="3"/>
  <c r="L176" i="3"/>
  <c r="Z176" i="3"/>
  <c r="S176" i="3"/>
  <c r="O176" i="3"/>
  <c r="U176" i="3"/>
  <c r="AA176" i="3"/>
  <c r="Y176" i="3"/>
  <c r="V176" i="3"/>
  <c r="N176" i="3"/>
  <c r="Q176" i="3"/>
  <c r="H176" i="3"/>
  <c r="I176" i="3"/>
  <c r="G176" i="3"/>
  <c r="P176" i="3"/>
  <c r="T176" i="3"/>
  <c r="X176" i="3"/>
  <c r="W176" i="3"/>
  <c r="K176" i="3"/>
  <c r="J176" i="3"/>
  <c r="R176" i="3"/>
  <c r="G177" i="3"/>
  <c r="M177" i="3"/>
  <c r="AA177" i="3"/>
  <c r="P177" i="3"/>
  <c r="N177" i="3"/>
  <c r="Z177" i="3"/>
  <c r="S177" i="3"/>
  <c r="U177" i="3"/>
  <c r="I177" i="3"/>
  <c r="T177" i="3"/>
  <c r="V177" i="3"/>
  <c r="O177" i="3"/>
  <c r="R177" i="3"/>
  <c r="H177" i="3"/>
  <c r="W177" i="3"/>
  <c r="Y177" i="3"/>
  <c r="Q177" i="3"/>
  <c r="X177" i="3"/>
  <c r="J177" i="3"/>
  <c r="K177" i="3"/>
  <c r="L177" i="3"/>
  <c r="R178" i="3"/>
  <c r="U178" i="3"/>
  <c r="AA179" i="3"/>
  <c r="K178" i="3"/>
  <c r="AA178" i="3"/>
  <c r="P178" i="3"/>
  <c r="W178" i="3"/>
  <c r="Q178" i="3"/>
  <c r="N178" i="3"/>
  <c r="I178" i="3"/>
  <c r="T178" i="3"/>
  <c r="J178" i="3"/>
  <c r="M178" i="3"/>
  <c r="Y178" i="3"/>
  <c r="O178" i="3"/>
  <c r="G178" i="3"/>
  <c r="H178" i="3"/>
  <c r="X179" i="3"/>
  <c r="Z178" i="3"/>
  <c r="L178" i="3"/>
  <c r="R179" i="3"/>
  <c r="X178" i="3"/>
  <c r="G179" i="3"/>
  <c r="S178" i="3"/>
  <c r="T179" i="3"/>
  <c r="V178" i="3"/>
  <c r="K179" i="3"/>
  <c r="O179" i="3"/>
  <c r="O180" i="3"/>
  <c r="J179" i="3"/>
  <c r="U179" i="3"/>
  <c r="U180" i="3"/>
  <c r="N179" i="3"/>
  <c r="Y179" i="3"/>
  <c r="P179" i="3"/>
  <c r="W179" i="3"/>
  <c r="S179" i="3"/>
  <c r="Q179" i="3"/>
  <c r="M179" i="3"/>
  <c r="X180" i="3"/>
  <c r="Z179" i="3"/>
  <c r="L179" i="3"/>
  <c r="I179" i="3"/>
  <c r="H179" i="3"/>
  <c r="V179" i="3"/>
  <c r="K180" i="3"/>
  <c r="AA180" i="3"/>
  <c r="T180" i="3"/>
  <c r="J180" i="3"/>
  <c r="L180" i="3"/>
  <c r="M180" i="3"/>
  <c r="W180" i="3"/>
  <c r="I180" i="3"/>
  <c r="H180" i="3"/>
  <c r="P180" i="3"/>
  <c r="Y180" i="3"/>
  <c r="N180" i="3"/>
  <c r="Q180" i="3"/>
  <c r="Z180" i="3"/>
  <c r="R180" i="3"/>
  <c r="G180" i="3"/>
  <c r="V180" i="3"/>
  <c r="S180" i="3"/>
  <c r="L181" i="3"/>
  <c r="Z181" i="3"/>
  <c r="Q181" i="3"/>
  <c r="V181" i="3"/>
  <c r="AA181" i="3"/>
  <c r="X181" i="3"/>
  <c r="R181" i="3"/>
  <c r="H181" i="3"/>
  <c r="K181" i="3"/>
  <c r="I181" i="3"/>
  <c r="G181" i="3"/>
  <c r="P181" i="3"/>
  <c r="O181" i="3"/>
  <c r="N181" i="3"/>
  <c r="S181" i="3"/>
  <c r="M181" i="3"/>
  <c r="Y181" i="3"/>
  <c r="J181" i="3"/>
  <c r="U181" i="3"/>
  <c r="W181" i="3"/>
  <c r="T181" i="3"/>
  <c r="Y182" i="3"/>
  <c r="P182" i="3"/>
  <c r="W183" i="3"/>
  <c r="O182" i="3"/>
  <c r="T182" i="3"/>
  <c r="V182" i="3"/>
  <c r="O183" i="3"/>
  <c r="H182" i="3"/>
  <c r="S182" i="3"/>
  <c r="U182" i="3"/>
  <c r="G183" i="3"/>
  <c r="W182" i="3"/>
  <c r="Q182" i="3"/>
  <c r="L182" i="3"/>
  <c r="K183" i="3"/>
  <c r="K182" i="3"/>
  <c r="R182" i="3"/>
  <c r="J182" i="3"/>
  <c r="G182" i="3"/>
  <c r="AA182" i="3"/>
  <c r="X182" i="3"/>
  <c r="Z182" i="3"/>
  <c r="I182" i="3"/>
  <c r="N182" i="3"/>
  <c r="M182" i="3"/>
  <c r="L183" i="3"/>
  <c r="Y183" i="3"/>
  <c r="R183" i="3"/>
  <c r="J183" i="3"/>
  <c r="N184" i="3"/>
  <c r="H183" i="3"/>
  <c r="S183" i="3"/>
  <c r="U184" i="3"/>
  <c r="X183" i="3"/>
  <c r="T183" i="3"/>
  <c r="M183" i="3"/>
  <c r="I183" i="3"/>
  <c r="Z183" i="3"/>
  <c r="V183" i="3"/>
  <c r="AA183" i="3"/>
  <c r="P183" i="3"/>
  <c r="N183" i="3"/>
  <c r="Q183" i="3"/>
  <c r="U183" i="3"/>
  <c r="L184" i="3"/>
  <c r="I184" i="3"/>
  <c r="H184" i="3"/>
  <c r="V184" i="3"/>
  <c r="Y184" i="3"/>
  <c r="S184" i="3"/>
  <c r="J184" i="3"/>
  <c r="AA184" i="3"/>
  <c r="X184" i="3"/>
  <c r="O184" i="3"/>
  <c r="G184" i="3"/>
  <c r="R184" i="3"/>
  <c r="P185" i="3"/>
  <c r="M184" i="3"/>
  <c r="X185" i="3"/>
  <c r="K184" i="3"/>
  <c r="O185" i="3"/>
  <c r="Z184" i="3"/>
  <c r="Q184" i="3"/>
  <c r="T184" i="3"/>
  <c r="P184" i="3"/>
  <c r="AA185" i="3"/>
  <c r="W184" i="3"/>
  <c r="G185" i="3"/>
  <c r="V185" i="3"/>
  <c r="M185" i="3"/>
  <c r="S185" i="3"/>
  <c r="Q186" i="3"/>
  <c r="L185" i="3"/>
  <c r="R186" i="3"/>
  <c r="N185" i="3"/>
  <c r="W186" i="3"/>
  <c r="I185" i="3"/>
  <c r="K185" i="3"/>
  <c r="W185" i="3"/>
  <c r="L186" i="3"/>
  <c r="T185" i="3"/>
  <c r="Y185" i="3"/>
  <c r="J185" i="3"/>
  <c r="Z185" i="3"/>
  <c r="U185" i="3"/>
  <c r="R185" i="3"/>
  <c r="Q185" i="3"/>
  <c r="H185" i="3"/>
  <c r="H186" i="3"/>
  <c r="O186" i="3"/>
  <c r="U186" i="3"/>
  <c r="I186" i="3"/>
  <c r="V186" i="3"/>
  <c r="S186" i="3"/>
  <c r="Q187" i="3"/>
  <c r="M186" i="3"/>
  <c r="G186" i="3"/>
  <c r="Y187" i="3"/>
  <c r="P186" i="3"/>
  <c r="K186" i="3"/>
  <c r="N186" i="3"/>
  <c r="T186" i="3"/>
  <c r="Z186" i="3"/>
  <c r="AA186" i="3"/>
  <c r="J186" i="3"/>
  <c r="Y186" i="3"/>
  <c r="X186" i="3"/>
  <c r="K187" i="3"/>
  <c r="Z187" i="3"/>
  <c r="U187" i="3"/>
  <c r="M187" i="3"/>
  <c r="W187" i="3"/>
  <c r="S187" i="3"/>
  <c r="V187" i="3"/>
  <c r="L187" i="3"/>
  <c r="H187" i="3"/>
  <c r="X187" i="3"/>
  <c r="R187" i="3"/>
  <c r="G187" i="3"/>
  <c r="N187" i="3"/>
  <c r="I187" i="3"/>
  <c r="O187" i="3"/>
  <c r="AA187" i="3"/>
  <c r="J187" i="3"/>
  <c r="T187" i="3"/>
  <c r="P187" i="3"/>
  <c r="W188" i="3"/>
  <c r="G189" i="3"/>
  <c r="H188" i="3"/>
  <c r="Y188" i="3"/>
  <c r="H189" i="3"/>
  <c r="J188" i="3"/>
  <c r="T188" i="3"/>
  <c r="V189" i="3"/>
  <c r="K188" i="3"/>
  <c r="N188" i="3"/>
  <c r="M188" i="3"/>
  <c r="Z188" i="3"/>
  <c r="O189" i="3"/>
  <c r="U188" i="3"/>
  <c r="R188" i="3"/>
  <c r="O188" i="3"/>
  <c r="V188" i="3"/>
  <c r="I188" i="3"/>
  <c r="R189" i="3"/>
  <c r="S188" i="3"/>
  <c r="P188" i="3"/>
  <c r="X188" i="3"/>
  <c r="L189" i="3"/>
  <c r="L188" i="3"/>
  <c r="Q188" i="3"/>
  <c r="T189" i="3"/>
  <c r="G188" i="3"/>
  <c r="AA188" i="3"/>
  <c r="Z189" i="3"/>
  <c r="Q189" i="3"/>
  <c r="M189" i="3"/>
  <c r="K189" i="3"/>
  <c r="W189" i="3"/>
  <c r="N190" i="3"/>
  <c r="S189" i="3"/>
  <c r="P189" i="3"/>
  <c r="N189" i="3"/>
  <c r="J189" i="3"/>
  <c r="Y189" i="3"/>
  <c r="I189" i="3"/>
  <c r="W190" i="3"/>
  <c r="U189" i="3"/>
  <c r="AA189" i="3"/>
  <c r="R190" i="3"/>
  <c r="X189" i="3"/>
  <c r="Z190" i="3"/>
  <c r="L190" i="3"/>
  <c r="O190" i="3"/>
  <c r="Y191" i="3"/>
  <c r="P190" i="3"/>
  <c r="AA190" i="3"/>
  <c r="W191" i="3"/>
  <c r="I191" i="3"/>
  <c r="V190" i="3"/>
  <c r="K190" i="3"/>
  <c r="P191" i="3"/>
  <c r="T190" i="3"/>
  <c r="I190" i="3"/>
  <c r="G190" i="3"/>
  <c r="V191" i="3"/>
  <c r="S190" i="3"/>
  <c r="H190" i="3"/>
  <c r="U191" i="3"/>
  <c r="Q190" i="3"/>
  <c r="M191" i="3"/>
  <c r="J190" i="3"/>
  <c r="X190" i="3"/>
  <c r="AA191" i="3"/>
  <c r="M190" i="3"/>
  <c r="Y190" i="3"/>
  <c r="U190" i="3"/>
  <c r="S191" i="3"/>
  <c r="G191" i="3"/>
  <c r="U192" i="3"/>
  <c r="L192" i="3"/>
  <c r="O192" i="3"/>
  <c r="R191" i="3"/>
  <c r="T191" i="3"/>
  <c r="N192" i="3"/>
  <c r="Q191" i="3"/>
  <c r="K191" i="3"/>
  <c r="Q192" i="3"/>
  <c r="L191" i="3"/>
  <c r="J191" i="3"/>
  <c r="O191" i="3"/>
  <c r="G192" i="3"/>
  <c r="Z191" i="3"/>
  <c r="M192" i="3"/>
  <c r="N191" i="3"/>
  <c r="J192" i="3"/>
  <c r="I192" i="3"/>
  <c r="X191" i="3"/>
  <c r="R192" i="3"/>
  <c r="W192" i="3"/>
  <c r="H191" i="3"/>
  <c r="Z192" i="3"/>
  <c r="Y192" i="3"/>
  <c r="K192" i="3"/>
  <c r="H192" i="3"/>
  <c r="V192" i="3"/>
  <c r="P192" i="3"/>
  <c r="AA192" i="3"/>
  <c r="T192" i="3"/>
  <c r="X192" i="3"/>
  <c r="S192" i="3"/>
  <c r="G193" i="3"/>
  <c r="O193" i="3"/>
  <c r="M193" i="3"/>
  <c r="X194" i="3"/>
  <c r="T194" i="3"/>
  <c r="N193" i="3"/>
  <c r="U193" i="3"/>
  <c r="AA193" i="3"/>
  <c r="J193" i="3"/>
  <c r="P193" i="3"/>
  <c r="I194" i="3"/>
  <c r="U194" i="3"/>
  <c r="Z193" i="3"/>
  <c r="V193" i="3"/>
  <c r="T193" i="3"/>
  <c r="Q194" i="3"/>
  <c r="G194" i="3"/>
  <c r="X193" i="3"/>
  <c r="S193" i="3"/>
  <c r="W193" i="3"/>
  <c r="Y193" i="3"/>
  <c r="K194" i="3"/>
  <c r="M194" i="3"/>
  <c r="L193" i="3"/>
  <c r="H193" i="3"/>
  <c r="S194" i="3"/>
  <c r="J194" i="3"/>
  <c r="R193" i="3"/>
  <c r="W194" i="3"/>
  <c r="K193" i="3"/>
  <c r="N194" i="3"/>
  <c r="Q193" i="3"/>
  <c r="I193" i="3"/>
  <c r="O194" i="3"/>
  <c r="P194" i="3"/>
  <c r="Y194" i="3"/>
  <c r="V194" i="3"/>
  <c r="L194" i="3"/>
  <c r="R194" i="3"/>
  <c r="AA194" i="3"/>
  <c r="Z194" i="3"/>
  <c r="H194" i="3"/>
  <c r="P195" i="3"/>
  <c r="X195" i="3"/>
  <c r="K195" i="3"/>
  <c r="O195" i="3"/>
  <c r="H196" i="3"/>
  <c r="U195" i="3"/>
  <c r="Y196" i="3"/>
  <c r="W195" i="3"/>
  <c r="L195" i="3"/>
  <c r="M196" i="3"/>
  <c r="AA196" i="3"/>
  <c r="N195" i="3"/>
  <c r="Z195" i="3"/>
  <c r="M195" i="3"/>
  <c r="Y195" i="3"/>
  <c r="H195" i="3"/>
  <c r="P196" i="3"/>
  <c r="V195" i="3"/>
  <c r="I195" i="3"/>
  <c r="AA195" i="3"/>
  <c r="G195" i="3"/>
  <c r="T195" i="3"/>
  <c r="N196" i="3"/>
  <c r="Q195" i="3"/>
  <c r="S195" i="3"/>
  <c r="J195" i="3"/>
  <c r="Q196" i="3"/>
  <c r="R195" i="3"/>
  <c r="I196" i="3"/>
  <c r="G196" i="3"/>
  <c r="U196" i="3"/>
  <c r="S196" i="3"/>
  <c r="J196" i="3"/>
  <c r="L196" i="3"/>
  <c r="X196" i="3"/>
  <c r="T196" i="3"/>
  <c r="W196" i="3"/>
  <c r="O196" i="3"/>
  <c r="V196" i="3"/>
  <c r="W197" i="3"/>
  <c r="L197" i="3"/>
  <c r="Z196" i="3"/>
  <c r="T197" i="3"/>
  <c r="U197" i="3"/>
  <c r="R196" i="3"/>
  <c r="K196" i="3"/>
  <c r="I197" i="3"/>
  <c r="Z197" i="3"/>
  <c r="V198" i="3"/>
  <c r="H197" i="3"/>
  <c r="AA197" i="3"/>
  <c r="V197" i="3"/>
  <c r="L198" i="3"/>
  <c r="J198" i="3"/>
  <c r="O197" i="3"/>
  <c r="M197" i="3"/>
  <c r="P197" i="3"/>
  <c r="S197" i="3"/>
  <c r="M198" i="3"/>
  <c r="Y198" i="3"/>
  <c r="Y197" i="3"/>
  <c r="Q198" i="3"/>
  <c r="K197" i="3"/>
  <c r="R197" i="3"/>
  <c r="U198" i="3"/>
  <c r="N198" i="3"/>
  <c r="N197" i="3"/>
  <c r="G198" i="3"/>
  <c r="Z198" i="3"/>
  <c r="J197" i="3"/>
  <c r="H198" i="3"/>
  <c r="R198" i="3"/>
  <c r="X197" i="3"/>
  <c r="G197" i="3"/>
  <c r="I198" i="3"/>
  <c r="Q197" i="3"/>
  <c r="AA198" i="3"/>
  <c r="T198" i="3"/>
  <c r="X198" i="3"/>
  <c r="K198" i="3"/>
  <c r="O198" i="3"/>
  <c r="W198" i="3"/>
  <c r="P198" i="3"/>
  <c r="S198" i="3"/>
  <c r="R199" i="3"/>
  <c r="N199" i="3"/>
  <c r="G199" i="3"/>
  <c r="AA199" i="3"/>
  <c r="X199" i="3"/>
  <c r="J199" i="3"/>
  <c r="S199" i="3"/>
  <c r="P199" i="3"/>
  <c r="M199" i="3"/>
  <c r="I199" i="3"/>
  <c r="H199" i="3"/>
  <c r="V199" i="3"/>
  <c r="K199" i="3"/>
  <c r="O199" i="3"/>
  <c r="Q199" i="3"/>
  <c r="Z199" i="3"/>
  <c r="L199" i="3"/>
  <c r="Y199" i="3"/>
  <c r="T199" i="3"/>
  <c r="U199" i="3"/>
  <c r="W199" i="3"/>
  <c r="K200" i="3"/>
  <c r="Y200" i="3"/>
  <c r="I200" i="3"/>
  <c r="H200" i="3"/>
  <c r="T200" i="3"/>
  <c r="N200" i="3"/>
  <c r="M200" i="3"/>
  <c r="AA200" i="3"/>
  <c r="J200" i="3"/>
  <c r="L200" i="3"/>
  <c r="O200" i="3"/>
  <c r="G200" i="3"/>
  <c r="R200" i="3"/>
  <c r="W200" i="3"/>
  <c r="S200" i="3"/>
  <c r="V200" i="3"/>
  <c r="P200" i="3"/>
  <c r="X200" i="3"/>
  <c r="U200" i="3"/>
  <c r="Z200" i="3"/>
  <c r="Q200" i="3"/>
  <c r="U201" i="3"/>
  <c r="R201" i="3"/>
  <c r="S201" i="3"/>
  <c r="O201" i="3"/>
  <c r="L201" i="3"/>
  <c r="W201" i="3"/>
  <c r="T201" i="3"/>
  <c r="X201" i="3"/>
  <c r="V201" i="3"/>
  <c r="Y201" i="3"/>
  <c r="Q201" i="3"/>
  <c r="G201" i="3"/>
  <c r="P201" i="3"/>
  <c r="J201" i="3"/>
  <c r="I201" i="3"/>
  <c r="AA201" i="3"/>
  <c r="N201" i="3"/>
  <c r="M201" i="3"/>
  <c r="K201" i="3"/>
  <c r="S202" i="3"/>
  <c r="Z201" i="3"/>
  <c r="H201" i="3"/>
  <c r="R202" i="3"/>
  <c r="Q202" i="3"/>
  <c r="K202" i="3"/>
  <c r="V203" i="3"/>
  <c r="Z202" i="3"/>
  <c r="G203" i="3"/>
  <c r="X203" i="3"/>
  <c r="T202" i="3"/>
  <c r="O202" i="3"/>
  <c r="W202" i="3"/>
  <c r="P202" i="3"/>
  <c r="X202" i="3"/>
  <c r="L202" i="3"/>
  <c r="J202" i="3"/>
  <c r="I203" i="3"/>
  <c r="M202" i="3"/>
  <c r="I202" i="3"/>
  <c r="U202" i="3"/>
  <c r="G202" i="3"/>
  <c r="AA202" i="3"/>
  <c r="N202" i="3"/>
  <c r="V202" i="3"/>
  <c r="H202" i="3"/>
  <c r="Y202" i="3"/>
  <c r="AA203" i="3"/>
  <c r="L203" i="3"/>
  <c r="O203" i="3"/>
  <c r="Q204" i="3"/>
  <c r="M203" i="3"/>
  <c r="Y204" i="3"/>
  <c r="Q203" i="3"/>
  <c r="Z204" i="3"/>
  <c r="S203" i="3"/>
  <c r="U203" i="3"/>
  <c r="M204" i="3"/>
  <c r="R203" i="3"/>
  <c r="J203" i="3"/>
  <c r="N203" i="3"/>
  <c r="P203" i="3"/>
  <c r="Z203" i="3"/>
  <c r="Y203" i="3"/>
  <c r="K203" i="3"/>
  <c r="H203" i="3"/>
  <c r="W203" i="3"/>
  <c r="T203" i="3"/>
  <c r="V204" i="3"/>
  <c r="G204" i="3"/>
  <c r="U204" i="3"/>
  <c r="N204" i="3"/>
  <c r="L204" i="3"/>
  <c r="P204" i="3"/>
  <c r="I204" i="3"/>
  <c r="J204" i="3"/>
  <c r="T204" i="3"/>
  <c r="H204" i="3"/>
  <c r="AA204" i="3"/>
  <c r="W204" i="3"/>
  <c r="S204" i="3"/>
  <c r="X204" i="3"/>
  <c r="O204" i="3"/>
  <c r="R204" i="3"/>
  <c r="K204" i="3"/>
  <c r="Z205" i="3"/>
  <c r="X206" i="3"/>
  <c r="J205" i="3"/>
  <c r="P205" i="3"/>
  <c r="H205" i="3"/>
  <c r="X205" i="3"/>
  <c r="N205" i="3"/>
  <c r="G205" i="3"/>
  <c r="I205" i="3"/>
  <c r="R205" i="3"/>
  <c r="Y205" i="3"/>
  <c r="K205" i="3"/>
  <c r="V205" i="3"/>
  <c r="M205" i="3"/>
  <c r="O205" i="3"/>
  <c r="W205" i="3"/>
  <c r="T205" i="3"/>
  <c r="Q205" i="3"/>
  <c r="S205" i="3"/>
  <c r="U205" i="3"/>
  <c r="P206" i="3"/>
  <c r="L205" i="3"/>
  <c r="AA205" i="3"/>
  <c r="M206" i="3"/>
  <c r="W206" i="3"/>
  <c r="G206" i="3"/>
  <c r="N206" i="3"/>
  <c r="Z206" i="3"/>
  <c r="R206" i="3"/>
  <c r="V206" i="3"/>
  <c r="S206" i="3"/>
  <c r="H206" i="3"/>
  <c r="T206" i="3"/>
  <c r="O206" i="3"/>
  <c r="U206" i="3"/>
  <c r="AA206" i="3"/>
  <c r="K206" i="3"/>
  <c r="Q206" i="3"/>
  <c r="L206" i="3"/>
  <c r="Y206" i="3"/>
  <c r="J206" i="3"/>
  <c r="I206" i="3"/>
  <c r="G207" i="3"/>
  <c r="P207" i="3"/>
  <c r="R208" i="3"/>
  <c r="N207" i="3"/>
  <c r="O207" i="3"/>
  <c r="AA207" i="3"/>
  <c r="Q207" i="3"/>
  <c r="X208" i="3"/>
  <c r="V208" i="3"/>
  <c r="R207" i="3"/>
  <c r="V207" i="3"/>
  <c r="Z207" i="3"/>
  <c r="M207" i="3"/>
  <c r="H207" i="3"/>
  <c r="J207" i="3"/>
  <c r="U207" i="3"/>
  <c r="S207" i="3"/>
  <c r="X207" i="3"/>
  <c r="K207" i="3"/>
  <c r="T207" i="3"/>
  <c r="I207" i="3"/>
  <c r="W207" i="3"/>
  <c r="L207" i="3"/>
  <c r="Y207" i="3"/>
  <c r="Z208" i="3"/>
  <c r="N208" i="3"/>
  <c r="M209" i="3"/>
  <c r="O208" i="3"/>
  <c r="I208" i="3"/>
  <c r="Q208" i="3"/>
  <c r="N209" i="3"/>
  <c r="L209" i="3"/>
  <c r="R209" i="3"/>
  <c r="Y208" i="3"/>
  <c r="L208" i="3"/>
  <c r="S208" i="3"/>
  <c r="G209" i="3"/>
  <c r="U208" i="3"/>
  <c r="J208" i="3"/>
  <c r="W208" i="3"/>
  <c r="I209" i="3"/>
  <c r="H208" i="3"/>
  <c r="P208" i="3"/>
  <c r="K208" i="3"/>
  <c r="AA208" i="3"/>
  <c r="T208" i="3"/>
  <c r="G208" i="3"/>
  <c r="M208" i="3"/>
  <c r="U209" i="3"/>
  <c r="P209" i="3"/>
  <c r="O209" i="3"/>
  <c r="J209" i="3"/>
  <c r="Y209" i="3"/>
  <c r="AA209" i="3"/>
  <c r="S209" i="3"/>
  <c r="Q209" i="3"/>
  <c r="K209" i="3"/>
  <c r="H209" i="3"/>
  <c r="X209" i="3"/>
  <c r="Z209" i="3"/>
  <c r="T209" i="3"/>
  <c r="V209" i="3"/>
  <c r="W209" i="3"/>
  <c r="X210" i="3"/>
  <c r="G210" i="3"/>
  <c r="U211" i="3"/>
  <c r="M210" i="3"/>
  <c r="O210" i="3"/>
  <c r="P210" i="3"/>
  <c r="I211" i="3"/>
  <c r="Q210" i="3"/>
  <c r="AA210" i="3"/>
  <c r="N210" i="3"/>
  <c r="W211" i="3"/>
  <c r="Y210" i="3"/>
  <c r="H210" i="3"/>
  <c r="S210" i="3"/>
  <c r="T210" i="3"/>
  <c r="W210" i="3"/>
  <c r="T211" i="3"/>
  <c r="Z210" i="3"/>
  <c r="R210" i="3"/>
  <c r="J210" i="3"/>
  <c r="L210" i="3"/>
  <c r="V211" i="3"/>
  <c r="K210" i="3"/>
  <c r="I210" i="3"/>
  <c r="M211" i="3"/>
  <c r="U210" i="3"/>
  <c r="V210" i="3"/>
  <c r="R211" i="3"/>
  <c r="N211" i="3"/>
  <c r="O211" i="3"/>
  <c r="H211" i="3"/>
  <c r="X211" i="3"/>
  <c r="P211" i="3"/>
  <c r="Q211" i="3"/>
  <c r="S211" i="3"/>
  <c r="AA211" i="3"/>
  <c r="K211" i="3"/>
  <c r="Z211" i="3"/>
  <c r="G211" i="3"/>
  <c r="J211" i="3"/>
  <c r="L211" i="3"/>
  <c r="Y211" i="3"/>
  <c r="G212" i="3"/>
  <c r="N212" i="3"/>
  <c r="U212" i="3"/>
  <c r="L212" i="3"/>
  <c r="W212" i="3"/>
  <c r="Y212" i="3"/>
  <c r="AA212" i="3"/>
  <c r="K212" i="3"/>
  <c r="P212" i="3"/>
  <c r="X212" i="3"/>
  <c r="J212" i="3"/>
  <c r="H212" i="3"/>
  <c r="Q212" i="3"/>
  <c r="O212" i="3"/>
  <c r="Z212" i="3"/>
  <c r="I212" i="3"/>
  <c r="S212" i="3"/>
  <c r="V212" i="3"/>
  <c r="R212" i="3"/>
  <c r="M212" i="3"/>
  <c r="T212" i="3"/>
  <c r="R213" i="3"/>
  <c r="X213" i="3"/>
  <c r="T213" i="3"/>
  <c r="X214" i="3"/>
  <c r="AA214" i="3"/>
  <c r="U213" i="3"/>
  <c r="J213" i="3"/>
  <c r="L214" i="3"/>
  <c r="M213" i="3"/>
  <c r="S213" i="3"/>
  <c r="M214" i="3"/>
  <c r="Y214" i="3"/>
  <c r="O213" i="3"/>
  <c r="Y213" i="3"/>
  <c r="Q213" i="3"/>
  <c r="G214" i="3"/>
  <c r="L213" i="3"/>
  <c r="V213" i="3"/>
  <c r="G213" i="3"/>
  <c r="Z214" i="3"/>
  <c r="Z213" i="3"/>
  <c r="H213" i="3"/>
  <c r="R214" i="3"/>
  <c r="N213" i="3"/>
  <c r="I213" i="3"/>
  <c r="S214" i="3"/>
  <c r="AA213" i="3"/>
  <c r="W213" i="3"/>
  <c r="P213" i="3"/>
  <c r="K214" i="3"/>
  <c r="K213" i="3"/>
  <c r="T214" i="3"/>
  <c r="H214" i="3"/>
  <c r="J214" i="3"/>
  <c r="U214" i="3"/>
  <c r="Q214" i="3"/>
  <c r="N214" i="3"/>
  <c r="V214" i="3"/>
  <c r="P214" i="3"/>
  <c r="W214" i="3"/>
  <c r="I214" i="3"/>
  <c r="O214" i="3"/>
  <c r="P215" i="3"/>
  <c r="X215" i="3"/>
  <c r="M215" i="3"/>
  <c r="K215" i="3"/>
  <c r="J215" i="3"/>
  <c r="AA215" i="3"/>
  <c r="Q215" i="3"/>
  <c r="N215" i="3"/>
  <c r="S215" i="3"/>
  <c r="Z215" i="3"/>
  <c r="U215" i="3"/>
  <c r="O215" i="3"/>
  <c r="G215" i="3"/>
  <c r="H215" i="3"/>
  <c r="T215" i="3"/>
  <c r="Y215" i="3"/>
  <c r="M216" i="3"/>
  <c r="I215" i="3"/>
  <c r="R215" i="3"/>
  <c r="L215" i="3"/>
  <c r="Q216" i="3"/>
  <c r="G216" i="3"/>
  <c r="V215" i="3"/>
  <c r="W215" i="3"/>
  <c r="S216" i="3"/>
  <c r="W216" i="3"/>
  <c r="J217" i="3"/>
  <c r="O216" i="3"/>
  <c r="T216" i="3"/>
  <c r="R216" i="3"/>
  <c r="W217" i="3"/>
  <c r="Y216" i="3"/>
  <c r="H216" i="3"/>
  <c r="K216" i="3"/>
  <c r="I216" i="3"/>
  <c r="P216" i="3"/>
  <c r="V216" i="3"/>
  <c r="J216" i="3"/>
  <c r="AA216" i="3"/>
  <c r="N216" i="3"/>
  <c r="U216" i="3"/>
  <c r="L216" i="3"/>
  <c r="X216" i="3"/>
  <c r="Z216" i="3"/>
  <c r="X217" i="3"/>
  <c r="O217" i="3"/>
  <c r="H217" i="3"/>
  <c r="K218" i="3"/>
  <c r="I217" i="3"/>
  <c r="Y217" i="3"/>
  <c r="L218" i="3"/>
  <c r="G217" i="3"/>
  <c r="M218" i="3"/>
  <c r="L217" i="3"/>
  <c r="N217" i="3"/>
  <c r="U218" i="3"/>
  <c r="AA217" i="3"/>
  <c r="K217" i="3"/>
  <c r="Z217" i="3"/>
  <c r="M217" i="3"/>
  <c r="S217" i="3"/>
  <c r="Q217" i="3"/>
  <c r="T217" i="3"/>
  <c r="P217" i="3"/>
  <c r="V217" i="3"/>
  <c r="R217" i="3"/>
  <c r="Q218" i="3"/>
  <c r="U217" i="3"/>
  <c r="I218" i="3"/>
  <c r="T218" i="3"/>
  <c r="Y218" i="3"/>
  <c r="R218" i="3"/>
  <c r="P218" i="3"/>
  <c r="Z218" i="3"/>
  <c r="G218" i="3"/>
  <c r="N218" i="3"/>
  <c r="V218" i="3"/>
  <c r="J218" i="3"/>
  <c r="AA218" i="3"/>
  <c r="X218" i="3"/>
  <c r="H218" i="3"/>
  <c r="S218" i="3"/>
  <c r="O218" i="3"/>
  <c r="W218" i="3"/>
  <c r="K219" i="3"/>
  <c r="Q219" i="3"/>
  <c r="P220" i="3"/>
  <c r="H219" i="3"/>
  <c r="T219" i="3"/>
  <c r="K220" i="3"/>
  <c r="M219" i="3"/>
  <c r="J219" i="3"/>
  <c r="Y219" i="3"/>
  <c r="X220" i="3"/>
  <c r="R219" i="3"/>
  <c r="P219" i="3"/>
  <c r="R220" i="3"/>
  <c r="O219" i="3"/>
  <c r="S219" i="3"/>
  <c r="V219" i="3"/>
  <c r="L219" i="3"/>
  <c r="I219" i="3"/>
  <c r="G219" i="3"/>
  <c r="N220" i="3"/>
  <c r="U219" i="3"/>
  <c r="X219" i="3"/>
  <c r="N219" i="3"/>
  <c r="Q220" i="3"/>
  <c r="Z219" i="3"/>
  <c r="W219" i="3"/>
  <c r="Y220" i="3"/>
  <c r="AA219" i="3"/>
  <c r="V220" i="3"/>
  <c r="U220" i="3"/>
  <c r="G220" i="3"/>
  <c r="T220" i="3"/>
  <c r="I220" i="3"/>
  <c r="S220" i="3"/>
  <c r="L220" i="3"/>
  <c r="J221" i="3"/>
  <c r="J220" i="3"/>
  <c r="W221" i="3"/>
  <c r="Z220" i="3"/>
  <c r="W220" i="3"/>
  <c r="H221" i="3"/>
  <c r="M220" i="3"/>
  <c r="P221" i="3"/>
  <c r="O220" i="3"/>
  <c r="H220" i="3"/>
  <c r="AA220" i="3"/>
  <c r="I221" i="3"/>
  <c r="R222" i="3"/>
  <c r="M221" i="3"/>
  <c r="R221" i="3"/>
  <c r="AA221" i="3"/>
  <c r="S222" i="3"/>
  <c r="O221" i="3"/>
  <c r="T221" i="3"/>
  <c r="J222" i="3"/>
  <c r="S221" i="3"/>
  <c r="G221" i="3"/>
  <c r="N221" i="3"/>
  <c r="Z222" i="3"/>
  <c r="K221" i="3"/>
  <c r="Q221" i="3"/>
  <c r="L221" i="3"/>
  <c r="Y221" i="3"/>
  <c r="G222" i="3"/>
  <c r="X221" i="3"/>
  <c r="U221" i="3"/>
  <c r="W222" i="3"/>
  <c r="Z221" i="3"/>
  <c r="K222" i="3"/>
  <c r="V221" i="3"/>
  <c r="O222" i="3"/>
  <c r="V222" i="3"/>
  <c r="H222" i="3"/>
  <c r="AA222" i="3"/>
  <c r="N222" i="3"/>
  <c r="I222" i="3"/>
  <c r="P222" i="3"/>
  <c r="Q222" i="3"/>
  <c r="T222" i="3"/>
  <c r="U222" i="3"/>
  <c r="L222" i="3"/>
  <c r="X222" i="3"/>
  <c r="M222" i="3"/>
  <c r="Y222" i="3"/>
  <c r="P223" i="3"/>
  <c r="T223" i="3"/>
  <c r="Y223" i="3"/>
  <c r="S223" i="3"/>
  <c r="N223" i="3"/>
  <c r="W223" i="3"/>
  <c r="Z223" i="3"/>
  <c r="U223" i="3"/>
  <c r="X223" i="3"/>
  <c r="I223" i="3"/>
  <c r="G223" i="3"/>
  <c r="R223" i="3"/>
  <c r="J223" i="3"/>
  <c r="H223" i="3"/>
  <c r="L223" i="3"/>
  <c r="U224" i="3"/>
  <c r="AA223" i="3"/>
  <c r="P224" i="3"/>
  <c r="Q223" i="3"/>
  <c r="O223" i="3"/>
  <c r="M223" i="3"/>
  <c r="V223" i="3"/>
  <c r="K223" i="3"/>
  <c r="M224" i="3"/>
  <c r="K224" i="3"/>
  <c r="R225" i="3"/>
  <c r="K225" i="3"/>
  <c r="Y224" i="3"/>
  <c r="U225" i="3"/>
  <c r="G225" i="3"/>
  <c r="R224" i="3"/>
  <c r="AA224" i="3"/>
  <c r="N225" i="3"/>
  <c r="S225" i="3"/>
  <c r="Q224" i="3"/>
  <c r="G224" i="3"/>
  <c r="H224" i="3"/>
  <c r="T224" i="3"/>
  <c r="V225" i="3"/>
  <c r="T225" i="3"/>
  <c r="L224" i="3"/>
  <c r="J224" i="3"/>
  <c r="N224" i="3"/>
  <c r="H225" i="3"/>
  <c r="O225" i="3"/>
  <c r="Z224" i="3"/>
  <c r="S224" i="3"/>
  <c r="X225" i="3"/>
  <c r="Y225" i="3"/>
  <c r="O224" i="3"/>
  <c r="W224" i="3"/>
  <c r="L225" i="3"/>
  <c r="AA225" i="3"/>
  <c r="X224" i="3"/>
  <c r="Q225" i="3"/>
  <c r="J225" i="3"/>
  <c r="I224" i="3"/>
  <c r="V224" i="3"/>
  <c r="M225" i="3"/>
  <c r="I225" i="3"/>
  <c r="P225" i="3"/>
  <c r="W225" i="3"/>
  <c r="Z225" i="3"/>
  <c r="H226" i="3"/>
  <c r="O226" i="3"/>
  <c r="Z226" i="3"/>
  <c r="M226" i="3"/>
  <c r="S226" i="3"/>
  <c r="K226" i="3"/>
  <c r="G226" i="3"/>
  <c r="R226" i="3"/>
  <c r="V227" i="3"/>
  <c r="V226" i="3"/>
  <c r="X226" i="3"/>
  <c r="P226" i="3"/>
  <c r="AA226" i="3"/>
  <c r="N226" i="3"/>
  <c r="W226" i="3"/>
  <c r="L226" i="3"/>
  <c r="J226" i="3"/>
  <c r="Q226" i="3"/>
  <c r="I227" i="3"/>
  <c r="T226" i="3"/>
  <c r="Q227" i="3"/>
  <c r="U226" i="3"/>
  <c r="H227" i="3"/>
  <c r="Y226" i="3"/>
  <c r="I226" i="3"/>
  <c r="K227" i="3"/>
  <c r="G227" i="3"/>
  <c r="S227" i="3"/>
  <c r="M228" i="3"/>
  <c r="Z228" i="3"/>
  <c r="P227" i="3"/>
  <c r="O227" i="3"/>
  <c r="N228" i="3"/>
  <c r="AA228" i="3"/>
  <c r="K228" i="3"/>
  <c r="N227" i="3"/>
  <c r="L227" i="3"/>
  <c r="V228" i="3"/>
  <c r="R228" i="3"/>
  <c r="L228" i="3"/>
  <c r="X227" i="3"/>
  <c r="U227" i="3"/>
  <c r="G228" i="3"/>
  <c r="S228" i="3"/>
  <c r="P228" i="3"/>
  <c r="W227" i="3"/>
  <c r="X228" i="3"/>
  <c r="Z227" i="3"/>
  <c r="Y227" i="3"/>
  <c r="O228" i="3"/>
  <c r="H228" i="3"/>
  <c r="Q228" i="3"/>
  <c r="M227" i="3"/>
  <c r="T227" i="3"/>
  <c r="AA227" i="3"/>
  <c r="W228" i="3"/>
  <c r="J228" i="3"/>
  <c r="J227" i="3"/>
  <c r="R227" i="3"/>
  <c r="U228" i="3"/>
  <c r="Y228" i="3"/>
  <c r="I228" i="3"/>
  <c r="T228" i="3"/>
  <c r="I229" i="3"/>
  <c r="P229" i="3"/>
  <c r="O229" i="3"/>
  <c r="T229" i="3"/>
  <c r="U229" i="3"/>
  <c r="V229" i="3"/>
  <c r="Z229" i="3"/>
  <c r="K229" i="3"/>
  <c r="G229" i="3"/>
  <c r="W229" i="3"/>
  <c r="N229" i="3"/>
  <c r="J229" i="3"/>
  <c r="H229" i="3"/>
  <c r="R229" i="3"/>
  <c r="X229" i="3"/>
  <c r="Q229" i="3"/>
  <c r="M229" i="3"/>
  <c r="L229" i="3"/>
  <c r="Y229" i="3"/>
  <c r="AA229" i="3"/>
  <c r="S229" i="3"/>
  <c r="Q230" i="3"/>
  <c r="H230" i="3"/>
  <c r="K231" i="3"/>
  <c r="X230" i="3"/>
  <c r="U230" i="3"/>
  <c r="P230" i="3"/>
  <c r="V231" i="3"/>
  <c r="L230" i="3"/>
  <c r="Z230" i="3"/>
  <c r="Y230" i="3"/>
  <c r="M231" i="3"/>
  <c r="N231" i="3"/>
  <c r="W230" i="3"/>
  <c r="M230" i="3"/>
  <c r="K230" i="3"/>
  <c r="G230" i="3"/>
  <c r="O230" i="3"/>
  <c r="O231" i="3"/>
  <c r="V230" i="3"/>
  <c r="S230" i="3"/>
  <c r="I230" i="3"/>
  <c r="J231" i="3"/>
  <c r="N230" i="3"/>
  <c r="J230" i="3"/>
  <c r="AA230" i="3"/>
  <c r="R231" i="3"/>
  <c r="T230" i="3"/>
  <c r="R230" i="3"/>
  <c r="X231" i="3"/>
  <c r="H231" i="3"/>
  <c r="U232" i="3"/>
  <c r="L231" i="3"/>
  <c r="N232" i="3"/>
  <c r="S231" i="3"/>
  <c r="Y232" i="3"/>
  <c r="M232" i="3"/>
  <c r="Y231" i="3"/>
  <c r="W231" i="3"/>
  <c r="U231" i="3"/>
  <c r="I231" i="3"/>
  <c r="AA231" i="3"/>
  <c r="P231" i="3"/>
  <c r="Z231" i="3"/>
  <c r="T231" i="3"/>
  <c r="Q231" i="3"/>
  <c r="G231" i="3"/>
  <c r="Z232" i="3"/>
  <c r="X233" i="3"/>
  <c r="L232" i="3"/>
  <c r="S232" i="3"/>
  <c r="H232" i="3"/>
  <c r="R233" i="3"/>
  <c r="T232" i="3"/>
  <c r="S233" i="3"/>
  <c r="Q232" i="3"/>
  <c r="R232" i="3"/>
  <c r="J233" i="3"/>
  <c r="W232" i="3"/>
  <c r="O232" i="3"/>
  <c r="K232" i="3"/>
  <c r="G232" i="3"/>
  <c r="X232" i="3"/>
  <c r="P232" i="3"/>
  <c r="J232" i="3"/>
  <c r="AA232" i="3"/>
  <c r="I232" i="3"/>
  <c r="H233" i="3"/>
  <c r="V232" i="3"/>
  <c r="V233" i="3"/>
  <c r="V234" i="3"/>
  <c r="K233" i="3"/>
  <c r="I233" i="3"/>
  <c r="G233" i="3"/>
  <c r="AA233" i="3"/>
  <c r="P233" i="3"/>
  <c r="W233" i="3"/>
  <c r="N233" i="3"/>
  <c r="L233" i="3"/>
  <c r="Q233" i="3"/>
  <c r="Z233" i="3"/>
  <c r="O233" i="3"/>
  <c r="Y233" i="3"/>
  <c r="U233" i="3"/>
  <c r="M233" i="3"/>
  <c r="K234" i="3"/>
  <c r="T233" i="3"/>
  <c r="T234" i="3"/>
  <c r="H234" i="3"/>
  <c r="N234" i="3"/>
  <c r="Y234" i="3"/>
  <c r="R234" i="3"/>
  <c r="X234" i="3"/>
  <c r="L234" i="3"/>
  <c r="G234" i="3"/>
  <c r="U234" i="3"/>
  <c r="M234" i="3"/>
  <c r="S234" i="3"/>
  <c r="I234" i="3"/>
  <c r="Z234" i="3"/>
  <c r="O234" i="3"/>
  <c r="J234" i="3"/>
  <c r="P234" i="3"/>
  <c r="Q234" i="3"/>
  <c r="W234" i="3"/>
  <c r="AA234" i="3"/>
  <c r="K235" i="3"/>
  <c r="T236" i="3"/>
  <c r="M235" i="3"/>
  <c r="I235" i="3"/>
  <c r="P235" i="3"/>
  <c r="L235" i="3"/>
  <c r="U235" i="3"/>
  <c r="H235" i="3"/>
  <c r="G235" i="3"/>
  <c r="R235" i="3"/>
  <c r="Z235" i="3"/>
  <c r="Y235" i="3"/>
  <c r="X235" i="3"/>
  <c r="V235" i="3"/>
  <c r="T235" i="3"/>
  <c r="AA235" i="3"/>
  <c r="O235" i="3"/>
  <c r="Q235" i="3"/>
  <c r="N235" i="3"/>
  <c r="J235" i="3"/>
  <c r="S235" i="3"/>
  <c r="Q236" i="3"/>
  <c r="W235" i="3"/>
  <c r="P236" i="3"/>
  <c r="G236" i="3"/>
  <c r="N236" i="3"/>
  <c r="M236" i="3"/>
  <c r="R236" i="3"/>
  <c r="Q237" i="3"/>
  <c r="X236" i="3"/>
  <c r="T237" i="3"/>
  <c r="Y236" i="3"/>
  <c r="O236" i="3"/>
  <c r="G237" i="3"/>
  <c r="K236" i="3"/>
  <c r="H236" i="3"/>
  <c r="M237" i="3"/>
  <c r="Z236" i="3"/>
  <c r="I236" i="3"/>
  <c r="L236" i="3"/>
  <c r="N237" i="3"/>
  <c r="V236" i="3"/>
  <c r="U236" i="3"/>
  <c r="W236" i="3"/>
  <c r="AA236" i="3"/>
  <c r="S236" i="3"/>
  <c r="J236" i="3"/>
  <c r="I237" i="3"/>
  <c r="AA237" i="3"/>
  <c r="I238" i="3"/>
  <c r="X237" i="3"/>
  <c r="W237" i="3"/>
  <c r="H237" i="3"/>
  <c r="V238" i="3"/>
  <c r="P237" i="3"/>
  <c r="L237" i="3"/>
  <c r="J237" i="3"/>
  <c r="AA238" i="3"/>
  <c r="K237" i="3"/>
  <c r="O237" i="3"/>
  <c r="Q238" i="3"/>
  <c r="Z237" i="3"/>
  <c r="U237" i="3"/>
  <c r="S237" i="3"/>
  <c r="Y237" i="3"/>
  <c r="V237" i="3"/>
  <c r="L238" i="3"/>
  <c r="R237" i="3"/>
  <c r="W238" i="3"/>
  <c r="R238" i="3"/>
  <c r="T238" i="3"/>
  <c r="U238" i="3"/>
  <c r="I239" i="3"/>
  <c r="N238" i="3"/>
  <c r="P238" i="3"/>
  <c r="X238" i="3"/>
  <c r="U239" i="3"/>
  <c r="R239" i="3"/>
  <c r="O238" i="3"/>
  <c r="Y238" i="3"/>
  <c r="J238" i="3"/>
  <c r="M238" i="3"/>
  <c r="Z238" i="3"/>
  <c r="S238" i="3"/>
  <c r="G238" i="3"/>
  <c r="K238" i="3"/>
  <c r="H238" i="3"/>
  <c r="J239" i="3"/>
  <c r="G239" i="3"/>
  <c r="X239" i="3"/>
  <c r="Q240" i="3"/>
  <c r="K239" i="3"/>
  <c r="N240" i="3"/>
  <c r="S239" i="3"/>
  <c r="L239" i="3"/>
  <c r="X240" i="3"/>
  <c r="Z239" i="3"/>
  <c r="Y239" i="3"/>
  <c r="P239" i="3"/>
  <c r="H239" i="3"/>
  <c r="Q239" i="3"/>
  <c r="Y240" i="3"/>
  <c r="V239" i="3"/>
  <c r="M239" i="3"/>
  <c r="O240" i="3"/>
  <c r="AA239" i="3"/>
  <c r="J240" i="3"/>
  <c r="W239" i="3"/>
  <c r="M240" i="3"/>
  <c r="N239" i="3"/>
  <c r="T239" i="3"/>
  <c r="U240" i="3"/>
  <c r="O239" i="3"/>
  <c r="S240" i="3"/>
  <c r="Z240" i="3"/>
  <c r="T240" i="3"/>
  <c r="J241" i="3"/>
  <c r="W240" i="3"/>
  <c r="H240" i="3"/>
  <c r="L240" i="3"/>
  <c r="T241" i="3"/>
  <c r="G240" i="3"/>
  <c r="P240" i="3"/>
  <c r="AA240" i="3"/>
  <c r="I240" i="3"/>
  <c r="R240" i="3"/>
  <c r="V240" i="3"/>
  <c r="K240" i="3"/>
  <c r="M241" i="3"/>
  <c r="S241" i="3"/>
  <c r="G241" i="3"/>
  <c r="R241" i="3"/>
  <c r="AA241" i="3"/>
  <c r="Z241" i="3"/>
  <c r="X241" i="3"/>
  <c r="H241" i="3"/>
  <c r="N241" i="3"/>
  <c r="Q241" i="3"/>
  <c r="I241" i="3"/>
  <c r="P241" i="3"/>
  <c r="L241" i="3"/>
  <c r="U241" i="3"/>
  <c r="W241" i="3"/>
  <c r="W242" i="3"/>
  <c r="K241" i="3"/>
  <c r="O241" i="3"/>
  <c r="J242" i="3"/>
  <c r="Y241" i="3"/>
  <c r="V241" i="3"/>
  <c r="S242" i="3"/>
  <c r="Q242" i="3"/>
  <c r="O242" i="3"/>
  <c r="Y242" i="3"/>
  <c r="X242" i="3"/>
  <c r="H242" i="3"/>
  <c r="G242" i="3"/>
  <c r="T242" i="3"/>
  <c r="I242" i="3"/>
  <c r="L242" i="3"/>
  <c r="K242" i="3"/>
  <c r="M242" i="3"/>
  <c r="T243" i="3"/>
  <c r="U242" i="3"/>
  <c r="V242" i="3"/>
  <c r="W243" i="3"/>
  <c r="Z242" i="3"/>
  <c r="AA242" i="3"/>
  <c r="N242" i="3"/>
  <c r="R242" i="3"/>
  <c r="P242" i="3"/>
  <c r="M243" i="3"/>
  <c r="R243" i="3"/>
  <c r="Z243" i="3"/>
  <c r="S243" i="3"/>
  <c r="Y243" i="3"/>
  <c r="V243" i="3"/>
  <c r="K243" i="3"/>
  <c r="H243" i="3"/>
  <c r="J243" i="3"/>
  <c r="O243" i="3"/>
  <c r="N243" i="3"/>
  <c r="P243" i="3"/>
  <c r="I243" i="3"/>
  <c r="X243" i="3"/>
  <c r="L243" i="3"/>
  <c r="U243" i="3"/>
  <c r="G243" i="3"/>
  <c r="AA243" i="3"/>
  <c r="Q243" i="3"/>
  <c r="P244" i="3"/>
  <c r="L245" i="3"/>
  <c r="K244" i="3"/>
  <c r="V244" i="3"/>
  <c r="X244" i="3"/>
  <c r="H244" i="3"/>
  <c r="U244" i="3"/>
  <c r="U245" i="3"/>
  <c r="L244" i="3"/>
  <c r="Q244" i="3"/>
  <c r="G244" i="3"/>
  <c r="V245" i="3"/>
  <c r="S244" i="3"/>
  <c r="Y244" i="3"/>
  <c r="N244" i="3"/>
  <c r="T244" i="3"/>
  <c r="G245" i="3"/>
  <c r="M244" i="3"/>
  <c r="AA244" i="3"/>
  <c r="O244" i="3"/>
  <c r="X245" i="3"/>
  <c r="J244" i="3"/>
  <c r="I244" i="3"/>
  <c r="Z244" i="3"/>
  <c r="T245" i="3"/>
  <c r="W244" i="3"/>
  <c r="Y245" i="3"/>
  <c r="R244" i="3"/>
  <c r="K245" i="3"/>
  <c r="Q245" i="3"/>
  <c r="J245" i="3"/>
  <c r="R245" i="3"/>
  <c r="P245" i="3"/>
  <c r="W245" i="3"/>
  <c r="AA245" i="3"/>
  <c r="N245" i="3"/>
  <c r="M245" i="3"/>
  <c r="S245" i="3"/>
  <c r="Q246" i="3"/>
  <c r="Z245" i="3"/>
  <c r="Y246" i="3"/>
  <c r="O245" i="3"/>
  <c r="T246" i="3"/>
  <c r="I245" i="3"/>
  <c r="U246" i="3"/>
  <c r="H245" i="3"/>
  <c r="N246" i="3"/>
  <c r="P246" i="3"/>
  <c r="R246" i="3"/>
  <c r="H246" i="3"/>
  <c r="AA246" i="3"/>
  <c r="V246" i="3"/>
  <c r="I246" i="3"/>
  <c r="O246" i="3"/>
  <c r="W246" i="3"/>
  <c r="K246" i="3"/>
  <c r="G246" i="3"/>
  <c r="Z246" i="3"/>
  <c r="J246" i="3"/>
  <c r="L246" i="3"/>
  <c r="S246" i="3"/>
  <c r="X246" i="3"/>
  <c r="M246" i="3"/>
  <c r="I247" i="3"/>
  <c r="R247" i="3"/>
  <c r="Z248" i="3"/>
  <c r="U247" i="3"/>
  <c r="G247" i="3"/>
  <c r="S247" i="3"/>
  <c r="Q247" i="3"/>
  <c r="Y247" i="3"/>
  <c r="T247" i="3"/>
  <c r="O247" i="3"/>
  <c r="H247" i="3"/>
  <c r="Z247" i="3"/>
  <c r="X247" i="3"/>
  <c r="V247" i="3"/>
  <c r="N247" i="3"/>
  <c r="M247" i="3"/>
  <c r="L247" i="3"/>
  <c r="K247" i="3"/>
  <c r="W247" i="3"/>
  <c r="W248" i="3"/>
  <c r="AA247" i="3"/>
  <c r="H248" i="3"/>
  <c r="P247" i="3"/>
  <c r="U248" i="3"/>
  <c r="J247" i="3"/>
  <c r="L248" i="3"/>
  <c r="J248" i="3"/>
  <c r="M248" i="3"/>
  <c r="K248" i="3"/>
  <c r="X248" i="3"/>
  <c r="Q248" i="3"/>
  <c r="I248" i="3"/>
  <c r="V248" i="3"/>
  <c r="N248" i="3"/>
  <c r="T248" i="3"/>
  <c r="S248" i="3"/>
  <c r="R248" i="3"/>
  <c r="AA248" i="3"/>
  <c r="O248" i="3"/>
  <c r="Y248" i="3"/>
  <c r="P248" i="3"/>
  <c r="R249" i="3"/>
  <c r="G248" i="3"/>
  <c r="V249" i="3"/>
  <c r="I249" i="3"/>
  <c r="Z249" i="3"/>
  <c r="N249" i="3"/>
  <c r="G249" i="3"/>
  <c r="H249" i="3"/>
  <c r="S249" i="3"/>
  <c r="U249" i="3"/>
  <c r="L249" i="3"/>
  <c r="W249" i="3"/>
  <c r="J249" i="3"/>
  <c r="Q249" i="3"/>
  <c r="M249" i="3"/>
  <c r="T249" i="3"/>
  <c r="P249" i="3"/>
  <c r="K249" i="3"/>
  <c r="Y249" i="3"/>
  <c r="AA249" i="3"/>
  <c r="O249" i="3"/>
  <c r="X249" i="3"/>
  <c r="T250" i="3"/>
  <c r="K250" i="3"/>
  <c r="T251" i="3"/>
  <c r="Q250" i="3"/>
  <c r="P251" i="3"/>
  <c r="L250" i="3"/>
  <c r="G250" i="3"/>
  <c r="S250" i="3"/>
  <c r="I250" i="3"/>
  <c r="R250" i="3"/>
  <c r="H250" i="3"/>
  <c r="O250" i="3"/>
  <c r="W250" i="3"/>
  <c r="M250" i="3"/>
  <c r="Z250" i="3"/>
  <c r="AA250" i="3"/>
  <c r="U250" i="3"/>
  <c r="N250" i="3"/>
  <c r="V250" i="3"/>
  <c r="Y250" i="3"/>
  <c r="X250" i="3"/>
  <c r="J250" i="3"/>
  <c r="P250" i="3"/>
  <c r="O251" i="3"/>
  <c r="K252" i="3"/>
  <c r="W251" i="3"/>
  <c r="U252" i="3"/>
  <c r="R252" i="3"/>
  <c r="L251" i="3"/>
  <c r="N251" i="3"/>
  <c r="AA251" i="3"/>
  <c r="M251" i="3"/>
  <c r="Q251" i="3"/>
  <c r="W252" i="3"/>
  <c r="V251" i="3"/>
  <c r="J251" i="3"/>
  <c r="Z251" i="3"/>
  <c r="R251" i="3"/>
  <c r="U251" i="3"/>
  <c r="Q252" i="3"/>
  <c r="X251" i="3"/>
  <c r="K251" i="3"/>
  <c r="S251" i="3"/>
  <c r="Y251" i="3"/>
  <c r="G251" i="3"/>
  <c r="I251" i="3"/>
  <c r="H251" i="3"/>
  <c r="J252" i="3"/>
  <c r="L252" i="3"/>
  <c r="Z252" i="3"/>
  <c r="P252" i="3"/>
  <c r="O252" i="3"/>
  <c r="I252" i="3"/>
  <c r="G252" i="3"/>
  <c r="M252" i="3"/>
  <c r="T252" i="3"/>
  <c r="AA252" i="3"/>
  <c r="X252" i="3"/>
  <c r="H252" i="3"/>
  <c r="Y252" i="3"/>
  <c r="S252" i="3"/>
  <c r="N252" i="3"/>
  <c r="V252" i="3"/>
  <c r="K253" i="3"/>
  <c r="X253" i="3"/>
  <c r="W254" i="3"/>
  <c r="W253" i="3"/>
  <c r="Z253" i="3"/>
  <c r="U253" i="3"/>
  <c r="S253" i="3"/>
  <c r="I253" i="3"/>
  <c r="G253" i="3"/>
  <c r="R253" i="3"/>
  <c r="J253" i="3"/>
  <c r="Y253" i="3"/>
  <c r="P253" i="3"/>
  <c r="H253" i="3"/>
  <c r="O253" i="3"/>
  <c r="V253" i="3"/>
  <c r="M253" i="3"/>
  <c r="AA253" i="3"/>
  <c r="T253" i="3"/>
  <c r="Q254" i="3"/>
  <c r="N253" i="3"/>
  <c r="Y254" i="3"/>
  <c r="Q253" i="3"/>
  <c r="U254" i="3"/>
  <c r="L253" i="3"/>
  <c r="N254" i="3"/>
  <c r="W255" i="3"/>
  <c r="O254" i="3"/>
  <c r="V254" i="3"/>
  <c r="J254" i="3"/>
  <c r="AA254" i="3"/>
  <c r="G255" i="3"/>
  <c r="S254" i="3"/>
  <c r="G254" i="3"/>
  <c r="I254" i="3"/>
  <c r="Z255" i="3"/>
  <c r="X254" i="3"/>
  <c r="K254" i="3"/>
  <c r="R255" i="3"/>
  <c r="L254" i="3"/>
  <c r="P254" i="3"/>
  <c r="S255" i="3"/>
  <c r="T254" i="3"/>
  <c r="L255" i="3"/>
  <c r="Z254" i="3"/>
  <c r="M254" i="3"/>
  <c r="T255" i="3"/>
  <c r="H254" i="3"/>
  <c r="R254" i="3"/>
  <c r="AA255" i="3"/>
  <c r="U255" i="3"/>
  <c r="AA256" i="3"/>
  <c r="P255" i="3"/>
  <c r="Q255" i="3"/>
  <c r="J256" i="3"/>
  <c r="V255" i="3"/>
  <c r="H255" i="3"/>
  <c r="K255" i="3"/>
  <c r="M255" i="3"/>
  <c r="X255" i="3"/>
  <c r="O255" i="3"/>
  <c r="J255" i="3"/>
  <c r="I255" i="3"/>
  <c r="N255" i="3"/>
  <c r="L256" i="3"/>
  <c r="P256" i="3"/>
  <c r="Y255" i="3"/>
  <c r="H256" i="3"/>
  <c r="T256" i="3"/>
  <c r="V256" i="3"/>
  <c r="M256" i="3"/>
  <c r="U256" i="3"/>
  <c r="X256" i="3"/>
  <c r="X257" i="3"/>
  <c r="O256" i="3"/>
  <c r="J257" i="3"/>
  <c r="S256" i="3"/>
  <c r="Z256" i="3"/>
  <c r="K257" i="3"/>
  <c r="H257" i="3"/>
  <c r="Y256" i="3"/>
  <c r="W256" i="3"/>
  <c r="G256" i="3"/>
  <c r="R256" i="3"/>
  <c r="I256" i="3"/>
  <c r="K256" i="3"/>
  <c r="Q256" i="3"/>
  <c r="N256" i="3"/>
  <c r="G257" i="3"/>
  <c r="I257" i="3"/>
  <c r="S257" i="3"/>
  <c r="V257" i="3"/>
  <c r="P257" i="3"/>
  <c r="Y257" i="3"/>
  <c r="L257" i="3"/>
  <c r="M257" i="3"/>
  <c r="W257" i="3"/>
  <c r="Z257" i="3"/>
  <c r="U257" i="3"/>
  <c r="N257" i="3"/>
  <c r="Q257" i="3"/>
  <c r="AA257" i="3"/>
  <c r="R257" i="3"/>
  <c r="O257" i="3"/>
  <c r="T257" i="3"/>
  <c r="J258" i="3"/>
  <c r="Q258" i="3"/>
  <c r="X258" i="3"/>
  <c r="L258" i="3"/>
  <c r="P258" i="3"/>
  <c r="H258" i="3"/>
  <c r="R258" i="3"/>
  <c r="U258" i="3"/>
  <c r="W258" i="3"/>
  <c r="O258" i="3"/>
  <c r="AA258" i="3"/>
  <c r="Y258" i="3"/>
  <c r="G258" i="3"/>
  <c r="Z258" i="3"/>
  <c r="S258" i="3"/>
  <c r="V258" i="3"/>
  <c r="I258" i="3"/>
  <c r="T258" i="3"/>
  <c r="M258" i="3"/>
  <c r="N258" i="3"/>
  <c r="K258" i="3"/>
  <c r="G259" i="3"/>
  <c r="T259" i="3"/>
  <c r="V259" i="3"/>
  <c r="X259" i="3"/>
  <c r="R259" i="3"/>
  <c r="M259" i="3"/>
  <c r="AA259" i="3"/>
  <c r="W259" i="3"/>
  <c r="Y259" i="3"/>
  <c r="Q259" i="3"/>
  <c r="L259" i="3"/>
  <c r="S259" i="3"/>
  <c r="P259" i="3"/>
  <c r="J259" i="3"/>
  <c r="N259" i="3"/>
  <c r="U259" i="3"/>
  <c r="O259" i="3"/>
  <c r="I259" i="3"/>
  <c r="K259" i="3"/>
  <c r="Z259" i="3"/>
  <c r="H259" i="3"/>
  <c r="J260" i="3"/>
  <c r="W260" i="3"/>
  <c r="P260" i="3"/>
  <c r="S260" i="3"/>
  <c r="X260" i="3"/>
  <c r="T260" i="3"/>
  <c r="V260" i="3"/>
  <c r="U260" i="3"/>
  <c r="M260" i="3"/>
  <c r="N260" i="3"/>
  <c r="O260" i="3"/>
  <c r="R260" i="3"/>
  <c r="L260" i="3"/>
  <c r="K260" i="3"/>
  <c r="Z260" i="3"/>
  <c r="I260" i="3"/>
  <c r="H260" i="3"/>
  <c r="Q260" i="3"/>
  <c r="AA260" i="3"/>
  <c r="G260" i="3"/>
  <c r="Y260" i="3"/>
  <c r="U261" i="3"/>
  <c r="AA261" i="3"/>
  <c r="S261" i="3"/>
  <c r="Z261" i="3"/>
  <c r="I261" i="3"/>
  <c r="P261" i="3"/>
  <c r="G261" i="3"/>
  <c r="J261" i="3"/>
  <c r="M261" i="3"/>
  <c r="T261" i="3"/>
  <c r="N261" i="3"/>
  <c r="Q261" i="3"/>
  <c r="R261" i="3"/>
  <c r="Y261" i="3"/>
  <c r="X261" i="3"/>
  <c r="H261" i="3"/>
  <c r="V261" i="3"/>
  <c r="K261" i="3"/>
  <c r="O261" i="3"/>
  <c r="L261" i="3"/>
  <c r="W261" i="3"/>
  <c r="X262" i="3"/>
  <c r="P262" i="3"/>
  <c r="W262" i="3"/>
  <c r="S262" i="3"/>
  <c r="U262" i="3"/>
  <c r="M262" i="3"/>
  <c r="V262" i="3"/>
  <c r="T262" i="3"/>
  <c r="AA262" i="3"/>
  <c r="J262" i="3"/>
  <c r="K262" i="3"/>
  <c r="Z262" i="3"/>
  <c r="Q262" i="3"/>
  <c r="I262" i="3"/>
  <c r="H262" i="3"/>
  <c r="L262" i="3"/>
  <c r="O262" i="3"/>
  <c r="Y262" i="3"/>
  <c r="R262" i="3"/>
  <c r="U263" i="3"/>
  <c r="G262" i="3"/>
  <c r="N262" i="3"/>
  <c r="Y263" i="3"/>
  <c r="H263" i="3"/>
  <c r="L263" i="3"/>
  <c r="P263" i="3"/>
  <c r="I263" i="3"/>
  <c r="Q263" i="3"/>
  <c r="K263" i="3"/>
  <c r="M263" i="3"/>
  <c r="V263" i="3"/>
  <c r="N263" i="3"/>
  <c r="AA263" i="3"/>
  <c r="J263" i="3"/>
  <c r="W263" i="3"/>
  <c r="O263" i="3"/>
  <c r="T263" i="3"/>
  <c r="X263" i="3"/>
  <c r="R263" i="3"/>
  <c r="S263" i="3"/>
  <c r="G263" i="3"/>
  <c r="Z263" i="3"/>
  <c r="N264" i="3"/>
  <c r="Y264" i="3"/>
  <c r="AA264" i="3"/>
  <c r="U264" i="3"/>
  <c r="Q264" i="3"/>
  <c r="G264" i="3"/>
  <c r="P264" i="3"/>
  <c r="O264" i="3"/>
  <c r="L264" i="3"/>
  <c r="T264" i="3"/>
  <c r="S264" i="3"/>
  <c r="K264" i="3"/>
  <c r="H264" i="3"/>
  <c r="V264" i="3"/>
  <c r="Z264" i="3"/>
  <c r="I264" i="3"/>
  <c r="J264" i="3"/>
  <c r="W264" i="3"/>
  <c r="R264" i="3"/>
  <c r="X264" i="3"/>
  <c r="M264" i="3"/>
  <c r="K265" i="3"/>
  <c r="H265" i="3"/>
  <c r="X265" i="3"/>
  <c r="Z266" i="3"/>
  <c r="M265" i="3"/>
  <c r="V265" i="3"/>
  <c r="T265" i="3"/>
  <c r="P265" i="3"/>
  <c r="W265" i="3"/>
  <c r="Y265" i="3"/>
  <c r="N265" i="3"/>
  <c r="L265" i="3"/>
  <c r="G265" i="3"/>
  <c r="Q265" i="3"/>
  <c r="J265" i="3"/>
  <c r="AA265" i="3"/>
  <c r="I266" i="3"/>
  <c r="U265" i="3"/>
  <c r="I265" i="3"/>
  <c r="Q266" i="3"/>
  <c r="O265" i="3"/>
  <c r="S265" i="3"/>
  <c r="R265" i="3"/>
  <c r="Z265" i="3"/>
  <c r="K266" i="3"/>
  <c r="L266" i="3"/>
  <c r="T266" i="3"/>
  <c r="W267" i="3"/>
  <c r="AA266" i="3"/>
  <c r="R266" i="3"/>
  <c r="L267" i="3"/>
  <c r="Y266" i="3"/>
  <c r="X267" i="3"/>
  <c r="H266" i="3"/>
  <c r="J266" i="3"/>
  <c r="T267" i="3"/>
  <c r="U266" i="3"/>
  <c r="V266" i="3"/>
  <c r="N267" i="3"/>
  <c r="O266" i="3"/>
  <c r="X266" i="3"/>
  <c r="J267" i="3"/>
  <c r="S266" i="3"/>
  <c r="W266" i="3"/>
  <c r="N266" i="3"/>
  <c r="V267" i="3"/>
  <c r="M266" i="3"/>
  <c r="P266" i="3"/>
  <c r="G266" i="3"/>
  <c r="G267" i="3"/>
  <c r="K267" i="3"/>
  <c r="AA267" i="3"/>
  <c r="I267" i="3"/>
  <c r="S267" i="3"/>
  <c r="M267" i="3"/>
  <c r="Y267" i="3"/>
  <c r="P267" i="3"/>
  <c r="U267" i="3"/>
  <c r="O267" i="3"/>
  <c r="H267" i="3"/>
  <c r="R267" i="3"/>
  <c r="Q267" i="3"/>
  <c r="Z267" i="3"/>
  <c r="T268" i="3"/>
  <c r="I268" i="3"/>
  <c r="P269" i="3"/>
  <c r="Y268" i="3"/>
  <c r="J268" i="3"/>
  <c r="M268" i="3"/>
  <c r="AA269" i="3"/>
  <c r="U268" i="3"/>
  <c r="Q268" i="3"/>
  <c r="AA268" i="3"/>
  <c r="T269" i="3"/>
  <c r="O268" i="3"/>
  <c r="V268" i="3"/>
  <c r="L268" i="3"/>
  <c r="V269" i="3"/>
  <c r="N268" i="3"/>
  <c r="Z268" i="3"/>
  <c r="X268" i="3"/>
  <c r="M269" i="3"/>
  <c r="H268" i="3"/>
  <c r="K268" i="3"/>
  <c r="R268" i="3"/>
  <c r="Y269" i="3"/>
  <c r="S268" i="3"/>
  <c r="G268" i="3"/>
  <c r="W268" i="3"/>
  <c r="R269" i="3"/>
  <c r="P268" i="3"/>
  <c r="W269" i="3"/>
  <c r="G270" i="3"/>
  <c r="J269" i="3"/>
  <c r="U269" i="3"/>
  <c r="W270" i="3"/>
  <c r="V270" i="3"/>
  <c r="S269" i="3"/>
  <c r="H269" i="3"/>
  <c r="X269" i="3"/>
  <c r="O269" i="3"/>
  <c r="N269" i="3"/>
  <c r="L269" i="3"/>
  <c r="K269" i="3"/>
  <c r="Q269" i="3"/>
  <c r="Z269" i="3"/>
  <c r="G269" i="3"/>
  <c r="AA270" i="3"/>
  <c r="I269" i="3"/>
  <c r="Z270" i="3"/>
  <c r="J270" i="3"/>
  <c r="S270" i="3"/>
  <c r="O270" i="3"/>
  <c r="L270" i="3"/>
  <c r="N270" i="3"/>
  <c r="I270" i="3"/>
  <c r="U270" i="3"/>
  <c r="P270" i="3"/>
  <c r="M270" i="3"/>
  <c r="Y270" i="3"/>
  <c r="G271" i="3"/>
  <c r="K270" i="3"/>
  <c r="H270" i="3"/>
  <c r="Z271" i="3"/>
  <c r="R270" i="3"/>
  <c r="X270" i="3"/>
  <c r="T270" i="3"/>
  <c r="Q270" i="3"/>
  <c r="AA271" i="3"/>
  <c r="Y271" i="3"/>
  <c r="S271" i="3"/>
  <c r="L271" i="3"/>
  <c r="V271" i="3"/>
  <c r="H271" i="3"/>
  <c r="K271" i="3"/>
  <c r="M271" i="3"/>
  <c r="T271" i="3"/>
  <c r="Q271" i="3"/>
  <c r="R271" i="3"/>
  <c r="W271" i="3"/>
  <c r="X271" i="3"/>
  <c r="O271" i="3"/>
  <c r="P271" i="3"/>
  <c r="N271" i="3"/>
  <c r="I271" i="3"/>
  <c r="J271" i="3"/>
  <c r="U271" i="3"/>
  <c r="O272" i="3"/>
  <c r="K272" i="3"/>
  <c r="P272" i="3"/>
  <c r="R272" i="3"/>
  <c r="V272" i="3"/>
  <c r="S272" i="3"/>
  <c r="M272" i="3"/>
  <c r="I272" i="3"/>
  <c r="W272" i="3"/>
  <c r="Q272" i="3"/>
  <c r="Z272" i="3"/>
  <c r="U272" i="3"/>
  <c r="N272" i="3"/>
  <c r="L272" i="3"/>
  <c r="L273" i="3"/>
  <c r="G272" i="3"/>
  <c r="J272" i="3"/>
  <c r="T273" i="3"/>
  <c r="T272" i="3"/>
  <c r="I273" i="3"/>
  <c r="X272" i="3"/>
  <c r="Y272" i="3"/>
  <c r="N273" i="3"/>
  <c r="AA272" i="3"/>
  <c r="H272" i="3"/>
  <c r="J273" i="3"/>
  <c r="K273" i="3"/>
  <c r="K274" i="3"/>
  <c r="Q273" i="3"/>
  <c r="P273" i="3"/>
  <c r="H273" i="3"/>
  <c r="L274" i="3"/>
  <c r="AA273" i="3"/>
  <c r="G273" i="3"/>
  <c r="T274" i="3"/>
  <c r="M273" i="3"/>
  <c r="O273" i="3"/>
  <c r="Y273" i="3"/>
  <c r="Z273" i="3"/>
  <c r="W273" i="3"/>
  <c r="U274" i="3"/>
  <c r="V273" i="3"/>
  <c r="S273" i="3"/>
  <c r="W274" i="3"/>
  <c r="U273" i="3"/>
  <c r="X273" i="3"/>
  <c r="H274" i="3"/>
  <c r="R273" i="3"/>
  <c r="X274" i="3"/>
  <c r="O274" i="3"/>
  <c r="Y274" i="3"/>
  <c r="I274" i="3"/>
  <c r="S274" i="3"/>
  <c r="J274" i="3"/>
  <c r="Z274" i="3"/>
  <c r="N274" i="3"/>
  <c r="G274" i="3"/>
  <c r="Q274" i="3"/>
  <c r="AA274" i="3"/>
  <c r="R274" i="3"/>
  <c r="V274" i="3"/>
  <c r="P274" i="3"/>
  <c r="M274" i="3"/>
  <c r="Q275" i="3"/>
  <c r="J276" i="3"/>
  <c r="L275" i="3"/>
  <c r="N276" i="3"/>
  <c r="U275" i="3"/>
  <c r="O276" i="3"/>
  <c r="R275" i="3"/>
  <c r="J275" i="3"/>
  <c r="T275" i="3"/>
  <c r="Q276" i="3"/>
  <c r="O275" i="3"/>
  <c r="Y275" i="3"/>
  <c r="M275" i="3"/>
  <c r="AA275" i="3"/>
  <c r="K275" i="3"/>
  <c r="G275" i="3"/>
  <c r="P275" i="3"/>
  <c r="H275" i="3"/>
  <c r="I275" i="3"/>
  <c r="Z276" i="3"/>
  <c r="W275" i="3"/>
  <c r="M276" i="3"/>
  <c r="V275" i="3"/>
  <c r="N275" i="3"/>
  <c r="X275" i="3"/>
  <c r="U276" i="3"/>
  <c r="S275" i="3"/>
  <c r="Z275" i="3"/>
  <c r="T276" i="3"/>
  <c r="S276" i="3"/>
  <c r="Y276" i="3"/>
  <c r="R276" i="3"/>
  <c r="W276" i="3"/>
  <c r="X276" i="3"/>
  <c r="P276" i="3"/>
  <c r="V276" i="3"/>
  <c r="G276" i="3"/>
  <c r="H276" i="3"/>
  <c r="L276" i="3"/>
  <c r="AA276" i="3"/>
  <c r="K276" i="3"/>
  <c r="P277" i="3"/>
  <c r="I276" i="3"/>
  <c r="X277" i="3"/>
  <c r="J277" i="3"/>
  <c r="L277" i="3"/>
  <c r="N277" i="3"/>
  <c r="W277" i="3"/>
  <c r="AA277" i="3"/>
  <c r="S278" i="3"/>
  <c r="R277" i="3"/>
  <c r="H277" i="3"/>
  <c r="O278" i="3"/>
  <c r="Q277" i="3"/>
  <c r="M277" i="3"/>
  <c r="T277" i="3"/>
  <c r="V277" i="3"/>
  <c r="I277" i="3"/>
  <c r="K277" i="3"/>
  <c r="U277" i="3"/>
  <c r="O277" i="3"/>
  <c r="Y277" i="3"/>
  <c r="Z277" i="3"/>
  <c r="G277" i="3"/>
  <c r="S277" i="3"/>
  <c r="I278" i="3"/>
  <c r="J278" i="3"/>
  <c r="Y279" i="3"/>
  <c r="W278" i="3"/>
  <c r="Z279" i="3"/>
  <c r="M278" i="3"/>
  <c r="L279" i="3"/>
  <c r="J279" i="3"/>
  <c r="G278" i="3"/>
  <c r="L278" i="3"/>
  <c r="K278" i="3"/>
  <c r="M279" i="3"/>
  <c r="P279" i="3"/>
  <c r="T278" i="3"/>
  <c r="Q278" i="3"/>
  <c r="N278" i="3"/>
  <c r="X278" i="3"/>
  <c r="U279" i="3"/>
  <c r="R279" i="3"/>
  <c r="Y278" i="3"/>
  <c r="P278" i="3"/>
  <c r="Q279" i="3"/>
  <c r="V278" i="3"/>
  <c r="N279" i="3"/>
  <c r="X279" i="3"/>
  <c r="H278" i="3"/>
  <c r="AA278" i="3"/>
  <c r="R278" i="3"/>
  <c r="O279" i="3"/>
  <c r="H279" i="3"/>
  <c r="Z278" i="3"/>
  <c r="U278" i="3"/>
  <c r="W279" i="3"/>
  <c r="S279" i="3"/>
  <c r="T279" i="3"/>
  <c r="AA279" i="3"/>
  <c r="G279" i="3"/>
  <c r="I279" i="3"/>
  <c r="K279" i="3"/>
  <c r="V279" i="3"/>
  <c r="Q280" i="3"/>
  <c r="M280" i="3"/>
  <c r="G280" i="3"/>
  <c r="K280" i="3"/>
  <c r="W280" i="3"/>
  <c r="I280" i="3"/>
  <c r="S280" i="3"/>
  <c r="N280" i="3"/>
  <c r="X280" i="3"/>
  <c r="T280" i="3"/>
  <c r="J280" i="3"/>
  <c r="O280" i="3"/>
  <c r="L280" i="3"/>
  <c r="AA280" i="3"/>
  <c r="U280" i="3"/>
  <c r="P280" i="3"/>
  <c r="H280" i="3"/>
  <c r="Z280" i="3"/>
  <c r="Y280" i="3"/>
  <c r="V280" i="3"/>
  <c r="R280" i="3"/>
  <c r="J281" i="3"/>
  <c r="W281" i="3"/>
  <c r="I282" i="3"/>
  <c r="G281" i="3"/>
  <c r="P281" i="3"/>
  <c r="S281" i="3"/>
  <c r="Z281" i="3"/>
  <c r="T281" i="3"/>
  <c r="V282" i="3"/>
  <c r="V281" i="3"/>
  <c r="X281" i="3"/>
  <c r="N281" i="3"/>
  <c r="W282" i="3"/>
  <c r="O281" i="3"/>
  <c r="U281" i="3"/>
  <c r="L281" i="3"/>
  <c r="H282" i="3"/>
  <c r="K281" i="3"/>
  <c r="R281" i="3"/>
  <c r="I281" i="3"/>
  <c r="R282" i="3"/>
  <c r="Q281" i="3"/>
  <c r="AA281" i="3"/>
  <c r="L282" i="3"/>
  <c r="M281" i="3"/>
  <c r="Y281" i="3"/>
  <c r="Q282" i="3"/>
  <c r="H281" i="3"/>
  <c r="M282" i="3"/>
  <c r="L283" i="3"/>
  <c r="Y282" i="3"/>
  <c r="AA282" i="3"/>
  <c r="K282" i="3"/>
  <c r="N283" i="3"/>
  <c r="X282" i="3"/>
  <c r="O282" i="3"/>
  <c r="U282" i="3"/>
  <c r="S282" i="3"/>
  <c r="T282" i="3"/>
  <c r="P282" i="3"/>
  <c r="Z282" i="3"/>
  <c r="J282" i="3"/>
  <c r="G282" i="3"/>
  <c r="N282" i="3"/>
  <c r="J283" i="3"/>
  <c r="R283" i="3"/>
  <c r="U283" i="3"/>
  <c r="W283" i="3"/>
  <c r="Y283" i="3"/>
  <c r="Z283" i="3"/>
  <c r="V283" i="3"/>
  <c r="S283" i="3"/>
  <c r="O283" i="3"/>
  <c r="M283" i="3"/>
  <c r="X283" i="3"/>
  <c r="K283" i="3"/>
  <c r="Q283" i="3"/>
  <c r="H283" i="3"/>
  <c r="G283" i="3"/>
  <c r="AA283" i="3"/>
  <c r="T283" i="3"/>
  <c r="I283" i="3"/>
  <c r="P283" i="3"/>
  <c r="AA284" i="3"/>
  <c r="K284" i="3"/>
  <c r="J284" i="3"/>
  <c r="I285" i="3"/>
  <c r="T285" i="3"/>
  <c r="R284" i="3"/>
  <c r="T284" i="3"/>
  <c r="Q285" i="3"/>
  <c r="N284" i="3"/>
  <c r="W284" i="3"/>
  <c r="M285" i="3"/>
  <c r="R285" i="3"/>
  <c r="G284" i="3"/>
  <c r="Q284" i="3"/>
  <c r="X284" i="3"/>
  <c r="I284" i="3"/>
  <c r="H284" i="3"/>
  <c r="U284" i="3"/>
  <c r="L284" i="3"/>
  <c r="P284" i="3"/>
  <c r="S284" i="3"/>
  <c r="O284" i="3"/>
  <c r="N285" i="3"/>
  <c r="Y284" i="3"/>
  <c r="M284" i="3"/>
  <c r="V285" i="3"/>
  <c r="V284" i="3"/>
  <c r="Z284" i="3"/>
  <c r="X285" i="3"/>
  <c r="W285" i="3"/>
  <c r="G285" i="3"/>
  <c r="L285" i="3"/>
  <c r="P285" i="3"/>
  <c r="AA285" i="3"/>
  <c r="U285" i="3"/>
  <c r="H285" i="3"/>
  <c r="S285" i="3"/>
  <c r="K285" i="3"/>
  <c r="J285" i="3"/>
  <c r="O285" i="3"/>
  <c r="Z285" i="3"/>
  <c r="Y285" i="3"/>
  <c r="I286" i="3"/>
  <c r="G286" i="3"/>
  <c r="R286" i="3"/>
  <c r="O286" i="3"/>
  <c r="H286" i="3"/>
  <c r="T286" i="3"/>
  <c r="K286" i="3"/>
  <c r="N286" i="3"/>
  <c r="Y286" i="3"/>
  <c r="P286" i="3"/>
  <c r="M286" i="3"/>
  <c r="J286" i="3"/>
  <c r="X286" i="3"/>
  <c r="Q286" i="3"/>
  <c r="Z286" i="3"/>
  <c r="L286" i="3"/>
  <c r="W286" i="3"/>
  <c r="S286" i="3"/>
  <c r="AA286" i="3"/>
  <c r="V286" i="3"/>
  <c r="U286" i="3"/>
  <c r="T287" i="3"/>
  <c r="P287" i="3"/>
  <c r="M288" i="3"/>
  <c r="H287" i="3"/>
  <c r="I287" i="3"/>
  <c r="Q287" i="3"/>
  <c r="Z287" i="3"/>
  <c r="V287" i="3"/>
  <c r="N288" i="3"/>
  <c r="Z288" i="3"/>
  <c r="W287" i="3"/>
  <c r="G288" i="3"/>
  <c r="S288" i="3"/>
  <c r="X287" i="3"/>
  <c r="J287" i="3"/>
  <c r="L287" i="3"/>
  <c r="H288" i="3"/>
  <c r="K288" i="3"/>
  <c r="Y287" i="3"/>
  <c r="S287" i="3"/>
  <c r="I288" i="3"/>
  <c r="U287" i="3"/>
  <c r="M287" i="3"/>
  <c r="O287" i="3"/>
  <c r="Q288" i="3"/>
  <c r="AA287" i="3"/>
  <c r="G287" i="3"/>
  <c r="R287" i="3"/>
  <c r="Y288" i="3"/>
  <c r="K287" i="3"/>
  <c r="N287" i="3"/>
  <c r="O288" i="3"/>
  <c r="T288" i="3"/>
  <c r="AA288" i="3"/>
  <c r="X288" i="3"/>
  <c r="R288" i="3"/>
  <c r="J288" i="3"/>
  <c r="V288" i="3"/>
  <c r="W288" i="3"/>
  <c r="Q289" i="3"/>
  <c r="L288" i="3"/>
  <c r="U288" i="3"/>
  <c r="P288" i="3"/>
  <c r="T289" i="3"/>
  <c r="L289" i="3"/>
  <c r="H289" i="3"/>
  <c r="O289" i="3"/>
  <c r="P289" i="3"/>
  <c r="G289" i="3"/>
  <c r="R289" i="3"/>
  <c r="K289" i="3"/>
  <c r="X289" i="3"/>
  <c r="Z289" i="3"/>
  <c r="Y289" i="3"/>
  <c r="V289" i="3"/>
  <c r="J289" i="3"/>
  <c r="W289" i="3"/>
  <c r="N289" i="3"/>
  <c r="U289" i="3"/>
  <c r="S289" i="3"/>
  <c r="AA289" i="3"/>
  <c r="I289" i="3"/>
  <c r="W290" i="3"/>
  <c r="Q290" i="3"/>
  <c r="M289" i="3"/>
  <c r="G290" i="3"/>
  <c r="X290" i="3"/>
  <c r="S290" i="3"/>
  <c r="Y290" i="3"/>
  <c r="K290" i="3"/>
  <c r="U290" i="3"/>
  <c r="H290" i="3"/>
  <c r="R290" i="3"/>
  <c r="T290" i="3"/>
  <c r="L290" i="3"/>
  <c r="V290" i="3"/>
  <c r="P290" i="3"/>
  <c r="O290" i="3"/>
  <c r="I290" i="3"/>
  <c r="M290" i="3"/>
  <c r="AA290" i="3"/>
  <c r="J290" i="3"/>
  <c r="Z290" i="3"/>
  <c r="N290" i="3"/>
  <c r="I291" i="3"/>
  <c r="T291" i="3"/>
  <c r="W292" i="3"/>
  <c r="L291" i="3"/>
  <c r="AA291" i="3"/>
  <c r="Y291" i="3"/>
  <c r="W291" i="3"/>
  <c r="Z291" i="3"/>
  <c r="P291" i="3"/>
  <c r="M291" i="3"/>
  <c r="H291" i="3"/>
  <c r="N291" i="3"/>
  <c r="Q291" i="3"/>
  <c r="S291" i="3"/>
  <c r="J291" i="3"/>
  <c r="G291" i="3"/>
  <c r="X291" i="3"/>
  <c r="O291" i="3"/>
  <c r="V291" i="3"/>
  <c r="U291" i="3"/>
  <c r="K291" i="3"/>
  <c r="R291" i="3"/>
  <c r="N292" i="3"/>
  <c r="L292" i="3"/>
  <c r="M293" i="3"/>
  <c r="T292" i="3"/>
  <c r="G292" i="3"/>
  <c r="M292" i="3"/>
  <c r="I292" i="3"/>
  <c r="R293" i="3"/>
  <c r="Q292" i="3"/>
  <c r="X292" i="3"/>
  <c r="O292" i="3"/>
  <c r="P292" i="3"/>
  <c r="V292" i="3"/>
  <c r="J292" i="3"/>
  <c r="AA292" i="3"/>
  <c r="L293" i="3"/>
  <c r="K292" i="3"/>
  <c r="U292" i="3"/>
  <c r="H293" i="3"/>
  <c r="Z292" i="3"/>
  <c r="R292" i="3"/>
  <c r="AA293" i="3"/>
  <c r="P293" i="3"/>
  <c r="H292" i="3"/>
  <c r="X293" i="3"/>
  <c r="S292" i="3"/>
  <c r="Y292" i="3"/>
  <c r="N293" i="3"/>
  <c r="V293" i="3"/>
  <c r="T293" i="3"/>
  <c r="S293" i="3"/>
  <c r="Z293" i="3"/>
  <c r="I293" i="3"/>
  <c r="W293" i="3"/>
  <c r="Y293" i="3"/>
  <c r="J293" i="3"/>
  <c r="G293" i="3"/>
  <c r="K293" i="3"/>
  <c r="O293" i="3"/>
  <c r="U293" i="3"/>
  <c r="S294" i="3"/>
  <c r="U294" i="3"/>
  <c r="Q293" i="3"/>
  <c r="V294" i="3"/>
  <c r="Y294" i="3"/>
  <c r="X294" i="3"/>
  <c r="W294" i="3"/>
  <c r="O294" i="3"/>
  <c r="P294" i="3"/>
  <c r="R294" i="3"/>
  <c r="AA294" i="3"/>
  <c r="M294" i="3"/>
  <c r="L294" i="3"/>
  <c r="N294" i="3"/>
  <c r="G294" i="3"/>
  <c r="K294" i="3"/>
  <c r="J294" i="3"/>
  <c r="I294" i="3"/>
  <c r="Q294" i="3"/>
  <c r="H294" i="3"/>
  <c r="T294" i="3"/>
  <c r="Z294" i="3"/>
  <c r="N295" i="3"/>
  <c r="Q295" i="3"/>
  <c r="W295" i="3"/>
  <c r="Z295" i="3"/>
  <c r="P295" i="3"/>
  <c r="R295" i="3"/>
  <c r="K295" i="3"/>
  <c r="M295" i="3"/>
  <c r="L295" i="3"/>
  <c r="G295" i="3"/>
  <c r="Y295" i="3"/>
  <c r="X295" i="3"/>
  <c r="S295" i="3"/>
  <c r="U295" i="3"/>
  <c r="O295" i="3"/>
  <c r="V295" i="3"/>
  <c r="I296" i="3"/>
  <c r="AA295" i="3"/>
  <c r="N296" i="3"/>
  <c r="I295" i="3"/>
  <c r="J295" i="3"/>
  <c r="T295" i="3"/>
  <c r="H295" i="3"/>
  <c r="X296" i="3"/>
  <c r="U297" i="3"/>
  <c r="V296" i="3"/>
  <c r="T296" i="3"/>
  <c r="Q296" i="3"/>
  <c r="AA296" i="3"/>
  <c r="H297" i="3"/>
  <c r="J296" i="3"/>
  <c r="Y296" i="3"/>
  <c r="Z296" i="3"/>
  <c r="O296" i="3"/>
  <c r="H296" i="3"/>
  <c r="M296" i="3"/>
  <c r="U296" i="3"/>
  <c r="R296" i="3"/>
  <c r="K296" i="3"/>
  <c r="R297" i="3"/>
  <c r="L296" i="3"/>
  <c r="W296" i="3"/>
  <c r="G296" i="3"/>
  <c r="P296" i="3"/>
  <c r="S296" i="3"/>
  <c r="Z297" i="3"/>
  <c r="O297" i="3"/>
  <c r="W297" i="3"/>
  <c r="X297" i="3"/>
  <c r="K297" i="3"/>
  <c r="I297" i="3"/>
  <c r="S297" i="3"/>
  <c r="M297" i="3"/>
  <c r="P297" i="3"/>
  <c r="Y297" i="3"/>
  <c r="N297" i="3"/>
  <c r="J297" i="3"/>
  <c r="AA297" i="3"/>
  <c r="G297" i="3"/>
  <c r="V297" i="3"/>
  <c r="L297" i="3"/>
  <c r="T297" i="3"/>
  <c r="Q297" i="3"/>
  <c r="U298" i="3"/>
  <c r="H298" i="3"/>
  <c r="R298" i="3"/>
  <c r="R299" i="3"/>
  <c r="M298" i="3"/>
  <c r="S298" i="3"/>
  <c r="T298" i="3"/>
  <c r="V298" i="3"/>
  <c r="Z299" i="3"/>
  <c r="W298" i="3"/>
  <c r="Q298" i="3"/>
  <c r="K298" i="3"/>
  <c r="M299" i="3"/>
  <c r="V299" i="3"/>
  <c r="O298" i="3"/>
  <c r="J298" i="3"/>
  <c r="O299" i="3"/>
  <c r="T299" i="3"/>
  <c r="L298" i="3"/>
  <c r="AA298" i="3"/>
  <c r="N298" i="3"/>
  <c r="N299" i="3"/>
  <c r="Y298" i="3"/>
  <c r="Z298" i="3"/>
  <c r="I298" i="3"/>
  <c r="J299" i="3"/>
  <c r="P298" i="3"/>
  <c r="G298" i="3"/>
  <c r="X298" i="3"/>
  <c r="Q299" i="3"/>
  <c r="K299" i="3"/>
  <c r="U300" i="3"/>
  <c r="G300" i="3"/>
  <c r="J300" i="3"/>
  <c r="L299" i="3"/>
  <c r="P299" i="3"/>
  <c r="N300" i="3"/>
  <c r="P300" i="3"/>
  <c r="AA299" i="3"/>
  <c r="H299" i="3"/>
  <c r="V300" i="3"/>
  <c r="W299" i="3"/>
  <c r="I299" i="3"/>
  <c r="U299" i="3"/>
  <c r="H300" i="3"/>
  <c r="G299" i="3"/>
  <c r="Y299" i="3"/>
  <c r="AA300" i="3"/>
  <c r="S299" i="3"/>
  <c r="K300" i="3"/>
  <c r="W300" i="3"/>
  <c r="I300" i="3"/>
  <c r="X299" i="3"/>
  <c r="S300" i="3"/>
  <c r="Y300" i="3"/>
  <c r="L300" i="3"/>
  <c r="T300" i="3"/>
  <c r="R300" i="3"/>
  <c r="M300" i="3"/>
  <c r="Z300" i="3"/>
  <c r="Q300" i="3"/>
  <c r="O300" i="3"/>
  <c r="X300" i="3"/>
  <c r="V301" i="3"/>
  <c r="I302" i="3"/>
  <c r="H301" i="3"/>
  <c r="U301" i="3"/>
  <c r="J302" i="3"/>
  <c r="R301" i="3"/>
  <c r="W301" i="3"/>
  <c r="N301" i="3"/>
  <c r="S302" i="3"/>
  <c r="AA301" i="3"/>
  <c r="K301" i="3"/>
  <c r="Y301" i="3"/>
  <c r="X301" i="3"/>
  <c r="AA302" i="3"/>
  <c r="M301" i="3"/>
  <c r="J301" i="3"/>
  <c r="Q301" i="3"/>
  <c r="I301" i="3"/>
  <c r="N302" i="3"/>
  <c r="L301" i="3"/>
  <c r="M302" i="3"/>
  <c r="T301" i="3"/>
  <c r="W302" i="3"/>
  <c r="G301" i="3"/>
  <c r="O301" i="3"/>
  <c r="S301" i="3"/>
  <c r="X302" i="3"/>
  <c r="Z301" i="3"/>
  <c r="P301" i="3"/>
  <c r="Q302" i="3"/>
  <c r="H302" i="3"/>
  <c r="U302" i="3"/>
  <c r="L302" i="3"/>
  <c r="Y302" i="3"/>
  <c r="K302" i="3"/>
  <c r="G302" i="3"/>
  <c r="O303" i="3"/>
  <c r="P302" i="3"/>
  <c r="T302" i="3"/>
  <c r="R302" i="3"/>
  <c r="Z302" i="3"/>
  <c r="Z303" i="3"/>
  <c r="O302" i="3"/>
  <c r="V302" i="3"/>
  <c r="L303" i="3"/>
  <c r="Y303" i="3"/>
  <c r="U304" i="3"/>
  <c r="S304" i="3"/>
  <c r="X303" i="3"/>
  <c r="U303" i="3"/>
  <c r="Q303" i="3"/>
  <c r="I304" i="3"/>
  <c r="G303" i="3"/>
  <c r="K303" i="3"/>
  <c r="M303" i="3"/>
  <c r="V303" i="3"/>
  <c r="H303" i="3"/>
  <c r="J303" i="3"/>
  <c r="AA303" i="3"/>
  <c r="I303" i="3"/>
  <c r="W303" i="3"/>
  <c r="R303" i="3"/>
  <c r="T303" i="3"/>
  <c r="P303" i="3"/>
  <c r="N303" i="3"/>
  <c r="S303" i="3"/>
  <c r="Q304" i="3"/>
  <c r="G304" i="3"/>
  <c r="M304" i="3"/>
  <c r="O304" i="3"/>
  <c r="G305" i="3"/>
  <c r="Y304" i="3"/>
  <c r="V304" i="3"/>
  <c r="K304" i="3"/>
  <c r="L304" i="3"/>
  <c r="J305" i="3"/>
  <c r="V305" i="3"/>
  <c r="X304" i="3"/>
  <c r="R304" i="3"/>
  <c r="P304" i="3"/>
  <c r="R305" i="3"/>
  <c r="X305" i="3"/>
  <c r="W304" i="3"/>
  <c r="N304" i="3"/>
  <c r="Z305" i="3"/>
  <c r="Y305" i="3"/>
  <c r="J304" i="3"/>
  <c r="Z304" i="3"/>
  <c r="L305" i="3"/>
  <c r="I305" i="3"/>
  <c r="U305" i="3"/>
  <c r="H304" i="3"/>
  <c r="T305" i="3"/>
  <c r="H305" i="3"/>
  <c r="T304" i="3"/>
  <c r="AA304" i="3"/>
  <c r="M305" i="3"/>
  <c r="K305" i="3"/>
  <c r="X306" i="3"/>
  <c r="AA305" i="3"/>
  <c r="N305" i="3"/>
  <c r="P305" i="3"/>
  <c r="J306" i="3"/>
  <c r="I306" i="3"/>
  <c r="W305" i="3"/>
  <c r="T306" i="3"/>
  <c r="O305" i="3"/>
  <c r="Q305" i="3"/>
  <c r="S305" i="3"/>
  <c r="Y306" i="3"/>
  <c r="U306" i="3"/>
  <c r="K306" i="3"/>
  <c r="N306" i="3"/>
  <c r="W306" i="3"/>
  <c r="H306" i="3"/>
  <c r="M306" i="3"/>
  <c r="W307" i="3"/>
  <c r="S306" i="3"/>
  <c r="AA306" i="3"/>
  <c r="O306" i="3"/>
  <c r="L306" i="3"/>
  <c r="V306" i="3"/>
  <c r="Q306" i="3"/>
  <c r="R306" i="3"/>
  <c r="Z307" i="3"/>
  <c r="Z306" i="3"/>
  <c r="P306" i="3"/>
  <c r="G306" i="3"/>
  <c r="H307" i="3"/>
  <c r="I307" i="3"/>
  <c r="K307" i="3"/>
  <c r="V307" i="3"/>
  <c r="N308" i="3"/>
  <c r="P307" i="3"/>
  <c r="R307" i="3"/>
  <c r="Q307" i="3"/>
  <c r="G308" i="3"/>
  <c r="J307" i="3"/>
  <c r="T307" i="3"/>
  <c r="AA307" i="3"/>
  <c r="G307" i="3"/>
  <c r="O307" i="3"/>
  <c r="N307" i="3"/>
  <c r="U307" i="3"/>
  <c r="L307" i="3"/>
  <c r="S307" i="3"/>
  <c r="Y307" i="3"/>
  <c r="X307" i="3"/>
  <c r="M307" i="3"/>
  <c r="K308" i="3"/>
  <c r="Q308" i="3"/>
  <c r="AA308" i="3"/>
  <c r="J308" i="3"/>
  <c r="V308" i="3"/>
  <c r="R308" i="3"/>
  <c r="H308" i="3"/>
  <c r="P308" i="3"/>
  <c r="Y308" i="3"/>
  <c r="T308" i="3"/>
  <c r="I308" i="3"/>
  <c r="U308" i="3"/>
  <c r="O308" i="3"/>
  <c r="S308" i="3"/>
  <c r="M308" i="3"/>
  <c r="X308" i="3"/>
  <c r="Z308" i="3"/>
  <c r="L308" i="3"/>
  <c r="W308" i="3"/>
  <c r="N309" i="3"/>
  <c r="M309" i="3"/>
  <c r="L310" i="3"/>
  <c r="Z309" i="3"/>
  <c r="Q309" i="3"/>
  <c r="Q310" i="3"/>
  <c r="U309" i="3"/>
  <c r="K309" i="3"/>
  <c r="M310" i="3"/>
  <c r="X309" i="3"/>
  <c r="O309" i="3"/>
  <c r="I309" i="3"/>
  <c r="W309" i="3"/>
  <c r="T309" i="3"/>
  <c r="J309" i="3"/>
  <c r="L309" i="3"/>
  <c r="AA309" i="3"/>
  <c r="P309" i="3"/>
  <c r="Y309" i="3"/>
  <c r="G309" i="3"/>
  <c r="R309" i="3"/>
  <c r="V309" i="3"/>
  <c r="S309" i="3"/>
  <c r="H309" i="3"/>
  <c r="Y310" i="3"/>
  <c r="U310" i="3"/>
  <c r="V310" i="3"/>
  <c r="X310" i="3"/>
  <c r="Z310" i="3"/>
  <c r="J310" i="3"/>
  <c r="N310" i="3"/>
  <c r="AA310" i="3"/>
  <c r="P310" i="3"/>
  <c r="T310" i="3"/>
  <c r="H310" i="3"/>
  <c r="I310" i="3"/>
  <c r="R310" i="3"/>
  <c r="X311" i="3"/>
  <c r="G310" i="3"/>
  <c r="I311" i="3"/>
  <c r="O310" i="3"/>
  <c r="S310" i="3"/>
  <c r="K310" i="3"/>
  <c r="W310" i="3"/>
  <c r="V311" i="3"/>
  <c r="T311" i="3"/>
  <c r="Y311" i="3"/>
  <c r="AA311" i="3"/>
  <c r="U311" i="3"/>
  <c r="Z311" i="3"/>
  <c r="G311" i="3"/>
  <c r="M311" i="3"/>
  <c r="S311" i="3"/>
  <c r="K311" i="3"/>
  <c r="L311" i="3"/>
  <c r="N311" i="3"/>
  <c r="P311" i="3"/>
  <c r="Q311" i="3"/>
  <c r="H311" i="3"/>
  <c r="W311" i="3"/>
  <c r="O311" i="3"/>
  <c r="R311" i="3"/>
  <c r="J311" i="3"/>
  <c r="I312" i="3"/>
  <c r="P313" i="3"/>
  <c r="L312" i="3"/>
  <c r="AA312" i="3"/>
  <c r="X312" i="3"/>
  <c r="O312" i="3"/>
  <c r="S312" i="3"/>
  <c r="V312" i="3"/>
  <c r="R312" i="3"/>
  <c r="K312" i="3"/>
  <c r="Z312" i="3"/>
  <c r="T312" i="3"/>
  <c r="N312" i="3"/>
  <c r="H312" i="3"/>
  <c r="P312" i="3"/>
  <c r="W312" i="3"/>
  <c r="Y312" i="3"/>
  <c r="U312" i="3"/>
  <c r="G312" i="3"/>
  <c r="J312" i="3"/>
  <c r="M312" i="3"/>
  <c r="Q312" i="3"/>
  <c r="R313" i="3"/>
  <c r="H313" i="3"/>
  <c r="M313" i="3"/>
  <c r="Y313" i="3"/>
  <c r="AA313" i="3"/>
  <c r="W313" i="3"/>
  <c r="N313" i="3"/>
  <c r="G313" i="3"/>
  <c r="Q313" i="3"/>
  <c r="Z313" i="3"/>
  <c r="O313" i="3"/>
  <c r="J313" i="3"/>
  <c r="V313" i="3"/>
  <c r="U313" i="3"/>
  <c r="I313" i="3"/>
  <c r="S313" i="3"/>
  <c r="T313" i="3"/>
  <c r="L313" i="3"/>
  <c r="X313" i="3"/>
  <c r="K313" i="3"/>
  <c r="G314" i="3"/>
  <c r="N315" i="3"/>
  <c r="Z314" i="3"/>
  <c r="H314" i="3"/>
  <c r="I314" i="3"/>
  <c r="U314" i="3"/>
  <c r="S314" i="3"/>
  <c r="W314" i="3"/>
  <c r="X314" i="3"/>
  <c r="K314" i="3"/>
  <c r="L314" i="3"/>
  <c r="T314" i="3"/>
  <c r="P314" i="3"/>
  <c r="R314" i="3"/>
  <c r="J315" i="3"/>
  <c r="AA314" i="3"/>
  <c r="N314" i="3"/>
  <c r="M314" i="3"/>
  <c r="Q314" i="3"/>
  <c r="Y314" i="3"/>
  <c r="V314" i="3"/>
  <c r="J314" i="3"/>
  <c r="O314" i="3"/>
  <c r="I315" i="3"/>
  <c r="M315" i="3"/>
  <c r="L315" i="3"/>
  <c r="Y315" i="3"/>
  <c r="V315" i="3"/>
  <c r="W315" i="3"/>
  <c r="P315" i="3"/>
  <c r="S315" i="3"/>
  <c r="T315" i="3"/>
  <c r="AA315" i="3"/>
  <c r="O315" i="3"/>
  <c r="U315" i="3"/>
  <c r="Z315" i="3"/>
  <c r="Q315" i="3"/>
  <c r="G315" i="3"/>
  <c r="X315" i="3"/>
  <c r="H315" i="3"/>
  <c r="K315" i="3"/>
  <c r="R315" i="3"/>
  <c r="K316" i="3"/>
  <c r="W316" i="3"/>
  <c r="K317" i="3"/>
  <c r="O316" i="3"/>
  <c r="AA316" i="3"/>
  <c r="J316" i="3"/>
  <c r="T316" i="3"/>
  <c r="U317" i="3"/>
  <c r="S316" i="3"/>
  <c r="H316" i="3"/>
  <c r="Q316" i="3"/>
  <c r="J317" i="3"/>
  <c r="N316" i="3"/>
  <c r="Y316" i="3"/>
  <c r="G316" i="3"/>
  <c r="Z317" i="3"/>
  <c r="X316" i="3"/>
  <c r="X317" i="3"/>
  <c r="U316" i="3"/>
  <c r="L316" i="3"/>
  <c r="R316" i="3"/>
  <c r="I316" i="3"/>
  <c r="N317" i="3"/>
  <c r="Z316" i="3"/>
  <c r="P316" i="3"/>
  <c r="M316" i="3"/>
  <c r="P317" i="3"/>
  <c r="V316" i="3"/>
  <c r="H317" i="3"/>
  <c r="J318" i="3"/>
  <c r="X318" i="3"/>
  <c r="S317" i="3"/>
  <c r="V317" i="3"/>
  <c r="M317" i="3"/>
  <c r="Z318" i="3"/>
  <c r="Q317" i="3"/>
  <c r="K318" i="3"/>
  <c r="G318" i="3"/>
  <c r="T317" i="3"/>
  <c r="I317" i="3"/>
  <c r="O317" i="3"/>
  <c r="S318" i="3"/>
  <c r="AA317" i="3"/>
  <c r="L317" i="3"/>
  <c r="L318" i="3"/>
  <c r="G317" i="3"/>
  <c r="Y317" i="3"/>
  <c r="O318" i="3"/>
  <c r="U318" i="3"/>
  <c r="R317" i="3"/>
  <c r="P318" i="3"/>
  <c r="W317" i="3"/>
  <c r="R318" i="3"/>
  <c r="I318" i="3"/>
  <c r="W318" i="3"/>
  <c r="T318" i="3"/>
  <c r="M318" i="3"/>
  <c r="V318" i="3"/>
  <c r="N318" i="3"/>
  <c r="Y318" i="3"/>
  <c r="Q318" i="3"/>
  <c r="K319" i="3"/>
  <c r="I319" i="3"/>
  <c r="H318" i="3"/>
  <c r="Q319" i="3"/>
  <c r="Z319" i="3"/>
  <c r="AA318" i="3"/>
  <c r="L319" i="3"/>
  <c r="Q320" i="3"/>
  <c r="O319" i="3"/>
  <c r="G319" i="3"/>
  <c r="Y319" i="3"/>
  <c r="S319" i="3"/>
  <c r="O320" i="3"/>
  <c r="W319" i="3"/>
  <c r="T319" i="3"/>
  <c r="X319" i="3"/>
  <c r="Z320" i="3"/>
  <c r="M319" i="3"/>
  <c r="AA319" i="3"/>
  <c r="N319" i="3"/>
  <c r="AA320" i="3"/>
  <c r="J319" i="3"/>
  <c r="R319" i="3"/>
  <c r="V320" i="3"/>
  <c r="V319" i="3"/>
  <c r="P319" i="3"/>
  <c r="H319" i="3"/>
  <c r="U320" i="3"/>
  <c r="U319" i="3"/>
  <c r="X320" i="3"/>
  <c r="H320" i="3"/>
  <c r="I320" i="3"/>
  <c r="K320" i="3"/>
  <c r="S321" i="3"/>
  <c r="W320" i="3"/>
  <c r="R320" i="3"/>
  <c r="Y320" i="3"/>
  <c r="N320" i="3"/>
  <c r="T320" i="3"/>
  <c r="X321" i="3"/>
  <c r="P320" i="3"/>
  <c r="L321" i="3"/>
  <c r="Z321" i="3"/>
  <c r="L320" i="3"/>
  <c r="G320" i="3"/>
  <c r="T321" i="3"/>
  <c r="H321" i="3"/>
  <c r="S320" i="3"/>
  <c r="G321" i="3"/>
  <c r="O321" i="3"/>
  <c r="J320" i="3"/>
  <c r="M320" i="3"/>
  <c r="W321" i="3"/>
  <c r="I321" i="3"/>
  <c r="M321" i="3"/>
  <c r="U321" i="3"/>
  <c r="Q321" i="3"/>
  <c r="AA321" i="3"/>
  <c r="R321" i="3"/>
  <c r="I322" i="3"/>
  <c r="K322" i="3"/>
  <c r="V321" i="3"/>
  <c r="Q322" i="3"/>
  <c r="K321" i="3"/>
  <c r="N322" i="3"/>
  <c r="P321" i="3"/>
  <c r="S322" i="3"/>
  <c r="N321" i="3"/>
  <c r="Y321" i="3"/>
  <c r="J321" i="3"/>
  <c r="G322" i="3"/>
  <c r="AA322" i="3"/>
  <c r="V323" i="3"/>
  <c r="H323" i="3"/>
  <c r="Y322" i="3"/>
  <c r="Q323" i="3"/>
  <c r="T322" i="3"/>
  <c r="R322" i="3"/>
  <c r="U322" i="3"/>
  <c r="X322" i="3"/>
  <c r="W322" i="3"/>
  <c r="M322" i="3"/>
  <c r="AA323" i="3"/>
  <c r="N323" i="3"/>
  <c r="O322" i="3"/>
  <c r="L322" i="3"/>
  <c r="L323" i="3"/>
  <c r="V322" i="3"/>
  <c r="P322" i="3"/>
  <c r="T323" i="3"/>
  <c r="J322" i="3"/>
  <c r="Z322" i="3"/>
  <c r="P323" i="3"/>
  <c r="H322" i="3"/>
  <c r="J323" i="3"/>
  <c r="H324" i="3"/>
  <c r="W324" i="3"/>
  <c r="W323" i="3"/>
  <c r="Q324" i="3"/>
  <c r="U323" i="3"/>
  <c r="Z323" i="3"/>
  <c r="S323" i="3"/>
  <c r="S324" i="3"/>
  <c r="Y323" i="3"/>
  <c r="X323" i="3"/>
  <c r="I323" i="3"/>
  <c r="T324" i="3"/>
  <c r="L324" i="3"/>
  <c r="O323" i="3"/>
  <c r="R323" i="3"/>
  <c r="K323" i="3"/>
  <c r="O324" i="3"/>
  <c r="G323" i="3"/>
  <c r="M323" i="3"/>
  <c r="M324" i="3"/>
  <c r="R325" i="3"/>
  <c r="U324" i="3"/>
  <c r="Z324" i="3"/>
  <c r="U325" i="3"/>
  <c r="I324" i="3"/>
  <c r="X324" i="3"/>
  <c r="G324" i="3"/>
  <c r="O325" i="3"/>
  <c r="J324" i="3"/>
  <c r="Y324" i="3"/>
  <c r="K324" i="3"/>
  <c r="T325" i="3"/>
  <c r="N324" i="3"/>
  <c r="P324" i="3"/>
  <c r="R324" i="3"/>
  <c r="J325" i="3"/>
  <c r="V324" i="3"/>
  <c r="N325" i="3"/>
  <c r="Y325" i="3"/>
  <c r="AA324" i="3"/>
  <c r="Q325" i="3"/>
  <c r="P325" i="3"/>
  <c r="M326" i="3"/>
  <c r="G325" i="3"/>
  <c r="L325" i="3"/>
  <c r="U326" i="3"/>
  <c r="S325" i="3"/>
  <c r="AA325" i="3"/>
  <c r="N326" i="3"/>
  <c r="Y326" i="3"/>
  <c r="X325" i="3"/>
  <c r="I325" i="3"/>
  <c r="R326" i="3"/>
  <c r="K325" i="3"/>
  <c r="V325" i="3"/>
  <c r="W326" i="3"/>
  <c r="M325" i="3"/>
  <c r="Z325" i="3"/>
  <c r="W325" i="3"/>
  <c r="H325" i="3"/>
  <c r="O326" i="3"/>
  <c r="K326" i="3"/>
  <c r="AA326" i="3"/>
  <c r="R327" i="3"/>
  <c r="G326" i="3"/>
  <c r="Q326" i="3"/>
  <c r="Z326" i="3"/>
  <c r="T327" i="3"/>
  <c r="T326" i="3"/>
  <c r="H326" i="3"/>
  <c r="P326" i="3"/>
  <c r="J326" i="3"/>
  <c r="S326" i="3"/>
  <c r="X326" i="3"/>
  <c r="V326" i="3"/>
  <c r="X327" i="3"/>
  <c r="L326" i="3"/>
  <c r="I326" i="3"/>
  <c r="P327" i="3"/>
  <c r="N327" i="3"/>
  <c r="S327" i="3"/>
  <c r="T328" i="3"/>
  <c r="Q327" i="3"/>
  <c r="V327" i="3"/>
  <c r="Z327" i="3"/>
  <c r="AA327" i="3"/>
  <c r="K327" i="3"/>
  <c r="U328" i="3"/>
  <c r="I327" i="3"/>
  <c r="H327" i="3"/>
  <c r="J327" i="3"/>
  <c r="W328" i="3"/>
  <c r="U327" i="3"/>
  <c r="G327" i="3"/>
  <c r="M327" i="3"/>
  <c r="I328" i="3"/>
  <c r="X328" i="3"/>
  <c r="W327" i="3"/>
  <c r="Y328" i="3"/>
  <c r="H328" i="3"/>
  <c r="AA328" i="3"/>
  <c r="L327" i="3"/>
  <c r="K328" i="3"/>
  <c r="O327" i="3"/>
  <c r="S328" i="3"/>
  <c r="Y327" i="3"/>
  <c r="Q328" i="3"/>
  <c r="G328" i="3"/>
  <c r="N328" i="3"/>
  <c r="P328" i="3"/>
  <c r="L328" i="3"/>
  <c r="Z328" i="3"/>
  <c r="O328" i="3"/>
  <c r="R328" i="3"/>
  <c r="G329" i="3"/>
  <c r="V328" i="3"/>
  <c r="O329" i="3"/>
  <c r="M328" i="3"/>
  <c r="X329" i="3"/>
  <c r="Z329" i="3"/>
  <c r="J328" i="3"/>
  <c r="L329" i="3"/>
  <c r="K329" i="3"/>
  <c r="T329" i="3"/>
  <c r="Y329" i="3"/>
  <c r="H329" i="3"/>
  <c r="M329" i="3"/>
  <c r="U329" i="3"/>
  <c r="W329" i="3"/>
  <c r="I329" i="3"/>
  <c r="S329" i="3"/>
  <c r="J329" i="3"/>
  <c r="V329" i="3"/>
  <c r="Q329" i="3"/>
  <c r="P329" i="3"/>
  <c r="N329" i="3"/>
  <c r="R329" i="3"/>
  <c r="AA329" i="3"/>
  <c r="Q330" i="3"/>
  <c r="R330" i="3"/>
  <c r="O330" i="3"/>
  <c r="V330" i="3"/>
  <c r="I330" i="3"/>
  <c r="K330" i="3"/>
  <c r="S330" i="3"/>
  <c r="M330" i="3"/>
  <c r="Y330" i="3"/>
  <c r="U330" i="3"/>
  <c r="X330" i="3"/>
  <c r="Z330" i="3"/>
  <c r="G330" i="3"/>
  <c r="J330" i="3"/>
  <c r="T330" i="3"/>
  <c r="H330" i="3"/>
  <c r="P330" i="3"/>
  <c r="N330" i="3"/>
  <c r="W330" i="3"/>
  <c r="L330" i="3"/>
  <c r="AA330" i="3"/>
  <c r="X331" i="3"/>
  <c r="W332" i="3"/>
  <c r="H331" i="3"/>
  <c r="M331" i="3"/>
  <c r="Z331" i="3"/>
  <c r="T331" i="3"/>
  <c r="T332" i="3"/>
  <c r="U331" i="3"/>
  <c r="J331" i="3"/>
  <c r="R331" i="3"/>
  <c r="O331" i="3"/>
  <c r="Q331" i="3"/>
  <c r="S331" i="3"/>
  <c r="Y331" i="3"/>
  <c r="V331" i="3"/>
  <c r="W331" i="3"/>
  <c r="I331" i="3"/>
  <c r="L331" i="3"/>
  <c r="N331" i="3"/>
  <c r="G331" i="3"/>
  <c r="P331" i="3"/>
  <c r="K331" i="3"/>
  <c r="AA331" i="3"/>
  <c r="U332" i="3"/>
  <c r="O332" i="3"/>
  <c r="R333" i="3"/>
  <c r="N332" i="3"/>
  <c r="J332" i="3"/>
  <c r="AA332" i="3"/>
  <c r="Z332" i="3"/>
  <c r="U333" i="3"/>
  <c r="O333" i="3"/>
  <c r="P332" i="3"/>
  <c r="G332" i="3"/>
  <c r="T333" i="3"/>
  <c r="I332" i="3"/>
  <c r="M332" i="3"/>
  <c r="L332" i="3"/>
  <c r="V333" i="3"/>
  <c r="V332" i="3"/>
  <c r="S332" i="3"/>
  <c r="Y332" i="3"/>
  <c r="R332" i="3"/>
  <c r="X332" i="3"/>
  <c r="J333" i="3"/>
  <c r="H332" i="3"/>
  <c r="Q332" i="3"/>
  <c r="Y333" i="3"/>
  <c r="K332" i="3"/>
  <c r="Q333" i="3"/>
  <c r="Y334" i="3"/>
  <c r="G333" i="3"/>
  <c r="W333" i="3"/>
  <c r="M333" i="3"/>
  <c r="N333" i="3"/>
  <c r="G334" i="3"/>
  <c r="W334" i="3"/>
  <c r="AA333" i="3"/>
  <c r="K333" i="3"/>
  <c r="S333" i="3"/>
  <c r="I333" i="3"/>
  <c r="Q334" i="3"/>
  <c r="P333" i="3"/>
  <c r="H333" i="3"/>
  <c r="M334" i="3"/>
  <c r="L333" i="3"/>
  <c r="Z333" i="3"/>
  <c r="U334" i="3"/>
  <c r="N334" i="3"/>
  <c r="X333" i="3"/>
  <c r="K334" i="3"/>
  <c r="X335" i="3"/>
  <c r="AA334" i="3"/>
  <c r="S334" i="3"/>
  <c r="R334" i="3"/>
  <c r="AA335" i="3"/>
  <c r="T334" i="3"/>
  <c r="T335" i="3"/>
  <c r="I334" i="3"/>
  <c r="Z334" i="3"/>
  <c r="O334" i="3"/>
  <c r="U335" i="3"/>
  <c r="H334" i="3"/>
  <c r="V334" i="3"/>
  <c r="X334" i="3"/>
  <c r="P335" i="3"/>
  <c r="L334" i="3"/>
  <c r="R335" i="3"/>
  <c r="H335" i="3"/>
  <c r="J334" i="3"/>
  <c r="P334" i="3"/>
  <c r="N335" i="3"/>
  <c r="L335" i="3"/>
  <c r="J335" i="3"/>
  <c r="Q335" i="3"/>
  <c r="O335" i="3"/>
  <c r="S335" i="3"/>
  <c r="Y335" i="3"/>
  <c r="Z335" i="3"/>
  <c r="W335" i="3"/>
  <c r="G335" i="3"/>
  <c r="V335" i="3"/>
  <c r="K336" i="3"/>
  <c r="M335" i="3"/>
  <c r="I335" i="3"/>
  <c r="S336" i="3"/>
  <c r="K335" i="3"/>
  <c r="W336" i="3"/>
  <c r="X336" i="3"/>
  <c r="I336" i="3"/>
  <c r="R336" i="3"/>
  <c r="L336" i="3"/>
  <c r="Q336" i="3"/>
  <c r="O336" i="3"/>
  <c r="AA336" i="3"/>
  <c r="U336" i="3"/>
  <c r="N336" i="3"/>
  <c r="G336" i="3"/>
  <c r="V336" i="3"/>
  <c r="Z336" i="3"/>
  <c r="J336" i="3"/>
  <c r="M336" i="3"/>
  <c r="T336" i="3"/>
  <c r="H336" i="3"/>
  <c r="P336" i="3"/>
  <c r="Y336" i="3"/>
  <c r="L337" i="3"/>
  <c r="S337" i="3"/>
  <c r="AA337" i="3"/>
  <c r="H337" i="3"/>
  <c r="N337" i="3"/>
  <c r="J337" i="3"/>
  <c r="O337" i="3"/>
  <c r="P337" i="3"/>
  <c r="I337" i="3"/>
  <c r="Q337" i="3"/>
  <c r="Z337" i="3"/>
  <c r="Y337" i="3"/>
  <c r="T337" i="3"/>
  <c r="W337" i="3"/>
  <c r="G337" i="3"/>
  <c r="U337" i="3"/>
  <c r="M337" i="3"/>
  <c r="X337" i="3"/>
  <c r="K337" i="3"/>
  <c r="V337" i="3"/>
  <c r="R337" i="3"/>
  <c r="W338" i="3"/>
  <c r="J338" i="3"/>
  <c r="I338" i="3"/>
  <c r="V339" i="3"/>
  <c r="T338" i="3"/>
  <c r="O338" i="3"/>
  <c r="S338" i="3"/>
  <c r="X339" i="3"/>
  <c r="K338" i="3"/>
  <c r="X338" i="3"/>
  <c r="AA338" i="3"/>
  <c r="L338" i="3"/>
  <c r="Y339" i="3"/>
  <c r="Q339" i="3"/>
  <c r="N338" i="3"/>
  <c r="Y338" i="3"/>
  <c r="P338" i="3"/>
  <c r="U338" i="3"/>
  <c r="H338" i="3"/>
  <c r="G338" i="3"/>
  <c r="Z338" i="3"/>
  <c r="T339" i="3"/>
  <c r="V338" i="3"/>
  <c r="AA339" i="3"/>
  <c r="M338" i="3"/>
  <c r="Q338" i="3"/>
  <c r="L339" i="3"/>
  <c r="R338" i="3"/>
  <c r="J339" i="3"/>
  <c r="R339" i="3"/>
  <c r="M339" i="3"/>
  <c r="O339" i="3"/>
  <c r="W339" i="3"/>
  <c r="H340" i="3"/>
  <c r="S339" i="3"/>
  <c r="AA340" i="3"/>
  <c r="N339" i="3"/>
  <c r="K339" i="3"/>
  <c r="G339" i="3"/>
  <c r="P339" i="3"/>
  <c r="Z339" i="3"/>
  <c r="H339" i="3"/>
  <c r="I339" i="3"/>
  <c r="U339" i="3"/>
  <c r="M340" i="3"/>
  <c r="L340" i="3"/>
  <c r="Y340" i="3"/>
  <c r="Z340" i="3"/>
  <c r="J340" i="3"/>
  <c r="W341" i="3"/>
  <c r="W340" i="3"/>
  <c r="G340" i="3"/>
  <c r="N340" i="3"/>
  <c r="I340" i="3"/>
  <c r="S340" i="3"/>
  <c r="K340" i="3"/>
  <c r="Q340" i="3"/>
  <c r="P340" i="3"/>
  <c r="T340" i="3"/>
  <c r="X340" i="3"/>
  <c r="R340" i="3"/>
  <c r="O340" i="3"/>
  <c r="U340" i="3"/>
  <c r="R341" i="3"/>
  <c r="V340" i="3"/>
  <c r="I341" i="3"/>
  <c r="G342" i="3"/>
  <c r="Y341" i="3"/>
  <c r="M341" i="3"/>
  <c r="Q341" i="3"/>
  <c r="N341" i="3"/>
  <c r="Z342" i="3"/>
  <c r="G341" i="3"/>
  <c r="O341" i="3"/>
  <c r="U341" i="3"/>
  <c r="S341" i="3"/>
  <c r="Z341" i="3"/>
  <c r="J341" i="3"/>
  <c r="X341" i="3"/>
  <c r="R342" i="3"/>
  <c r="H341" i="3"/>
  <c r="AA341" i="3"/>
  <c r="M342" i="3"/>
  <c r="L341" i="3"/>
  <c r="V341" i="3"/>
  <c r="Y342" i="3"/>
  <c r="U342" i="3"/>
  <c r="K341" i="3"/>
  <c r="N342" i="3"/>
  <c r="P341" i="3"/>
  <c r="T341" i="3"/>
  <c r="K342" i="3"/>
  <c r="X343" i="3"/>
  <c r="AA342" i="3"/>
  <c r="P343" i="3"/>
  <c r="W342" i="3"/>
  <c r="AA343" i="3"/>
  <c r="T342" i="3"/>
  <c r="U343" i="3"/>
  <c r="J342" i="3"/>
  <c r="I342" i="3"/>
  <c r="Q342" i="3"/>
  <c r="Z343" i="3"/>
  <c r="H342" i="3"/>
  <c r="V342" i="3"/>
  <c r="X342" i="3"/>
  <c r="S342" i="3"/>
  <c r="L342" i="3"/>
  <c r="T343" i="3"/>
  <c r="H343" i="3"/>
  <c r="O342" i="3"/>
  <c r="P342" i="3"/>
  <c r="N343" i="3"/>
  <c r="M343" i="3"/>
  <c r="L343" i="3"/>
  <c r="Q343" i="3"/>
  <c r="I343" i="3"/>
  <c r="S343" i="3"/>
  <c r="Y343" i="3"/>
  <c r="J343" i="3"/>
  <c r="W343" i="3"/>
  <c r="G343" i="3"/>
  <c r="V343" i="3"/>
  <c r="K344" i="3"/>
  <c r="R343" i="3"/>
  <c r="S344" i="3"/>
  <c r="K343" i="3"/>
  <c r="X344" i="3"/>
  <c r="O343" i="3"/>
  <c r="G344" i="3"/>
  <c r="I344" i="3"/>
  <c r="R344" i="3"/>
  <c r="L344" i="3"/>
  <c r="Q344" i="3"/>
  <c r="P344" i="3"/>
  <c r="AA344" i="3"/>
  <c r="W344" i="3"/>
  <c r="N344" i="3"/>
  <c r="H344" i="3"/>
  <c r="V344" i="3"/>
  <c r="Z344" i="3"/>
  <c r="J344" i="3"/>
  <c r="Y344" i="3"/>
  <c r="O344" i="3"/>
  <c r="T344" i="3"/>
  <c r="U344" i="3"/>
  <c r="M344" i="3"/>
  <c r="L345" i="3"/>
  <c r="X345" i="3"/>
  <c r="G346" i="3"/>
  <c r="J346" i="3"/>
  <c r="N346" i="3"/>
  <c r="J345" i="3"/>
  <c r="Y346" i="3"/>
  <c r="AA345" i="3"/>
  <c r="N345" i="3"/>
  <c r="O346" i="3"/>
  <c r="R346" i="3"/>
  <c r="S346" i="3"/>
  <c r="O345" i="3"/>
  <c r="R345" i="3"/>
  <c r="W346" i="3"/>
  <c r="Z346" i="3"/>
  <c r="U346" i="3"/>
  <c r="W345" i="3"/>
  <c r="M345" i="3"/>
  <c r="H345" i="3"/>
  <c r="Y345" i="3"/>
  <c r="H346" i="3"/>
  <c r="L346" i="3"/>
  <c r="K345" i="3"/>
  <c r="G345" i="3"/>
  <c r="U345" i="3"/>
  <c r="P346" i="3"/>
  <c r="V346" i="3"/>
  <c r="I345" i="3"/>
  <c r="Z345" i="3"/>
  <c r="P345" i="3"/>
  <c r="I346" i="3"/>
  <c r="AA346" i="3"/>
  <c r="S345" i="3"/>
  <c r="V345" i="3"/>
  <c r="Q345" i="3"/>
  <c r="Q346" i="3"/>
  <c r="K346" i="3"/>
  <c r="T345" i="3"/>
  <c r="M346" i="3"/>
  <c r="X346" i="3"/>
  <c r="T346" i="3"/>
  <c r="L347" i="3"/>
  <c r="G347" i="3"/>
  <c r="M347" i="3"/>
  <c r="Y347" i="3"/>
  <c r="L348" i="3"/>
  <c r="X347" i="3"/>
  <c r="AA347" i="3"/>
  <c r="Z347" i="3"/>
  <c r="J347" i="3"/>
  <c r="I347" i="3"/>
  <c r="W347" i="3"/>
  <c r="R347" i="3"/>
  <c r="U348" i="3"/>
  <c r="H347" i="3"/>
  <c r="S347" i="3"/>
  <c r="V347" i="3"/>
  <c r="X348" i="3"/>
  <c r="Q347" i="3"/>
  <c r="P347" i="3"/>
  <c r="O347" i="3"/>
  <c r="N347" i="3"/>
  <c r="T347" i="3"/>
  <c r="K347" i="3"/>
  <c r="U347" i="3"/>
  <c r="M348" i="3"/>
  <c r="Z348" i="3"/>
  <c r="U349" i="3"/>
  <c r="K348" i="3"/>
  <c r="N348" i="3"/>
  <c r="I348" i="3"/>
  <c r="G348" i="3"/>
  <c r="W349" i="3"/>
  <c r="P348" i="3"/>
  <c r="R349" i="3"/>
  <c r="H348" i="3"/>
  <c r="S348" i="3"/>
  <c r="G349" i="3"/>
  <c r="V349" i="3"/>
  <c r="AA348" i="3"/>
  <c r="R348" i="3"/>
  <c r="J348" i="3"/>
  <c r="W348" i="3"/>
  <c r="V348" i="3"/>
  <c r="Q348" i="3"/>
  <c r="T348" i="3"/>
  <c r="Y349" i="3"/>
  <c r="Y348" i="3"/>
  <c r="J349" i="3"/>
  <c r="O348" i="3"/>
  <c r="Q349" i="3"/>
  <c r="Z350" i="3"/>
  <c r="O349" i="3"/>
  <c r="T349" i="3"/>
  <c r="I350" i="3"/>
  <c r="N349" i="3"/>
  <c r="L349" i="3"/>
  <c r="AA349" i="3"/>
  <c r="K349" i="3"/>
  <c r="M349" i="3"/>
  <c r="I349" i="3"/>
  <c r="W350" i="3"/>
  <c r="P349" i="3"/>
  <c r="H349" i="3"/>
  <c r="M350" i="3"/>
  <c r="S349" i="3"/>
  <c r="Z349" i="3"/>
  <c r="U350" i="3"/>
  <c r="G350" i="3"/>
  <c r="N350" i="3"/>
  <c r="X349" i="3"/>
  <c r="K350" i="3"/>
  <c r="S350" i="3"/>
  <c r="O350" i="3"/>
  <c r="R350" i="3"/>
  <c r="Q350" i="3"/>
  <c r="J350" i="3"/>
  <c r="X350" i="3"/>
  <c r="P350" i="3"/>
  <c r="V350" i="3"/>
  <c r="Z351" i="3"/>
  <c r="L350" i="3"/>
  <c r="AA350" i="3"/>
  <c r="Y350" i="3"/>
  <c r="T350" i="3"/>
  <c r="P351" i="3"/>
  <c r="H350" i="3"/>
  <c r="W351" i="3"/>
  <c r="G352" i="3"/>
  <c r="X351" i="3"/>
  <c r="M351" i="3"/>
  <c r="U351" i="3"/>
  <c r="V352" i="3"/>
  <c r="T351" i="3"/>
  <c r="H352" i="3"/>
  <c r="AA351" i="3"/>
  <c r="L351" i="3"/>
  <c r="K351" i="3"/>
  <c r="W352" i="3"/>
  <c r="Q351" i="3"/>
  <c r="H351" i="3"/>
  <c r="O351" i="3"/>
  <c r="V351" i="3"/>
  <c r="I351" i="3"/>
  <c r="R352" i="3"/>
  <c r="R351" i="3"/>
  <c r="S351" i="3"/>
  <c r="J351" i="3"/>
  <c r="K352" i="3"/>
  <c r="Y351" i="3"/>
  <c r="S352" i="3"/>
  <c r="G351" i="3"/>
  <c r="N351" i="3"/>
  <c r="Z352" i="3"/>
  <c r="Q352" i="3"/>
  <c r="I352" i="3"/>
  <c r="U352" i="3"/>
  <c r="P352" i="3"/>
  <c r="M352" i="3"/>
  <c r="N352" i="3"/>
  <c r="T352" i="3"/>
  <c r="AA352" i="3"/>
  <c r="L352" i="3"/>
  <c r="J352" i="3"/>
  <c r="Y352" i="3"/>
  <c r="I353" i="3"/>
  <c r="X352" i="3"/>
  <c r="Q353" i="3"/>
  <c r="Z353" i="3"/>
  <c r="J353" i="3"/>
  <c r="O352" i="3"/>
  <c r="L353" i="3"/>
  <c r="N353" i="3"/>
  <c r="S353" i="3"/>
  <c r="T353" i="3"/>
  <c r="AA353" i="3"/>
  <c r="X353" i="3"/>
  <c r="Y353" i="3"/>
  <c r="V353" i="3"/>
  <c r="O353" i="3"/>
  <c r="K353" i="3"/>
  <c r="P353" i="3"/>
  <c r="G353" i="3"/>
  <c r="W353" i="3"/>
  <c r="M353" i="3"/>
  <c r="U353" i="3"/>
  <c r="R353" i="3"/>
  <c r="H353" i="3"/>
  <c r="G354" i="3"/>
  <c r="M354" i="3"/>
  <c r="T355" i="3"/>
  <c r="K354" i="3"/>
  <c r="J354" i="3"/>
  <c r="Y354" i="3"/>
  <c r="X355" i="3"/>
  <c r="V354" i="3"/>
  <c r="R354" i="3"/>
  <c r="Y355" i="3"/>
  <c r="T354" i="3"/>
  <c r="Z354" i="3"/>
  <c r="Q354" i="3"/>
  <c r="P354" i="3"/>
  <c r="M355" i="3"/>
  <c r="W354" i="3"/>
  <c r="H354" i="3"/>
  <c r="U354" i="3"/>
  <c r="S354" i="3"/>
  <c r="N355" i="3"/>
  <c r="L355" i="3"/>
  <c r="I354" i="3"/>
  <c r="X354" i="3"/>
  <c r="P355" i="3"/>
  <c r="S355" i="3"/>
  <c r="O354" i="3"/>
  <c r="AA354" i="3"/>
  <c r="N354" i="3"/>
  <c r="AA355" i="3"/>
  <c r="H355" i="3"/>
  <c r="L354" i="3"/>
  <c r="J355" i="3"/>
  <c r="V355" i="3"/>
  <c r="Q355" i="3"/>
  <c r="G355" i="3"/>
  <c r="I355" i="3"/>
  <c r="W355" i="3"/>
  <c r="U355" i="3"/>
  <c r="K355" i="3"/>
  <c r="Z355" i="3"/>
  <c r="R355" i="3"/>
  <c r="W356" i="3"/>
  <c r="J356" i="3"/>
  <c r="O355" i="3"/>
  <c r="Y356" i="3"/>
  <c r="K356" i="3"/>
  <c r="M356" i="3"/>
  <c r="V356" i="3"/>
  <c r="T356" i="3"/>
  <c r="R356" i="3"/>
  <c r="U356" i="3"/>
  <c r="S356" i="3"/>
  <c r="P357" i="3"/>
  <c r="N356" i="3"/>
  <c r="I356" i="3"/>
  <c r="R357" i="3"/>
  <c r="H356" i="3"/>
  <c r="O356" i="3"/>
  <c r="M357" i="3"/>
  <c r="L356" i="3"/>
  <c r="AA356" i="3"/>
  <c r="X356" i="3"/>
  <c r="G357" i="3"/>
  <c r="Z356" i="3"/>
  <c r="G356" i="3"/>
  <c r="K357" i="3"/>
  <c r="Q356" i="3"/>
  <c r="P356" i="3"/>
  <c r="H357" i="3"/>
  <c r="L357" i="3"/>
  <c r="H358" i="3"/>
  <c r="AA357" i="3"/>
  <c r="U358" i="3"/>
  <c r="V357" i="3"/>
  <c r="O357" i="3"/>
  <c r="P358" i="3"/>
  <c r="U357" i="3"/>
  <c r="I358" i="3"/>
  <c r="J357" i="3"/>
  <c r="I357" i="3"/>
  <c r="O358" i="3"/>
  <c r="X357" i="3"/>
  <c r="W357" i="3"/>
  <c r="N357" i="3"/>
  <c r="S357" i="3"/>
  <c r="Q358" i="3"/>
  <c r="T357" i="3"/>
  <c r="Q357" i="3"/>
  <c r="R358" i="3"/>
  <c r="Z357" i="3"/>
  <c r="Y357" i="3"/>
  <c r="K358" i="3"/>
  <c r="V358" i="3"/>
  <c r="M358" i="3"/>
  <c r="S358" i="3"/>
  <c r="L358" i="3"/>
  <c r="W358" i="3"/>
  <c r="N358" i="3"/>
  <c r="J358" i="3"/>
  <c r="T358" i="3"/>
  <c r="AA358" i="3"/>
  <c r="Y358" i="3"/>
  <c r="X359" i="3"/>
  <c r="Z358" i="3"/>
  <c r="X358" i="3"/>
  <c r="K359" i="3"/>
  <c r="G358" i="3"/>
  <c r="Y359" i="3"/>
  <c r="L359" i="3"/>
  <c r="P359" i="3"/>
  <c r="I359" i="3"/>
  <c r="Z359" i="3"/>
  <c r="M359" i="3"/>
  <c r="T359" i="3"/>
  <c r="O359" i="3"/>
  <c r="S359" i="3"/>
  <c r="W359" i="3"/>
  <c r="Q359" i="3"/>
  <c r="N359" i="3"/>
  <c r="H359" i="3"/>
  <c r="U359" i="3"/>
  <c r="J359" i="3"/>
  <c r="V360" i="3"/>
  <c r="G359" i="3"/>
  <c r="V359" i="3"/>
  <c r="H360" i="3"/>
  <c r="AA359" i="3"/>
  <c r="R359" i="3"/>
  <c r="N360" i="3"/>
  <c r="P360" i="3"/>
  <c r="Y360" i="3"/>
  <c r="X360" i="3"/>
  <c r="K360" i="3"/>
  <c r="J360" i="3"/>
  <c r="I360" i="3"/>
  <c r="R360" i="3"/>
  <c r="G360" i="3"/>
  <c r="Z360" i="3"/>
  <c r="L360" i="3"/>
  <c r="S360" i="3"/>
  <c r="AA360" i="3"/>
  <c r="Q360" i="3"/>
  <c r="T360" i="3"/>
  <c r="R361" i="3"/>
  <c r="U360" i="3"/>
  <c r="O360" i="3"/>
  <c r="X361" i="3"/>
  <c r="M360" i="3"/>
  <c r="W360" i="3"/>
  <c r="Q361" i="3"/>
  <c r="S361" i="3"/>
  <c r="Z361" i="3"/>
  <c r="T362" i="3"/>
  <c r="AA361" i="3"/>
  <c r="T361" i="3"/>
  <c r="L361" i="3"/>
  <c r="AA362" i="3"/>
  <c r="U361" i="3"/>
  <c r="M361" i="3"/>
  <c r="K361" i="3"/>
  <c r="V361" i="3"/>
  <c r="G361" i="3"/>
  <c r="H361" i="3"/>
  <c r="P361" i="3"/>
  <c r="O361" i="3"/>
  <c r="W361" i="3"/>
  <c r="J361" i="3"/>
  <c r="I361" i="3"/>
  <c r="N361" i="3"/>
  <c r="Y361" i="3"/>
  <c r="G362" i="3"/>
  <c r="H362" i="3"/>
  <c r="S362" i="3"/>
  <c r="P362" i="3"/>
  <c r="J362" i="3"/>
  <c r="O362" i="3"/>
  <c r="N362" i="3"/>
  <c r="X362" i="3"/>
  <c r="K362" i="3"/>
  <c r="R362" i="3"/>
  <c r="L362" i="3"/>
  <c r="I362" i="3"/>
  <c r="W362" i="3"/>
  <c r="Z362" i="3"/>
  <c r="P363" i="3"/>
  <c r="Y362" i="3"/>
  <c r="X363" i="3"/>
  <c r="V362" i="3"/>
  <c r="U362" i="3"/>
  <c r="AA363" i="3"/>
  <c r="M362" i="3"/>
  <c r="I363" i="3"/>
  <c r="Q362" i="3"/>
  <c r="J363" i="3"/>
  <c r="O363" i="3"/>
  <c r="L363" i="3"/>
  <c r="M363" i="3"/>
  <c r="J364" i="3"/>
  <c r="Y363" i="3"/>
  <c r="Q363" i="3"/>
  <c r="S363" i="3"/>
  <c r="M364" i="3"/>
  <c r="K363" i="3"/>
  <c r="T363" i="3"/>
  <c r="W363" i="3"/>
  <c r="P364" i="3"/>
  <c r="U363" i="3"/>
  <c r="H363" i="3"/>
  <c r="Z363" i="3"/>
  <c r="N363" i="3"/>
  <c r="G363" i="3"/>
  <c r="V363" i="3"/>
  <c r="R363" i="3"/>
  <c r="R364" i="3"/>
  <c r="Q364" i="3"/>
  <c r="W365" i="3"/>
  <c r="X364" i="3"/>
  <c r="Z364" i="3"/>
  <c r="H364" i="3"/>
  <c r="V364" i="3"/>
  <c r="H365" i="3"/>
  <c r="L365" i="3"/>
  <c r="U364" i="3"/>
  <c r="T364" i="3"/>
  <c r="K364" i="3"/>
  <c r="P365" i="3"/>
  <c r="T365" i="3"/>
  <c r="AA364" i="3"/>
  <c r="W364" i="3"/>
  <c r="G364" i="3"/>
  <c r="Y365" i="3"/>
  <c r="I364" i="3"/>
  <c r="L364" i="3"/>
  <c r="S364" i="3"/>
  <c r="J365" i="3"/>
  <c r="N364" i="3"/>
  <c r="Y364" i="3"/>
  <c r="M365" i="3"/>
  <c r="R365" i="3"/>
  <c r="K365" i="3"/>
  <c r="O364" i="3"/>
  <c r="G365" i="3"/>
  <c r="Z365" i="3"/>
  <c r="O365" i="3"/>
  <c r="U365" i="3"/>
  <c r="N365" i="3"/>
  <c r="S365" i="3"/>
  <c r="AA365" i="3"/>
  <c r="Q365" i="3"/>
  <c r="V365" i="3"/>
  <c r="X365" i="3"/>
  <c r="R366" i="3"/>
  <c r="U366" i="3"/>
  <c r="I365" i="3"/>
  <c r="H366" i="3"/>
  <c r="Q366" i="3"/>
  <c r="O367" i="3"/>
  <c r="X366" i="3"/>
  <c r="M366" i="3"/>
  <c r="AA366" i="3"/>
  <c r="X367" i="3"/>
  <c r="J366" i="3"/>
  <c r="I366" i="3"/>
  <c r="I367" i="3"/>
  <c r="K366" i="3"/>
  <c r="N366" i="3"/>
  <c r="O366" i="3"/>
  <c r="K367" i="3"/>
  <c r="Q367" i="3"/>
  <c r="V366" i="3"/>
  <c r="T366" i="3"/>
  <c r="AA367" i="3"/>
  <c r="J367" i="3"/>
  <c r="W366" i="3"/>
  <c r="Y366" i="3"/>
  <c r="U367" i="3"/>
  <c r="P366" i="3"/>
  <c r="G366" i="3"/>
  <c r="N367" i="3"/>
  <c r="L366" i="3"/>
  <c r="V367" i="3"/>
  <c r="S366" i="3"/>
  <c r="Z366" i="3"/>
  <c r="S367" i="3"/>
  <c r="L367" i="3"/>
  <c r="G367" i="3"/>
  <c r="Y367" i="3"/>
  <c r="P367" i="3"/>
  <c r="G368" i="3"/>
  <c r="M367" i="3"/>
  <c r="Y368" i="3"/>
  <c r="Z367" i="3"/>
  <c r="T368" i="3"/>
  <c r="H367" i="3"/>
  <c r="T367" i="3"/>
  <c r="R367" i="3"/>
  <c r="W367" i="3"/>
  <c r="V368" i="3"/>
  <c r="Z368" i="3"/>
  <c r="M368" i="3"/>
  <c r="J368" i="3"/>
  <c r="H368" i="3"/>
  <c r="L368" i="3"/>
  <c r="S368" i="3"/>
  <c r="AA368" i="3"/>
  <c r="O368" i="3"/>
  <c r="X368" i="3"/>
  <c r="I368" i="3"/>
  <c r="N368" i="3"/>
  <c r="Q368" i="3"/>
  <c r="U368" i="3"/>
  <c r="R368" i="3"/>
  <c r="K368" i="3"/>
  <c r="P368" i="3"/>
  <c r="W368" i="3"/>
  <c r="I369" i="3"/>
  <c r="U369" i="3"/>
  <c r="T369" i="3"/>
  <c r="G369" i="3"/>
  <c r="R369" i="3"/>
  <c r="W369" i="3"/>
  <c r="S369" i="3"/>
  <c r="H369" i="3"/>
  <c r="L369" i="3"/>
  <c r="O369" i="3"/>
  <c r="V369" i="3"/>
  <c r="M369" i="3"/>
  <c r="Q369" i="3"/>
  <c r="K369" i="3"/>
  <c r="J369" i="3"/>
  <c r="AA369" i="3"/>
  <c r="N369" i="3"/>
  <c r="X369" i="3"/>
  <c r="Z369" i="3"/>
  <c r="P369" i="3"/>
  <c r="Y369" i="3"/>
  <c r="T370" i="3"/>
  <c r="AA370" i="3"/>
  <c r="O371" i="3"/>
  <c r="Z370" i="3"/>
  <c r="H370" i="3"/>
  <c r="R370" i="3"/>
  <c r="I370" i="3"/>
  <c r="J371" i="3"/>
  <c r="W370" i="3"/>
  <c r="N370" i="3"/>
  <c r="M371" i="3"/>
  <c r="L370" i="3"/>
  <c r="S370" i="3"/>
  <c r="M370" i="3"/>
  <c r="J370" i="3"/>
  <c r="X370" i="3"/>
  <c r="K370" i="3"/>
  <c r="O370" i="3"/>
  <c r="U370" i="3"/>
  <c r="P370" i="3"/>
  <c r="Y370" i="3"/>
  <c r="Q370" i="3"/>
  <c r="G370" i="3"/>
  <c r="V370" i="3"/>
  <c r="W371" i="3"/>
  <c r="AA371" i="3"/>
  <c r="Z371" i="3"/>
  <c r="H371" i="3"/>
  <c r="T371" i="3"/>
  <c r="I371" i="3"/>
  <c r="Y371" i="3"/>
  <c r="V371" i="3"/>
  <c r="U371" i="3"/>
  <c r="G371" i="3"/>
  <c r="S371" i="3"/>
  <c r="R371" i="3"/>
  <c r="L371" i="3"/>
  <c r="X371" i="3"/>
  <c r="Q371" i="3"/>
  <c r="N371" i="3"/>
  <c r="K371" i="3"/>
  <c r="P371" i="3"/>
  <c r="J372" i="3"/>
  <c r="Y373" i="3"/>
  <c r="Q372" i="3"/>
  <c r="V372" i="3"/>
  <c r="P372" i="3"/>
  <c r="M372" i="3"/>
  <c r="W372" i="3"/>
  <c r="R373" i="3"/>
  <c r="O372" i="3"/>
  <c r="Y372" i="3"/>
  <c r="N372" i="3"/>
  <c r="L372" i="3"/>
  <c r="Z373" i="3"/>
  <c r="AA372" i="3"/>
  <c r="X372" i="3"/>
  <c r="V373" i="3"/>
  <c r="L373" i="3"/>
  <c r="I372" i="3"/>
  <c r="K372" i="3"/>
  <c r="G373" i="3"/>
  <c r="T373" i="3"/>
  <c r="G372" i="3"/>
  <c r="W373" i="3"/>
  <c r="S372" i="3"/>
  <c r="Z372" i="3"/>
  <c r="H373" i="3"/>
  <c r="H372" i="3"/>
  <c r="U372" i="3"/>
  <c r="Q373" i="3"/>
  <c r="T372" i="3"/>
  <c r="R372" i="3"/>
  <c r="M373" i="3"/>
  <c r="N373" i="3"/>
  <c r="P373" i="3"/>
  <c r="R374" i="3"/>
  <c r="S373" i="3"/>
  <c r="U374" i="3"/>
  <c r="X373" i="3"/>
  <c r="U373" i="3"/>
  <c r="J373" i="3"/>
  <c r="K373" i="3"/>
  <c r="O373" i="3"/>
  <c r="AA373" i="3"/>
  <c r="I373" i="3"/>
  <c r="H374" i="3"/>
  <c r="O374" i="3"/>
  <c r="P374" i="3"/>
  <c r="Z374" i="3"/>
  <c r="M374" i="3"/>
  <c r="AA374" i="3"/>
  <c r="N375" i="3"/>
  <c r="N374" i="3"/>
  <c r="J374" i="3"/>
  <c r="I374" i="3"/>
  <c r="I375" i="3"/>
  <c r="W374" i="3"/>
  <c r="G374" i="3"/>
  <c r="Y375" i="3"/>
  <c r="T374" i="3"/>
  <c r="S374" i="3"/>
  <c r="Y374" i="3"/>
  <c r="X374" i="3"/>
  <c r="L374" i="3"/>
  <c r="V374" i="3"/>
  <c r="Q374" i="3"/>
  <c r="K374" i="3"/>
  <c r="K375" i="3"/>
  <c r="S376" i="3"/>
  <c r="Z375" i="3"/>
  <c r="O375" i="3"/>
  <c r="S375" i="3"/>
  <c r="T375" i="3"/>
  <c r="AA375" i="3"/>
  <c r="G375" i="3"/>
  <c r="X375" i="3"/>
  <c r="J375" i="3"/>
  <c r="Q375" i="3"/>
  <c r="U375" i="3"/>
  <c r="W375" i="3"/>
  <c r="P375" i="3"/>
  <c r="L375" i="3"/>
  <c r="V375" i="3"/>
  <c r="M375" i="3"/>
  <c r="R375" i="3"/>
  <c r="X376" i="3"/>
  <c r="H375" i="3"/>
  <c r="G376" i="3"/>
  <c r="P376" i="3"/>
  <c r="O376" i="3"/>
  <c r="W377" i="3"/>
  <c r="Y376" i="3"/>
  <c r="L376" i="3"/>
  <c r="U376" i="3"/>
  <c r="I377" i="3"/>
  <c r="H377" i="3"/>
  <c r="Q376" i="3"/>
  <c r="R376" i="3"/>
  <c r="Q377" i="3"/>
  <c r="V376" i="3"/>
  <c r="W376" i="3"/>
  <c r="Y377" i="3"/>
  <c r="T376" i="3"/>
  <c r="AA376" i="3"/>
  <c r="Z376" i="3"/>
  <c r="AA377" i="3"/>
  <c r="I376" i="3"/>
  <c r="H376" i="3"/>
  <c r="L377" i="3"/>
  <c r="N376" i="3"/>
  <c r="M376" i="3"/>
  <c r="T377" i="3"/>
  <c r="K376" i="3"/>
  <c r="J376" i="3"/>
  <c r="O377" i="3"/>
  <c r="J377" i="3"/>
  <c r="X377" i="3"/>
  <c r="U377" i="3"/>
  <c r="M377" i="3"/>
  <c r="G377" i="3"/>
  <c r="R377" i="3"/>
  <c r="S377" i="3"/>
  <c r="P377" i="3"/>
  <c r="V377" i="3"/>
  <c r="K377" i="3"/>
  <c r="N377" i="3"/>
  <c r="Z377" i="3"/>
  <c r="L378" i="3"/>
  <c r="I378" i="3"/>
  <c r="Z379" i="3"/>
  <c r="K378" i="3"/>
  <c r="T378" i="3"/>
  <c r="R378" i="3"/>
  <c r="J378" i="3"/>
  <c r="N378" i="3"/>
  <c r="L379" i="3"/>
  <c r="X378" i="3"/>
  <c r="W378" i="3"/>
  <c r="O378" i="3"/>
  <c r="G379" i="3"/>
  <c r="T379" i="3"/>
  <c r="U378" i="3"/>
  <c r="Y378" i="3"/>
  <c r="O379" i="3"/>
  <c r="M379" i="3"/>
  <c r="AA378" i="3"/>
  <c r="G378" i="3"/>
  <c r="H379" i="3"/>
  <c r="N379" i="3"/>
  <c r="P378" i="3"/>
  <c r="S378" i="3"/>
  <c r="Q379" i="3"/>
  <c r="M378" i="3"/>
  <c r="Q378" i="3"/>
  <c r="Y379" i="3"/>
  <c r="Z378" i="3"/>
  <c r="V378" i="3"/>
  <c r="J379" i="3"/>
  <c r="H378" i="3"/>
  <c r="W379" i="3"/>
  <c r="H380" i="3"/>
  <c r="U379" i="3"/>
  <c r="S379" i="3"/>
  <c r="R379" i="3"/>
  <c r="I380" i="3"/>
  <c r="X379" i="3"/>
  <c r="AA379" i="3"/>
  <c r="V379" i="3"/>
  <c r="P379" i="3"/>
  <c r="I379" i="3"/>
  <c r="K379" i="3"/>
  <c r="K380" i="3"/>
  <c r="T380" i="3"/>
  <c r="V380" i="3"/>
  <c r="S380" i="3"/>
  <c r="J380" i="3"/>
  <c r="W381" i="3"/>
  <c r="T381" i="3"/>
  <c r="Q380" i="3"/>
  <c r="N380" i="3"/>
  <c r="W380" i="3"/>
  <c r="H381" i="3"/>
  <c r="Z380" i="3"/>
  <c r="L380" i="3"/>
  <c r="Y381" i="3"/>
  <c r="G380" i="3"/>
  <c r="X380" i="3"/>
  <c r="Y380" i="3"/>
  <c r="J381" i="3"/>
  <c r="U380" i="3"/>
  <c r="O380" i="3"/>
  <c r="R381" i="3"/>
  <c r="R380" i="3"/>
  <c r="AA380" i="3"/>
  <c r="Z381" i="3"/>
  <c r="P380" i="3"/>
  <c r="G381" i="3"/>
  <c r="M380" i="3"/>
  <c r="O381" i="3"/>
  <c r="L381" i="3"/>
  <c r="M381" i="3"/>
  <c r="X381" i="3"/>
  <c r="K381" i="3"/>
  <c r="Q381" i="3"/>
  <c r="U381" i="3"/>
  <c r="V381" i="3"/>
  <c r="N381" i="3"/>
  <c r="AA381" i="3"/>
  <c r="I381" i="3"/>
  <c r="P381" i="3"/>
  <c r="S381" i="3"/>
  <c r="Y382" i="3"/>
  <c r="S382" i="3"/>
  <c r="I382" i="3"/>
  <c r="H382" i="3"/>
  <c r="M382" i="3"/>
  <c r="AA382" i="3"/>
  <c r="X382" i="3"/>
  <c r="R382" i="3"/>
  <c r="U383" i="3"/>
  <c r="U382" i="3"/>
  <c r="J382" i="3"/>
  <c r="N383" i="3"/>
  <c r="T382" i="3"/>
  <c r="V382" i="3"/>
  <c r="N382" i="3"/>
  <c r="X383" i="3"/>
  <c r="W382" i="3"/>
  <c r="K382" i="3"/>
  <c r="I383" i="3"/>
  <c r="L382" i="3"/>
  <c r="P382" i="3"/>
  <c r="Q382" i="3"/>
  <c r="G382" i="3"/>
  <c r="O382" i="3"/>
  <c r="Z382" i="3"/>
  <c r="K383" i="3"/>
  <c r="L383" i="3"/>
  <c r="K384" i="3"/>
  <c r="Q383" i="3"/>
  <c r="P383" i="3"/>
  <c r="J383" i="3"/>
  <c r="S384" i="3"/>
  <c r="V383" i="3"/>
  <c r="M383" i="3"/>
  <c r="O383" i="3"/>
  <c r="Z383" i="3"/>
  <c r="AA383" i="3"/>
  <c r="U384" i="3"/>
  <c r="G383" i="3"/>
  <c r="H383" i="3"/>
  <c r="H384" i="3"/>
  <c r="Y383" i="3"/>
  <c r="T383" i="3"/>
  <c r="P384" i="3"/>
  <c r="S383" i="3"/>
  <c r="R383" i="3"/>
  <c r="X384" i="3"/>
  <c r="W383" i="3"/>
  <c r="Z384" i="3"/>
  <c r="N384" i="3"/>
  <c r="V384" i="3"/>
  <c r="M384" i="3"/>
  <c r="T384" i="3"/>
  <c r="AA384" i="3"/>
  <c r="J384" i="3"/>
  <c r="Y384" i="3"/>
  <c r="I384" i="3"/>
  <c r="O384" i="3"/>
  <c r="G384" i="3"/>
  <c r="L384" i="3"/>
  <c r="R384" i="3"/>
  <c r="W384" i="3"/>
  <c r="Q384" i="3"/>
  <c r="S385" i="3"/>
  <c r="G385" i="3"/>
  <c r="Z385" i="3"/>
  <c r="T385" i="3"/>
  <c r="L385" i="3"/>
  <c r="AA385" i="3"/>
  <c r="X385" i="3"/>
  <c r="Y385" i="3"/>
  <c r="Q385" i="3"/>
  <c r="U385" i="3"/>
  <c r="P385" i="3"/>
  <c r="N385" i="3"/>
  <c r="V385" i="3"/>
  <c r="R385" i="3"/>
  <c r="M385" i="3"/>
  <c r="O385" i="3"/>
  <c r="O386" i="3"/>
  <c r="J385" i="3"/>
  <c r="K385" i="3"/>
  <c r="J386" i="3"/>
  <c r="I385" i="3"/>
  <c r="H385" i="3"/>
  <c r="W385" i="3"/>
  <c r="G386" i="3"/>
  <c r="P386" i="3"/>
  <c r="Y386" i="3"/>
  <c r="Q387" i="3"/>
  <c r="AA386" i="3"/>
  <c r="M386" i="3"/>
  <c r="T386" i="3"/>
  <c r="L387" i="3"/>
  <c r="I386" i="3"/>
  <c r="Z386" i="3"/>
  <c r="W386" i="3"/>
  <c r="N386" i="3"/>
  <c r="H386" i="3"/>
  <c r="V387" i="3"/>
  <c r="S386" i="3"/>
  <c r="Q386" i="3"/>
  <c r="X386" i="3"/>
  <c r="R386" i="3"/>
  <c r="V386" i="3"/>
  <c r="U386" i="3"/>
  <c r="K386" i="3"/>
  <c r="L386" i="3"/>
  <c r="G387" i="3"/>
  <c r="Z387" i="3"/>
  <c r="M388" i="3"/>
  <c r="W388" i="3"/>
  <c r="Y387" i="3"/>
  <c r="AA387" i="3"/>
  <c r="H387" i="3"/>
  <c r="T387" i="3"/>
  <c r="J387" i="3"/>
  <c r="I387" i="3"/>
  <c r="U387" i="3"/>
  <c r="H388" i="3"/>
  <c r="S387" i="3"/>
  <c r="R387" i="3"/>
  <c r="P388" i="3"/>
  <c r="X387" i="3"/>
  <c r="W387" i="3"/>
  <c r="N387" i="3"/>
  <c r="J388" i="3"/>
  <c r="M387" i="3"/>
  <c r="K387" i="3"/>
  <c r="L388" i="3"/>
  <c r="P387" i="3"/>
  <c r="T388" i="3"/>
  <c r="O387" i="3"/>
  <c r="AA388" i="3"/>
  <c r="H389" i="3"/>
  <c r="X388" i="3"/>
  <c r="R388" i="3"/>
  <c r="Q388" i="3"/>
  <c r="R389" i="3"/>
  <c r="U388" i="3"/>
  <c r="V388" i="3"/>
  <c r="Z389" i="3"/>
  <c r="O388" i="3"/>
  <c r="K388" i="3"/>
  <c r="Y388" i="3"/>
  <c r="I388" i="3"/>
  <c r="G388" i="3"/>
  <c r="N388" i="3"/>
  <c r="S388" i="3"/>
  <c r="W389" i="3"/>
  <c r="Z388" i="3"/>
  <c r="G389" i="3"/>
  <c r="L390" i="3"/>
  <c r="I389" i="3"/>
  <c r="P389" i="3"/>
  <c r="S389" i="3"/>
  <c r="L389" i="3"/>
  <c r="T390" i="3"/>
  <c r="N389" i="3"/>
  <c r="M389" i="3"/>
  <c r="Q389" i="3"/>
  <c r="M390" i="3"/>
  <c r="T389" i="3"/>
  <c r="Y389" i="3"/>
  <c r="V389" i="3"/>
  <c r="U390" i="3"/>
  <c r="J389" i="3"/>
  <c r="U389" i="3"/>
  <c r="Q390" i="3"/>
  <c r="O389" i="3"/>
  <c r="Y390" i="3"/>
  <c r="O390" i="3"/>
  <c r="X389" i="3"/>
  <c r="J390" i="3"/>
  <c r="W390" i="3"/>
  <c r="R390" i="3"/>
  <c r="AA389" i="3"/>
  <c r="K389" i="3"/>
  <c r="H390" i="3"/>
  <c r="N390" i="3"/>
  <c r="V390" i="3"/>
  <c r="G390" i="3"/>
  <c r="S390" i="3"/>
  <c r="Z390" i="3"/>
  <c r="AA390" i="3"/>
  <c r="X390" i="3"/>
  <c r="P390" i="3"/>
  <c r="I390" i="3"/>
  <c r="U391" i="3"/>
  <c r="K390" i="3"/>
  <c r="N391" i="3"/>
  <c r="X391" i="3"/>
  <c r="I391" i="3"/>
  <c r="K391" i="3"/>
  <c r="O391" i="3"/>
  <c r="K392" i="3"/>
  <c r="P391" i="3"/>
  <c r="Z391" i="3"/>
  <c r="AA391" i="3"/>
  <c r="S392" i="3"/>
  <c r="M391" i="3"/>
  <c r="H391" i="3"/>
  <c r="N392" i="3"/>
  <c r="AA392" i="3"/>
  <c r="V391" i="3"/>
  <c r="T391" i="3"/>
  <c r="O392" i="3"/>
  <c r="M392" i="3"/>
  <c r="G391" i="3"/>
  <c r="R391" i="3"/>
  <c r="P392" i="3"/>
  <c r="Q391" i="3"/>
  <c r="W391" i="3"/>
  <c r="X392" i="3"/>
  <c r="Y391" i="3"/>
  <c r="L391" i="3"/>
  <c r="I392" i="3"/>
  <c r="J391" i="3"/>
  <c r="J392" i="3"/>
  <c r="S391" i="3"/>
  <c r="V392" i="3"/>
  <c r="G393" i="3"/>
  <c r="T392" i="3"/>
  <c r="Y392" i="3"/>
  <c r="Z392" i="3"/>
  <c r="O393" i="3"/>
  <c r="L392" i="3"/>
  <c r="H392" i="3"/>
  <c r="G392" i="3"/>
  <c r="I393" i="3"/>
  <c r="U392" i="3"/>
  <c r="Q392" i="3"/>
  <c r="K393" i="3"/>
  <c r="R392" i="3"/>
  <c r="S393" i="3"/>
  <c r="W392" i="3"/>
  <c r="AA393" i="3"/>
  <c r="V393" i="3"/>
  <c r="Q393" i="3"/>
  <c r="H393" i="3"/>
  <c r="L393" i="3"/>
  <c r="N393" i="3"/>
  <c r="T393" i="3"/>
  <c r="W393" i="3"/>
  <c r="Z393" i="3"/>
  <c r="Y393" i="3"/>
  <c r="R393" i="3"/>
  <c r="X393" i="3"/>
  <c r="P393" i="3"/>
  <c r="U393" i="3"/>
  <c r="M393" i="3"/>
  <c r="J393" i="3"/>
  <c r="M394" i="3"/>
  <c r="U394" i="3"/>
  <c r="L394" i="3"/>
  <c r="Q395" i="3"/>
  <c r="K394" i="3"/>
  <c r="Y394" i="3"/>
  <c r="Z394" i="3"/>
  <c r="J394" i="3"/>
  <c r="K395" i="3"/>
  <c r="P394" i="3"/>
  <c r="G394" i="3"/>
  <c r="H394" i="3"/>
  <c r="O394" i="3"/>
  <c r="S395" i="3"/>
  <c r="I394" i="3"/>
  <c r="T394" i="3"/>
  <c r="Q394" i="3"/>
  <c r="AA395" i="3"/>
  <c r="AA394" i="3"/>
  <c r="V394" i="3"/>
  <c r="L395" i="3"/>
  <c r="N395" i="3"/>
  <c r="N394" i="3"/>
  <c r="P395" i="3"/>
  <c r="S394" i="3"/>
  <c r="R394" i="3"/>
  <c r="X395" i="3"/>
  <c r="X394" i="3"/>
  <c r="W394" i="3"/>
  <c r="I395" i="3"/>
  <c r="V395" i="3"/>
  <c r="G395" i="3"/>
  <c r="O395" i="3"/>
  <c r="Y395" i="3"/>
  <c r="Z395" i="3"/>
  <c r="T395" i="3"/>
  <c r="H395" i="3"/>
  <c r="U395" i="3"/>
  <c r="M395" i="3"/>
  <c r="R395" i="3"/>
  <c r="W395" i="3"/>
  <c r="J395" i="3"/>
  <c r="J396" i="3"/>
  <c r="AA396" i="3"/>
  <c r="I396" i="3"/>
  <c r="P396" i="3"/>
  <c r="U396" i="3"/>
  <c r="H396" i="3"/>
  <c r="H397" i="3"/>
  <c r="V396" i="3"/>
  <c r="M396" i="3"/>
  <c r="Z397" i="3"/>
  <c r="K396" i="3"/>
  <c r="N396" i="3"/>
  <c r="Z396" i="3"/>
  <c r="W396" i="3"/>
  <c r="T396" i="3"/>
  <c r="R396" i="3"/>
  <c r="L396" i="3"/>
  <c r="Q396" i="3"/>
  <c r="Y396" i="3"/>
  <c r="G396" i="3"/>
  <c r="O396" i="3"/>
  <c r="S396" i="3"/>
  <c r="X396" i="3"/>
  <c r="M397" i="3"/>
  <c r="L397" i="3"/>
  <c r="U398" i="3"/>
  <c r="K397" i="3"/>
  <c r="P397" i="3"/>
  <c r="R397" i="3"/>
  <c r="Q397" i="3"/>
  <c r="W398" i="3"/>
  <c r="W397" i="3"/>
  <c r="V397" i="3"/>
  <c r="J397" i="3"/>
  <c r="AA397" i="3"/>
  <c r="S397" i="3"/>
  <c r="O397" i="3"/>
  <c r="I397" i="3"/>
  <c r="X397" i="3"/>
  <c r="T397" i="3"/>
  <c r="N397" i="3"/>
  <c r="U397" i="3"/>
  <c r="Y397" i="3"/>
  <c r="R398" i="3"/>
  <c r="G397" i="3"/>
  <c r="L398" i="3"/>
  <c r="I398" i="3"/>
  <c r="S398" i="3"/>
  <c r="N398" i="3"/>
  <c r="AA398" i="3"/>
  <c r="M399" i="3"/>
  <c r="X398" i="3"/>
  <c r="Z398" i="3"/>
  <c r="Y398" i="3"/>
  <c r="N399" i="3"/>
  <c r="H398" i="3"/>
  <c r="P399" i="3"/>
  <c r="M398" i="3"/>
  <c r="J398" i="3"/>
  <c r="I399" i="3"/>
  <c r="V398" i="3"/>
  <c r="T398" i="3"/>
  <c r="K398" i="3"/>
  <c r="O398" i="3"/>
  <c r="Z399" i="3"/>
  <c r="P398" i="3"/>
  <c r="G398" i="3"/>
  <c r="Q398" i="3"/>
  <c r="K399" i="3"/>
  <c r="S399" i="3"/>
  <c r="X399" i="3"/>
  <c r="J399" i="3"/>
  <c r="Q399" i="3"/>
  <c r="U399" i="3"/>
  <c r="O399" i="3"/>
  <c r="V399" i="3"/>
  <c r="H399" i="3"/>
  <c r="AA399" i="3"/>
  <c r="G399" i="3"/>
  <c r="T399" i="3"/>
  <c r="R399" i="3"/>
  <c r="Y399" i="3"/>
  <c r="W399" i="3"/>
  <c r="L399" i="3"/>
  <c r="G400" i="3"/>
  <c r="V400" i="3"/>
  <c r="J401" i="3"/>
  <c r="J400" i="3"/>
  <c r="Y400" i="3"/>
  <c r="L400" i="3"/>
  <c r="Z400" i="3"/>
  <c r="AA401" i="3"/>
  <c r="O400" i="3"/>
  <c r="Q400" i="3"/>
  <c r="H400" i="3"/>
  <c r="M401" i="3"/>
  <c r="H401" i="3"/>
  <c r="N400" i="3"/>
  <c r="U400" i="3"/>
  <c r="O401" i="3"/>
  <c r="X401" i="3"/>
  <c r="AA400" i="3"/>
  <c r="R400" i="3"/>
  <c r="T400" i="3"/>
  <c r="I400" i="3"/>
  <c r="W400" i="3"/>
  <c r="S400" i="3"/>
  <c r="K400" i="3"/>
  <c r="X400" i="3"/>
  <c r="P400" i="3"/>
  <c r="M400" i="3"/>
  <c r="R401" i="3"/>
  <c r="V401" i="3"/>
  <c r="L402" i="3"/>
  <c r="U401" i="3"/>
  <c r="Y401" i="3"/>
  <c r="K401" i="3"/>
  <c r="T401" i="3"/>
  <c r="M402" i="3"/>
  <c r="P401" i="3"/>
  <c r="W401" i="3"/>
  <c r="W402" i="3"/>
  <c r="N401" i="3"/>
  <c r="L401" i="3"/>
  <c r="H402" i="3"/>
  <c r="Z401" i="3"/>
  <c r="G401" i="3"/>
  <c r="P402" i="3"/>
  <c r="I401" i="3"/>
  <c r="S401" i="3"/>
  <c r="Z402" i="3"/>
  <c r="Q401" i="3"/>
  <c r="K402" i="3"/>
  <c r="U402" i="3"/>
  <c r="R402" i="3"/>
  <c r="S402" i="3"/>
  <c r="W403" i="3"/>
  <c r="O402" i="3"/>
  <c r="Q403" i="3"/>
  <c r="X402" i="3"/>
  <c r="AA402" i="3"/>
  <c r="M403" i="3"/>
  <c r="T402" i="3"/>
  <c r="J402" i="3"/>
  <c r="I402" i="3"/>
  <c r="G402" i="3"/>
  <c r="Y402" i="3"/>
  <c r="Q402" i="3"/>
  <c r="V402" i="3"/>
  <c r="N402" i="3"/>
  <c r="H403" i="3"/>
  <c r="V403" i="3"/>
  <c r="O403" i="3"/>
  <c r="T403" i="3"/>
  <c r="N403" i="3"/>
  <c r="AA403" i="3"/>
  <c r="P403" i="3"/>
  <c r="R403" i="3"/>
  <c r="I403" i="3"/>
  <c r="K403" i="3"/>
  <c r="X403" i="3"/>
  <c r="L403" i="3"/>
  <c r="S403" i="3"/>
  <c r="J403" i="3"/>
  <c r="Z403" i="3"/>
  <c r="G403" i="3"/>
  <c r="U403" i="3"/>
  <c r="Y403" i="3"/>
  <c r="N404" i="3"/>
  <c r="U404" i="3"/>
  <c r="T405" i="3"/>
  <c r="R404" i="3"/>
  <c r="I404" i="3"/>
  <c r="Z404" i="3"/>
  <c r="W404" i="3"/>
  <c r="V404" i="3"/>
  <c r="O404" i="3"/>
  <c r="V405" i="3"/>
  <c r="U405" i="3"/>
  <c r="S404" i="3"/>
  <c r="M404" i="3"/>
  <c r="O405" i="3"/>
  <c r="Y404" i="3"/>
  <c r="H404" i="3"/>
  <c r="Q404" i="3"/>
  <c r="X405" i="3"/>
  <c r="P404" i="3"/>
  <c r="G404" i="3"/>
  <c r="Q405" i="3"/>
  <c r="AA404" i="3"/>
  <c r="K404" i="3"/>
  <c r="X404" i="3"/>
  <c r="K405" i="3"/>
  <c r="J404" i="3"/>
  <c r="L404" i="3"/>
  <c r="M405" i="3"/>
  <c r="T404" i="3"/>
  <c r="N405" i="3"/>
  <c r="R405" i="3"/>
  <c r="L405" i="3"/>
  <c r="Z405" i="3"/>
  <c r="P405" i="3"/>
  <c r="S405" i="3"/>
  <c r="AA405" i="3"/>
  <c r="W405" i="3"/>
  <c r="G405" i="3"/>
  <c r="Y405" i="3"/>
  <c r="J405" i="3"/>
  <c r="I405" i="3"/>
  <c r="H405" i="3"/>
  <c r="Q406" i="3"/>
  <c r="G406" i="3"/>
  <c r="K406" i="3"/>
  <c r="T406" i="3"/>
  <c r="Y406" i="3"/>
  <c r="U406" i="3"/>
  <c r="V406" i="3"/>
  <c r="M406" i="3"/>
  <c r="L406" i="3"/>
  <c r="AA406" i="3"/>
  <c r="R406" i="3"/>
  <c r="Z406" i="3"/>
  <c r="W406" i="3"/>
  <c r="I406" i="3"/>
  <c r="G407" i="3"/>
  <c r="X406" i="3"/>
  <c r="P406" i="3"/>
  <c r="O407" i="3"/>
  <c r="N406" i="3"/>
  <c r="S406" i="3"/>
  <c r="R407" i="3"/>
  <c r="J406" i="3"/>
  <c r="O406" i="3"/>
  <c r="S407" i="3"/>
  <c r="H406" i="3"/>
  <c r="L407" i="3"/>
  <c r="J407" i="3"/>
  <c r="M407" i="3"/>
  <c r="Z407" i="3"/>
  <c r="Q408" i="3"/>
  <c r="K407" i="3"/>
  <c r="T407" i="3"/>
  <c r="N408" i="3"/>
  <c r="N407" i="3"/>
  <c r="I407" i="3"/>
  <c r="AA407" i="3"/>
  <c r="X407" i="3"/>
  <c r="P407" i="3"/>
  <c r="Y407" i="3"/>
  <c r="V407" i="3"/>
  <c r="U407" i="3"/>
  <c r="W407" i="3"/>
  <c r="H407" i="3"/>
  <c r="Q407" i="3"/>
  <c r="G408" i="3"/>
  <c r="AA408" i="3"/>
  <c r="Y408" i="3"/>
  <c r="M408" i="3"/>
  <c r="Z408" i="3"/>
  <c r="U408" i="3"/>
  <c r="T409" i="3"/>
  <c r="I408" i="3"/>
  <c r="H408" i="3"/>
  <c r="J408" i="3"/>
  <c r="S408" i="3"/>
  <c r="K408" i="3"/>
  <c r="V408" i="3"/>
  <c r="O408" i="3"/>
  <c r="T408" i="3"/>
  <c r="R408" i="3"/>
  <c r="X408" i="3"/>
  <c r="W408" i="3"/>
  <c r="L408" i="3"/>
  <c r="P408" i="3"/>
  <c r="Q409" i="3"/>
  <c r="N409" i="3"/>
  <c r="H410" i="3"/>
  <c r="M409" i="3"/>
  <c r="J409" i="3"/>
  <c r="I409" i="3"/>
  <c r="Q410" i="3"/>
  <c r="X409" i="3"/>
  <c r="W409" i="3"/>
  <c r="S410" i="3"/>
  <c r="U409" i="3"/>
  <c r="L409" i="3"/>
  <c r="S409" i="3"/>
  <c r="R409" i="3"/>
  <c r="AA409" i="3"/>
  <c r="H409" i="3"/>
  <c r="Y409" i="3"/>
  <c r="P409" i="3"/>
  <c r="O409" i="3"/>
  <c r="G409" i="3"/>
  <c r="K409" i="3"/>
  <c r="Z409" i="3"/>
  <c r="W410" i="3"/>
  <c r="V409" i="3"/>
  <c r="H411" i="3"/>
  <c r="R411" i="3"/>
  <c r="R410" i="3"/>
  <c r="P410" i="3"/>
  <c r="J410" i="3"/>
  <c r="O411" i="3"/>
  <c r="J411" i="3"/>
  <c r="I410" i="3"/>
  <c r="T410" i="3"/>
  <c r="AA410" i="3"/>
  <c r="N411" i="3"/>
  <c r="Y411" i="3"/>
  <c r="G410" i="3"/>
  <c r="U410" i="3"/>
  <c r="L411" i="3"/>
  <c r="U411" i="3"/>
  <c r="Q411" i="3"/>
  <c r="Z410" i="3"/>
  <c r="X410" i="3"/>
  <c r="G411" i="3"/>
  <c r="M411" i="3"/>
  <c r="I411" i="3"/>
  <c r="K410" i="3"/>
  <c r="Y410" i="3"/>
  <c r="W411" i="3"/>
  <c r="AA411" i="3"/>
  <c r="X411" i="3"/>
  <c r="O410" i="3"/>
  <c r="V411" i="3"/>
  <c r="S411" i="3"/>
  <c r="P411" i="3"/>
  <c r="L410" i="3"/>
  <c r="L9" i="1"/>
  <c r="T411" i="3"/>
  <c r="K411" i="3"/>
  <c r="V410" i="3"/>
  <c r="M410" i="3"/>
  <c r="N410" i="3"/>
  <c r="E412" i="3"/>
  <c r="F412" i="3" s="1"/>
  <c r="Z411" i="3"/>
  <c r="C414" i="3"/>
  <c r="D414" i="3" s="1"/>
  <c r="Q10" i="1"/>
  <c r="AD17" i="1"/>
  <c r="AE17" i="1"/>
  <c r="AF10" i="1"/>
  <c r="Z14" i="1"/>
  <c r="AN24" i="1"/>
  <c r="BA15" i="1"/>
  <c r="K19" i="1"/>
  <c r="AQ16" i="1"/>
  <c r="L15" i="1"/>
  <c r="AN14" i="1"/>
  <c r="BD24" i="1"/>
  <c r="AV23" i="1"/>
  <c r="P20" i="1"/>
  <c r="L13" i="1"/>
  <c r="S13" i="1"/>
  <c r="S15" i="1"/>
  <c r="U27" i="1"/>
  <c r="BN20" i="1"/>
  <c r="BM27" i="1"/>
  <c r="CE11" i="1"/>
  <c r="BQ19" i="1"/>
  <c r="AZ22" i="1"/>
  <c r="K27" i="1"/>
  <c r="H26" i="1"/>
  <c r="AH27" i="1"/>
  <c r="P26" i="1"/>
  <c r="BE28" i="1"/>
  <c r="CB25" i="1"/>
  <c r="BR16" i="1"/>
  <c r="AK28" i="1"/>
  <c r="AW21" i="1"/>
  <c r="AZ25" i="1"/>
  <c r="BI12" i="1"/>
  <c r="BG9" i="1"/>
  <c r="AJ21" i="1"/>
  <c r="BF27" i="1"/>
  <c r="BP20" i="1"/>
  <c r="BO9" i="1"/>
  <c r="CH25" i="1"/>
  <c r="BS17" i="1"/>
  <c r="BU28" i="1"/>
  <c r="BC18" i="1"/>
  <c r="BF13" i="1"/>
  <c r="BH9" i="1"/>
  <c r="CD28" i="1"/>
  <c r="BO23" i="1"/>
  <c r="CH9" i="1"/>
  <c r="AM24" i="1"/>
  <c r="BR23" i="1"/>
  <c r="BR17" i="1"/>
  <c r="BF22" i="1"/>
  <c r="X21" i="1"/>
  <c r="CA23" i="1"/>
  <c r="AW11" i="1"/>
  <c r="BA16" i="1"/>
  <c r="BZ15" i="1"/>
  <c r="AU26" i="1"/>
  <c r="CA28" i="1"/>
  <c r="BG14" i="1"/>
  <c r="U26" i="1"/>
  <c r="CA13" i="1"/>
  <c r="BT14" i="1"/>
  <c r="BM20" i="1"/>
  <c r="AZ11" i="1"/>
  <c r="AW16" i="1"/>
  <c r="AT9" i="1"/>
  <c r="CG10" i="1"/>
  <c r="BU26" i="1"/>
  <c r="AE22" i="1"/>
  <c r="BT27" i="1"/>
  <c r="CF19" i="1"/>
  <c r="AX19" i="1"/>
  <c r="BA20" i="1"/>
  <c r="BI11" i="1"/>
  <c r="Z22" i="1"/>
  <c r="L24" i="1"/>
  <c r="AV16" i="1"/>
  <c r="AY27" i="1"/>
  <c r="BG13" i="1"/>
  <c r="Z21" i="1"/>
  <c r="BB23" i="1"/>
  <c r="Q28" i="1"/>
  <c r="BB11" i="1"/>
  <c r="BV14" i="1"/>
  <c r="BA10" i="1"/>
  <c r="L25" i="1"/>
  <c r="AG16" i="1"/>
  <c r="AO15" i="1"/>
  <c r="AY13" i="1"/>
  <c r="CF27" i="1"/>
  <c r="AO11" i="1"/>
  <c r="AK20" i="1"/>
  <c r="T17" i="1"/>
  <c r="AR11" i="1"/>
  <c r="T27" i="1"/>
  <c r="M13" i="1"/>
  <c r="N19" i="1"/>
  <c r="AE16" i="1"/>
  <c r="X15" i="1"/>
  <c r="AB9" i="1"/>
  <c r="AA22" i="1"/>
  <c r="F26" i="1"/>
  <c r="BK11" i="1"/>
  <c r="AT13" i="1"/>
  <c r="F22" i="1"/>
  <c r="BO19" i="1"/>
  <c r="CG26" i="1"/>
  <c r="BF11" i="1"/>
  <c r="CA9" i="1"/>
  <c r="BY14" i="1"/>
  <c r="BQ10" i="1"/>
  <c r="AD25" i="1"/>
  <c r="BC20" i="1"/>
  <c r="CD23" i="1"/>
  <c r="AS24" i="1"/>
  <c r="Q23" i="1"/>
  <c r="BU17" i="1"/>
  <c r="BW19" i="1"/>
  <c r="CG13" i="1"/>
  <c r="AU20" i="1"/>
  <c r="AX9" i="1"/>
  <c r="BF20" i="1"/>
  <c r="AL27" i="1"/>
  <c r="CD21" i="1"/>
  <c r="BQ26" i="1"/>
  <c r="AY25" i="1"/>
  <c r="AX24" i="1"/>
  <c r="AX28" i="1"/>
  <c r="BL22" i="1"/>
  <c r="BL13" i="1"/>
  <c r="AI23" i="1"/>
  <c r="BB20" i="1"/>
  <c r="AV18" i="1"/>
  <c r="CA15" i="1"/>
  <c r="AV17" i="1"/>
  <c r="S21" i="1"/>
  <c r="CC11" i="1"/>
  <c r="BI25" i="1"/>
  <c r="BC23" i="1"/>
  <c r="AH24" i="1"/>
  <c r="BM17" i="1"/>
  <c r="V27" i="1"/>
  <c r="BT20" i="1"/>
  <c r="CE21" i="1"/>
  <c r="BY19" i="1"/>
  <c r="BK15" i="1"/>
  <c r="BY20" i="1"/>
  <c r="BJ15" i="1"/>
  <c r="AI26" i="1"/>
  <c r="P27" i="1"/>
  <c r="BA11" i="1"/>
  <c r="O27" i="1"/>
  <c r="F21" i="1"/>
  <c r="CH17" i="1"/>
  <c r="AV20" i="1"/>
  <c r="CC20" i="1"/>
  <c r="BI24" i="1"/>
  <c r="BU20" i="1"/>
  <c r="BH21" i="1"/>
  <c r="BZ9" i="1"/>
  <c r="AE21" i="1"/>
  <c r="BH12" i="1"/>
  <c r="BD27" i="1"/>
  <c r="CC21" i="1"/>
  <c r="AW14" i="1"/>
  <c r="BJ26" i="1"/>
  <c r="AM28" i="1"/>
  <c r="AD20" i="1"/>
  <c r="K10" i="1"/>
  <c r="BK17" i="1"/>
  <c r="BF14" i="1"/>
  <c r="U19" i="1"/>
  <c r="G18" i="1"/>
  <c r="AJ18" i="1"/>
  <c r="AC12" i="1"/>
  <c r="BJ22" i="1"/>
  <c r="O11" i="1"/>
  <c r="AM14" i="1"/>
  <c r="Q15" i="1"/>
  <c r="AR19" i="1"/>
  <c r="AC13" i="1"/>
  <c r="G23" i="1"/>
  <c r="Z26" i="1"/>
  <c r="BX12" i="1"/>
  <c r="AW23" i="1"/>
  <c r="R28" i="1"/>
  <c r="Q25" i="1"/>
  <c r="AU12" i="1"/>
  <c r="BA18" i="1"/>
  <c r="Y24" i="1"/>
  <c r="BX9" i="1"/>
  <c r="BR21" i="1"/>
  <c r="BW13" i="1"/>
  <c r="BL25" i="1"/>
  <c r="BW14" i="1"/>
  <c r="BA19" i="1"/>
  <c r="BG21" i="1"/>
  <c r="BW23" i="1"/>
  <c r="BB18" i="1"/>
  <c r="BP11" i="1"/>
  <c r="J23" i="1"/>
  <c r="BB17" i="1"/>
  <c r="BF19" i="1"/>
  <c r="G21" i="1"/>
  <c r="BA23" i="1"/>
  <c r="CH26" i="1"/>
  <c r="BV10" i="1"/>
  <c r="AW12" i="1"/>
  <c r="AE25" i="1"/>
  <c r="BF9" i="1"/>
  <c r="BS20" i="1"/>
  <c r="AZ14" i="1"/>
  <c r="BM9" i="1"/>
  <c r="BL23" i="1"/>
  <c r="BO20" i="1"/>
  <c r="AD22" i="1"/>
  <c r="AT18" i="1"/>
  <c r="AF25" i="1"/>
  <c r="AW17" i="1"/>
  <c r="BA27" i="1"/>
  <c r="P23" i="1"/>
  <c r="BQ9" i="1"/>
  <c r="AX22" i="1"/>
  <c r="AO24" i="1"/>
  <c r="AR27" i="1"/>
  <c r="BP25" i="1"/>
  <c r="BL12" i="1"/>
  <c r="Y23" i="1"/>
  <c r="CA21" i="1"/>
  <c r="CC22" i="1"/>
  <c r="BX13" i="1"/>
  <c r="BF17" i="1"/>
  <c r="CE15" i="1"/>
  <c r="BU9" i="1"/>
  <c r="CB28" i="1"/>
  <c r="BJ24" i="1"/>
  <c r="AJ24" i="1"/>
  <c r="AY28" i="1"/>
  <c r="BM15" i="1"/>
  <c r="CG11" i="1"/>
  <c r="AW18" i="1"/>
  <c r="BI9" i="1"/>
  <c r="BX21" i="1"/>
  <c r="BD13" i="1"/>
  <c r="BQ20" i="1"/>
  <c r="AF27" i="1"/>
  <c r="T22" i="1"/>
  <c r="Y21" i="1"/>
  <c r="BV25" i="1"/>
  <c r="AW20" i="1"/>
  <c r="BW26" i="1"/>
  <c r="G15" i="1"/>
  <c r="AF17" i="1"/>
  <c r="H24" i="1"/>
  <c r="BE14" i="1"/>
  <c r="T13" i="1"/>
  <c r="J19" i="1"/>
  <c r="AS12" i="1"/>
  <c r="AD23" i="1"/>
  <c r="G25" i="1"/>
  <c r="AG17" i="1"/>
  <c r="AL19" i="1"/>
  <c r="AA16" i="1"/>
  <c r="AL11" i="1"/>
  <c r="AE9" i="1"/>
  <c r="BO18" i="1"/>
  <c r="CA25" i="1"/>
  <c r="CC9" i="1"/>
  <c r="CE18" i="1"/>
  <c r="X24" i="1"/>
  <c r="W27" i="1"/>
  <c r="CF9" i="1"/>
  <c r="BO15" i="1"/>
  <c r="S23" i="1"/>
  <c r="BR19" i="1"/>
  <c r="CH27" i="1"/>
  <c r="AW22" i="1"/>
  <c r="G28" i="1"/>
  <c r="CC26" i="1"/>
  <c r="BM28" i="1"/>
  <c r="BB26" i="1"/>
  <c r="AW13" i="1"/>
  <c r="BE26" i="1"/>
  <c r="I25" i="1"/>
  <c r="AN27" i="1"/>
  <c r="AU17" i="1"/>
  <c r="BQ17" i="1"/>
  <c r="E25" i="1"/>
  <c r="BA12" i="1"/>
  <c r="X27" i="1"/>
  <c r="BC14" i="1"/>
  <c r="AB21" i="1"/>
  <c r="BH11" i="1"/>
  <c r="CD19" i="1"/>
  <c r="AA21" i="1"/>
  <c r="CG22" i="1"/>
  <c r="BX24" i="1"/>
  <c r="BA9" i="1"/>
  <c r="CC27" i="1"/>
  <c r="CA17" i="1"/>
  <c r="CA26" i="1"/>
  <c r="BF26" i="1"/>
  <c r="Y26" i="1"/>
  <c r="L28" i="1"/>
  <c r="AX20" i="1"/>
  <c r="AP28" i="1"/>
  <c r="BW12" i="1"/>
  <c r="BJ9" i="1"/>
  <c r="CC15" i="1"/>
  <c r="BS10" i="1"/>
  <c r="AV15" i="1"/>
  <c r="AN25" i="1"/>
  <c r="X25" i="1"/>
  <c r="BC26" i="1"/>
  <c r="BY24" i="1"/>
  <c r="X22" i="1"/>
  <c r="AO28" i="1"/>
  <c r="J25" i="1"/>
  <c r="BT13" i="1"/>
  <c r="CE12" i="1"/>
  <c r="K22" i="1"/>
  <c r="BP27" i="1"/>
  <c r="AL24" i="1"/>
  <c r="AL26" i="1"/>
  <c r="AB26" i="1"/>
  <c r="BT28" i="1"/>
  <c r="V23" i="1"/>
  <c r="BJ23" i="1"/>
  <c r="F25" i="1"/>
  <c r="BZ19" i="1"/>
  <c r="BN28" i="1"/>
  <c r="BD20" i="1"/>
  <c r="AU16" i="1"/>
  <c r="BU27" i="1"/>
  <c r="CB10" i="1"/>
  <c r="M17" i="1"/>
  <c r="AB10" i="1"/>
  <c r="V20" i="1"/>
  <c r="AC21" i="1"/>
  <c r="AK21" i="1"/>
  <c r="M16" i="1"/>
  <c r="X19" i="1"/>
  <c r="R9" i="1"/>
  <c r="BK27" i="1"/>
  <c r="BP9" i="1"/>
  <c r="AI17" i="1"/>
  <c r="R10" i="1"/>
  <c r="AH16" i="1"/>
  <c r="AN11" i="1"/>
  <c r="CH20" i="1"/>
  <c r="BB21" i="1"/>
  <c r="BI26" i="1"/>
  <c r="AT26" i="1"/>
  <c r="BS12" i="1"/>
  <c r="AA25" i="1"/>
  <c r="BC25" i="1"/>
  <c r="AC22" i="1"/>
  <c r="BR14" i="1"/>
  <c r="Z27" i="1"/>
  <c r="AE24" i="1"/>
  <c r="AF21" i="1"/>
  <c r="BB24" i="1"/>
  <c r="AT15" i="1"/>
  <c r="AH22" i="1"/>
  <c r="BG12" i="1"/>
  <c r="W22" i="1"/>
  <c r="AS27" i="1"/>
  <c r="BK19" i="1"/>
  <c r="AB23" i="1"/>
  <c r="BN9" i="1"/>
  <c r="S27" i="1"/>
  <c r="BK9" i="1"/>
  <c r="BH14" i="1"/>
  <c r="AB28" i="1"/>
  <c r="BR10" i="1"/>
  <c r="AV25" i="1"/>
  <c r="BN15" i="1"/>
  <c r="BQ14" i="1"/>
  <c r="N25" i="1"/>
  <c r="CD16" i="1"/>
  <c r="BO22" i="1"/>
  <c r="BO10" i="1"/>
  <c r="AF26" i="1"/>
  <c r="CH22" i="1"/>
  <c r="P22" i="1"/>
  <c r="BV19" i="1"/>
  <c r="CD11" i="1"/>
  <c r="X28" i="1"/>
  <c r="BO14" i="1"/>
  <c r="AG21" i="1"/>
  <c r="N22" i="1"/>
  <c r="CB18" i="1"/>
  <c r="CB27" i="1"/>
  <c r="BG18" i="1"/>
  <c r="BD11" i="1"/>
  <c r="CA22" i="1"/>
  <c r="BZ14" i="1"/>
  <c r="AQ26" i="1"/>
  <c r="J24" i="1"/>
  <c r="F23" i="1"/>
  <c r="AT25" i="1"/>
  <c r="CG12" i="1"/>
  <c r="BA14" i="1"/>
  <c r="J26" i="1"/>
  <c r="AC27" i="1"/>
  <c r="CH21" i="1"/>
  <c r="BK26" i="1"/>
  <c r="I26" i="1"/>
  <c r="X26" i="1"/>
  <c r="BG25" i="1"/>
  <c r="BJ19" i="1"/>
  <c r="AE27" i="1"/>
  <c r="BM10" i="1"/>
  <c r="H21" i="1"/>
  <c r="E26" i="1"/>
  <c r="BI15" i="1"/>
  <c r="AZ10" i="1"/>
  <c r="AL22" i="1"/>
  <c r="BZ27" i="1"/>
  <c r="BT19" i="1"/>
  <c r="AL20" i="1"/>
  <c r="T10" i="1"/>
  <c r="Y20" i="1"/>
  <c r="BT24" i="1"/>
  <c r="Y13" i="1"/>
  <c r="U18" i="1"/>
  <c r="M18" i="1"/>
  <c r="AN15" i="1"/>
  <c r="BC27" i="1"/>
  <c r="AX26" i="1"/>
  <c r="AH14" i="1"/>
  <c r="Q19" i="1"/>
  <c r="AE12" i="1"/>
  <c r="AH20" i="1"/>
  <c r="BO13" i="1"/>
  <c r="BJ25" i="1"/>
  <c r="BL27" i="1"/>
  <c r="BY10" i="1"/>
  <c r="S26" i="1"/>
  <c r="R25" i="1"/>
  <c r="CH24" i="1"/>
  <c r="BV18" i="1"/>
  <c r="BR11" i="1"/>
  <c r="BS9" i="1"/>
  <c r="R26" i="1"/>
  <c r="BS11" i="1"/>
  <c r="BB28" i="1"/>
  <c r="T21" i="1"/>
  <c r="BK10" i="1"/>
  <c r="BH28" i="1"/>
  <c r="W23" i="1"/>
  <c r="AK22" i="1"/>
  <c r="AZ28" i="1"/>
  <c r="AN28" i="1"/>
  <c r="CA12" i="1"/>
  <c r="AX17" i="1"/>
  <c r="BG28" i="1"/>
  <c r="BU15" i="1"/>
  <c r="BX10" i="1"/>
  <c r="M24" i="1"/>
  <c r="BC9" i="1"/>
  <c r="BW18" i="1"/>
  <c r="BY27" i="1"/>
  <c r="T26" i="1"/>
  <c r="BK12" i="1"/>
  <c r="BI27" i="1"/>
  <c r="L22" i="1"/>
  <c r="Q21" i="1"/>
  <c r="BC10" i="1"/>
  <c r="BY15" i="1"/>
  <c r="AT21" i="1"/>
  <c r="CF22" i="1"/>
  <c r="BS13" i="1"/>
  <c r="H28" i="1"/>
  <c r="BS21" i="1"/>
  <c r="CG28" i="1"/>
  <c r="AT24" i="1"/>
  <c r="BN22" i="1"/>
  <c r="BQ16" i="1"/>
  <c r="AR24" i="1"/>
  <c r="BX26" i="1"/>
  <c r="BI18" i="1"/>
  <c r="BY25" i="1"/>
  <c r="BQ22" i="1"/>
  <c r="AM22" i="1"/>
  <c r="AP24" i="1"/>
  <c r="AR28" i="1"/>
  <c r="BH16" i="1"/>
  <c r="CD25" i="1"/>
  <c r="BS22" i="1"/>
  <c r="CF24" i="1"/>
  <c r="BU22" i="1"/>
  <c r="J21" i="1"/>
  <c r="AA23" i="1"/>
  <c r="BI16" i="1"/>
  <c r="CG19" i="1"/>
  <c r="AX15" i="1"/>
  <c r="BA17" i="1"/>
  <c r="BR20" i="1"/>
  <c r="M26" i="1"/>
  <c r="AE23" i="1"/>
  <c r="AI21" i="1"/>
  <c r="Q26" i="1"/>
  <c r="BZ25" i="1"/>
  <c r="AG15" i="1"/>
  <c r="W20" i="1"/>
  <c r="BR15" i="1"/>
  <c r="BS25" i="1"/>
  <c r="Z18" i="1"/>
  <c r="Y16" i="1"/>
  <c r="AQ13" i="1"/>
  <c r="U14" i="1"/>
  <c r="BW11" i="1"/>
  <c r="AU14" i="1"/>
  <c r="H14" i="1"/>
  <c r="X13" i="1"/>
  <c r="AQ18" i="1"/>
  <c r="O10" i="1"/>
  <c r="BN13" i="1"/>
  <c r="AC23" i="1"/>
  <c r="CE20" i="1"/>
  <c r="AC26" i="1"/>
  <c r="AX23" i="1"/>
  <c r="BR26" i="1"/>
  <c r="BQ21" i="1"/>
  <c r="AZ24" i="1"/>
  <c r="AZ18" i="1"/>
  <c r="BW27" i="1"/>
  <c r="AX11" i="1"/>
  <c r="BZ24" i="1"/>
  <c r="CD10" i="1"/>
  <c r="BL9" i="1"/>
  <c r="BV17" i="1"/>
  <c r="AY14" i="1"/>
  <c r="S25" i="1"/>
  <c r="BG23" i="1"/>
  <c r="BD26" i="1"/>
  <c r="BK24" i="1"/>
  <c r="CG21" i="1"/>
  <c r="AX27" i="1"/>
  <c r="BQ11" i="1"/>
  <c r="CF15" i="1"/>
  <c r="BC16" i="1"/>
  <c r="AV9" i="1"/>
  <c r="BG19" i="1"/>
  <c r="AY23" i="1"/>
  <c r="BC11" i="1"/>
  <c r="BH24" i="1"/>
  <c r="BV28" i="1"/>
  <c r="AS26" i="1"/>
  <c r="BE16" i="1"/>
  <c r="BY12" i="1"/>
  <c r="AT28" i="1"/>
  <c r="BU14" i="1"/>
  <c r="I23" i="1"/>
  <c r="Y27" i="1"/>
  <c r="BG10" i="1"/>
  <c r="AU23" i="1"/>
  <c r="AN21" i="1"/>
  <c r="CB21" i="1"/>
  <c r="BM11" i="1"/>
  <c r="BS19" i="1"/>
  <c r="Q27" i="1"/>
  <c r="BH23" i="1"/>
  <c r="BE21" i="1"/>
  <c r="AX21" i="1"/>
  <c r="BM14" i="1"/>
  <c r="BM21" i="1"/>
  <c r="AR22" i="1"/>
  <c r="P28" i="1"/>
  <c r="BE17" i="1"/>
  <c r="BZ18" i="1"/>
  <c r="CA24" i="1"/>
  <c r="BM23" i="1"/>
  <c r="BZ26" i="1"/>
  <c r="AK25" i="1"/>
  <c r="BE15" i="1"/>
  <c r="BS18" i="1"/>
  <c r="AA24" i="1"/>
  <c r="Z20" i="1"/>
  <c r="BH18" i="1"/>
  <c r="AZ16" i="1"/>
  <c r="AJ23" i="1"/>
  <c r="AD26" i="1"/>
  <c r="L27" i="1"/>
  <c r="AR25" i="1"/>
  <c r="BK25" i="1"/>
  <c r="CG25" i="1"/>
  <c r="X23" i="1"/>
  <c r="AV24" i="1"/>
  <c r="M25" i="1"/>
  <c r="BV20" i="1"/>
  <c r="CH28" i="1"/>
  <c r="CC12" i="1"/>
  <c r="BL24" i="1"/>
  <c r="BH17" i="1"/>
  <c r="N26" i="1"/>
  <c r="R27" i="1"/>
  <c r="BC15" i="1"/>
  <c r="BN16" i="1"/>
  <c r="AX10" i="1"/>
  <c r="AJ27" i="1"/>
  <c r="AQ21" i="1"/>
  <c r="BO21" i="1"/>
  <c r="AB27" i="1"/>
  <c r="AI25" i="1"/>
  <c r="CC16" i="1"/>
  <c r="AI28" i="1"/>
  <c r="V22" i="1"/>
  <c r="BZ28" i="1"/>
  <c r="BC21" i="1"/>
  <c r="BT23" i="1"/>
  <c r="BZ11" i="1"/>
  <c r="AV27" i="1"/>
  <c r="BL16" i="1"/>
  <c r="BL17" i="1"/>
  <c r="O21" i="1"/>
  <c r="AT22" i="1"/>
  <c r="AZ27" i="1"/>
  <c r="CB9" i="1"/>
  <c r="BP26" i="1"/>
  <c r="CH23" i="1"/>
  <c r="BB19" i="1"/>
  <c r="CF25" i="1"/>
  <c r="BI10" i="1"/>
  <c r="AS22" i="1"/>
  <c r="CD24" i="1"/>
  <c r="AP23" i="1"/>
  <c r="BU24" i="1"/>
  <c r="AC28" i="1"/>
  <c r="T23" i="1"/>
  <c r="H22" i="1"/>
  <c r="U21" i="1"/>
  <c r="BH22" i="1"/>
  <c r="BL10" i="1"/>
  <c r="O26" i="1"/>
  <c r="U24" i="1"/>
  <c r="AQ28" i="1"/>
  <c r="BQ13" i="1"/>
  <c r="CG15" i="1"/>
  <c r="BY21" i="1"/>
  <c r="BP12" i="1"/>
  <c r="F15" i="1"/>
  <c r="AW19" i="1"/>
  <c r="AY20" i="1"/>
  <c r="CE9" i="1"/>
  <c r="BE10" i="1"/>
  <c r="AP25" i="1"/>
  <c r="T28" i="1"/>
  <c r="CE27" i="1"/>
  <c r="BF15" i="1"/>
  <c r="BV21" i="1"/>
  <c r="BN18" i="1"/>
  <c r="W25" i="1"/>
  <c r="K25" i="1"/>
  <c r="AN9" i="1"/>
  <c r="BT25" i="1"/>
  <c r="CF23" i="1"/>
  <c r="CH13" i="1"/>
  <c r="CD20" i="1"/>
  <c r="BP10" i="1"/>
  <c r="AB24" i="1"/>
  <c r="BT9" i="1"/>
  <c r="BP16" i="1"/>
  <c r="BX11" i="1"/>
  <c r="BA26" i="1"/>
  <c r="BF23" i="1"/>
  <c r="AO27" i="1"/>
  <c r="AU18" i="1"/>
  <c r="BI20" i="1"/>
  <c r="AF23" i="1"/>
  <c r="AY16" i="1"/>
  <c r="I22" i="1"/>
  <c r="BJ16" i="1"/>
  <c r="BM25" i="1"/>
  <c r="BE25" i="1"/>
  <c r="AM21" i="1"/>
  <c r="K28" i="1"/>
  <c r="BC13" i="1"/>
  <c r="AU10" i="1"/>
  <c r="AX16" i="1"/>
  <c r="BB10" i="1"/>
  <c r="AS20" i="1"/>
  <c r="BV23" i="1"/>
  <c r="R24" i="1"/>
  <c r="CA11" i="1"/>
  <c r="BG11" i="1"/>
  <c r="AG28" i="1"/>
  <c r="BB16" i="1"/>
  <c r="BM12" i="1"/>
  <c r="BK18" i="1"/>
  <c r="BT11" i="1"/>
  <c r="AR23" i="1"/>
  <c r="BQ27" i="1"/>
  <c r="J22" i="1"/>
  <c r="AH21" i="1"/>
  <c r="AJ28" i="1"/>
  <c r="BF24" i="1"/>
  <c r="CA18" i="1"/>
  <c r="BI28" i="1"/>
  <c r="BT10" i="1"/>
  <c r="BV13" i="1"/>
  <c r="AY12" i="1"/>
  <c r="BN11" i="1"/>
  <c r="BV15" i="1"/>
  <c r="BT21" i="1"/>
  <c r="BF12" i="1"/>
  <c r="L23" i="1"/>
  <c r="N27" i="1"/>
  <c r="CG20" i="1"/>
  <c r="AZ13" i="1"/>
  <c r="BY22" i="1"/>
  <c r="H23" i="1"/>
  <c r="CE14" i="1"/>
  <c r="BS28" i="1"/>
  <c r="BB22" i="1"/>
  <c r="AH28" i="1"/>
  <c r="E11" i="1"/>
  <c r="CC23" i="1"/>
  <c r="AP21" i="1"/>
  <c r="AY19" i="1"/>
  <c r="AH26" i="1"/>
  <c r="BG15" i="1"/>
  <c r="CF21" i="1"/>
  <c r="G20" i="1"/>
  <c r="AS16" i="1"/>
  <c r="Z10" i="1"/>
  <c r="AK24" i="1"/>
  <c r="CH14" i="1"/>
  <c r="K21" i="1"/>
  <c r="BI21" i="1"/>
  <c r="AT27" i="1"/>
  <c r="BT15" i="1"/>
  <c r="J28" i="1"/>
  <c r="BP19" i="1"/>
  <c r="AF28" i="1"/>
  <c r="CA10" i="1"/>
  <c r="CH12" i="1"/>
  <c r="T24" i="1"/>
  <c r="BS14" i="1"/>
  <c r="BI13" i="1"/>
  <c r="BX14" i="1"/>
  <c r="CG24" i="1"/>
  <c r="BO12" i="1"/>
  <c r="AY24" i="1"/>
  <c r="BB13" i="1"/>
  <c r="M21" i="1"/>
  <c r="BN27" i="1"/>
  <c r="AG22" i="1"/>
  <c r="BA13" i="1"/>
  <c r="BK14" i="1"/>
  <c r="CB13" i="1"/>
  <c r="CE23" i="1"/>
  <c r="BP24" i="1"/>
  <c r="AS23" i="1"/>
  <c r="CE16" i="1"/>
  <c r="BJ13" i="1"/>
  <c r="O24" i="1"/>
  <c r="CB14" i="1"/>
  <c r="BK16" i="1"/>
  <c r="BJ21" i="1"/>
  <c r="CC19" i="1"/>
  <c r="AH23" i="1"/>
  <c r="BY11" i="1"/>
  <c r="BR9" i="1"/>
  <c r="CG9" i="1"/>
  <c r="BV9" i="1"/>
  <c r="CC13" i="1"/>
  <c r="AT10" i="1"/>
  <c r="BL14" i="1"/>
  <c r="BJ14" i="1"/>
  <c r="CC10" i="1"/>
  <c r="AB22" i="1"/>
  <c r="BN25" i="1"/>
  <c r="N21" i="1"/>
  <c r="AJ25" i="1"/>
  <c r="AG27" i="1"/>
  <c r="BU21" i="1"/>
  <c r="AU13" i="1"/>
  <c r="BA25" i="1"/>
  <c r="R21" i="1"/>
  <c r="CH16" i="1"/>
  <c r="CF18" i="1"/>
  <c r="BS27" i="1"/>
  <c r="J27" i="1"/>
  <c r="BI14" i="1"/>
  <c r="BG16" i="1"/>
  <c r="BK13" i="1"/>
  <c r="G19" i="1"/>
  <c r="BX20" i="1"/>
  <c r="AV26" i="1"/>
  <c r="V28" i="1"/>
  <c r="BL20" i="1"/>
  <c r="AL28" i="1"/>
  <c r="BB9" i="1"/>
  <c r="BD23" i="1"/>
  <c r="S28" i="1"/>
  <c r="AO25" i="1"/>
  <c r="BG17" i="1"/>
  <c r="CE19" i="1"/>
  <c r="BP14" i="1"/>
  <c r="AC20" i="1"/>
  <c r="CE25" i="1"/>
  <c r="AS21" i="1"/>
  <c r="BR18" i="1"/>
  <c r="Z28" i="1"/>
  <c r="BV16" i="1"/>
  <c r="AB25" i="1"/>
  <c r="BP21" i="1"/>
  <c r="AQ27" i="1"/>
  <c r="BJ20" i="1"/>
  <c r="AG25" i="1"/>
  <c r="K24" i="1"/>
  <c r="AE26" i="1"/>
  <c r="BX23" i="1"/>
  <c r="AV12" i="1"/>
  <c r="BY9" i="1"/>
  <c r="BV24" i="1"/>
  <c r="BM18" i="1"/>
  <c r="AF22" i="1"/>
  <c r="AQ23" i="1"/>
  <c r="BF25" i="1"/>
  <c r="K26" i="1"/>
  <c r="BE11" i="1"/>
  <c r="BR27" i="1"/>
  <c r="H25" i="1"/>
  <c r="BW16" i="1"/>
  <c r="BE23" i="1"/>
  <c r="I28" i="1"/>
  <c r="BO17" i="1"/>
  <c r="BU19" i="1"/>
  <c r="BN21" i="1"/>
  <c r="AM27" i="1"/>
  <c r="BM24" i="1"/>
  <c r="BU16" i="1"/>
  <c r="BV11" i="1"/>
  <c r="CB11" i="1"/>
  <c r="BO28" i="1"/>
  <c r="E21" i="1"/>
  <c r="AU25" i="1"/>
  <c r="BZ16" i="1"/>
  <c r="BD16" i="1"/>
  <c r="V26" i="1"/>
  <c r="AW15" i="1"/>
  <c r="BN17" i="1"/>
  <c r="BD25" i="1"/>
  <c r="BH20" i="1"/>
  <c r="BI19" i="1"/>
  <c r="BE12" i="1"/>
  <c r="AS28" i="1"/>
  <c r="BZ23" i="1"/>
  <c r="BR24" i="1"/>
  <c r="CE17" i="1"/>
  <c r="M27" i="1"/>
  <c r="CC28" i="1"/>
  <c r="BC24" i="1"/>
  <c r="AV21" i="1"/>
  <c r="L26" i="1"/>
  <c r="BQ15" i="1"/>
  <c r="K23" i="1"/>
  <c r="BM22" i="1"/>
  <c r="BW25" i="1"/>
  <c r="E13" i="1"/>
  <c r="E12" i="1"/>
  <c r="BO26" i="1"/>
  <c r="F16" i="1"/>
  <c r="AB14" i="1"/>
  <c r="BN26" i="1"/>
  <c r="AV19" i="1"/>
  <c r="BS24" i="1"/>
  <c r="BA28" i="1"/>
  <c r="BE18" i="1"/>
  <c r="AU28" i="1"/>
  <c r="CC24" i="1"/>
  <c r="E23" i="1"/>
  <c r="AU27" i="1"/>
  <c r="BR13" i="1"/>
  <c r="G9" i="1"/>
  <c r="AA9" i="1"/>
  <c r="AQ24" i="1"/>
  <c r="BX15" i="1"/>
  <c r="W21" i="1"/>
  <c r="BM16" i="1"/>
  <c r="BB14" i="1"/>
  <c r="Y22" i="1"/>
  <c r="BT26" i="1"/>
  <c r="AD24" i="1"/>
  <c r="AG24" i="1"/>
  <c r="F27" i="1"/>
  <c r="AW27" i="1"/>
  <c r="AV13" i="1"/>
  <c r="BG20" i="1"/>
  <c r="BZ13" i="1"/>
  <c r="AY15" i="1"/>
  <c r="BX27" i="1"/>
  <c r="BD17" i="1"/>
  <c r="E27" i="1"/>
  <c r="BW9" i="1"/>
  <c r="AI22" i="1"/>
  <c r="AY22" i="1"/>
  <c r="AI24" i="1"/>
  <c r="AI27" i="1"/>
  <c r="BJ18" i="1"/>
  <c r="BY26" i="1"/>
  <c r="E28" i="1"/>
  <c r="Y25" i="1"/>
  <c r="BP18" i="1"/>
  <c r="BD14" i="1"/>
  <c r="AO22" i="1"/>
  <c r="CG16" i="1"/>
  <c r="O23" i="1"/>
  <c r="BW15" i="1"/>
  <c r="AZ17" i="1"/>
  <c r="U28" i="1"/>
  <c r="AZ20" i="1"/>
  <c r="BU10" i="1"/>
  <c r="N28" i="1"/>
  <c r="AM25" i="1"/>
  <c r="BL28" i="1"/>
  <c r="BN23" i="1"/>
  <c r="BS16" i="1"/>
  <c r="AL25" i="1"/>
  <c r="CF13" i="1"/>
  <c r="BR22" i="1"/>
  <c r="BI23" i="1"/>
  <c r="CB26" i="1"/>
  <c r="AL23" i="1"/>
  <c r="BY18" i="1"/>
  <c r="AT17" i="1"/>
  <c r="BE13" i="1"/>
  <c r="AR26" i="1"/>
  <c r="V25" i="1"/>
  <c r="CB15" i="1"/>
  <c r="T25" i="1"/>
  <c r="W28" i="1"/>
  <c r="BH27" i="1"/>
  <c r="BO11" i="1"/>
  <c r="BM13" i="1"/>
  <c r="BT16" i="1"/>
  <c r="F18" i="1"/>
  <c r="F14" i="1"/>
  <c r="AT20" i="1"/>
  <c r="CD12" i="1"/>
  <c r="O28" i="1"/>
  <c r="BK20" i="1"/>
  <c r="CF26" i="1"/>
  <c r="AW24" i="1"/>
  <c r="AR21" i="1"/>
  <c r="AX14" i="1"/>
  <c r="AX18" i="1"/>
  <c r="BB25" i="1"/>
  <c r="E10" i="1"/>
  <c r="O15" i="1"/>
  <c r="V9" i="1"/>
  <c r="AA28" i="1"/>
  <c r="BZ20" i="1"/>
  <c r="CE22" i="1"/>
  <c r="BB15" i="1"/>
  <c r="AK23" i="1"/>
  <c r="BJ12" i="1"/>
  <c r="BZ10" i="1"/>
  <c r="AT16" i="1"/>
  <c r="AZ19" i="1"/>
  <c r="CD9" i="1"/>
  <c r="AO21" i="1"/>
  <c r="CD13" i="1"/>
  <c r="AK26" i="1"/>
  <c r="BH19" i="1"/>
  <c r="BQ12" i="1"/>
  <c r="AN23" i="1"/>
  <c r="P21" i="1"/>
  <c r="BD9" i="1"/>
  <c r="BE19" i="1"/>
  <c r="BJ17" i="1"/>
  <c r="BU12" i="1"/>
  <c r="BZ22" i="1"/>
  <c r="M23" i="1"/>
  <c r="AD28" i="1"/>
  <c r="BJ28" i="1"/>
  <c r="P25" i="1"/>
  <c r="BC19" i="1"/>
  <c r="BN24" i="1"/>
  <c r="M28" i="1"/>
  <c r="CA14" i="1"/>
  <c r="BF21" i="1"/>
  <c r="BN14" i="1"/>
  <c r="AT12" i="1"/>
  <c r="BX25" i="1"/>
  <c r="BU23" i="1"/>
  <c r="AK27" i="1"/>
  <c r="BA22" i="1"/>
  <c r="P24" i="1"/>
  <c r="AW28" i="1"/>
  <c r="BS26" i="1"/>
  <c r="BP23" i="1"/>
  <c r="BD19" i="1"/>
  <c r="AW9" i="1"/>
  <c r="BJ11" i="1"/>
  <c r="BK22" i="1"/>
  <c r="AT11" i="1"/>
  <c r="CC25" i="1"/>
  <c r="BJ27" i="1"/>
  <c r="AT23" i="1"/>
  <c r="CA27" i="1"/>
  <c r="AZ9" i="1"/>
  <c r="BV26" i="1"/>
  <c r="BQ28" i="1"/>
  <c r="BX22" i="1"/>
  <c r="AS25" i="1"/>
  <c r="AA26" i="1"/>
  <c r="AG26" i="1"/>
  <c r="BL18" i="1"/>
  <c r="BZ12" i="1"/>
  <c r="Y28" i="1"/>
  <c r="AW26" i="1"/>
  <c r="AX25" i="1"/>
  <c r="BE27" i="1"/>
  <c r="AZ15" i="1"/>
  <c r="AA27" i="1"/>
  <c r="BG27" i="1"/>
  <c r="CH19" i="1"/>
  <c r="BW21" i="1"/>
  <c r="BM26" i="1"/>
  <c r="BD15" i="1"/>
  <c r="AO20" i="1"/>
  <c r="BT18" i="1"/>
  <c r="BH15" i="1"/>
  <c r="BR12" i="1"/>
  <c r="AU21" i="1"/>
  <c r="BW10" i="1"/>
  <c r="F28" i="1"/>
  <c r="AZ26" i="1"/>
  <c r="CB16" i="1"/>
  <c r="AT19" i="1"/>
  <c r="CF11" i="1"/>
  <c r="BD28" i="1"/>
  <c r="BU25" i="1"/>
  <c r="O25" i="1"/>
  <c r="BF10" i="1"/>
  <c r="BH26" i="1"/>
  <c r="BZ17" i="1"/>
  <c r="AV14" i="1"/>
  <c r="BH25" i="1"/>
  <c r="BP28" i="1"/>
  <c r="BC17" i="1"/>
  <c r="E22" i="1"/>
  <c r="BS23" i="1"/>
  <c r="BI17" i="1"/>
  <c r="BR25" i="1"/>
  <c r="BO25" i="1"/>
  <c r="AM23" i="1"/>
  <c r="BV22" i="1"/>
  <c r="AZ21" i="1"/>
  <c r="BH13" i="1"/>
  <c r="CG23" i="1"/>
  <c r="BT12" i="1"/>
  <c r="BE24" i="1"/>
  <c r="AG23" i="1"/>
  <c r="AQ22" i="1"/>
  <c r="CA20" i="1"/>
  <c r="R23" i="1"/>
  <c r="BP13" i="1"/>
  <c r="Q24" i="1"/>
  <c r="BD10" i="1"/>
  <c r="BC22" i="1"/>
  <c r="BA24" i="1"/>
  <c r="CF16" i="1"/>
  <c r="BY13" i="1"/>
  <c r="M22" i="1"/>
  <c r="BN12" i="1"/>
  <c r="Z24" i="1"/>
  <c r="BF28" i="1"/>
  <c r="CB19" i="1"/>
  <c r="CB22" i="1"/>
  <c r="CG18" i="1"/>
  <c r="AT14" i="1"/>
  <c r="AN22" i="1"/>
  <c r="BC12" i="1"/>
  <c r="S24" i="1"/>
  <c r="G22" i="1"/>
  <c r="I24" i="1"/>
  <c r="AQ25" i="1"/>
  <c r="BL19" i="1"/>
  <c r="BX18" i="1"/>
  <c r="BJ10" i="1"/>
  <c r="BK21" i="1"/>
  <c r="F17" i="1"/>
  <c r="BQ24" i="1"/>
  <c r="AY11" i="1"/>
  <c r="F35" i="3" l="1"/>
  <c r="F27" i="3"/>
  <c r="F61" i="3"/>
  <c r="F55" i="3"/>
  <c r="F52" i="3"/>
  <c r="F51" i="3"/>
  <c r="F45" i="3"/>
  <c r="F31" i="3"/>
  <c r="F8" i="3"/>
  <c r="F60" i="3"/>
  <c r="F56" i="3"/>
  <c r="F48" i="3"/>
  <c r="F41" i="3"/>
  <c r="F30" i="3"/>
  <c r="F29" i="3"/>
  <c r="F20" i="3"/>
  <c r="F13" i="3"/>
  <c r="F9" i="3"/>
  <c r="F58" i="3"/>
  <c r="F38" i="3"/>
  <c r="F36" i="3"/>
  <c r="F21" i="3"/>
  <c r="F59" i="3"/>
  <c r="F54" i="3"/>
  <c r="F53" i="3"/>
  <c r="F50" i="3"/>
  <c r="F46" i="3"/>
  <c r="F39" i="3"/>
  <c r="F28" i="3"/>
  <c r="F24" i="3"/>
  <c r="F18" i="3"/>
  <c r="F11" i="3"/>
  <c r="F57" i="3"/>
  <c r="F49" i="3"/>
  <c r="F44" i="3"/>
  <c r="F32" i="3"/>
  <c r="F16" i="3"/>
  <c r="F14" i="3"/>
  <c r="F10" i="3"/>
  <c r="F33" i="3"/>
  <c r="F22" i="3"/>
  <c r="F19" i="3"/>
  <c r="F43" i="3"/>
  <c r="F42" i="3"/>
  <c r="F40" i="3"/>
  <c r="F34" i="3"/>
  <c r="F26" i="3"/>
  <c r="F25" i="3"/>
  <c r="F47" i="3"/>
  <c r="F37" i="3"/>
  <c r="F23" i="3"/>
  <c r="F17" i="3"/>
  <c r="F15" i="3"/>
  <c r="F12" i="3"/>
  <c r="X8" i="1"/>
  <c r="K412" i="3"/>
  <c r="AP8" i="1"/>
  <c r="AE8" i="1"/>
  <c r="AB8" i="1"/>
  <c r="E8" i="1"/>
  <c r="R8" i="1"/>
  <c r="U8" i="1"/>
  <c r="L8" i="1"/>
  <c r="I8" i="1"/>
  <c r="S8" i="1"/>
  <c r="Z8" i="1"/>
  <c r="Q8" i="1"/>
  <c r="C415" i="3"/>
  <c r="D415" i="3" s="1"/>
  <c r="N412" i="3"/>
  <c r="R412" i="3"/>
  <c r="U412" i="3"/>
  <c r="J412" i="3"/>
  <c r="Q412" i="3"/>
  <c r="M412" i="3"/>
  <c r="I412" i="3"/>
  <c r="O412" i="3"/>
  <c r="T412" i="3"/>
  <c r="Z412" i="3"/>
  <c r="X412" i="3"/>
  <c r="L412" i="3"/>
  <c r="G412" i="3"/>
  <c r="P412" i="3"/>
  <c r="AA412" i="3"/>
  <c r="Y412" i="3"/>
  <c r="H412" i="3"/>
  <c r="S412" i="3"/>
  <c r="E413" i="3"/>
  <c r="W412" i="3"/>
  <c r="V412" i="3"/>
  <c r="N8" i="1"/>
  <c r="K8" i="1"/>
  <c r="AJ8" i="1"/>
  <c r="BD8" i="1"/>
  <c r="AU8" i="1"/>
  <c r="T8" i="1"/>
  <c r="D26" i="1"/>
  <c r="AD8" i="1"/>
  <c r="AN8" i="1"/>
  <c r="W8" i="1"/>
  <c r="H8" i="1"/>
  <c r="AC8" i="1"/>
  <c r="AH8" i="1"/>
  <c r="AR8" i="1"/>
  <c r="AY8" i="1"/>
  <c r="BB8" i="1"/>
  <c r="G8" i="1"/>
  <c r="O8" i="1"/>
  <c r="J8" i="1"/>
  <c r="D17" i="1"/>
  <c r="D10" i="1"/>
  <c r="M8" i="1"/>
  <c r="Y8" i="1"/>
  <c r="AK8" i="1"/>
  <c r="BE8" i="1"/>
  <c r="AZ8" i="1"/>
  <c r="AW8" i="1"/>
  <c r="BC8" i="1"/>
  <c r="D13" i="1"/>
  <c r="D18" i="1"/>
  <c r="D25" i="1"/>
  <c r="D9" i="1"/>
  <c r="V8" i="1"/>
  <c r="D14" i="1"/>
  <c r="D24" i="1"/>
  <c r="D22" i="1"/>
  <c r="AM8" i="1"/>
  <c r="AA8" i="1"/>
  <c r="AG8" i="1"/>
  <c r="D12" i="1"/>
  <c r="P8" i="1"/>
  <c r="D19" i="1"/>
  <c r="AV8" i="1"/>
  <c r="D16" i="1"/>
  <c r="D23" i="1"/>
  <c r="AF8" i="1"/>
  <c r="AI8" i="1"/>
  <c r="BA8" i="1"/>
  <c r="BF8" i="1"/>
  <c r="D11" i="1"/>
  <c r="D20" i="1"/>
  <c r="AS8" i="1"/>
  <c r="D15" i="1"/>
  <c r="D28" i="1"/>
  <c r="AX8" i="1"/>
  <c r="AL8" i="1"/>
  <c r="AQ8" i="1"/>
  <c r="F8" i="1"/>
  <c r="D21" i="1"/>
  <c r="AT8" i="1"/>
  <c r="AO8" i="1"/>
  <c r="D27" i="1"/>
  <c r="I413" i="3" l="1"/>
  <c r="F413" i="3"/>
  <c r="X413" i="3"/>
  <c r="V413" i="3"/>
  <c r="U413" i="3"/>
  <c r="T413" i="3"/>
  <c r="Z413" i="3"/>
  <c r="K413" i="3"/>
  <c r="G413" i="3"/>
  <c r="Q413" i="3"/>
  <c r="N413" i="3"/>
  <c r="H413" i="3"/>
  <c r="R413" i="3"/>
  <c r="P413" i="3"/>
  <c r="M413" i="3"/>
  <c r="L413" i="3"/>
  <c r="AA413" i="3"/>
  <c r="W413" i="3"/>
  <c r="J413" i="3"/>
  <c r="S413" i="3"/>
  <c r="O413" i="3"/>
  <c r="Y413" i="3"/>
  <c r="E414" i="3"/>
  <c r="C416" i="3"/>
  <c r="D416" i="3" s="1"/>
  <c r="S414" i="3" l="1"/>
  <c r="F414" i="3"/>
  <c r="U414" i="3"/>
  <c r="I414" i="3"/>
  <c r="E415" i="3"/>
  <c r="F415" i="3" s="1"/>
  <c r="C417" i="3"/>
  <c r="D417" i="3" s="1"/>
  <c r="P414" i="3"/>
  <c r="K414" i="3"/>
  <c r="M414" i="3"/>
  <c r="O414" i="3"/>
  <c r="Z414" i="3"/>
  <c r="H414" i="3"/>
  <c r="V414" i="3"/>
  <c r="R414" i="3"/>
  <c r="G414" i="3"/>
  <c r="N414" i="3"/>
  <c r="J414" i="3"/>
  <c r="T414" i="3"/>
  <c r="Y414" i="3"/>
  <c r="X414" i="3"/>
  <c r="L414" i="3"/>
  <c r="Q414" i="3"/>
  <c r="W414" i="3"/>
  <c r="AA414" i="3"/>
  <c r="L415" i="3" l="1"/>
  <c r="X415" i="3"/>
  <c r="S415" i="3"/>
  <c r="O415" i="3"/>
  <c r="G415" i="3"/>
  <c r="E416" i="3"/>
  <c r="R415" i="3"/>
  <c r="V415" i="3"/>
  <c r="K415" i="3"/>
  <c r="P415" i="3"/>
  <c r="N415" i="3"/>
  <c r="J415" i="3"/>
  <c r="Y415" i="3"/>
  <c r="U415" i="3"/>
  <c r="C418" i="3"/>
  <c r="D418" i="3" s="1"/>
  <c r="AA415" i="3"/>
  <c r="Q415" i="3"/>
  <c r="M415" i="3"/>
  <c r="H415" i="3"/>
  <c r="I415" i="3"/>
  <c r="T415" i="3"/>
  <c r="Z415" i="3"/>
  <c r="W415" i="3"/>
  <c r="Q416" i="3" l="1"/>
  <c r="F416" i="3"/>
  <c r="S416" i="3"/>
  <c r="G416" i="3"/>
  <c r="C419" i="3"/>
  <c r="D419" i="3" s="1"/>
  <c r="N416" i="3"/>
  <c r="I416" i="3"/>
  <c r="M416" i="3"/>
  <c r="T416" i="3"/>
  <c r="X416" i="3"/>
  <c r="L416" i="3"/>
  <c r="P416" i="3"/>
  <c r="K416" i="3"/>
  <c r="Z416" i="3"/>
  <c r="H416" i="3"/>
  <c r="AA416" i="3"/>
  <c r="R416" i="3"/>
  <c r="W416" i="3"/>
  <c r="V416" i="3"/>
  <c r="J416" i="3"/>
  <c r="O416" i="3"/>
  <c r="E417" i="3"/>
  <c r="F417" i="3" s="1"/>
  <c r="U416" i="3"/>
  <c r="Y416" i="3"/>
  <c r="T417" i="3" l="1"/>
  <c r="X417" i="3"/>
  <c r="M417" i="3"/>
  <c r="J417" i="3"/>
  <c r="P417" i="3"/>
  <c r="AA417" i="3"/>
  <c r="L417" i="3"/>
  <c r="N417" i="3"/>
  <c r="W417" i="3"/>
  <c r="S417" i="3"/>
  <c r="I417" i="3"/>
  <c r="O417" i="3"/>
  <c r="K417" i="3"/>
  <c r="Q417" i="3"/>
  <c r="H417" i="3"/>
  <c r="G417" i="3"/>
  <c r="Z417" i="3"/>
  <c r="Y417" i="3"/>
  <c r="U417" i="3"/>
  <c r="R417" i="3"/>
  <c r="V417" i="3"/>
  <c r="E418" i="3"/>
  <c r="C420" i="3"/>
  <c r="D420" i="3" s="1"/>
  <c r="O418" i="3" l="1"/>
  <c r="F418" i="3"/>
  <c r="L418" i="3"/>
  <c r="M418" i="3"/>
  <c r="K418" i="3"/>
  <c r="T418" i="3"/>
  <c r="R418" i="3"/>
  <c r="H418" i="3"/>
  <c r="Q418" i="3"/>
  <c r="C421" i="3"/>
  <c r="D421" i="3" s="1"/>
  <c r="S418" i="3"/>
  <c r="W418" i="3"/>
  <c r="E419" i="3"/>
  <c r="Z418" i="3"/>
  <c r="G418" i="3"/>
  <c r="I418" i="3"/>
  <c r="J418" i="3"/>
  <c r="N418" i="3"/>
  <c r="V418" i="3"/>
  <c r="AA418" i="3"/>
  <c r="X418" i="3"/>
  <c r="U418" i="3"/>
  <c r="Y418" i="3"/>
  <c r="P418" i="3"/>
  <c r="Y419" i="3" l="1"/>
  <c r="F419" i="3"/>
  <c r="T419" i="3"/>
  <c r="U419" i="3"/>
  <c r="R419" i="3"/>
  <c r="AA419" i="3"/>
  <c r="N419" i="3"/>
  <c r="J419" i="3"/>
  <c r="G419" i="3"/>
  <c r="Q419" i="3"/>
  <c r="I419" i="3"/>
  <c r="O419" i="3"/>
  <c r="W419" i="3"/>
  <c r="S419" i="3"/>
  <c r="X419" i="3"/>
  <c r="V419" i="3"/>
  <c r="K419" i="3"/>
  <c r="P419" i="3"/>
  <c r="Z419" i="3"/>
  <c r="H419" i="3"/>
  <c r="E420" i="3"/>
  <c r="F420" i="3" s="1"/>
  <c r="L419" i="3"/>
  <c r="M419" i="3"/>
  <c r="C422" i="3"/>
  <c r="D422" i="3" s="1"/>
  <c r="K420" i="3" l="1"/>
  <c r="W420" i="3"/>
  <c r="U420" i="3"/>
  <c r="O420" i="3"/>
  <c r="R420" i="3"/>
  <c r="M420" i="3"/>
  <c r="N420" i="3"/>
  <c r="J420" i="3"/>
  <c r="Q420" i="3"/>
  <c r="T420" i="3"/>
  <c r="I420" i="3"/>
  <c r="X420" i="3"/>
  <c r="L420" i="3"/>
  <c r="Z420" i="3"/>
  <c r="P420" i="3"/>
  <c r="AA420" i="3"/>
  <c r="E421" i="3"/>
  <c r="L421" i="3" s="1"/>
  <c r="G420" i="3"/>
  <c r="H420" i="3"/>
  <c r="S420" i="3"/>
  <c r="C423" i="3"/>
  <c r="D423" i="3" s="1"/>
  <c r="Y420" i="3"/>
  <c r="V420" i="3"/>
  <c r="W421" i="3" l="1"/>
  <c r="F421" i="3"/>
  <c r="U421" i="3"/>
  <c r="S421" i="3"/>
  <c r="Q421" i="3"/>
  <c r="I421" i="3"/>
  <c r="G421" i="3"/>
  <c r="X421" i="3"/>
  <c r="Z421" i="3"/>
  <c r="P421" i="3"/>
  <c r="T421" i="3"/>
  <c r="V421" i="3"/>
  <c r="R421" i="3"/>
  <c r="N421" i="3"/>
  <c r="C424" i="3"/>
  <c r="D424" i="3" s="1"/>
  <c r="M421" i="3"/>
  <c r="AA421" i="3"/>
  <c r="H421" i="3"/>
  <c r="J421" i="3"/>
  <c r="K421" i="3"/>
  <c r="O421" i="3"/>
  <c r="E422" i="3"/>
  <c r="Y421" i="3"/>
  <c r="P422" i="3" l="1"/>
  <c r="F422" i="3"/>
  <c r="O422" i="3"/>
  <c r="M422" i="3"/>
  <c r="V422" i="3"/>
  <c r="N422" i="3"/>
  <c r="S422" i="3"/>
  <c r="I422" i="3"/>
  <c r="H422" i="3"/>
  <c r="K422" i="3"/>
  <c r="Z422" i="3"/>
  <c r="W422" i="3"/>
  <c r="R422" i="3"/>
  <c r="U422" i="3"/>
  <c r="J422" i="3"/>
  <c r="E423" i="3"/>
  <c r="F423" i="3" s="1"/>
  <c r="T422" i="3"/>
  <c r="Y422" i="3"/>
  <c r="G422" i="3"/>
  <c r="L422" i="3"/>
  <c r="Q422" i="3"/>
  <c r="X422" i="3"/>
  <c r="AA422" i="3"/>
  <c r="C425" i="3"/>
  <c r="D425" i="3" s="1"/>
  <c r="L423" i="3" l="1"/>
  <c r="Z423" i="3"/>
  <c r="O423" i="3"/>
  <c r="X423" i="3"/>
  <c r="G423" i="3"/>
  <c r="E424" i="3"/>
  <c r="F424" i="3" s="1"/>
  <c r="C426" i="3"/>
  <c r="D426" i="3" s="1"/>
  <c r="P423" i="3"/>
  <c r="S423" i="3"/>
  <c r="V423" i="3"/>
  <c r="R423" i="3"/>
  <c r="N423" i="3"/>
  <c r="K423" i="3"/>
  <c r="Y423" i="3"/>
  <c r="U423" i="3"/>
  <c r="J423" i="3"/>
  <c r="Q423" i="3"/>
  <c r="M423" i="3"/>
  <c r="AA423" i="3"/>
  <c r="I423" i="3"/>
  <c r="T423" i="3"/>
  <c r="H423" i="3"/>
  <c r="W423" i="3"/>
  <c r="P424" i="3" l="1"/>
  <c r="M424" i="3"/>
  <c r="Z424" i="3"/>
  <c r="H424" i="3"/>
  <c r="K424" i="3"/>
  <c r="R424" i="3"/>
  <c r="W424" i="3"/>
  <c r="AA424" i="3"/>
  <c r="J424" i="3"/>
  <c r="O424" i="3"/>
  <c r="V424" i="3"/>
  <c r="Y424" i="3"/>
  <c r="G424" i="3"/>
  <c r="E425" i="3"/>
  <c r="U424" i="3"/>
  <c r="Q424" i="3"/>
  <c r="C427" i="3"/>
  <c r="D427" i="3" s="1"/>
  <c r="S424" i="3"/>
  <c r="I424" i="3"/>
  <c r="N424" i="3"/>
  <c r="T424" i="3"/>
  <c r="X424" i="3"/>
  <c r="L424" i="3"/>
  <c r="Q425" i="3" l="1"/>
  <c r="F425" i="3"/>
  <c r="M425" i="3"/>
  <c r="L425" i="3"/>
  <c r="P425" i="3"/>
  <c r="J425" i="3"/>
  <c r="Y425" i="3"/>
  <c r="X425" i="3"/>
  <c r="V425" i="3"/>
  <c r="R425" i="3"/>
  <c r="AA425" i="3"/>
  <c r="T425" i="3"/>
  <c r="N425" i="3"/>
  <c r="O425" i="3"/>
  <c r="K425" i="3"/>
  <c r="W425" i="3"/>
  <c r="S425" i="3"/>
  <c r="I425" i="3"/>
  <c r="G425" i="3"/>
  <c r="Z425" i="3"/>
  <c r="E426" i="3"/>
  <c r="F426" i="3" s="1"/>
  <c r="H425" i="3"/>
  <c r="U425" i="3"/>
  <c r="C428" i="3"/>
  <c r="D428" i="3" s="1"/>
  <c r="M426" i="3" l="1"/>
  <c r="T426" i="3"/>
  <c r="W426" i="3"/>
  <c r="Q426" i="3"/>
  <c r="S426" i="3"/>
  <c r="O426" i="3"/>
  <c r="Y426" i="3"/>
  <c r="H426" i="3"/>
  <c r="Z426" i="3"/>
  <c r="G426" i="3"/>
  <c r="L426" i="3"/>
  <c r="R426" i="3"/>
  <c r="V426" i="3"/>
  <c r="K426" i="3"/>
  <c r="J426" i="3"/>
  <c r="N426" i="3"/>
  <c r="E427" i="3"/>
  <c r="I426" i="3"/>
  <c r="X426" i="3"/>
  <c r="U426" i="3"/>
  <c r="C429" i="3"/>
  <c r="D429" i="3" s="1"/>
  <c r="AA426" i="3"/>
  <c r="P426" i="3"/>
  <c r="I427" i="3" l="1"/>
  <c r="F427" i="3"/>
  <c r="N427" i="3"/>
  <c r="W427" i="3"/>
  <c r="V427" i="3"/>
  <c r="K427" i="3"/>
  <c r="M427" i="3"/>
  <c r="H427" i="3"/>
  <c r="R427" i="3"/>
  <c r="T427" i="3"/>
  <c r="Y427" i="3"/>
  <c r="J427" i="3"/>
  <c r="O427" i="3"/>
  <c r="U427" i="3"/>
  <c r="Q427" i="3"/>
  <c r="L427" i="3"/>
  <c r="AA427" i="3"/>
  <c r="X427" i="3"/>
  <c r="G427" i="3"/>
  <c r="S427" i="3"/>
  <c r="P427" i="3"/>
  <c r="Z427" i="3"/>
  <c r="E428" i="3"/>
  <c r="F428" i="3" s="1"/>
  <c r="C430" i="3"/>
  <c r="D430" i="3" s="1"/>
  <c r="K428" i="3" l="1"/>
  <c r="U428" i="3"/>
  <c r="W428" i="3"/>
  <c r="C431" i="3"/>
  <c r="D431" i="3" s="1"/>
  <c r="T428" i="3"/>
  <c r="N428" i="3"/>
  <c r="L428" i="3"/>
  <c r="Y428" i="3"/>
  <c r="M428" i="3"/>
  <c r="J428" i="3"/>
  <c r="P428" i="3"/>
  <c r="AA428" i="3"/>
  <c r="O428" i="3"/>
  <c r="I428" i="3"/>
  <c r="S428" i="3"/>
  <c r="E429" i="3"/>
  <c r="F429" i="3" s="1"/>
  <c r="Q428" i="3"/>
  <c r="R428" i="3"/>
  <c r="X428" i="3"/>
  <c r="Z428" i="3"/>
  <c r="H428" i="3"/>
  <c r="G428" i="3"/>
  <c r="V428" i="3"/>
  <c r="G429" i="3" l="1"/>
  <c r="Q429" i="3"/>
  <c r="V429" i="3"/>
  <c r="Z429" i="3"/>
  <c r="I429" i="3"/>
  <c r="N429" i="3"/>
  <c r="U429" i="3"/>
  <c r="X429" i="3"/>
  <c r="T429" i="3"/>
  <c r="P429" i="3"/>
  <c r="R429" i="3"/>
  <c r="AA429" i="3"/>
  <c r="H429" i="3"/>
  <c r="M429" i="3"/>
  <c r="S429" i="3"/>
  <c r="W429" i="3"/>
  <c r="E430" i="3"/>
  <c r="L429" i="3"/>
  <c r="K429" i="3"/>
  <c r="O429" i="3"/>
  <c r="C432" i="3"/>
  <c r="D432" i="3" s="1"/>
  <c r="J429" i="3"/>
  <c r="Y429" i="3"/>
  <c r="R430" i="3" l="1"/>
  <c r="F430" i="3"/>
  <c r="P430" i="3"/>
  <c r="M430" i="3"/>
  <c r="U430" i="3"/>
  <c r="V430" i="3"/>
  <c r="N430" i="3"/>
  <c r="K430" i="3"/>
  <c r="O430" i="3"/>
  <c r="S430" i="3"/>
  <c r="Q430" i="3"/>
  <c r="Z430" i="3"/>
  <c r="X430" i="3"/>
  <c r="W430" i="3"/>
  <c r="J430" i="3"/>
  <c r="G430" i="3"/>
  <c r="AA430" i="3"/>
  <c r="I430" i="3"/>
  <c r="T430" i="3"/>
  <c r="Y430" i="3"/>
  <c r="E431" i="3"/>
  <c r="C433" i="3"/>
  <c r="D433" i="3" s="1"/>
  <c r="H430" i="3"/>
  <c r="L430" i="3"/>
  <c r="Z431" i="3" l="1"/>
  <c r="F431" i="3"/>
  <c r="L431" i="3"/>
  <c r="H431" i="3"/>
  <c r="O431" i="3"/>
  <c r="G431" i="3"/>
  <c r="X431" i="3"/>
  <c r="V431" i="3"/>
  <c r="R431" i="3"/>
  <c r="S431" i="3"/>
  <c r="N431" i="3"/>
  <c r="P431" i="3"/>
  <c r="Y431" i="3"/>
  <c r="U431" i="3"/>
  <c r="K431" i="3"/>
  <c r="Q431" i="3"/>
  <c r="M431" i="3"/>
  <c r="J431" i="3"/>
  <c r="I431" i="3"/>
  <c r="T431" i="3"/>
  <c r="AA431" i="3"/>
  <c r="W431" i="3"/>
  <c r="C434" i="3"/>
  <c r="D434" i="3" s="1"/>
  <c r="E432" i="3"/>
  <c r="G432" i="3" l="1"/>
  <c r="F432" i="3"/>
  <c r="T432" i="3"/>
  <c r="S432" i="3"/>
  <c r="R432" i="3"/>
  <c r="M432" i="3"/>
  <c r="I432" i="3"/>
  <c r="K432" i="3"/>
  <c r="W432" i="3"/>
  <c r="AA432" i="3"/>
  <c r="Q432" i="3"/>
  <c r="Y432" i="3"/>
  <c r="V432" i="3"/>
  <c r="U432" i="3"/>
  <c r="X432" i="3"/>
  <c r="C435" i="3"/>
  <c r="D435" i="3" s="1"/>
  <c r="L432" i="3"/>
  <c r="P432" i="3"/>
  <c r="N432" i="3"/>
  <c r="Z432" i="3"/>
  <c r="H432" i="3"/>
  <c r="J432" i="3"/>
  <c r="O432" i="3"/>
  <c r="E433" i="3"/>
  <c r="F433" i="3" s="1"/>
  <c r="J433" i="3" l="1"/>
  <c r="Y433" i="3"/>
  <c r="X433" i="3"/>
  <c r="T433" i="3"/>
  <c r="L433" i="3"/>
  <c r="V433" i="3"/>
  <c r="AA433" i="3"/>
  <c r="Q433" i="3"/>
  <c r="W433" i="3"/>
  <c r="S433" i="3"/>
  <c r="P433" i="3"/>
  <c r="O433" i="3"/>
  <c r="K433" i="3"/>
  <c r="N433" i="3"/>
  <c r="G433" i="3"/>
  <c r="Z433" i="3"/>
  <c r="I433" i="3"/>
  <c r="U433" i="3"/>
  <c r="R433" i="3"/>
  <c r="H433" i="3"/>
  <c r="M433" i="3"/>
  <c r="E434" i="3"/>
  <c r="C436" i="3"/>
  <c r="D436" i="3" s="1"/>
  <c r="M434" i="3" l="1"/>
  <c r="F434" i="3"/>
  <c r="I434" i="3"/>
  <c r="P434" i="3"/>
  <c r="U434" i="3"/>
  <c r="E435" i="3"/>
  <c r="AA434" i="3"/>
  <c r="H434" i="3"/>
  <c r="T434" i="3"/>
  <c r="O434" i="3"/>
  <c r="C437" i="3"/>
  <c r="D437" i="3" s="1"/>
  <c r="W434" i="3"/>
  <c r="S434" i="3"/>
  <c r="Z434" i="3"/>
  <c r="G434" i="3"/>
  <c r="Q434" i="3"/>
  <c r="R434" i="3"/>
  <c r="V434" i="3"/>
  <c r="Y434" i="3"/>
  <c r="L434" i="3"/>
  <c r="J434" i="3"/>
  <c r="N434" i="3"/>
  <c r="K434" i="3"/>
  <c r="X434" i="3"/>
  <c r="Y435" i="3" l="1"/>
  <c r="F435" i="3"/>
  <c r="T435" i="3"/>
  <c r="V435" i="3"/>
  <c r="U435" i="3"/>
  <c r="M435" i="3"/>
  <c r="R435" i="3"/>
  <c r="W435" i="3"/>
  <c r="J435" i="3"/>
  <c r="O435" i="3"/>
  <c r="H435" i="3"/>
  <c r="Q435" i="3"/>
  <c r="E436" i="3"/>
  <c r="N435" i="3"/>
  <c r="AA435" i="3"/>
  <c r="I435" i="3"/>
  <c r="C438" i="3"/>
  <c r="D438" i="3" s="1"/>
  <c r="L435" i="3"/>
  <c r="S435" i="3"/>
  <c r="X435" i="3"/>
  <c r="G435" i="3"/>
  <c r="K435" i="3"/>
  <c r="P435" i="3"/>
  <c r="Z435" i="3"/>
  <c r="M436" i="3" l="1"/>
  <c r="F436" i="3"/>
  <c r="G436" i="3"/>
  <c r="W436" i="3"/>
  <c r="Y436" i="3"/>
  <c r="N436" i="3"/>
  <c r="R436" i="3"/>
  <c r="U436" i="3"/>
  <c r="Q436" i="3"/>
  <c r="K436" i="3"/>
  <c r="Z436" i="3"/>
  <c r="T436" i="3"/>
  <c r="O436" i="3"/>
  <c r="X436" i="3"/>
  <c r="L436" i="3"/>
  <c r="E437" i="3"/>
  <c r="J436" i="3"/>
  <c r="P436" i="3"/>
  <c r="AA436" i="3"/>
  <c r="C439" i="3"/>
  <c r="D439" i="3" s="1"/>
  <c r="I436" i="3"/>
  <c r="H436" i="3"/>
  <c r="S436" i="3"/>
  <c r="V436" i="3"/>
  <c r="X437" i="3" l="1"/>
  <c r="F437" i="3"/>
  <c r="Z437" i="3"/>
  <c r="H437" i="3"/>
  <c r="M437" i="3"/>
  <c r="K437" i="3"/>
  <c r="O437" i="3"/>
  <c r="R437" i="3"/>
  <c r="S437" i="3"/>
  <c r="W437" i="3"/>
  <c r="E438" i="3"/>
  <c r="N438" i="3" s="1"/>
  <c r="L437" i="3"/>
  <c r="Y437" i="3"/>
  <c r="G437" i="3"/>
  <c r="C440" i="3"/>
  <c r="D440" i="3" s="1"/>
  <c r="Q437" i="3"/>
  <c r="V437" i="3"/>
  <c r="J437" i="3"/>
  <c r="I437" i="3"/>
  <c r="N437" i="3"/>
  <c r="U437" i="3"/>
  <c r="P437" i="3"/>
  <c r="T437" i="3"/>
  <c r="AA437" i="3"/>
  <c r="P438" i="3" l="1"/>
  <c r="V438" i="3"/>
  <c r="F438" i="3"/>
  <c r="O438" i="3"/>
  <c r="Z438" i="3"/>
  <c r="R438" i="3"/>
  <c r="J438" i="3"/>
  <c r="E439" i="3"/>
  <c r="T438" i="3"/>
  <c r="Y438" i="3"/>
  <c r="C441" i="3"/>
  <c r="D441" i="3" s="1"/>
  <c r="M438" i="3"/>
  <c r="L438" i="3"/>
  <c r="Q438" i="3"/>
  <c r="H438" i="3"/>
  <c r="AA438" i="3"/>
  <c r="I438" i="3"/>
  <c r="G438" i="3"/>
  <c r="S438" i="3"/>
  <c r="X438" i="3"/>
  <c r="K438" i="3"/>
  <c r="U438" i="3"/>
  <c r="W438" i="3"/>
  <c r="Q439" i="3" l="1"/>
  <c r="F439" i="3"/>
  <c r="P439" i="3"/>
  <c r="L439" i="3"/>
  <c r="M439" i="3"/>
  <c r="AA439" i="3"/>
  <c r="O439" i="3"/>
  <c r="H439" i="3"/>
  <c r="G439" i="3"/>
  <c r="Z439" i="3"/>
  <c r="V439" i="3"/>
  <c r="S439" i="3"/>
  <c r="X439" i="3"/>
  <c r="N439" i="3"/>
  <c r="R439" i="3"/>
  <c r="Y439" i="3"/>
  <c r="U439" i="3"/>
  <c r="E440" i="3"/>
  <c r="K439" i="3"/>
  <c r="I439" i="3"/>
  <c r="T439" i="3"/>
  <c r="C442" i="3"/>
  <c r="D442" i="3" s="1"/>
  <c r="J439" i="3"/>
  <c r="W439" i="3"/>
  <c r="U440" i="3" l="1"/>
  <c r="F440" i="3"/>
  <c r="G440" i="3"/>
  <c r="AA440" i="3"/>
  <c r="V440" i="3"/>
  <c r="T440" i="3"/>
  <c r="Q440" i="3"/>
  <c r="I440" i="3"/>
  <c r="X440" i="3"/>
  <c r="S440" i="3"/>
  <c r="Z440" i="3"/>
  <c r="H440" i="3"/>
  <c r="L440" i="3"/>
  <c r="P440" i="3"/>
  <c r="E441" i="3"/>
  <c r="N440" i="3"/>
  <c r="R440" i="3"/>
  <c r="W440" i="3"/>
  <c r="C443" i="3"/>
  <c r="D443" i="3" s="1"/>
  <c r="M440" i="3"/>
  <c r="J440" i="3"/>
  <c r="O440" i="3"/>
  <c r="K440" i="3"/>
  <c r="Y440" i="3"/>
  <c r="Y441" i="3" l="1"/>
  <c r="F441" i="3"/>
  <c r="T441" i="3"/>
  <c r="L441" i="3"/>
  <c r="AA441" i="3"/>
  <c r="V441" i="3"/>
  <c r="H441" i="3"/>
  <c r="J441" i="3"/>
  <c r="X441" i="3"/>
  <c r="W441" i="3"/>
  <c r="S441" i="3"/>
  <c r="E442" i="3"/>
  <c r="P441" i="3"/>
  <c r="G441" i="3"/>
  <c r="Z441" i="3"/>
  <c r="Q441" i="3"/>
  <c r="O441" i="3"/>
  <c r="K441" i="3"/>
  <c r="C444" i="3"/>
  <c r="D444" i="3" s="1"/>
  <c r="N441" i="3"/>
  <c r="U441" i="3"/>
  <c r="R441" i="3"/>
  <c r="I441" i="3"/>
  <c r="M441" i="3"/>
  <c r="V442" i="3" l="1"/>
  <c r="F442" i="3"/>
  <c r="S442" i="3"/>
  <c r="I442" i="3"/>
  <c r="AA442" i="3"/>
  <c r="R442" i="3"/>
  <c r="H442" i="3"/>
  <c r="W442" i="3"/>
  <c r="M442" i="3"/>
  <c r="E443" i="3"/>
  <c r="F443" i="3" s="1"/>
  <c r="T442" i="3"/>
  <c r="Y442" i="3"/>
  <c r="O442" i="3"/>
  <c r="C445" i="3"/>
  <c r="D445" i="3" s="1"/>
  <c r="Z442" i="3"/>
  <c r="G442" i="3"/>
  <c r="Q442" i="3"/>
  <c r="J442" i="3"/>
  <c r="N442" i="3"/>
  <c r="L442" i="3"/>
  <c r="X442" i="3"/>
  <c r="U442" i="3"/>
  <c r="K442" i="3"/>
  <c r="P442" i="3"/>
  <c r="H443" i="3" l="1"/>
  <c r="R443" i="3"/>
  <c r="W443" i="3"/>
  <c r="J443" i="3"/>
  <c r="V443" i="3"/>
  <c r="U443" i="3"/>
  <c r="Y443" i="3"/>
  <c r="T443" i="3"/>
  <c r="M443" i="3"/>
  <c r="Q443" i="3"/>
  <c r="O443" i="3"/>
  <c r="AA443" i="3"/>
  <c r="I443" i="3"/>
  <c r="E444" i="3"/>
  <c r="N443" i="3"/>
  <c r="S443" i="3"/>
  <c r="X443" i="3"/>
  <c r="C446" i="3"/>
  <c r="D446" i="3" s="1"/>
  <c r="L443" i="3"/>
  <c r="K443" i="3"/>
  <c r="P443" i="3"/>
  <c r="G443" i="3"/>
  <c r="Z443" i="3"/>
  <c r="M444" i="3" l="1"/>
  <c r="F444" i="3"/>
  <c r="G444" i="3"/>
  <c r="Y444" i="3"/>
  <c r="U444" i="3"/>
  <c r="R444" i="3"/>
  <c r="I444" i="3"/>
  <c r="Z444" i="3"/>
  <c r="Q444" i="3"/>
  <c r="K444" i="3"/>
  <c r="T444" i="3"/>
  <c r="W444" i="3"/>
  <c r="N444" i="3"/>
  <c r="E445" i="3"/>
  <c r="O444" i="3"/>
  <c r="P444" i="3"/>
  <c r="AA444" i="3"/>
  <c r="X444" i="3"/>
  <c r="L444" i="3"/>
  <c r="C447" i="3"/>
  <c r="D447" i="3" s="1"/>
  <c r="J444" i="3"/>
  <c r="H444" i="3"/>
  <c r="S444" i="3"/>
  <c r="V444" i="3"/>
  <c r="T445" i="3" l="1"/>
  <c r="F445" i="3"/>
  <c r="N445" i="3"/>
  <c r="Y445" i="3"/>
  <c r="H445" i="3"/>
  <c r="Z445" i="3"/>
  <c r="X445" i="3"/>
  <c r="J445" i="3"/>
  <c r="P445" i="3"/>
  <c r="E446" i="3"/>
  <c r="R445" i="3"/>
  <c r="U445" i="3"/>
  <c r="W445" i="3"/>
  <c r="C448" i="3"/>
  <c r="D448" i="3" s="1"/>
  <c r="Q445" i="3"/>
  <c r="AA445" i="3"/>
  <c r="O445" i="3"/>
  <c r="M445" i="3"/>
  <c r="S445" i="3"/>
  <c r="G445" i="3"/>
  <c r="K445" i="3"/>
  <c r="V445" i="3"/>
  <c r="L445" i="3"/>
  <c r="I445" i="3"/>
  <c r="S446" i="3" l="1"/>
  <c r="F446" i="3"/>
  <c r="U446" i="3"/>
  <c r="T446" i="3"/>
  <c r="O446" i="3"/>
  <c r="N446" i="3"/>
  <c r="M446" i="3"/>
  <c r="I446" i="3"/>
  <c r="K446" i="3"/>
  <c r="X446" i="3"/>
  <c r="Z446" i="3"/>
  <c r="W446" i="3"/>
  <c r="R446" i="3"/>
  <c r="G446" i="3"/>
  <c r="Q446" i="3"/>
  <c r="L446" i="3"/>
  <c r="P446" i="3"/>
  <c r="J446" i="3"/>
  <c r="E447" i="3"/>
  <c r="F447" i="3" s="1"/>
  <c r="V446" i="3"/>
  <c r="Y446" i="3"/>
  <c r="H446" i="3"/>
  <c r="AA446" i="3"/>
  <c r="C449" i="3"/>
  <c r="D449" i="3" s="1"/>
  <c r="Z447" i="3" l="1"/>
  <c r="S447" i="3"/>
  <c r="V447" i="3"/>
  <c r="Q447" i="3"/>
  <c r="R447" i="3"/>
  <c r="I447" i="3"/>
  <c r="L447" i="3"/>
  <c r="G447" i="3"/>
  <c r="E448" i="3"/>
  <c r="F448" i="3" s="1"/>
  <c r="J447" i="3"/>
  <c r="O447" i="3"/>
  <c r="U447" i="3"/>
  <c r="P447" i="3"/>
  <c r="N447" i="3"/>
  <c r="C450" i="3"/>
  <c r="D450" i="3" s="1"/>
  <c r="X447" i="3"/>
  <c r="AA447" i="3"/>
  <c r="M447" i="3"/>
  <c r="H447" i="3"/>
  <c r="K447" i="3"/>
  <c r="T447" i="3"/>
  <c r="W447" i="3"/>
  <c r="Y447" i="3"/>
  <c r="G448" i="3" l="1"/>
  <c r="AA448" i="3"/>
  <c r="K448" i="3"/>
  <c r="Q448" i="3"/>
  <c r="I448" i="3"/>
  <c r="U448" i="3"/>
  <c r="Z448" i="3"/>
  <c r="X448" i="3"/>
  <c r="E449" i="3"/>
  <c r="J448" i="3"/>
  <c r="P448" i="3"/>
  <c r="C451" i="3"/>
  <c r="D451" i="3" s="1"/>
  <c r="S448" i="3"/>
  <c r="V448" i="3"/>
  <c r="H448" i="3"/>
  <c r="R448" i="3"/>
  <c r="T448" i="3"/>
  <c r="W448" i="3"/>
  <c r="N448" i="3"/>
  <c r="L448" i="3"/>
  <c r="O448" i="3"/>
  <c r="M448" i="3"/>
  <c r="Y448" i="3"/>
  <c r="L449" i="3" l="1"/>
  <c r="F449" i="3"/>
  <c r="M449" i="3"/>
  <c r="X449" i="3"/>
  <c r="H449" i="3"/>
  <c r="V449" i="3"/>
  <c r="W449" i="3"/>
  <c r="T449" i="3"/>
  <c r="P449" i="3"/>
  <c r="J449" i="3"/>
  <c r="AA449" i="3"/>
  <c r="U449" i="3"/>
  <c r="S449" i="3"/>
  <c r="N449" i="3"/>
  <c r="Q449" i="3"/>
  <c r="K449" i="3"/>
  <c r="Z449" i="3"/>
  <c r="E450" i="3"/>
  <c r="Y449" i="3"/>
  <c r="O449" i="3"/>
  <c r="R449" i="3"/>
  <c r="C452" i="3"/>
  <c r="D452" i="3" s="1"/>
  <c r="I449" i="3"/>
  <c r="G449" i="3"/>
  <c r="O450" i="3" l="1"/>
  <c r="F450" i="3"/>
  <c r="H450" i="3"/>
  <c r="T450" i="3"/>
  <c r="J450" i="3"/>
  <c r="S450" i="3"/>
  <c r="Q450" i="3"/>
  <c r="AA450" i="3"/>
  <c r="W450" i="3"/>
  <c r="K450" i="3"/>
  <c r="M450" i="3"/>
  <c r="G450" i="3"/>
  <c r="P450" i="3"/>
  <c r="V450" i="3"/>
  <c r="E451" i="3"/>
  <c r="F451" i="3" s="1"/>
  <c r="Y450" i="3"/>
  <c r="L450" i="3"/>
  <c r="N450" i="3"/>
  <c r="C453" i="3"/>
  <c r="D453" i="3" s="1"/>
  <c r="I450" i="3"/>
  <c r="Z450" i="3"/>
  <c r="U450" i="3"/>
  <c r="X450" i="3"/>
  <c r="R450" i="3"/>
  <c r="H451" i="3" l="1"/>
  <c r="V451" i="3"/>
  <c r="K451" i="3"/>
  <c r="Y451" i="3"/>
  <c r="T451" i="3"/>
  <c r="W451" i="3"/>
  <c r="Q451" i="3"/>
  <c r="S451" i="3"/>
  <c r="G451" i="3"/>
  <c r="I451" i="3"/>
  <c r="R451" i="3"/>
  <c r="E452" i="3"/>
  <c r="O451" i="3"/>
  <c r="U451" i="3"/>
  <c r="X451" i="3"/>
  <c r="AA451" i="3"/>
  <c r="J451" i="3"/>
  <c r="C454" i="3"/>
  <c r="D454" i="3" s="1"/>
  <c r="N451" i="3"/>
  <c r="M451" i="3"/>
  <c r="P451" i="3"/>
  <c r="L451" i="3"/>
  <c r="Z451" i="3"/>
  <c r="I452" i="3" l="1"/>
  <c r="F452" i="3"/>
  <c r="K452" i="3"/>
  <c r="H452" i="3"/>
  <c r="U452" i="3"/>
  <c r="E453" i="3"/>
  <c r="F453" i="3" s="1"/>
  <c r="G452" i="3"/>
  <c r="T452" i="3"/>
  <c r="Q452" i="3"/>
  <c r="W452" i="3"/>
  <c r="M452" i="3"/>
  <c r="O452" i="3"/>
  <c r="C455" i="3"/>
  <c r="D455" i="3" s="1"/>
  <c r="N452" i="3"/>
  <c r="V452" i="3"/>
  <c r="L452" i="3"/>
  <c r="Z452" i="3"/>
  <c r="R452" i="3"/>
  <c r="AA452" i="3"/>
  <c r="J452" i="3"/>
  <c r="X452" i="3"/>
  <c r="S452" i="3"/>
  <c r="Y452" i="3"/>
  <c r="P452" i="3"/>
  <c r="N453" i="3" l="1"/>
  <c r="X453" i="3"/>
  <c r="T453" i="3"/>
  <c r="P453" i="3"/>
  <c r="E454" i="3"/>
  <c r="L453" i="3"/>
  <c r="R453" i="3"/>
  <c r="H453" i="3"/>
  <c r="C456" i="3"/>
  <c r="D456" i="3" s="1"/>
  <c r="Z453" i="3"/>
  <c r="Q453" i="3"/>
  <c r="W453" i="3"/>
  <c r="J453" i="3"/>
  <c r="M453" i="3"/>
  <c r="O453" i="3"/>
  <c r="Y453" i="3"/>
  <c r="AA453" i="3"/>
  <c r="G453" i="3"/>
  <c r="I453" i="3"/>
  <c r="S453" i="3"/>
  <c r="V453" i="3"/>
  <c r="U453" i="3"/>
  <c r="K453" i="3"/>
  <c r="L454" i="3" l="1"/>
  <c r="F454" i="3"/>
  <c r="S454" i="3"/>
  <c r="W454" i="3"/>
  <c r="K454" i="3"/>
  <c r="G454" i="3"/>
  <c r="Z454" i="3"/>
  <c r="T454" i="3"/>
  <c r="O454" i="3"/>
  <c r="M454" i="3"/>
  <c r="I454" i="3"/>
  <c r="Y454" i="3"/>
  <c r="V454" i="3"/>
  <c r="X454" i="3"/>
  <c r="R454" i="3"/>
  <c r="U454" i="3"/>
  <c r="H454" i="3"/>
  <c r="J454" i="3"/>
  <c r="E455" i="3"/>
  <c r="F455" i="3" s="1"/>
  <c r="C457" i="3"/>
  <c r="D457" i="3" s="1"/>
  <c r="N454" i="3"/>
  <c r="Q454" i="3"/>
  <c r="P454" i="3"/>
  <c r="AA454" i="3"/>
  <c r="I455" i="3" l="1"/>
  <c r="AA455" i="3"/>
  <c r="U455" i="3"/>
  <c r="V455" i="3"/>
  <c r="P455" i="3"/>
  <c r="H455" i="3"/>
  <c r="N455" i="3"/>
  <c r="Z455" i="3"/>
  <c r="T455" i="3"/>
  <c r="M455" i="3"/>
  <c r="O455" i="3"/>
  <c r="G455" i="3"/>
  <c r="L455" i="3"/>
  <c r="E456" i="3"/>
  <c r="X455" i="3"/>
  <c r="S455" i="3"/>
  <c r="W455" i="3"/>
  <c r="Q455" i="3"/>
  <c r="C458" i="3"/>
  <c r="D458" i="3" s="1"/>
  <c r="K455" i="3"/>
  <c r="Y455" i="3"/>
  <c r="R455" i="3"/>
  <c r="J455" i="3"/>
  <c r="J456" i="3" l="1"/>
  <c r="F456" i="3"/>
  <c r="G456" i="3"/>
  <c r="N456" i="3"/>
  <c r="W456" i="3"/>
  <c r="U456" i="3"/>
  <c r="X456" i="3"/>
  <c r="H456" i="3"/>
  <c r="Z456" i="3"/>
  <c r="T456" i="3"/>
  <c r="O456" i="3"/>
  <c r="I456" i="3"/>
  <c r="R456" i="3"/>
  <c r="Q456" i="3"/>
  <c r="S456" i="3"/>
  <c r="E457" i="3"/>
  <c r="F457" i="3" s="1"/>
  <c r="M456" i="3"/>
  <c r="L456" i="3"/>
  <c r="C459" i="3"/>
  <c r="D459" i="3" s="1"/>
  <c r="AA456" i="3"/>
  <c r="V456" i="3"/>
  <c r="Y456" i="3"/>
  <c r="P456" i="3"/>
  <c r="K456" i="3"/>
  <c r="L457" i="3" l="1"/>
  <c r="P457" i="3"/>
  <c r="J457" i="3"/>
  <c r="Y457" i="3"/>
  <c r="S457" i="3"/>
  <c r="N457" i="3"/>
  <c r="I457" i="3"/>
  <c r="R457" i="3"/>
  <c r="X457" i="3"/>
  <c r="W457" i="3"/>
  <c r="H457" i="3"/>
  <c r="M457" i="3"/>
  <c r="O457" i="3"/>
  <c r="AA457" i="3"/>
  <c r="V457" i="3"/>
  <c r="G457" i="3"/>
  <c r="E458" i="3"/>
  <c r="Q457" i="3"/>
  <c r="K457" i="3"/>
  <c r="T457" i="3"/>
  <c r="C460" i="3"/>
  <c r="D460" i="3" s="1"/>
  <c r="Z457" i="3"/>
  <c r="U457" i="3"/>
  <c r="K458" i="3" l="1"/>
  <c r="F458" i="3"/>
  <c r="Y458" i="3"/>
  <c r="V458" i="3"/>
  <c r="N458" i="3"/>
  <c r="AA458" i="3"/>
  <c r="S458" i="3"/>
  <c r="W458" i="3"/>
  <c r="O458" i="3"/>
  <c r="Q458" i="3"/>
  <c r="G458" i="3"/>
  <c r="Z458" i="3"/>
  <c r="U458" i="3"/>
  <c r="R458" i="3"/>
  <c r="E459" i="3"/>
  <c r="H458" i="3"/>
  <c r="M458" i="3"/>
  <c r="I458" i="3"/>
  <c r="C461" i="3"/>
  <c r="D461" i="3" s="1"/>
  <c r="X458" i="3"/>
  <c r="T458" i="3"/>
  <c r="J458" i="3"/>
  <c r="P458" i="3"/>
  <c r="L458" i="3"/>
  <c r="O459" i="3" l="1"/>
  <c r="F459" i="3"/>
  <c r="W459" i="3"/>
  <c r="J459" i="3"/>
  <c r="M459" i="3"/>
  <c r="R459" i="3"/>
  <c r="T459" i="3"/>
  <c r="Y459" i="3"/>
  <c r="G459" i="3"/>
  <c r="AA459" i="3"/>
  <c r="I459" i="3"/>
  <c r="V459" i="3"/>
  <c r="E460" i="3"/>
  <c r="N460" i="3" s="1"/>
  <c r="S459" i="3"/>
  <c r="X459" i="3"/>
  <c r="N459" i="3"/>
  <c r="L459" i="3"/>
  <c r="Q459" i="3"/>
  <c r="C462" i="3"/>
  <c r="D462" i="3" s="1"/>
  <c r="K459" i="3"/>
  <c r="P459" i="3"/>
  <c r="U459" i="3"/>
  <c r="Z459" i="3"/>
  <c r="H459" i="3"/>
  <c r="Z460" i="3" l="1"/>
  <c r="F460" i="3"/>
  <c r="T460" i="3"/>
  <c r="J460" i="3"/>
  <c r="W460" i="3"/>
  <c r="L460" i="3"/>
  <c r="Y460" i="3"/>
  <c r="M460" i="3"/>
  <c r="R460" i="3"/>
  <c r="G460" i="3"/>
  <c r="Q460" i="3"/>
  <c r="O460" i="3"/>
  <c r="S460" i="3"/>
  <c r="I460" i="3"/>
  <c r="AA460" i="3"/>
  <c r="V460" i="3"/>
  <c r="K460" i="3"/>
  <c r="X460" i="3"/>
  <c r="U460" i="3"/>
  <c r="P460" i="3"/>
  <c r="H460" i="3"/>
  <c r="E461" i="3"/>
  <c r="F461" i="3" s="1"/>
  <c r="C463" i="3"/>
  <c r="D463" i="3" s="1"/>
  <c r="K461" i="3" l="1"/>
  <c r="U461" i="3"/>
  <c r="N461" i="3"/>
  <c r="T461" i="3"/>
  <c r="X461" i="3"/>
  <c r="Z461" i="3"/>
  <c r="L461" i="3"/>
  <c r="C464" i="3"/>
  <c r="D464" i="3" s="1"/>
  <c r="H461" i="3"/>
  <c r="W461" i="3"/>
  <c r="J461" i="3"/>
  <c r="O461" i="3"/>
  <c r="Y461" i="3"/>
  <c r="G461" i="3"/>
  <c r="AA461" i="3"/>
  <c r="S461" i="3"/>
  <c r="E462" i="3"/>
  <c r="P461" i="3"/>
  <c r="M461" i="3"/>
  <c r="R461" i="3"/>
  <c r="Q461" i="3"/>
  <c r="I461" i="3"/>
  <c r="V461" i="3"/>
  <c r="V462" i="3" l="1"/>
  <c r="F462" i="3"/>
  <c r="L462" i="3"/>
  <c r="Y462" i="3"/>
  <c r="P462" i="3"/>
  <c r="H462" i="3"/>
  <c r="U462" i="3"/>
  <c r="Z462" i="3"/>
  <c r="W462" i="3"/>
  <c r="M462" i="3"/>
  <c r="R462" i="3"/>
  <c r="O462" i="3"/>
  <c r="T462" i="3"/>
  <c r="J462" i="3"/>
  <c r="G462" i="3"/>
  <c r="AA462" i="3"/>
  <c r="Q462" i="3"/>
  <c r="N462" i="3"/>
  <c r="S462" i="3"/>
  <c r="I462" i="3"/>
  <c r="K462" i="3"/>
  <c r="X462" i="3"/>
  <c r="E463" i="3"/>
  <c r="F463" i="3" s="1"/>
  <c r="C465" i="3"/>
  <c r="D465" i="3" s="1"/>
  <c r="I463" i="3" l="1"/>
  <c r="G463" i="3"/>
  <c r="S463" i="3"/>
  <c r="C466" i="3"/>
  <c r="D466" i="3" s="1"/>
  <c r="V463" i="3"/>
  <c r="K463" i="3"/>
  <c r="Z463" i="3"/>
  <c r="U463" i="3"/>
  <c r="P463" i="3"/>
  <c r="N463" i="3"/>
  <c r="X463" i="3"/>
  <c r="M463" i="3"/>
  <c r="J463" i="3"/>
  <c r="Y463" i="3"/>
  <c r="L463" i="3"/>
  <c r="Q463" i="3"/>
  <c r="E464" i="3"/>
  <c r="H463" i="3"/>
  <c r="R463" i="3"/>
  <c r="T463" i="3"/>
  <c r="W463" i="3"/>
  <c r="O463" i="3"/>
  <c r="AA463" i="3"/>
  <c r="T464" i="3" l="1"/>
  <c r="F464" i="3"/>
  <c r="R464" i="3"/>
  <c r="O464" i="3"/>
  <c r="H464" i="3"/>
  <c r="V464" i="3"/>
  <c r="AA464" i="3"/>
  <c r="Q464" i="3"/>
  <c r="N464" i="3"/>
  <c r="J464" i="3"/>
  <c r="G464" i="3"/>
  <c r="Y464" i="3"/>
  <c r="S464" i="3"/>
  <c r="I464" i="3"/>
  <c r="U464" i="3"/>
  <c r="K464" i="3"/>
  <c r="X464" i="3"/>
  <c r="M464" i="3"/>
  <c r="L464" i="3"/>
  <c r="Z464" i="3"/>
  <c r="W464" i="3"/>
  <c r="E465" i="3"/>
  <c r="P464" i="3"/>
  <c r="C467" i="3"/>
  <c r="D467" i="3" s="1"/>
  <c r="I465" i="3" l="1"/>
  <c r="F465" i="3"/>
  <c r="G465" i="3"/>
  <c r="C468" i="3"/>
  <c r="D468" i="3" s="1"/>
  <c r="L465" i="3"/>
  <c r="Q465" i="3"/>
  <c r="AA465" i="3"/>
  <c r="S465" i="3"/>
  <c r="N465" i="3"/>
  <c r="H465" i="3"/>
  <c r="U465" i="3"/>
  <c r="W465" i="3"/>
  <c r="V465" i="3"/>
  <c r="X465" i="3"/>
  <c r="K465" i="3"/>
  <c r="P465" i="3"/>
  <c r="Z465" i="3"/>
  <c r="R465" i="3"/>
  <c r="M465" i="3"/>
  <c r="J465" i="3"/>
  <c r="O465" i="3"/>
  <c r="E466" i="3"/>
  <c r="T465" i="3"/>
  <c r="Y465" i="3"/>
  <c r="T466" i="3" l="1"/>
  <c r="F466" i="3"/>
  <c r="H466" i="3"/>
  <c r="AA466" i="3"/>
  <c r="V466" i="3"/>
  <c r="K466" i="3"/>
  <c r="Y466" i="3"/>
  <c r="Q466" i="3"/>
  <c r="N466" i="3"/>
  <c r="Z466" i="3"/>
  <c r="G466" i="3"/>
  <c r="S466" i="3"/>
  <c r="X466" i="3"/>
  <c r="U466" i="3"/>
  <c r="R466" i="3"/>
  <c r="P466" i="3"/>
  <c r="M466" i="3"/>
  <c r="J466" i="3"/>
  <c r="E467" i="3"/>
  <c r="F467" i="3" s="1"/>
  <c r="W466" i="3"/>
  <c r="L466" i="3"/>
  <c r="I466" i="3"/>
  <c r="O466" i="3"/>
  <c r="C469" i="3"/>
  <c r="D469" i="3" s="1"/>
  <c r="G467" i="3" l="1"/>
  <c r="T467" i="3"/>
  <c r="J467" i="3"/>
  <c r="Y467" i="3"/>
  <c r="Q467" i="3"/>
  <c r="O467" i="3"/>
  <c r="L467" i="3"/>
  <c r="N467" i="3"/>
  <c r="S467" i="3"/>
  <c r="X467" i="3"/>
  <c r="V467" i="3"/>
  <c r="K467" i="3"/>
  <c r="P467" i="3"/>
  <c r="U467" i="3"/>
  <c r="Z467" i="3"/>
  <c r="H467" i="3"/>
  <c r="M467" i="3"/>
  <c r="C470" i="3"/>
  <c r="D470" i="3" s="1"/>
  <c r="R467" i="3"/>
  <c r="W467" i="3"/>
  <c r="E468" i="3"/>
  <c r="F468" i="3" s="1"/>
  <c r="AA467" i="3"/>
  <c r="I467" i="3"/>
  <c r="J468" i="3" l="1"/>
  <c r="M468" i="3"/>
  <c r="R468" i="3"/>
  <c r="W468" i="3"/>
  <c r="L468" i="3"/>
  <c r="Y468" i="3"/>
  <c r="E469" i="3"/>
  <c r="O468" i="3"/>
  <c r="AA468" i="3"/>
  <c r="Q468" i="3"/>
  <c r="C471" i="3"/>
  <c r="D471" i="3" s="1"/>
  <c r="G468" i="3"/>
  <c r="S468" i="3"/>
  <c r="I468" i="3"/>
  <c r="V468" i="3"/>
  <c r="K468" i="3"/>
  <c r="X468" i="3"/>
  <c r="N468" i="3"/>
  <c r="P468" i="3"/>
  <c r="U468" i="3"/>
  <c r="Z468" i="3"/>
  <c r="H468" i="3"/>
  <c r="T468" i="3"/>
  <c r="L469" i="3" l="1"/>
  <c r="F469" i="3"/>
  <c r="R469" i="3"/>
  <c r="N469" i="3"/>
  <c r="Z469" i="3"/>
  <c r="Q469" i="3"/>
  <c r="W469" i="3"/>
  <c r="O469" i="3"/>
  <c r="J469" i="3"/>
  <c r="U469" i="3"/>
  <c r="H469" i="3"/>
  <c r="K469" i="3"/>
  <c r="X469" i="3"/>
  <c r="M469" i="3"/>
  <c r="P469" i="3"/>
  <c r="T469" i="3"/>
  <c r="E470" i="3"/>
  <c r="Y469" i="3"/>
  <c r="G469" i="3"/>
  <c r="AA469" i="3"/>
  <c r="C472" i="3"/>
  <c r="D472" i="3" s="1"/>
  <c r="S469" i="3"/>
  <c r="I469" i="3"/>
  <c r="V469" i="3"/>
  <c r="X470" i="3" l="1"/>
  <c r="F470" i="3"/>
  <c r="K470" i="3"/>
  <c r="N470" i="3"/>
  <c r="P470" i="3"/>
  <c r="U470" i="3"/>
  <c r="Z470" i="3"/>
  <c r="H470" i="3"/>
  <c r="M470" i="3"/>
  <c r="R470" i="3"/>
  <c r="W470" i="3"/>
  <c r="T470" i="3"/>
  <c r="J470" i="3"/>
  <c r="O470" i="3"/>
  <c r="E471" i="3"/>
  <c r="L470" i="3"/>
  <c r="Y470" i="3"/>
  <c r="G470" i="3"/>
  <c r="C473" i="3"/>
  <c r="D473" i="3" s="1"/>
  <c r="AA470" i="3"/>
  <c r="Q470" i="3"/>
  <c r="V470" i="3"/>
  <c r="S470" i="3"/>
  <c r="I470" i="3"/>
  <c r="V471" i="3" l="1"/>
  <c r="F471" i="3"/>
  <c r="H471" i="3"/>
  <c r="M471" i="3"/>
  <c r="N471" i="3"/>
  <c r="Z471" i="3"/>
  <c r="S471" i="3"/>
  <c r="X471" i="3"/>
  <c r="K471" i="3"/>
  <c r="G471" i="3"/>
  <c r="I471" i="3"/>
  <c r="J471" i="3"/>
  <c r="P471" i="3"/>
  <c r="U471" i="3"/>
  <c r="R471" i="3"/>
  <c r="E472" i="3"/>
  <c r="T471" i="3"/>
  <c r="Y471" i="3"/>
  <c r="C474" i="3"/>
  <c r="D474" i="3" s="1"/>
  <c r="W471" i="3"/>
  <c r="L471" i="3"/>
  <c r="Q471" i="3"/>
  <c r="O471" i="3"/>
  <c r="AA471" i="3"/>
  <c r="V472" i="3" l="1"/>
  <c r="F472" i="3"/>
  <c r="K472" i="3"/>
  <c r="J472" i="3"/>
  <c r="G472" i="3"/>
  <c r="L472" i="3"/>
  <c r="Y472" i="3"/>
  <c r="Q472" i="3"/>
  <c r="O472" i="3"/>
  <c r="AA472" i="3"/>
  <c r="I472" i="3"/>
  <c r="N472" i="3"/>
  <c r="S472" i="3"/>
  <c r="X472" i="3"/>
  <c r="U472" i="3"/>
  <c r="P472" i="3"/>
  <c r="M472" i="3"/>
  <c r="E473" i="3"/>
  <c r="Z472" i="3"/>
  <c r="H472" i="3"/>
  <c r="T472" i="3"/>
  <c r="C475" i="3"/>
  <c r="D475" i="3" s="1"/>
  <c r="R472" i="3"/>
  <c r="W472" i="3"/>
  <c r="K473" i="3" l="1"/>
  <c r="F473" i="3"/>
  <c r="R473" i="3"/>
  <c r="P473" i="3"/>
  <c r="V473" i="3"/>
  <c r="U473" i="3"/>
  <c r="Y473" i="3"/>
  <c r="G473" i="3"/>
  <c r="T473" i="3"/>
  <c r="O473" i="3"/>
  <c r="W473" i="3"/>
  <c r="L473" i="3"/>
  <c r="Q473" i="3"/>
  <c r="AA473" i="3"/>
  <c r="I473" i="3"/>
  <c r="E474" i="3"/>
  <c r="S473" i="3"/>
  <c r="X473" i="3"/>
  <c r="N473" i="3"/>
  <c r="Z473" i="3"/>
  <c r="H473" i="3"/>
  <c r="C476" i="3"/>
  <c r="D476" i="3" s="1"/>
  <c r="M473" i="3"/>
  <c r="J473" i="3"/>
  <c r="AA474" i="3" l="1"/>
  <c r="F474" i="3"/>
  <c r="O474" i="3"/>
  <c r="Y474" i="3"/>
  <c r="W474" i="3"/>
  <c r="J474" i="3"/>
  <c r="H474" i="3"/>
  <c r="T474" i="3"/>
  <c r="L474" i="3"/>
  <c r="E475" i="3"/>
  <c r="G474" i="3"/>
  <c r="S474" i="3"/>
  <c r="C477" i="3"/>
  <c r="D477" i="3" s="1"/>
  <c r="Q474" i="3"/>
  <c r="V474" i="3"/>
  <c r="K474" i="3"/>
  <c r="I474" i="3"/>
  <c r="N474" i="3"/>
  <c r="Z474" i="3"/>
  <c r="X474" i="3"/>
  <c r="U474" i="3"/>
  <c r="R474" i="3"/>
  <c r="P474" i="3"/>
  <c r="M474" i="3"/>
  <c r="T475" i="3" l="1"/>
  <c r="F475" i="3"/>
  <c r="Q475" i="3"/>
  <c r="M475" i="3"/>
  <c r="R475" i="3"/>
  <c r="W475" i="3"/>
  <c r="J475" i="3"/>
  <c r="O475" i="3"/>
  <c r="L475" i="3"/>
  <c r="Y475" i="3"/>
  <c r="G475" i="3"/>
  <c r="AA475" i="3"/>
  <c r="I475" i="3"/>
  <c r="V475" i="3"/>
  <c r="S475" i="3"/>
  <c r="X475" i="3"/>
  <c r="N475" i="3"/>
  <c r="E476" i="3"/>
  <c r="K475" i="3"/>
  <c r="P475" i="3"/>
  <c r="U475" i="3"/>
  <c r="C478" i="3"/>
  <c r="D478" i="3" s="1"/>
  <c r="Z475" i="3"/>
  <c r="H475" i="3"/>
  <c r="I476" i="3" l="1"/>
  <c r="F476" i="3"/>
  <c r="W476" i="3"/>
  <c r="S476" i="3"/>
  <c r="O476" i="3"/>
  <c r="AA476" i="3"/>
  <c r="L476" i="3"/>
  <c r="H476" i="3"/>
  <c r="G476" i="3"/>
  <c r="R476" i="3"/>
  <c r="N476" i="3"/>
  <c r="J476" i="3"/>
  <c r="M476" i="3"/>
  <c r="Y476" i="3"/>
  <c r="T476" i="3"/>
  <c r="Q476" i="3"/>
  <c r="E477" i="3"/>
  <c r="V476" i="3"/>
  <c r="K476" i="3"/>
  <c r="X476" i="3"/>
  <c r="P476" i="3"/>
  <c r="C479" i="3"/>
  <c r="D479" i="3" s="1"/>
  <c r="U476" i="3"/>
  <c r="Z476" i="3"/>
  <c r="U477" i="3" l="1"/>
  <c r="F477" i="3"/>
  <c r="Z477" i="3"/>
  <c r="Q477" i="3"/>
  <c r="X477" i="3"/>
  <c r="P477" i="3"/>
  <c r="H477" i="3"/>
  <c r="K477" i="3"/>
  <c r="N477" i="3"/>
  <c r="M477" i="3"/>
  <c r="R477" i="3"/>
  <c r="W477" i="3"/>
  <c r="T477" i="3"/>
  <c r="E478" i="3"/>
  <c r="F478" i="3" s="1"/>
  <c r="J477" i="3"/>
  <c r="O477" i="3"/>
  <c r="L477" i="3"/>
  <c r="C480" i="3"/>
  <c r="D480" i="3" s="1"/>
  <c r="Y477" i="3"/>
  <c r="G477" i="3"/>
  <c r="AA477" i="3"/>
  <c r="S477" i="3"/>
  <c r="I477" i="3"/>
  <c r="V477" i="3"/>
  <c r="X478" i="3" l="1"/>
  <c r="T478" i="3"/>
  <c r="J478" i="3"/>
  <c r="O478" i="3"/>
  <c r="M478" i="3"/>
  <c r="Z478" i="3"/>
  <c r="H478" i="3"/>
  <c r="E479" i="3"/>
  <c r="M479" i="3" s="1"/>
  <c r="L478" i="3"/>
  <c r="Y478" i="3"/>
  <c r="G478" i="3"/>
  <c r="P478" i="3"/>
  <c r="U478" i="3"/>
  <c r="R478" i="3"/>
  <c r="W478" i="3"/>
  <c r="C481" i="3"/>
  <c r="D481" i="3" s="1"/>
  <c r="AA478" i="3"/>
  <c r="Q478" i="3"/>
  <c r="V478" i="3"/>
  <c r="S478" i="3"/>
  <c r="I478" i="3"/>
  <c r="N478" i="3"/>
  <c r="K478" i="3"/>
  <c r="V479" i="3" l="1"/>
  <c r="F479" i="3"/>
  <c r="P479" i="3"/>
  <c r="Y479" i="3"/>
  <c r="K479" i="3"/>
  <c r="J479" i="3"/>
  <c r="W479" i="3"/>
  <c r="L479" i="3"/>
  <c r="Q479" i="3"/>
  <c r="O479" i="3"/>
  <c r="AA479" i="3"/>
  <c r="I479" i="3"/>
  <c r="E480" i="3"/>
  <c r="G479" i="3"/>
  <c r="S479" i="3"/>
  <c r="C482" i="3"/>
  <c r="D482" i="3" s="1"/>
  <c r="N479" i="3"/>
  <c r="Z479" i="3"/>
  <c r="X479" i="3"/>
  <c r="U479" i="3"/>
  <c r="R479" i="3"/>
  <c r="H479" i="3"/>
  <c r="T479" i="3"/>
  <c r="G480" i="3" l="1"/>
  <c r="F480" i="3"/>
  <c r="AA480" i="3"/>
  <c r="X480" i="3"/>
  <c r="I480" i="3"/>
  <c r="S480" i="3"/>
  <c r="O480" i="3"/>
  <c r="K480" i="3"/>
  <c r="L480" i="3"/>
  <c r="V480" i="3"/>
  <c r="J480" i="3"/>
  <c r="N480" i="3"/>
  <c r="Y480" i="3"/>
  <c r="U480" i="3"/>
  <c r="Q480" i="3"/>
  <c r="P480" i="3"/>
  <c r="M480" i="3"/>
  <c r="E481" i="3"/>
  <c r="Z480" i="3"/>
  <c r="H480" i="3"/>
  <c r="T480" i="3"/>
  <c r="C483" i="3"/>
  <c r="D483" i="3" s="1"/>
  <c r="R480" i="3"/>
  <c r="W480" i="3"/>
  <c r="L481" i="3" l="1"/>
  <c r="F481" i="3"/>
  <c r="G481" i="3"/>
  <c r="AA481" i="3"/>
  <c r="Q481" i="3"/>
  <c r="S481" i="3"/>
  <c r="X481" i="3"/>
  <c r="N481" i="3"/>
  <c r="K481" i="3"/>
  <c r="P481" i="3"/>
  <c r="I481" i="3"/>
  <c r="E482" i="3"/>
  <c r="F482" i="3" s="1"/>
  <c r="U481" i="3"/>
  <c r="R481" i="3"/>
  <c r="W481" i="3"/>
  <c r="V481" i="3"/>
  <c r="Z481" i="3"/>
  <c r="H481" i="3"/>
  <c r="C484" i="3"/>
  <c r="D484" i="3" s="1"/>
  <c r="M481" i="3"/>
  <c r="J481" i="3"/>
  <c r="O481" i="3"/>
  <c r="T481" i="3"/>
  <c r="Y481" i="3"/>
  <c r="Z482" i="3" l="1"/>
  <c r="H482" i="3"/>
  <c r="W482" i="3"/>
  <c r="G482" i="3"/>
  <c r="T482" i="3"/>
  <c r="L482" i="3"/>
  <c r="S482" i="3"/>
  <c r="Q482" i="3"/>
  <c r="X482" i="3"/>
  <c r="U482" i="3"/>
  <c r="R482" i="3"/>
  <c r="P482" i="3"/>
  <c r="M482" i="3"/>
  <c r="J482" i="3"/>
  <c r="E483" i="3"/>
  <c r="Y482" i="3"/>
  <c r="O482" i="3"/>
  <c r="AA482" i="3"/>
  <c r="C485" i="3"/>
  <c r="D485" i="3" s="1"/>
  <c r="I482" i="3"/>
  <c r="V482" i="3"/>
  <c r="K482" i="3"/>
  <c r="N482" i="3"/>
  <c r="P483" i="3" l="1"/>
  <c r="F483" i="3"/>
  <c r="T483" i="3"/>
  <c r="J483" i="3"/>
  <c r="Y483" i="3"/>
  <c r="AA483" i="3"/>
  <c r="Q483" i="3"/>
  <c r="I483" i="3"/>
  <c r="N483" i="3"/>
  <c r="K483" i="3"/>
  <c r="V483" i="3"/>
  <c r="L483" i="3"/>
  <c r="O483" i="3"/>
  <c r="U483" i="3"/>
  <c r="Z483" i="3"/>
  <c r="H483" i="3"/>
  <c r="M483" i="3"/>
  <c r="C486" i="3"/>
  <c r="D486" i="3" s="1"/>
  <c r="R483" i="3"/>
  <c r="W483" i="3"/>
  <c r="G483" i="3"/>
  <c r="E484" i="3"/>
  <c r="F484" i="3" s="1"/>
  <c r="S483" i="3"/>
  <c r="X483" i="3"/>
  <c r="H484" i="3" l="1"/>
  <c r="R484" i="3"/>
  <c r="M484" i="3"/>
  <c r="T484" i="3"/>
  <c r="J484" i="3"/>
  <c r="E485" i="3"/>
  <c r="O484" i="3"/>
  <c r="L484" i="3"/>
  <c r="Y484" i="3"/>
  <c r="G484" i="3"/>
  <c r="AA484" i="3"/>
  <c r="Q484" i="3"/>
  <c r="W484" i="3"/>
  <c r="S484" i="3"/>
  <c r="I484" i="3"/>
  <c r="C487" i="3"/>
  <c r="D487" i="3" s="1"/>
  <c r="V484" i="3"/>
  <c r="K484" i="3"/>
  <c r="X484" i="3"/>
  <c r="P484" i="3"/>
  <c r="N484" i="3"/>
  <c r="U484" i="3"/>
  <c r="Z484" i="3"/>
  <c r="M485" i="3" l="1"/>
  <c r="F485" i="3"/>
  <c r="Q485" i="3"/>
  <c r="N485" i="3"/>
  <c r="U485" i="3"/>
  <c r="X485" i="3"/>
  <c r="P485" i="3"/>
  <c r="H485" i="3"/>
  <c r="Z485" i="3"/>
  <c r="K485" i="3"/>
  <c r="R485" i="3"/>
  <c r="W485" i="3"/>
  <c r="T485" i="3"/>
  <c r="J485" i="3"/>
  <c r="O485" i="3"/>
  <c r="L485" i="3"/>
  <c r="Y485" i="3"/>
  <c r="G485" i="3"/>
  <c r="AA485" i="3"/>
  <c r="S485" i="3"/>
  <c r="E486" i="3"/>
  <c r="I485" i="3"/>
  <c r="V485" i="3"/>
  <c r="C488" i="3"/>
  <c r="D488" i="3" s="1"/>
  <c r="X486" i="3" l="1"/>
  <c r="F486" i="3"/>
  <c r="K486" i="3"/>
  <c r="N486" i="3"/>
  <c r="P486" i="3"/>
  <c r="U486" i="3"/>
  <c r="Z486" i="3"/>
  <c r="H486" i="3"/>
  <c r="M486" i="3"/>
  <c r="R486" i="3"/>
  <c r="W486" i="3"/>
  <c r="T486" i="3"/>
  <c r="J486" i="3"/>
  <c r="O486" i="3"/>
  <c r="L486" i="3"/>
  <c r="Y486" i="3"/>
  <c r="G486" i="3"/>
  <c r="E487" i="3"/>
  <c r="AA486" i="3"/>
  <c r="Q486" i="3"/>
  <c r="V486" i="3"/>
  <c r="C489" i="3"/>
  <c r="D489" i="3" s="1"/>
  <c r="S486" i="3"/>
  <c r="I486" i="3"/>
  <c r="U487" i="3" l="1"/>
  <c r="F487" i="3"/>
  <c r="R487" i="3"/>
  <c r="H487" i="3"/>
  <c r="G487" i="3"/>
  <c r="J487" i="3"/>
  <c r="S487" i="3"/>
  <c r="C490" i="3"/>
  <c r="D490" i="3" s="1"/>
  <c r="W487" i="3"/>
  <c r="L487" i="3"/>
  <c r="Q487" i="3"/>
  <c r="E488" i="3"/>
  <c r="F488" i="3" s="1"/>
  <c r="X487" i="3"/>
  <c r="T487" i="3"/>
  <c r="Y487" i="3"/>
  <c r="O487" i="3"/>
  <c r="AA487" i="3"/>
  <c r="I487" i="3"/>
  <c r="V487" i="3"/>
  <c r="K487" i="3"/>
  <c r="P487" i="3"/>
  <c r="N487" i="3"/>
  <c r="Z487" i="3"/>
  <c r="M487" i="3"/>
  <c r="U488" i="3" l="1"/>
  <c r="Z488" i="3"/>
  <c r="H488" i="3"/>
  <c r="T488" i="3"/>
  <c r="P488" i="3"/>
  <c r="M488" i="3"/>
  <c r="R488" i="3"/>
  <c r="W488" i="3"/>
  <c r="L488" i="3"/>
  <c r="G488" i="3"/>
  <c r="Y488" i="3"/>
  <c r="AA488" i="3"/>
  <c r="V488" i="3"/>
  <c r="J488" i="3"/>
  <c r="O488" i="3"/>
  <c r="S488" i="3"/>
  <c r="I488" i="3"/>
  <c r="N488" i="3"/>
  <c r="E489" i="3"/>
  <c r="F489" i="3" s="1"/>
  <c r="Q488" i="3"/>
  <c r="K488" i="3"/>
  <c r="X488" i="3"/>
  <c r="C491" i="3"/>
  <c r="D491" i="3" s="1"/>
  <c r="G489" i="3" l="1"/>
  <c r="AA489" i="3"/>
  <c r="I489" i="3"/>
  <c r="V489" i="3"/>
  <c r="S489" i="3"/>
  <c r="X489" i="3"/>
  <c r="N489" i="3"/>
  <c r="K489" i="3"/>
  <c r="P489" i="3"/>
  <c r="Z489" i="3"/>
  <c r="H489" i="3"/>
  <c r="L489" i="3"/>
  <c r="Q489" i="3"/>
  <c r="E490" i="3"/>
  <c r="U489" i="3"/>
  <c r="R489" i="3"/>
  <c r="W489" i="3"/>
  <c r="C492" i="3"/>
  <c r="D492" i="3" s="1"/>
  <c r="M489" i="3"/>
  <c r="J489" i="3"/>
  <c r="O489" i="3"/>
  <c r="T489" i="3"/>
  <c r="Y489" i="3"/>
  <c r="O490" i="3" l="1"/>
  <c r="F490" i="3"/>
  <c r="I490" i="3"/>
  <c r="G490" i="3"/>
  <c r="M490" i="3"/>
  <c r="Q490" i="3"/>
  <c r="T490" i="3"/>
  <c r="R490" i="3"/>
  <c r="L490" i="3"/>
  <c r="P490" i="3"/>
  <c r="AA490" i="3"/>
  <c r="H490" i="3"/>
  <c r="S490" i="3"/>
  <c r="W490" i="3"/>
  <c r="J490" i="3"/>
  <c r="V490" i="3"/>
  <c r="K490" i="3"/>
  <c r="E491" i="3"/>
  <c r="Y490" i="3"/>
  <c r="N490" i="3"/>
  <c r="Z490" i="3"/>
  <c r="E492" i="3"/>
  <c r="X490" i="3"/>
  <c r="U490" i="3"/>
  <c r="T492" i="3" l="1"/>
  <c r="F492" i="3"/>
  <c r="W491" i="3"/>
  <c r="W6" i="3" s="1"/>
  <c r="F491" i="3"/>
  <c r="M492" i="3"/>
  <c r="R491" i="3"/>
  <c r="R6" i="3" s="1"/>
  <c r="M491" i="3"/>
  <c r="M6" i="3" s="1"/>
  <c r="H492" i="3"/>
  <c r="R492" i="3"/>
  <c r="J492" i="3"/>
  <c r="J491" i="3"/>
  <c r="J6" i="3" s="1"/>
  <c r="O491" i="3"/>
  <c r="O6" i="3" s="1"/>
  <c r="O492" i="3"/>
  <c r="AA492" i="3"/>
  <c r="Q492" i="3"/>
  <c r="T491" i="3"/>
  <c r="T6" i="3" s="1"/>
  <c r="Y491" i="3"/>
  <c r="Y6" i="3" s="1"/>
  <c r="G491" i="3"/>
  <c r="G6" i="3" s="1"/>
  <c r="L492" i="3"/>
  <c r="Y492" i="3"/>
  <c r="S492" i="3"/>
  <c r="I492" i="3"/>
  <c r="L491" i="3"/>
  <c r="L6" i="3" s="1"/>
  <c r="Q491" i="3"/>
  <c r="Q6" i="3" s="1"/>
  <c r="V492" i="3"/>
  <c r="K492" i="3"/>
  <c r="X492" i="3"/>
  <c r="AA491" i="3"/>
  <c r="AA6" i="3" s="1"/>
  <c r="I491" i="3"/>
  <c r="I6" i="3" s="1"/>
  <c r="V491" i="3"/>
  <c r="V6" i="3" s="1"/>
  <c r="P492" i="3"/>
  <c r="S491" i="3"/>
  <c r="S6" i="3" s="1"/>
  <c r="X491" i="3"/>
  <c r="X6" i="3" s="1"/>
  <c r="N491" i="3"/>
  <c r="N6" i="3" s="1"/>
  <c r="W492" i="3"/>
  <c r="G492" i="3"/>
  <c r="N492" i="3"/>
  <c r="U492" i="3"/>
  <c r="Z492" i="3"/>
  <c r="K491" i="3"/>
  <c r="K6" i="3" s="1"/>
  <c r="P491" i="3"/>
  <c r="P6" i="3" s="1"/>
  <c r="U491" i="3"/>
  <c r="U6" i="3" s="1"/>
  <c r="Z491" i="3"/>
  <c r="Z6" i="3" s="1"/>
  <c r="H491" i="3"/>
  <c r="H6" i="3" s="1"/>
</calcChain>
</file>

<file path=xl/sharedStrings.xml><?xml version="1.0" encoding="utf-8"?>
<sst xmlns="http://schemas.openxmlformats.org/spreadsheetml/2006/main" count="74" uniqueCount="62">
  <si>
    <t>Players on the team:</t>
  </si>
  <si>
    <t>Players play in each period:</t>
  </si>
  <si>
    <t>Periods</t>
  </si>
  <si>
    <t>Games</t>
  </si>
  <si>
    <t>G1</t>
  </si>
  <si>
    <t>P1</t>
  </si>
  <si>
    <t>Players playing</t>
  </si>
  <si>
    <t>PP1</t>
  </si>
  <si>
    <t>Total periods</t>
  </si>
  <si>
    <t>Game</t>
  </si>
  <si>
    <t>Period</t>
  </si>
  <si>
    <t>Games in the season (G):</t>
  </si>
  <si>
    <t>Periods per game (P):</t>
  </si>
  <si>
    <t>Players</t>
  </si>
  <si>
    <t>Games-Periods</t>
  </si>
  <si>
    <t>Games-Periods-PlayersPlaying</t>
  </si>
  <si>
    <t>LISTS OF DATA</t>
  </si>
  <si>
    <t>Unique values</t>
  </si>
  <si>
    <t>Player</t>
  </si>
  <si>
    <t>Games-Periods-Players</t>
  </si>
  <si>
    <t>Name</t>
  </si>
  <si>
    <t>Alan</t>
  </si>
  <si>
    <t>Alex</t>
  </si>
  <si>
    <t>Ian</t>
  </si>
  <si>
    <t>John</t>
  </si>
  <si>
    <t>Mathew</t>
  </si>
  <si>
    <t>Julian</t>
  </si>
  <si>
    <t>Kevin</t>
  </si>
  <si>
    <t>Total periods played by each player (average)</t>
  </si>
  <si>
    <t>Number of periods played each game (average)</t>
  </si>
  <si>
    <t>Peter</t>
  </si>
  <si>
    <t>Andrew</t>
  </si>
  <si>
    <t>Albert</t>
  </si>
  <si>
    <t>Fred</t>
  </si>
  <si>
    <t>Anthony</t>
  </si>
  <si>
    <t>EQUAL PLAYING TIME SCHEDULE</t>
  </si>
  <si>
    <t xml:space="preserve">INSERT DATA IN CELLS </t>
  </si>
  <si>
    <t>TABLE OF RESULTS</t>
  </si>
  <si>
    <t>Nº Periods</t>
  </si>
  <si>
    <t>Count</t>
  </si>
  <si>
    <t>Max. Rows</t>
  </si>
  <si>
    <t>EQUAL PLAYING TIME SCHEDULE PER GAME &amp; PERIOD</t>
  </si>
  <si>
    <t>EQUAL PLAYING TIME SCHEDULE PER PLAYER</t>
  </si>
  <si>
    <t>(All)</t>
  </si>
  <si>
    <t>Player 10</t>
  </si>
  <si>
    <t>Player 11</t>
  </si>
  <si>
    <t>Player 12</t>
  </si>
  <si>
    <t>Player 01</t>
  </si>
  <si>
    <t>Player 02</t>
  </si>
  <si>
    <t>Player 03</t>
  </si>
  <si>
    <t>Player 04</t>
  </si>
  <si>
    <t>Player 05</t>
  </si>
  <si>
    <t>Player 06</t>
  </si>
  <si>
    <t>Player 07</t>
  </si>
  <si>
    <t>Player 08</t>
  </si>
  <si>
    <t>Player 09</t>
  </si>
  <si>
    <t>Refresh Pivot Table if you change the data:</t>
  </si>
  <si>
    <t>Periods Played</t>
  </si>
  <si>
    <t>(Multiple Items)</t>
  </si>
  <si>
    <t/>
  </si>
  <si>
    <t>Total</t>
  </si>
  <si>
    <t>© Eugènia Herrera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</si>
</sst>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sz val="8"/>
      <name val="Calibri"/>
      <family val="2"/>
      <scheme val="minor"/>
    </font>
    <font>
      <sz val="11"/>
      <color rgb="FF3F3F76"/>
      <name val="Calibri"/>
      <family val="2"/>
      <scheme val="minor"/>
    </font>
    <font>
      <b/>
      <sz val="11"/>
      <color rgb="FFFA7D00"/>
      <name val="Calibri"/>
      <family val="2"/>
      <scheme val="minor"/>
    </font>
    <font>
      <sz val="11"/>
      <color theme="0"/>
      <name val="Calibri"/>
      <family val="2"/>
      <scheme val="minor"/>
    </font>
    <font>
      <b/>
      <sz val="11"/>
      <name val="Wingdings 2"/>
      <family val="1"/>
      <charset val="2"/>
    </font>
    <font>
      <sz val="11"/>
      <name val="Calibri"/>
      <family val="2"/>
      <scheme val="minor"/>
    </font>
    <font>
      <b/>
      <u/>
      <sz val="11"/>
      <color theme="1"/>
      <name val="Calibri"/>
      <family val="2"/>
      <scheme val="minor"/>
    </font>
    <font>
      <b/>
      <sz val="11"/>
      <color theme="3"/>
      <name val="Calibri"/>
      <family val="2"/>
      <scheme val="minor"/>
    </font>
    <font>
      <sz val="11"/>
      <color theme="3"/>
      <name val="Calibri"/>
      <family val="2"/>
      <scheme val="minor"/>
    </font>
    <font>
      <u/>
      <sz val="11"/>
      <color theme="1"/>
      <name val="Calibri"/>
      <family val="2"/>
      <scheme val="minor"/>
    </font>
    <font>
      <b/>
      <sz val="11"/>
      <color theme="0"/>
      <name val="Calibri"/>
      <family val="2"/>
      <scheme val="minor"/>
    </font>
    <font>
      <b/>
      <sz val="11"/>
      <color theme="1"/>
      <name val="Calibri"/>
      <family val="2"/>
      <scheme val="minor"/>
    </font>
  </fonts>
  <fills count="10">
    <fill>
      <patternFill patternType="none"/>
    </fill>
    <fill>
      <patternFill patternType="gray125"/>
    </fill>
    <fill>
      <patternFill patternType="solid">
        <fgColor rgb="FFFFCC99"/>
      </patternFill>
    </fill>
    <fill>
      <patternFill patternType="solid">
        <fgColor rgb="FFF2F2F2"/>
      </patternFill>
    </fill>
    <fill>
      <patternFill patternType="solid">
        <fgColor theme="4"/>
        <bgColor indexed="64"/>
      </patternFill>
    </fill>
    <fill>
      <patternFill patternType="solid">
        <fgColor theme="7" tint="0.79998168889431442"/>
        <bgColor indexed="64"/>
      </patternFill>
    </fill>
    <fill>
      <patternFill patternType="solid">
        <fgColor theme="0"/>
        <bgColor indexed="64"/>
      </patternFill>
    </fill>
    <fill>
      <patternFill patternType="solid">
        <fgColor theme="4"/>
        <bgColor theme="4"/>
      </patternFill>
    </fill>
    <fill>
      <patternFill patternType="solid">
        <fgColor theme="2"/>
        <bgColor indexed="64"/>
      </patternFill>
    </fill>
    <fill>
      <patternFill patternType="solid">
        <fgColor theme="0" tint="-0.14999847407452621"/>
        <bgColor indexed="64"/>
      </patternFill>
    </fill>
  </fills>
  <borders count="13">
    <border>
      <left/>
      <right/>
      <top/>
      <bottom/>
      <diagonal/>
    </border>
    <border>
      <left style="thin">
        <color rgb="FF7F7F7F"/>
      </left>
      <right style="thin">
        <color rgb="FF7F7F7F"/>
      </right>
      <top style="thin">
        <color rgb="FF7F7F7F"/>
      </top>
      <bottom style="thin">
        <color rgb="FF7F7F7F"/>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theme="4"/>
      </left>
      <right/>
      <top style="thin">
        <color theme="4"/>
      </top>
      <bottom/>
      <diagonal/>
    </border>
    <border>
      <left/>
      <right style="thin">
        <color theme="4"/>
      </right>
      <top style="thin">
        <color theme="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s>
  <cellStyleXfs count="3">
    <xf numFmtId="0" fontId="0" fillId="0" borderId="0"/>
    <xf numFmtId="0" fontId="2" fillId="2" borderId="1" applyNumberFormat="0" applyAlignment="0" applyProtection="0"/>
    <xf numFmtId="0" fontId="3" fillId="3" borderId="1" applyNumberFormat="0" applyAlignment="0" applyProtection="0"/>
  </cellStyleXfs>
  <cellXfs count="53">
    <xf numFmtId="0" fontId="0" fillId="0" borderId="0" xfId="0"/>
    <xf numFmtId="0" fontId="4" fillId="0" borderId="0" xfId="0" applyFont="1" applyFill="1" applyAlignment="1">
      <alignment horizontal="left"/>
    </xf>
    <xf numFmtId="0" fontId="0" fillId="0" borderId="0" xfId="0" applyAlignment="1">
      <alignment horizontal="center"/>
    </xf>
    <xf numFmtId="0" fontId="4" fillId="4" borderId="4" xfId="0" applyFont="1" applyFill="1" applyBorder="1"/>
    <xf numFmtId="0" fontId="4" fillId="4" borderId="4" xfId="0" applyFont="1" applyFill="1" applyBorder="1" applyAlignment="1">
      <alignment horizontal="center"/>
    </xf>
    <xf numFmtId="0" fontId="4" fillId="4" borderId="5" xfId="0" applyFont="1" applyFill="1" applyBorder="1"/>
    <xf numFmtId="0" fontId="5" fillId="0" borderId="4" xfId="0" applyFont="1" applyFill="1" applyBorder="1" applyAlignment="1">
      <alignment horizontal="center"/>
    </xf>
    <xf numFmtId="0" fontId="6" fillId="0" borderId="0" xfId="0" applyFont="1" applyFill="1"/>
    <xf numFmtId="0" fontId="6" fillId="0" borderId="5" xfId="0" applyFont="1" applyFill="1" applyBorder="1"/>
    <xf numFmtId="0" fontId="6" fillId="0" borderId="4" xfId="0" applyFont="1" applyFill="1" applyBorder="1" applyAlignment="1">
      <alignment horizontal="center"/>
    </xf>
    <xf numFmtId="0" fontId="6" fillId="0" borderId="0" xfId="0" applyFont="1" applyFill="1" applyAlignment="1">
      <alignment horizontal="center"/>
    </xf>
    <xf numFmtId="0" fontId="0" fillId="0" borderId="0" xfId="0" quotePrefix="1"/>
    <xf numFmtId="0" fontId="7" fillId="0" borderId="0" xfId="0" applyFont="1"/>
    <xf numFmtId="0" fontId="0" fillId="0" borderId="4" xfId="0" quotePrefix="1" applyBorder="1" applyAlignment="1">
      <alignment horizontal="center"/>
    </xf>
    <xf numFmtId="0" fontId="2" fillId="5" borderId="1" xfId="1" applyFill="1"/>
    <xf numFmtId="0" fontId="8" fillId="3" borderId="2" xfId="2" applyFont="1" applyBorder="1"/>
    <xf numFmtId="0" fontId="8" fillId="3" borderId="3" xfId="2" applyFont="1" applyBorder="1"/>
    <xf numFmtId="0" fontId="8" fillId="3" borderId="1" xfId="2" applyFont="1"/>
    <xf numFmtId="0" fontId="9" fillId="0" borderId="0" xfId="0" applyFont="1" applyFill="1"/>
    <xf numFmtId="0" fontId="9" fillId="0" borderId="4" xfId="0" applyFont="1" applyFill="1" applyBorder="1"/>
    <xf numFmtId="0" fontId="9" fillId="0" borderId="4" xfId="0" applyFont="1" applyFill="1" applyBorder="1" applyAlignment="1">
      <alignment horizontal="center"/>
    </xf>
    <xf numFmtId="0" fontId="9" fillId="0" borderId="0" xfId="0" applyFont="1" applyFill="1" applyAlignment="1">
      <alignment horizontal="center"/>
    </xf>
    <xf numFmtId="0" fontId="6" fillId="0" borderId="6" xfId="0" applyFont="1" applyBorder="1"/>
    <xf numFmtId="0" fontId="6" fillId="5" borderId="7" xfId="0" applyFont="1" applyFill="1" applyBorder="1"/>
    <xf numFmtId="0" fontId="6" fillId="5" borderId="6" xfId="0" applyFont="1" applyFill="1" applyBorder="1"/>
    <xf numFmtId="0" fontId="6" fillId="6" borderId="2" xfId="1" applyFont="1" applyFill="1" applyBorder="1"/>
    <xf numFmtId="0" fontId="6" fillId="6" borderId="3" xfId="1" applyFont="1" applyFill="1" applyBorder="1"/>
    <xf numFmtId="0" fontId="0" fillId="0" borderId="0" xfId="0" applyAlignment="1">
      <alignment horizontal="left"/>
    </xf>
    <xf numFmtId="0" fontId="0" fillId="5" borderId="0" xfId="0" applyFill="1" applyAlignment="1">
      <alignment horizontal="center"/>
    </xf>
    <xf numFmtId="0" fontId="0" fillId="0" borderId="0" xfId="0" applyNumberFormat="1"/>
    <xf numFmtId="0" fontId="0" fillId="0" borderId="0" xfId="0" applyAlignment="1">
      <alignment horizontal="right"/>
    </xf>
    <xf numFmtId="0" fontId="10" fillId="0" borderId="0" xfId="0" applyFont="1"/>
    <xf numFmtId="0" fontId="0" fillId="0" borderId="0" xfId="0" applyAlignment="1"/>
    <xf numFmtId="0" fontId="11" fillId="7" borderId="8" xfId="0" applyFont="1" applyFill="1" applyBorder="1"/>
    <xf numFmtId="0" fontId="11" fillId="7" borderId="9" xfId="0" applyFont="1" applyFill="1" applyBorder="1"/>
    <xf numFmtId="0" fontId="6" fillId="0" borderId="0" xfId="0" applyFont="1"/>
    <xf numFmtId="0" fontId="6" fillId="0" borderId="4" xfId="0" applyFont="1" applyBorder="1"/>
    <xf numFmtId="0" fontId="6" fillId="8" borderId="4" xfId="0" applyFont="1" applyFill="1" applyBorder="1"/>
    <xf numFmtId="0" fontId="0" fillId="0" borderId="4" xfId="0" applyBorder="1" applyAlignment="1">
      <alignment horizontal="center"/>
    </xf>
    <xf numFmtId="0" fontId="0" fillId="9" borderId="4" xfId="0" applyFill="1" applyBorder="1" applyAlignment="1">
      <alignment horizontal="center"/>
    </xf>
    <xf numFmtId="0" fontId="6" fillId="0" borderId="10" xfId="0" applyFont="1" applyFill="1" applyBorder="1"/>
    <xf numFmtId="0" fontId="6" fillId="0" borderId="10" xfId="0" applyFont="1" applyFill="1" applyBorder="1" applyAlignment="1">
      <alignment horizontal="center"/>
    </xf>
    <xf numFmtId="0" fontId="0" fillId="0" borderId="11" xfId="0" quotePrefix="1" applyBorder="1" applyAlignment="1">
      <alignment horizontal="center"/>
    </xf>
    <xf numFmtId="0" fontId="6" fillId="0" borderId="0" xfId="0" applyFont="1" applyFill="1" applyBorder="1" applyAlignment="1">
      <alignment horizontal="center"/>
    </xf>
    <xf numFmtId="0" fontId="4" fillId="0" borderId="0" xfId="0" applyFont="1" applyFill="1" applyBorder="1"/>
    <xf numFmtId="0" fontId="5" fillId="0" borderId="0" xfId="0" applyFont="1" applyFill="1" applyBorder="1" applyAlignment="1">
      <alignment horizontal="center"/>
    </xf>
    <xf numFmtId="0" fontId="4" fillId="0" borderId="0" xfId="0" applyFont="1" applyFill="1" applyBorder="1" applyAlignment="1">
      <alignment horizontal="center"/>
    </xf>
    <xf numFmtId="0" fontId="0" fillId="0" borderId="12" xfId="0" quotePrefix="1" applyBorder="1" applyAlignment="1">
      <alignment horizontal="center"/>
    </xf>
    <xf numFmtId="0" fontId="0" fillId="0" borderId="6" xfId="0" quotePrefix="1" applyBorder="1" applyAlignment="1">
      <alignment horizontal="center"/>
    </xf>
    <xf numFmtId="0" fontId="0" fillId="0" borderId="0" xfId="0" pivotButton="1"/>
    <xf numFmtId="0" fontId="12" fillId="0" borderId="0" xfId="0" applyFont="1"/>
    <xf numFmtId="0" fontId="4" fillId="0" borderId="0" xfId="0" applyFont="1" applyFill="1" applyBorder="1" applyAlignment="1">
      <alignment horizontal="left"/>
    </xf>
    <xf numFmtId="0" fontId="6" fillId="0" borderId="0" xfId="0" applyFont="1" applyFill="1" applyBorder="1" applyAlignment="1">
      <alignment horizontal="left"/>
    </xf>
  </cellXfs>
  <cellStyles count="3">
    <cellStyle name="Calculation" xfId="2" builtinId="22"/>
    <cellStyle name="Input" xfId="1" builtinId="20"/>
    <cellStyle name="Normal" xfId="0" builtinId="0"/>
  </cellStyles>
  <dxfs count="21">
    <dxf>
      <font>
        <color theme="0"/>
      </font>
      <fill>
        <patternFill>
          <bgColor theme="4"/>
        </patternFill>
      </fill>
      <border>
        <left style="thin">
          <color auto="1"/>
        </left>
        <right style="thin">
          <color auto="1"/>
        </right>
        <top style="thin">
          <color auto="1"/>
        </top>
        <bottom style="thin">
          <color auto="1"/>
        </bottom>
        <vertical/>
        <horizontal/>
      </border>
    </dxf>
    <dxf>
      <font>
        <color theme="0"/>
      </font>
      <fill>
        <patternFill>
          <bgColor theme="4"/>
        </patternFill>
      </fill>
      <border>
        <left style="thin">
          <color auto="1"/>
        </left>
        <right style="thin">
          <color auto="1"/>
        </right>
        <top style="thin">
          <color auto="1"/>
        </top>
        <bottom style="thin">
          <color auto="1"/>
        </bottom>
        <vertical/>
        <horizontal/>
      </border>
    </dxf>
    <dxf>
      <font>
        <color rgb="FFFF0000"/>
      </font>
      <border>
        <left style="thin">
          <color auto="1"/>
        </left>
        <right style="thin">
          <color auto="1"/>
        </right>
        <top style="thin">
          <color auto="1"/>
        </top>
        <bottom style="thin">
          <color auto="1"/>
        </bottom>
      </border>
    </dxf>
    <dxf>
      <font>
        <color theme="9"/>
      </font>
      <border>
        <left style="thin">
          <color auto="1"/>
        </left>
        <right style="thin">
          <color auto="1"/>
        </right>
        <top style="thin">
          <color auto="1"/>
        </top>
        <bottom style="thin">
          <color auto="1"/>
        </bottom>
      </border>
    </dxf>
    <dxf>
      <font>
        <color theme="4" tint="0.59996337778862885"/>
      </font>
      <fill>
        <patternFill>
          <bgColor theme="4" tint="0.59996337778862885"/>
        </patternFill>
      </fill>
    </dxf>
    <dxf>
      <font>
        <color theme="4" tint="0.59996337778862885"/>
      </font>
      <fill>
        <patternFill>
          <bgColor theme="4" tint="0.59996337778862885"/>
        </patternFill>
      </fill>
    </dxf>
    <dxf>
      <font>
        <color rgb="FFFF0000"/>
      </font>
    </dxf>
    <dxf>
      <font>
        <color theme="9"/>
      </font>
    </dxf>
    <dxf>
      <font>
        <b val="0"/>
        <i val="0"/>
        <strike val="0"/>
        <condense val="0"/>
        <extend val="0"/>
        <outline val="0"/>
        <shadow val="0"/>
        <u val="none"/>
        <vertAlign val="baseline"/>
        <sz val="11"/>
        <color auto="1"/>
        <name val="Calibri"/>
        <scheme val="minor"/>
      </font>
    </dxf>
    <dxf>
      <numFmt numFmtId="0" formatCode="General"/>
    </dxf>
    <dxf>
      <font>
        <b val="0"/>
        <i val="0"/>
        <strike val="0"/>
        <condense val="0"/>
        <extend val="0"/>
        <outline val="0"/>
        <shadow val="0"/>
        <u val="none"/>
        <vertAlign val="baseline"/>
        <sz val="11"/>
        <color auto="1"/>
        <name val="Calibri"/>
        <scheme val="minor"/>
      </font>
    </dxf>
    <dxf>
      <font>
        <b val="0"/>
        <i val="0"/>
        <strike val="0"/>
        <condense val="0"/>
        <extend val="0"/>
        <outline val="0"/>
        <shadow val="0"/>
        <u val="none"/>
        <vertAlign val="baseline"/>
        <sz val="11"/>
        <color auto="1"/>
        <name val="Calibri"/>
        <scheme val="minor"/>
      </font>
    </dxf>
    <dxf>
      <font>
        <b val="0"/>
        <i val="0"/>
        <strike val="0"/>
        <condense val="0"/>
        <extend val="0"/>
        <outline val="0"/>
        <shadow val="0"/>
        <u val="none"/>
        <vertAlign val="baseline"/>
        <sz val="11"/>
        <color auto="1"/>
        <name val="Calibri"/>
        <scheme val="minor"/>
      </font>
    </dxf>
    <dxf>
      <numFmt numFmtId="0" formatCode="General"/>
    </dxf>
    <dxf>
      <font>
        <b val="0"/>
        <i val="0"/>
        <strike val="0"/>
        <condense val="0"/>
        <extend val="0"/>
        <outline val="0"/>
        <shadow val="0"/>
        <u val="none"/>
        <vertAlign val="baseline"/>
        <sz val="11"/>
        <color auto="1"/>
        <name val="Calibri"/>
        <scheme val="minor"/>
      </font>
    </dxf>
    <dxf>
      <font>
        <b val="0"/>
        <i val="0"/>
        <strike val="0"/>
        <condense val="0"/>
        <extend val="0"/>
        <outline val="0"/>
        <shadow val="0"/>
        <u val="none"/>
        <vertAlign val="baseline"/>
        <sz val="11"/>
        <color auto="1"/>
        <name val="Calibri"/>
        <scheme val="minor"/>
      </font>
    </dxf>
    <dxf>
      <font>
        <b val="0"/>
        <i val="0"/>
        <strike val="0"/>
        <condense val="0"/>
        <extend val="0"/>
        <outline val="0"/>
        <shadow val="0"/>
        <u val="none"/>
        <vertAlign val="baseline"/>
        <sz val="11"/>
        <color theme="1"/>
        <name val="Calibri"/>
        <scheme val="minor"/>
      </font>
      <numFmt numFmtId="0" formatCode="General"/>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scheme val="minor"/>
      </font>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3.xml"/><Relationship Id="rId3" Type="http://schemas.openxmlformats.org/officeDocument/2006/relationships/worksheet" Target="worksheets/sheet3.xml"/><Relationship Id="rId7" Type="http://schemas.microsoft.com/office/2007/relationships/slicerCache" Target="slicerCaches/slicerCache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07/relationships/slicerCache" Target="slicerCaches/slicerCache1.xml"/><Relationship Id="rId11" Type="http://schemas.openxmlformats.org/officeDocument/2006/relationships/sharedStrings" Target="sharedStrings.xml"/><Relationship Id="rId5" Type="http://schemas.openxmlformats.org/officeDocument/2006/relationships/pivotCacheDefinition" Target="pivotCache/pivotCacheDefinition1.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[Equal+Playing+Time+Challenge+solved.xlsx]Tables&amp;Data!PivotTable1</c:name>
    <c:fmtId val="0"/>
  </c:pivotSource>
  <c:chart>
    <c:title>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pivotFmt>
      <c:pivotFmt>
        <c:idx val="1"/>
        <c:spPr>
          <a:solidFill>
            <a:schemeClr val="accent1"/>
          </a:solidFill>
          <a:ln>
            <a:noFill/>
          </a:ln>
          <a:effectLst/>
        </c:spPr>
        <c:marker>
          <c:symbol val="none"/>
        </c:marker>
      </c:pivotFmt>
    </c:pivotFmts>
    <c:plotArea>
      <c:layout/>
      <c:barChart>
        <c:barDir val="col"/>
        <c:grouping val="clustered"/>
        <c:varyColors val="0"/>
        <c:ser>
          <c:idx val="0"/>
          <c:order val="0"/>
          <c:tx>
            <c:strRef>
              <c:f>'Tables&amp;Data'!$F$19</c:f>
              <c:strCache>
                <c:ptCount val="1"/>
                <c:pt idx="0">
                  <c:v>Total</c:v>
                </c:pt>
              </c:strCache>
            </c:strRef>
          </c:tx>
          <c:spPr>
            <a:solidFill>
              <a:schemeClr val="accent1"/>
            </a:solidFill>
            <a:ln>
              <a:noFill/>
            </a:ln>
            <a:effectLst/>
          </c:spPr>
          <c:invertIfNegative val="0"/>
          <c:cat>
            <c:strRef>
              <c:f>'Tables&amp;Data'!$E$20:$E$32</c:f>
              <c:strCache>
                <c:ptCount val="12"/>
                <c:pt idx="0">
                  <c:v>Player 01</c:v>
                </c:pt>
                <c:pt idx="1">
                  <c:v>Player 02</c:v>
                </c:pt>
                <c:pt idx="2">
                  <c:v>Player 03</c:v>
                </c:pt>
                <c:pt idx="3">
                  <c:v>Player 04</c:v>
                </c:pt>
                <c:pt idx="4">
                  <c:v>Player 05</c:v>
                </c:pt>
                <c:pt idx="5">
                  <c:v>Player 06</c:v>
                </c:pt>
                <c:pt idx="6">
                  <c:v>Player 07</c:v>
                </c:pt>
                <c:pt idx="7">
                  <c:v>Player 08</c:v>
                </c:pt>
                <c:pt idx="8">
                  <c:v>Player 09</c:v>
                </c:pt>
                <c:pt idx="9">
                  <c:v>Player 10</c:v>
                </c:pt>
                <c:pt idx="10">
                  <c:v>Player 11</c:v>
                </c:pt>
                <c:pt idx="11">
                  <c:v>Player 12</c:v>
                </c:pt>
              </c:strCache>
            </c:strRef>
          </c:cat>
          <c:val>
            <c:numRef>
              <c:f>'Tables&amp;Data'!$F$20:$F$32</c:f>
              <c:numCache>
                <c:formatCode>General</c:formatCode>
                <c:ptCount val="12"/>
                <c:pt idx="0">
                  <c:v>23</c:v>
                </c:pt>
                <c:pt idx="1">
                  <c:v>23</c:v>
                </c:pt>
                <c:pt idx="2">
                  <c:v>23</c:v>
                </c:pt>
                <c:pt idx="3">
                  <c:v>23</c:v>
                </c:pt>
                <c:pt idx="4">
                  <c:v>23</c:v>
                </c:pt>
                <c:pt idx="5">
                  <c:v>23</c:v>
                </c:pt>
                <c:pt idx="6">
                  <c:v>22</c:v>
                </c:pt>
                <c:pt idx="7">
                  <c:v>22</c:v>
                </c:pt>
                <c:pt idx="8">
                  <c:v>22</c:v>
                </c:pt>
                <c:pt idx="9">
                  <c:v>22</c:v>
                </c:pt>
                <c:pt idx="10">
                  <c:v>22</c:v>
                </c:pt>
                <c:pt idx="11">
                  <c:v>22</c:v>
                </c:pt>
              </c:numCache>
            </c:numRef>
          </c:val>
          <c:extLst>
            <c:ext xmlns:c16="http://schemas.microsoft.com/office/drawing/2014/chart" uri="{C3380CC4-5D6E-409C-BE32-E72D297353CC}">
              <c16:uniqueId val="{00000000-DDFA-42BF-9640-D0F8DBE6D3B2}"/>
            </c:ext>
          </c:extLst>
        </c:ser>
        <c:dLbls>
          <c:showLegendKey val="0"/>
          <c:showVal val="0"/>
          <c:showCatName val="0"/>
          <c:showSerName val="0"/>
          <c:showPercent val="0"/>
          <c:showBubbleSize val="0"/>
        </c:dLbls>
        <c:gapWidth val="219"/>
        <c:overlap val="-27"/>
        <c:axId val="719568328"/>
        <c:axId val="719569968"/>
      </c:barChart>
      <c:catAx>
        <c:axId val="7195683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9569968"/>
        <c:crosses val="autoZero"/>
        <c:auto val="1"/>
        <c:lblAlgn val="ctr"/>
        <c:lblOffset val="100"/>
        <c:noMultiLvlLbl val="0"/>
      </c:catAx>
      <c:valAx>
        <c:axId val="71956996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9568328"/>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Visible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'Schedule (2)'!$AE$11</c:f>
              <c:strCache>
                <c:ptCount val="1"/>
              </c:strCache>
            </c:strRef>
          </c:tx>
          <c:spPr>
            <a:solidFill>
              <a:schemeClr val="accent1"/>
            </a:solidFill>
            <a:ln>
              <a:noFill/>
            </a:ln>
            <a:effectLst/>
          </c:spPr>
          <c:invertIfNegative val="0"/>
          <c:cat>
            <c:numRef>
              <c:f>'Schedule (2)'!$AC$12:$AC$31</c:f>
              <c:numCache>
                <c:formatCode>General</c:formatCode>
                <c:ptCount val="20"/>
              </c:numCache>
            </c:numRef>
          </c:cat>
          <c:val>
            <c:numRef>
              <c:f>'Schedule (2)'!$AE$12:$AE$31</c:f>
              <c:numCache>
                <c:formatCode>General</c:formatCode>
                <c:ptCount val="20"/>
              </c:numCache>
            </c:numRef>
          </c:val>
          <c:extLst>
            <c:ext xmlns:c16="http://schemas.microsoft.com/office/drawing/2014/chart" uri="{C3380CC4-5D6E-409C-BE32-E72D297353CC}">
              <c16:uniqueId val="{00000000-BEB9-4B88-9D21-C9A426CF5974}"/>
            </c:ext>
          </c:extLst>
        </c:ser>
        <c:dLbls>
          <c:showLegendKey val="0"/>
          <c:showVal val="0"/>
          <c:showCatName val="0"/>
          <c:showSerName val="0"/>
          <c:showPercent val="0"/>
          <c:showBubbleSize val="0"/>
        </c:dLbls>
        <c:gapWidth val="219"/>
        <c:overlap val="-27"/>
        <c:axId val="613901648"/>
        <c:axId val="613902960"/>
      </c:barChart>
      <c:catAx>
        <c:axId val="6139016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3902960"/>
        <c:crosses val="autoZero"/>
        <c:auto val="1"/>
        <c:lblAlgn val="ctr"/>
        <c:lblOffset val="100"/>
        <c:noMultiLvlLbl val="0"/>
      </c:catAx>
      <c:valAx>
        <c:axId val="6139029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3901648"/>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oneCell">
    <xdr:from>
      <xdr:col>13</xdr:col>
      <xdr:colOff>342900</xdr:colOff>
      <xdr:row>0</xdr:row>
      <xdr:rowOff>161925</xdr:rowOff>
    </xdr:from>
    <xdr:to>
      <xdr:col>14</xdr:col>
      <xdr:colOff>542925</xdr:colOff>
      <xdr:row>15</xdr:row>
      <xdr:rowOff>142875</xdr:rowOff>
    </xdr:to>
    <mc:AlternateContent xmlns:mc="http://schemas.openxmlformats.org/markup-compatibility/2006">
      <mc:Choice xmlns:a14="http://schemas.microsoft.com/office/drawing/2010/main" Requires="a14">
        <xdr:graphicFrame macro="">
          <xdr:nvGraphicFramePr>
            <xdr:cNvPr id="6" name="Games 1"/>
            <xdr:cNvGraphicFramePr/>
          </xdr:nvGraphicFramePr>
          <xdr:xfrm>
            <a:off x="0" y="0"/>
            <a:ext cx="0" cy="0"/>
          </xdr:xfrm>
          <a:graphic>
            <a:graphicData uri="http://schemas.microsoft.com/office/drawing/2010/slicer">
              <sle:slicer xmlns:sle="http://schemas.microsoft.com/office/drawing/2010/slicer" name="Games 1"/>
            </a:graphicData>
          </a:graphic>
        </xdr:graphicFrame>
      </mc:Choice>
      <mc:Fallback>
        <xdr:sp macro="" textlink="">
          <xdr:nvSpPr>
            <xdr:cNvPr id="0" name=""/>
            <xdr:cNvSpPr>
              <a:spLocks noTextEdit="1"/>
            </xdr:cNvSpPr>
          </xdr:nvSpPr>
          <xdr:spPr>
            <a:xfrm>
              <a:off x="9258300" y="161925"/>
              <a:ext cx="809625" cy="283845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11</xdr:col>
      <xdr:colOff>180975</xdr:colOff>
      <xdr:row>0</xdr:row>
      <xdr:rowOff>152400</xdr:rowOff>
    </xdr:from>
    <xdr:to>
      <xdr:col>13</xdr:col>
      <xdr:colOff>200025</xdr:colOff>
      <xdr:row>15</xdr:row>
      <xdr:rowOff>133350</xdr:rowOff>
    </xdr:to>
    <mc:AlternateContent xmlns:mc="http://schemas.openxmlformats.org/markup-compatibility/2006">
      <mc:Choice xmlns:a14="http://schemas.microsoft.com/office/drawing/2010/main" Requires="a14">
        <xdr:graphicFrame macro="">
          <xdr:nvGraphicFramePr>
            <xdr:cNvPr id="7" name="Periods 1"/>
            <xdr:cNvGraphicFramePr/>
          </xdr:nvGraphicFramePr>
          <xdr:xfrm>
            <a:off x="0" y="0"/>
            <a:ext cx="0" cy="0"/>
          </xdr:xfrm>
          <a:graphic>
            <a:graphicData uri="http://schemas.microsoft.com/office/drawing/2010/slicer">
              <sle:slicer xmlns:sle="http://schemas.microsoft.com/office/drawing/2010/slicer" name="Periods 1"/>
            </a:graphicData>
          </a:graphic>
        </xdr:graphicFrame>
      </mc:Choice>
      <mc:Fallback>
        <xdr:sp macro="" textlink="">
          <xdr:nvSpPr>
            <xdr:cNvPr id="0" name=""/>
            <xdr:cNvSpPr>
              <a:spLocks noTextEdit="1"/>
            </xdr:cNvSpPr>
          </xdr:nvSpPr>
          <xdr:spPr>
            <a:xfrm>
              <a:off x="7877175" y="152400"/>
              <a:ext cx="1238250" cy="283845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6</xdr:col>
      <xdr:colOff>1562100</xdr:colOff>
      <xdr:row>0</xdr:row>
      <xdr:rowOff>180975</xdr:rowOff>
    </xdr:from>
    <xdr:to>
      <xdr:col>11</xdr:col>
      <xdr:colOff>19050</xdr:colOff>
      <xdr:row>15</xdr:row>
      <xdr:rowOff>104774</xdr:rowOff>
    </xdr:to>
    <mc:AlternateContent xmlns:mc="http://schemas.openxmlformats.org/markup-compatibility/2006" xmlns:a14="http://schemas.microsoft.com/office/drawing/2010/main">
      <mc:Choice Requires="a14">
        <xdr:graphicFrame macro="">
          <xdr:nvGraphicFramePr>
            <xdr:cNvPr id="8" name="Player 1"/>
            <xdr:cNvGraphicFramePr/>
          </xdr:nvGraphicFramePr>
          <xdr:xfrm>
            <a:off x="0" y="0"/>
            <a:ext cx="0" cy="0"/>
          </xdr:xfrm>
          <a:graphic>
            <a:graphicData uri="http://schemas.microsoft.com/office/drawing/2010/slicer">
              <sle:slicer xmlns:sle="http://schemas.microsoft.com/office/drawing/2010/slicer" name="Player 1"/>
            </a:graphicData>
          </a:graphic>
        </xdr:graphicFrame>
      </mc:Choice>
      <mc:Fallback xmlns="">
        <xdr:sp macro="" textlink="">
          <xdr:nvSpPr>
            <xdr:cNvPr id="0" name=""/>
            <xdr:cNvSpPr>
              <a:spLocks noTextEdit="1"/>
            </xdr:cNvSpPr>
          </xdr:nvSpPr>
          <xdr:spPr>
            <a:xfrm>
              <a:off x="6229350" y="180975"/>
              <a:ext cx="2457450" cy="2781299"/>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6</xdr:col>
      <xdr:colOff>1552575</xdr:colOff>
      <xdr:row>16</xdr:row>
      <xdr:rowOff>114300</xdr:rowOff>
    </xdr:from>
    <xdr:to>
      <xdr:col>16</xdr:col>
      <xdr:colOff>114300</xdr:colOff>
      <xdr:row>31</xdr:row>
      <xdr:rowOff>152400</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55</xdr:col>
      <xdr:colOff>180975</xdr:colOff>
      <xdr:row>0</xdr:row>
      <xdr:rowOff>180974</xdr:rowOff>
    </xdr:from>
    <xdr:to>
      <xdr:col>77</xdr:col>
      <xdr:colOff>104775</xdr:colOff>
      <xdr:row>2</xdr:row>
      <xdr:rowOff>95249</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Maria Eugenia Herrera" refreshedDate="44535.583166666664" createdVersion="6" refreshedVersion="6" minRefreshableVersion="3" recordCount="4997">
  <cacheSource type="worksheet">
    <worksheetSource name="TabResults"/>
  </cacheSource>
  <cacheFields count="6">
    <cacheField name="Games" numFmtId="0">
      <sharedItems count="7">
        <s v="G1"/>
        <s v="G2"/>
        <s v="G3"/>
        <s v="G4"/>
        <s v="G5"/>
        <s v="G6"/>
        <s v=""/>
      </sharedItems>
    </cacheField>
    <cacheField name="Periods" numFmtId="0">
      <sharedItems count="10">
        <s v="P1"/>
        <s v="P2"/>
        <s v="P3"/>
        <s v="P4"/>
        <s v="P5"/>
        <s v="P6"/>
        <s v="P7"/>
        <s v="P8"/>
        <s v="P9"/>
        <s v=""/>
      </sharedItems>
    </cacheField>
    <cacheField name="Unique values" numFmtId="0">
      <sharedItems/>
    </cacheField>
    <cacheField name="Player" numFmtId="0">
      <sharedItems count="16">
        <s v="Player 01"/>
        <s v="Player 02"/>
        <s v="Player 03"/>
        <s v="Player 04"/>
        <s v="Player 05"/>
        <s v="Player 06"/>
        <s v="Player 07"/>
        <s v="Player 08"/>
        <s v="Player 09"/>
        <s v="Player 10"/>
        <s v="Player 11"/>
        <s v="Player 12"/>
        <s v=""/>
        <s v="Player 15" u="1"/>
        <s v="Player 14" u="1"/>
        <s v="Player 13" u="1"/>
      </sharedItems>
    </cacheField>
    <cacheField name="Games-Periods-Players" numFmtId="0">
      <sharedItems/>
    </cacheField>
    <cacheField name="Count" numFmtId="0">
      <sharedItems containsMixedTypes="1" containsNumber="1" containsInteger="1" minValue="1" maxValue="1"/>
    </cacheField>
  </cacheFields>
  <extLst>
    <ext xmlns:x14="http://schemas.microsoft.com/office/spreadsheetml/2009/9/main" uri="{725AE2AE-9491-48be-B2B4-4EB974FC3084}">
      <x14:pivotCacheDefinition pivotCacheId="1"/>
    </ext>
  </extLst>
</pivotCacheDefinition>
</file>

<file path=xl/pivotCache/pivotCacheRecords1.xml><?xml version="1.0" encoding="utf-8"?>
<pivotCacheRecords xmlns="http://schemas.openxmlformats.org/spreadsheetml/2006/main" xmlns:r="http://schemas.openxmlformats.org/officeDocument/2006/relationships" count="4997">
  <r>
    <x v="0"/>
    <x v="0"/>
    <s v="G1-P1-PP1"/>
    <x v="0"/>
    <s v="G1-P1-Player 01"/>
    <n v="1"/>
  </r>
  <r>
    <x v="0"/>
    <x v="0"/>
    <s v="G1-P1-PP2"/>
    <x v="1"/>
    <s v="G1-P1-Player 02"/>
    <n v="1"/>
  </r>
  <r>
    <x v="0"/>
    <x v="0"/>
    <s v="G1-P1-PP3"/>
    <x v="2"/>
    <s v="G1-P1-Player 03"/>
    <n v="1"/>
  </r>
  <r>
    <x v="0"/>
    <x v="0"/>
    <s v="G1-P1-PP4"/>
    <x v="3"/>
    <s v="G1-P1-Player 04"/>
    <n v="1"/>
  </r>
  <r>
    <x v="0"/>
    <x v="0"/>
    <s v="G1-P1-PP5"/>
    <x v="4"/>
    <s v="G1-P1-Player 05"/>
    <n v="1"/>
  </r>
  <r>
    <x v="0"/>
    <x v="1"/>
    <s v="G1-P2-PP1"/>
    <x v="5"/>
    <s v="G1-P2-Player 06"/>
    <n v="1"/>
  </r>
  <r>
    <x v="0"/>
    <x v="1"/>
    <s v="G1-P2-PP2"/>
    <x v="6"/>
    <s v="G1-P2-Player 07"/>
    <n v="1"/>
  </r>
  <r>
    <x v="0"/>
    <x v="1"/>
    <s v="G1-P2-PP3"/>
    <x v="7"/>
    <s v="G1-P2-Player 08"/>
    <n v="1"/>
  </r>
  <r>
    <x v="0"/>
    <x v="1"/>
    <s v="G1-P2-PP4"/>
    <x v="8"/>
    <s v="G1-P2-Player 09"/>
    <n v="1"/>
  </r>
  <r>
    <x v="0"/>
    <x v="1"/>
    <s v="G1-P2-PP5"/>
    <x v="9"/>
    <s v="G1-P2-Player 10"/>
    <n v="1"/>
  </r>
  <r>
    <x v="0"/>
    <x v="2"/>
    <s v="G1-P3-PP1"/>
    <x v="10"/>
    <s v="G1-P3-Player 11"/>
    <n v="1"/>
  </r>
  <r>
    <x v="0"/>
    <x v="2"/>
    <s v="G1-P3-PP2"/>
    <x v="11"/>
    <s v="G1-P3-Player 12"/>
    <n v="1"/>
  </r>
  <r>
    <x v="0"/>
    <x v="2"/>
    <s v="G1-P3-PP3"/>
    <x v="0"/>
    <s v="G1-P3-Player 01"/>
    <n v="1"/>
  </r>
  <r>
    <x v="0"/>
    <x v="2"/>
    <s v="G1-P3-PP4"/>
    <x v="1"/>
    <s v="G1-P3-Player 02"/>
    <n v="1"/>
  </r>
  <r>
    <x v="0"/>
    <x v="2"/>
    <s v="G1-P3-PP5"/>
    <x v="2"/>
    <s v="G1-P3-Player 03"/>
    <n v="1"/>
  </r>
  <r>
    <x v="0"/>
    <x v="3"/>
    <s v="G1-P4-PP1"/>
    <x v="3"/>
    <s v="G1-P4-Player 04"/>
    <n v="1"/>
  </r>
  <r>
    <x v="0"/>
    <x v="3"/>
    <s v="G1-P4-PP2"/>
    <x v="4"/>
    <s v="G1-P4-Player 05"/>
    <n v="1"/>
  </r>
  <r>
    <x v="0"/>
    <x v="3"/>
    <s v="G1-P4-PP3"/>
    <x v="5"/>
    <s v="G1-P4-Player 06"/>
    <n v="1"/>
  </r>
  <r>
    <x v="0"/>
    <x v="3"/>
    <s v="G1-P4-PP4"/>
    <x v="6"/>
    <s v="G1-P4-Player 07"/>
    <n v="1"/>
  </r>
  <r>
    <x v="0"/>
    <x v="3"/>
    <s v="G1-P4-PP5"/>
    <x v="7"/>
    <s v="G1-P4-Player 08"/>
    <n v="1"/>
  </r>
  <r>
    <x v="0"/>
    <x v="4"/>
    <s v="G1-P5-PP1"/>
    <x v="8"/>
    <s v="G1-P5-Player 09"/>
    <n v="1"/>
  </r>
  <r>
    <x v="0"/>
    <x v="4"/>
    <s v="G1-P5-PP2"/>
    <x v="9"/>
    <s v="G1-P5-Player 10"/>
    <n v="1"/>
  </r>
  <r>
    <x v="0"/>
    <x v="4"/>
    <s v="G1-P5-PP3"/>
    <x v="10"/>
    <s v="G1-P5-Player 11"/>
    <n v="1"/>
  </r>
  <r>
    <x v="0"/>
    <x v="4"/>
    <s v="G1-P5-PP4"/>
    <x v="11"/>
    <s v="G1-P5-Player 12"/>
    <n v="1"/>
  </r>
  <r>
    <x v="0"/>
    <x v="4"/>
    <s v="G1-P5-PP5"/>
    <x v="0"/>
    <s v="G1-P5-Player 01"/>
    <n v="1"/>
  </r>
  <r>
    <x v="0"/>
    <x v="5"/>
    <s v="G1-P6-PP1"/>
    <x v="1"/>
    <s v="G1-P6-Player 02"/>
    <n v="1"/>
  </r>
  <r>
    <x v="0"/>
    <x v="5"/>
    <s v="G1-P6-PP2"/>
    <x v="2"/>
    <s v="G1-P6-Player 03"/>
    <n v="1"/>
  </r>
  <r>
    <x v="0"/>
    <x v="5"/>
    <s v="G1-P6-PP3"/>
    <x v="3"/>
    <s v="G1-P6-Player 04"/>
    <n v="1"/>
  </r>
  <r>
    <x v="0"/>
    <x v="5"/>
    <s v="G1-P6-PP4"/>
    <x v="4"/>
    <s v="G1-P6-Player 05"/>
    <n v="1"/>
  </r>
  <r>
    <x v="0"/>
    <x v="5"/>
    <s v="G1-P6-PP5"/>
    <x v="5"/>
    <s v="G1-P6-Player 06"/>
    <n v="1"/>
  </r>
  <r>
    <x v="0"/>
    <x v="6"/>
    <s v="G1-P7-PP1"/>
    <x v="6"/>
    <s v="G1-P7-Player 07"/>
    <n v="1"/>
  </r>
  <r>
    <x v="0"/>
    <x v="6"/>
    <s v="G1-P7-PP2"/>
    <x v="7"/>
    <s v="G1-P7-Player 08"/>
    <n v="1"/>
  </r>
  <r>
    <x v="0"/>
    <x v="6"/>
    <s v="G1-P7-PP3"/>
    <x v="8"/>
    <s v="G1-P7-Player 09"/>
    <n v="1"/>
  </r>
  <r>
    <x v="0"/>
    <x v="6"/>
    <s v="G1-P7-PP4"/>
    <x v="9"/>
    <s v="G1-P7-Player 10"/>
    <n v="1"/>
  </r>
  <r>
    <x v="0"/>
    <x v="6"/>
    <s v="G1-P7-PP5"/>
    <x v="10"/>
    <s v="G1-P7-Player 11"/>
    <n v="1"/>
  </r>
  <r>
    <x v="0"/>
    <x v="7"/>
    <s v="G1-P8-PP1"/>
    <x v="11"/>
    <s v="G1-P8-Player 12"/>
    <n v="1"/>
  </r>
  <r>
    <x v="0"/>
    <x v="7"/>
    <s v="G1-P8-PP2"/>
    <x v="0"/>
    <s v="G1-P8-Player 01"/>
    <n v="1"/>
  </r>
  <r>
    <x v="0"/>
    <x v="7"/>
    <s v="G1-P8-PP3"/>
    <x v="1"/>
    <s v="G1-P8-Player 02"/>
    <n v="1"/>
  </r>
  <r>
    <x v="0"/>
    <x v="7"/>
    <s v="G1-P8-PP4"/>
    <x v="2"/>
    <s v="G1-P8-Player 03"/>
    <n v="1"/>
  </r>
  <r>
    <x v="0"/>
    <x v="7"/>
    <s v="G1-P8-PP5"/>
    <x v="3"/>
    <s v="G1-P8-Player 04"/>
    <n v="1"/>
  </r>
  <r>
    <x v="0"/>
    <x v="8"/>
    <s v="G1-P9-PP1"/>
    <x v="4"/>
    <s v="G1-P9-Player 05"/>
    <n v="1"/>
  </r>
  <r>
    <x v="0"/>
    <x v="8"/>
    <s v="G1-P9-PP2"/>
    <x v="5"/>
    <s v="G1-P9-Player 06"/>
    <n v="1"/>
  </r>
  <r>
    <x v="0"/>
    <x v="8"/>
    <s v="G1-P9-PP3"/>
    <x v="6"/>
    <s v="G1-P9-Player 07"/>
    <n v="1"/>
  </r>
  <r>
    <x v="0"/>
    <x v="8"/>
    <s v="G1-P9-PP4"/>
    <x v="7"/>
    <s v="G1-P9-Player 08"/>
    <n v="1"/>
  </r>
  <r>
    <x v="0"/>
    <x v="8"/>
    <s v="G1-P9-PP5"/>
    <x v="8"/>
    <s v="G1-P9-Player 09"/>
    <n v="1"/>
  </r>
  <r>
    <x v="1"/>
    <x v="0"/>
    <s v="G2-P1-PP1"/>
    <x v="9"/>
    <s v="G2-P1-Player 10"/>
    <n v="1"/>
  </r>
  <r>
    <x v="1"/>
    <x v="0"/>
    <s v="G2-P1-PP2"/>
    <x v="10"/>
    <s v="G2-P1-Player 11"/>
    <n v="1"/>
  </r>
  <r>
    <x v="1"/>
    <x v="0"/>
    <s v="G2-P1-PP3"/>
    <x v="11"/>
    <s v="G2-P1-Player 12"/>
    <n v="1"/>
  </r>
  <r>
    <x v="1"/>
    <x v="0"/>
    <s v="G2-P1-PP4"/>
    <x v="0"/>
    <s v="G2-P1-Player 01"/>
    <n v="1"/>
  </r>
  <r>
    <x v="1"/>
    <x v="0"/>
    <s v="G2-P1-PP5"/>
    <x v="1"/>
    <s v="G2-P1-Player 02"/>
    <n v="1"/>
  </r>
  <r>
    <x v="1"/>
    <x v="1"/>
    <s v="G2-P2-PP1"/>
    <x v="2"/>
    <s v="G2-P2-Player 03"/>
    <n v="1"/>
  </r>
  <r>
    <x v="1"/>
    <x v="1"/>
    <s v="G2-P2-PP2"/>
    <x v="3"/>
    <s v="G2-P2-Player 04"/>
    <n v="1"/>
  </r>
  <r>
    <x v="1"/>
    <x v="1"/>
    <s v="G2-P2-PP3"/>
    <x v="4"/>
    <s v="G2-P2-Player 05"/>
    <n v="1"/>
  </r>
  <r>
    <x v="1"/>
    <x v="1"/>
    <s v="G2-P2-PP4"/>
    <x v="5"/>
    <s v="G2-P2-Player 06"/>
    <n v="1"/>
  </r>
  <r>
    <x v="1"/>
    <x v="1"/>
    <s v="G2-P2-PP5"/>
    <x v="6"/>
    <s v="G2-P2-Player 07"/>
    <n v="1"/>
  </r>
  <r>
    <x v="1"/>
    <x v="2"/>
    <s v="G2-P3-PP1"/>
    <x v="7"/>
    <s v="G2-P3-Player 08"/>
    <n v="1"/>
  </r>
  <r>
    <x v="1"/>
    <x v="2"/>
    <s v="G2-P3-PP2"/>
    <x v="8"/>
    <s v="G2-P3-Player 09"/>
    <n v="1"/>
  </r>
  <r>
    <x v="1"/>
    <x v="2"/>
    <s v="G2-P3-PP3"/>
    <x v="9"/>
    <s v="G2-P3-Player 10"/>
    <n v="1"/>
  </r>
  <r>
    <x v="1"/>
    <x v="2"/>
    <s v="G2-P3-PP4"/>
    <x v="10"/>
    <s v="G2-P3-Player 11"/>
    <n v="1"/>
  </r>
  <r>
    <x v="1"/>
    <x v="2"/>
    <s v="G2-P3-PP5"/>
    <x v="11"/>
    <s v="G2-P3-Player 12"/>
    <n v="1"/>
  </r>
  <r>
    <x v="1"/>
    <x v="3"/>
    <s v="G2-P4-PP1"/>
    <x v="0"/>
    <s v="G2-P4-Player 01"/>
    <n v="1"/>
  </r>
  <r>
    <x v="1"/>
    <x v="3"/>
    <s v="G2-P4-PP2"/>
    <x v="1"/>
    <s v="G2-P4-Player 02"/>
    <n v="1"/>
  </r>
  <r>
    <x v="1"/>
    <x v="3"/>
    <s v="G2-P4-PP3"/>
    <x v="2"/>
    <s v="G2-P4-Player 03"/>
    <n v="1"/>
  </r>
  <r>
    <x v="1"/>
    <x v="3"/>
    <s v="G2-P4-PP4"/>
    <x v="3"/>
    <s v="G2-P4-Player 04"/>
    <n v="1"/>
  </r>
  <r>
    <x v="1"/>
    <x v="3"/>
    <s v="G2-P4-PP5"/>
    <x v="4"/>
    <s v="G2-P4-Player 05"/>
    <n v="1"/>
  </r>
  <r>
    <x v="1"/>
    <x v="4"/>
    <s v="G2-P5-PP1"/>
    <x v="5"/>
    <s v="G2-P5-Player 06"/>
    <n v="1"/>
  </r>
  <r>
    <x v="1"/>
    <x v="4"/>
    <s v="G2-P5-PP2"/>
    <x v="6"/>
    <s v="G2-P5-Player 07"/>
    <n v="1"/>
  </r>
  <r>
    <x v="1"/>
    <x v="4"/>
    <s v="G2-P5-PP3"/>
    <x v="7"/>
    <s v="G2-P5-Player 08"/>
    <n v="1"/>
  </r>
  <r>
    <x v="1"/>
    <x v="4"/>
    <s v="G2-P5-PP4"/>
    <x v="8"/>
    <s v="G2-P5-Player 09"/>
    <n v="1"/>
  </r>
  <r>
    <x v="1"/>
    <x v="4"/>
    <s v="G2-P5-PP5"/>
    <x v="9"/>
    <s v="G2-P5-Player 10"/>
    <n v="1"/>
  </r>
  <r>
    <x v="1"/>
    <x v="5"/>
    <s v="G2-P6-PP1"/>
    <x v="10"/>
    <s v="G2-P6-Player 11"/>
    <n v="1"/>
  </r>
  <r>
    <x v="1"/>
    <x v="5"/>
    <s v="G2-P6-PP2"/>
    <x v="11"/>
    <s v="G2-P6-Player 12"/>
    <n v="1"/>
  </r>
  <r>
    <x v="1"/>
    <x v="5"/>
    <s v="G2-P6-PP3"/>
    <x v="0"/>
    <s v="G2-P6-Player 01"/>
    <n v="1"/>
  </r>
  <r>
    <x v="1"/>
    <x v="5"/>
    <s v="G2-P6-PP4"/>
    <x v="1"/>
    <s v="G2-P6-Player 02"/>
    <n v="1"/>
  </r>
  <r>
    <x v="1"/>
    <x v="5"/>
    <s v="G2-P6-PP5"/>
    <x v="2"/>
    <s v="G2-P6-Player 03"/>
    <n v="1"/>
  </r>
  <r>
    <x v="1"/>
    <x v="6"/>
    <s v="G2-P7-PP1"/>
    <x v="3"/>
    <s v="G2-P7-Player 04"/>
    <n v="1"/>
  </r>
  <r>
    <x v="1"/>
    <x v="6"/>
    <s v="G2-P7-PP2"/>
    <x v="4"/>
    <s v="G2-P7-Player 05"/>
    <n v="1"/>
  </r>
  <r>
    <x v="1"/>
    <x v="6"/>
    <s v="G2-P7-PP3"/>
    <x v="5"/>
    <s v="G2-P7-Player 06"/>
    <n v="1"/>
  </r>
  <r>
    <x v="1"/>
    <x v="6"/>
    <s v="G2-P7-PP4"/>
    <x v="6"/>
    <s v="G2-P7-Player 07"/>
    <n v="1"/>
  </r>
  <r>
    <x v="1"/>
    <x v="6"/>
    <s v="G2-P7-PP5"/>
    <x v="7"/>
    <s v="G2-P7-Player 08"/>
    <n v="1"/>
  </r>
  <r>
    <x v="1"/>
    <x v="7"/>
    <s v="G2-P8-PP1"/>
    <x v="8"/>
    <s v="G2-P8-Player 09"/>
    <n v="1"/>
  </r>
  <r>
    <x v="1"/>
    <x v="7"/>
    <s v="G2-P8-PP2"/>
    <x v="9"/>
    <s v="G2-P8-Player 10"/>
    <n v="1"/>
  </r>
  <r>
    <x v="1"/>
    <x v="7"/>
    <s v="G2-P8-PP3"/>
    <x v="10"/>
    <s v="G2-P8-Player 11"/>
    <n v="1"/>
  </r>
  <r>
    <x v="1"/>
    <x v="7"/>
    <s v="G2-P8-PP4"/>
    <x v="11"/>
    <s v="G2-P8-Player 12"/>
    <n v="1"/>
  </r>
  <r>
    <x v="1"/>
    <x v="7"/>
    <s v="G2-P8-PP5"/>
    <x v="0"/>
    <s v="G2-P8-Player 01"/>
    <n v="1"/>
  </r>
  <r>
    <x v="1"/>
    <x v="8"/>
    <s v="G2-P9-PP1"/>
    <x v="1"/>
    <s v="G2-P9-Player 02"/>
    <n v="1"/>
  </r>
  <r>
    <x v="1"/>
    <x v="8"/>
    <s v="G2-P9-PP2"/>
    <x v="2"/>
    <s v="G2-P9-Player 03"/>
    <n v="1"/>
  </r>
  <r>
    <x v="1"/>
    <x v="8"/>
    <s v="G2-P9-PP3"/>
    <x v="3"/>
    <s v="G2-P9-Player 04"/>
    <n v="1"/>
  </r>
  <r>
    <x v="1"/>
    <x v="8"/>
    <s v="G2-P9-PP4"/>
    <x v="4"/>
    <s v="G2-P9-Player 05"/>
    <n v="1"/>
  </r>
  <r>
    <x v="1"/>
    <x v="8"/>
    <s v="G2-P9-PP5"/>
    <x v="5"/>
    <s v="G2-P9-Player 06"/>
    <n v="1"/>
  </r>
  <r>
    <x v="2"/>
    <x v="0"/>
    <s v="G3-P1-PP1"/>
    <x v="6"/>
    <s v="G3-P1-Player 07"/>
    <n v="1"/>
  </r>
  <r>
    <x v="2"/>
    <x v="0"/>
    <s v="G3-P1-PP2"/>
    <x v="7"/>
    <s v="G3-P1-Player 08"/>
    <n v="1"/>
  </r>
  <r>
    <x v="2"/>
    <x v="0"/>
    <s v="G3-P1-PP3"/>
    <x v="8"/>
    <s v="G3-P1-Player 09"/>
    <n v="1"/>
  </r>
  <r>
    <x v="2"/>
    <x v="0"/>
    <s v="G3-P1-PP4"/>
    <x v="9"/>
    <s v="G3-P1-Player 10"/>
    <n v="1"/>
  </r>
  <r>
    <x v="2"/>
    <x v="0"/>
    <s v="G3-P1-PP5"/>
    <x v="10"/>
    <s v="G3-P1-Player 11"/>
    <n v="1"/>
  </r>
  <r>
    <x v="2"/>
    <x v="1"/>
    <s v="G3-P2-PP1"/>
    <x v="11"/>
    <s v="G3-P2-Player 12"/>
    <n v="1"/>
  </r>
  <r>
    <x v="2"/>
    <x v="1"/>
    <s v="G3-P2-PP2"/>
    <x v="0"/>
    <s v="G3-P2-Player 01"/>
    <n v="1"/>
  </r>
  <r>
    <x v="2"/>
    <x v="1"/>
    <s v="G3-P2-PP3"/>
    <x v="1"/>
    <s v="G3-P2-Player 02"/>
    <n v="1"/>
  </r>
  <r>
    <x v="2"/>
    <x v="1"/>
    <s v="G3-P2-PP4"/>
    <x v="2"/>
    <s v="G3-P2-Player 03"/>
    <n v="1"/>
  </r>
  <r>
    <x v="2"/>
    <x v="1"/>
    <s v="G3-P2-PP5"/>
    <x v="3"/>
    <s v="G3-P2-Player 04"/>
    <n v="1"/>
  </r>
  <r>
    <x v="2"/>
    <x v="2"/>
    <s v="G3-P3-PP1"/>
    <x v="4"/>
    <s v="G3-P3-Player 05"/>
    <n v="1"/>
  </r>
  <r>
    <x v="2"/>
    <x v="2"/>
    <s v="G3-P3-PP2"/>
    <x v="5"/>
    <s v="G3-P3-Player 06"/>
    <n v="1"/>
  </r>
  <r>
    <x v="2"/>
    <x v="2"/>
    <s v="G3-P3-PP3"/>
    <x v="6"/>
    <s v="G3-P3-Player 07"/>
    <n v="1"/>
  </r>
  <r>
    <x v="2"/>
    <x v="2"/>
    <s v="G3-P3-PP4"/>
    <x v="7"/>
    <s v="G3-P3-Player 08"/>
    <n v="1"/>
  </r>
  <r>
    <x v="2"/>
    <x v="2"/>
    <s v="G3-P3-PP5"/>
    <x v="8"/>
    <s v="G3-P3-Player 09"/>
    <n v="1"/>
  </r>
  <r>
    <x v="2"/>
    <x v="3"/>
    <s v="G3-P4-PP1"/>
    <x v="9"/>
    <s v="G3-P4-Player 10"/>
    <n v="1"/>
  </r>
  <r>
    <x v="2"/>
    <x v="3"/>
    <s v="G3-P4-PP2"/>
    <x v="10"/>
    <s v="G3-P4-Player 11"/>
    <n v="1"/>
  </r>
  <r>
    <x v="2"/>
    <x v="3"/>
    <s v="G3-P4-PP3"/>
    <x v="11"/>
    <s v="G3-P4-Player 12"/>
    <n v="1"/>
  </r>
  <r>
    <x v="2"/>
    <x v="3"/>
    <s v="G3-P4-PP4"/>
    <x v="0"/>
    <s v="G3-P4-Player 01"/>
    <n v="1"/>
  </r>
  <r>
    <x v="2"/>
    <x v="3"/>
    <s v="G3-P4-PP5"/>
    <x v="1"/>
    <s v="G3-P4-Player 02"/>
    <n v="1"/>
  </r>
  <r>
    <x v="2"/>
    <x v="4"/>
    <s v="G3-P5-PP1"/>
    <x v="2"/>
    <s v="G3-P5-Player 03"/>
    <n v="1"/>
  </r>
  <r>
    <x v="2"/>
    <x v="4"/>
    <s v="G3-P5-PP2"/>
    <x v="3"/>
    <s v="G3-P5-Player 04"/>
    <n v="1"/>
  </r>
  <r>
    <x v="2"/>
    <x v="4"/>
    <s v="G3-P5-PP3"/>
    <x v="4"/>
    <s v="G3-P5-Player 05"/>
    <n v="1"/>
  </r>
  <r>
    <x v="2"/>
    <x v="4"/>
    <s v="G3-P5-PP4"/>
    <x v="5"/>
    <s v="G3-P5-Player 06"/>
    <n v="1"/>
  </r>
  <r>
    <x v="2"/>
    <x v="4"/>
    <s v="G3-P5-PP5"/>
    <x v="6"/>
    <s v="G3-P5-Player 07"/>
    <n v="1"/>
  </r>
  <r>
    <x v="2"/>
    <x v="5"/>
    <s v="G3-P6-PP1"/>
    <x v="7"/>
    <s v="G3-P6-Player 08"/>
    <n v="1"/>
  </r>
  <r>
    <x v="2"/>
    <x v="5"/>
    <s v="G3-P6-PP2"/>
    <x v="8"/>
    <s v="G3-P6-Player 09"/>
    <n v="1"/>
  </r>
  <r>
    <x v="2"/>
    <x v="5"/>
    <s v="G3-P6-PP3"/>
    <x v="9"/>
    <s v="G3-P6-Player 10"/>
    <n v="1"/>
  </r>
  <r>
    <x v="2"/>
    <x v="5"/>
    <s v="G3-P6-PP4"/>
    <x v="10"/>
    <s v="G3-P6-Player 11"/>
    <n v="1"/>
  </r>
  <r>
    <x v="2"/>
    <x v="5"/>
    <s v="G3-P6-PP5"/>
    <x v="11"/>
    <s v="G3-P6-Player 12"/>
    <n v="1"/>
  </r>
  <r>
    <x v="2"/>
    <x v="6"/>
    <s v="G3-P7-PP1"/>
    <x v="0"/>
    <s v="G3-P7-Player 01"/>
    <n v="1"/>
  </r>
  <r>
    <x v="2"/>
    <x v="6"/>
    <s v="G3-P7-PP2"/>
    <x v="1"/>
    <s v="G3-P7-Player 02"/>
    <n v="1"/>
  </r>
  <r>
    <x v="2"/>
    <x v="6"/>
    <s v="G3-P7-PP3"/>
    <x v="2"/>
    <s v="G3-P7-Player 03"/>
    <n v="1"/>
  </r>
  <r>
    <x v="2"/>
    <x v="6"/>
    <s v="G3-P7-PP4"/>
    <x v="3"/>
    <s v="G3-P7-Player 04"/>
    <n v="1"/>
  </r>
  <r>
    <x v="2"/>
    <x v="6"/>
    <s v="G3-P7-PP5"/>
    <x v="4"/>
    <s v="G3-P7-Player 05"/>
    <n v="1"/>
  </r>
  <r>
    <x v="2"/>
    <x v="7"/>
    <s v="G3-P8-PP1"/>
    <x v="5"/>
    <s v="G3-P8-Player 06"/>
    <n v="1"/>
  </r>
  <r>
    <x v="2"/>
    <x v="7"/>
    <s v="G3-P8-PP2"/>
    <x v="6"/>
    <s v="G3-P8-Player 07"/>
    <n v="1"/>
  </r>
  <r>
    <x v="2"/>
    <x v="7"/>
    <s v="G3-P8-PP3"/>
    <x v="7"/>
    <s v="G3-P8-Player 08"/>
    <n v="1"/>
  </r>
  <r>
    <x v="2"/>
    <x v="7"/>
    <s v="G3-P8-PP4"/>
    <x v="8"/>
    <s v="G3-P8-Player 09"/>
    <n v="1"/>
  </r>
  <r>
    <x v="2"/>
    <x v="7"/>
    <s v="G3-P8-PP5"/>
    <x v="9"/>
    <s v="G3-P8-Player 10"/>
    <n v="1"/>
  </r>
  <r>
    <x v="2"/>
    <x v="8"/>
    <s v="G3-P9-PP1"/>
    <x v="10"/>
    <s v="G3-P9-Player 11"/>
    <n v="1"/>
  </r>
  <r>
    <x v="2"/>
    <x v="8"/>
    <s v="G3-P9-PP2"/>
    <x v="11"/>
    <s v="G3-P9-Player 12"/>
    <n v="1"/>
  </r>
  <r>
    <x v="2"/>
    <x v="8"/>
    <s v="G3-P9-PP3"/>
    <x v="0"/>
    <s v="G3-P9-Player 01"/>
    <n v="1"/>
  </r>
  <r>
    <x v="2"/>
    <x v="8"/>
    <s v="G3-P9-PP4"/>
    <x v="1"/>
    <s v="G3-P9-Player 02"/>
    <n v="1"/>
  </r>
  <r>
    <x v="2"/>
    <x v="8"/>
    <s v="G3-P9-PP5"/>
    <x v="2"/>
    <s v="G3-P9-Player 03"/>
    <n v="1"/>
  </r>
  <r>
    <x v="3"/>
    <x v="0"/>
    <s v="G4-P1-PP1"/>
    <x v="3"/>
    <s v="G4-P1-Player 04"/>
    <n v="1"/>
  </r>
  <r>
    <x v="3"/>
    <x v="0"/>
    <s v="G4-P1-PP2"/>
    <x v="4"/>
    <s v="G4-P1-Player 05"/>
    <n v="1"/>
  </r>
  <r>
    <x v="3"/>
    <x v="0"/>
    <s v="G4-P1-PP3"/>
    <x v="5"/>
    <s v="G4-P1-Player 06"/>
    <n v="1"/>
  </r>
  <r>
    <x v="3"/>
    <x v="0"/>
    <s v="G4-P1-PP4"/>
    <x v="6"/>
    <s v="G4-P1-Player 07"/>
    <n v="1"/>
  </r>
  <r>
    <x v="3"/>
    <x v="0"/>
    <s v="G4-P1-PP5"/>
    <x v="7"/>
    <s v="G4-P1-Player 08"/>
    <n v="1"/>
  </r>
  <r>
    <x v="3"/>
    <x v="1"/>
    <s v="G4-P2-PP1"/>
    <x v="8"/>
    <s v="G4-P2-Player 09"/>
    <n v="1"/>
  </r>
  <r>
    <x v="3"/>
    <x v="1"/>
    <s v="G4-P2-PP2"/>
    <x v="9"/>
    <s v="G4-P2-Player 10"/>
    <n v="1"/>
  </r>
  <r>
    <x v="3"/>
    <x v="1"/>
    <s v="G4-P2-PP3"/>
    <x v="10"/>
    <s v="G4-P2-Player 11"/>
    <n v="1"/>
  </r>
  <r>
    <x v="3"/>
    <x v="1"/>
    <s v="G4-P2-PP4"/>
    <x v="11"/>
    <s v="G4-P2-Player 12"/>
    <n v="1"/>
  </r>
  <r>
    <x v="3"/>
    <x v="1"/>
    <s v="G4-P2-PP5"/>
    <x v="0"/>
    <s v="G4-P2-Player 01"/>
    <n v="1"/>
  </r>
  <r>
    <x v="3"/>
    <x v="2"/>
    <s v="G4-P3-PP1"/>
    <x v="1"/>
    <s v="G4-P3-Player 02"/>
    <n v="1"/>
  </r>
  <r>
    <x v="3"/>
    <x v="2"/>
    <s v="G4-P3-PP2"/>
    <x v="2"/>
    <s v="G4-P3-Player 03"/>
    <n v="1"/>
  </r>
  <r>
    <x v="3"/>
    <x v="2"/>
    <s v="G4-P3-PP3"/>
    <x v="3"/>
    <s v="G4-P3-Player 04"/>
    <n v="1"/>
  </r>
  <r>
    <x v="3"/>
    <x v="2"/>
    <s v="G4-P3-PP4"/>
    <x v="4"/>
    <s v="G4-P3-Player 05"/>
    <n v="1"/>
  </r>
  <r>
    <x v="3"/>
    <x v="2"/>
    <s v="G4-P3-PP5"/>
    <x v="5"/>
    <s v="G4-P3-Player 06"/>
    <n v="1"/>
  </r>
  <r>
    <x v="3"/>
    <x v="3"/>
    <s v="G4-P4-PP1"/>
    <x v="6"/>
    <s v="G4-P4-Player 07"/>
    <n v="1"/>
  </r>
  <r>
    <x v="3"/>
    <x v="3"/>
    <s v="G4-P4-PP2"/>
    <x v="7"/>
    <s v="G4-P4-Player 08"/>
    <n v="1"/>
  </r>
  <r>
    <x v="3"/>
    <x v="3"/>
    <s v="G4-P4-PP3"/>
    <x v="8"/>
    <s v="G4-P4-Player 09"/>
    <n v="1"/>
  </r>
  <r>
    <x v="3"/>
    <x v="3"/>
    <s v="G4-P4-PP4"/>
    <x v="9"/>
    <s v="G4-P4-Player 10"/>
    <n v="1"/>
  </r>
  <r>
    <x v="3"/>
    <x v="3"/>
    <s v="G4-P4-PP5"/>
    <x v="10"/>
    <s v="G4-P4-Player 11"/>
    <n v="1"/>
  </r>
  <r>
    <x v="3"/>
    <x v="4"/>
    <s v="G4-P5-PP1"/>
    <x v="11"/>
    <s v="G4-P5-Player 12"/>
    <n v="1"/>
  </r>
  <r>
    <x v="3"/>
    <x v="4"/>
    <s v="G4-P5-PP2"/>
    <x v="0"/>
    <s v="G4-P5-Player 01"/>
    <n v="1"/>
  </r>
  <r>
    <x v="3"/>
    <x v="4"/>
    <s v="G4-P5-PP3"/>
    <x v="1"/>
    <s v="G4-P5-Player 02"/>
    <n v="1"/>
  </r>
  <r>
    <x v="3"/>
    <x v="4"/>
    <s v="G4-P5-PP4"/>
    <x v="2"/>
    <s v="G4-P5-Player 03"/>
    <n v="1"/>
  </r>
  <r>
    <x v="3"/>
    <x v="4"/>
    <s v="G4-P5-PP5"/>
    <x v="3"/>
    <s v="G4-P5-Player 04"/>
    <n v="1"/>
  </r>
  <r>
    <x v="3"/>
    <x v="5"/>
    <s v="G4-P6-PP1"/>
    <x v="4"/>
    <s v="G4-P6-Player 05"/>
    <n v="1"/>
  </r>
  <r>
    <x v="3"/>
    <x v="5"/>
    <s v="G4-P6-PP2"/>
    <x v="5"/>
    <s v="G4-P6-Player 06"/>
    <n v="1"/>
  </r>
  <r>
    <x v="3"/>
    <x v="5"/>
    <s v="G4-P6-PP3"/>
    <x v="6"/>
    <s v="G4-P6-Player 07"/>
    <n v="1"/>
  </r>
  <r>
    <x v="3"/>
    <x v="5"/>
    <s v="G4-P6-PP4"/>
    <x v="7"/>
    <s v="G4-P6-Player 08"/>
    <n v="1"/>
  </r>
  <r>
    <x v="3"/>
    <x v="5"/>
    <s v="G4-P6-PP5"/>
    <x v="8"/>
    <s v="G4-P6-Player 09"/>
    <n v="1"/>
  </r>
  <r>
    <x v="3"/>
    <x v="6"/>
    <s v="G4-P7-PP1"/>
    <x v="9"/>
    <s v="G4-P7-Player 10"/>
    <n v="1"/>
  </r>
  <r>
    <x v="3"/>
    <x v="6"/>
    <s v="G4-P7-PP2"/>
    <x v="10"/>
    <s v="G4-P7-Player 11"/>
    <n v="1"/>
  </r>
  <r>
    <x v="3"/>
    <x v="6"/>
    <s v="G4-P7-PP3"/>
    <x v="11"/>
    <s v="G4-P7-Player 12"/>
    <n v="1"/>
  </r>
  <r>
    <x v="3"/>
    <x v="6"/>
    <s v="G4-P7-PP4"/>
    <x v="0"/>
    <s v="G4-P7-Player 01"/>
    <n v="1"/>
  </r>
  <r>
    <x v="3"/>
    <x v="6"/>
    <s v="G4-P7-PP5"/>
    <x v="1"/>
    <s v="G4-P7-Player 02"/>
    <n v="1"/>
  </r>
  <r>
    <x v="3"/>
    <x v="7"/>
    <s v="G4-P8-PP1"/>
    <x v="2"/>
    <s v="G4-P8-Player 03"/>
    <n v="1"/>
  </r>
  <r>
    <x v="3"/>
    <x v="7"/>
    <s v="G4-P8-PP2"/>
    <x v="3"/>
    <s v="G4-P8-Player 04"/>
    <n v="1"/>
  </r>
  <r>
    <x v="3"/>
    <x v="7"/>
    <s v="G4-P8-PP3"/>
    <x v="4"/>
    <s v="G4-P8-Player 05"/>
    <n v="1"/>
  </r>
  <r>
    <x v="3"/>
    <x v="7"/>
    <s v="G4-P8-PP4"/>
    <x v="5"/>
    <s v="G4-P8-Player 06"/>
    <n v="1"/>
  </r>
  <r>
    <x v="3"/>
    <x v="7"/>
    <s v="G4-P8-PP5"/>
    <x v="6"/>
    <s v="G4-P8-Player 07"/>
    <n v="1"/>
  </r>
  <r>
    <x v="3"/>
    <x v="8"/>
    <s v="G4-P9-PP1"/>
    <x v="7"/>
    <s v="G4-P9-Player 08"/>
    <n v="1"/>
  </r>
  <r>
    <x v="3"/>
    <x v="8"/>
    <s v="G4-P9-PP2"/>
    <x v="8"/>
    <s v="G4-P9-Player 09"/>
    <n v="1"/>
  </r>
  <r>
    <x v="3"/>
    <x v="8"/>
    <s v="G4-P9-PP3"/>
    <x v="9"/>
    <s v="G4-P9-Player 10"/>
    <n v="1"/>
  </r>
  <r>
    <x v="3"/>
    <x v="8"/>
    <s v="G4-P9-PP4"/>
    <x v="10"/>
    <s v="G4-P9-Player 11"/>
    <n v="1"/>
  </r>
  <r>
    <x v="3"/>
    <x v="8"/>
    <s v="G4-P9-PP5"/>
    <x v="11"/>
    <s v="G4-P9-Player 12"/>
    <n v="1"/>
  </r>
  <r>
    <x v="4"/>
    <x v="0"/>
    <s v="G5-P1-PP1"/>
    <x v="0"/>
    <s v="G5-P1-Player 01"/>
    <n v="1"/>
  </r>
  <r>
    <x v="4"/>
    <x v="0"/>
    <s v="G5-P1-PP2"/>
    <x v="1"/>
    <s v="G5-P1-Player 02"/>
    <n v="1"/>
  </r>
  <r>
    <x v="4"/>
    <x v="0"/>
    <s v="G5-P1-PP3"/>
    <x v="2"/>
    <s v="G5-P1-Player 03"/>
    <n v="1"/>
  </r>
  <r>
    <x v="4"/>
    <x v="0"/>
    <s v="G5-P1-PP4"/>
    <x v="3"/>
    <s v="G5-P1-Player 04"/>
    <n v="1"/>
  </r>
  <r>
    <x v="4"/>
    <x v="0"/>
    <s v="G5-P1-PP5"/>
    <x v="4"/>
    <s v="G5-P1-Player 05"/>
    <n v="1"/>
  </r>
  <r>
    <x v="4"/>
    <x v="1"/>
    <s v="G5-P2-PP1"/>
    <x v="5"/>
    <s v="G5-P2-Player 06"/>
    <n v="1"/>
  </r>
  <r>
    <x v="4"/>
    <x v="1"/>
    <s v="G5-P2-PP2"/>
    <x v="6"/>
    <s v="G5-P2-Player 07"/>
    <n v="1"/>
  </r>
  <r>
    <x v="4"/>
    <x v="1"/>
    <s v="G5-P2-PP3"/>
    <x v="7"/>
    <s v="G5-P2-Player 08"/>
    <n v="1"/>
  </r>
  <r>
    <x v="4"/>
    <x v="1"/>
    <s v="G5-P2-PP4"/>
    <x v="8"/>
    <s v="G5-P2-Player 09"/>
    <n v="1"/>
  </r>
  <r>
    <x v="4"/>
    <x v="1"/>
    <s v="G5-P2-PP5"/>
    <x v="9"/>
    <s v="G5-P2-Player 10"/>
    <n v="1"/>
  </r>
  <r>
    <x v="4"/>
    <x v="2"/>
    <s v="G5-P3-PP1"/>
    <x v="10"/>
    <s v="G5-P3-Player 11"/>
    <n v="1"/>
  </r>
  <r>
    <x v="4"/>
    <x v="2"/>
    <s v="G5-P3-PP2"/>
    <x v="11"/>
    <s v="G5-P3-Player 12"/>
    <n v="1"/>
  </r>
  <r>
    <x v="4"/>
    <x v="2"/>
    <s v="G5-P3-PP3"/>
    <x v="0"/>
    <s v="G5-P3-Player 01"/>
    <n v="1"/>
  </r>
  <r>
    <x v="4"/>
    <x v="2"/>
    <s v="G5-P3-PP4"/>
    <x v="1"/>
    <s v="G5-P3-Player 02"/>
    <n v="1"/>
  </r>
  <r>
    <x v="4"/>
    <x v="2"/>
    <s v="G5-P3-PP5"/>
    <x v="2"/>
    <s v="G5-P3-Player 03"/>
    <n v="1"/>
  </r>
  <r>
    <x v="4"/>
    <x v="3"/>
    <s v="G5-P4-PP1"/>
    <x v="3"/>
    <s v="G5-P4-Player 04"/>
    <n v="1"/>
  </r>
  <r>
    <x v="4"/>
    <x v="3"/>
    <s v="G5-P4-PP2"/>
    <x v="4"/>
    <s v="G5-P4-Player 05"/>
    <n v="1"/>
  </r>
  <r>
    <x v="4"/>
    <x v="3"/>
    <s v="G5-P4-PP3"/>
    <x v="5"/>
    <s v="G5-P4-Player 06"/>
    <n v="1"/>
  </r>
  <r>
    <x v="4"/>
    <x v="3"/>
    <s v="G5-P4-PP4"/>
    <x v="6"/>
    <s v="G5-P4-Player 07"/>
    <n v="1"/>
  </r>
  <r>
    <x v="4"/>
    <x v="3"/>
    <s v="G5-P4-PP5"/>
    <x v="7"/>
    <s v="G5-P4-Player 08"/>
    <n v="1"/>
  </r>
  <r>
    <x v="4"/>
    <x v="4"/>
    <s v="G5-P5-PP1"/>
    <x v="8"/>
    <s v="G5-P5-Player 09"/>
    <n v="1"/>
  </r>
  <r>
    <x v="4"/>
    <x v="4"/>
    <s v="G5-P5-PP2"/>
    <x v="9"/>
    <s v="G5-P5-Player 10"/>
    <n v="1"/>
  </r>
  <r>
    <x v="4"/>
    <x v="4"/>
    <s v="G5-P5-PP3"/>
    <x v="10"/>
    <s v="G5-P5-Player 11"/>
    <n v="1"/>
  </r>
  <r>
    <x v="4"/>
    <x v="4"/>
    <s v="G5-P5-PP4"/>
    <x v="11"/>
    <s v="G5-P5-Player 12"/>
    <n v="1"/>
  </r>
  <r>
    <x v="4"/>
    <x v="4"/>
    <s v="G5-P5-PP5"/>
    <x v="0"/>
    <s v="G5-P5-Player 01"/>
    <n v="1"/>
  </r>
  <r>
    <x v="4"/>
    <x v="5"/>
    <s v="G5-P6-PP1"/>
    <x v="1"/>
    <s v="G5-P6-Player 02"/>
    <n v="1"/>
  </r>
  <r>
    <x v="4"/>
    <x v="5"/>
    <s v="G5-P6-PP2"/>
    <x v="2"/>
    <s v="G5-P6-Player 03"/>
    <n v="1"/>
  </r>
  <r>
    <x v="4"/>
    <x v="5"/>
    <s v="G5-P6-PP3"/>
    <x v="3"/>
    <s v="G5-P6-Player 04"/>
    <n v="1"/>
  </r>
  <r>
    <x v="4"/>
    <x v="5"/>
    <s v="G5-P6-PP4"/>
    <x v="4"/>
    <s v="G5-P6-Player 05"/>
    <n v="1"/>
  </r>
  <r>
    <x v="4"/>
    <x v="5"/>
    <s v="G5-P6-PP5"/>
    <x v="5"/>
    <s v="G5-P6-Player 06"/>
    <n v="1"/>
  </r>
  <r>
    <x v="4"/>
    <x v="6"/>
    <s v="G5-P7-PP1"/>
    <x v="6"/>
    <s v="G5-P7-Player 07"/>
    <n v="1"/>
  </r>
  <r>
    <x v="4"/>
    <x v="6"/>
    <s v="G5-P7-PP2"/>
    <x v="7"/>
    <s v="G5-P7-Player 08"/>
    <n v="1"/>
  </r>
  <r>
    <x v="4"/>
    <x v="6"/>
    <s v="G5-P7-PP3"/>
    <x v="8"/>
    <s v="G5-P7-Player 09"/>
    <n v="1"/>
  </r>
  <r>
    <x v="4"/>
    <x v="6"/>
    <s v="G5-P7-PP4"/>
    <x v="9"/>
    <s v="G5-P7-Player 10"/>
    <n v="1"/>
  </r>
  <r>
    <x v="4"/>
    <x v="6"/>
    <s v="G5-P7-PP5"/>
    <x v="10"/>
    <s v="G5-P7-Player 11"/>
    <n v="1"/>
  </r>
  <r>
    <x v="4"/>
    <x v="7"/>
    <s v="G5-P8-PP1"/>
    <x v="11"/>
    <s v="G5-P8-Player 12"/>
    <n v="1"/>
  </r>
  <r>
    <x v="4"/>
    <x v="7"/>
    <s v="G5-P8-PP2"/>
    <x v="0"/>
    <s v="G5-P8-Player 01"/>
    <n v="1"/>
  </r>
  <r>
    <x v="4"/>
    <x v="7"/>
    <s v="G5-P8-PP3"/>
    <x v="1"/>
    <s v="G5-P8-Player 02"/>
    <n v="1"/>
  </r>
  <r>
    <x v="4"/>
    <x v="7"/>
    <s v="G5-P8-PP4"/>
    <x v="2"/>
    <s v="G5-P8-Player 03"/>
    <n v="1"/>
  </r>
  <r>
    <x v="4"/>
    <x v="7"/>
    <s v="G5-P8-PP5"/>
    <x v="3"/>
    <s v="G5-P8-Player 04"/>
    <n v="1"/>
  </r>
  <r>
    <x v="4"/>
    <x v="8"/>
    <s v="G5-P9-PP1"/>
    <x v="4"/>
    <s v="G5-P9-Player 05"/>
    <n v="1"/>
  </r>
  <r>
    <x v="4"/>
    <x v="8"/>
    <s v="G5-P9-PP2"/>
    <x v="5"/>
    <s v="G5-P9-Player 06"/>
    <n v="1"/>
  </r>
  <r>
    <x v="4"/>
    <x v="8"/>
    <s v="G5-P9-PP3"/>
    <x v="6"/>
    <s v="G5-P9-Player 07"/>
    <n v="1"/>
  </r>
  <r>
    <x v="4"/>
    <x v="8"/>
    <s v="G5-P9-PP4"/>
    <x v="7"/>
    <s v="G5-P9-Player 08"/>
    <n v="1"/>
  </r>
  <r>
    <x v="4"/>
    <x v="8"/>
    <s v="G5-P9-PP5"/>
    <x v="8"/>
    <s v="G5-P9-Player 09"/>
    <n v="1"/>
  </r>
  <r>
    <x v="5"/>
    <x v="0"/>
    <s v="G6-P1-PP1"/>
    <x v="9"/>
    <s v="G6-P1-Player 10"/>
    <n v="1"/>
  </r>
  <r>
    <x v="5"/>
    <x v="0"/>
    <s v="G6-P1-PP2"/>
    <x v="10"/>
    <s v="G6-P1-Player 11"/>
    <n v="1"/>
  </r>
  <r>
    <x v="5"/>
    <x v="0"/>
    <s v="G6-P1-PP3"/>
    <x v="11"/>
    <s v="G6-P1-Player 12"/>
    <n v="1"/>
  </r>
  <r>
    <x v="5"/>
    <x v="0"/>
    <s v="G6-P1-PP4"/>
    <x v="0"/>
    <s v="G6-P1-Player 01"/>
    <n v="1"/>
  </r>
  <r>
    <x v="5"/>
    <x v="0"/>
    <s v="G6-P1-PP5"/>
    <x v="1"/>
    <s v="G6-P1-Player 02"/>
    <n v="1"/>
  </r>
  <r>
    <x v="5"/>
    <x v="1"/>
    <s v="G6-P2-PP1"/>
    <x v="2"/>
    <s v="G6-P2-Player 03"/>
    <n v="1"/>
  </r>
  <r>
    <x v="5"/>
    <x v="1"/>
    <s v="G6-P2-PP2"/>
    <x v="3"/>
    <s v="G6-P2-Player 04"/>
    <n v="1"/>
  </r>
  <r>
    <x v="5"/>
    <x v="1"/>
    <s v="G6-P2-PP3"/>
    <x v="4"/>
    <s v="G6-P2-Player 05"/>
    <n v="1"/>
  </r>
  <r>
    <x v="5"/>
    <x v="1"/>
    <s v="G6-P2-PP4"/>
    <x v="5"/>
    <s v="G6-P2-Player 06"/>
    <n v="1"/>
  </r>
  <r>
    <x v="5"/>
    <x v="1"/>
    <s v="G6-P2-PP5"/>
    <x v="6"/>
    <s v="G6-P2-Player 07"/>
    <n v="1"/>
  </r>
  <r>
    <x v="5"/>
    <x v="2"/>
    <s v="G6-P3-PP1"/>
    <x v="7"/>
    <s v="G6-P3-Player 08"/>
    <n v="1"/>
  </r>
  <r>
    <x v="5"/>
    <x v="2"/>
    <s v="G6-P3-PP2"/>
    <x v="8"/>
    <s v="G6-P3-Player 09"/>
    <n v="1"/>
  </r>
  <r>
    <x v="5"/>
    <x v="2"/>
    <s v="G6-P3-PP3"/>
    <x v="9"/>
    <s v="G6-P3-Player 10"/>
    <n v="1"/>
  </r>
  <r>
    <x v="5"/>
    <x v="2"/>
    <s v="G6-P3-PP4"/>
    <x v="10"/>
    <s v="G6-P3-Player 11"/>
    <n v="1"/>
  </r>
  <r>
    <x v="5"/>
    <x v="2"/>
    <s v="G6-P3-PP5"/>
    <x v="11"/>
    <s v="G6-P3-Player 12"/>
    <n v="1"/>
  </r>
  <r>
    <x v="5"/>
    <x v="3"/>
    <s v="G6-P4-PP1"/>
    <x v="0"/>
    <s v="G6-P4-Player 01"/>
    <n v="1"/>
  </r>
  <r>
    <x v="5"/>
    <x v="3"/>
    <s v="G6-P4-PP2"/>
    <x v="1"/>
    <s v="G6-P4-Player 02"/>
    <n v="1"/>
  </r>
  <r>
    <x v="5"/>
    <x v="3"/>
    <s v="G6-P4-PP3"/>
    <x v="2"/>
    <s v="G6-P4-Player 03"/>
    <n v="1"/>
  </r>
  <r>
    <x v="5"/>
    <x v="3"/>
    <s v="G6-P4-PP4"/>
    <x v="3"/>
    <s v="G6-P4-Player 04"/>
    <n v="1"/>
  </r>
  <r>
    <x v="5"/>
    <x v="3"/>
    <s v="G6-P4-PP5"/>
    <x v="4"/>
    <s v="G6-P4-Player 05"/>
    <n v="1"/>
  </r>
  <r>
    <x v="5"/>
    <x v="4"/>
    <s v="G6-P5-PP1"/>
    <x v="5"/>
    <s v="G6-P5-Player 06"/>
    <n v="1"/>
  </r>
  <r>
    <x v="5"/>
    <x v="4"/>
    <s v="G6-P5-PP2"/>
    <x v="6"/>
    <s v="G6-P5-Player 07"/>
    <n v="1"/>
  </r>
  <r>
    <x v="5"/>
    <x v="4"/>
    <s v="G6-P5-PP3"/>
    <x v="7"/>
    <s v="G6-P5-Player 08"/>
    <n v="1"/>
  </r>
  <r>
    <x v="5"/>
    <x v="4"/>
    <s v="G6-P5-PP4"/>
    <x v="8"/>
    <s v="G6-P5-Player 09"/>
    <n v="1"/>
  </r>
  <r>
    <x v="5"/>
    <x v="4"/>
    <s v="G6-P5-PP5"/>
    <x v="9"/>
    <s v="G6-P5-Player 10"/>
    <n v="1"/>
  </r>
  <r>
    <x v="5"/>
    <x v="5"/>
    <s v="G6-P6-PP1"/>
    <x v="10"/>
    <s v="G6-P6-Player 11"/>
    <n v="1"/>
  </r>
  <r>
    <x v="5"/>
    <x v="5"/>
    <s v="G6-P6-PP2"/>
    <x v="11"/>
    <s v="G6-P6-Player 12"/>
    <n v="1"/>
  </r>
  <r>
    <x v="5"/>
    <x v="5"/>
    <s v="G6-P6-PP3"/>
    <x v="0"/>
    <s v="G6-P6-Player 01"/>
    <n v="1"/>
  </r>
  <r>
    <x v="5"/>
    <x v="5"/>
    <s v="G6-P6-PP4"/>
    <x v="1"/>
    <s v="G6-P6-Player 02"/>
    <n v="1"/>
  </r>
  <r>
    <x v="5"/>
    <x v="5"/>
    <s v="G6-P6-PP5"/>
    <x v="2"/>
    <s v="G6-P6-Player 03"/>
    <n v="1"/>
  </r>
  <r>
    <x v="5"/>
    <x v="6"/>
    <s v="G6-P7-PP1"/>
    <x v="3"/>
    <s v="G6-P7-Player 04"/>
    <n v="1"/>
  </r>
  <r>
    <x v="5"/>
    <x v="6"/>
    <s v="G6-P7-PP2"/>
    <x v="4"/>
    <s v="G6-P7-Player 05"/>
    <n v="1"/>
  </r>
  <r>
    <x v="5"/>
    <x v="6"/>
    <s v="G6-P7-PP3"/>
    <x v="5"/>
    <s v="G6-P7-Player 06"/>
    <n v="1"/>
  </r>
  <r>
    <x v="5"/>
    <x v="6"/>
    <s v="G6-P7-PP4"/>
    <x v="6"/>
    <s v="G6-P7-Player 07"/>
    <n v="1"/>
  </r>
  <r>
    <x v="5"/>
    <x v="6"/>
    <s v="G6-P7-PP5"/>
    <x v="7"/>
    <s v="G6-P7-Player 08"/>
    <n v="1"/>
  </r>
  <r>
    <x v="5"/>
    <x v="7"/>
    <s v="G6-P8-PP1"/>
    <x v="8"/>
    <s v="G6-P8-Player 09"/>
    <n v="1"/>
  </r>
  <r>
    <x v="5"/>
    <x v="7"/>
    <s v="G6-P8-PP2"/>
    <x v="9"/>
    <s v="G6-P8-Player 10"/>
    <n v="1"/>
  </r>
  <r>
    <x v="5"/>
    <x v="7"/>
    <s v="G6-P8-PP3"/>
    <x v="10"/>
    <s v="G6-P8-Player 11"/>
    <n v="1"/>
  </r>
  <r>
    <x v="5"/>
    <x v="7"/>
    <s v="G6-P8-PP4"/>
    <x v="11"/>
    <s v="G6-P8-Player 12"/>
    <n v="1"/>
  </r>
  <r>
    <x v="5"/>
    <x v="7"/>
    <s v="G6-P8-PP5"/>
    <x v="0"/>
    <s v="G6-P8-Player 01"/>
    <n v="1"/>
  </r>
  <r>
    <x v="5"/>
    <x v="8"/>
    <s v="G6-P9-PP1"/>
    <x v="1"/>
    <s v="G6-P9-Player 02"/>
    <n v="1"/>
  </r>
  <r>
    <x v="5"/>
    <x v="8"/>
    <s v="G6-P9-PP2"/>
    <x v="2"/>
    <s v="G6-P9-Player 03"/>
    <n v="1"/>
  </r>
  <r>
    <x v="5"/>
    <x v="8"/>
    <s v="G6-P9-PP3"/>
    <x v="3"/>
    <s v="G6-P9-Player 04"/>
    <n v="1"/>
  </r>
  <r>
    <x v="5"/>
    <x v="8"/>
    <s v="G6-P9-PP4"/>
    <x v="4"/>
    <s v="G6-P9-Player 05"/>
    <n v="1"/>
  </r>
  <r>
    <x v="5"/>
    <x v="8"/>
    <s v="G6-P9-PP5"/>
    <x v="5"/>
    <s v="G6-P9-Player 06"/>
    <n v="1"/>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r>
    <x v="6"/>
    <x v="9"/>
    <s v=""/>
    <x v="12"/>
    <s v=""/>
    <s v=""/>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1" cacheId="0" applyNumberFormats="0" applyBorderFormats="0" applyFontFormats="0" applyPatternFormats="0" applyAlignmentFormats="0" applyWidthHeightFormats="1" dataCaption="Values" grandTotalCaption="Total" updatedVersion="6" minRefreshableVersion="3" itemPrintTitles="1" createdVersion="6" indent="0" outline="1" outlineData="1" multipleFieldFilters="0" chartFormat="1" rowHeaderCaption="">
  <location ref="E19:F32" firstHeaderRow="1" firstDataRow="1" firstDataCol="1" rowPageCount="2" colPageCount="1"/>
  <pivotFields count="6">
    <pivotField axis="axisPage" multipleItemSelectionAllowed="1" showAll="0">
      <items count="8">
        <item h="1" x="6"/>
        <item x="0"/>
        <item x="1"/>
        <item x="2"/>
        <item x="3"/>
        <item x="4"/>
        <item x="5"/>
        <item t="default"/>
      </items>
    </pivotField>
    <pivotField axis="axisPage" showAll="0">
      <items count="11">
        <item x="9"/>
        <item x="0"/>
        <item x="1"/>
        <item x="2"/>
        <item x="3"/>
        <item x="4"/>
        <item x="5"/>
        <item x="6"/>
        <item x="7"/>
        <item x="8"/>
        <item t="default"/>
      </items>
    </pivotField>
    <pivotField showAll="0"/>
    <pivotField axis="axisRow" showAll="0">
      <items count="17">
        <item h="1" x="12"/>
        <item x="0"/>
        <item x="1"/>
        <item x="2"/>
        <item x="3"/>
        <item x="4"/>
        <item x="5"/>
        <item x="6"/>
        <item x="7"/>
        <item x="8"/>
        <item x="9"/>
        <item x="10"/>
        <item x="11"/>
        <item h="1" m="1" x="15"/>
        <item h="1" m="1" x="14"/>
        <item h="1" m="1" x="13"/>
        <item t="default"/>
      </items>
    </pivotField>
    <pivotField dataField="1" showAll="0"/>
    <pivotField showAll="0"/>
  </pivotFields>
  <rowFields count="1">
    <field x="3"/>
  </rowFields>
  <rowItems count="13">
    <i>
      <x v="1"/>
    </i>
    <i>
      <x v="2"/>
    </i>
    <i>
      <x v="3"/>
    </i>
    <i>
      <x v="4"/>
    </i>
    <i>
      <x v="5"/>
    </i>
    <i>
      <x v="6"/>
    </i>
    <i>
      <x v="7"/>
    </i>
    <i>
      <x v="8"/>
    </i>
    <i>
      <x v="9"/>
    </i>
    <i>
      <x v="10"/>
    </i>
    <i>
      <x v="11"/>
    </i>
    <i>
      <x v="12"/>
    </i>
    <i t="grand">
      <x/>
    </i>
  </rowItems>
  <colItems count="1">
    <i/>
  </colItems>
  <pageFields count="2">
    <pageField fld="0" hier="-1"/>
    <pageField fld="1" hier="-1"/>
  </pageFields>
  <dataFields count="1">
    <dataField name="Periods Played" fld="4" subtotal="count" baseField="0" baseItem="0"/>
  </dataFields>
  <chartFormats count="1">
    <chartFormat chart="0" format="1" series="1">
      <pivotArea type="data" outline="0" fieldPosition="0">
        <references count="1">
          <reference field="4294967294" count="1" selected="0">
            <x v="0"/>
          </reference>
        </references>
      </pivotArea>
    </chartFormat>
  </chartFormats>
  <pivotTableStyleInfo name="PivotStyleMedium9"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mc:Ignorable="x" name="Slicer_Games1" sourceName="Games">
  <pivotTables>
    <pivotTable tabId="4" name="PivotTable1"/>
  </pivotTables>
  <data>
    <tabular pivotCacheId="1">
      <items count="7">
        <i x="0" s="1"/>
        <i x="1" s="1"/>
        <i x="2" s="1"/>
        <i x="3" s="1"/>
        <i x="4" s="1"/>
        <i x="5" s="1"/>
        <i x="6" nd="1"/>
      </items>
    </tabular>
  </data>
  <extLst>
    <x:ext xmlns:x15="http://schemas.microsoft.com/office/spreadsheetml/2010/11/main" uri="{470722E0-AACD-4C17-9CDC-17EF765DBC7E}">
      <x15:slicerCacheHideItemsWithNoData/>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mc:Ignorable="x" name="Slicer_Periods1" sourceName="Periods">
  <pivotTables>
    <pivotTable tabId="4" name="PivotTable1"/>
  </pivotTables>
  <data>
    <tabular pivotCacheId="1">
      <items count="10">
        <i x="0" s="1"/>
        <i x="1" s="1"/>
        <i x="2" s="1"/>
        <i x="3" s="1"/>
        <i x="4" s="1"/>
        <i x="5" s="1"/>
        <i x="6" s="1"/>
        <i x="7" s="1"/>
        <i x="8" s="1"/>
        <i x="9" s="1" nd="1"/>
      </items>
    </tabular>
  </data>
  <extLst>
    <x:ext xmlns:x15="http://schemas.microsoft.com/office/spreadsheetml/2010/11/main" uri="{470722E0-AACD-4C17-9CDC-17EF765DBC7E}">
      <x15:slicerCacheHideItemsWithNoData/>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mc:Ignorable="x" name="Slicer_Player1" sourceName="Player">
  <pivotTables>
    <pivotTable tabId="4" name="PivotTable1"/>
  </pivotTables>
  <data>
    <tabular pivotCacheId="1">
      <items count="16">
        <i x="0" s="1"/>
        <i x="1" s="1"/>
        <i x="2" s="1"/>
        <i x="3" s="1"/>
        <i x="4" s="1"/>
        <i x="5" s="1"/>
        <i x="6" s="1"/>
        <i x="7" s="1"/>
        <i x="8" s="1"/>
        <i x="9" s="1"/>
        <i x="10" s="1"/>
        <i x="11" s="1"/>
        <i x="12" nd="1"/>
        <i x="15" nd="1"/>
        <i x="14" nd="1"/>
        <i x="13" nd="1"/>
      </items>
    </tabular>
  </data>
  <extLst>
    <x:ext xmlns:x15="http://schemas.microsoft.com/office/spreadsheetml/2010/11/main" uri="{470722E0-AACD-4C17-9CDC-17EF765DBC7E}">
      <x15:slicerCacheHideItemsWithNoData/>
    </x:ext>
  </extLst>
</slicerCacheDefinition>
</file>

<file path=xl/slicers/slicer1.xml><?xml version="1.0" encoding="utf-8"?>
<slicers xmlns="http://schemas.microsoft.com/office/spreadsheetml/2009/9/main" xmlns:mc="http://schemas.openxmlformats.org/markup-compatibility/2006" xmlns:x="http://schemas.openxmlformats.org/spreadsheetml/2006/main" mc:Ignorable="x">
  <slicer name="Games 1" cache="Slicer_Games1" caption="Games" rowHeight="241300"/>
  <slicer name="Periods 1" cache="Slicer_Periods1" caption="Periods" rowHeight="241300"/>
  <slicer name="Player 1" cache="Slicer_Player1" caption="Player" columnCount="2" rowHeight="241300"/>
</slicers>
</file>

<file path=xl/tables/table1.xml><?xml version="1.0" encoding="utf-8"?>
<table xmlns="http://schemas.openxmlformats.org/spreadsheetml/2006/main" id="8" name="TabPlayer" displayName="TabPlayer" ref="B14:C34" totalsRowShown="0" dataDxfId="20">
  <autoFilter ref="B14:C34"/>
  <tableColumns count="2">
    <tableColumn id="1" name="Players" dataDxfId="19"/>
    <tableColumn id="3" name="Name" dataDxfId="18"/>
  </tableColumns>
  <tableStyleInfo name="TableStyleLight9" showFirstColumn="0" showLastColumn="0" showRowStripes="1" showColumnStripes="0"/>
</table>
</file>

<file path=xl/tables/table2.xml><?xml version="1.0" encoding="utf-8"?>
<table xmlns="http://schemas.openxmlformats.org/spreadsheetml/2006/main" id="2" name="TabGam" displayName="TabGam" ref="D3:D23" totalsRowShown="0">
  <autoFilter ref="D3:D23"/>
  <tableColumns count="1">
    <tableColumn id="1" name="Games">
      <calculatedColumnFormula>IF(C4="","","G"&amp;C4)</calculatedColumnFormula>
    </tableColumn>
  </tableColumns>
  <tableStyleInfo name="TableStyleLight9" showFirstColumn="0" showLastColumn="0" showRowStripes="1" showColumnStripes="0"/>
</table>
</file>

<file path=xl/tables/table3.xml><?xml version="1.0" encoding="utf-8"?>
<table xmlns="http://schemas.openxmlformats.org/spreadsheetml/2006/main" id="3" name="TabPer" displayName="TabPer" ref="F3:F23" totalsRowShown="0">
  <autoFilter ref="F3:F23"/>
  <tableColumns count="1">
    <tableColumn id="1" name="Periods">
      <calculatedColumnFormula>IF(E4="","","P"&amp;E4)</calculatedColumnFormula>
    </tableColumn>
  </tableColumns>
  <tableStyleInfo name="TableStyleLight9" showFirstColumn="0" showLastColumn="0" showRowStripes="1" showColumnStripes="0"/>
</table>
</file>

<file path=xl/tables/table4.xml><?xml version="1.0" encoding="utf-8"?>
<table xmlns="http://schemas.openxmlformats.org/spreadsheetml/2006/main" id="4" name="TabPP" displayName="TabPP" ref="H3:H23" totalsRowShown="0">
  <autoFilter ref="H3:H23"/>
  <tableColumns count="1">
    <tableColumn id="1" name="Players playing">
      <calculatedColumnFormula>IF(G4="","","PP"&amp;G4)</calculatedColumnFormula>
    </tableColumn>
  </tableColumns>
  <tableStyleInfo name="TableStyleLight9" showFirstColumn="0" showLastColumn="0" showRowStripes="1" showColumnStripes="0"/>
</table>
</file>

<file path=xl/tables/table5.xml><?xml version="1.0" encoding="utf-8"?>
<table xmlns="http://schemas.openxmlformats.org/spreadsheetml/2006/main" id="1" name="TabPlayer2" displayName="TabPlayer2" ref="B3:B24" totalsRowShown="0" dataDxfId="17">
  <autoFilter ref="B3:B24"/>
  <tableColumns count="1">
    <tableColumn id="1" name="Players" dataDxfId="16">
      <calculatedColumnFormula>'Tables&amp;Data'!B15</calculatedColumnFormula>
    </tableColumn>
  </tableColumns>
  <tableStyleInfo name="TableStyleLight9" showFirstColumn="0" showLastColumn="0" showRowStripes="1" showColumnStripes="0"/>
</table>
</file>

<file path=xl/tables/table6.xml><?xml version="1.0" encoding="utf-8"?>
<table xmlns="http://schemas.openxmlformats.org/spreadsheetml/2006/main" id="5" name="TabResults" displayName="TabResults" ref="M3:R5000">
  <autoFilter ref="M3:R5000">
    <filterColumn colId="0">
      <filters>
        <filter val="G1"/>
        <filter val="G2"/>
        <filter val="G3"/>
        <filter val="G4"/>
        <filter val="G5"/>
        <filter val="G6"/>
      </filters>
    </filterColumn>
    <filterColumn colId="1">
      <filters>
        <filter val="P1"/>
        <filter val="P2"/>
        <filter val="P3"/>
        <filter val="P4"/>
        <filter val="P5"/>
        <filter val="P6"/>
        <filter val="P7"/>
        <filter val="P8"/>
        <filter val="P9"/>
      </filters>
    </filterColumn>
    <filterColumn colId="3">
      <filters>
        <filter val="Player 01"/>
        <filter val="Player 02"/>
        <filter val="Player 03"/>
        <filter val="Player 04"/>
        <filter val="Player 05"/>
        <filter val="Player 06"/>
        <filter val="Player 07"/>
        <filter val="Player 08"/>
        <filter val="Player 09"/>
        <filter val="Player 10"/>
        <filter val="Player 11"/>
        <filter val="Player 12"/>
      </filters>
    </filterColumn>
  </autoFilter>
  <tableColumns count="6">
    <tableColumn id="1" name="Games" totalsRowFunction="custom" totalsRowDxfId="15">
      <calculatedColumnFormula>TRIM(LEFT(SUBSTITUTE(O4,"-",REPT(" ",LEN(O4))),LEN(O4)))</calculatedColumnFormula>
      <totalsRowFormula>SUBTOTAL(3,TabResults[Games])</totalsRowFormula>
    </tableColumn>
    <tableColumn id="2" name="Periods" totalsRowFunction="custom" totalsRowDxfId="14">
      <calculatedColumnFormula>TRIM(MID(SUBSTITUTE(O4,"-",REPT(" ",LEN(O4))),(2-1)*LEN(O4)+1,LEN(O4)))</calculatedColumnFormula>
      <totalsRowFormula>SUBTOTAL(3,TabResults[Periods])</totalsRowFormula>
    </tableColumn>
    <tableColumn id="3" name="Unique values" totalsRowFunction="custom" dataDxfId="13" totalsRowDxfId="12">
      <calculatedColumnFormula array="1">IFERROR(INDEX($L$4:$L$5000,_xlfn.AGGREGATE(15,6,IF($L$4:$L$5000&lt;&gt;"",ROW($L$4:$L$5000)-ROW($L$4)+1,NA()),ROWS($O$4:O4))),"")</calculatedColumnFormula>
      <totalsRowFormula>SUBTOTAL(3,TabResults[Unique values])</totalsRowFormula>
    </tableColumn>
    <tableColumn id="4" name="Player" totalsRowFunction="custom" totalsRowDxfId="11">
      <calculatedColumnFormula>IF(O4="","",IF(INDEX(TabPlayer2[Players],MATCH(P3,TabPlayer2[Players],0)+1)="",$B$4,INDEX(TabPlayer2[Players],MATCH(P3,TabPlayer2[Players],0)+1)))</calculatedColumnFormula>
      <totalsRowFormula>SUBTOTAL(3,TabResults[Player])</totalsRowFormula>
    </tableColumn>
    <tableColumn id="5" name="Games-Periods-Players" totalsRowFunction="custom" totalsRowDxfId="10">
      <calculatedColumnFormula>IF(O4="","",M4&amp;"-"&amp;N4&amp;"-"&amp;P4)</calculatedColumnFormula>
      <totalsRowFormula>SUBTOTAL(3,TabResults[Games-Periods-Players])</totalsRowFormula>
    </tableColumn>
    <tableColumn id="7" name="Count" dataDxfId="9" totalsRowDxfId="8">
      <calculatedColumnFormula>IF(TabResults[[#This Row],[Games-Periods-Players]]="","",1)</calculatedColumnFormula>
    </tableColumn>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pivotTable" Target="../pivotTables/pivotTable1.xml"/><Relationship Id="rId5" Type="http://schemas.microsoft.com/office/2007/relationships/slicer" Target="../slicers/slicer1.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4.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Y34"/>
  <sheetViews>
    <sheetView showGridLines="0" tabSelected="1" workbookViewId="0">
      <selection activeCell="A7" sqref="A7"/>
    </sheetView>
  </sheetViews>
  <sheetFormatPr defaultRowHeight="15" x14ac:dyDescent="0.25"/>
  <cols>
    <col min="1" max="1" width="6.28515625" customWidth="1"/>
    <col min="2" max="2" width="14.28515625" customWidth="1"/>
    <col min="3" max="3" width="12.85546875" customWidth="1"/>
    <col min="4" max="4" width="5.85546875" customWidth="1"/>
    <col min="5" max="5" width="13.140625" customWidth="1"/>
    <col min="6" max="6" width="14.85546875" customWidth="1"/>
    <col min="7" max="7" width="11.5703125" customWidth="1"/>
  </cols>
  <sheetData>
    <row r="1" spans="1:103" x14ac:dyDescent="0.25">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row>
    <row r="2" spans="1:103" x14ac:dyDescent="0.25">
      <c r="B2" s="12" t="s">
        <v>35</v>
      </c>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row>
    <row r="3" spans="1:103" x14ac:dyDescent="0.25">
      <c r="B3" s="12"/>
      <c r="E3" s="30" t="s">
        <v>36</v>
      </c>
      <c r="F3" s="28"/>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row>
    <row r="4" spans="1:103" x14ac:dyDescent="0.25">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row>
    <row r="5" spans="1:103" x14ac:dyDescent="0.25">
      <c r="B5" s="25" t="s">
        <v>0</v>
      </c>
      <c r="C5" s="26"/>
      <c r="D5" s="26"/>
      <c r="E5" s="26"/>
      <c r="F5" s="14">
        <v>12</v>
      </c>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row>
    <row r="6" spans="1:103" x14ac:dyDescent="0.25">
      <c r="B6" s="25" t="s">
        <v>11</v>
      </c>
      <c r="C6" s="26"/>
      <c r="D6" s="26"/>
      <c r="E6" s="26"/>
      <c r="F6" s="14">
        <v>6</v>
      </c>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row>
    <row r="7" spans="1:103" x14ac:dyDescent="0.25">
      <c r="B7" s="25" t="s">
        <v>12</v>
      </c>
      <c r="C7" s="26"/>
      <c r="D7" s="26"/>
      <c r="E7" s="26"/>
      <c r="F7" s="14">
        <v>9</v>
      </c>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row>
    <row r="8" spans="1:103" x14ac:dyDescent="0.25">
      <c r="B8" s="25" t="s">
        <v>1</v>
      </c>
      <c r="C8" s="26"/>
      <c r="D8" s="26"/>
      <c r="E8" s="26"/>
      <c r="F8" s="14">
        <v>5</v>
      </c>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row>
    <row r="9" spans="1:103" x14ac:dyDescent="0.25">
      <c r="B9" s="15" t="s">
        <v>8</v>
      </c>
      <c r="C9" s="16"/>
      <c r="D9" s="16"/>
      <c r="E9" s="16"/>
      <c r="F9" s="17">
        <f>F6*F7</f>
        <v>54</v>
      </c>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row>
    <row r="10" spans="1:103" x14ac:dyDescent="0.25">
      <c r="B10" s="15" t="s">
        <v>28</v>
      </c>
      <c r="C10" s="16"/>
      <c r="D10" s="16"/>
      <c r="E10" s="16"/>
      <c r="F10" s="17">
        <f>(F9*F8)/F5</f>
        <v>22.5</v>
      </c>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t="str">
        <f>IF(Schedule!CH4="","",IF(Schedule!CH4+1&lt;=$F$9,Schedule!CH4+1,""))</f>
        <v/>
      </c>
      <c r="CR10" t="str">
        <f t="shared" ref="CR10:CY10" si="0">IF(CQ10="","",IF(CQ10+1&lt;=$F$9,CQ10+1,""))</f>
        <v/>
      </c>
      <c r="CS10" t="str">
        <f t="shared" si="0"/>
        <v/>
      </c>
      <c r="CT10" t="str">
        <f t="shared" si="0"/>
        <v/>
      </c>
      <c r="CU10" t="str">
        <f t="shared" si="0"/>
        <v/>
      </c>
      <c r="CV10" t="str">
        <f t="shared" si="0"/>
        <v/>
      </c>
      <c r="CW10" t="str">
        <f t="shared" si="0"/>
        <v/>
      </c>
      <c r="CX10" t="str">
        <f t="shared" si="0"/>
        <v/>
      </c>
      <c r="CY10" t="str">
        <f t="shared" si="0"/>
        <v/>
      </c>
    </row>
    <row r="11" spans="1:103" x14ac:dyDescent="0.25">
      <c r="B11" s="15" t="s">
        <v>29</v>
      </c>
      <c r="C11" s="16"/>
      <c r="D11" s="16"/>
      <c r="E11" s="16"/>
      <c r="F11" s="17">
        <f>F10/F6</f>
        <v>3.75</v>
      </c>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row>
    <row r="12" spans="1:103" x14ac:dyDescent="0.25">
      <c r="M12" s="27"/>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row>
    <row r="14" spans="1:103" x14ac:dyDescent="0.25">
      <c r="B14" t="s">
        <v>13</v>
      </c>
      <c r="C14" t="s">
        <v>20</v>
      </c>
      <c r="E14" s="50" t="s">
        <v>56</v>
      </c>
    </row>
    <row r="15" spans="1:103" x14ac:dyDescent="0.25">
      <c r="A15" s="1">
        <v>1</v>
      </c>
      <c r="B15" s="22" t="s">
        <v>47</v>
      </c>
      <c r="C15" s="23" t="s">
        <v>21</v>
      </c>
    </row>
    <row r="16" spans="1:103" x14ac:dyDescent="0.25">
      <c r="A16" s="1">
        <f>IF(A15="","",IF(A15+1&lt;='Tables&amp;Data'!$F$5,A15+1,""))</f>
        <v>2</v>
      </c>
      <c r="B16" s="22" t="str">
        <f t="shared" ref="B16:B23" si="1">IF(A16="","","Player 0"&amp;A16)</f>
        <v>Player 02</v>
      </c>
      <c r="C16" s="24" t="s">
        <v>22</v>
      </c>
      <c r="E16" s="49" t="s">
        <v>3</v>
      </c>
      <c r="F16" t="s">
        <v>58</v>
      </c>
    </row>
    <row r="17" spans="1:6" x14ac:dyDescent="0.25">
      <c r="A17" s="1">
        <f>IF(A16="","",IF(A16+1&lt;='Tables&amp;Data'!$F$5,A16+1,""))</f>
        <v>3</v>
      </c>
      <c r="B17" s="22" t="str">
        <f t="shared" si="1"/>
        <v>Player 03</v>
      </c>
      <c r="C17" s="24" t="s">
        <v>23</v>
      </c>
      <c r="E17" s="49" t="s">
        <v>2</v>
      </c>
      <c r="F17" t="s">
        <v>43</v>
      </c>
    </row>
    <row r="18" spans="1:6" x14ac:dyDescent="0.25">
      <c r="A18" s="1">
        <f>IF(A17="","",IF(A17+1&lt;='Tables&amp;Data'!$F$5,A17+1,""))</f>
        <v>4</v>
      </c>
      <c r="B18" s="22" t="str">
        <f t="shared" si="1"/>
        <v>Player 04</v>
      </c>
      <c r="C18" s="24" t="s">
        <v>24</v>
      </c>
    </row>
    <row r="19" spans="1:6" x14ac:dyDescent="0.25">
      <c r="A19" s="1">
        <f>IF(A18="","",IF(A18+1&lt;='Tables&amp;Data'!$F$5,A18+1,""))</f>
        <v>5</v>
      </c>
      <c r="B19" s="22" t="str">
        <f t="shared" si="1"/>
        <v>Player 05</v>
      </c>
      <c r="C19" s="24" t="s">
        <v>25</v>
      </c>
      <c r="E19" s="49" t="s">
        <v>59</v>
      </c>
      <c r="F19" t="s">
        <v>57</v>
      </c>
    </row>
    <row r="20" spans="1:6" x14ac:dyDescent="0.25">
      <c r="A20" s="1">
        <f>IF(A19="","",IF(A19+1&lt;='Tables&amp;Data'!$F$5,A19+1,""))</f>
        <v>6</v>
      </c>
      <c r="B20" s="22" t="str">
        <f t="shared" si="1"/>
        <v>Player 06</v>
      </c>
      <c r="C20" s="24" t="s">
        <v>26</v>
      </c>
      <c r="E20" s="27" t="s">
        <v>47</v>
      </c>
      <c r="F20" s="29">
        <v>23</v>
      </c>
    </row>
    <row r="21" spans="1:6" x14ac:dyDescent="0.25">
      <c r="A21" s="1">
        <f>IF(A20="","",IF(A20+1&lt;='Tables&amp;Data'!$F$5,A20+1,""))</f>
        <v>7</v>
      </c>
      <c r="B21" s="22" t="str">
        <f t="shared" si="1"/>
        <v>Player 07</v>
      </c>
      <c r="C21" s="24" t="s">
        <v>27</v>
      </c>
      <c r="E21" s="27" t="s">
        <v>48</v>
      </c>
      <c r="F21" s="29">
        <v>23</v>
      </c>
    </row>
    <row r="22" spans="1:6" x14ac:dyDescent="0.25">
      <c r="A22" s="1">
        <f>IF(A21="","",IF(A21+1&lt;='Tables&amp;Data'!$F$5,A21+1,""))</f>
        <v>8</v>
      </c>
      <c r="B22" s="22" t="str">
        <f t="shared" si="1"/>
        <v>Player 08</v>
      </c>
      <c r="C22" s="24" t="s">
        <v>30</v>
      </c>
      <c r="E22" s="27" t="s">
        <v>49</v>
      </c>
      <c r="F22" s="29">
        <v>23</v>
      </c>
    </row>
    <row r="23" spans="1:6" x14ac:dyDescent="0.25">
      <c r="A23" s="1">
        <f>IF(A22="","",IF(A22+1&lt;='Tables&amp;Data'!$F$5,A22+1,""))</f>
        <v>9</v>
      </c>
      <c r="B23" s="22" t="str">
        <f t="shared" si="1"/>
        <v>Player 09</v>
      </c>
      <c r="C23" s="24" t="s">
        <v>31</v>
      </c>
      <c r="E23" s="27" t="s">
        <v>50</v>
      </c>
      <c r="F23" s="29">
        <v>23</v>
      </c>
    </row>
    <row r="24" spans="1:6" x14ac:dyDescent="0.25">
      <c r="A24" s="1">
        <f>IF(A23="","",IF(A23+1&lt;='Tables&amp;Data'!$F$5,A23+1,""))</f>
        <v>10</v>
      </c>
      <c r="B24" s="22" t="str">
        <f t="shared" ref="B24:B34" si="2">IF(A24="","","Player "&amp;A24)</f>
        <v>Player 10</v>
      </c>
      <c r="C24" s="24" t="s">
        <v>32</v>
      </c>
      <c r="E24" s="27" t="s">
        <v>51</v>
      </c>
      <c r="F24" s="29">
        <v>23</v>
      </c>
    </row>
    <row r="25" spans="1:6" x14ac:dyDescent="0.25">
      <c r="A25" s="1">
        <f>IF(A24="","",IF(A24+1&lt;='Tables&amp;Data'!$F$5,A24+1,""))</f>
        <v>11</v>
      </c>
      <c r="B25" s="22" t="str">
        <f t="shared" si="2"/>
        <v>Player 11</v>
      </c>
      <c r="C25" s="24" t="s">
        <v>33</v>
      </c>
      <c r="E25" s="27" t="s">
        <v>52</v>
      </c>
      <c r="F25" s="29">
        <v>23</v>
      </c>
    </row>
    <row r="26" spans="1:6" x14ac:dyDescent="0.25">
      <c r="A26" s="1">
        <f>IF(A25="","",IF(A25+1&lt;='Tables&amp;Data'!$F$5,A25+1,""))</f>
        <v>12</v>
      </c>
      <c r="B26" s="22" t="str">
        <f t="shared" si="2"/>
        <v>Player 12</v>
      </c>
      <c r="C26" s="24" t="s">
        <v>34</v>
      </c>
      <c r="E26" s="27" t="s">
        <v>53</v>
      </c>
      <c r="F26" s="29">
        <v>22</v>
      </c>
    </row>
    <row r="27" spans="1:6" x14ac:dyDescent="0.25">
      <c r="A27" s="1" t="str">
        <f>IF(A26="","",IF(A26+1&lt;='Tables&amp;Data'!$F$5,A26+1,""))</f>
        <v/>
      </c>
      <c r="B27" s="22" t="str">
        <f t="shared" si="2"/>
        <v/>
      </c>
      <c r="C27" s="24"/>
      <c r="E27" s="27" t="s">
        <v>54</v>
      </c>
      <c r="F27" s="29">
        <v>22</v>
      </c>
    </row>
    <row r="28" spans="1:6" x14ac:dyDescent="0.25">
      <c r="A28" s="1" t="str">
        <f>IF(A27="","",IF(A27+1&lt;='Tables&amp;Data'!$F$5,A27+1,""))</f>
        <v/>
      </c>
      <c r="B28" s="22" t="str">
        <f t="shared" si="2"/>
        <v/>
      </c>
      <c r="C28" s="24"/>
      <c r="E28" s="27" t="s">
        <v>55</v>
      </c>
      <c r="F28" s="29">
        <v>22</v>
      </c>
    </row>
    <row r="29" spans="1:6" x14ac:dyDescent="0.25">
      <c r="A29" s="1" t="str">
        <f>IF(A28="","",IF(A28+1&lt;='Tables&amp;Data'!$F$5,A28+1,""))</f>
        <v/>
      </c>
      <c r="B29" s="22" t="str">
        <f t="shared" si="2"/>
        <v/>
      </c>
      <c r="C29" s="24"/>
      <c r="E29" s="27" t="s">
        <v>44</v>
      </c>
      <c r="F29" s="29">
        <v>22</v>
      </c>
    </row>
    <row r="30" spans="1:6" x14ac:dyDescent="0.25">
      <c r="A30" s="1" t="str">
        <f>IF(A29="","",IF(A29+1&lt;='Tables&amp;Data'!$F$5,A29+1,""))</f>
        <v/>
      </c>
      <c r="B30" s="22" t="str">
        <f t="shared" si="2"/>
        <v/>
      </c>
      <c r="C30" s="24"/>
      <c r="E30" s="27" t="s">
        <v>45</v>
      </c>
      <c r="F30" s="29">
        <v>22</v>
      </c>
    </row>
    <row r="31" spans="1:6" x14ac:dyDescent="0.25">
      <c r="A31" s="1" t="str">
        <f>IF(A30="","",IF(A30+1&lt;='Tables&amp;Data'!$F$5,A30+1,""))</f>
        <v/>
      </c>
      <c r="B31" s="22" t="str">
        <f t="shared" si="2"/>
        <v/>
      </c>
      <c r="C31" s="24"/>
      <c r="E31" s="27" t="s">
        <v>46</v>
      </c>
      <c r="F31" s="29">
        <v>22</v>
      </c>
    </row>
    <row r="32" spans="1:6" x14ac:dyDescent="0.25">
      <c r="A32" s="1" t="str">
        <f>IF(A31="","",IF(A31+1&lt;='Tables&amp;Data'!$F$5,A31+1,""))</f>
        <v/>
      </c>
      <c r="B32" s="22" t="str">
        <f t="shared" si="2"/>
        <v/>
      </c>
      <c r="C32" s="24"/>
      <c r="E32" s="27" t="s">
        <v>60</v>
      </c>
      <c r="F32" s="29">
        <v>270</v>
      </c>
    </row>
    <row r="33" spans="1:16" x14ac:dyDescent="0.25">
      <c r="A33" s="1" t="str">
        <f>IF(A32="","",IF(A32+1&lt;='Tables&amp;Data'!$F$5,A32+1,""))</f>
        <v/>
      </c>
      <c r="B33" s="22" t="str">
        <f t="shared" si="2"/>
        <v/>
      </c>
      <c r="C33" s="24"/>
    </row>
    <row r="34" spans="1:16" x14ac:dyDescent="0.25">
      <c r="A34" s="1" t="str">
        <f>IF(A33="","",IF(A33+1&lt;='Tables&amp;Data'!$F$5,A33+1,""))</f>
        <v/>
      </c>
      <c r="B34" s="22" t="str">
        <f t="shared" si="2"/>
        <v/>
      </c>
      <c r="C34" s="24"/>
      <c r="P34" s="30" t="s">
        <v>61</v>
      </c>
    </row>
  </sheetData>
  <pageMargins left="0.70866141732283472" right="0.70866141732283472" top="0.74803149606299213" bottom="0.74803149606299213" header="0.31496062992125984" footer="0.31496062992125984"/>
  <pageSetup paperSize="9" scale="53" orientation="portrait" r:id="rId2"/>
  <drawing r:id="rId3"/>
  <tableParts count="1">
    <tablePart r:id="rId4"/>
  </tableParts>
  <extLst>
    <ext xmlns:x14="http://schemas.microsoft.com/office/spreadsheetml/2009/9/main" uri="{A8765BA9-456A-4dab-B4F3-ACF838C121DE}">
      <x14:slicerList>
        <x14:slicer r:id="rId5"/>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P28"/>
  <sheetViews>
    <sheetView showGridLines="0" workbookViewId="0">
      <selection activeCell="B2" sqref="B2"/>
    </sheetView>
  </sheetViews>
  <sheetFormatPr defaultRowHeight="15" x14ac:dyDescent="0.25"/>
  <cols>
    <col min="1" max="1" width="5.28515625" customWidth="1"/>
    <col min="2" max="3" width="12.5703125" customWidth="1"/>
    <col min="4" max="4" width="11.85546875" customWidth="1"/>
    <col min="5" max="12" width="4.7109375" customWidth="1"/>
    <col min="13" max="86" width="4.7109375" style="2" customWidth="1"/>
    <col min="87" max="94" width="4.85546875" style="2" customWidth="1"/>
  </cols>
  <sheetData>
    <row r="2" spans="1:94" x14ac:dyDescent="0.25">
      <c r="B2" s="12" t="s">
        <v>42</v>
      </c>
      <c r="C2" s="12"/>
      <c r="D2" s="12"/>
      <c r="E2" s="12"/>
    </row>
    <row r="4" spans="1:94" s="18" customFormat="1" x14ac:dyDescent="0.25">
      <c r="D4" s="19" t="s">
        <v>8</v>
      </c>
      <c r="E4" s="20">
        <v>1</v>
      </c>
      <c r="F4" s="20">
        <f>IF(E4="","",IF(E4+1&lt;='Tables&amp;Data'!$F$9,E4+1,""))</f>
        <v>2</v>
      </c>
      <c r="G4" s="20">
        <f>IF(F4="","",IF(F4+1&lt;='Tables&amp;Data'!$F$9,F4+1,""))</f>
        <v>3</v>
      </c>
      <c r="H4" s="20">
        <f>IF(G4="","",IF(G4+1&lt;='Tables&amp;Data'!$F$9,G4+1,""))</f>
        <v>4</v>
      </c>
      <c r="I4" s="20">
        <f>IF(H4="","",IF(H4+1&lt;='Tables&amp;Data'!$F$9,H4+1,""))</f>
        <v>5</v>
      </c>
      <c r="J4" s="20">
        <f>IF(I4="","",IF(I4+1&lt;='Tables&amp;Data'!$F$9,I4+1,""))</f>
        <v>6</v>
      </c>
      <c r="K4" s="20">
        <f>IF(J4="","",IF(J4+1&lt;='Tables&amp;Data'!$F$9,J4+1,""))</f>
        <v>7</v>
      </c>
      <c r="L4" s="20">
        <f>IF(K4="","",IF(K4+1&lt;='Tables&amp;Data'!$F$9,K4+1,""))</f>
        <v>8</v>
      </c>
      <c r="M4" s="20">
        <f>IF(L4="","",IF(L4+1&lt;='Tables&amp;Data'!$F$9,L4+1,""))</f>
        <v>9</v>
      </c>
      <c r="N4" s="20">
        <f>IF(M4="","",IF(M4+1&lt;='Tables&amp;Data'!$F$9,M4+1,""))</f>
        <v>10</v>
      </c>
      <c r="O4" s="20">
        <f>IF(N4="","",IF(N4+1&lt;='Tables&amp;Data'!$F$9,N4+1,""))</f>
        <v>11</v>
      </c>
      <c r="P4" s="20">
        <f>IF(O4="","",IF(O4+1&lt;='Tables&amp;Data'!$F$9,O4+1,""))</f>
        <v>12</v>
      </c>
      <c r="Q4" s="20">
        <f>IF(P4="","",IF(P4+1&lt;='Tables&amp;Data'!$F$9,P4+1,""))</f>
        <v>13</v>
      </c>
      <c r="R4" s="20">
        <f>IF(Q4="","",IF(Q4+1&lt;='Tables&amp;Data'!$F$9,Q4+1,""))</f>
        <v>14</v>
      </c>
      <c r="S4" s="20">
        <f>IF(R4="","",IF(R4+1&lt;='Tables&amp;Data'!$F$9,R4+1,""))</f>
        <v>15</v>
      </c>
      <c r="T4" s="20">
        <f>IF(S4="","",IF(S4+1&lt;='Tables&amp;Data'!$F$9,S4+1,""))</f>
        <v>16</v>
      </c>
      <c r="U4" s="20">
        <f>IF(T4="","",IF(T4+1&lt;='Tables&amp;Data'!$F$9,T4+1,""))</f>
        <v>17</v>
      </c>
      <c r="V4" s="20">
        <f>IF(U4="","",IF(U4+1&lt;='Tables&amp;Data'!$F$9,U4+1,""))</f>
        <v>18</v>
      </c>
      <c r="W4" s="20">
        <f>IF(V4="","",IF(V4+1&lt;='Tables&amp;Data'!$F$9,V4+1,""))</f>
        <v>19</v>
      </c>
      <c r="X4" s="20">
        <f>IF(W4="","",IF(W4+1&lt;='Tables&amp;Data'!$F$9,W4+1,""))</f>
        <v>20</v>
      </c>
      <c r="Y4" s="20">
        <f>IF(X4="","",IF(X4+1&lt;='Tables&amp;Data'!$F$9,X4+1,""))</f>
        <v>21</v>
      </c>
      <c r="Z4" s="20">
        <f>IF(Y4="","",IF(Y4+1&lt;='Tables&amp;Data'!$F$9,Y4+1,""))</f>
        <v>22</v>
      </c>
      <c r="AA4" s="20">
        <f>IF(Z4="","",IF(Z4+1&lt;='Tables&amp;Data'!$F$9,Z4+1,""))</f>
        <v>23</v>
      </c>
      <c r="AB4" s="20">
        <f>IF(AA4="","",IF(AA4+1&lt;='Tables&amp;Data'!$F$9,AA4+1,""))</f>
        <v>24</v>
      </c>
      <c r="AC4" s="20">
        <f>IF(AB4="","",IF(AB4+1&lt;='Tables&amp;Data'!$F$9,AB4+1,""))</f>
        <v>25</v>
      </c>
      <c r="AD4" s="20">
        <f>IF(AC4="","",IF(AC4+1&lt;='Tables&amp;Data'!$F$9,AC4+1,""))</f>
        <v>26</v>
      </c>
      <c r="AE4" s="20">
        <f>IF(AD4="","",IF(AD4+1&lt;='Tables&amp;Data'!$F$9,AD4+1,""))</f>
        <v>27</v>
      </c>
      <c r="AF4" s="20">
        <f>IF(AE4="","",IF(AE4+1&lt;='Tables&amp;Data'!$F$9,AE4+1,""))</f>
        <v>28</v>
      </c>
      <c r="AG4" s="20">
        <f>IF(AF4="","",IF(AF4+1&lt;='Tables&amp;Data'!$F$9,AF4+1,""))</f>
        <v>29</v>
      </c>
      <c r="AH4" s="20">
        <f>IF(AG4="","",IF(AG4+1&lt;='Tables&amp;Data'!$F$9,AG4+1,""))</f>
        <v>30</v>
      </c>
      <c r="AI4" s="20">
        <f>IF(AH4="","",IF(AH4+1&lt;='Tables&amp;Data'!$F$9,AH4+1,""))</f>
        <v>31</v>
      </c>
      <c r="AJ4" s="20">
        <f>IF(AI4="","",IF(AI4+1&lt;='Tables&amp;Data'!$F$9,AI4+1,""))</f>
        <v>32</v>
      </c>
      <c r="AK4" s="20">
        <f>IF(AJ4="","",IF(AJ4+1&lt;='Tables&amp;Data'!$F$9,AJ4+1,""))</f>
        <v>33</v>
      </c>
      <c r="AL4" s="20">
        <f>IF(AK4="","",IF(AK4+1&lt;='Tables&amp;Data'!$F$9,AK4+1,""))</f>
        <v>34</v>
      </c>
      <c r="AM4" s="20">
        <f>IF(AL4="","",IF(AL4+1&lt;='Tables&amp;Data'!$F$9,AL4+1,""))</f>
        <v>35</v>
      </c>
      <c r="AN4" s="20">
        <f>IF(AM4="","",IF(AM4+1&lt;='Tables&amp;Data'!$F$9,AM4+1,""))</f>
        <v>36</v>
      </c>
      <c r="AO4" s="20">
        <f>IF(AN4="","",IF(AN4+1&lt;='Tables&amp;Data'!$F$9,AN4+1,""))</f>
        <v>37</v>
      </c>
      <c r="AP4" s="20">
        <f>IF(AO4="","",IF(AO4+1&lt;='Tables&amp;Data'!$F$9,AO4+1,""))</f>
        <v>38</v>
      </c>
      <c r="AQ4" s="20">
        <f>IF(AP4="","",IF(AP4+1&lt;='Tables&amp;Data'!$F$9,AP4+1,""))</f>
        <v>39</v>
      </c>
      <c r="AR4" s="20">
        <f>IF(AQ4="","",IF(AQ4+1&lt;='Tables&amp;Data'!$F$9,AQ4+1,""))</f>
        <v>40</v>
      </c>
      <c r="AS4" s="20">
        <f>IF(AR4="","",IF(AR4+1&lt;='Tables&amp;Data'!$F$9,AR4+1,""))</f>
        <v>41</v>
      </c>
      <c r="AT4" s="20">
        <f>IF(AS4="","",IF(AS4+1&lt;='Tables&amp;Data'!$F$9,AS4+1,""))</f>
        <v>42</v>
      </c>
      <c r="AU4" s="20">
        <f>IF(AT4="","",IF(AT4+1&lt;='Tables&amp;Data'!$F$9,AT4+1,""))</f>
        <v>43</v>
      </c>
      <c r="AV4" s="20">
        <f>IF(AU4="","",IF(AU4+1&lt;='Tables&amp;Data'!$F$9,AU4+1,""))</f>
        <v>44</v>
      </c>
      <c r="AW4" s="20">
        <f>IF(AV4="","",IF(AV4+1&lt;='Tables&amp;Data'!$F$9,AV4+1,""))</f>
        <v>45</v>
      </c>
      <c r="AX4" s="20">
        <f>IF(AW4="","",IF(AW4+1&lt;='Tables&amp;Data'!$F$9,AW4+1,""))</f>
        <v>46</v>
      </c>
      <c r="AY4" s="20">
        <f>IF(AX4="","",IF(AX4+1&lt;='Tables&amp;Data'!$F$9,AX4+1,""))</f>
        <v>47</v>
      </c>
      <c r="AZ4" s="20">
        <f>IF(AY4="","",IF(AY4+1&lt;='Tables&amp;Data'!$F$9,AY4+1,""))</f>
        <v>48</v>
      </c>
      <c r="BA4" s="20">
        <f>IF(AZ4="","",IF(AZ4+1&lt;='Tables&amp;Data'!$F$9,AZ4+1,""))</f>
        <v>49</v>
      </c>
      <c r="BB4" s="20">
        <f>IF(BA4="","",IF(BA4+1&lt;='Tables&amp;Data'!$F$9,BA4+1,""))</f>
        <v>50</v>
      </c>
      <c r="BC4" s="20">
        <f>IF(BB4="","",IF(BB4+1&lt;='Tables&amp;Data'!$F$9,BB4+1,""))</f>
        <v>51</v>
      </c>
      <c r="BD4" s="20">
        <f>IF(BC4="","",IF(BC4+1&lt;='Tables&amp;Data'!$F$9,BC4+1,""))</f>
        <v>52</v>
      </c>
      <c r="BE4" s="20">
        <f>IF(BD4="","",IF(BD4+1&lt;='Tables&amp;Data'!$F$9,BD4+1,""))</f>
        <v>53</v>
      </c>
      <c r="BF4" s="20">
        <f>IF(BE4="","",IF(BE4+1&lt;='Tables&amp;Data'!$F$9,BE4+1,""))</f>
        <v>54</v>
      </c>
      <c r="BG4" s="20" t="str">
        <f>IF(BF4="","",IF(BF4+1&lt;='Tables&amp;Data'!$F$9,BF4+1,""))</f>
        <v/>
      </c>
      <c r="BH4" s="20" t="str">
        <f>IF(BG4="","",IF(BG4+1&lt;='Tables&amp;Data'!$F$9,BG4+1,""))</f>
        <v/>
      </c>
      <c r="BI4" s="20" t="str">
        <f>IF(BH4="","",IF(BH4+1&lt;='Tables&amp;Data'!$F$9,BH4+1,""))</f>
        <v/>
      </c>
      <c r="BJ4" s="20" t="str">
        <f>IF(BI4="","",IF(BI4+1&lt;='Tables&amp;Data'!$F$9,BI4+1,""))</f>
        <v/>
      </c>
      <c r="BK4" s="20" t="str">
        <f>IF(BJ4="","",IF(BJ4+1&lt;='Tables&amp;Data'!$F$9,BJ4+1,""))</f>
        <v/>
      </c>
      <c r="BL4" s="20" t="str">
        <f>IF(BK4="","",IF(BK4+1&lt;='Tables&amp;Data'!$F$9,BK4+1,""))</f>
        <v/>
      </c>
      <c r="BM4" s="20" t="str">
        <f>IF(BL4="","",IF(BL4+1&lt;='Tables&amp;Data'!$F$9,BL4+1,""))</f>
        <v/>
      </c>
      <c r="BN4" s="20" t="str">
        <f>IF(BM4="","",IF(BM4+1&lt;='Tables&amp;Data'!$F$9,BM4+1,""))</f>
        <v/>
      </c>
      <c r="BO4" s="20" t="str">
        <f>IF(BN4="","",IF(BN4+1&lt;='Tables&amp;Data'!$F$9,BN4+1,""))</f>
        <v/>
      </c>
      <c r="BP4" s="20" t="str">
        <f>IF(BO4="","",IF(BO4+1&lt;='Tables&amp;Data'!$F$9,BO4+1,""))</f>
        <v/>
      </c>
      <c r="BQ4" s="20" t="str">
        <f>IF(BP4="","",IF(BP4+1&lt;='Tables&amp;Data'!$F$9,BP4+1,""))</f>
        <v/>
      </c>
      <c r="BR4" s="20" t="str">
        <f>IF(BQ4="","",IF(BQ4+1&lt;='Tables&amp;Data'!$F$9,BQ4+1,""))</f>
        <v/>
      </c>
      <c r="BS4" s="20" t="str">
        <f>IF(BR4="","",IF(BR4+1&lt;='Tables&amp;Data'!$F$9,BR4+1,""))</f>
        <v/>
      </c>
      <c r="BT4" s="20" t="str">
        <f>IF(BS4="","",IF(BS4+1&lt;='Tables&amp;Data'!$F$9,BS4+1,""))</f>
        <v/>
      </c>
      <c r="BU4" s="20" t="str">
        <f>IF(BT4="","",IF(BT4+1&lt;='Tables&amp;Data'!$F$9,BT4+1,""))</f>
        <v/>
      </c>
      <c r="BV4" s="20" t="str">
        <f>IF(BU4="","",IF(BU4+1&lt;='Tables&amp;Data'!$F$9,BU4+1,""))</f>
        <v/>
      </c>
      <c r="BW4" s="20" t="str">
        <f>IF(BV4="","",IF(BV4+1&lt;='Tables&amp;Data'!$F$9,BV4+1,""))</f>
        <v/>
      </c>
      <c r="BX4" s="20" t="str">
        <f>IF(BW4="","",IF(BW4+1&lt;='Tables&amp;Data'!$F$9,BW4+1,""))</f>
        <v/>
      </c>
      <c r="BY4" s="20" t="str">
        <f>IF(BX4="","",IF(BX4+1&lt;='Tables&amp;Data'!$F$9,BX4+1,""))</f>
        <v/>
      </c>
      <c r="BZ4" s="20" t="str">
        <f>IF(BY4="","",IF(BY4+1&lt;='Tables&amp;Data'!$F$9,BY4+1,""))</f>
        <v/>
      </c>
      <c r="CA4" s="20" t="str">
        <f>IF(BZ4="","",IF(BZ4+1&lt;='Tables&amp;Data'!$F$9,BZ4+1,""))</f>
        <v/>
      </c>
      <c r="CB4" s="20" t="str">
        <f>IF(CA4="","",IF(CA4+1&lt;='Tables&amp;Data'!$F$9,CA4+1,""))</f>
        <v/>
      </c>
      <c r="CC4" s="20" t="str">
        <f>IF(CB4="","",IF(CB4+1&lt;='Tables&amp;Data'!$F$9,CB4+1,""))</f>
        <v/>
      </c>
      <c r="CD4" s="20" t="str">
        <f>IF(CC4="","",IF(CC4+1&lt;='Tables&amp;Data'!$F$9,CC4+1,""))</f>
        <v/>
      </c>
      <c r="CE4" s="20" t="str">
        <f>IF(CD4="","",IF(CD4+1&lt;='Tables&amp;Data'!$F$9,CD4+1,""))</f>
        <v/>
      </c>
      <c r="CF4" s="20" t="str">
        <f>IF(CE4="","",IF(CE4+1&lt;='Tables&amp;Data'!$F$9,CE4+1,""))</f>
        <v/>
      </c>
      <c r="CG4" s="20" t="str">
        <f>IF(CF4="","",IF(CF4+1&lt;='Tables&amp;Data'!$F$9,CF4+1,""))</f>
        <v/>
      </c>
      <c r="CH4" s="20" t="str">
        <f>IF(CG4="","",IF(CG4+1&lt;='Tables&amp;Data'!$F$9,CG4+1,""))</f>
        <v/>
      </c>
      <c r="CI4" s="21"/>
      <c r="CJ4" s="21"/>
      <c r="CK4" s="21"/>
      <c r="CL4" s="21"/>
      <c r="CM4" s="21"/>
      <c r="CN4" s="21"/>
      <c r="CO4" s="21"/>
      <c r="CP4" s="21"/>
    </row>
    <row r="5" spans="1:94" x14ac:dyDescent="0.25">
      <c r="D5" s="5" t="s">
        <v>9</v>
      </c>
      <c r="E5" s="4" t="str">
        <f>IF(IFERROR(TRUNC((E4-1)/'Tables&amp;Data'!$F$7,0)+1,0)=0,"","G"&amp;TRUNC((E4-1)/'Tables&amp;Data'!$F$7,0)+1)</f>
        <v>G1</v>
      </c>
      <c r="F5" s="4" t="str">
        <f>IF(IFERROR(TRUNC((F4-1)/'Tables&amp;Data'!$F$7,0)+1,0)=0,"","G"&amp;TRUNC((F4-1)/'Tables&amp;Data'!$F$7,0)+1)</f>
        <v>G1</v>
      </c>
      <c r="G5" s="4" t="str">
        <f>IF(IFERROR(TRUNC((G4-1)/'Tables&amp;Data'!$F$7,0)+1,0)=0,"","G"&amp;TRUNC((G4-1)/'Tables&amp;Data'!$F$7,0)+1)</f>
        <v>G1</v>
      </c>
      <c r="H5" s="4" t="str">
        <f>IF(IFERROR(TRUNC((H4-1)/'Tables&amp;Data'!$F$7,0)+1,0)=0,"","G"&amp;TRUNC((H4-1)/'Tables&amp;Data'!$F$7,0)+1)</f>
        <v>G1</v>
      </c>
      <c r="I5" s="4" t="str">
        <f>IF(IFERROR(TRUNC((I4-1)/'Tables&amp;Data'!$F$7,0)+1,0)=0,"","G"&amp;TRUNC((I4-1)/'Tables&amp;Data'!$F$7,0)+1)</f>
        <v>G1</v>
      </c>
      <c r="J5" s="4" t="str">
        <f>IF(IFERROR(TRUNC((J4-1)/'Tables&amp;Data'!$F$7,0)+1,0)=0,"","G"&amp;TRUNC((J4-1)/'Tables&amp;Data'!$F$7,0)+1)</f>
        <v>G1</v>
      </c>
      <c r="K5" s="4" t="str">
        <f>IF(IFERROR(TRUNC((K4-1)/'Tables&amp;Data'!$F$7,0)+1,0)=0,"","G"&amp;TRUNC((K4-1)/'Tables&amp;Data'!$F$7,0)+1)</f>
        <v>G1</v>
      </c>
      <c r="L5" s="4" t="str">
        <f>IF(IFERROR(TRUNC((L4-1)/'Tables&amp;Data'!$F$7,0)+1,0)=0,"","G"&amp;TRUNC((L4-1)/'Tables&amp;Data'!$F$7,0)+1)</f>
        <v>G1</v>
      </c>
      <c r="M5" s="4" t="str">
        <f>IF(IFERROR(TRUNC((M4-1)/'Tables&amp;Data'!$F$7,0)+1,0)=0,"","G"&amp;TRUNC((M4-1)/'Tables&amp;Data'!$F$7,0)+1)</f>
        <v>G1</v>
      </c>
      <c r="N5" s="4" t="str">
        <f>IF(IFERROR(TRUNC((N4-1)/'Tables&amp;Data'!$F$7,0)+1,0)=0,"","G"&amp;TRUNC((N4-1)/'Tables&amp;Data'!$F$7,0)+1)</f>
        <v>G2</v>
      </c>
      <c r="O5" s="4" t="str">
        <f>IF(IFERROR(TRUNC((O4-1)/'Tables&amp;Data'!$F$7,0)+1,0)=0,"","G"&amp;TRUNC((O4-1)/'Tables&amp;Data'!$F$7,0)+1)</f>
        <v>G2</v>
      </c>
      <c r="P5" s="4" t="str">
        <f>IF(IFERROR(TRUNC((P4-1)/'Tables&amp;Data'!$F$7,0)+1,0)=0,"","G"&amp;TRUNC((P4-1)/'Tables&amp;Data'!$F$7,0)+1)</f>
        <v>G2</v>
      </c>
      <c r="Q5" s="4" t="str">
        <f>IF(IFERROR(TRUNC((Q4-1)/'Tables&amp;Data'!$F$7,0)+1,0)=0,"","G"&amp;TRUNC((Q4-1)/'Tables&amp;Data'!$F$7,0)+1)</f>
        <v>G2</v>
      </c>
      <c r="R5" s="4" t="str">
        <f>IF(IFERROR(TRUNC((R4-1)/'Tables&amp;Data'!$F$7,0)+1,0)=0,"","G"&amp;TRUNC((R4-1)/'Tables&amp;Data'!$F$7,0)+1)</f>
        <v>G2</v>
      </c>
      <c r="S5" s="4" t="str">
        <f>IF(IFERROR(TRUNC((S4-1)/'Tables&amp;Data'!$F$7,0)+1,0)=0,"","G"&amp;TRUNC((S4-1)/'Tables&amp;Data'!$F$7,0)+1)</f>
        <v>G2</v>
      </c>
      <c r="T5" s="4" t="str">
        <f>IF(IFERROR(TRUNC((T4-1)/'Tables&amp;Data'!$F$7,0)+1,0)=0,"","G"&amp;TRUNC((T4-1)/'Tables&amp;Data'!$F$7,0)+1)</f>
        <v>G2</v>
      </c>
      <c r="U5" s="4" t="str">
        <f>IF(IFERROR(TRUNC((U4-1)/'Tables&amp;Data'!$F$7,0)+1,0)=0,"","G"&amp;TRUNC((U4-1)/'Tables&amp;Data'!$F$7,0)+1)</f>
        <v>G2</v>
      </c>
      <c r="V5" s="4" t="str">
        <f>IF(IFERROR(TRUNC((V4-1)/'Tables&amp;Data'!$F$7,0)+1,0)=0,"","G"&amp;TRUNC((V4-1)/'Tables&amp;Data'!$F$7,0)+1)</f>
        <v>G2</v>
      </c>
      <c r="W5" s="4" t="str">
        <f>IF(IFERROR(TRUNC((W4-1)/'Tables&amp;Data'!$F$7,0)+1,0)=0,"","G"&amp;TRUNC((W4-1)/'Tables&amp;Data'!$F$7,0)+1)</f>
        <v>G3</v>
      </c>
      <c r="X5" s="4" t="str">
        <f>IF(IFERROR(TRUNC((X4-1)/'Tables&amp;Data'!$F$7,0)+1,0)=0,"","G"&amp;TRUNC((X4-1)/'Tables&amp;Data'!$F$7,0)+1)</f>
        <v>G3</v>
      </c>
      <c r="Y5" s="4" t="str">
        <f>IF(IFERROR(TRUNC((Y4-1)/'Tables&amp;Data'!$F$7,0)+1,0)=0,"","G"&amp;TRUNC((Y4-1)/'Tables&amp;Data'!$F$7,0)+1)</f>
        <v>G3</v>
      </c>
      <c r="Z5" s="4" t="str">
        <f>IF(IFERROR(TRUNC((Z4-1)/'Tables&amp;Data'!$F$7,0)+1,0)=0,"","G"&amp;TRUNC((Z4-1)/'Tables&amp;Data'!$F$7,0)+1)</f>
        <v>G3</v>
      </c>
      <c r="AA5" s="4" t="str">
        <f>IF(IFERROR(TRUNC((AA4-1)/'Tables&amp;Data'!$F$7,0)+1,0)=0,"","G"&amp;TRUNC((AA4-1)/'Tables&amp;Data'!$F$7,0)+1)</f>
        <v>G3</v>
      </c>
      <c r="AB5" s="4" t="str">
        <f>IF(IFERROR(TRUNC((AB4-1)/'Tables&amp;Data'!$F$7,0)+1,0)=0,"","G"&amp;TRUNC((AB4-1)/'Tables&amp;Data'!$F$7,0)+1)</f>
        <v>G3</v>
      </c>
      <c r="AC5" s="4" t="str">
        <f>IF(IFERROR(TRUNC((AC4-1)/'Tables&amp;Data'!$F$7,0)+1,0)=0,"","G"&amp;TRUNC((AC4-1)/'Tables&amp;Data'!$F$7,0)+1)</f>
        <v>G3</v>
      </c>
      <c r="AD5" s="4" t="str">
        <f>IF(IFERROR(TRUNC((AD4-1)/'Tables&amp;Data'!$F$7,0)+1,0)=0,"","G"&amp;TRUNC((AD4-1)/'Tables&amp;Data'!$F$7,0)+1)</f>
        <v>G3</v>
      </c>
      <c r="AE5" s="4" t="str">
        <f>IF(IFERROR(TRUNC((AE4-1)/'Tables&amp;Data'!$F$7,0)+1,0)=0,"","G"&amp;TRUNC((AE4-1)/'Tables&amp;Data'!$F$7,0)+1)</f>
        <v>G3</v>
      </c>
      <c r="AF5" s="4" t="str">
        <f>IF(IFERROR(TRUNC((AF4-1)/'Tables&amp;Data'!$F$7,0)+1,0)=0,"","G"&amp;TRUNC((AF4-1)/'Tables&amp;Data'!$F$7,0)+1)</f>
        <v>G4</v>
      </c>
      <c r="AG5" s="4" t="str">
        <f>IF(IFERROR(TRUNC((AG4-1)/'Tables&amp;Data'!$F$7,0)+1,0)=0,"","G"&amp;TRUNC((AG4-1)/'Tables&amp;Data'!$F$7,0)+1)</f>
        <v>G4</v>
      </c>
      <c r="AH5" s="4" t="str">
        <f>IF(IFERROR(TRUNC((AH4-1)/'Tables&amp;Data'!$F$7,0)+1,0)=0,"","G"&amp;TRUNC((AH4-1)/'Tables&amp;Data'!$F$7,0)+1)</f>
        <v>G4</v>
      </c>
      <c r="AI5" s="4" t="str">
        <f>IF(IFERROR(TRUNC((AI4-1)/'Tables&amp;Data'!$F$7,0)+1,0)=0,"","G"&amp;TRUNC((AI4-1)/'Tables&amp;Data'!$F$7,0)+1)</f>
        <v>G4</v>
      </c>
      <c r="AJ5" s="4" t="str">
        <f>IF(IFERROR(TRUNC((AJ4-1)/'Tables&amp;Data'!$F$7,0)+1,0)=0,"","G"&amp;TRUNC((AJ4-1)/'Tables&amp;Data'!$F$7,0)+1)</f>
        <v>G4</v>
      </c>
      <c r="AK5" s="4" t="str">
        <f>IF(IFERROR(TRUNC((AK4-1)/'Tables&amp;Data'!$F$7,0)+1,0)=0,"","G"&amp;TRUNC((AK4-1)/'Tables&amp;Data'!$F$7,0)+1)</f>
        <v>G4</v>
      </c>
      <c r="AL5" s="4" t="str">
        <f>IF(IFERROR(TRUNC((AL4-1)/'Tables&amp;Data'!$F$7,0)+1,0)=0,"","G"&amp;TRUNC((AL4-1)/'Tables&amp;Data'!$F$7,0)+1)</f>
        <v>G4</v>
      </c>
      <c r="AM5" s="4" t="str">
        <f>IF(IFERROR(TRUNC((AM4-1)/'Tables&amp;Data'!$F$7,0)+1,0)=0,"","G"&amp;TRUNC((AM4-1)/'Tables&amp;Data'!$F$7,0)+1)</f>
        <v>G4</v>
      </c>
      <c r="AN5" s="4" t="str">
        <f>IF(IFERROR(TRUNC((AN4-1)/'Tables&amp;Data'!$F$7,0)+1,0)=0,"","G"&amp;TRUNC((AN4-1)/'Tables&amp;Data'!$F$7,0)+1)</f>
        <v>G4</v>
      </c>
      <c r="AO5" s="4" t="str">
        <f>IF(IFERROR(TRUNC((AO4-1)/'Tables&amp;Data'!$F$7,0)+1,0)=0,"","G"&amp;TRUNC((AO4-1)/'Tables&amp;Data'!$F$7,0)+1)</f>
        <v>G5</v>
      </c>
      <c r="AP5" s="4" t="str">
        <f>IF(IFERROR(TRUNC((AP4-1)/'Tables&amp;Data'!$F$7,0)+1,0)=0,"","G"&amp;TRUNC((AP4-1)/'Tables&amp;Data'!$F$7,0)+1)</f>
        <v>G5</v>
      </c>
      <c r="AQ5" s="4" t="str">
        <f>IF(IFERROR(TRUNC((AQ4-1)/'Tables&amp;Data'!$F$7,0)+1,0)=0,"","G"&amp;TRUNC((AQ4-1)/'Tables&amp;Data'!$F$7,0)+1)</f>
        <v>G5</v>
      </c>
      <c r="AR5" s="4" t="str">
        <f>IF(IFERROR(TRUNC((AR4-1)/'Tables&amp;Data'!$F$7,0)+1,0)=0,"","G"&amp;TRUNC((AR4-1)/'Tables&amp;Data'!$F$7,0)+1)</f>
        <v>G5</v>
      </c>
      <c r="AS5" s="4" t="str">
        <f>IF(IFERROR(TRUNC((AS4-1)/'Tables&amp;Data'!$F$7,0)+1,0)=0,"","G"&amp;TRUNC((AS4-1)/'Tables&amp;Data'!$F$7,0)+1)</f>
        <v>G5</v>
      </c>
      <c r="AT5" s="4" t="str">
        <f>IF(IFERROR(TRUNC((AT4-1)/'Tables&amp;Data'!$F$7,0)+1,0)=0,"","G"&amp;TRUNC((AT4-1)/'Tables&amp;Data'!$F$7,0)+1)</f>
        <v>G5</v>
      </c>
      <c r="AU5" s="4" t="str">
        <f>IF(IFERROR(TRUNC((AU4-1)/'Tables&amp;Data'!$F$7,0)+1,0)=0,"","G"&amp;TRUNC((AU4-1)/'Tables&amp;Data'!$F$7,0)+1)</f>
        <v>G5</v>
      </c>
      <c r="AV5" s="4" t="str">
        <f>IF(IFERROR(TRUNC((AV4-1)/'Tables&amp;Data'!$F$7,0)+1,0)=0,"","G"&amp;TRUNC((AV4-1)/'Tables&amp;Data'!$F$7,0)+1)</f>
        <v>G5</v>
      </c>
      <c r="AW5" s="4" t="str">
        <f>IF(IFERROR(TRUNC((AW4-1)/'Tables&amp;Data'!$F$7,0)+1,0)=0,"","G"&amp;TRUNC((AW4-1)/'Tables&amp;Data'!$F$7,0)+1)</f>
        <v>G5</v>
      </c>
      <c r="AX5" s="4" t="str">
        <f>IF(IFERROR(TRUNC((AX4-1)/'Tables&amp;Data'!$F$7,0)+1,0)=0,"","G"&amp;TRUNC((AX4-1)/'Tables&amp;Data'!$F$7,0)+1)</f>
        <v>G6</v>
      </c>
      <c r="AY5" s="4" t="str">
        <f>IF(IFERROR(TRUNC((AY4-1)/'Tables&amp;Data'!$F$7,0)+1,0)=0,"","G"&amp;TRUNC((AY4-1)/'Tables&amp;Data'!$F$7,0)+1)</f>
        <v>G6</v>
      </c>
      <c r="AZ5" s="4" t="str">
        <f>IF(IFERROR(TRUNC((AZ4-1)/'Tables&amp;Data'!$F$7,0)+1,0)=0,"","G"&amp;TRUNC((AZ4-1)/'Tables&amp;Data'!$F$7,0)+1)</f>
        <v>G6</v>
      </c>
      <c r="BA5" s="4" t="str">
        <f>IF(IFERROR(TRUNC((BA4-1)/'Tables&amp;Data'!$F$7,0)+1,0)=0,"","G"&amp;TRUNC((BA4-1)/'Tables&amp;Data'!$F$7,0)+1)</f>
        <v>G6</v>
      </c>
      <c r="BB5" s="4" t="str">
        <f>IF(IFERROR(TRUNC((BB4-1)/'Tables&amp;Data'!$F$7,0)+1,0)=0,"","G"&amp;TRUNC((BB4-1)/'Tables&amp;Data'!$F$7,0)+1)</f>
        <v>G6</v>
      </c>
      <c r="BC5" s="4" t="str">
        <f>IF(IFERROR(TRUNC((BC4-1)/'Tables&amp;Data'!$F$7,0)+1,0)=0,"","G"&amp;TRUNC((BC4-1)/'Tables&amp;Data'!$F$7,0)+1)</f>
        <v>G6</v>
      </c>
      <c r="BD5" s="4" t="str">
        <f>IF(IFERROR(TRUNC((BD4-1)/'Tables&amp;Data'!$F$7,0)+1,0)=0,"","G"&amp;TRUNC((BD4-1)/'Tables&amp;Data'!$F$7,0)+1)</f>
        <v>G6</v>
      </c>
      <c r="BE5" s="4" t="str">
        <f>IF(IFERROR(TRUNC((BE4-1)/'Tables&amp;Data'!$F$7,0)+1,0)=0,"","G"&amp;TRUNC((BE4-1)/'Tables&amp;Data'!$F$7,0)+1)</f>
        <v>G6</v>
      </c>
      <c r="BF5" s="4" t="str">
        <f>IF(IFERROR(TRUNC((BF4-1)/'Tables&amp;Data'!$F$7,0)+1,0)=0,"","G"&amp;TRUNC((BF4-1)/'Tables&amp;Data'!$F$7,0)+1)</f>
        <v>G6</v>
      </c>
      <c r="BG5" s="4" t="str">
        <f>IF(IFERROR(TRUNC((BG4-1)/'Tables&amp;Data'!$F$7,0)+1,0)=0,"","G"&amp;TRUNC((BG4-1)/'Tables&amp;Data'!$F$7,0)+1)</f>
        <v/>
      </c>
      <c r="BH5" s="4" t="str">
        <f>IF(IFERROR(TRUNC((BH4-1)/'Tables&amp;Data'!$F$7,0)+1,0)=0,"","G"&amp;TRUNC((BH4-1)/'Tables&amp;Data'!$F$7,0)+1)</f>
        <v/>
      </c>
      <c r="BI5" s="4" t="str">
        <f>IF(IFERROR(TRUNC((BI4-1)/'Tables&amp;Data'!$F$7,0)+1,0)=0,"","G"&amp;TRUNC((BI4-1)/'Tables&amp;Data'!$F$7,0)+1)</f>
        <v/>
      </c>
      <c r="BJ5" s="4" t="str">
        <f>IF(IFERROR(TRUNC((BJ4-1)/'Tables&amp;Data'!$F$7,0)+1,0)=0,"","G"&amp;TRUNC((BJ4-1)/'Tables&amp;Data'!$F$7,0)+1)</f>
        <v/>
      </c>
      <c r="BK5" s="4" t="str">
        <f>IF(IFERROR(TRUNC((BK4-1)/'Tables&amp;Data'!$F$7,0)+1,0)=0,"","G"&amp;TRUNC((BK4-1)/'Tables&amp;Data'!$F$7,0)+1)</f>
        <v/>
      </c>
      <c r="BL5" s="4" t="str">
        <f>IF(IFERROR(TRUNC((BL4-1)/'Tables&amp;Data'!$F$7,0)+1,0)=0,"","G"&amp;TRUNC((BL4-1)/'Tables&amp;Data'!$F$7,0)+1)</f>
        <v/>
      </c>
      <c r="BM5" s="4" t="str">
        <f>IF(IFERROR(TRUNC((BM4-1)/'Tables&amp;Data'!$F$7,0)+1,0)=0,"","G"&amp;TRUNC((BM4-1)/'Tables&amp;Data'!$F$7,0)+1)</f>
        <v/>
      </c>
      <c r="BN5" s="4" t="str">
        <f>IF(IFERROR(TRUNC((BN4-1)/'Tables&amp;Data'!$F$7,0)+1,0)=0,"","G"&amp;TRUNC((BN4-1)/'Tables&amp;Data'!$F$7,0)+1)</f>
        <v/>
      </c>
      <c r="BO5" s="4" t="str">
        <f>IF(IFERROR(TRUNC((BO4-1)/'Tables&amp;Data'!$F$7,0)+1,0)=0,"","G"&amp;TRUNC((BO4-1)/'Tables&amp;Data'!$F$7,0)+1)</f>
        <v/>
      </c>
      <c r="BP5" s="4" t="str">
        <f>IF(IFERROR(TRUNC((BP4-1)/'Tables&amp;Data'!$F$7,0)+1,0)=0,"","G"&amp;TRUNC((BP4-1)/'Tables&amp;Data'!$F$7,0)+1)</f>
        <v/>
      </c>
      <c r="BQ5" s="4" t="str">
        <f>IF(IFERROR(TRUNC((BQ4-1)/'Tables&amp;Data'!$F$7,0)+1,0)=0,"","G"&amp;TRUNC((BQ4-1)/'Tables&amp;Data'!$F$7,0)+1)</f>
        <v/>
      </c>
      <c r="BR5" s="4" t="str">
        <f>IF(IFERROR(TRUNC((BR4-1)/'Tables&amp;Data'!$F$7,0)+1,0)=0,"","G"&amp;TRUNC((BR4-1)/'Tables&amp;Data'!$F$7,0)+1)</f>
        <v/>
      </c>
      <c r="BS5" s="4" t="str">
        <f>IF(IFERROR(TRUNC((BS4-1)/'Tables&amp;Data'!$F$7,0)+1,0)=0,"","G"&amp;TRUNC((BS4-1)/'Tables&amp;Data'!$F$7,0)+1)</f>
        <v/>
      </c>
      <c r="BT5" s="4" t="str">
        <f>IF(IFERROR(TRUNC((BT4-1)/'Tables&amp;Data'!$F$7,0)+1,0)=0,"","G"&amp;TRUNC((BT4-1)/'Tables&amp;Data'!$F$7,0)+1)</f>
        <v/>
      </c>
      <c r="BU5" s="4" t="str">
        <f>IF(IFERROR(TRUNC((BU4-1)/'Tables&amp;Data'!$F$7,0)+1,0)=0,"","G"&amp;TRUNC((BU4-1)/'Tables&amp;Data'!$F$7,0)+1)</f>
        <v/>
      </c>
      <c r="BV5" s="4" t="str">
        <f>IF(IFERROR(TRUNC((BV4-1)/'Tables&amp;Data'!$F$7,0)+1,0)=0,"","G"&amp;TRUNC((BV4-1)/'Tables&amp;Data'!$F$7,0)+1)</f>
        <v/>
      </c>
      <c r="BW5" s="4" t="str">
        <f>IF(IFERROR(TRUNC((BW4-1)/'Tables&amp;Data'!$F$7,0)+1,0)=0,"","G"&amp;TRUNC((BW4-1)/'Tables&amp;Data'!$F$7,0)+1)</f>
        <v/>
      </c>
      <c r="BX5" s="4" t="str">
        <f>IF(IFERROR(TRUNC((BX4-1)/'Tables&amp;Data'!$F$7,0)+1,0)=0,"","G"&amp;TRUNC((BX4-1)/'Tables&amp;Data'!$F$7,0)+1)</f>
        <v/>
      </c>
      <c r="BY5" s="4" t="str">
        <f>IF(IFERROR(TRUNC((BY4-1)/'Tables&amp;Data'!$F$7,0)+1,0)=0,"","G"&amp;TRUNC((BY4-1)/'Tables&amp;Data'!$F$7,0)+1)</f>
        <v/>
      </c>
      <c r="BZ5" s="4" t="str">
        <f>IF(IFERROR(TRUNC((BZ4-1)/'Tables&amp;Data'!$F$7,0)+1,0)=0,"","G"&amp;TRUNC((BZ4-1)/'Tables&amp;Data'!$F$7,0)+1)</f>
        <v/>
      </c>
      <c r="CA5" s="4" t="str">
        <f>IF(IFERROR(TRUNC((CA4-1)/'Tables&amp;Data'!$F$7,0)+1,0)=0,"","G"&amp;TRUNC((CA4-1)/'Tables&amp;Data'!$F$7,0)+1)</f>
        <v/>
      </c>
      <c r="CB5" s="4" t="str">
        <f>IF(IFERROR(TRUNC((CB4-1)/'Tables&amp;Data'!$F$7,0)+1,0)=0,"","G"&amp;TRUNC((CB4-1)/'Tables&amp;Data'!$F$7,0)+1)</f>
        <v/>
      </c>
      <c r="CC5" s="4" t="str">
        <f>IF(IFERROR(TRUNC((CC4-1)/'Tables&amp;Data'!$F$7,0)+1,0)=0,"","G"&amp;TRUNC((CC4-1)/'Tables&amp;Data'!$F$7,0)+1)</f>
        <v/>
      </c>
      <c r="CD5" s="4" t="str">
        <f>IF(IFERROR(TRUNC((CD4-1)/'Tables&amp;Data'!$F$7,0)+1,0)=0,"","G"&amp;TRUNC((CD4-1)/'Tables&amp;Data'!$F$7,0)+1)</f>
        <v/>
      </c>
      <c r="CE5" s="4" t="str">
        <f>IF(IFERROR(TRUNC((CE4-1)/'Tables&amp;Data'!$F$7,0)+1,0)=0,"","G"&amp;TRUNC((CE4-1)/'Tables&amp;Data'!$F$7,0)+1)</f>
        <v/>
      </c>
      <c r="CF5" s="4" t="str">
        <f>IF(IFERROR(TRUNC((CF4-1)/'Tables&amp;Data'!$F$7,0)+1,0)=0,"","G"&amp;TRUNC((CF4-1)/'Tables&amp;Data'!$F$7,0)+1)</f>
        <v/>
      </c>
      <c r="CG5" s="4" t="str">
        <f>IF(IFERROR(TRUNC((CG4-1)/'Tables&amp;Data'!$F$7,0)+1,0)=0,"","G"&amp;TRUNC((CG4-1)/'Tables&amp;Data'!$F$7,0)+1)</f>
        <v/>
      </c>
      <c r="CH5" s="4" t="str">
        <f>IF(IFERROR(TRUNC((CH4-1)/'Tables&amp;Data'!$F$7,0)+1,0)=0,"","G"&amp;TRUNC((CH4-1)/'Tables&amp;Data'!$F$7,0)+1)</f>
        <v/>
      </c>
    </row>
    <row r="6" spans="1:94" s="7" customFormat="1" hidden="1" x14ac:dyDescent="0.25">
      <c r="D6" s="8"/>
      <c r="E6" s="9">
        <v>1</v>
      </c>
      <c r="F6" s="9">
        <f>IF(F5="","",IF(E6='Tables&amp;Data'!$F$7,1,E6+1))</f>
        <v>2</v>
      </c>
      <c r="G6" s="9">
        <f>IF(G5="","",IF(F6='Tables&amp;Data'!$F$7,1,F6+1))</f>
        <v>3</v>
      </c>
      <c r="H6" s="9">
        <f>IF(H5="","",IF(G6='Tables&amp;Data'!$F$7,1,G6+1))</f>
        <v>4</v>
      </c>
      <c r="I6" s="9">
        <f>IF(I5="","",IF(H6='Tables&amp;Data'!$F$7,1,H6+1))</f>
        <v>5</v>
      </c>
      <c r="J6" s="9">
        <f>IF(J5="","",IF(I6='Tables&amp;Data'!$F$7,1,I6+1))</f>
        <v>6</v>
      </c>
      <c r="K6" s="9">
        <f>IF(K5="","",IF(J6='Tables&amp;Data'!$F$7,1,J6+1))</f>
        <v>7</v>
      </c>
      <c r="L6" s="9">
        <f>IF(L5="","",IF(K6='Tables&amp;Data'!$F$7,1,K6+1))</f>
        <v>8</v>
      </c>
      <c r="M6" s="9">
        <f>IF(M5="","",IF(L6='Tables&amp;Data'!$F$7,1,L6+1))</f>
        <v>9</v>
      </c>
      <c r="N6" s="9">
        <f>IF(N5="","",IF(M6='Tables&amp;Data'!$F$7,1,M6+1))</f>
        <v>1</v>
      </c>
      <c r="O6" s="9">
        <f>IF(O5="","",IF(N6='Tables&amp;Data'!$F$7,1,N6+1))</f>
        <v>2</v>
      </c>
      <c r="P6" s="9">
        <f>IF(P5="","",IF(O6='Tables&amp;Data'!$F$7,1,O6+1))</f>
        <v>3</v>
      </c>
      <c r="Q6" s="9">
        <f>IF(Q5="","",IF(P6='Tables&amp;Data'!$F$7,1,P6+1))</f>
        <v>4</v>
      </c>
      <c r="R6" s="9">
        <f>IF(R5="","",IF(Q6='Tables&amp;Data'!$F$7,1,Q6+1))</f>
        <v>5</v>
      </c>
      <c r="S6" s="9">
        <f>IF(S5="","",IF(R6='Tables&amp;Data'!$F$7,1,R6+1))</f>
        <v>6</v>
      </c>
      <c r="T6" s="9">
        <f>IF(T5="","",IF(S6='Tables&amp;Data'!$F$7,1,S6+1))</f>
        <v>7</v>
      </c>
      <c r="U6" s="9">
        <f>IF(U5="","",IF(T6='Tables&amp;Data'!$F$7,1,T6+1))</f>
        <v>8</v>
      </c>
      <c r="V6" s="9">
        <f>IF(V5="","",IF(U6='Tables&amp;Data'!$F$7,1,U6+1))</f>
        <v>9</v>
      </c>
      <c r="W6" s="9">
        <f>IF(W5="","",IF(V6='Tables&amp;Data'!$F$7,1,V6+1))</f>
        <v>1</v>
      </c>
      <c r="X6" s="9">
        <f>IF(X5="","",IF(W6='Tables&amp;Data'!$F$7,1,W6+1))</f>
        <v>2</v>
      </c>
      <c r="Y6" s="9">
        <f>IF(Y5="","",IF(X6='Tables&amp;Data'!$F$7,1,X6+1))</f>
        <v>3</v>
      </c>
      <c r="Z6" s="9">
        <f>IF(Z5="","",IF(Y6='Tables&amp;Data'!$F$7,1,Y6+1))</f>
        <v>4</v>
      </c>
      <c r="AA6" s="9">
        <f>IF(AA5="","",IF(Z6='Tables&amp;Data'!$F$7,1,Z6+1))</f>
        <v>5</v>
      </c>
      <c r="AB6" s="9">
        <f>IF(AB5="","",IF(AA6='Tables&amp;Data'!$F$7,1,AA6+1))</f>
        <v>6</v>
      </c>
      <c r="AC6" s="9">
        <f>IF(AC5="","",IF(AB6='Tables&amp;Data'!$F$7,1,AB6+1))</f>
        <v>7</v>
      </c>
      <c r="AD6" s="9">
        <f>IF(AD5="","",IF(AC6='Tables&amp;Data'!$F$7,1,AC6+1))</f>
        <v>8</v>
      </c>
      <c r="AE6" s="9">
        <f>IF(AE5="","",IF(AD6='Tables&amp;Data'!$F$7,1,AD6+1))</f>
        <v>9</v>
      </c>
      <c r="AF6" s="9">
        <f>IF(AF5="","",IF(AE6='Tables&amp;Data'!$F$7,1,AE6+1))</f>
        <v>1</v>
      </c>
      <c r="AG6" s="9">
        <f>IF(AG5="","",IF(AF6='Tables&amp;Data'!$F$7,1,AF6+1))</f>
        <v>2</v>
      </c>
      <c r="AH6" s="9">
        <f>IF(AH5="","",IF(AG6='Tables&amp;Data'!$F$7,1,AG6+1))</f>
        <v>3</v>
      </c>
      <c r="AI6" s="9">
        <f>IF(AI5="","",IF(AH6='Tables&amp;Data'!$F$7,1,AH6+1))</f>
        <v>4</v>
      </c>
      <c r="AJ6" s="9">
        <f>IF(AJ5="","",IF(AI6='Tables&amp;Data'!$F$7,1,AI6+1))</f>
        <v>5</v>
      </c>
      <c r="AK6" s="9">
        <f>IF(AK5="","",IF(AJ6='Tables&amp;Data'!$F$7,1,AJ6+1))</f>
        <v>6</v>
      </c>
      <c r="AL6" s="9">
        <f>IF(AL5="","",IF(AK6='Tables&amp;Data'!$F$7,1,AK6+1))</f>
        <v>7</v>
      </c>
      <c r="AM6" s="9">
        <f>IF(AM5="","",IF(AL6='Tables&amp;Data'!$F$7,1,AL6+1))</f>
        <v>8</v>
      </c>
      <c r="AN6" s="9">
        <f>IF(AN5="","",IF(AM6='Tables&amp;Data'!$F$7,1,AM6+1))</f>
        <v>9</v>
      </c>
      <c r="AO6" s="9">
        <f>IF(AO5="","",IF(AN6='Tables&amp;Data'!$F$7,1,AN6+1))</f>
        <v>1</v>
      </c>
      <c r="AP6" s="9">
        <f>IF(AP5="","",IF(AO6='Tables&amp;Data'!$F$7,1,AO6+1))</f>
        <v>2</v>
      </c>
      <c r="AQ6" s="9">
        <f>IF(AQ5="","",IF(AP6='Tables&amp;Data'!$F$7,1,AP6+1))</f>
        <v>3</v>
      </c>
      <c r="AR6" s="9">
        <f>IF(AR5="","",IF(AQ6='Tables&amp;Data'!$F$7,1,AQ6+1))</f>
        <v>4</v>
      </c>
      <c r="AS6" s="9">
        <f>IF(AS5="","",IF(AR6='Tables&amp;Data'!$F$7,1,AR6+1))</f>
        <v>5</v>
      </c>
      <c r="AT6" s="9">
        <f>IF(AT5="","",IF(AS6='Tables&amp;Data'!$F$7,1,AS6+1))</f>
        <v>6</v>
      </c>
      <c r="AU6" s="9">
        <f>IF(AU5="","",IF(AT6='Tables&amp;Data'!$F$7,1,AT6+1))</f>
        <v>7</v>
      </c>
      <c r="AV6" s="9">
        <f>IF(AV5="","",IF(AU6='Tables&amp;Data'!$F$7,1,AU6+1))</f>
        <v>8</v>
      </c>
      <c r="AW6" s="9">
        <f>IF(AW5="","",IF(AV6='Tables&amp;Data'!$F$7,1,AV6+1))</f>
        <v>9</v>
      </c>
      <c r="AX6" s="9">
        <f>IF(AX5="","",IF(AW6='Tables&amp;Data'!$F$7,1,AW6+1))</f>
        <v>1</v>
      </c>
      <c r="AY6" s="9">
        <f>IF(AY5="","",IF(AX6='Tables&amp;Data'!$F$7,1,AX6+1))</f>
        <v>2</v>
      </c>
      <c r="AZ6" s="9">
        <f>IF(AZ5="","",IF(AY6='Tables&amp;Data'!$F$7,1,AY6+1))</f>
        <v>3</v>
      </c>
      <c r="BA6" s="9">
        <f>IF(BA5="","",IF(AZ6='Tables&amp;Data'!$F$7,1,AZ6+1))</f>
        <v>4</v>
      </c>
      <c r="BB6" s="9">
        <f>IF(BB5="","",IF(BA6='Tables&amp;Data'!$F$7,1,BA6+1))</f>
        <v>5</v>
      </c>
      <c r="BC6" s="9">
        <f>IF(BC5="","",IF(BB6='Tables&amp;Data'!$F$7,1,BB6+1))</f>
        <v>6</v>
      </c>
      <c r="BD6" s="9">
        <f>IF(BD5="","",IF(BC6='Tables&amp;Data'!$F$7,1,BC6+1))</f>
        <v>7</v>
      </c>
      <c r="BE6" s="9">
        <f>IF(BE5="","",IF(BD6='Tables&amp;Data'!$F$7,1,BD6+1))</f>
        <v>8</v>
      </c>
      <c r="BF6" s="9">
        <f>IF(BF5="","",IF(BE6='Tables&amp;Data'!$F$7,1,BE6+1))</f>
        <v>9</v>
      </c>
      <c r="BG6" s="9" t="str">
        <f>IF(BG5="","",IF(BF6='Tables&amp;Data'!$F$7,1,BF6+1))</f>
        <v/>
      </c>
      <c r="BH6" s="9" t="str">
        <f>IF(BH5="","",IF(BG6='Tables&amp;Data'!$F$7,1,BG6+1))</f>
        <v/>
      </c>
      <c r="BI6" s="9" t="str">
        <f>IF(BI5="","",IF(BH6='Tables&amp;Data'!$F$7,1,BH6+1))</f>
        <v/>
      </c>
      <c r="BJ6" s="9" t="str">
        <f>IF(BJ5="","",IF(BI6='Tables&amp;Data'!$F$7,1,BI6+1))</f>
        <v/>
      </c>
      <c r="BK6" s="9" t="str">
        <f>IF(BK5="","",IF(BJ6='Tables&amp;Data'!$F$7,1,BJ6+1))</f>
        <v/>
      </c>
      <c r="BL6" s="9" t="str">
        <f>IF(BL5="","",IF(BK6='Tables&amp;Data'!$F$7,1,BK6+1))</f>
        <v/>
      </c>
      <c r="BM6" s="9" t="str">
        <f>IF(BM5="","",IF(BL6='Tables&amp;Data'!$F$7,1,BL6+1))</f>
        <v/>
      </c>
      <c r="BN6" s="9" t="str">
        <f>IF(BN5="","",IF(BM6='Tables&amp;Data'!$F$7,1,BM6+1))</f>
        <v/>
      </c>
      <c r="BO6" s="9" t="str">
        <f>IF(BO5="","",IF(BN6='Tables&amp;Data'!$F$7,1,BN6+1))</f>
        <v/>
      </c>
      <c r="BP6" s="9" t="str">
        <f>IF(BP5="","",IF(BO6='Tables&amp;Data'!$F$7,1,BO6+1))</f>
        <v/>
      </c>
      <c r="BQ6" s="9" t="str">
        <f>IF(BQ5="","",IF(BP6='Tables&amp;Data'!$F$7,1,BP6+1))</f>
        <v/>
      </c>
      <c r="BR6" s="9" t="str">
        <f>IF(BR5="","",IF(BQ6='Tables&amp;Data'!$F$7,1,BQ6+1))</f>
        <v/>
      </c>
      <c r="BS6" s="9" t="str">
        <f>IF(BS5="","",IF(BR6='Tables&amp;Data'!$F$7,1,BR6+1))</f>
        <v/>
      </c>
      <c r="BT6" s="9" t="str">
        <f>IF(BT5="","",IF(BS6='Tables&amp;Data'!$F$7,1,BS6+1))</f>
        <v/>
      </c>
      <c r="BU6" s="9" t="str">
        <f>IF(BU5="","",IF(BT6='Tables&amp;Data'!$F$7,1,BT6+1))</f>
        <v/>
      </c>
      <c r="BV6" s="9" t="str">
        <f>IF(BV5="","",IF(BU6='Tables&amp;Data'!$F$7,1,BU6+1))</f>
        <v/>
      </c>
      <c r="BW6" s="9" t="str">
        <f>IF(BW5="","",IF(BV6='Tables&amp;Data'!$F$7,1,BV6+1))</f>
        <v/>
      </c>
      <c r="BX6" s="9" t="str">
        <f>IF(BX5="","",IF(BW6='Tables&amp;Data'!$F$7,1,BW6+1))</f>
        <v/>
      </c>
      <c r="BY6" s="9" t="str">
        <f>IF(BY5="","",IF(BX6='Tables&amp;Data'!$F$7,1,BX6+1))</f>
        <v/>
      </c>
      <c r="BZ6" s="9" t="str">
        <f>IF(BZ5="","",IF(BY6='Tables&amp;Data'!$F$7,1,BY6+1))</f>
        <v/>
      </c>
      <c r="CA6" s="9" t="str">
        <f>IF(CA5="","",IF(BZ6='Tables&amp;Data'!$F$7,1,BZ6+1))</f>
        <v/>
      </c>
      <c r="CB6" s="9" t="str">
        <f>IF(CB5="","",IF(CA6='Tables&amp;Data'!$F$7,1,CA6+1))</f>
        <v/>
      </c>
      <c r="CC6" s="9" t="str">
        <f>IF(CC5="","",IF(CB6='Tables&amp;Data'!$F$7,1,CB6+1))</f>
        <v/>
      </c>
      <c r="CD6" s="9" t="str">
        <f>IF(CD5="","",IF(CC6='Tables&amp;Data'!$F$7,1,CC6+1))</f>
        <v/>
      </c>
      <c r="CE6" s="9" t="str">
        <f>IF(CE5="","",IF(CD6='Tables&amp;Data'!$F$7,1,CD6+1))</f>
        <v/>
      </c>
      <c r="CF6" s="9" t="str">
        <f>IF(CF5="","",IF(CE6='Tables&amp;Data'!$F$7,1,CE6+1))</f>
        <v/>
      </c>
      <c r="CG6" s="9" t="str">
        <f>IF(CG5="","",IF(CF6='Tables&amp;Data'!$F$7,1,CF6+1))</f>
        <v/>
      </c>
      <c r="CH6" s="9" t="str">
        <f>IF(CH5="","",IF(CG6='Tables&amp;Data'!$F$7,1,CG6+1))</f>
        <v/>
      </c>
      <c r="CI6" s="10"/>
      <c r="CJ6" s="10"/>
      <c r="CK6" s="10"/>
      <c r="CL6" s="10"/>
      <c r="CM6" s="10"/>
      <c r="CN6" s="10"/>
      <c r="CO6" s="10"/>
      <c r="CP6" s="10"/>
    </row>
    <row r="7" spans="1:94" x14ac:dyDescent="0.25">
      <c r="D7" s="3" t="s">
        <v>10</v>
      </c>
      <c r="E7" s="4" t="str">
        <f>IF(E6="","","P"&amp;E6)</f>
        <v>P1</v>
      </c>
      <c r="F7" s="4" t="str">
        <f t="shared" ref="F7:BQ7" si="0">IF(F6="","","P"&amp;F6)</f>
        <v>P2</v>
      </c>
      <c r="G7" s="4" t="str">
        <f t="shared" si="0"/>
        <v>P3</v>
      </c>
      <c r="H7" s="4" t="str">
        <f t="shared" si="0"/>
        <v>P4</v>
      </c>
      <c r="I7" s="4" t="str">
        <f t="shared" si="0"/>
        <v>P5</v>
      </c>
      <c r="J7" s="4" t="str">
        <f t="shared" si="0"/>
        <v>P6</v>
      </c>
      <c r="K7" s="4" t="str">
        <f t="shared" si="0"/>
        <v>P7</v>
      </c>
      <c r="L7" s="4" t="str">
        <f t="shared" si="0"/>
        <v>P8</v>
      </c>
      <c r="M7" s="4" t="str">
        <f t="shared" si="0"/>
        <v>P9</v>
      </c>
      <c r="N7" s="4" t="str">
        <f t="shared" si="0"/>
        <v>P1</v>
      </c>
      <c r="O7" s="4" t="str">
        <f t="shared" si="0"/>
        <v>P2</v>
      </c>
      <c r="P7" s="4" t="str">
        <f t="shared" si="0"/>
        <v>P3</v>
      </c>
      <c r="Q7" s="4" t="str">
        <f t="shared" si="0"/>
        <v>P4</v>
      </c>
      <c r="R7" s="4" t="str">
        <f t="shared" si="0"/>
        <v>P5</v>
      </c>
      <c r="S7" s="4" t="str">
        <f t="shared" si="0"/>
        <v>P6</v>
      </c>
      <c r="T7" s="4" t="str">
        <f t="shared" si="0"/>
        <v>P7</v>
      </c>
      <c r="U7" s="4" t="str">
        <f t="shared" si="0"/>
        <v>P8</v>
      </c>
      <c r="V7" s="4" t="str">
        <f t="shared" si="0"/>
        <v>P9</v>
      </c>
      <c r="W7" s="4" t="str">
        <f t="shared" si="0"/>
        <v>P1</v>
      </c>
      <c r="X7" s="4" t="str">
        <f t="shared" si="0"/>
        <v>P2</v>
      </c>
      <c r="Y7" s="4" t="str">
        <f t="shared" si="0"/>
        <v>P3</v>
      </c>
      <c r="Z7" s="4" t="str">
        <f t="shared" si="0"/>
        <v>P4</v>
      </c>
      <c r="AA7" s="4" t="str">
        <f t="shared" si="0"/>
        <v>P5</v>
      </c>
      <c r="AB7" s="4" t="str">
        <f t="shared" si="0"/>
        <v>P6</v>
      </c>
      <c r="AC7" s="4" t="str">
        <f t="shared" si="0"/>
        <v>P7</v>
      </c>
      <c r="AD7" s="4" t="str">
        <f t="shared" si="0"/>
        <v>P8</v>
      </c>
      <c r="AE7" s="4" t="str">
        <f t="shared" si="0"/>
        <v>P9</v>
      </c>
      <c r="AF7" s="4" t="str">
        <f t="shared" si="0"/>
        <v>P1</v>
      </c>
      <c r="AG7" s="4" t="str">
        <f t="shared" si="0"/>
        <v>P2</v>
      </c>
      <c r="AH7" s="4" t="str">
        <f t="shared" si="0"/>
        <v>P3</v>
      </c>
      <c r="AI7" s="4" t="str">
        <f t="shared" si="0"/>
        <v>P4</v>
      </c>
      <c r="AJ7" s="4" t="str">
        <f t="shared" si="0"/>
        <v>P5</v>
      </c>
      <c r="AK7" s="4" t="str">
        <f t="shared" si="0"/>
        <v>P6</v>
      </c>
      <c r="AL7" s="4" t="str">
        <f t="shared" si="0"/>
        <v>P7</v>
      </c>
      <c r="AM7" s="4" t="str">
        <f t="shared" si="0"/>
        <v>P8</v>
      </c>
      <c r="AN7" s="4" t="str">
        <f t="shared" si="0"/>
        <v>P9</v>
      </c>
      <c r="AO7" s="4" t="str">
        <f t="shared" si="0"/>
        <v>P1</v>
      </c>
      <c r="AP7" s="4" t="str">
        <f t="shared" si="0"/>
        <v>P2</v>
      </c>
      <c r="AQ7" s="4" t="str">
        <f t="shared" si="0"/>
        <v>P3</v>
      </c>
      <c r="AR7" s="4" t="str">
        <f t="shared" si="0"/>
        <v>P4</v>
      </c>
      <c r="AS7" s="4" t="str">
        <f t="shared" si="0"/>
        <v>P5</v>
      </c>
      <c r="AT7" s="4" t="str">
        <f t="shared" si="0"/>
        <v>P6</v>
      </c>
      <c r="AU7" s="4" t="str">
        <f t="shared" si="0"/>
        <v>P7</v>
      </c>
      <c r="AV7" s="4" t="str">
        <f t="shared" si="0"/>
        <v>P8</v>
      </c>
      <c r="AW7" s="4" t="str">
        <f t="shared" si="0"/>
        <v>P9</v>
      </c>
      <c r="AX7" s="4" t="str">
        <f t="shared" si="0"/>
        <v>P1</v>
      </c>
      <c r="AY7" s="4" t="str">
        <f t="shared" si="0"/>
        <v>P2</v>
      </c>
      <c r="AZ7" s="4" t="str">
        <f t="shared" si="0"/>
        <v>P3</v>
      </c>
      <c r="BA7" s="4" t="str">
        <f t="shared" si="0"/>
        <v>P4</v>
      </c>
      <c r="BB7" s="4" t="str">
        <f t="shared" si="0"/>
        <v>P5</v>
      </c>
      <c r="BC7" s="4" t="str">
        <f t="shared" si="0"/>
        <v>P6</v>
      </c>
      <c r="BD7" s="4" t="str">
        <f t="shared" si="0"/>
        <v>P7</v>
      </c>
      <c r="BE7" s="4" t="str">
        <f t="shared" si="0"/>
        <v>P8</v>
      </c>
      <c r="BF7" s="4" t="str">
        <f t="shared" si="0"/>
        <v>P9</v>
      </c>
      <c r="BG7" s="4" t="str">
        <f t="shared" si="0"/>
        <v/>
      </c>
      <c r="BH7" s="4" t="str">
        <f t="shared" si="0"/>
        <v/>
      </c>
      <c r="BI7" s="4" t="str">
        <f t="shared" si="0"/>
        <v/>
      </c>
      <c r="BJ7" s="4" t="str">
        <f t="shared" si="0"/>
        <v/>
      </c>
      <c r="BK7" s="4" t="str">
        <f t="shared" si="0"/>
        <v/>
      </c>
      <c r="BL7" s="4" t="str">
        <f t="shared" si="0"/>
        <v/>
      </c>
      <c r="BM7" s="4" t="str">
        <f t="shared" si="0"/>
        <v/>
      </c>
      <c r="BN7" s="4" t="str">
        <f t="shared" si="0"/>
        <v/>
      </c>
      <c r="BO7" s="4" t="str">
        <f t="shared" si="0"/>
        <v/>
      </c>
      <c r="BP7" s="4" t="str">
        <f t="shared" si="0"/>
        <v/>
      </c>
      <c r="BQ7" s="4" t="str">
        <f t="shared" si="0"/>
        <v/>
      </c>
      <c r="BR7" s="4" t="str">
        <f t="shared" ref="BR7:CH7" si="1">IF(BR6="","","P"&amp;BR6)</f>
        <v/>
      </c>
      <c r="BS7" s="4" t="str">
        <f t="shared" si="1"/>
        <v/>
      </c>
      <c r="BT7" s="4" t="str">
        <f t="shared" si="1"/>
        <v/>
      </c>
      <c r="BU7" s="4" t="str">
        <f t="shared" si="1"/>
        <v/>
      </c>
      <c r="BV7" s="4" t="str">
        <f t="shared" si="1"/>
        <v/>
      </c>
      <c r="BW7" s="4" t="str">
        <f t="shared" si="1"/>
        <v/>
      </c>
      <c r="BX7" s="4" t="str">
        <f t="shared" si="1"/>
        <v/>
      </c>
      <c r="BY7" s="4" t="str">
        <f t="shared" si="1"/>
        <v/>
      </c>
      <c r="BZ7" s="4" t="str">
        <f t="shared" si="1"/>
        <v/>
      </c>
      <c r="CA7" s="4" t="str">
        <f t="shared" si="1"/>
        <v/>
      </c>
      <c r="CB7" s="4" t="str">
        <f t="shared" si="1"/>
        <v/>
      </c>
      <c r="CC7" s="4" t="str">
        <f t="shared" si="1"/>
        <v/>
      </c>
      <c r="CD7" s="4" t="str">
        <f t="shared" si="1"/>
        <v/>
      </c>
      <c r="CE7" s="4" t="str">
        <f t="shared" si="1"/>
        <v/>
      </c>
      <c r="CF7" s="4" t="str">
        <f t="shared" si="1"/>
        <v/>
      </c>
      <c r="CG7" s="4" t="str">
        <f t="shared" si="1"/>
        <v/>
      </c>
      <c r="CH7" s="4" t="str">
        <f t="shared" si="1"/>
        <v/>
      </c>
    </row>
    <row r="8" spans="1:94" x14ac:dyDescent="0.25">
      <c r="B8" s="33" t="s">
        <v>13</v>
      </c>
      <c r="C8" s="34" t="s">
        <v>20</v>
      </c>
      <c r="D8" t="s">
        <v>38</v>
      </c>
      <c r="E8" s="6" t="str">
        <f>IF(E7="","",IF(SUM(E9:E28)='Tables&amp;Data'!$F$8,"P","O"))</f>
        <v>P</v>
      </c>
      <c r="F8" s="6" t="str">
        <f>IF(F7="","",IF(SUM(F9:F28)='Tables&amp;Data'!$F$8,"P","O"))</f>
        <v>P</v>
      </c>
      <c r="G8" s="6" t="str">
        <f>IF(G7="","",IF(SUM(G9:G28)='Tables&amp;Data'!$F$8,"P","O"))</f>
        <v>P</v>
      </c>
      <c r="H8" s="6" t="str">
        <f>IF(H7="","",IF(SUM(H9:H28)='Tables&amp;Data'!$F$8,"P","O"))</f>
        <v>P</v>
      </c>
      <c r="I8" s="6" t="str">
        <f>IF(I7="","",IF(SUM(I9:I28)='Tables&amp;Data'!$F$8,"P","O"))</f>
        <v>P</v>
      </c>
      <c r="J8" s="6" t="str">
        <f>IF(J7="","",IF(SUM(J9:J28)='Tables&amp;Data'!$F$8,"P","O"))</f>
        <v>P</v>
      </c>
      <c r="K8" s="6" t="str">
        <f>IF(K7="","",IF(SUM(K9:K28)='Tables&amp;Data'!$F$8,"P","O"))</f>
        <v>P</v>
      </c>
      <c r="L8" s="6" t="str">
        <f>IF(L7="","",IF(SUM(L9:L28)='Tables&amp;Data'!$F$8,"P","O"))</f>
        <v>P</v>
      </c>
      <c r="M8" s="6" t="str">
        <f>IF(M7="","",IF(SUM(M9:M28)='Tables&amp;Data'!$F$8,"P","O"))</f>
        <v>P</v>
      </c>
      <c r="N8" s="6" t="str">
        <f>IF(N7="","",IF(SUM(N9:N28)='Tables&amp;Data'!$F$8,"P","O"))</f>
        <v>P</v>
      </c>
      <c r="O8" s="6" t="str">
        <f>IF(O7="","",IF(SUM(O9:O28)='Tables&amp;Data'!$F$8,"P","O"))</f>
        <v>P</v>
      </c>
      <c r="P8" s="6" t="str">
        <f>IF(P7="","",IF(SUM(P9:P28)='Tables&amp;Data'!$F$8,"P","O"))</f>
        <v>P</v>
      </c>
      <c r="Q8" s="6" t="str">
        <f>IF(Q7="","",IF(SUM(Q9:Q28)='Tables&amp;Data'!$F$8,"P","O"))</f>
        <v>P</v>
      </c>
      <c r="R8" s="6" t="str">
        <f>IF(R7="","",IF(SUM(R9:R28)='Tables&amp;Data'!$F$8,"P","O"))</f>
        <v>P</v>
      </c>
      <c r="S8" s="6" t="str">
        <f>IF(S7="","",IF(SUM(S9:S28)='Tables&amp;Data'!$F$8,"P","O"))</f>
        <v>P</v>
      </c>
      <c r="T8" s="6" t="str">
        <f>IF(T7="","",IF(SUM(T9:T28)='Tables&amp;Data'!$F$8,"P","O"))</f>
        <v>P</v>
      </c>
      <c r="U8" s="6" t="str">
        <f>IF(U7="","",IF(SUM(U9:U28)='Tables&amp;Data'!$F$8,"P","O"))</f>
        <v>P</v>
      </c>
      <c r="V8" s="6" t="str">
        <f>IF(V7="","",IF(SUM(V9:V28)='Tables&amp;Data'!$F$8,"P","O"))</f>
        <v>P</v>
      </c>
      <c r="W8" s="6" t="str">
        <f>IF(W7="","",IF(SUM(W9:W28)='Tables&amp;Data'!$F$8,"P","O"))</f>
        <v>P</v>
      </c>
      <c r="X8" s="6" t="str">
        <f>IF(X7="","",IF(SUM(X9:X28)='Tables&amp;Data'!$F$8,"P","O"))</f>
        <v>P</v>
      </c>
      <c r="Y8" s="6" t="str">
        <f>IF(Y7="","",IF(SUM(Y9:Y28)='Tables&amp;Data'!$F$8,"P","O"))</f>
        <v>P</v>
      </c>
      <c r="Z8" s="6" t="str">
        <f>IF(Z7="","",IF(SUM(Z9:Z28)='Tables&amp;Data'!$F$8,"P","O"))</f>
        <v>P</v>
      </c>
      <c r="AA8" s="6" t="str">
        <f>IF(AA7="","",IF(SUM(AA9:AA28)='Tables&amp;Data'!$F$8,"P","O"))</f>
        <v>P</v>
      </c>
      <c r="AB8" s="6" t="str">
        <f>IF(AB7="","",IF(SUM(AB9:AB28)='Tables&amp;Data'!$F$8,"P","O"))</f>
        <v>P</v>
      </c>
      <c r="AC8" s="6" t="str">
        <f>IF(AC7="","",IF(SUM(AC9:AC28)='Tables&amp;Data'!$F$8,"P","O"))</f>
        <v>P</v>
      </c>
      <c r="AD8" s="6" t="str">
        <f>IF(AD7="","",IF(SUM(AD9:AD28)='Tables&amp;Data'!$F$8,"P","O"))</f>
        <v>P</v>
      </c>
      <c r="AE8" s="6" t="str">
        <f>IF(AE7="","",IF(SUM(AE9:AE28)='Tables&amp;Data'!$F$8,"P","O"))</f>
        <v>P</v>
      </c>
      <c r="AF8" s="6" t="str">
        <f>IF(AF7="","",IF(SUM(AF9:AF28)='Tables&amp;Data'!$F$8,"P","O"))</f>
        <v>P</v>
      </c>
      <c r="AG8" s="6" t="str">
        <f>IF(AG7="","",IF(SUM(AG9:AG28)='Tables&amp;Data'!$F$8,"P","O"))</f>
        <v>P</v>
      </c>
      <c r="AH8" s="6" t="str">
        <f>IF(AH7="","",IF(SUM(AH9:AH28)='Tables&amp;Data'!$F$8,"P","O"))</f>
        <v>P</v>
      </c>
      <c r="AI8" s="6" t="str">
        <f>IF(AI7="","",IF(SUM(AI9:AI28)='Tables&amp;Data'!$F$8,"P","O"))</f>
        <v>P</v>
      </c>
      <c r="AJ8" s="6" t="str">
        <f>IF(AJ7="","",IF(SUM(AJ9:AJ28)='Tables&amp;Data'!$F$8,"P","O"))</f>
        <v>P</v>
      </c>
      <c r="AK8" s="6" t="str">
        <f>IF(AK7="","",IF(SUM(AK9:AK28)='Tables&amp;Data'!$F$8,"P","O"))</f>
        <v>P</v>
      </c>
      <c r="AL8" s="6" t="str">
        <f>IF(AL7="","",IF(SUM(AL9:AL28)='Tables&amp;Data'!$F$8,"P","O"))</f>
        <v>P</v>
      </c>
      <c r="AM8" s="6" t="str">
        <f>IF(AM7="","",IF(SUM(AM9:AM28)='Tables&amp;Data'!$F$8,"P","O"))</f>
        <v>P</v>
      </c>
      <c r="AN8" s="6" t="str">
        <f>IF(AN7="","",IF(SUM(AN9:AN28)='Tables&amp;Data'!$F$8,"P","O"))</f>
        <v>P</v>
      </c>
      <c r="AO8" s="6" t="str">
        <f>IF(AO7="","",IF(SUM(AO9:AO28)='Tables&amp;Data'!$F$8,"P","O"))</f>
        <v>P</v>
      </c>
      <c r="AP8" s="6" t="str">
        <f>IF(AP7="","",IF(SUM(AP9:AP28)='Tables&amp;Data'!$F$8,"P","O"))</f>
        <v>P</v>
      </c>
      <c r="AQ8" s="6" t="str">
        <f>IF(AQ7="","",IF(SUM(AQ9:AQ28)='Tables&amp;Data'!$F$8,"P","O"))</f>
        <v>P</v>
      </c>
      <c r="AR8" s="6" t="str">
        <f>IF(AR7="","",IF(SUM(AR9:AR28)='Tables&amp;Data'!$F$8,"P","O"))</f>
        <v>P</v>
      </c>
      <c r="AS8" s="6" t="str">
        <f>IF(AS7="","",IF(SUM(AS9:AS28)='Tables&amp;Data'!$F$8,"P","O"))</f>
        <v>P</v>
      </c>
      <c r="AT8" s="6" t="str">
        <f>IF(AT7="","",IF(SUM(AT9:AT28)='Tables&amp;Data'!$F$8,"P","O"))</f>
        <v>P</v>
      </c>
      <c r="AU8" s="6" t="str">
        <f>IF(AU7="","",IF(SUM(AU9:AU28)='Tables&amp;Data'!$F$8,"P","O"))</f>
        <v>P</v>
      </c>
      <c r="AV8" s="6" t="str">
        <f>IF(AV7="","",IF(SUM(AV9:AV28)='Tables&amp;Data'!$F$8,"P","O"))</f>
        <v>P</v>
      </c>
      <c r="AW8" s="6" t="str">
        <f>IF(AW7="","",IF(SUM(AW9:AW28)='Tables&amp;Data'!$F$8,"P","O"))</f>
        <v>P</v>
      </c>
      <c r="AX8" s="6" t="str">
        <f>IF(AX7="","",IF(SUM(AX9:AX28)='Tables&amp;Data'!$F$8,"P","O"))</f>
        <v>P</v>
      </c>
      <c r="AY8" s="6" t="str">
        <f>IF(AY7="","",IF(SUM(AY9:AY28)='Tables&amp;Data'!$F$8,"P","O"))</f>
        <v>P</v>
      </c>
      <c r="AZ8" s="6" t="str">
        <f>IF(AZ7="","",IF(SUM(AZ9:AZ28)='Tables&amp;Data'!$F$8,"P","O"))</f>
        <v>P</v>
      </c>
      <c r="BA8" s="6" t="str">
        <f>IF(BA7="","",IF(SUM(BA9:BA28)='Tables&amp;Data'!$F$8,"P","O"))</f>
        <v>P</v>
      </c>
      <c r="BB8" s="6" t="str">
        <f>IF(BB7="","",IF(SUM(BB9:BB28)='Tables&amp;Data'!$F$8,"P","O"))</f>
        <v>P</v>
      </c>
      <c r="BC8" s="6" t="str">
        <f>IF(BC7="","",IF(SUM(BC9:BC28)='Tables&amp;Data'!$F$8,"P","O"))</f>
        <v>P</v>
      </c>
      <c r="BD8" s="6" t="str">
        <f>IF(BD7="","",IF(SUM(BD9:BD28)='Tables&amp;Data'!$F$8,"P","O"))</f>
        <v>P</v>
      </c>
      <c r="BE8" s="6" t="str">
        <f>IF(BE7="","",IF(SUM(BE9:BE28)='Tables&amp;Data'!$F$8,"P","O"))</f>
        <v>P</v>
      </c>
      <c r="BF8" s="6" t="str">
        <f>IF(BF7="","",IF(SUM(BF9:BF28)='Tables&amp;Data'!$F$8,"P","O"))</f>
        <v>P</v>
      </c>
      <c r="BG8" s="6" t="str">
        <f>IF(BG7="","",IF(SUM(BG9:BG28)='Tables&amp;Data'!$F$8,"P","O"))</f>
        <v/>
      </c>
      <c r="BH8" s="6" t="str">
        <f>IF(BH7="","",IF(SUM(BH9:BH28)='Tables&amp;Data'!$F$8,"P","O"))</f>
        <v/>
      </c>
      <c r="BI8" s="6" t="str">
        <f>IF(BI7="","",IF(SUM(BI9:BI28)='Tables&amp;Data'!$F$8,"P","O"))</f>
        <v/>
      </c>
      <c r="BJ8" s="6" t="str">
        <f>IF(BJ7="","",IF(SUM(BJ9:BJ28)='Tables&amp;Data'!$F$8,"P","O"))</f>
        <v/>
      </c>
      <c r="BK8" s="6" t="str">
        <f>IF(BK7="","",IF(SUM(BK9:BK28)='Tables&amp;Data'!$F$8,"P","O"))</f>
        <v/>
      </c>
      <c r="BL8" s="6" t="str">
        <f>IF(BL7="","",IF(SUM(BL9:BL28)='Tables&amp;Data'!$F$8,"P","O"))</f>
        <v/>
      </c>
      <c r="BM8" s="6" t="str">
        <f>IF(BM7="","",IF(SUM(BM9:BM28)='Tables&amp;Data'!$F$8,"P","O"))</f>
        <v/>
      </c>
      <c r="BN8" s="6" t="str">
        <f>IF(BN7="","",IF(SUM(BN9:BN28)='Tables&amp;Data'!$F$8,"P","O"))</f>
        <v/>
      </c>
      <c r="BO8" s="6" t="str">
        <f>IF(BO7="","",IF(SUM(BO9:BO28)='Tables&amp;Data'!$F$8,"P","O"))</f>
        <v/>
      </c>
      <c r="BP8" s="6" t="str">
        <f>IF(BP7="","",IF(SUM(BP9:BP28)='Tables&amp;Data'!$F$8,"P","O"))</f>
        <v/>
      </c>
      <c r="BQ8" s="6" t="str">
        <f>IF(BQ7="","",IF(SUM(BQ9:BQ28)='Tables&amp;Data'!$F$8,"P","O"))</f>
        <v/>
      </c>
      <c r="BR8" s="6" t="str">
        <f>IF(BR7="","",IF(SUM(BR9:BR28)='Tables&amp;Data'!$F$8,"P","O"))</f>
        <v/>
      </c>
      <c r="BS8" s="6" t="str">
        <f>IF(BS7="","",IF(SUM(BS9:BS28)='Tables&amp;Data'!$F$8,"P","O"))</f>
        <v/>
      </c>
      <c r="BT8" s="6" t="str">
        <f>IF(BT7="","",IF(SUM(BT9:BT28)='Tables&amp;Data'!$F$8,"P","O"))</f>
        <v/>
      </c>
      <c r="BU8" s="6" t="str">
        <f>IF(BU7="","",IF(SUM(BU9:BU28)='Tables&amp;Data'!$F$8,"P","O"))</f>
        <v/>
      </c>
      <c r="BV8" s="6" t="str">
        <f>IF(BV7="","",IF(SUM(BV9:BV28)='Tables&amp;Data'!$F$8,"P","O"))</f>
        <v/>
      </c>
      <c r="BW8" s="6" t="str">
        <f>IF(BW7="","",IF(SUM(BW9:BW28)='Tables&amp;Data'!$F$8,"P","O"))</f>
        <v/>
      </c>
      <c r="BX8" s="6" t="str">
        <f>IF(BX7="","",IF(SUM(BX9:BX28)='Tables&amp;Data'!$F$8,"P","O"))</f>
        <v/>
      </c>
      <c r="BY8" s="6" t="str">
        <f>IF(BY7="","",IF(SUM(BY9:BY28)='Tables&amp;Data'!$F$8,"P","O"))</f>
        <v/>
      </c>
      <c r="BZ8" s="6" t="str">
        <f>IF(BZ7="","",IF(SUM(BZ9:BZ28)='Tables&amp;Data'!$F$8,"P","O"))</f>
        <v/>
      </c>
      <c r="CA8" s="6" t="str">
        <f>IF(CA7="","",IF(SUM(CA9:CA28)='Tables&amp;Data'!$F$8,"P","O"))</f>
        <v/>
      </c>
      <c r="CB8" s="6" t="str">
        <f>IF(CB7="","",IF(SUM(CB9:CB28)='Tables&amp;Data'!$F$8,"P","O"))</f>
        <v/>
      </c>
      <c r="CC8" s="6" t="str">
        <f>IF(CC7="","",IF(SUM(CC9:CC28)='Tables&amp;Data'!$F$8,"P","O"))</f>
        <v/>
      </c>
      <c r="CD8" s="6" t="str">
        <f>IF(CD7="","",IF(SUM(CD9:CD28)='Tables&amp;Data'!$F$8,"P","O"))</f>
        <v/>
      </c>
      <c r="CE8" s="6" t="str">
        <f>IF(CE7="","",IF(SUM(CE9:CE28)='Tables&amp;Data'!$F$8,"P","O"))</f>
        <v/>
      </c>
      <c r="CF8" s="6" t="str">
        <f>IF(CF7="","",IF(SUM(CF9:CF28)='Tables&amp;Data'!$F$8,"P","O"))</f>
        <v/>
      </c>
      <c r="CG8" s="6" t="str">
        <f>IF(CG7="","",IF(SUM(CG9:CG28)='Tables&amp;Data'!$F$8,"P","O"))</f>
        <v/>
      </c>
      <c r="CH8" s="6" t="str">
        <f>IF(CH7="","",IF(SUM(CH9:CH28)='Tables&amp;Data'!$F$8,"P","O"))</f>
        <v/>
      </c>
    </row>
    <row r="9" spans="1:94" x14ac:dyDescent="0.25">
      <c r="A9" s="1">
        <v>1</v>
      </c>
      <c r="B9" s="36" t="str">
        <f>'Tables&amp;Data'!B15</f>
        <v>Player 01</v>
      </c>
      <c r="C9" s="37" t="str">
        <f>IF(B9="","",IFERROR(INDEX(TabPlayer[Name],MATCH(B9,TabPlayer[Players],0)),""))</f>
        <v>Alan</v>
      </c>
      <c r="D9" s="9">
        <f>IF(SUM(E9:CH9)=0,"",SUM(E9:CH9))</f>
        <v>23</v>
      </c>
      <c r="E9" s="13">
        <f>IFERROR(IF((E$5&amp;"-"&amp;E$7&amp;"-"&amp;Schedule!$B9)=INDEX(Aux!$Q$4:$Q$5000,MATCH(E$5&amp;"-"&amp;E$7&amp;"-"&amp;Schedule!$B9,Aux!$Q$4:$Q$5000,0)),1,""),"")</f>
        <v>1</v>
      </c>
      <c r="F9" s="13" t="str">
        <f>IFERROR(IF((F$5&amp;"-"&amp;F$7&amp;"-"&amp;Schedule!$B9)=INDEX(Aux!$Q$4:$Q$5000,MATCH(F$5&amp;"-"&amp;F$7&amp;"-"&amp;Schedule!$B9,Aux!$Q$4:$Q$5000,0)),1,""),"")</f>
        <v/>
      </c>
      <c r="G9" s="13">
        <f>IFERROR(IF((G$5&amp;"-"&amp;G$7&amp;"-"&amp;Schedule!$B9)=INDEX(Aux!$Q$4:$Q$5000,MATCH(G$5&amp;"-"&amp;G$7&amp;"-"&amp;Schedule!$B9,Aux!$Q$4:$Q$5000,0)),1,""),"")</f>
        <v>1</v>
      </c>
      <c r="H9" s="13" t="str">
        <f>IFERROR(IF((H$5&amp;"-"&amp;H$7&amp;"-"&amp;Schedule!$B9)=INDEX(Aux!$Q$4:$Q$5000,MATCH(H$5&amp;"-"&amp;H$7&amp;"-"&amp;Schedule!$B9,Aux!$Q$4:$Q$5000,0)),1,""),"")</f>
        <v/>
      </c>
      <c r="I9" s="13">
        <f>IFERROR(IF((I$5&amp;"-"&amp;I$7&amp;"-"&amp;Schedule!$B9)=INDEX(Aux!$Q$4:$Q$5000,MATCH(I$5&amp;"-"&amp;I$7&amp;"-"&amp;Schedule!$B9,Aux!$Q$4:$Q$5000,0)),1,""),"")</f>
        <v>1</v>
      </c>
      <c r="J9" s="13" t="str">
        <f>IFERROR(IF((J$5&amp;"-"&amp;J$7&amp;"-"&amp;Schedule!$B9)=INDEX(Aux!$Q$4:$Q$5000,MATCH(J$5&amp;"-"&amp;J$7&amp;"-"&amp;Schedule!$B9,Aux!$Q$4:$Q$5000,0)),1,""),"")</f>
        <v/>
      </c>
      <c r="K9" s="13" t="str">
        <f>IFERROR(IF((K$5&amp;"-"&amp;K$7&amp;"-"&amp;Schedule!$B9)=INDEX(Aux!$Q$4:$Q$5000,MATCH(K$5&amp;"-"&amp;K$7&amp;"-"&amp;Schedule!$B9,Aux!$Q$4:$Q$5000,0)),1,""),"")</f>
        <v/>
      </c>
      <c r="L9" s="13">
        <f>IFERROR(IF((L$5&amp;"-"&amp;L$7&amp;"-"&amp;Schedule!$B9)=INDEX(Aux!$Q$4:$Q$5000,MATCH(L$5&amp;"-"&amp;L$7&amp;"-"&amp;Schedule!$B9,Aux!$Q$4:$Q$5000,0)),1,""),"")</f>
        <v>1</v>
      </c>
      <c r="M9" s="13" t="str">
        <f>IFERROR(IF((M$5&amp;"-"&amp;M$7&amp;"-"&amp;Schedule!$B9)=INDEX(Aux!$Q$4:$Q$5000,MATCH(M$5&amp;"-"&amp;M$7&amp;"-"&amp;Schedule!$B9,Aux!$Q$4:$Q$5000,0)),1,""),"")</f>
        <v/>
      </c>
      <c r="N9" s="13">
        <f>IFERROR(IF((N$5&amp;"-"&amp;N$7&amp;"-"&amp;Schedule!$B9)=INDEX(Aux!$Q$4:$Q$5000,MATCH(N$5&amp;"-"&amp;N$7&amp;"-"&amp;Schedule!$B9,Aux!$Q$4:$Q$5000,0)),1,""),"")</f>
        <v>1</v>
      </c>
      <c r="O9" s="13" t="str">
        <f>IFERROR(IF((O$5&amp;"-"&amp;O$7&amp;"-"&amp;Schedule!$B9)=INDEX(Aux!$Q$4:$Q$5000,MATCH(O$5&amp;"-"&amp;O$7&amp;"-"&amp;Schedule!$B9,Aux!$Q$4:$Q$5000,0)),1,""),"")</f>
        <v/>
      </c>
      <c r="P9" s="13" t="str">
        <f>IFERROR(IF((P$5&amp;"-"&amp;P$7&amp;"-"&amp;Schedule!$B9)=INDEX(Aux!$Q$4:$Q$5000,MATCH(P$5&amp;"-"&amp;P$7&amp;"-"&amp;Schedule!$B9,Aux!$Q$4:$Q$5000,0)),1,""),"")</f>
        <v/>
      </c>
      <c r="Q9" s="13">
        <f>IFERROR(IF((Q$5&amp;"-"&amp;Q$7&amp;"-"&amp;Schedule!$B9)=INDEX(Aux!$Q$4:$Q$5000,MATCH(Q$5&amp;"-"&amp;Q$7&amp;"-"&amp;Schedule!$B9,Aux!$Q$4:$Q$5000,0)),1,""),"")</f>
        <v>1</v>
      </c>
      <c r="R9" s="13" t="str">
        <f>IFERROR(IF((R$5&amp;"-"&amp;R$7&amp;"-"&amp;Schedule!$B9)=INDEX(Aux!$Q$4:$Q$5000,MATCH(R$5&amp;"-"&amp;R$7&amp;"-"&amp;Schedule!$B9,Aux!$Q$4:$Q$5000,0)),1,""),"")</f>
        <v/>
      </c>
      <c r="S9" s="13">
        <f>IFERROR(IF((S$5&amp;"-"&amp;S$7&amp;"-"&amp;Schedule!$B9)=INDEX(Aux!$Q$4:$Q$5000,MATCH(S$5&amp;"-"&amp;S$7&amp;"-"&amp;Schedule!$B9,Aux!$Q$4:$Q$5000,0)),1,""),"")</f>
        <v>1</v>
      </c>
      <c r="T9" s="13" t="str">
        <f>IFERROR(IF((T$5&amp;"-"&amp;T$7&amp;"-"&amp;Schedule!$B9)=INDEX(Aux!$Q$4:$Q$5000,MATCH(T$5&amp;"-"&amp;T$7&amp;"-"&amp;Schedule!$B9,Aux!$Q$4:$Q$5000,0)),1,""),"")</f>
        <v/>
      </c>
      <c r="U9" s="13">
        <f>IFERROR(IF((U$5&amp;"-"&amp;U$7&amp;"-"&amp;Schedule!$B9)=INDEX(Aux!$Q$4:$Q$5000,MATCH(U$5&amp;"-"&amp;U$7&amp;"-"&amp;Schedule!$B9,Aux!$Q$4:$Q$5000,0)),1,""),"")</f>
        <v>1</v>
      </c>
      <c r="V9" s="13" t="str">
        <f>IFERROR(IF((V$5&amp;"-"&amp;V$7&amp;"-"&amp;Schedule!$B9)=INDEX(Aux!$Q$4:$Q$5000,MATCH(V$5&amp;"-"&amp;V$7&amp;"-"&amp;Schedule!$B9,Aux!$Q$4:$Q$5000,0)),1,""),"")</f>
        <v/>
      </c>
      <c r="W9" s="13" t="str">
        <f>IFERROR(IF((W$5&amp;"-"&amp;W$7&amp;"-"&amp;Schedule!$B9)=INDEX(Aux!$Q$4:$Q$5000,MATCH(W$5&amp;"-"&amp;W$7&amp;"-"&amp;Schedule!$B9,Aux!$Q$4:$Q$5000,0)),1,""),"")</f>
        <v/>
      </c>
      <c r="X9" s="13">
        <f>IFERROR(IF((X$5&amp;"-"&amp;X$7&amp;"-"&amp;Schedule!$B9)=INDEX(Aux!$Q$4:$Q$5000,MATCH(X$5&amp;"-"&amp;X$7&amp;"-"&amp;Schedule!$B9,Aux!$Q$4:$Q$5000,0)),1,""),"")</f>
        <v>1</v>
      </c>
      <c r="Y9" s="13" t="str">
        <f>IFERROR(IF((Y$5&amp;"-"&amp;Y$7&amp;"-"&amp;Schedule!$B9)=INDEX(Aux!$Q$4:$Q$5000,MATCH(Y$5&amp;"-"&amp;Y$7&amp;"-"&amp;Schedule!$B9,Aux!$Q$4:$Q$5000,0)),1,""),"")</f>
        <v/>
      </c>
      <c r="Z9" s="13">
        <f>IFERROR(IF((Z$5&amp;"-"&amp;Z$7&amp;"-"&amp;Schedule!$B9)=INDEX(Aux!$Q$4:$Q$5000,MATCH(Z$5&amp;"-"&amp;Z$7&amp;"-"&amp;Schedule!$B9,Aux!$Q$4:$Q$5000,0)),1,""),"")</f>
        <v>1</v>
      </c>
      <c r="AA9" s="13" t="str">
        <f>IFERROR(IF((AA$5&amp;"-"&amp;AA$7&amp;"-"&amp;Schedule!$B9)=INDEX(Aux!$Q$4:$Q$5000,MATCH(AA$5&amp;"-"&amp;AA$7&amp;"-"&amp;Schedule!$B9,Aux!$Q$4:$Q$5000,0)),1,""),"")</f>
        <v/>
      </c>
      <c r="AB9" s="13" t="str">
        <f>IFERROR(IF((AB$5&amp;"-"&amp;AB$7&amp;"-"&amp;Schedule!$B9)=INDEX(Aux!$Q$4:$Q$5000,MATCH(AB$5&amp;"-"&amp;AB$7&amp;"-"&amp;Schedule!$B9,Aux!$Q$4:$Q$5000,0)),1,""),"")</f>
        <v/>
      </c>
      <c r="AC9" s="13">
        <f>IFERROR(IF((AC$5&amp;"-"&amp;AC$7&amp;"-"&amp;Schedule!$B9)=INDEX(Aux!$Q$4:$Q$5000,MATCH(AC$5&amp;"-"&amp;AC$7&amp;"-"&amp;Schedule!$B9,Aux!$Q$4:$Q$5000,0)),1,""),"")</f>
        <v>1</v>
      </c>
      <c r="AD9" s="13" t="str">
        <f>IFERROR(IF((AD$5&amp;"-"&amp;AD$7&amp;"-"&amp;Schedule!$B9)=INDEX(Aux!$Q$4:$Q$5000,MATCH(AD$5&amp;"-"&amp;AD$7&amp;"-"&amp;Schedule!$B9,Aux!$Q$4:$Q$5000,0)),1,""),"")</f>
        <v/>
      </c>
      <c r="AE9" s="13">
        <f>IFERROR(IF((AE$5&amp;"-"&amp;AE$7&amp;"-"&amp;Schedule!$B9)=INDEX(Aux!$Q$4:$Q$5000,MATCH(AE$5&amp;"-"&amp;AE$7&amp;"-"&amp;Schedule!$B9,Aux!$Q$4:$Q$5000,0)),1,""),"")</f>
        <v>1</v>
      </c>
      <c r="AF9" s="13" t="str">
        <f>IFERROR(IF((AF$5&amp;"-"&amp;AF$7&amp;"-"&amp;Schedule!$B9)=INDEX(Aux!$Q$4:$Q$5000,MATCH(AF$5&amp;"-"&amp;AF$7&amp;"-"&amp;Schedule!$B9,Aux!$Q$4:$Q$5000,0)),1,""),"")</f>
        <v/>
      </c>
      <c r="AG9" s="13">
        <f>IFERROR(IF((AG$5&amp;"-"&amp;AG$7&amp;"-"&amp;Schedule!$B9)=INDEX(Aux!$Q$4:$Q$5000,MATCH(AG$5&amp;"-"&amp;AG$7&amp;"-"&amp;Schedule!$B9,Aux!$Q$4:$Q$5000,0)),1,""),"")</f>
        <v>1</v>
      </c>
      <c r="AH9" s="13" t="str">
        <f>IFERROR(IF((AH$5&amp;"-"&amp;AH$7&amp;"-"&amp;Schedule!$B9)=INDEX(Aux!$Q$4:$Q$5000,MATCH(AH$5&amp;"-"&amp;AH$7&amp;"-"&amp;Schedule!$B9,Aux!$Q$4:$Q$5000,0)),1,""),"")</f>
        <v/>
      </c>
      <c r="AI9" s="13" t="str">
        <f>IFERROR(IF((AI$5&amp;"-"&amp;AI$7&amp;"-"&amp;Schedule!$B9)=INDEX(Aux!$Q$4:$Q$5000,MATCH(AI$5&amp;"-"&amp;AI$7&amp;"-"&amp;Schedule!$B9,Aux!$Q$4:$Q$5000,0)),1,""),"")</f>
        <v/>
      </c>
      <c r="AJ9" s="13">
        <f>IFERROR(IF((AJ$5&amp;"-"&amp;AJ$7&amp;"-"&amp;Schedule!$B9)=INDEX(Aux!$Q$4:$Q$5000,MATCH(AJ$5&amp;"-"&amp;AJ$7&amp;"-"&amp;Schedule!$B9,Aux!$Q$4:$Q$5000,0)),1,""),"")</f>
        <v>1</v>
      </c>
      <c r="AK9" s="13" t="str">
        <f>IFERROR(IF((AK$5&amp;"-"&amp;AK$7&amp;"-"&amp;Schedule!$B9)=INDEX(Aux!$Q$4:$Q$5000,MATCH(AK$5&amp;"-"&amp;AK$7&amp;"-"&amp;Schedule!$B9,Aux!$Q$4:$Q$5000,0)),1,""),"")</f>
        <v/>
      </c>
      <c r="AL9" s="13">
        <f>IFERROR(IF((AL$5&amp;"-"&amp;AL$7&amp;"-"&amp;Schedule!$B9)=INDEX(Aux!$Q$4:$Q$5000,MATCH(AL$5&amp;"-"&amp;AL$7&amp;"-"&amp;Schedule!$B9,Aux!$Q$4:$Q$5000,0)),1,""),"")</f>
        <v>1</v>
      </c>
      <c r="AM9" s="13" t="str">
        <f>IFERROR(IF((AM$5&amp;"-"&amp;AM$7&amp;"-"&amp;Schedule!$B9)=INDEX(Aux!$Q$4:$Q$5000,MATCH(AM$5&amp;"-"&amp;AM$7&amp;"-"&amp;Schedule!$B9,Aux!$Q$4:$Q$5000,0)),1,""),"")</f>
        <v/>
      </c>
      <c r="AN9" s="13" t="str">
        <f>IFERROR(IF((AN$5&amp;"-"&amp;AN$7&amp;"-"&amp;Schedule!$B9)=INDEX(Aux!$Q$4:$Q$5000,MATCH(AN$5&amp;"-"&amp;AN$7&amp;"-"&amp;Schedule!$B9,Aux!$Q$4:$Q$5000,0)),1,""),"")</f>
        <v/>
      </c>
      <c r="AO9" s="13">
        <f>IFERROR(IF((AO$5&amp;"-"&amp;AO$7&amp;"-"&amp;Schedule!$B9)=INDEX(Aux!$Q$4:$Q$5000,MATCH(AO$5&amp;"-"&amp;AO$7&amp;"-"&amp;Schedule!$B9,Aux!$Q$4:$Q$5000,0)),1,""),"")</f>
        <v>1</v>
      </c>
      <c r="AP9" s="13" t="str">
        <f>IFERROR(IF((AP$5&amp;"-"&amp;AP$7&amp;"-"&amp;Schedule!$B9)=INDEX(Aux!$Q$4:$Q$5000,MATCH(AP$5&amp;"-"&amp;AP$7&amp;"-"&amp;Schedule!$B9,Aux!$Q$4:$Q$5000,0)),1,""),"")</f>
        <v/>
      </c>
      <c r="AQ9" s="13">
        <f>IFERROR(IF((AQ$5&amp;"-"&amp;AQ$7&amp;"-"&amp;Schedule!$B9)=INDEX(Aux!$Q$4:$Q$5000,MATCH(AQ$5&amp;"-"&amp;AQ$7&amp;"-"&amp;Schedule!$B9,Aux!$Q$4:$Q$5000,0)),1,""),"")</f>
        <v>1</v>
      </c>
      <c r="AR9" s="13" t="str">
        <f>IFERROR(IF((AR$5&amp;"-"&amp;AR$7&amp;"-"&amp;Schedule!$B9)=INDEX(Aux!$Q$4:$Q$5000,MATCH(AR$5&amp;"-"&amp;AR$7&amp;"-"&amp;Schedule!$B9,Aux!$Q$4:$Q$5000,0)),1,""),"")</f>
        <v/>
      </c>
      <c r="AS9" s="13">
        <f>IFERROR(IF((AS$5&amp;"-"&amp;AS$7&amp;"-"&amp;Schedule!$B9)=INDEX(Aux!$Q$4:$Q$5000,MATCH(AS$5&amp;"-"&amp;AS$7&amp;"-"&amp;Schedule!$B9,Aux!$Q$4:$Q$5000,0)),1,""),"")</f>
        <v>1</v>
      </c>
      <c r="AT9" s="13" t="str">
        <f>IFERROR(IF((AT$5&amp;"-"&amp;AT$7&amp;"-"&amp;Schedule!$B9)=INDEX(Aux!$Q$4:$Q$5000,MATCH(AT$5&amp;"-"&amp;AT$7&amp;"-"&amp;Schedule!$B9,Aux!$Q$4:$Q$5000,0)),1,""),"")</f>
        <v/>
      </c>
      <c r="AU9" s="13" t="str">
        <f>IFERROR(IF((AU$5&amp;"-"&amp;AU$7&amp;"-"&amp;Schedule!$B9)=INDEX(Aux!$Q$4:$Q$5000,MATCH(AU$5&amp;"-"&amp;AU$7&amp;"-"&amp;Schedule!$B9,Aux!$Q$4:$Q$5000,0)),1,""),"")</f>
        <v/>
      </c>
      <c r="AV9" s="13">
        <f>IFERROR(IF((AV$5&amp;"-"&amp;AV$7&amp;"-"&amp;Schedule!$B9)=INDEX(Aux!$Q$4:$Q$5000,MATCH(AV$5&amp;"-"&amp;AV$7&amp;"-"&amp;Schedule!$B9,Aux!$Q$4:$Q$5000,0)),1,""),"")</f>
        <v>1</v>
      </c>
      <c r="AW9" s="13" t="str">
        <f>IFERROR(IF((AW$5&amp;"-"&amp;AW$7&amp;"-"&amp;Schedule!$B9)=INDEX(Aux!$Q$4:$Q$5000,MATCH(AW$5&amp;"-"&amp;AW$7&amp;"-"&amp;Schedule!$B9,Aux!$Q$4:$Q$5000,0)),1,""),"")</f>
        <v/>
      </c>
      <c r="AX9" s="13">
        <f>IFERROR(IF((AX$5&amp;"-"&amp;AX$7&amp;"-"&amp;Schedule!$B9)=INDEX(Aux!$Q$4:$Q$5000,MATCH(AX$5&amp;"-"&amp;AX$7&amp;"-"&amp;Schedule!$B9,Aux!$Q$4:$Q$5000,0)),1,""),"")</f>
        <v>1</v>
      </c>
      <c r="AY9" s="13" t="str">
        <f>IFERROR(IF((AY$5&amp;"-"&amp;AY$7&amp;"-"&amp;Schedule!$B9)=INDEX(Aux!$Q$4:$Q$5000,MATCH(AY$5&amp;"-"&amp;AY$7&amp;"-"&amp;Schedule!$B9,Aux!$Q$4:$Q$5000,0)),1,""),"")</f>
        <v/>
      </c>
      <c r="AZ9" s="13" t="str">
        <f>IFERROR(IF((AZ$5&amp;"-"&amp;AZ$7&amp;"-"&amp;Schedule!$B9)=INDEX(Aux!$Q$4:$Q$5000,MATCH(AZ$5&amp;"-"&amp;AZ$7&amp;"-"&amp;Schedule!$B9,Aux!$Q$4:$Q$5000,0)),1,""),"")</f>
        <v/>
      </c>
      <c r="BA9" s="13">
        <f>IFERROR(IF((BA$5&amp;"-"&amp;BA$7&amp;"-"&amp;Schedule!$B9)=INDEX(Aux!$Q$4:$Q$5000,MATCH(BA$5&amp;"-"&amp;BA$7&amp;"-"&amp;Schedule!$B9,Aux!$Q$4:$Q$5000,0)),1,""),"")</f>
        <v>1</v>
      </c>
      <c r="BB9" s="13" t="str">
        <f>IFERROR(IF((BB$5&amp;"-"&amp;BB$7&amp;"-"&amp;Schedule!$B9)=INDEX(Aux!$Q$4:$Q$5000,MATCH(BB$5&amp;"-"&amp;BB$7&amp;"-"&amp;Schedule!$B9,Aux!$Q$4:$Q$5000,0)),1,""),"")</f>
        <v/>
      </c>
      <c r="BC9" s="13">
        <f>IFERROR(IF((BC$5&amp;"-"&amp;BC$7&amp;"-"&amp;Schedule!$B9)=INDEX(Aux!$Q$4:$Q$5000,MATCH(BC$5&amp;"-"&amp;BC$7&amp;"-"&amp;Schedule!$B9,Aux!$Q$4:$Q$5000,0)),1,""),"")</f>
        <v>1</v>
      </c>
      <c r="BD9" s="13" t="str">
        <f>IFERROR(IF((BD$5&amp;"-"&amp;BD$7&amp;"-"&amp;Schedule!$B9)=INDEX(Aux!$Q$4:$Q$5000,MATCH(BD$5&amp;"-"&amp;BD$7&amp;"-"&amp;Schedule!$B9,Aux!$Q$4:$Q$5000,0)),1,""),"")</f>
        <v/>
      </c>
      <c r="BE9" s="13">
        <f>IFERROR(IF((BE$5&amp;"-"&amp;BE$7&amp;"-"&amp;Schedule!$B9)=INDEX(Aux!$Q$4:$Q$5000,MATCH(BE$5&amp;"-"&amp;BE$7&amp;"-"&amp;Schedule!$B9,Aux!$Q$4:$Q$5000,0)),1,""),"")</f>
        <v>1</v>
      </c>
      <c r="BF9" s="13" t="str">
        <f>IFERROR(IF((BF$5&amp;"-"&amp;BF$7&amp;"-"&amp;Schedule!$B9)=INDEX(Aux!$Q$4:$Q$5000,MATCH(BF$5&amp;"-"&amp;BF$7&amp;"-"&amp;Schedule!$B9,Aux!$Q$4:$Q$5000,0)),1,""),"")</f>
        <v/>
      </c>
      <c r="BG9" s="13" t="str">
        <f>IFERROR(IF((BG$5&amp;"-"&amp;BG$7&amp;"-"&amp;Schedule!$B9)=INDEX(Aux!$Q$4:$Q$5000,MATCH(BG$5&amp;"-"&amp;BG$7&amp;"-"&amp;Schedule!$B9,Aux!$Q$4:$Q$5000,0)),1,""),"")</f>
        <v/>
      </c>
      <c r="BH9" s="13" t="str">
        <f>IFERROR(IF((BH$5&amp;"-"&amp;BH$7&amp;"-"&amp;Schedule!$B9)=INDEX(Aux!$Q$4:$Q$5000,MATCH(BH$5&amp;"-"&amp;BH$7&amp;"-"&amp;Schedule!$B9,Aux!$Q$4:$Q$5000,0)),1,""),"")</f>
        <v/>
      </c>
      <c r="BI9" s="13" t="str">
        <f>IFERROR(IF((BI$5&amp;"-"&amp;BI$7&amp;"-"&amp;Schedule!$B9)=INDEX(Aux!$Q$4:$Q$5000,MATCH(BI$5&amp;"-"&amp;BI$7&amp;"-"&amp;Schedule!$B9,Aux!$Q$4:$Q$5000,0)),1,""),"")</f>
        <v/>
      </c>
      <c r="BJ9" s="13" t="str">
        <f>IFERROR(IF((BJ$5&amp;"-"&amp;BJ$7&amp;"-"&amp;Schedule!$B9)=INDEX(Aux!$Q$4:$Q$5000,MATCH(BJ$5&amp;"-"&amp;BJ$7&amp;"-"&amp;Schedule!$B9,Aux!$Q$4:$Q$5000,0)),1,""),"")</f>
        <v/>
      </c>
      <c r="BK9" s="13" t="str">
        <f>IFERROR(IF((BK$5&amp;"-"&amp;BK$7&amp;"-"&amp;Schedule!$B9)=INDEX(Aux!$Q$4:$Q$5000,MATCH(BK$5&amp;"-"&amp;BK$7&amp;"-"&amp;Schedule!$B9,Aux!$Q$4:$Q$5000,0)),1,""),"")</f>
        <v/>
      </c>
      <c r="BL9" s="13" t="str">
        <f>IFERROR(IF((BL$5&amp;"-"&amp;BL$7&amp;"-"&amp;Schedule!$B9)=INDEX(Aux!$Q$4:$Q$5000,MATCH(BL$5&amp;"-"&amp;BL$7&amp;"-"&amp;Schedule!$B9,Aux!$Q$4:$Q$5000,0)),1,""),"")</f>
        <v/>
      </c>
      <c r="BM9" s="13" t="str">
        <f>IFERROR(IF((BM$5&amp;"-"&amp;BM$7&amp;"-"&amp;Schedule!$B9)=INDEX(Aux!$Q$4:$Q$5000,MATCH(BM$5&amp;"-"&amp;BM$7&amp;"-"&amp;Schedule!$B9,Aux!$Q$4:$Q$5000,0)),1,""),"")</f>
        <v/>
      </c>
      <c r="BN9" s="13" t="str">
        <f>IFERROR(IF((BN$5&amp;"-"&amp;BN$7&amp;"-"&amp;Schedule!$B9)=INDEX(Aux!$Q$4:$Q$5000,MATCH(BN$5&amp;"-"&amp;BN$7&amp;"-"&amp;Schedule!$B9,Aux!$Q$4:$Q$5000,0)),1,""),"")</f>
        <v/>
      </c>
      <c r="BO9" s="13" t="str">
        <f>IFERROR(IF((BO$5&amp;"-"&amp;BO$7&amp;"-"&amp;Schedule!$B9)=INDEX(Aux!$Q$4:$Q$5000,MATCH(BO$5&amp;"-"&amp;BO$7&amp;"-"&amp;Schedule!$B9,Aux!$Q$4:$Q$5000,0)),1,""),"")</f>
        <v/>
      </c>
      <c r="BP9" s="13" t="str">
        <f>IFERROR(IF((BP$5&amp;"-"&amp;BP$7&amp;"-"&amp;Schedule!$B9)=INDEX(Aux!$Q$4:$Q$5000,MATCH(BP$5&amp;"-"&amp;BP$7&amp;"-"&amp;Schedule!$B9,Aux!$Q$4:$Q$5000,0)),1,""),"")</f>
        <v/>
      </c>
      <c r="BQ9" s="13" t="str">
        <f>IFERROR(IF((BQ$5&amp;"-"&amp;BQ$7&amp;"-"&amp;Schedule!$B9)=INDEX(Aux!$Q$4:$Q$5000,MATCH(BQ$5&amp;"-"&amp;BQ$7&amp;"-"&amp;Schedule!$B9,Aux!$Q$4:$Q$5000,0)),1,""),"")</f>
        <v/>
      </c>
      <c r="BR9" s="13" t="str">
        <f>IFERROR(IF((BR$5&amp;"-"&amp;BR$7&amp;"-"&amp;Schedule!$B9)=INDEX(Aux!$Q$4:$Q$5000,MATCH(BR$5&amp;"-"&amp;BR$7&amp;"-"&amp;Schedule!$B9,Aux!$Q$4:$Q$5000,0)),1,""),"")</f>
        <v/>
      </c>
      <c r="BS9" s="13" t="str">
        <f>IFERROR(IF((BS$5&amp;"-"&amp;BS$7&amp;"-"&amp;Schedule!$B9)=INDEX(Aux!$Q$4:$Q$5000,MATCH(BS$5&amp;"-"&amp;BS$7&amp;"-"&amp;Schedule!$B9,Aux!$Q$4:$Q$5000,0)),1,""),"")</f>
        <v/>
      </c>
      <c r="BT9" s="13" t="str">
        <f>IFERROR(IF((BT$5&amp;"-"&amp;BT$7&amp;"-"&amp;Schedule!$B9)=INDEX(Aux!$Q$4:$Q$5000,MATCH(BT$5&amp;"-"&amp;BT$7&amp;"-"&amp;Schedule!$B9,Aux!$Q$4:$Q$5000,0)),1,""),"")</f>
        <v/>
      </c>
      <c r="BU9" s="13" t="str">
        <f>IFERROR(IF((BU$5&amp;"-"&amp;BU$7&amp;"-"&amp;Schedule!$B9)=INDEX(Aux!$Q$4:$Q$5000,MATCH(BU$5&amp;"-"&amp;BU$7&amp;"-"&amp;Schedule!$B9,Aux!$Q$4:$Q$5000,0)),1,""),"")</f>
        <v/>
      </c>
      <c r="BV9" s="13" t="str">
        <f>IFERROR(IF((BV$5&amp;"-"&amp;BV$7&amp;"-"&amp;Schedule!$B9)=INDEX(Aux!$Q$4:$Q$5000,MATCH(BV$5&amp;"-"&amp;BV$7&amp;"-"&amp;Schedule!$B9,Aux!$Q$4:$Q$5000,0)),1,""),"")</f>
        <v/>
      </c>
      <c r="BW9" s="13" t="str">
        <f>IFERROR(IF((BW$5&amp;"-"&amp;BW$7&amp;"-"&amp;Schedule!$B9)=INDEX(Aux!$Q$4:$Q$5000,MATCH(BW$5&amp;"-"&amp;BW$7&amp;"-"&amp;Schedule!$B9,Aux!$Q$4:$Q$5000,0)),1,""),"")</f>
        <v/>
      </c>
      <c r="BX9" s="13" t="str">
        <f>IFERROR(IF((BX$5&amp;"-"&amp;BX$7&amp;"-"&amp;Schedule!$B9)=INDEX(Aux!$Q$4:$Q$5000,MATCH(BX$5&amp;"-"&amp;BX$7&amp;"-"&amp;Schedule!$B9,Aux!$Q$4:$Q$5000,0)),1,""),"")</f>
        <v/>
      </c>
      <c r="BY9" s="13" t="str">
        <f>IFERROR(IF((BY$5&amp;"-"&amp;BY$7&amp;"-"&amp;Schedule!$B9)=INDEX(Aux!$Q$4:$Q$5000,MATCH(BY$5&amp;"-"&amp;BY$7&amp;"-"&amp;Schedule!$B9,Aux!$Q$4:$Q$5000,0)),1,""),"")</f>
        <v/>
      </c>
      <c r="BZ9" s="13" t="str">
        <f>IFERROR(IF((BZ$5&amp;"-"&amp;BZ$7&amp;"-"&amp;Schedule!$B9)=INDEX(Aux!$Q$4:$Q$5000,MATCH(BZ$5&amp;"-"&amp;BZ$7&amp;"-"&amp;Schedule!$B9,Aux!$Q$4:$Q$5000,0)),1,""),"")</f>
        <v/>
      </c>
      <c r="CA9" s="13" t="str">
        <f>IFERROR(IF((CA$5&amp;"-"&amp;CA$7&amp;"-"&amp;Schedule!$B9)=INDEX(Aux!$Q$4:$Q$5000,MATCH(CA$5&amp;"-"&amp;CA$7&amp;"-"&amp;Schedule!$B9,Aux!$Q$4:$Q$5000,0)),1,""),"")</f>
        <v/>
      </c>
      <c r="CB9" s="13" t="str">
        <f>IFERROR(IF((CB$5&amp;"-"&amp;CB$7&amp;"-"&amp;Schedule!$B9)=INDEX(Aux!$Q$4:$Q$5000,MATCH(CB$5&amp;"-"&amp;CB$7&amp;"-"&amp;Schedule!$B9,Aux!$Q$4:$Q$5000,0)),1,""),"")</f>
        <v/>
      </c>
      <c r="CC9" s="13" t="str">
        <f>IFERROR(IF((CC$5&amp;"-"&amp;CC$7&amp;"-"&amp;Schedule!$B9)=INDEX(Aux!$Q$4:$Q$5000,MATCH(CC$5&amp;"-"&amp;CC$7&amp;"-"&amp;Schedule!$B9,Aux!$Q$4:$Q$5000,0)),1,""),"")</f>
        <v/>
      </c>
      <c r="CD9" s="13" t="str">
        <f>IFERROR(IF((CD$5&amp;"-"&amp;CD$7&amp;"-"&amp;Schedule!$B9)=INDEX(Aux!$Q$4:$Q$5000,MATCH(CD$5&amp;"-"&amp;CD$7&amp;"-"&amp;Schedule!$B9,Aux!$Q$4:$Q$5000,0)),1,""),"")</f>
        <v/>
      </c>
      <c r="CE9" s="13" t="str">
        <f>IFERROR(IF((CE$5&amp;"-"&amp;CE$7&amp;"-"&amp;Schedule!$B9)=INDEX(Aux!$Q$4:$Q$5000,MATCH(CE$5&amp;"-"&amp;CE$7&amp;"-"&amp;Schedule!$B9,Aux!$Q$4:$Q$5000,0)),1,""),"")</f>
        <v/>
      </c>
      <c r="CF9" s="13" t="str">
        <f>IFERROR(IF((CF$5&amp;"-"&amp;CF$7&amp;"-"&amp;Schedule!$B9)=INDEX(Aux!$Q$4:$Q$5000,MATCH(CF$5&amp;"-"&amp;CF$7&amp;"-"&amp;Schedule!$B9,Aux!$Q$4:$Q$5000,0)),1,""),"")</f>
        <v/>
      </c>
      <c r="CG9" s="13" t="str">
        <f>IFERROR(IF((CG$5&amp;"-"&amp;CG$7&amp;"-"&amp;Schedule!$B9)=INDEX(Aux!$Q$4:$Q$5000,MATCH(CG$5&amp;"-"&amp;CG$7&amp;"-"&amp;Schedule!$B9,Aux!$Q$4:$Q$5000,0)),1,""),"")</f>
        <v/>
      </c>
      <c r="CH9" s="13" t="str">
        <f>IFERROR(IF((CH$5&amp;"-"&amp;CH$7&amp;"-"&amp;Schedule!$B9)=INDEX(Aux!$Q$4:$Q$5000,MATCH(CH$5&amp;"-"&amp;CH$7&amp;"-"&amp;Schedule!$B9,Aux!$Q$4:$Q$5000,0)),1,""),"")</f>
        <v/>
      </c>
    </row>
    <row r="10" spans="1:94" x14ac:dyDescent="0.25">
      <c r="A10" s="1">
        <f>IF(A9="","",IF(A9+1&lt;='Tables&amp;Data'!$F$5,A9+1,""))</f>
        <v>2</v>
      </c>
      <c r="B10" s="36" t="str">
        <f>'Tables&amp;Data'!B16</f>
        <v>Player 02</v>
      </c>
      <c r="C10" s="37" t="str">
        <f>IF(B10="","",IFERROR(INDEX(TabPlayer[Name],MATCH(B10,TabPlayer[Players],0)),""))</f>
        <v>Alex</v>
      </c>
      <c r="D10" s="9">
        <f t="shared" ref="D10:D28" si="2">IF(SUM(E10:CH10)=0,"",SUM(E10:CH10))</f>
        <v>23</v>
      </c>
      <c r="E10" s="13">
        <f>IFERROR(IF((E$5&amp;"-"&amp;E$7&amp;"-"&amp;Schedule!$B10)=INDEX(Aux!$Q$4:$Q$5000,MATCH(E$5&amp;"-"&amp;E$7&amp;"-"&amp;Schedule!$B10,Aux!$Q$4:$Q$5000,0)),1,""),"")</f>
        <v>1</v>
      </c>
      <c r="F10" s="13" t="str">
        <f>IFERROR(IF((F$5&amp;"-"&amp;F$7&amp;"-"&amp;Schedule!$B10)=INDEX(Aux!$Q$4:$Q$5000,MATCH(F$5&amp;"-"&amp;F$7&amp;"-"&amp;Schedule!$B10,Aux!$Q$4:$Q$5000,0)),1,""),"")</f>
        <v/>
      </c>
      <c r="G10" s="13">
        <f>IFERROR(IF((G$5&amp;"-"&amp;G$7&amp;"-"&amp;Schedule!$B10)=INDEX(Aux!$Q$4:$Q$5000,MATCH(G$5&amp;"-"&amp;G$7&amp;"-"&amp;Schedule!$B10,Aux!$Q$4:$Q$5000,0)),1,""),"")</f>
        <v>1</v>
      </c>
      <c r="H10" s="13" t="str">
        <f>IFERROR(IF((H$5&amp;"-"&amp;H$7&amp;"-"&amp;Schedule!$B10)=INDEX(Aux!$Q$4:$Q$5000,MATCH(H$5&amp;"-"&amp;H$7&amp;"-"&amp;Schedule!$B10,Aux!$Q$4:$Q$5000,0)),1,""),"")</f>
        <v/>
      </c>
      <c r="I10" s="13" t="str">
        <f>IFERROR(IF((I$5&amp;"-"&amp;I$7&amp;"-"&amp;Schedule!$B10)=INDEX(Aux!$Q$4:$Q$5000,MATCH(I$5&amp;"-"&amp;I$7&amp;"-"&amp;Schedule!$B10,Aux!$Q$4:$Q$5000,0)),1,""),"")</f>
        <v/>
      </c>
      <c r="J10" s="13">
        <f>IFERROR(IF((J$5&amp;"-"&amp;J$7&amp;"-"&amp;Schedule!$B10)=INDEX(Aux!$Q$4:$Q$5000,MATCH(J$5&amp;"-"&amp;J$7&amp;"-"&amp;Schedule!$B10,Aux!$Q$4:$Q$5000,0)),1,""),"")</f>
        <v>1</v>
      </c>
      <c r="K10" s="13" t="str">
        <f>IFERROR(IF((K$5&amp;"-"&amp;K$7&amp;"-"&amp;Schedule!$B10)=INDEX(Aux!$Q$4:$Q$5000,MATCH(K$5&amp;"-"&amp;K$7&amp;"-"&amp;Schedule!$B10,Aux!$Q$4:$Q$5000,0)),1,""),"")</f>
        <v/>
      </c>
      <c r="L10" s="13">
        <f>IFERROR(IF((L$5&amp;"-"&amp;L$7&amp;"-"&amp;Schedule!$B10)=INDEX(Aux!$Q$4:$Q$5000,MATCH(L$5&amp;"-"&amp;L$7&amp;"-"&amp;Schedule!$B10,Aux!$Q$4:$Q$5000,0)),1,""),"")</f>
        <v>1</v>
      </c>
      <c r="M10" s="13" t="str">
        <f>IFERROR(IF((M$5&amp;"-"&amp;M$7&amp;"-"&amp;Schedule!$B10)=INDEX(Aux!$Q$4:$Q$5000,MATCH(M$5&amp;"-"&amp;M$7&amp;"-"&amp;Schedule!$B10,Aux!$Q$4:$Q$5000,0)),1,""),"")</f>
        <v/>
      </c>
      <c r="N10" s="13">
        <f>IFERROR(IF((N$5&amp;"-"&amp;N$7&amp;"-"&amp;Schedule!$B10)=INDEX(Aux!$Q$4:$Q$5000,MATCH(N$5&amp;"-"&amp;N$7&amp;"-"&amp;Schedule!$B10,Aux!$Q$4:$Q$5000,0)),1,""),"")</f>
        <v>1</v>
      </c>
      <c r="O10" s="13" t="str">
        <f>IFERROR(IF((O$5&amp;"-"&amp;O$7&amp;"-"&amp;Schedule!$B10)=INDEX(Aux!$Q$4:$Q$5000,MATCH(O$5&amp;"-"&amp;O$7&amp;"-"&amp;Schedule!$B10,Aux!$Q$4:$Q$5000,0)),1,""),"")</f>
        <v/>
      </c>
      <c r="P10" s="13" t="str">
        <f>IFERROR(IF((P$5&amp;"-"&amp;P$7&amp;"-"&amp;Schedule!$B10)=INDEX(Aux!$Q$4:$Q$5000,MATCH(P$5&amp;"-"&amp;P$7&amp;"-"&amp;Schedule!$B10,Aux!$Q$4:$Q$5000,0)),1,""),"")</f>
        <v/>
      </c>
      <c r="Q10" s="13">
        <f>IFERROR(IF((Q$5&amp;"-"&amp;Q$7&amp;"-"&amp;Schedule!$B10)=INDEX(Aux!$Q$4:$Q$5000,MATCH(Q$5&amp;"-"&amp;Q$7&amp;"-"&amp;Schedule!$B10,Aux!$Q$4:$Q$5000,0)),1,""),"")</f>
        <v>1</v>
      </c>
      <c r="R10" s="13" t="str">
        <f>IFERROR(IF((R$5&amp;"-"&amp;R$7&amp;"-"&amp;Schedule!$B10)=INDEX(Aux!$Q$4:$Q$5000,MATCH(R$5&amp;"-"&amp;R$7&amp;"-"&amp;Schedule!$B10,Aux!$Q$4:$Q$5000,0)),1,""),"")</f>
        <v/>
      </c>
      <c r="S10" s="13">
        <f>IFERROR(IF((S$5&amp;"-"&amp;S$7&amp;"-"&amp;Schedule!$B10)=INDEX(Aux!$Q$4:$Q$5000,MATCH(S$5&amp;"-"&amp;S$7&amp;"-"&amp;Schedule!$B10,Aux!$Q$4:$Q$5000,0)),1,""),"")</f>
        <v>1</v>
      </c>
      <c r="T10" s="13" t="str">
        <f>IFERROR(IF((T$5&amp;"-"&amp;T$7&amp;"-"&amp;Schedule!$B10)=INDEX(Aux!$Q$4:$Q$5000,MATCH(T$5&amp;"-"&amp;T$7&amp;"-"&amp;Schedule!$B10,Aux!$Q$4:$Q$5000,0)),1,""),"")</f>
        <v/>
      </c>
      <c r="U10" s="13" t="str">
        <f>IFERROR(IF((U$5&amp;"-"&amp;U$7&amp;"-"&amp;Schedule!$B10)=INDEX(Aux!$Q$4:$Q$5000,MATCH(U$5&amp;"-"&amp;U$7&amp;"-"&amp;Schedule!$B10,Aux!$Q$4:$Q$5000,0)),1,""),"")</f>
        <v/>
      </c>
      <c r="V10" s="13">
        <f>IFERROR(IF((V$5&amp;"-"&amp;V$7&amp;"-"&amp;Schedule!$B10)=INDEX(Aux!$Q$4:$Q$5000,MATCH(V$5&amp;"-"&amp;V$7&amp;"-"&amp;Schedule!$B10,Aux!$Q$4:$Q$5000,0)),1,""),"")</f>
        <v>1</v>
      </c>
      <c r="W10" s="13" t="str">
        <f>IFERROR(IF((W$5&amp;"-"&amp;W$7&amp;"-"&amp;Schedule!$B10)=INDEX(Aux!$Q$4:$Q$5000,MATCH(W$5&amp;"-"&amp;W$7&amp;"-"&amp;Schedule!$B10,Aux!$Q$4:$Q$5000,0)),1,""),"")</f>
        <v/>
      </c>
      <c r="X10" s="13">
        <f>IFERROR(IF((X$5&amp;"-"&amp;X$7&amp;"-"&amp;Schedule!$B10)=INDEX(Aux!$Q$4:$Q$5000,MATCH(X$5&amp;"-"&amp;X$7&amp;"-"&amp;Schedule!$B10,Aux!$Q$4:$Q$5000,0)),1,""),"")</f>
        <v>1</v>
      </c>
      <c r="Y10" s="13" t="str">
        <f>IFERROR(IF((Y$5&amp;"-"&amp;Y$7&amp;"-"&amp;Schedule!$B10)=INDEX(Aux!$Q$4:$Q$5000,MATCH(Y$5&amp;"-"&amp;Y$7&amp;"-"&amp;Schedule!$B10,Aux!$Q$4:$Q$5000,0)),1,""),"")</f>
        <v/>
      </c>
      <c r="Z10" s="13">
        <f>IFERROR(IF((Z$5&amp;"-"&amp;Z$7&amp;"-"&amp;Schedule!$B10)=INDEX(Aux!$Q$4:$Q$5000,MATCH(Z$5&amp;"-"&amp;Z$7&amp;"-"&amp;Schedule!$B10,Aux!$Q$4:$Q$5000,0)),1,""),"")</f>
        <v>1</v>
      </c>
      <c r="AA10" s="13" t="str">
        <f>IFERROR(IF((AA$5&amp;"-"&amp;AA$7&amp;"-"&amp;Schedule!$B10)=INDEX(Aux!$Q$4:$Q$5000,MATCH(AA$5&amp;"-"&amp;AA$7&amp;"-"&amp;Schedule!$B10,Aux!$Q$4:$Q$5000,0)),1,""),"")</f>
        <v/>
      </c>
      <c r="AB10" s="13" t="str">
        <f>IFERROR(IF((AB$5&amp;"-"&amp;AB$7&amp;"-"&amp;Schedule!$B10)=INDEX(Aux!$Q$4:$Q$5000,MATCH(AB$5&amp;"-"&amp;AB$7&amp;"-"&amp;Schedule!$B10,Aux!$Q$4:$Q$5000,0)),1,""),"")</f>
        <v/>
      </c>
      <c r="AC10" s="13">
        <f>IFERROR(IF((AC$5&amp;"-"&amp;AC$7&amp;"-"&amp;Schedule!$B10)=INDEX(Aux!$Q$4:$Q$5000,MATCH(AC$5&amp;"-"&amp;AC$7&amp;"-"&amp;Schedule!$B10,Aux!$Q$4:$Q$5000,0)),1,""),"")</f>
        <v>1</v>
      </c>
      <c r="AD10" s="13" t="str">
        <f>IFERROR(IF((AD$5&amp;"-"&amp;AD$7&amp;"-"&amp;Schedule!$B10)=INDEX(Aux!$Q$4:$Q$5000,MATCH(AD$5&amp;"-"&amp;AD$7&amp;"-"&amp;Schedule!$B10,Aux!$Q$4:$Q$5000,0)),1,""),"")</f>
        <v/>
      </c>
      <c r="AE10" s="13">
        <f>IFERROR(IF((AE$5&amp;"-"&amp;AE$7&amp;"-"&amp;Schedule!$B10)=INDEX(Aux!$Q$4:$Q$5000,MATCH(AE$5&amp;"-"&amp;AE$7&amp;"-"&amp;Schedule!$B10,Aux!$Q$4:$Q$5000,0)),1,""),"")</f>
        <v>1</v>
      </c>
      <c r="AF10" s="13" t="str">
        <f>IFERROR(IF((AF$5&amp;"-"&amp;AF$7&amp;"-"&amp;Schedule!$B10)=INDEX(Aux!$Q$4:$Q$5000,MATCH(AF$5&amp;"-"&amp;AF$7&amp;"-"&amp;Schedule!$B10,Aux!$Q$4:$Q$5000,0)),1,""),"")</f>
        <v/>
      </c>
      <c r="AG10" s="13" t="str">
        <f>IFERROR(IF((AG$5&amp;"-"&amp;AG$7&amp;"-"&amp;Schedule!$B10)=INDEX(Aux!$Q$4:$Q$5000,MATCH(AG$5&amp;"-"&amp;AG$7&amp;"-"&amp;Schedule!$B10,Aux!$Q$4:$Q$5000,0)),1,""),"")</f>
        <v/>
      </c>
      <c r="AH10" s="13">
        <f>IFERROR(IF((AH$5&amp;"-"&amp;AH$7&amp;"-"&amp;Schedule!$B10)=INDEX(Aux!$Q$4:$Q$5000,MATCH(AH$5&amp;"-"&amp;AH$7&amp;"-"&amp;Schedule!$B10,Aux!$Q$4:$Q$5000,0)),1,""),"")</f>
        <v>1</v>
      </c>
      <c r="AI10" s="13" t="str">
        <f>IFERROR(IF((AI$5&amp;"-"&amp;AI$7&amp;"-"&amp;Schedule!$B10)=INDEX(Aux!$Q$4:$Q$5000,MATCH(AI$5&amp;"-"&amp;AI$7&amp;"-"&amp;Schedule!$B10,Aux!$Q$4:$Q$5000,0)),1,""),"")</f>
        <v/>
      </c>
      <c r="AJ10" s="13">
        <f>IFERROR(IF((AJ$5&amp;"-"&amp;AJ$7&amp;"-"&amp;Schedule!$B10)=INDEX(Aux!$Q$4:$Q$5000,MATCH(AJ$5&amp;"-"&amp;AJ$7&amp;"-"&amp;Schedule!$B10,Aux!$Q$4:$Q$5000,0)),1,""),"")</f>
        <v>1</v>
      </c>
      <c r="AK10" s="13" t="str">
        <f>IFERROR(IF((AK$5&amp;"-"&amp;AK$7&amp;"-"&amp;Schedule!$B10)=INDEX(Aux!$Q$4:$Q$5000,MATCH(AK$5&amp;"-"&amp;AK$7&amp;"-"&amp;Schedule!$B10,Aux!$Q$4:$Q$5000,0)),1,""),"")</f>
        <v/>
      </c>
      <c r="AL10" s="13">
        <f>IFERROR(IF((AL$5&amp;"-"&amp;AL$7&amp;"-"&amp;Schedule!$B10)=INDEX(Aux!$Q$4:$Q$5000,MATCH(AL$5&amp;"-"&amp;AL$7&amp;"-"&amp;Schedule!$B10,Aux!$Q$4:$Q$5000,0)),1,""),"")</f>
        <v>1</v>
      </c>
      <c r="AM10" s="13" t="str">
        <f>IFERROR(IF((AM$5&amp;"-"&amp;AM$7&amp;"-"&amp;Schedule!$B10)=INDEX(Aux!$Q$4:$Q$5000,MATCH(AM$5&amp;"-"&amp;AM$7&amp;"-"&amp;Schedule!$B10,Aux!$Q$4:$Q$5000,0)),1,""),"")</f>
        <v/>
      </c>
      <c r="AN10" s="13" t="str">
        <f>IFERROR(IF((AN$5&amp;"-"&amp;AN$7&amp;"-"&amp;Schedule!$B10)=INDEX(Aux!$Q$4:$Q$5000,MATCH(AN$5&amp;"-"&amp;AN$7&amp;"-"&amp;Schedule!$B10,Aux!$Q$4:$Q$5000,0)),1,""),"")</f>
        <v/>
      </c>
      <c r="AO10" s="13">
        <f>IFERROR(IF((AO$5&amp;"-"&amp;AO$7&amp;"-"&amp;Schedule!$B10)=INDEX(Aux!$Q$4:$Q$5000,MATCH(AO$5&amp;"-"&amp;AO$7&amp;"-"&amp;Schedule!$B10,Aux!$Q$4:$Q$5000,0)),1,""),"")</f>
        <v>1</v>
      </c>
      <c r="AP10" s="13" t="str">
        <f>IFERROR(IF((AP$5&amp;"-"&amp;AP$7&amp;"-"&amp;Schedule!$B10)=INDEX(Aux!$Q$4:$Q$5000,MATCH(AP$5&amp;"-"&amp;AP$7&amp;"-"&amp;Schedule!$B10,Aux!$Q$4:$Q$5000,0)),1,""),"")</f>
        <v/>
      </c>
      <c r="AQ10" s="13">
        <f>IFERROR(IF((AQ$5&amp;"-"&amp;AQ$7&amp;"-"&amp;Schedule!$B10)=INDEX(Aux!$Q$4:$Q$5000,MATCH(AQ$5&amp;"-"&amp;AQ$7&amp;"-"&amp;Schedule!$B10,Aux!$Q$4:$Q$5000,0)),1,""),"")</f>
        <v>1</v>
      </c>
      <c r="AR10" s="13" t="str">
        <f>IFERROR(IF((AR$5&amp;"-"&amp;AR$7&amp;"-"&amp;Schedule!$B10)=INDEX(Aux!$Q$4:$Q$5000,MATCH(AR$5&amp;"-"&amp;AR$7&amp;"-"&amp;Schedule!$B10,Aux!$Q$4:$Q$5000,0)),1,""),"")</f>
        <v/>
      </c>
      <c r="AS10" s="13" t="str">
        <f>IFERROR(IF((AS$5&amp;"-"&amp;AS$7&amp;"-"&amp;Schedule!$B10)=INDEX(Aux!$Q$4:$Q$5000,MATCH(AS$5&amp;"-"&amp;AS$7&amp;"-"&amp;Schedule!$B10,Aux!$Q$4:$Q$5000,0)),1,""),"")</f>
        <v/>
      </c>
      <c r="AT10" s="13">
        <f>IFERROR(IF((AT$5&amp;"-"&amp;AT$7&amp;"-"&amp;Schedule!$B10)=INDEX(Aux!$Q$4:$Q$5000,MATCH(AT$5&amp;"-"&amp;AT$7&amp;"-"&amp;Schedule!$B10,Aux!$Q$4:$Q$5000,0)),1,""),"")</f>
        <v>1</v>
      </c>
      <c r="AU10" s="13" t="str">
        <f>IFERROR(IF((AU$5&amp;"-"&amp;AU$7&amp;"-"&amp;Schedule!$B10)=INDEX(Aux!$Q$4:$Q$5000,MATCH(AU$5&amp;"-"&amp;AU$7&amp;"-"&amp;Schedule!$B10,Aux!$Q$4:$Q$5000,0)),1,""),"")</f>
        <v/>
      </c>
      <c r="AV10" s="13">
        <f>IFERROR(IF((AV$5&amp;"-"&amp;AV$7&amp;"-"&amp;Schedule!$B10)=INDEX(Aux!$Q$4:$Q$5000,MATCH(AV$5&amp;"-"&amp;AV$7&amp;"-"&amp;Schedule!$B10,Aux!$Q$4:$Q$5000,0)),1,""),"")</f>
        <v>1</v>
      </c>
      <c r="AW10" s="13" t="str">
        <f>IFERROR(IF((AW$5&amp;"-"&amp;AW$7&amp;"-"&amp;Schedule!$B10)=INDEX(Aux!$Q$4:$Q$5000,MATCH(AW$5&amp;"-"&amp;AW$7&amp;"-"&amp;Schedule!$B10,Aux!$Q$4:$Q$5000,0)),1,""),"")</f>
        <v/>
      </c>
      <c r="AX10" s="13">
        <f>IFERROR(IF((AX$5&amp;"-"&amp;AX$7&amp;"-"&amp;Schedule!$B10)=INDEX(Aux!$Q$4:$Q$5000,MATCH(AX$5&amp;"-"&amp;AX$7&amp;"-"&amp;Schedule!$B10,Aux!$Q$4:$Q$5000,0)),1,""),"")</f>
        <v>1</v>
      </c>
      <c r="AY10" s="13" t="str">
        <f>IFERROR(IF((AY$5&amp;"-"&amp;AY$7&amp;"-"&amp;Schedule!$B10)=INDEX(Aux!$Q$4:$Q$5000,MATCH(AY$5&amp;"-"&amp;AY$7&amp;"-"&amp;Schedule!$B10,Aux!$Q$4:$Q$5000,0)),1,""),"")</f>
        <v/>
      </c>
      <c r="AZ10" s="13" t="str">
        <f>IFERROR(IF((AZ$5&amp;"-"&amp;AZ$7&amp;"-"&amp;Schedule!$B10)=INDEX(Aux!$Q$4:$Q$5000,MATCH(AZ$5&amp;"-"&amp;AZ$7&amp;"-"&amp;Schedule!$B10,Aux!$Q$4:$Q$5000,0)),1,""),"")</f>
        <v/>
      </c>
      <c r="BA10" s="13">
        <f>IFERROR(IF((BA$5&amp;"-"&amp;BA$7&amp;"-"&amp;Schedule!$B10)=INDEX(Aux!$Q$4:$Q$5000,MATCH(BA$5&amp;"-"&amp;BA$7&amp;"-"&amp;Schedule!$B10,Aux!$Q$4:$Q$5000,0)),1,""),"")</f>
        <v>1</v>
      </c>
      <c r="BB10" s="13" t="str">
        <f>IFERROR(IF((BB$5&amp;"-"&amp;BB$7&amp;"-"&amp;Schedule!$B10)=INDEX(Aux!$Q$4:$Q$5000,MATCH(BB$5&amp;"-"&amp;BB$7&amp;"-"&amp;Schedule!$B10,Aux!$Q$4:$Q$5000,0)),1,""),"")</f>
        <v/>
      </c>
      <c r="BC10" s="13">
        <f>IFERROR(IF((BC$5&amp;"-"&amp;BC$7&amp;"-"&amp;Schedule!$B10)=INDEX(Aux!$Q$4:$Q$5000,MATCH(BC$5&amp;"-"&amp;BC$7&amp;"-"&amp;Schedule!$B10,Aux!$Q$4:$Q$5000,0)),1,""),"")</f>
        <v>1</v>
      </c>
      <c r="BD10" s="13" t="str">
        <f>IFERROR(IF((BD$5&amp;"-"&amp;BD$7&amp;"-"&amp;Schedule!$B10)=INDEX(Aux!$Q$4:$Q$5000,MATCH(BD$5&amp;"-"&amp;BD$7&amp;"-"&amp;Schedule!$B10,Aux!$Q$4:$Q$5000,0)),1,""),"")</f>
        <v/>
      </c>
      <c r="BE10" s="13" t="str">
        <f>IFERROR(IF((BE$5&amp;"-"&amp;BE$7&amp;"-"&amp;Schedule!$B10)=INDEX(Aux!$Q$4:$Q$5000,MATCH(BE$5&amp;"-"&amp;BE$7&amp;"-"&amp;Schedule!$B10,Aux!$Q$4:$Q$5000,0)),1,""),"")</f>
        <v/>
      </c>
      <c r="BF10" s="13">
        <f>IFERROR(IF((BF$5&amp;"-"&amp;BF$7&amp;"-"&amp;Schedule!$B10)=INDEX(Aux!$Q$4:$Q$5000,MATCH(BF$5&amp;"-"&amp;BF$7&amp;"-"&amp;Schedule!$B10,Aux!$Q$4:$Q$5000,0)),1,""),"")</f>
        <v>1</v>
      </c>
      <c r="BG10" s="13" t="str">
        <f>IFERROR(IF((BG$5&amp;"-"&amp;BG$7&amp;"-"&amp;Schedule!$B10)=INDEX(Aux!$Q$4:$Q$5000,MATCH(BG$5&amp;"-"&amp;BG$7&amp;"-"&amp;Schedule!$B10,Aux!$Q$4:$Q$5000,0)),1,""),"")</f>
        <v/>
      </c>
      <c r="BH10" s="13" t="str">
        <f>IFERROR(IF((BH$5&amp;"-"&amp;BH$7&amp;"-"&amp;Schedule!$B10)=INDEX(Aux!$Q$4:$Q$5000,MATCH(BH$5&amp;"-"&amp;BH$7&amp;"-"&amp;Schedule!$B10,Aux!$Q$4:$Q$5000,0)),1,""),"")</f>
        <v/>
      </c>
      <c r="BI10" s="13" t="str">
        <f>IFERROR(IF((BI$5&amp;"-"&amp;BI$7&amp;"-"&amp;Schedule!$B10)=INDEX(Aux!$Q$4:$Q$5000,MATCH(BI$5&amp;"-"&amp;BI$7&amp;"-"&amp;Schedule!$B10,Aux!$Q$4:$Q$5000,0)),1,""),"")</f>
        <v/>
      </c>
      <c r="BJ10" s="13" t="str">
        <f>IFERROR(IF((BJ$5&amp;"-"&amp;BJ$7&amp;"-"&amp;Schedule!$B10)=INDEX(Aux!$Q$4:$Q$5000,MATCH(BJ$5&amp;"-"&amp;BJ$7&amp;"-"&amp;Schedule!$B10,Aux!$Q$4:$Q$5000,0)),1,""),"")</f>
        <v/>
      </c>
      <c r="BK10" s="13" t="str">
        <f>IFERROR(IF((BK$5&amp;"-"&amp;BK$7&amp;"-"&amp;Schedule!$B10)=INDEX(Aux!$Q$4:$Q$5000,MATCH(BK$5&amp;"-"&amp;BK$7&amp;"-"&amp;Schedule!$B10,Aux!$Q$4:$Q$5000,0)),1,""),"")</f>
        <v/>
      </c>
      <c r="BL10" s="13" t="str">
        <f>IFERROR(IF((BL$5&amp;"-"&amp;BL$7&amp;"-"&amp;Schedule!$B10)=INDEX(Aux!$Q$4:$Q$5000,MATCH(BL$5&amp;"-"&amp;BL$7&amp;"-"&amp;Schedule!$B10,Aux!$Q$4:$Q$5000,0)),1,""),"")</f>
        <v/>
      </c>
      <c r="BM10" s="13" t="str">
        <f>IFERROR(IF((BM$5&amp;"-"&amp;BM$7&amp;"-"&amp;Schedule!$B10)=INDEX(Aux!$Q$4:$Q$5000,MATCH(BM$5&amp;"-"&amp;BM$7&amp;"-"&amp;Schedule!$B10,Aux!$Q$4:$Q$5000,0)),1,""),"")</f>
        <v/>
      </c>
      <c r="BN10" s="13" t="str">
        <f>IFERROR(IF((BN$5&amp;"-"&amp;BN$7&amp;"-"&amp;Schedule!$B10)=INDEX(Aux!$Q$4:$Q$5000,MATCH(BN$5&amp;"-"&amp;BN$7&amp;"-"&amp;Schedule!$B10,Aux!$Q$4:$Q$5000,0)),1,""),"")</f>
        <v/>
      </c>
      <c r="BO10" s="13" t="str">
        <f>IFERROR(IF((BO$5&amp;"-"&amp;BO$7&amp;"-"&amp;Schedule!$B10)=INDEX(Aux!$Q$4:$Q$5000,MATCH(BO$5&amp;"-"&amp;BO$7&amp;"-"&amp;Schedule!$B10,Aux!$Q$4:$Q$5000,0)),1,""),"")</f>
        <v/>
      </c>
      <c r="BP10" s="13" t="str">
        <f>IFERROR(IF((BP$5&amp;"-"&amp;BP$7&amp;"-"&amp;Schedule!$B10)=INDEX(Aux!$Q$4:$Q$5000,MATCH(BP$5&amp;"-"&amp;BP$7&amp;"-"&amp;Schedule!$B10,Aux!$Q$4:$Q$5000,0)),1,""),"")</f>
        <v/>
      </c>
      <c r="BQ10" s="13" t="str">
        <f>IFERROR(IF((BQ$5&amp;"-"&amp;BQ$7&amp;"-"&amp;Schedule!$B10)=INDEX(Aux!$Q$4:$Q$5000,MATCH(BQ$5&amp;"-"&amp;BQ$7&amp;"-"&amp;Schedule!$B10,Aux!$Q$4:$Q$5000,0)),1,""),"")</f>
        <v/>
      </c>
      <c r="BR10" s="13" t="str">
        <f>IFERROR(IF((BR$5&amp;"-"&amp;BR$7&amp;"-"&amp;Schedule!$B10)=INDEX(Aux!$Q$4:$Q$5000,MATCH(BR$5&amp;"-"&amp;BR$7&amp;"-"&amp;Schedule!$B10,Aux!$Q$4:$Q$5000,0)),1,""),"")</f>
        <v/>
      </c>
      <c r="BS10" s="13" t="str">
        <f>IFERROR(IF((BS$5&amp;"-"&amp;BS$7&amp;"-"&amp;Schedule!$B10)=INDEX(Aux!$Q$4:$Q$5000,MATCH(BS$5&amp;"-"&amp;BS$7&amp;"-"&amp;Schedule!$B10,Aux!$Q$4:$Q$5000,0)),1,""),"")</f>
        <v/>
      </c>
      <c r="BT10" s="13" t="str">
        <f>IFERROR(IF((BT$5&amp;"-"&amp;BT$7&amp;"-"&amp;Schedule!$B10)=INDEX(Aux!$Q$4:$Q$5000,MATCH(BT$5&amp;"-"&amp;BT$7&amp;"-"&amp;Schedule!$B10,Aux!$Q$4:$Q$5000,0)),1,""),"")</f>
        <v/>
      </c>
      <c r="BU10" s="13" t="str">
        <f>IFERROR(IF((BU$5&amp;"-"&amp;BU$7&amp;"-"&amp;Schedule!$B10)=INDEX(Aux!$Q$4:$Q$5000,MATCH(BU$5&amp;"-"&amp;BU$7&amp;"-"&amp;Schedule!$B10,Aux!$Q$4:$Q$5000,0)),1,""),"")</f>
        <v/>
      </c>
      <c r="BV10" s="13" t="str">
        <f>IFERROR(IF((BV$5&amp;"-"&amp;BV$7&amp;"-"&amp;Schedule!$B10)=INDEX(Aux!$Q$4:$Q$5000,MATCH(BV$5&amp;"-"&amp;BV$7&amp;"-"&amp;Schedule!$B10,Aux!$Q$4:$Q$5000,0)),1,""),"")</f>
        <v/>
      </c>
      <c r="BW10" s="13" t="str">
        <f>IFERROR(IF((BW$5&amp;"-"&amp;BW$7&amp;"-"&amp;Schedule!$B10)=INDEX(Aux!$Q$4:$Q$5000,MATCH(BW$5&amp;"-"&amp;BW$7&amp;"-"&amp;Schedule!$B10,Aux!$Q$4:$Q$5000,0)),1,""),"")</f>
        <v/>
      </c>
      <c r="BX10" s="13" t="str">
        <f>IFERROR(IF((BX$5&amp;"-"&amp;BX$7&amp;"-"&amp;Schedule!$B10)=INDEX(Aux!$Q$4:$Q$5000,MATCH(BX$5&amp;"-"&amp;BX$7&amp;"-"&amp;Schedule!$B10,Aux!$Q$4:$Q$5000,0)),1,""),"")</f>
        <v/>
      </c>
      <c r="BY10" s="13" t="str">
        <f>IFERROR(IF((BY$5&amp;"-"&amp;BY$7&amp;"-"&amp;Schedule!$B10)=INDEX(Aux!$Q$4:$Q$5000,MATCH(BY$5&amp;"-"&amp;BY$7&amp;"-"&amp;Schedule!$B10,Aux!$Q$4:$Q$5000,0)),1,""),"")</f>
        <v/>
      </c>
      <c r="BZ10" s="13" t="str">
        <f>IFERROR(IF((BZ$5&amp;"-"&amp;BZ$7&amp;"-"&amp;Schedule!$B10)=INDEX(Aux!$Q$4:$Q$5000,MATCH(BZ$5&amp;"-"&amp;BZ$7&amp;"-"&amp;Schedule!$B10,Aux!$Q$4:$Q$5000,0)),1,""),"")</f>
        <v/>
      </c>
      <c r="CA10" s="13" t="str">
        <f>IFERROR(IF((CA$5&amp;"-"&amp;CA$7&amp;"-"&amp;Schedule!$B10)=INDEX(Aux!$Q$4:$Q$5000,MATCH(CA$5&amp;"-"&amp;CA$7&amp;"-"&amp;Schedule!$B10,Aux!$Q$4:$Q$5000,0)),1,""),"")</f>
        <v/>
      </c>
      <c r="CB10" s="13" t="str">
        <f>IFERROR(IF((CB$5&amp;"-"&amp;CB$7&amp;"-"&amp;Schedule!$B10)=INDEX(Aux!$Q$4:$Q$5000,MATCH(CB$5&amp;"-"&amp;CB$7&amp;"-"&amp;Schedule!$B10,Aux!$Q$4:$Q$5000,0)),1,""),"")</f>
        <v/>
      </c>
      <c r="CC10" s="13" t="str">
        <f>IFERROR(IF((CC$5&amp;"-"&amp;CC$7&amp;"-"&amp;Schedule!$B10)=INDEX(Aux!$Q$4:$Q$5000,MATCH(CC$5&amp;"-"&amp;CC$7&amp;"-"&amp;Schedule!$B10,Aux!$Q$4:$Q$5000,0)),1,""),"")</f>
        <v/>
      </c>
      <c r="CD10" s="13" t="str">
        <f>IFERROR(IF((CD$5&amp;"-"&amp;CD$7&amp;"-"&amp;Schedule!$B10)=INDEX(Aux!$Q$4:$Q$5000,MATCH(CD$5&amp;"-"&amp;CD$7&amp;"-"&amp;Schedule!$B10,Aux!$Q$4:$Q$5000,0)),1,""),"")</f>
        <v/>
      </c>
      <c r="CE10" s="13" t="str">
        <f>IFERROR(IF((CE$5&amp;"-"&amp;CE$7&amp;"-"&amp;Schedule!$B10)=INDEX(Aux!$Q$4:$Q$5000,MATCH(CE$5&amp;"-"&amp;CE$7&amp;"-"&amp;Schedule!$B10,Aux!$Q$4:$Q$5000,0)),1,""),"")</f>
        <v/>
      </c>
      <c r="CF10" s="13" t="str">
        <f>IFERROR(IF((CF$5&amp;"-"&amp;CF$7&amp;"-"&amp;Schedule!$B10)=INDEX(Aux!$Q$4:$Q$5000,MATCH(CF$5&amp;"-"&amp;CF$7&amp;"-"&amp;Schedule!$B10,Aux!$Q$4:$Q$5000,0)),1,""),"")</f>
        <v/>
      </c>
      <c r="CG10" s="13" t="str">
        <f>IFERROR(IF((CG$5&amp;"-"&amp;CG$7&amp;"-"&amp;Schedule!$B10)=INDEX(Aux!$Q$4:$Q$5000,MATCH(CG$5&amp;"-"&amp;CG$7&amp;"-"&amp;Schedule!$B10,Aux!$Q$4:$Q$5000,0)),1,""),"")</f>
        <v/>
      </c>
      <c r="CH10" s="13" t="str">
        <f>IFERROR(IF((CH$5&amp;"-"&amp;CH$7&amp;"-"&amp;Schedule!$B10)=INDEX(Aux!$Q$4:$Q$5000,MATCH(CH$5&amp;"-"&amp;CH$7&amp;"-"&amp;Schedule!$B10,Aux!$Q$4:$Q$5000,0)),1,""),"")</f>
        <v/>
      </c>
    </row>
    <row r="11" spans="1:94" x14ac:dyDescent="0.25">
      <c r="A11" s="1">
        <f>IF(A10="","",IF(A10+1&lt;='Tables&amp;Data'!$F$5,A10+1,""))</f>
        <v>3</v>
      </c>
      <c r="B11" s="36" t="str">
        <f>'Tables&amp;Data'!B17</f>
        <v>Player 03</v>
      </c>
      <c r="C11" s="37" t="str">
        <f>IF(B11="","",IFERROR(INDEX(TabPlayer[Name],MATCH(B11,TabPlayer[Players],0)),""))</f>
        <v>Ian</v>
      </c>
      <c r="D11" s="9">
        <f t="shared" si="2"/>
        <v>23</v>
      </c>
      <c r="E11" s="13">
        <f>IFERROR(IF((E$5&amp;"-"&amp;E$7&amp;"-"&amp;Schedule!$B11)=INDEX(Aux!$Q$4:$Q$5000,MATCH(E$5&amp;"-"&amp;E$7&amp;"-"&amp;Schedule!$B11,Aux!$Q$4:$Q$5000,0)),1,""),"")</f>
        <v>1</v>
      </c>
      <c r="F11" s="13" t="str">
        <f>IFERROR(IF((F$5&amp;"-"&amp;F$7&amp;"-"&amp;Schedule!$B11)=INDEX(Aux!$Q$4:$Q$5000,MATCH(F$5&amp;"-"&amp;F$7&amp;"-"&amp;Schedule!$B11,Aux!$Q$4:$Q$5000,0)),1,""),"")</f>
        <v/>
      </c>
      <c r="G11" s="13">
        <f>IFERROR(IF((G$5&amp;"-"&amp;G$7&amp;"-"&amp;Schedule!$B11)=INDEX(Aux!$Q$4:$Q$5000,MATCH(G$5&amp;"-"&amp;G$7&amp;"-"&amp;Schedule!$B11,Aux!$Q$4:$Q$5000,0)),1,""),"")</f>
        <v>1</v>
      </c>
      <c r="H11" s="13" t="str">
        <f>IFERROR(IF((H$5&amp;"-"&amp;H$7&amp;"-"&amp;Schedule!$B11)=INDEX(Aux!$Q$4:$Q$5000,MATCH(H$5&amp;"-"&amp;H$7&amp;"-"&amp;Schedule!$B11,Aux!$Q$4:$Q$5000,0)),1,""),"")</f>
        <v/>
      </c>
      <c r="I11" s="13" t="str">
        <f>IFERROR(IF((I$5&amp;"-"&amp;I$7&amp;"-"&amp;Schedule!$B11)=INDEX(Aux!$Q$4:$Q$5000,MATCH(I$5&amp;"-"&amp;I$7&amp;"-"&amp;Schedule!$B11,Aux!$Q$4:$Q$5000,0)),1,""),"")</f>
        <v/>
      </c>
      <c r="J11" s="13">
        <f>IFERROR(IF((J$5&amp;"-"&amp;J$7&amp;"-"&amp;Schedule!$B11)=INDEX(Aux!$Q$4:$Q$5000,MATCH(J$5&amp;"-"&amp;J$7&amp;"-"&amp;Schedule!$B11,Aux!$Q$4:$Q$5000,0)),1,""),"")</f>
        <v>1</v>
      </c>
      <c r="K11" s="13" t="str">
        <f>IFERROR(IF((K$5&amp;"-"&amp;K$7&amp;"-"&amp;Schedule!$B11)=INDEX(Aux!$Q$4:$Q$5000,MATCH(K$5&amp;"-"&amp;K$7&amp;"-"&amp;Schedule!$B11,Aux!$Q$4:$Q$5000,0)),1,""),"")</f>
        <v/>
      </c>
      <c r="L11" s="13">
        <f>IFERROR(IF((L$5&amp;"-"&amp;L$7&amp;"-"&amp;Schedule!$B11)=INDEX(Aux!$Q$4:$Q$5000,MATCH(L$5&amp;"-"&amp;L$7&amp;"-"&amp;Schedule!$B11,Aux!$Q$4:$Q$5000,0)),1,""),"")</f>
        <v>1</v>
      </c>
      <c r="M11" s="13" t="str">
        <f>IFERROR(IF((M$5&amp;"-"&amp;M$7&amp;"-"&amp;Schedule!$B11)=INDEX(Aux!$Q$4:$Q$5000,MATCH(M$5&amp;"-"&amp;M$7&amp;"-"&amp;Schedule!$B11,Aux!$Q$4:$Q$5000,0)),1,""),"")</f>
        <v/>
      </c>
      <c r="N11" s="13" t="str">
        <f>IFERROR(IF((N$5&amp;"-"&amp;N$7&amp;"-"&amp;Schedule!$B11)=INDEX(Aux!$Q$4:$Q$5000,MATCH(N$5&amp;"-"&amp;N$7&amp;"-"&amp;Schedule!$B11,Aux!$Q$4:$Q$5000,0)),1,""),"")</f>
        <v/>
      </c>
      <c r="O11" s="13">
        <f>IFERROR(IF((O$5&amp;"-"&amp;O$7&amp;"-"&amp;Schedule!$B11)=INDEX(Aux!$Q$4:$Q$5000,MATCH(O$5&amp;"-"&amp;O$7&amp;"-"&amp;Schedule!$B11,Aux!$Q$4:$Q$5000,0)),1,""),"")</f>
        <v>1</v>
      </c>
      <c r="P11" s="13" t="str">
        <f>IFERROR(IF((P$5&amp;"-"&amp;P$7&amp;"-"&amp;Schedule!$B11)=INDEX(Aux!$Q$4:$Q$5000,MATCH(P$5&amp;"-"&amp;P$7&amp;"-"&amp;Schedule!$B11,Aux!$Q$4:$Q$5000,0)),1,""),"")</f>
        <v/>
      </c>
      <c r="Q11" s="13">
        <f>IFERROR(IF((Q$5&amp;"-"&amp;Q$7&amp;"-"&amp;Schedule!$B11)=INDEX(Aux!$Q$4:$Q$5000,MATCH(Q$5&amp;"-"&amp;Q$7&amp;"-"&amp;Schedule!$B11,Aux!$Q$4:$Q$5000,0)),1,""),"")</f>
        <v>1</v>
      </c>
      <c r="R11" s="13" t="str">
        <f>IFERROR(IF((R$5&amp;"-"&amp;R$7&amp;"-"&amp;Schedule!$B11)=INDEX(Aux!$Q$4:$Q$5000,MATCH(R$5&amp;"-"&amp;R$7&amp;"-"&amp;Schedule!$B11,Aux!$Q$4:$Q$5000,0)),1,""),"")</f>
        <v/>
      </c>
      <c r="S11" s="13">
        <f>IFERROR(IF((S$5&amp;"-"&amp;S$7&amp;"-"&amp;Schedule!$B11)=INDEX(Aux!$Q$4:$Q$5000,MATCH(S$5&amp;"-"&amp;S$7&amp;"-"&amp;Schedule!$B11,Aux!$Q$4:$Q$5000,0)),1,""),"")</f>
        <v>1</v>
      </c>
      <c r="T11" s="13" t="str">
        <f>IFERROR(IF((T$5&amp;"-"&amp;T$7&amp;"-"&amp;Schedule!$B11)=INDEX(Aux!$Q$4:$Q$5000,MATCH(T$5&amp;"-"&amp;T$7&amp;"-"&amp;Schedule!$B11,Aux!$Q$4:$Q$5000,0)),1,""),"")</f>
        <v/>
      </c>
      <c r="U11" s="13" t="str">
        <f>IFERROR(IF((U$5&amp;"-"&amp;U$7&amp;"-"&amp;Schedule!$B11)=INDEX(Aux!$Q$4:$Q$5000,MATCH(U$5&amp;"-"&amp;U$7&amp;"-"&amp;Schedule!$B11,Aux!$Q$4:$Q$5000,0)),1,""),"")</f>
        <v/>
      </c>
      <c r="V11" s="13">
        <f>IFERROR(IF((V$5&amp;"-"&amp;V$7&amp;"-"&amp;Schedule!$B11)=INDEX(Aux!$Q$4:$Q$5000,MATCH(V$5&amp;"-"&amp;V$7&amp;"-"&amp;Schedule!$B11,Aux!$Q$4:$Q$5000,0)),1,""),"")</f>
        <v>1</v>
      </c>
      <c r="W11" s="13" t="str">
        <f>IFERROR(IF((W$5&amp;"-"&amp;W$7&amp;"-"&amp;Schedule!$B11)=INDEX(Aux!$Q$4:$Q$5000,MATCH(W$5&amp;"-"&amp;W$7&amp;"-"&amp;Schedule!$B11,Aux!$Q$4:$Q$5000,0)),1,""),"")</f>
        <v/>
      </c>
      <c r="X11" s="13">
        <f>IFERROR(IF((X$5&amp;"-"&amp;X$7&amp;"-"&amp;Schedule!$B11)=INDEX(Aux!$Q$4:$Q$5000,MATCH(X$5&amp;"-"&amp;X$7&amp;"-"&amp;Schedule!$B11,Aux!$Q$4:$Q$5000,0)),1,""),"")</f>
        <v>1</v>
      </c>
      <c r="Y11" s="13" t="str">
        <f>IFERROR(IF((Y$5&amp;"-"&amp;Y$7&amp;"-"&amp;Schedule!$B11)=INDEX(Aux!$Q$4:$Q$5000,MATCH(Y$5&amp;"-"&amp;Y$7&amp;"-"&amp;Schedule!$B11,Aux!$Q$4:$Q$5000,0)),1,""),"")</f>
        <v/>
      </c>
      <c r="Z11" s="13" t="str">
        <f>IFERROR(IF((Z$5&amp;"-"&amp;Z$7&amp;"-"&amp;Schedule!$B11)=INDEX(Aux!$Q$4:$Q$5000,MATCH(Z$5&amp;"-"&amp;Z$7&amp;"-"&amp;Schedule!$B11,Aux!$Q$4:$Q$5000,0)),1,""),"")</f>
        <v/>
      </c>
      <c r="AA11" s="13">
        <f>IFERROR(IF((AA$5&amp;"-"&amp;AA$7&amp;"-"&amp;Schedule!$B11)=INDEX(Aux!$Q$4:$Q$5000,MATCH(AA$5&amp;"-"&amp;AA$7&amp;"-"&amp;Schedule!$B11,Aux!$Q$4:$Q$5000,0)),1,""),"")</f>
        <v>1</v>
      </c>
      <c r="AB11" s="13" t="str">
        <f>IFERROR(IF((AB$5&amp;"-"&amp;AB$7&amp;"-"&amp;Schedule!$B11)=INDEX(Aux!$Q$4:$Q$5000,MATCH(AB$5&amp;"-"&amp;AB$7&amp;"-"&amp;Schedule!$B11,Aux!$Q$4:$Q$5000,0)),1,""),"")</f>
        <v/>
      </c>
      <c r="AC11" s="13">
        <f>IFERROR(IF((AC$5&amp;"-"&amp;AC$7&amp;"-"&amp;Schedule!$B11)=INDEX(Aux!$Q$4:$Q$5000,MATCH(AC$5&amp;"-"&amp;AC$7&amp;"-"&amp;Schedule!$B11,Aux!$Q$4:$Q$5000,0)),1,""),"")</f>
        <v>1</v>
      </c>
      <c r="AD11" s="13" t="str">
        <f>IFERROR(IF((AD$5&amp;"-"&amp;AD$7&amp;"-"&amp;Schedule!$B11)=INDEX(Aux!$Q$4:$Q$5000,MATCH(AD$5&amp;"-"&amp;AD$7&amp;"-"&amp;Schedule!$B11,Aux!$Q$4:$Q$5000,0)),1,""),"")</f>
        <v/>
      </c>
      <c r="AE11" s="13">
        <f>IFERROR(IF((AE$5&amp;"-"&amp;AE$7&amp;"-"&amp;Schedule!$B11)=INDEX(Aux!$Q$4:$Q$5000,MATCH(AE$5&amp;"-"&amp;AE$7&amp;"-"&amp;Schedule!$B11,Aux!$Q$4:$Q$5000,0)),1,""),"")</f>
        <v>1</v>
      </c>
      <c r="AF11" s="13" t="str">
        <f>IFERROR(IF((AF$5&amp;"-"&amp;AF$7&amp;"-"&amp;Schedule!$B11)=INDEX(Aux!$Q$4:$Q$5000,MATCH(AF$5&amp;"-"&amp;AF$7&amp;"-"&amp;Schedule!$B11,Aux!$Q$4:$Q$5000,0)),1,""),"")</f>
        <v/>
      </c>
      <c r="AG11" s="13" t="str">
        <f>IFERROR(IF((AG$5&amp;"-"&amp;AG$7&amp;"-"&amp;Schedule!$B11)=INDEX(Aux!$Q$4:$Q$5000,MATCH(AG$5&amp;"-"&amp;AG$7&amp;"-"&amp;Schedule!$B11,Aux!$Q$4:$Q$5000,0)),1,""),"")</f>
        <v/>
      </c>
      <c r="AH11" s="13">
        <f>IFERROR(IF((AH$5&amp;"-"&amp;AH$7&amp;"-"&amp;Schedule!$B11)=INDEX(Aux!$Q$4:$Q$5000,MATCH(AH$5&amp;"-"&amp;AH$7&amp;"-"&amp;Schedule!$B11,Aux!$Q$4:$Q$5000,0)),1,""),"")</f>
        <v>1</v>
      </c>
      <c r="AI11" s="13" t="str">
        <f>IFERROR(IF((AI$5&amp;"-"&amp;AI$7&amp;"-"&amp;Schedule!$B11)=INDEX(Aux!$Q$4:$Q$5000,MATCH(AI$5&amp;"-"&amp;AI$7&amp;"-"&amp;Schedule!$B11,Aux!$Q$4:$Q$5000,0)),1,""),"")</f>
        <v/>
      </c>
      <c r="AJ11" s="13">
        <f>IFERROR(IF((AJ$5&amp;"-"&amp;AJ$7&amp;"-"&amp;Schedule!$B11)=INDEX(Aux!$Q$4:$Q$5000,MATCH(AJ$5&amp;"-"&amp;AJ$7&amp;"-"&amp;Schedule!$B11,Aux!$Q$4:$Q$5000,0)),1,""),"")</f>
        <v>1</v>
      </c>
      <c r="AK11" s="13" t="str">
        <f>IFERROR(IF((AK$5&amp;"-"&amp;AK$7&amp;"-"&amp;Schedule!$B11)=INDEX(Aux!$Q$4:$Q$5000,MATCH(AK$5&amp;"-"&amp;AK$7&amp;"-"&amp;Schedule!$B11,Aux!$Q$4:$Q$5000,0)),1,""),"")</f>
        <v/>
      </c>
      <c r="AL11" s="13" t="str">
        <f>IFERROR(IF((AL$5&amp;"-"&amp;AL$7&amp;"-"&amp;Schedule!$B11)=INDEX(Aux!$Q$4:$Q$5000,MATCH(AL$5&amp;"-"&amp;AL$7&amp;"-"&amp;Schedule!$B11,Aux!$Q$4:$Q$5000,0)),1,""),"")</f>
        <v/>
      </c>
      <c r="AM11" s="13">
        <f>IFERROR(IF((AM$5&amp;"-"&amp;AM$7&amp;"-"&amp;Schedule!$B11)=INDEX(Aux!$Q$4:$Q$5000,MATCH(AM$5&amp;"-"&amp;AM$7&amp;"-"&amp;Schedule!$B11,Aux!$Q$4:$Q$5000,0)),1,""),"")</f>
        <v>1</v>
      </c>
      <c r="AN11" s="13" t="str">
        <f>IFERROR(IF((AN$5&amp;"-"&amp;AN$7&amp;"-"&amp;Schedule!$B11)=INDEX(Aux!$Q$4:$Q$5000,MATCH(AN$5&amp;"-"&amp;AN$7&amp;"-"&amp;Schedule!$B11,Aux!$Q$4:$Q$5000,0)),1,""),"")</f>
        <v/>
      </c>
      <c r="AO11" s="13">
        <f>IFERROR(IF((AO$5&amp;"-"&amp;AO$7&amp;"-"&amp;Schedule!$B11)=INDEX(Aux!$Q$4:$Q$5000,MATCH(AO$5&amp;"-"&amp;AO$7&amp;"-"&amp;Schedule!$B11,Aux!$Q$4:$Q$5000,0)),1,""),"")</f>
        <v>1</v>
      </c>
      <c r="AP11" s="13" t="str">
        <f>IFERROR(IF((AP$5&amp;"-"&amp;AP$7&amp;"-"&amp;Schedule!$B11)=INDEX(Aux!$Q$4:$Q$5000,MATCH(AP$5&amp;"-"&amp;AP$7&amp;"-"&amp;Schedule!$B11,Aux!$Q$4:$Q$5000,0)),1,""),"")</f>
        <v/>
      </c>
      <c r="AQ11" s="13">
        <f>IFERROR(IF((AQ$5&amp;"-"&amp;AQ$7&amp;"-"&amp;Schedule!$B11)=INDEX(Aux!$Q$4:$Q$5000,MATCH(AQ$5&amp;"-"&amp;AQ$7&amp;"-"&amp;Schedule!$B11,Aux!$Q$4:$Q$5000,0)),1,""),"")</f>
        <v>1</v>
      </c>
      <c r="AR11" s="13" t="str">
        <f>IFERROR(IF((AR$5&amp;"-"&amp;AR$7&amp;"-"&amp;Schedule!$B11)=INDEX(Aux!$Q$4:$Q$5000,MATCH(AR$5&amp;"-"&amp;AR$7&amp;"-"&amp;Schedule!$B11,Aux!$Q$4:$Q$5000,0)),1,""),"")</f>
        <v/>
      </c>
      <c r="AS11" s="13" t="str">
        <f>IFERROR(IF((AS$5&amp;"-"&amp;AS$7&amp;"-"&amp;Schedule!$B11)=INDEX(Aux!$Q$4:$Q$5000,MATCH(AS$5&amp;"-"&amp;AS$7&amp;"-"&amp;Schedule!$B11,Aux!$Q$4:$Q$5000,0)),1,""),"")</f>
        <v/>
      </c>
      <c r="AT11" s="13">
        <f>IFERROR(IF((AT$5&amp;"-"&amp;AT$7&amp;"-"&amp;Schedule!$B11)=INDEX(Aux!$Q$4:$Q$5000,MATCH(AT$5&amp;"-"&amp;AT$7&amp;"-"&amp;Schedule!$B11,Aux!$Q$4:$Q$5000,0)),1,""),"")</f>
        <v>1</v>
      </c>
      <c r="AU11" s="13" t="str">
        <f>IFERROR(IF((AU$5&amp;"-"&amp;AU$7&amp;"-"&amp;Schedule!$B11)=INDEX(Aux!$Q$4:$Q$5000,MATCH(AU$5&amp;"-"&amp;AU$7&amp;"-"&amp;Schedule!$B11,Aux!$Q$4:$Q$5000,0)),1,""),"")</f>
        <v/>
      </c>
      <c r="AV11" s="13">
        <f>IFERROR(IF((AV$5&amp;"-"&amp;AV$7&amp;"-"&amp;Schedule!$B11)=INDEX(Aux!$Q$4:$Q$5000,MATCH(AV$5&amp;"-"&amp;AV$7&amp;"-"&amp;Schedule!$B11,Aux!$Q$4:$Q$5000,0)),1,""),"")</f>
        <v>1</v>
      </c>
      <c r="AW11" s="13" t="str">
        <f>IFERROR(IF((AW$5&amp;"-"&amp;AW$7&amp;"-"&amp;Schedule!$B11)=INDEX(Aux!$Q$4:$Q$5000,MATCH(AW$5&amp;"-"&amp;AW$7&amp;"-"&amp;Schedule!$B11,Aux!$Q$4:$Q$5000,0)),1,""),"")</f>
        <v/>
      </c>
      <c r="AX11" s="13" t="str">
        <f>IFERROR(IF((AX$5&amp;"-"&amp;AX$7&amp;"-"&amp;Schedule!$B11)=INDEX(Aux!$Q$4:$Q$5000,MATCH(AX$5&amp;"-"&amp;AX$7&amp;"-"&amp;Schedule!$B11,Aux!$Q$4:$Q$5000,0)),1,""),"")</f>
        <v/>
      </c>
      <c r="AY11" s="13">
        <f>IFERROR(IF((AY$5&amp;"-"&amp;AY$7&amp;"-"&amp;Schedule!$B11)=INDEX(Aux!$Q$4:$Q$5000,MATCH(AY$5&amp;"-"&amp;AY$7&amp;"-"&amp;Schedule!$B11,Aux!$Q$4:$Q$5000,0)),1,""),"")</f>
        <v>1</v>
      </c>
      <c r="AZ11" s="13" t="str">
        <f>IFERROR(IF((AZ$5&amp;"-"&amp;AZ$7&amp;"-"&amp;Schedule!$B11)=INDEX(Aux!$Q$4:$Q$5000,MATCH(AZ$5&amp;"-"&amp;AZ$7&amp;"-"&amp;Schedule!$B11,Aux!$Q$4:$Q$5000,0)),1,""),"")</f>
        <v/>
      </c>
      <c r="BA11" s="13">
        <f>IFERROR(IF((BA$5&amp;"-"&amp;BA$7&amp;"-"&amp;Schedule!$B11)=INDEX(Aux!$Q$4:$Q$5000,MATCH(BA$5&amp;"-"&amp;BA$7&amp;"-"&amp;Schedule!$B11,Aux!$Q$4:$Q$5000,0)),1,""),"")</f>
        <v>1</v>
      </c>
      <c r="BB11" s="13" t="str">
        <f>IFERROR(IF((BB$5&amp;"-"&amp;BB$7&amp;"-"&amp;Schedule!$B11)=INDEX(Aux!$Q$4:$Q$5000,MATCH(BB$5&amp;"-"&amp;BB$7&amp;"-"&amp;Schedule!$B11,Aux!$Q$4:$Q$5000,0)),1,""),"")</f>
        <v/>
      </c>
      <c r="BC11" s="13">
        <f>IFERROR(IF((BC$5&amp;"-"&amp;BC$7&amp;"-"&amp;Schedule!$B11)=INDEX(Aux!$Q$4:$Q$5000,MATCH(BC$5&amp;"-"&amp;BC$7&amp;"-"&amp;Schedule!$B11,Aux!$Q$4:$Q$5000,0)),1,""),"")</f>
        <v>1</v>
      </c>
      <c r="BD11" s="13" t="str">
        <f>IFERROR(IF((BD$5&amp;"-"&amp;BD$7&amp;"-"&amp;Schedule!$B11)=INDEX(Aux!$Q$4:$Q$5000,MATCH(BD$5&amp;"-"&amp;BD$7&amp;"-"&amp;Schedule!$B11,Aux!$Q$4:$Q$5000,0)),1,""),"")</f>
        <v/>
      </c>
      <c r="BE11" s="13" t="str">
        <f>IFERROR(IF((BE$5&amp;"-"&amp;BE$7&amp;"-"&amp;Schedule!$B11)=INDEX(Aux!$Q$4:$Q$5000,MATCH(BE$5&amp;"-"&amp;BE$7&amp;"-"&amp;Schedule!$B11,Aux!$Q$4:$Q$5000,0)),1,""),"")</f>
        <v/>
      </c>
      <c r="BF11" s="13">
        <f>IFERROR(IF((BF$5&amp;"-"&amp;BF$7&amp;"-"&amp;Schedule!$B11)=INDEX(Aux!$Q$4:$Q$5000,MATCH(BF$5&amp;"-"&amp;BF$7&amp;"-"&amp;Schedule!$B11,Aux!$Q$4:$Q$5000,0)),1,""),"")</f>
        <v>1</v>
      </c>
      <c r="BG11" s="13" t="str">
        <f>IFERROR(IF((BG$5&amp;"-"&amp;BG$7&amp;"-"&amp;Schedule!$B11)=INDEX(Aux!$Q$4:$Q$5000,MATCH(BG$5&amp;"-"&amp;BG$7&amp;"-"&amp;Schedule!$B11,Aux!$Q$4:$Q$5000,0)),1,""),"")</f>
        <v/>
      </c>
      <c r="BH11" s="13" t="str">
        <f>IFERROR(IF((BH$5&amp;"-"&amp;BH$7&amp;"-"&amp;Schedule!$B11)=INDEX(Aux!$Q$4:$Q$5000,MATCH(BH$5&amp;"-"&amp;BH$7&amp;"-"&amp;Schedule!$B11,Aux!$Q$4:$Q$5000,0)),1,""),"")</f>
        <v/>
      </c>
      <c r="BI11" s="13" t="str">
        <f>IFERROR(IF((BI$5&amp;"-"&amp;BI$7&amp;"-"&amp;Schedule!$B11)=INDEX(Aux!$Q$4:$Q$5000,MATCH(BI$5&amp;"-"&amp;BI$7&amp;"-"&amp;Schedule!$B11,Aux!$Q$4:$Q$5000,0)),1,""),"")</f>
        <v/>
      </c>
      <c r="BJ11" s="13" t="str">
        <f>IFERROR(IF((BJ$5&amp;"-"&amp;BJ$7&amp;"-"&amp;Schedule!$B11)=INDEX(Aux!$Q$4:$Q$5000,MATCH(BJ$5&amp;"-"&amp;BJ$7&amp;"-"&amp;Schedule!$B11,Aux!$Q$4:$Q$5000,0)),1,""),"")</f>
        <v/>
      </c>
      <c r="BK11" s="13" t="str">
        <f>IFERROR(IF((BK$5&amp;"-"&amp;BK$7&amp;"-"&amp;Schedule!$B11)=INDEX(Aux!$Q$4:$Q$5000,MATCH(BK$5&amp;"-"&amp;BK$7&amp;"-"&amp;Schedule!$B11,Aux!$Q$4:$Q$5000,0)),1,""),"")</f>
        <v/>
      </c>
      <c r="BL11" s="13" t="str">
        <f>IFERROR(IF((BL$5&amp;"-"&amp;BL$7&amp;"-"&amp;Schedule!$B11)=INDEX(Aux!$Q$4:$Q$5000,MATCH(BL$5&amp;"-"&amp;BL$7&amp;"-"&amp;Schedule!$B11,Aux!$Q$4:$Q$5000,0)),1,""),"")</f>
        <v/>
      </c>
      <c r="BM11" s="13" t="str">
        <f>IFERROR(IF((BM$5&amp;"-"&amp;BM$7&amp;"-"&amp;Schedule!$B11)=INDEX(Aux!$Q$4:$Q$5000,MATCH(BM$5&amp;"-"&amp;BM$7&amp;"-"&amp;Schedule!$B11,Aux!$Q$4:$Q$5000,0)),1,""),"")</f>
        <v/>
      </c>
      <c r="BN11" s="13" t="str">
        <f>IFERROR(IF((BN$5&amp;"-"&amp;BN$7&amp;"-"&amp;Schedule!$B11)=INDEX(Aux!$Q$4:$Q$5000,MATCH(BN$5&amp;"-"&amp;BN$7&amp;"-"&amp;Schedule!$B11,Aux!$Q$4:$Q$5000,0)),1,""),"")</f>
        <v/>
      </c>
      <c r="BO11" s="13" t="str">
        <f>IFERROR(IF((BO$5&amp;"-"&amp;BO$7&amp;"-"&amp;Schedule!$B11)=INDEX(Aux!$Q$4:$Q$5000,MATCH(BO$5&amp;"-"&amp;BO$7&amp;"-"&amp;Schedule!$B11,Aux!$Q$4:$Q$5000,0)),1,""),"")</f>
        <v/>
      </c>
      <c r="BP11" s="13" t="str">
        <f>IFERROR(IF((BP$5&amp;"-"&amp;BP$7&amp;"-"&amp;Schedule!$B11)=INDEX(Aux!$Q$4:$Q$5000,MATCH(BP$5&amp;"-"&amp;BP$7&amp;"-"&amp;Schedule!$B11,Aux!$Q$4:$Q$5000,0)),1,""),"")</f>
        <v/>
      </c>
      <c r="BQ11" s="13" t="str">
        <f>IFERROR(IF((BQ$5&amp;"-"&amp;BQ$7&amp;"-"&amp;Schedule!$B11)=INDEX(Aux!$Q$4:$Q$5000,MATCH(BQ$5&amp;"-"&amp;BQ$7&amp;"-"&amp;Schedule!$B11,Aux!$Q$4:$Q$5000,0)),1,""),"")</f>
        <v/>
      </c>
      <c r="BR11" s="13" t="str">
        <f>IFERROR(IF((BR$5&amp;"-"&amp;BR$7&amp;"-"&amp;Schedule!$B11)=INDEX(Aux!$Q$4:$Q$5000,MATCH(BR$5&amp;"-"&amp;BR$7&amp;"-"&amp;Schedule!$B11,Aux!$Q$4:$Q$5000,0)),1,""),"")</f>
        <v/>
      </c>
      <c r="BS11" s="13" t="str">
        <f>IFERROR(IF((BS$5&amp;"-"&amp;BS$7&amp;"-"&amp;Schedule!$B11)=INDEX(Aux!$Q$4:$Q$5000,MATCH(BS$5&amp;"-"&amp;BS$7&amp;"-"&amp;Schedule!$B11,Aux!$Q$4:$Q$5000,0)),1,""),"")</f>
        <v/>
      </c>
      <c r="BT11" s="13" t="str">
        <f>IFERROR(IF((BT$5&amp;"-"&amp;BT$7&amp;"-"&amp;Schedule!$B11)=INDEX(Aux!$Q$4:$Q$5000,MATCH(BT$5&amp;"-"&amp;BT$7&amp;"-"&amp;Schedule!$B11,Aux!$Q$4:$Q$5000,0)),1,""),"")</f>
        <v/>
      </c>
      <c r="BU11" s="13" t="str">
        <f>IFERROR(IF((BU$5&amp;"-"&amp;BU$7&amp;"-"&amp;Schedule!$B11)=INDEX(Aux!$Q$4:$Q$5000,MATCH(BU$5&amp;"-"&amp;BU$7&amp;"-"&amp;Schedule!$B11,Aux!$Q$4:$Q$5000,0)),1,""),"")</f>
        <v/>
      </c>
      <c r="BV11" s="13" t="str">
        <f>IFERROR(IF((BV$5&amp;"-"&amp;BV$7&amp;"-"&amp;Schedule!$B11)=INDEX(Aux!$Q$4:$Q$5000,MATCH(BV$5&amp;"-"&amp;BV$7&amp;"-"&amp;Schedule!$B11,Aux!$Q$4:$Q$5000,0)),1,""),"")</f>
        <v/>
      </c>
      <c r="BW11" s="13" t="str">
        <f>IFERROR(IF((BW$5&amp;"-"&amp;BW$7&amp;"-"&amp;Schedule!$B11)=INDEX(Aux!$Q$4:$Q$5000,MATCH(BW$5&amp;"-"&amp;BW$7&amp;"-"&amp;Schedule!$B11,Aux!$Q$4:$Q$5000,0)),1,""),"")</f>
        <v/>
      </c>
      <c r="BX11" s="13" t="str">
        <f>IFERROR(IF((BX$5&amp;"-"&amp;BX$7&amp;"-"&amp;Schedule!$B11)=INDEX(Aux!$Q$4:$Q$5000,MATCH(BX$5&amp;"-"&amp;BX$7&amp;"-"&amp;Schedule!$B11,Aux!$Q$4:$Q$5000,0)),1,""),"")</f>
        <v/>
      </c>
      <c r="BY11" s="13" t="str">
        <f>IFERROR(IF((BY$5&amp;"-"&amp;BY$7&amp;"-"&amp;Schedule!$B11)=INDEX(Aux!$Q$4:$Q$5000,MATCH(BY$5&amp;"-"&amp;BY$7&amp;"-"&amp;Schedule!$B11,Aux!$Q$4:$Q$5000,0)),1,""),"")</f>
        <v/>
      </c>
      <c r="BZ11" s="13" t="str">
        <f>IFERROR(IF((BZ$5&amp;"-"&amp;BZ$7&amp;"-"&amp;Schedule!$B11)=INDEX(Aux!$Q$4:$Q$5000,MATCH(BZ$5&amp;"-"&amp;BZ$7&amp;"-"&amp;Schedule!$B11,Aux!$Q$4:$Q$5000,0)),1,""),"")</f>
        <v/>
      </c>
      <c r="CA11" s="13" t="str">
        <f>IFERROR(IF((CA$5&amp;"-"&amp;CA$7&amp;"-"&amp;Schedule!$B11)=INDEX(Aux!$Q$4:$Q$5000,MATCH(CA$5&amp;"-"&amp;CA$7&amp;"-"&amp;Schedule!$B11,Aux!$Q$4:$Q$5000,0)),1,""),"")</f>
        <v/>
      </c>
      <c r="CB11" s="13" t="str">
        <f>IFERROR(IF((CB$5&amp;"-"&amp;CB$7&amp;"-"&amp;Schedule!$B11)=INDEX(Aux!$Q$4:$Q$5000,MATCH(CB$5&amp;"-"&amp;CB$7&amp;"-"&amp;Schedule!$B11,Aux!$Q$4:$Q$5000,0)),1,""),"")</f>
        <v/>
      </c>
      <c r="CC11" s="13" t="str">
        <f>IFERROR(IF((CC$5&amp;"-"&amp;CC$7&amp;"-"&amp;Schedule!$B11)=INDEX(Aux!$Q$4:$Q$5000,MATCH(CC$5&amp;"-"&amp;CC$7&amp;"-"&amp;Schedule!$B11,Aux!$Q$4:$Q$5000,0)),1,""),"")</f>
        <v/>
      </c>
      <c r="CD11" s="13" t="str">
        <f>IFERROR(IF((CD$5&amp;"-"&amp;CD$7&amp;"-"&amp;Schedule!$B11)=INDEX(Aux!$Q$4:$Q$5000,MATCH(CD$5&amp;"-"&amp;CD$7&amp;"-"&amp;Schedule!$B11,Aux!$Q$4:$Q$5000,0)),1,""),"")</f>
        <v/>
      </c>
      <c r="CE11" s="13" t="str">
        <f>IFERROR(IF((CE$5&amp;"-"&amp;CE$7&amp;"-"&amp;Schedule!$B11)=INDEX(Aux!$Q$4:$Q$5000,MATCH(CE$5&amp;"-"&amp;CE$7&amp;"-"&amp;Schedule!$B11,Aux!$Q$4:$Q$5000,0)),1,""),"")</f>
        <v/>
      </c>
      <c r="CF11" s="13" t="str">
        <f>IFERROR(IF((CF$5&amp;"-"&amp;CF$7&amp;"-"&amp;Schedule!$B11)=INDEX(Aux!$Q$4:$Q$5000,MATCH(CF$5&amp;"-"&amp;CF$7&amp;"-"&amp;Schedule!$B11,Aux!$Q$4:$Q$5000,0)),1,""),"")</f>
        <v/>
      </c>
      <c r="CG11" s="13" t="str">
        <f>IFERROR(IF((CG$5&amp;"-"&amp;CG$7&amp;"-"&amp;Schedule!$B11)=INDEX(Aux!$Q$4:$Q$5000,MATCH(CG$5&amp;"-"&amp;CG$7&amp;"-"&amp;Schedule!$B11,Aux!$Q$4:$Q$5000,0)),1,""),"")</f>
        <v/>
      </c>
      <c r="CH11" s="13" t="str">
        <f>IFERROR(IF((CH$5&amp;"-"&amp;CH$7&amp;"-"&amp;Schedule!$B11)=INDEX(Aux!$Q$4:$Q$5000,MATCH(CH$5&amp;"-"&amp;CH$7&amp;"-"&amp;Schedule!$B11,Aux!$Q$4:$Q$5000,0)),1,""),"")</f>
        <v/>
      </c>
    </row>
    <row r="12" spans="1:94" x14ac:dyDescent="0.25">
      <c r="A12" s="1">
        <f>IF(A11="","",IF(A11+1&lt;='Tables&amp;Data'!$F$5,A11+1,""))</f>
        <v>4</v>
      </c>
      <c r="B12" s="36" t="str">
        <f>'Tables&amp;Data'!B18</f>
        <v>Player 04</v>
      </c>
      <c r="C12" s="37" t="str">
        <f>IF(B12="","",IFERROR(INDEX(TabPlayer[Name],MATCH(B12,TabPlayer[Players],0)),""))</f>
        <v>John</v>
      </c>
      <c r="D12" s="9">
        <f t="shared" si="2"/>
        <v>23</v>
      </c>
      <c r="E12" s="13">
        <f>IFERROR(IF((E$5&amp;"-"&amp;E$7&amp;"-"&amp;Schedule!$B12)=INDEX(Aux!$Q$4:$Q$5000,MATCH(E$5&amp;"-"&amp;E$7&amp;"-"&amp;Schedule!$B12,Aux!$Q$4:$Q$5000,0)),1,""),"")</f>
        <v>1</v>
      </c>
      <c r="F12" s="13" t="str">
        <f>IFERROR(IF((F$5&amp;"-"&amp;F$7&amp;"-"&amp;Schedule!$B12)=INDEX(Aux!$Q$4:$Q$5000,MATCH(F$5&amp;"-"&amp;F$7&amp;"-"&amp;Schedule!$B12,Aux!$Q$4:$Q$5000,0)),1,""),"")</f>
        <v/>
      </c>
      <c r="G12" s="13" t="str">
        <f>IFERROR(IF((G$5&amp;"-"&amp;G$7&amp;"-"&amp;Schedule!$B12)=INDEX(Aux!$Q$4:$Q$5000,MATCH(G$5&amp;"-"&amp;G$7&amp;"-"&amp;Schedule!$B12,Aux!$Q$4:$Q$5000,0)),1,""),"")</f>
        <v/>
      </c>
      <c r="H12" s="13">
        <f>IFERROR(IF((H$5&amp;"-"&amp;H$7&amp;"-"&amp;Schedule!$B12)=INDEX(Aux!$Q$4:$Q$5000,MATCH(H$5&amp;"-"&amp;H$7&amp;"-"&amp;Schedule!$B12,Aux!$Q$4:$Q$5000,0)),1,""),"")</f>
        <v>1</v>
      </c>
      <c r="I12" s="13" t="str">
        <f>IFERROR(IF((I$5&amp;"-"&amp;I$7&amp;"-"&amp;Schedule!$B12)=INDEX(Aux!$Q$4:$Q$5000,MATCH(I$5&amp;"-"&amp;I$7&amp;"-"&amp;Schedule!$B12,Aux!$Q$4:$Q$5000,0)),1,""),"")</f>
        <v/>
      </c>
      <c r="J12" s="13">
        <f>IFERROR(IF((J$5&amp;"-"&amp;J$7&amp;"-"&amp;Schedule!$B12)=INDEX(Aux!$Q$4:$Q$5000,MATCH(J$5&amp;"-"&amp;J$7&amp;"-"&amp;Schedule!$B12,Aux!$Q$4:$Q$5000,0)),1,""),"")</f>
        <v>1</v>
      </c>
      <c r="K12" s="13" t="str">
        <f>IFERROR(IF((K$5&amp;"-"&amp;K$7&amp;"-"&amp;Schedule!$B12)=INDEX(Aux!$Q$4:$Q$5000,MATCH(K$5&amp;"-"&amp;K$7&amp;"-"&amp;Schedule!$B12,Aux!$Q$4:$Q$5000,0)),1,""),"")</f>
        <v/>
      </c>
      <c r="L12" s="13">
        <f>IFERROR(IF((L$5&amp;"-"&amp;L$7&amp;"-"&amp;Schedule!$B12)=INDEX(Aux!$Q$4:$Q$5000,MATCH(L$5&amp;"-"&amp;L$7&amp;"-"&amp;Schedule!$B12,Aux!$Q$4:$Q$5000,0)),1,""),"")</f>
        <v>1</v>
      </c>
      <c r="M12" s="13" t="str">
        <f>IFERROR(IF((M$5&amp;"-"&amp;M$7&amp;"-"&amp;Schedule!$B12)=INDEX(Aux!$Q$4:$Q$5000,MATCH(M$5&amp;"-"&amp;M$7&amp;"-"&amp;Schedule!$B12,Aux!$Q$4:$Q$5000,0)),1,""),"")</f>
        <v/>
      </c>
      <c r="N12" s="13" t="str">
        <f>IFERROR(IF((N$5&amp;"-"&amp;N$7&amp;"-"&amp;Schedule!$B12)=INDEX(Aux!$Q$4:$Q$5000,MATCH(N$5&amp;"-"&amp;N$7&amp;"-"&amp;Schedule!$B12,Aux!$Q$4:$Q$5000,0)),1,""),"")</f>
        <v/>
      </c>
      <c r="O12" s="13">
        <f>IFERROR(IF((O$5&amp;"-"&amp;O$7&amp;"-"&amp;Schedule!$B12)=INDEX(Aux!$Q$4:$Q$5000,MATCH(O$5&amp;"-"&amp;O$7&amp;"-"&amp;Schedule!$B12,Aux!$Q$4:$Q$5000,0)),1,""),"")</f>
        <v>1</v>
      </c>
      <c r="P12" s="13" t="str">
        <f>IFERROR(IF((P$5&amp;"-"&amp;P$7&amp;"-"&amp;Schedule!$B12)=INDEX(Aux!$Q$4:$Q$5000,MATCH(P$5&amp;"-"&amp;P$7&amp;"-"&amp;Schedule!$B12,Aux!$Q$4:$Q$5000,0)),1,""),"")</f>
        <v/>
      </c>
      <c r="Q12" s="13">
        <f>IFERROR(IF((Q$5&amp;"-"&amp;Q$7&amp;"-"&amp;Schedule!$B12)=INDEX(Aux!$Q$4:$Q$5000,MATCH(Q$5&amp;"-"&amp;Q$7&amp;"-"&amp;Schedule!$B12,Aux!$Q$4:$Q$5000,0)),1,""),"")</f>
        <v>1</v>
      </c>
      <c r="R12" s="13" t="str">
        <f>IFERROR(IF((R$5&amp;"-"&amp;R$7&amp;"-"&amp;Schedule!$B12)=INDEX(Aux!$Q$4:$Q$5000,MATCH(R$5&amp;"-"&amp;R$7&amp;"-"&amp;Schedule!$B12,Aux!$Q$4:$Q$5000,0)),1,""),"")</f>
        <v/>
      </c>
      <c r="S12" s="13" t="str">
        <f>IFERROR(IF((S$5&amp;"-"&amp;S$7&amp;"-"&amp;Schedule!$B12)=INDEX(Aux!$Q$4:$Q$5000,MATCH(S$5&amp;"-"&amp;S$7&amp;"-"&amp;Schedule!$B12,Aux!$Q$4:$Q$5000,0)),1,""),"")</f>
        <v/>
      </c>
      <c r="T12" s="13">
        <f>IFERROR(IF((T$5&amp;"-"&amp;T$7&amp;"-"&amp;Schedule!$B12)=INDEX(Aux!$Q$4:$Q$5000,MATCH(T$5&amp;"-"&amp;T$7&amp;"-"&amp;Schedule!$B12,Aux!$Q$4:$Q$5000,0)),1,""),"")</f>
        <v>1</v>
      </c>
      <c r="U12" s="13" t="str">
        <f>IFERROR(IF((U$5&amp;"-"&amp;U$7&amp;"-"&amp;Schedule!$B12)=INDEX(Aux!$Q$4:$Q$5000,MATCH(U$5&amp;"-"&amp;U$7&amp;"-"&amp;Schedule!$B12,Aux!$Q$4:$Q$5000,0)),1,""),"")</f>
        <v/>
      </c>
      <c r="V12" s="13">
        <f>IFERROR(IF((V$5&amp;"-"&amp;V$7&amp;"-"&amp;Schedule!$B12)=INDEX(Aux!$Q$4:$Q$5000,MATCH(V$5&amp;"-"&amp;V$7&amp;"-"&amp;Schedule!$B12,Aux!$Q$4:$Q$5000,0)),1,""),"")</f>
        <v>1</v>
      </c>
      <c r="W12" s="13" t="str">
        <f>IFERROR(IF((W$5&amp;"-"&amp;W$7&amp;"-"&amp;Schedule!$B12)=INDEX(Aux!$Q$4:$Q$5000,MATCH(W$5&amp;"-"&amp;W$7&amp;"-"&amp;Schedule!$B12,Aux!$Q$4:$Q$5000,0)),1,""),"")</f>
        <v/>
      </c>
      <c r="X12" s="13">
        <f>IFERROR(IF((X$5&amp;"-"&amp;X$7&amp;"-"&amp;Schedule!$B12)=INDEX(Aux!$Q$4:$Q$5000,MATCH(X$5&amp;"-"&amp;X$7&amp;"-"&amp;Schedule!$B12,Aux!$Q$4:$Q$5000,0)),1,""),"")</f>
        <v>1</v>
      </c>
      <c r="Y12" s="13" t="str">
        <f>IFERROR(IF((Y$5&amp;"-"&amp;Y$7&amp;"-"&amp;Schedule!$B12)=INDEX(Aux!$Q$4:$Q$5000,MATCH(Y$5&amp;"-"&amp;Y$7&amp;"-"&amp;Schedule!$B12,Aux!$Q$4:$Q$5000,0)),1,""),"")</f>
        <v/>
      </c>
      <c r="Z12" s="13" t="str">
        <f>IFERROR(IF((Z$5&amp;"-"&amp;Z$7&amp;"-"&amp;Schedule!$B12)=INDEX(Aux!$Q$4:$Q$5000,MATCH(Z$5&amp;"-"&amp;Z$7&amp;"-"&amp;Schedule!$B12,Aux!$Q$4:$Q$5000,0)),1,""),"")</f>
        <v/>
      </c>
      <c r="AA12" s="13">
        <f>IFERROR(IF((AA$5&amp;"-"&amp;AA$7&amp;"-"&amp;Schedule!$B12)=INDEX(Aux!$Q$4:$Q$5000,MATCH(AA$5&amp;"-"&amp;AA$7&amp;"-"&amp;Schedule!$B12,Aux!$Q$4:$Q$5000,0)),1,""),"")</f>
        <v>1</v>
      </c>
      <c r="AB12" s="13" t="str">
        <f>IFERROR(IF((AB$5&amp;"-"&amp;AB$7&amp;"-"&amp;Schedule!$B12)=INDEX(Aux!$Q$4:$Q$5000,MATCH(AB$5&amp;"-"&amp;AB$7&amp;"-"&amp;Schedule!$B12,Aux!$Q$4:$Q$5000,0)),1,""),"")</f>
        <v/>
      </c>
      <c r="AC12" s="13">
        <f>IFERROR(IF((AC$5&amp;"-"&amp;AC$7&amp;"-"&amp;Schedule!$B12)=INDEX(Aux!$Q$4:$Q$5000,MATCH(AC$5&amp;"-"&amp;AC$7&amp;"-"&amp;Schedule!$B12,Aux!$Q$4:$Q$5000,0)),1,""),"")</f>
        <v>1</v>
      </c>
      <c r="AD12" s="13" t="str">
        <f>IFERROR(IF((AD$5&amp;"-"&amp;AD$7&amp;"-"&amp;Schedule!$B12)=INDEX(Aux!$Q$4:$Q$5000,MATCH(AD$5&amp;"-"&amp;AD$7&amp;"-"&amp;Schedule!$B12,Aux!$Q$4:$Q$5000,0)),1,""),"")</f>
        <v/>
      </c>
      <c r="AE12" s="13" t="str">
        <f>IFERROR(IF((AE$5&amp;"-"&amp;AE$7&amp;"-"&amp;Schedule!$B12)=INDEX(Aux!$Q$4:$Q$5000,MATCH(AE$5&amp;"-"&amp;AE$7&amp;"-"&amp;Schedule!$B12,Aux!$Q$4:$Q$5000,0)),1,""),"")</f>
        <v/>
      </c>
      <c r="AF12" s="13">
        <f>IFERROR(IF((AF$5&amp;"-"&amp;AF$7&amp;"-"&amp;Schedule!$B12)=INDEX(Aux!$Q$4:$Q$5000,MATCH(AF$5&amp;"-"&amp;AF$7&amp;"-"&amp;Schedule!$B12,Aux!$Q$4:$Q$5000,0)),1,""),"")</f>
        <v>1</v>
      </c>
      <c r="AG12" s="13" t="str">
        <f>IFERROR(IF((AG$5&amp;"-"&amp;AG$7&amp;"-"&amp;Schedule!$B12)=INDEX(Aux!$Q$4:$Q$5000,MATCH(AG$5&amp;"-"&amp;AG$7&amp;"-"&amp;Schedule!$B12,Aux!$Q$4:$Q$5000,0)),1,""),"")</f>
        <v/>
      </c>
      <c r="AH12" s="13">
        <f>IFERROR(IF((AH$5&amp;"-"&amp;AH$7&amp;"-"&amp;Schedule!$B12)=INDEX(Aux!$Q$4:$Q$5000,MATCH(AH$5&amp;"-"&amp;AH$7&amp;"-"&amp;Schedule!$B12,Aux!$Q$4:$Q$5000,0)),1,""),"")</f>
        <v>1</v>
      </c>
      <c r="AI12" s="13" t="str">
        <f>IFERROR(IF((AI$5&amp;"-"&amp;AI$7&amp;"-"&amp;Schedule!$B12)=INDEX(Aux!$Q$4:$Q$5000,MATCH(AI$5&amp;"-"&amp;AI$7&amp;"-"&amp;Schedule!$B12,Aux!$Q$4:$Q$5000,0)),1,""),"")</f>
        <v/>
      </c>
      <c r="AJ12" s="13">
        <f>IFERROR(IF((AJ$5&amp;"-"&amp;AJ$7&amp;"-"&amp;Schedule!$B12)=INDEX(Aux!$Q$4:$Q$5000,MATCH(AJ$5&amp;"-"&amp;AJ$7&amp;"-"&amp;Schedule!$B12,Aux!$Q$4:$Q$5000,0)),1,""),"")</f>
        <v>1</v>
      </c>
      <c r="AK12" s="13" t="str">
        <f>IFERROR(IF((AK$5&amp;"-"&amp;AK$7&amp;"-"&amp;Schedule!$B12)=INDEX(Aux!$Q$4:$Q$5000,MATCH(AK$5&amp;"-"&amp;AK$7&amp;"-"&amp;Schedule!$B12,Aux!$Q$4:$Q$5000,0)),1,""),"")</f>
        <v/>
      </c>
      <c r="AL12" s="13" t="str">
        <f>IFERROR(IF((AL$5&amp;"-"&amp;AL$7&amp;"-"&amp;Schedule!$B12)=INDEX(Aux!$Q$4:$Q$5000,MATCH(AL$5&amp;"-"&amp;AL$7&amp;"-"&amp;Schedule!$B12,Aux!$Q$4:$Q$5000,0)),1,""),"")</f>
        <v/>
      </c>
      <c r="AM12" s="13">
        <f>IFERROR(IF((AM$5&amp;"-"&amp;AM$7&amp;"-"&amp;Schedule!$B12)=INDEX(Aux!$Q$4:$Q$5000,MATCH(AM$5&amp;"-"&amp;AM$7&amp;"-"&amp;Schedule!$B12,Aux!$Q$4:$Q$5000,0)),1,""),"")</f>
        <v>1</v>
      </c>
      <c r="AN12" s="13" t="str">
        <f>IFERROR(IF((AN$5&amp;"-"&amp;AN$7&amp;"-"&amp;Schedule!$B12)=INDEX(Aux!$Q$4:$Q$5000,MATCH(AN$5&amp;"-"&amp;AN$7&amp;"-"&amp;Schedule!$B12,Aux!$Q$4:$Q$5000,0)),1,""),"")</f>
        <v/>
      </c>
      <c r="AO12" s="13">
        <f>IFERROR(IF((AO$5&amp;"-"&amp;AO$7&amp;"-"&amp;Schedule!$B12)=INDEX(Aux!$Q$4:$Q$5000,MATCH(AO$5&amp;"-"&amp;AO$7&amp;"-"&amp;Schedule!$B12,Aux!$Q$4:$Q$5000,0)),1,""),"")</f>
        <v>1</v>
      </c>
      <c r="AP12" s="13" t="str">
        <f>IFERROR(IF((AP$5&amp;"-"&amp;AP$7&amp;"-"&amp;Schedule!$B12)=INDEX(Aux!$Q$4:$Q$5000,MATCH(AP$5&amp;"-"&amp;AP$7&amp;"-"&amp;Schedule!$B12,Aux!$Q$4:$Q$5000,0)),1,""),"")</f>
        <v/>
      </c>
      <c r="AQ12" s="13" t="str">
        <f>IFERROR(IF((AQ$5&amp;"-"&amp;AQ$7&amp;"-"&amp;Schedule!$B12)=INDEX(Aux!$Q$4:$Q$5000,MATCH(AQ$5&amp;"-"&amp;AQ$7&amp;"-"&amp;Schedule!$B12,Aux!$Q$4:$Q$5000,0)),1,""),"")</f>
        <v/>
      </c>
      <c r="AR12" s="13">
        <f>IFERROR(IF((AR$5&amp;"-"&amp;AR$7&amp;"-"&amp;Schedule!$B12)=INDEX(Aux!$Q$4:$Q$5000,MATCH(AR$5&amp;"-"&amp;AR$7&amp;"-"&amp;Schedule!$B12,Aux!$Q$4:$Q$5000,0)),1,""),"")</f>
        <v>1</v>
      </c>
      <c r="AS12" s="13" t="str">
        <f>IFERROR(IF((AS$5&amp;"-"&amp;AS$7&amp;"-"&amp;Schedule!$B12)=INDEX(Aux!$Q$4:$Q$5000,MATCH(AS$5&amp;"-"&amp;AS$7&amp;"-"&amp;Schedule!$B12,Aux!$Q$4:$Q$5000,0)),1,""),"")</f>
        <v/>
      </c>
      <c r="AT12" s="13">
        <f>IFERROR(IF((AT$5&amp;"-"&amp;AT$7&amp;"-"&amp;Schedule!$B12)=INDEX(Aux!$Q$4:$Q$5000,MATCH(AT$5&amp;"-"&amp;AT$7&amp;"-"&amp;Schedule!$B12,Aux!$Q$4:$Q$5000,0)),1,""),"")</f>
        <v>1</v>
      </c>
      <c r="AU12" s="13" t="str">
        <f>IFERROR(IF((AU$5&amp;"-"&amp;AU$7&amp;"-"&amp;Schedule!$B12)=INDEX(Aux!$Q$4:$Q$5000,MATCH(AU$5&amp;"-"&amp;AU$7&amp;"-"&amp;Schedule!$B12,Aux!$Q$4:$Q$5000,0)),1,""),"")</f>
        <v/>
      </c>
      <c r="AV12" s="13">
        <f>IFERROR(IF((AV$5&amp;"-"&amp;AV$7&amp;"-"&amp;Schedule!$B12)=INDEX(Aux!$Q$4:$Q$5000,MATCH(AV$5&amp;"-"&amp;AV$7&amp;"-"&amp;Schedule!$B12,Aux!$Q$4:$Q$5000,0)),1,""),"")</f>
        <v>1</v>
      </c>
      <c r="AW12" s="13" t="str">
        <f>IFERROR(IF((AW$5&amp;"-"&amp;AW$7&amp;"-"&amp;Schedule!$B12)=INDEX(Aux!$Q$4:$Q$5000,MATCH(AW$5&amp;"-"&amp;AW$7&amp;"-"&amp;Schedule!$B12,Aux!$Q$4:$Q$5000,0)),1,""),"")</f>
        <v/>
      </c>
      <c r="AX12" s="13" t="str">
        <f>IFERROR(IF((AX$5&amp;"-"&amp;AX$7&amp;"-"&amp;Schedule!$B12)=INDEX(Aux!$Q$4:$Q$5000,MATCH(AX$5&amp;"-"&amp;AX$7&amp;"-"&amp;Schedule!$B12,Aux!$Q$4:$Q$5000,0)),1,""),"")</f>
        <v/>
      </c>
      <c r="AY12" s="13">
        <f>IFERROR(IF((AY$5&amp;"-"&amp;AY$7&amp;"-"&amp;Schedule!$B12)=INDEX(Aux!$Q$4:$Q$5000,MATCH(AY$5&amp;"-"&amp;AY$7&amp;"-"&amp;Schedule!$B12,Aux!$Q$4:$Q$5000,0)),1,""),"")</f>
        <v>1</v>
      </c>
      <c r="AZ12" s="13" t="str">
        <f>IFERROR(IF((AZ$5&amp;"-"&amp;AZ$7&amp;"-"&amp;Schedule!$B12)=INDEX(Aux!$Q$4:$Q$5000,MATCH(AZ$5&amp;"-"&amp;AZ$7&amp;"-"&amp;Schedule!$B12,Aux!$Q$4:$Q$5000,0)),1,""),"")</f>
        <v/>
      </c>
      <c r="BA12" s="13">
        <f>IFERROR(IF((BA$5&amp;"-"&amp;BA$7&amp;"-"&amp;Schedule!$B12)=INDEX(Aux!$Q$4:$Q$5000,MATCH(BA$5&amp;"-"&amp;BA$7&amp;"-"&amp;Schedule!$B12,Aux!$Q$4:$Q$5000,0)),1,""),"")</f>
        <v>1</v>
      </c>
      <c r="BB12" s="13" t="str">
        <f>IFERROR(IF((BB$5&amp;"-"&amp;BB$7&amp;"-"&amp;Schedule!$B12)=INDEX(Aux!$Q$4:$Q$5000,MATCH(BB$5&amp;"-"&amp;BB$7&amp;"-"&amp;Schedule!$B12,Aux!$Q$4:$Q$5000,0)),1,""),"")</f>
        <v/>
      </c>
      <c r="BC12" s="13" t="str">
        <f>IFERROR(IF((BC$5&amp;"-"&amp;BC$7&amp;"-"&amp;Schedule!$B12)=INDEX(Aux!$Q$4:$Q$5000,MATCH(BC$5&amp;"-"&amp;BC$7&amp;"-"&amp;Schedule!$B12,Aux!$Q$4:$Q$5000,0)),1,""),"")</f>
        <v/>
      </c>
      <c r="BD12" s="13">
        <f>IFERROR(IF((BD$5&amp;"-"&amp;BD$7&amp;"-"&amp;Schedule!$B12)=INDEX(Aux!$Q$4:$Q$5000,MATCH(BD$5&amp;"-"&amp;BD$7&amp;"-"&amp;Schedule!$B12,Aux!$Q$4:$Q$5000,0)),1,""),"")</f>
        <v>1</v>
      </c>
      <c r="BE12" s="13" t="str">
        <f>IFERROR(IF((BE$5&amp;"-"&amp;BE$7&amp;"-"&amp;Schedule!$B12)=INDEX(Aux!$Q$4:$Q$5000,MATCH(BE$5&amp;"-"&amp;BE$7&amp;"-"&amp;Schedule!$B12,Aux!$Q$4:$Q$5000,0)),1,""),"")</f>
        <v/>
      </c>
      <c r="BF12" s="13">
        <f>IFERROR(IF((BF$5&amp;"-"&amp;BF$7&amp;"-"&amp;Schedule!$B12)=INDEX(Aux!$Q$4:$Q$5000,MATCH(BF$5&amp;"-"&amp;BF$7&amp;"-"&amp;Schedule!$B12,Aux!$Q$4:$Q$5000,0)),1,""),"")</f>
        <v>1</v>
      </c>
      <c r="BG12" s="13" t="str">
        <f>IFERROR(IF((BG$5&amp;"-"&amp;BG$7&amp;"-"&amp;Schedule!$B12)=INDEX(Aux!$Q$4:$Q$5000,MATCH(BG$5&amp;"-"&amp;BG$7&amp;"-"&amp;Schedule!$B12,Aux!$Q$4:$Q$5000,0)),1,""),"")</f>
        <v/>
      </c>
      <c r="BH12" s="13" t="str">
        <f>IFERROR(IF((BH$5&amp;"-"&amp;BH$7&amp;"-"&amp;Schedule!$B12)=INDEX(Aux!$Q$4:$Q$5000,MATCH(BH$5&amp;"-"&amp;BH$7&amp;"-"&amp;Schedule!$B12,Aux!$Q$4:$Q$5000,0)),1,""),"")</f>
        <v/>
      </c>
      <c r="BI12" s="13" t="str">
        <f>IFERROR(IF((BI$5&amp;"-"&amp;BI$7&amp;"-"&amp;Schedule!$B12)=INDEX(Aux!$Q$4:$Q$5000,MATCH(BI$5&amp;"-"&amp;BI$7&amp;"-"&amp;Schedule!$B12,Aux!$Q$4:$Q$5000,0)),1,""),"")</f>
        <v/>
      </c>
      <c r="BJ12" s="13" t="str">
        <f>IFERROR(IF((BJ$5&amp;"-"&amp;BJ$7&amp;"-"&amp;Schedule!$B12)=INDEX(Aux!$Q$4:$Q$5000,MATCH(BJ$5&amp;"-"&amp;BJ$7&amp;"-"&amp;Schedule!$B12,Aux!$Q$4:$Q$5000,0)),1,""),"")</f>
        <v/>
      </c>
      <c r="BK12" s="13" t="str">
        <f>IFERROR(IF((BK$5&amp;"-"&amp;BK$7&amp;"-"&amp;Schedule!$B12)=INDEX(Aux!$Q$4:$Q$5000,MATCH(BK$5&amp;"-"&amp;BK$7&amp;"-"&amp;Schedule!$B12,Aux!$Q$4:$Q$5000,0)),1,""),"")</f>
        <v/>
      </c>
      <c r="BL12" s="13" t="str">
        <f>IFERROR(IF((BL$5&amp;"-"&amp;BL$7&amp;"-"&amp;Schedule!$B12)=INDEX(Aux!$Q$4:$Q$5000,MATCH(BL$5&amp;"-"&amp;BL$7&amp;"-"&amp;Schedule!$B12,Aux!$Q$4:$Q$5000,0)),1,""),"")</f>
        <v/>
      </c>
      <c r="BM12" s="13" t="str">
        <f>IFERROR(IF((BM$5&amp;"-"&amp;BM$7&amp;"-"&amp;Schedule!$B12)=INDEX(Aux!$Q$4:$Q$5000,MATCH(BM$5&amp;"-"&amp;BM$7&amp;"-"&amp;Schedule!$B12,Aux!$Q$4:$Q$5000,0)),1,""),"")</f>
        <v/>
      </c>
      <c r="BN12" s="13" t="str">
        <f>IFERROR(IF((BN$5&amp;"-"&amp;BN$7&amp;"-"&amp;Schedule!$B12)=INDEX(Aux!$Q$4:$Q$5000,MATCH(BN$5&amp;"-"&amp;BN$7&amp;"-"&amp;Schedule!$B12,Aux!$Q$4:$Q$5000,0)),1,""),"")</f>
        <v/>
      </c>
      <c r="BO12" s="13" t="str">
        <f>IFERROR(IF((BO$5&amp;"-"&amp;BO$7&amp;"-"&amp;Schedule!$B12)=INDEX(Aux!$Q$4:$Q$5000,MATCH(BO$5&amp;"-"&amp;BO$7&amp;"-"&amp;Schedule!$B12,Aux!$Q$4:$Q$5000,0)),1,""),"")</f>
        <v/>
      </c>
      <c r="BP12" s="13" t="str">
        <f>IFERROR(IF((BP$5&amp;"-"&amp;BP$7&amp;"-"&amp;Schedule!$B12)=INDEX(Aux!$Q$4:$Q$5000,MATCH(BP$5&amp;"-"&amp;BP$7&amp;"-"&amp;Schedule!$B12,Aux!$Q$4:$Q$5000,0)),1,""),"")</f>
        <v/>
      </c>
      <c r="BQ12" s="13" t="str">
        <f>IFERROR(IF((BQ$5&amp;"-"&amp;BQ$7&amp;"-"&amp;Schedule!$B12)=INDEX(Aux!$Q$4:$Q$5000,MATCH(BQ$5&amp;"-"&amp;BQ$7&amp;"-"&amp;Schedule!$B12,Aux!$Q$4:$Q$5000,0)),1,""),"")</f>
        <v/>
      </c>
      <c r="BR12" s="13" t="str">
        <f>IFERROR(IF((BR$5&amp;"-"&amp;BR$7&amp;"-"&amp;Schedule!$B12)=INDEX(Aux!$Q$4:$Q$5000,MATCH(BR$5&amp;"-"&amp;BR$7&amp;"-"&amp;Schedule!$B12,Aux!$Q$4:$Q$5000,0)),1,""),"")</f>
        <v/>
      </c>
      <c r="BS12" s="13" t="str">
        <f>IFERROR(IF((BS$5&amp;"-"&amp;BS$7&amp;"-"&amp;Schedule!$B12)=INDEX(Aux!$Q$4:$Q$5000,MATCH(BS$5&amp;"-"&amp;BS$7&amp;"-"&amp;Schedule!$B12,Aux!$Q$4:$Q$5000,0)),1,""),"")</f>
        <v/>
      </c>
      <c r="BT12" s="13" t="str">
        <f>IFERROR(IF((BT$5&amp;"-"&amp;BT$7&amp;"-"&amp;Schedule!$B12)=INDEX(Aux!$Q$4:$Q$5000,MATCH(BT$5&amp;"-"&amp;BT$7&amp;"-"&amp;Schedule!$B12,Aux!$Q$4:$Q$5000,0)),1,""),"")</f>
        <v/>
      </c>
      <c r="BU12" s="13" t="str">
        <f>IFERROR(IF((BU$5&amp;"-"&amp;BU$7&amp;"-"&amp;Schedule!$B12)=INDEX(Aux!$Q$4:$Q$5000,MATCH(BU$5&amp;"-"&amp;BU$7&amp;"-"&amp;Schedule!$B12,Aux!$Q$4:$Q$5000,0)),1,""),"")</f>
        <v/>
      </c>
      <c r="BV12" s="13" t="str">
        <f>IFERROR(IF((BV$5&amp;"-"&amp;BV$7&amp;"-"&amp;Schedule!$B12)=INDEX(Aux!$Q$4:$Q$5000,MATCH(BV$5&amp;"-"&amp;BV$7&amp;"-"&amp;Schedule!$B12,Aux!$Q$4:$Q$5000,0)),1,""),"")</f>
        <v/>
      </c>
      <c r="BW12" s="13" t="str">
        <f>IFERROR(IF((BW$5&amp;"-"&amp;BW$7&amp;"-"&amp;Schedule!$B12)=INDEX(Aux!$Q$4:$Q$5000,MATCH(BW$5&amp;"-"&amp;BW$7&amp;"-"&amp;Schedule!$B12,Aux!$Q$4:$Q$5000,0)),1,""),"")</f>
        <v/>
      </c>
      <c r="BX12" s="13" t="str">
        <f>IFERROR(IF((BX$5&amp;"-"&amp;BX$7&amp;"-"&amp;Schedule!$B12)=INDEX(Aux!$Q$4:$Q$5000,MATCH(BX$5&amp;"-"&amp;BX$7&amp;"-"&amp;Schedule!$B12,Aux!$Q$4:$Q$5000,0)),1,""),"")</f>
        <v/>
      </c>
      <c r="BY12" s="13" t="str">
        <f>IFERROR(IF((BY$5&amp;"-"&amp;BY$7&amp;"-"&amp;Schedule!$B12)=INDEX(Aux!$Q$4:$Q$5000,MATCH(BY$5&amp;"-"&amp;BY$7&amp;"-"&amp;Schedule!$B12,Aux!$Q$4:$Q$5000,0)),1,""),"")</f>
        <v/>
      </c>
      <c r="BZ12" s="13" t="str">
        <f>IFERROR(IF((BZ$5&amp;"-"&amp;BZ$7&amp;"-"&amp;Schedule!$B12)=INDEX(Aux!$Q$4:$Q$5000,MATCH(BZ$5&amp;"-"&amp;BZ$7&amp;"-"&amp;Schedule!$B12,Aux!$Q$4:$Q$5000,0)),1,""),"")</f>
        <v/>
      </c>
      <c r="CA12" s="13" t="str">
        <f>IFERROR(IF((CA$5&amp;"-"&amp;CA$7&amp;"-"&amp;Schedule!$B12)=INDEX(Aux!$Q$4:$Q$5000,MATCH(CA$5&amp;"-"&amp;CA$7&amp;"-"&amp;Schedule!$B12,Aux!$Q$4:$Q$5000,0)),1,""),"")</f>
        <v/>
      </c>
      <c r="CB12" s="13" t="str">
        <f>IFERROR(IF((CB$5&amp;"-"&amp;CB$7&amp;"-"&amp;Schedule!$B12)=INDEX(Aux!$Q$4:$Q$5000,MATCH(CB$5&amp;"-"&amp;CB$7&amp;"-"&amp;Schedule!$B12,Aux!$Q$4:$Q$5000,0)),1,""),"")</f>
        <v/>
      </c>
      <c r="CC12" s="13" t="str">
        <f>IFERROR(IF((CC$5&amp;"-"&amp;CC$7&amp;"-"&amp;Schedule!$B12)=INDEX(Aux!$Q$4:$Q$5000,MATCH(CC$5&amp;"-"&amp;CC$7&amp;"-"&amp;Schedule!$B12,Aux!$Q$4:$Q$5000,0)),1,""),"")</f>
        <v/>
      </c>
      <c r="CD12" s="13" t="str">
        <f>IFERROR(IF((CD$5&amp;"-"&amp;CD$7&amp;"-"&amp;Schedule!$B12)=INDEX(Aux!$Q$4:$Q$5000,MATCH(CD$5&amp;"-"&amp;CD$7&amp;"-"&amp;Schedule!$B12,Aux!$Q$4:$Q$5000,0)),1,""),"")</f>
        <v/>
      </c>
      <c r="CE12" s="13" t="str">
        <f>IFERROR(IF((CE$5&amp;"-"&amp;CE$7&amp;"-"&amp;Schedule!$B12)=INDEX(Aux!$Q$4:$Q$5000,MATCH(CE$5&amp;"-"&amp;CE$7&amp;"-"&amp;Schedule!$B12,Aux!$Q$4:$Q$5000,0)),1,""),"")</f>
        <v/>
      </c>
      <c r="CF12" s="13" t="str">
        <f>IFERROR(IF((CF$5&amp;"-"&amp;CF$7&amp;"-"&amp;Schedule!$B12)=INDEX(Aux!$Q$4:$Q$5000,MATCH(CF$5&amp;"-"&amp;CF$7&amp;"-"&amp;Schedule!$B12,Aux!$Q$4:$Q$5000,0)),1,""),"")</f>
        <v/>
      </c>
      <c r="CG12" s="13" t="str">
        <f>IFERROR(IF((CG$5&amp;"-"&amp;CG$7&amp;"-"&amp;Schedule!$B12)=INDEX(Aux!$Q$4:$Q$5000,MATCH(CG$5&amp;"-"&amp;CG$7&amp;"-"&amp;Schedule!$B12,Aux!$Q$4:$Q$5000,0)),1,""),"")</f>
        <v/>
      </c>
      <c r="CH12" s="13" t="str">
        <f>IFERROR(IF((CH$5&amp;"-"&amp;CH$7&amp;"-"&amp;Schedule!$B12)=INDEX(Aux!$Q$4:$Q$5000,MATCH(CH$5&amp;"-"&amp;CH$7&amp;"-"&amp;Schedule!$B12,Aux!$Q$4:$Q$5000,0)),1,""),"")</f>
        <v/>
      </c>
    </row>
    <row r="13" spans="1:94" x14ac:dyDescent="0.25">
      <c r="A13" s="1">
        <f>IF(A12="","",IF(A12+1&lt;='Tables&amp;Data'!$F$5,A12+1,""))</f>
        <v>5</v>
      </c>
      <c r="B13" s="36" t="str">
        <f>'Tables&amp;Data'!B19</f>
        <v>Player 05</v>
      </c>
      <c r="C13" s="37" t="str">
        <f>IF(B13="","",IFERROR(INDEX(TabPlayer[Name],MATCH(B13,TabPlayer[Players],0)),""))</f>
        <v>Mathew</v>
      </c>
      <c r="D13" s="9">
        <f t="shared" si="2"/>
        <v>23</v>
      </c>
      <c r="E13" s="13">
        <f>IFERROR(IF((E$5&amp;"-"&amp;E$7&amp;"-"&amp;Schedule!$B13)=INDEX(Aux!$Q$4:$Q$5000,MATCH(E$5&amp;"-"&amp;E$7&amp;"-"&amp;Schedule!$B13,Aux!$Q$4:$Q$5000,0)),1,""),"")</f>
        <v>1</v>
      </c>
      <c r="F13" s="13" t="str">
        <f>IFERROR(IF((F$5&amp;"-"&amp;F$7&amp;"-"&amp;Schedule!$B13)=INDEX(Aux!$Q$4:$Q$5000,MATCH(F$5&amp;"-"&amp;F$7&amp;"-"&amp;Schedule!$B13,Aux!$Q$4:$Q$5000,0)),1,""),"")</f>
        <v/>
      </c>
      <c r="G13" s="13" t="str">
        <f>IFERROR(IF((G$5&amp;"-"&amp;G$7&amp;"-"&amp;Schedule!$B13)=INDEX(Aux!$Q$4:$Q$5000,MATCH(G$5&amp;"-"&amp;G$7&amp;"-"&amp;Schedule!$B13,Aux!$Q$4:$Q$5000,0)),1,""),"")</f>
        <v/>
      </c>
      <c r="H13" s="13">
        <f>IFERROR(IF((H$5&amp;"-"&amp;H$7&amp;"-"&amp;Schedule!$B13)=INDEX(Aux!$Q$4:$Q$5000,MATCH(H$5&amp;"-"&amp;H$7&amp;"-"&amp;Schedule!$B13,Aux!$Q$4:$Q$5000,0)),1,""),"")</f>
        <v>1</v>
      </c>
      <c r="I13" s="13" t="str">
        <f>IFERROR(IF((I$5&amp;"-"&amp;I$7&amp;"-"&amp;Schedule!$B13)=INDEX(Aux!$Q$4:$Q$5000,MATCH(I$5&amp;"-"&amp;I$7&amp;"-"&amp;Schedule!$B13,Aux!$Q$4:$Q$5000,0)),1,""),"")</f>
        <v/>
      </c>
      <c r="J13" s="13">
        <f>IFERROR(IF((J$5&amp;"-"&amp;J$7&amp;"-"&amp;Schedule!$B13)=INDEX(Aux!$Q$4:$Q$5000,MATCH(J$5&amp;"-"&amp;J$7&amp;"-"&amp;Schedule!$B13,Aux!$Q$4:$Q$5000,0)),1,""),"")</f>
        <v>1</v>
      </c>
      <c r="K13" s="13" t="str">
        <f>IFERROR(IF((K$5&amp;"-"&amp;K$7&amp;"-"&amp;Schedule!$B13)=INDEX(Aux!$Q$4:$Q$5000,MATCH(K$5&amp;"-"&amp;K$7&amp;"-"&amp;Schedule!$B13,Aux!$Q$4:$Q$5000,0)),1,""),"")</f>
        <v/>
      </c>
      <c r="L13" s="13" t="str">
        <f>IFERROR(IF((L$5&amp;"-"&amp;L$7&amp;"-"&amp;Schedule!$B13)=INDEX(Aux!$Q$4:$Q$5000,MATCH(L$5&amp;"-"&amp;L$7&amp;"-"&amp;Schedule!$B13,Aux!$Q$4:$Q$5000,0)),1,""),"")</f>
        <v/>
      </c>
      <c r="M13" s="13">
        <f>IFERROR(IF((M$5&amp;"-"&amp;M$7&amp;"-"&amp;Schedule!$B13)=INDEX(Aux!$Q$4:$Q$5000,MATCH(M$5&amp;"-"&amp;M$7&amp;"-"&amp;Schedule!$B13,Aux!$Q$4:$Q$5000,0)),1,""),"")</f>
        <v>1</v>
      </c>
      <c r="N13" s="13" t="str">
        <f>IFERROR(IF((N$5&amp;"-"&amp;N$7&amp;"-"&amp;Schedule!$B13)=INDEX(Aux!$Q$4:$Q$5000,MATCH(N$5&amp;"-"&amp;N$7&amp;"-"&amp;Schedule!$B13,Aux!$Q$4:$Q$5000,0)),1,""),"")</f>
        <v/>
      </c>
      <c r="O13" s="13">
        <f>IFERROR(IF((O$5&amp;"-"&amp;O$7&amp;"-"&amp;Schedule!$B13)=INDEX(Aux!$Q$4:$Q$5000,MATCH(O$5&amp;"-"&amp;O$7&amp;"-"&amp;Schedule!$B13,Aux!$Q$4:$Q$5000,0)),1,""),"")</f>
        <v>1</v>
      </c>
      <c r="P13" s="13" t="str">
        <f>IFERROR(IF((P$5&amp;"-"&amp;P$7&amp;"-"&amp;Schedule!$B13)=INDEX(Aux!$Q$4:$Q$5000,MATCH(P$5&amp;"-"&amp;P$7&amp;"-"&amp;Schedule!$B13,Aux!$Q$4:$Q$5000,0)),1,""),"")</f>
        <v/>
      </c>
      <c r="Q13" s="13">
        <f>IFERROR(IF((Q$5&amp;"-"&amp;Q$7&amp;"-"&amp;Schedule!$B13)=INDEX(Aux!$Q$4:$Q$5000,MATCH(Q$5&amp;"-"&amp;Q$7&amp;"-"&amp;Schedule!$B13,Aux!$Q$4:$Q$5000,0)),1,""),"")</f>
        <v>1</v>
      </c>
      <c r="R13" s="13" t="str">
        <f>IFERROR(IF((R$5&amp;"-"&amp;R$7&amp;"-"&amp;Schedule!$B13)=INDEX(Aux!$Q$4:$Q$5000,MATCH(R$5&amp;"-"&amp;R$7&amp;"-"&amp;Schedule!$B13,Aux!$Q$4:$Q$5000,0)),1,""),"")</f>
        <v/>
      </c>
      <c r="S13" s="13" t="str">
        <f>IFERROR(IF((S$5&amp;"-"&amp;S$7&amp;"-"&amp;Schedule!$B13)=INDEX(Aux!$Q$4:$Q$5000,MATCH(S$5&amp;"-"&amp;S$7&amp;"-"&amp;Schedule!$B13,Aux!$Q$4:$Q$5000,0)),1,""),"")</f>
        <v/>
      </c>
      <c r="T13" s="13">
        <f>IFERROR(IF((T$5&amp;"-"&amp;T$7&amp;"-"&amp;Schedule!$B13)=INDEX(Aux!$Q$4:$Q$5000,MATCH(T$5&amp;"-"&amp;T$7&amp;"-"&amp;Schedule!$B13,Aux!$Q$4:$Q$5000,0)),1,""),"")</f>
        <v>1</v>
      </c>
      <c r="U13" s="13" t="str">
        <f>IFERROR(IF((U$5&amp;"-"&amp;U$7&amp;"-"&amp;Schedule!$B13)=INDEX(Aux!$Q$4:$Q$5000,MATCH(U$5&amp;"-"&amp;U$7&amp;"-"&amp;Schedule!$B13,Aux!$Q$4:$Q$5000,0)),1,""),"")</f>
        <v/>
      </c>
      <c r="V13" s="13">
        <f>IFERROR(IF((V$5&amp;"-"&amp;V$7&amp;"-"&amp;Schedule!$B13)=INDEX(Aux!$Q$4:$Q$5000,MATCH(V$5&amp;"-"&amp;V$7&amp;"-"&amp;Schedule!$B13,Aux!$Q$4:$Q$5000,0)),1,""),"")</f>
        <v>1</v>
      </c>
      <c r="W13" s="13" t="str">
        <f>IFERROR(IF((W$5&amp;"-"&amp;W$7&amp;"-"&amp;Schedule!$B13)=INDEX(Aux!$Q$4:$Q$5000,MATCH(W$5&amp;"-"&amp;W$7&amp;"-"&amp;Schedule!$B13,Aux!$Q$4:$Q$5000,0)),1,""),"")</f>
        <v/>
      </c>
      <c r="X13" s="13" t="str">
        <f>IFERROR(IF((X$5&amp;"-"&amp;X$7&amp;"-"&amp;Schedule!$B13)=INDEX(Aux!$Q$4:$Q$5000,MATCH(X$5&amp;"-"&amp;X$7&amp;"-"&amp;Schedule!$B13,Aux!$Q$4:$Q$5000,0)),1,""),"")</f>
        <v/>
      </c>
      <c r="Y13" s="13">
        <f>IFERROR(IF((Y$5&amp;"-"&amp;Y$7&amp;"-"&amp;Schedule!$B13)=INDEX(Aux!$Q$4:$Q$5000,MATCH(Y$5&amp;"-"&amp;Y$7&amp;"-"&amp;Schedule!$B13,Aux!$Q$4:$Q$5000,0)),1,""),"")</f>
        <v>1</v>
      </c>
      <c r="Z13" s="13" t="str">
        <f>IFERROR(IF((Z$5&amp;"-"&amp;Z$7&amp;"-"&amp;Schedule!$B13)=INDEX(Aux!$Q$4:$Q$5000,MATCH(Z$5&amp;"-"&amp;Z$7&amp;"-"&amp;Schedule!$B13,Aux!$Q$4:$Q$5000,0)),1,""),"")</f>
        <v/>
      </c>
      <c r="AA13" s="13">
        <f>IFERROR(IF((AA$5&amp;"-"&amp;AA$7&amp;"-"&amp;Schedule!$B13)=INDEX(Aux!$Q$4:$Q$5000,MATCH(AA$5&amp;"-"&amp;AA$7&amp;"-"&amp;Schedule!$B13,Aux!$Q$4:$Q$5000,0)),1,""),"")</f>
        <v>1</v>
      </c>
      <c r="AB13" s="13" t="str">
        <f>IFERROR(IF((AB$5&amp;"-"&amp;AB$7&amp;"-"&amp;Schedule!$B13)=INDEX(Aux!$Q$4:$Q$5000,MATCH(AB$5&amp;"-"&amp;AB$7&amp;"-"&amp;Schedule!$B13,Aux!$Q$4:$Q$5000,0)),1,""),"")</f>
        <v/>
      </c>
      <c r="AC13" s="13">
        <f>IFERROR(IF((AC$5&amp;"-"&amp;AC$7&amp;"-"&amp;Schedule!$B13)=INDEX(Aux!$Q$4:$Q$5000,MATCH(AC$5&amp;"-"&amp;AC$7&amp;"-"&amp;Schedule!$B13,Aux!$Q$4:$Q$5000,0)),1,""),"")</f>
        <v>1</v>
      </c>
      <c r="AD13" s="13" t="str">
        <f>IFERROR(IF((AD$5&amp;"-"&amp;AD$7&amp;"-"&amp;Schedule!$B13)=INDEX(Aux!$Q$4:$Q$5000,MATCH(AD$5&amp;"-"&amp;AD$7&amp;"-"&amp;Schedule!$B13,Aux!$Q$4:$Q$5000,0)),1,""),"")</f>
        <v/>
      </c>
      <c r="AE13" s="13" t="str">
        <f>IFERROR(IF((AE$5&amp;"-"&amp;AE$7&amp;"-"&amp;Schedule!$B13)=INDEX(Aux!$Q$4:$Q$5000,MATCH(AE$5&amp;"-"&amp;AE$7&amp;"-"&amp;Schedule!$B13,Aux!$Q$4:$Q$5000,0)),1,""),"")</f>
        <v/>
      </c>
      <c r="AF13" s="13">
        <f>IFERROR(IF((AF$5&amp;"-"&amp;AF$7&amp;"-"&amp;Schedule!$B13)=INDEX(Aux!$Q$4:$Q$5000,MATCH(AF$5&amp;"-"&amp;AF$7&amp;"-"&amp;Schedule!$B13,Aux!$Q$4:$Q$5000,0)),1,""),"")</f>
        <v>1</v>
      </c>
      <c r="AG13" s="13" t="str">
        <f>IFERROR(IF((AG$5&amp;"-"&amp;AG$7&amp;"-"&amp;Schedule!$B13)=INDEX(Aux!$Q$4:$Q$5000,MATCH(AG$5&amp;"-"&amp;AG$7&amp;"-"&amp;Schedule!$B13,Aux!$Q$4:$Q$5000,0)),1,""),"")</f>
        <v/>
      </c>
      <c r="AH13" s="13">
        <f>IFERROR(IF((AH$5&amp;"-"&amp;AH$7&amp;"-"&amp;Schedule!$B13)=INDEX(Aux!$Q$4:$Q$5000,MATCH(AH$5&amp;"-"&amp;AH$7&amp;"-"&amp;Schedule!$B13,Aux!$Q$4:$Q$5000,0)),1,""),"")</f>
        <v>1</v>
      </c>
      <c r="AI13" s="13" t="str">
        <f>IFERROR(IF((AI$5&amp;"-"&amp;AI$7&amp;"-"&amp;Schedule!$B13)=INDEX(Aux!$Q$4:$Q$5000,MATCH(AI$5&amp;"-"&amp;AI$7&amp;"-"&amp;Schedule!$B13,Aux!$Q$4:$Q$5000,0)),1,""),"")</f>
        <v/>
      </c>
      <c r="AJ13" s="13" t="str">
        <f>IFERROR(IF((AJ$5&amp;"-"&amp;AJ$7&amp;"-"&amp;Schedule!$B13)=INDEX(Aux!$Q$4:$Q$5000,MATCH(AJ$5&amp;"-"&amp;AJ$7&amp;"-"&amp;Schedule!$B13,Aux!$Q$4:$Q$5000,0)),1,""),"")</f>
        <v/>
      </c>
      <c r="AK13" s="13">
        <f>IFERROR(IF((AK$5&amp;"-"&amp;AK$7&amp;"-"&amp;Schedule!$B13)=INDEX(Aux!$Q$4:$Q$5000,MATCH(AK$5&amp;"-"&amp;AK$7&amp;"-"&amp;Schedule!$B13,Aux!$Q$4:$Q$5000,0)),1,""),"")</f>
        <v>1</v>
      </c>
      <c r="AL13" s="13" t="str">
        <f>IFERROR(IF((AL$5&amp;"-"&amp;AL$7&amp;"-"&amp;Schedule!$B13)=INDEX(Aux!$Q$4:$Q$5000,MATCH(AL$5&amp;"-"&amp;AL$7&amp;"-"&amp;Schedule!$B13,Aux!$Q$4:$Q$5000,0)),1,""),"")</f>
        <v/>
      </c>
      <c r="AM13" s="13">
        <f>IFERROR(IF((AM$5&amp;"-"&amp;AM$7&amp;"-"&amp;Schedule!$B13)=INDEX(Aux!$Q$4:$Q$5000,MATCH(AM$5&amp;"-"&amp;AM$7&amp;"-"&amp;Schedule!$B13,Aux!$Q$4:$Q$5000,0)),1,""),"")</f>
        <v>1</v>
      </c>
      <c r="AN13" s="13" t="str">
        <f>IFERROR(IF((AN$5&amp;"-"&amp;AN$7&amp;"-"&amp;Schedule!$B13)=INDEX(Aux!$Q$4:$Q$5000,MATCH(AN$5&amp;"-"&amp;AN$7&amp;"-"&amp;Schedule!$B13,Aux!$Q$4:$Q$5000,0)),1,""),"")</f>
        <v/>
      </c>
      <c r="AO13" s="13">
        <f>IFERROR(IF((AO$5&amp;"-"&amp;AO$7&amp;"-"&amp;Schedule!$B13)=INDEX(Aux!$Q$4:$Q$5000,MATCH(AO$5&amp;"-"&amp;AO$7&amp;"-"&amp;Schedule!$B13,Aux!$Q$4:$Q$5000,0)),1,""),"")</f>
        <v>1</v>
      </c>
      <c r="AP13" s="13" t="str">
        <f>IFERROR(IF((AP$5&amp;"-"&amp;AP$7&amp;"-"&amp;Schedule!$B13)=INDEX(Aux!$Q$4:$Q$5000,MATCH(AP$5&amp;"-"&amp;AP$7&amp;"-"&amp;Schedule!$B13,Aux!$Q$4:$Q$5000,0)),1,""),"")</f>
        <v/>
      </c>
      <c r="AQ13" s="13" t="str">
        <f>IFERROR(IF((AQ$5&amp;"-"&amp;AQ$7&amp;"-"&amp;Schedule!$B13)=INDEX(Aux!$Q$4:$Q$5000,MATCH(AQ$5&amp;"-"&amp;AQ$7&amp;"-"&amp;Schedule!$B13,Aux!$Q$4:$Q$5000,0)),1,""),"")</f>
        <v/>
      </c>
      <c r="AR13" s="13">
        <f>IFERROR(IF((AR$5&amp;"-"&amp;AR$7&amp;"-"&amp;Schedule!$B13)=INDEX(Aux!$Q$4:$Q$5000,MATCH(AR$5&amp;"-"&amp;AR$7&amp;"-"&amp;Schedule!$B13,Aux!$Q$4:$Q$5000,0)),1,""),"")</f>
        <v>1</v>
      </c>
      <c r="AS13" s="13" t="str">
        <f>IFERROR(IF((AS$5&amp;"-"&amp;AS$7&amp;"-"&amp;Schedule!$B13)=INDEX(Aux!$Q$4:$Q$5000,MATCH(AS$5&amp;"-"&amp;AS$7&amp;"-"&amp;Schedule!$B13,Aux!$Q$4:$Q$5000,0)),1,""),"")</f>
        <v/>
      </c>
      <c r="AT13" s="13">
        <f>IFERROR(IF((AT$5&amp;"-"&amp;AT$7&amp;"-"&amp;Schedule!$B13)=INDEX(Aux!$Q$4:$Q$5000,MATCH(AT$5&amp;"-"&amp;AT$7&amp;"-"&amp;Schedule!$B13,Aux!$Q$4:$Q$5000,0)),1,""),"")</f>
        <v>1</v>
      </c>
      <c r="AU13" s="13" t="str">
        <f>IFERROR(IF((AU$5&amp;"-"&amp;AU$7&amp;"-"&amp;Schedule!$B13)=INDEX(Aux!$Q$4:$Q$5000,MATCH(AU$5&amp;"-"&amp;AU$7&amp;"-"&amp;Schedule!$B13,Aux!$Q$4:$Q$5000,0)),1,""),"")</f>
        <v/>
      </c>
      <c r="AV13" s="13" t="str">
        <f>IFERROR(IF((AV$5&amp;"-"&amp;AV$7&amp;"-"&amp;Schedule!$B13)=INDEX(Aux!$Q$4:$Q$5000,MATCH(AV$5&amp;"-"&amp;AV$7&amp;"-"&amp;Schedule!$B13,Aux!$Q$4:$Q$5000,0)),1,""),"")</f>
        <v/>
      </c>
      <c r="AW13" s="13">
        <f>IFERROR(IF((AW$5&amp;"-"&amp;AW$7&amp;"-"&amp;Schedule!$B13)=INDEX(Aux!$Q$4:$Q$5000,MATCH(AW$5&amp;"-"&amp;AW$7&amp;"-"&amp;Schedule!$B13,Aux!$Q$4:$Q$5000,0)),1,""),"")</f>
        <v>1</v>
      </c>
      <c r="AX13" s="13" t="str">
        <f>IFERROR(IF((AX$5&amp;"-"&amp;AX$7&amp;"-"&amp;Schedule!$B13)=INDEX(Aux!$Q$4:$Q$5000,MATCH(AX$5&amp;"-"&amp;AX$7&amp;"-"&amp;Schedule!$B13,Aux!$Q$4:$Q$5000,0)),1,""),"")</f>
        <v/>
      </c>
      <c r="AY13" s="13">
        <f>IFERROR(IF((AY$5&amp;"-"&amp;AY$7&amp;"-"&amp;Schedule!$B13)=INDEX(Aux!$Q$4:$Q$5000,MATCH(AY$5&amp;"-"&amp;AY$7&amp;"-"&amp;Schedule!$B13,Aux!$Q$4:$Q$5000,0)),1,""),"")</f>
        <v>1</v>
      </c>
      <c r="AZ13" s="13" t="str">
        <f>IFERROR(IF((AZ$5&amp;"-"&amp;AZ$7&amp;"-"&amp;Schedule!$B13)=INDEX(Aux!$Q$4:$Q$5000,MATCH(AZ$5&amp;"-"&amp;AZ$7&amp;"-"&amp;Schedule!$B13,Aux!$Q$4:$Q$5000,0)),1,""),"")</f>
        <v/>
      </c>
      <c r="BA13" s="13">
        <f>IFERROR(IF((BA$5&amp;"-"&amp;BA$7&amp;"-"&amp;Schedule!$B13)=INDEX(Aux!$Q$4:$Q$5000,MATCH(BA$5&amp;"-"&amp;BA$7&amp;"-"&amp;Schedule!$B13,Aux!$Q$4:$Q$5000,0)),1,""),"")</f>
        <v>1</v>
      </c>
      <c r="BB13" s="13" t="str">
        <f>IFERROR(IF((BB$5&amp;"-"&amp;BB$7&amp;"-"&amp;Schedule!$B13)=INDEX(Aux!$Q$4:$Q$5000,MATCH(BB$5&amp;"-"&amp;BB$7&amp;"-"&amp;Schedule!$B13,Aux!$Q$4:$Q$5000,0)),1,""),"")</f>
        <v/>
      </c>
      <c r="BC13" s="13" t="str">
        <f>IFERROR(IF((BC$5&amp;"-"&amp;BC$7&amp;"-"&amp;Schedule!$B13)=INDEX(Aux!$Q$4:$Q$5000,MATCH(BC$5&amp;"-"&amp;BC$7&amp;"-"&amp;Schedule!$B13,Aux!$Q$4:$Q$5000,0)),1,""),"")</f>
        <v/>
      </c>
      <c r="BD13" s="13">
        <f>IFERROR(IF((BD$5&amp;"-"&amp;BD$7&amp;"-"&amp;Schedule!$B13)=INDEX(Aux!$Q$4:$Q$5000,MATCH(BD$5&amp;"-"&amp;BD$7&amp;"-"&amp;Schedule!$B13,Aux!$Q$4:$Q$5000,0)),1,""),"")</f>
        <v>1</v>
      </c>
      <c r="BE13" s="13" t="str">
        <f>IFERROR(IF((BE$5&amp;"-"&amp;BE$7&amp;"-"&amp;Schedule!$B13)=INDEX(Aux!$Q$4:$Q$5000,MATCH(BE$5&amp;"-"&amp;BE$7&amp;"-"&amp;Schedule!$B13,Aux!$Q$4:$Q$5000,0)),1,""),"")</f>
        <v/>
      </c>
      <c r="BF13" s="13">
        <f>IFERROR(IF((BF$5&amp;"-"&amp;BF$7&amp;"-"&amp;Schedule!$B13)=INDEX(Aux!$Q$4:$Q$5000,MATCH(BF$5&amp;"-"&amp;BF$7&amp;"-"&amp;Schedule!$B13,Aux!$Q$4:$Q$5000,0)),1,""),"")</f>
        <v>1</v>
      </c>
      <c r="BG13" s="13" t="str">
        <f>IFERROR(IF((BG$5&amp;"-"&amp;BG$7&amp;"-"&amp;Schedule!$B13)=INDEX(Aux!$Q$4:$Q$5000,MATCH(BG$5&amp;"-"&amp;BG$7&amp;"-"&amp;Schedule!$B13,Aux!$Q$4:$Q$5000,0)),1,""),"")</f>
        <v/>
      </c>
      <c r="BH13" s="13" t="str">
        <f>IFERROR(IF((BH$5&amp;"-"&amp;BH$7&amp;"-"&amp;Schedule!$B13)=INDEX(Aux!$Q$4:$Q$5000,MATCH(BH$5&amp;"-"&amp;BH$7&amp;"-"&amp;Schedule!$B13,Aux!$Q$4:$Q$5000,0)),1,""),"")</f>
        <v/>
      </c>
      <c r="BI13" s="13" t="str">
        <f>IFERROR(IF((BI$5&amp;"-"&amp;BI$7&amp;"-"&amp;Schedule!$B13)=INDEX(Aux!$Q$4:$Q$5000,MATCH(BI$5&amp;"-"&amp;BI$7&amp;"-"&amp;Schedule!$B13,Aux!$Q$4:$Q$5000,0)),1,""),"")</f>
        <v/>
      </c>
      <c r="BJ13" s="13" t="str">
        <f>IFERROR(IF((BJ$5&amp;"-"&amp;BJ$7&amp;"-"&amp;Schedule!$B13)=INDEX(Aux!$Q$4:$Q$5000,MATCH(BJ$5&amp;"-"&amp;BJ$7&amp;"-"&amp;Schedule!$B13,Aux!$Q$4:$Q$5000,0)),1,""),"")</f>
        <v/>
      </c>
      <c r="BK13" s="13" t="str">
        <f>IFERROR(IF((BK$5&amp;"-"&amp;BK$7&amp;"-"&amp;Schedule!$B13)=INDEX(Aux!$Q$4:$Q$5000,MATCH(BK$5&amp;"-"&amp;BK$7&amp;"-"&amp;Schedule!$B13,Aux!$Q$4:$Q$5000,0)),1,""),"")</f>
        <v/>
      </c>
      <c r="BL13" s="13" t="str">
        <f>IFERROR(IF((BL$5&amp;"-"&amp;BL$7&amp;"-"&amp;Schedule!$B13)=INDEX(Aux!$Q$4:$Q$5000,MATCH(BL$5&amp;"-"&amp;BL$7&amp;"-"&amp;Schedule!$B13,Aux!$Q$4:$Q$5000,0)),1,""),"")</f>
        <v/>
      </c>
      <c r="BM13" s="13" t="str">
        <f>IFERROR(IF((BM$5&amp;"-"&amp;BM$7&amp;"-"&amp;Schedule!$B13)=INDEX(Aux!$Q$4:$Q$5000,MATCH(BM$5&amp;"-"&amp;BM$7&amp;"-"&amp;Schedule!$B13,Aux!$Q$4:$Q$5000,0)),1,""),"")</f>
        <v/>
      </c>
      <c r="BN13" s="13" t="str">
        <f>IFERROR(IF((BN$5&amp;"-"&amp;BN$7&amp;"-"&amp;Schedule!$B13)=INDEX(Aux!$Q$4:$Q$5000,MATCH(BN$5&amp;"-"&amp;BN$7&amp;"-"&amp;Schedule!$B13,Aux!$Q$4:$Q$5000,0)),1,""),"")</f>
        <v/>
      </c>
      <c r="BO13" s="13" t="str">
        <f>IFERROR(IF((BO$5&amp;"-"&amp;BO$7&amp;"-"&amp;Schedule!$B13)=INDEX(Aux!$Q$4:$Q$5000,MATCH(BO$5&amp;"-"&amp;BO$7&amp;"-"&amp;Schedule!$B13,Aux!$Q$4:$Q$5000,0)),1,""),"")</f>
        <v/>
      </c>
      <c r="BP13" s="13" t="str">
        <f>IFERROR(IF((BP$5&amp;"-"&amp;BP$7&amp;"-"&amp;Schedule!$B13)=INDEX(Aux!$Q$4:$Q$5000,MATCH(BP$5&amp;"-"&amp;BP$7&amp;"-"&amp;Schedule!$B13,Aux!$Q$4:$Q$5000,0)),1,""),"")</f>
        <v/>
      </c>
      <c r="BQ13" s="13" t="str">
        <f>IFERROR(IF((BQ$5&amp;"-"&amp;BQ$7&amp;"-"&amp;Schedule!$B13)=INDEX(Aux!$Q$4:$Q$5000,MATCH(BQ$5&amp;"-"&amp;BQ$7&amp;"-"&amp;Schedule!$B13,Aux!$Q$4:$Q$5000,0)),1,""),"")</f>
        <v/>
      </c>
      <c r="BR13" s="13" t="str">
        <f>IFERROR(IF((BR$5&amp;"-"&amp;BR$7&amp;"-"&amp;Schedule!$B13)=INDEX(Aux!$Q$4:$Q$5000,MATCH(BR$5&amp;"-"&amp;BR$7&amp;"-"&amp;Schedule!$B13,Aux!$Q$4:$Q$5000,0)),1,""),"")</f>
        <v/>
      </c>
      <c r="BS13" s="13" t="str">
        <f>IFERROR(IF((BS$5&amp;"-"&amp;BS$7&amp;"-"&amp;Schedule!$B13)=INDEX(Aux!$Q$4:$Q$5000,MATCH(BS$5&amp;"-"&amp;BS$7&amp;"-"&amp;Schedule!$B13,Aux!$Q$4:$Q$5000,0)),1,""),"")</f>
        <v/>
      </c>
      <c r="BT13" s="13" t="str">
        <f>IFERROR(IF((BT$5&amp;"-"&amp;BT$7&amp;"-"&amp;Schedule!$B13)=INDEX(Aux!$Q$4:$Q$5000,MATCH(BT$5&amp;"-"&amp;BT$7&amp;"-"&amp;Schedule!$B13,Aux!$Q$4:$Q$5000,0)),1,""),"")</f>
        <v/>
      </c>
      <c r="BU13" s="13" t="str">
        <f>IFERROR(IF((BU$5&amp;"-"&amp;BU$7&amp;"-"&amp;Schedule!$B13)=INDEX(Aux!$Q$4:$Q$5000,MATCH(BU$5&amp;"-"&amp;BU$7&amp;"-"&amp;Schedule!$B13,Aux!$Q$4:$Q$5000,0)),1,""),"")</f>
        <v/>
      </c>
      <c r="BV13" s="13" t="str">
        <f>IFERROR(IF((BV$5&amp;"-"&amp;BV$7&amp;"-"&amp;Schedule!$B13)=INDEX(Aux!$Q$4:$Q$5000,MATCH(BV$5&amp;"-"&amp;BV$7&amp;"-"&amp;Schedule!$B13,Aux!$Q$4:$Q$5000,0)),1,""),"")</f>
        <v/>
      </c>
      <c r="BW13" s="13" t="str">
        <f>IFERROR(IF((BW$5&amp;"-"&amp;BW$7&amp;"-"&amp;Schedule!$B13)=INDEX(Aux!$Q$4:$Q$5000,MATCH(BW$5&amp;"-"&amp;BW$7&amp;"-"&amp;Schedule!$B13,Aux!$Q$4:$Q$5000,0)),1,""),"")</f>
        <v/>
      </c>
      <c r="BX13" s="13" t="str">
        <f>IFERROR(IF((BX$5&amp;"-"&amp;BX$7&amp;"-"&amp;Schedule!$B13)=INDEX(Aux!$Q$4:$Q$5000,MATCH(BX$5&amp;"-"&amp;BX$7&amp;"-"&amp;Schedule!$B13,Aux!$Q$4:$Q$5000,0)),1,""),"")</f>
        <v/>
      </c>
      <c r="BY13" s="13" t="str">
        <f>IFERROR(IF((BY$5&amp;"-"&amp;BY$7&amp;"-"&amp;Schedule!$B13)=INDEX(Aux!$Q$4:$Q$5000,MATCH(BY$5&amp;"-"&amp;BY$7&amp;"-"&amp;Schedule!$B13,Aux!$Q$4:$Q$5000,0)),1,""),"")</f>
        <v/>
      </c>
      <c r="BZ13" s="13" t="str">
        <f>IFERROR(IF((BZ$5&amp;"-"&amp;BZ$7&amp;"-"&amp;Schedule!$B13)=INDEX(Aux!$Q$4:$Q$5000,MATCH(BZ$5&amp;"-"&amp;BZ$7&amp;"-"&amp;Schedule!$B13,Aux!$Q$4:$Q$5000,0)),1,""),"")</f>
        <v/>
      </c>
      <c r="CA13" s="13" t="str">
        <f>IFERROR(IF((CA$5&amp;"-"&amp;CA$7&amp;"-"&amp;Schedule!$B13)=INDEX(Aux!$Q$4:$Q$5000,MATCH(CA$5&amp;"-"&amp;CA$7&amp;"-"&amp;Schedule!$B13,Aux!$Q$4:$Q$5000,0)),1,""),"")</f>
        <v/>
      </c>
      <c r="CB13" s="13" t="str">
        <f>IFERROR(IF((CB$5&amp;"-"&amp;CB$7&amp;"-"&amp;Schedule!$B13)=INDEX(Aux!$Q$4:$Q$5000,MATCH(CB$5&amp;"-"&amp;CB$7&amp;"-"&amp;Schedule!$B13,Aux!$Q$4:$Q$5000,0)),1,""),"")</f>
        <v/>
      </c>
      <c r="CC13" s="13" t="str">
        <f>IFERROR(IF((CC$5&amp;"-"&amp;CC$7&amp;"-"&amp;Schedule!$B13)=INDEX(Aux!$Q$4:$Q$5000,MATCH(CC$5&amp;"-"&amp;CC$7&amp;"-"&amp;Schedule!$B13,Aux!$Q$4:$Q$5000,0)),1,""),"")</f>
        <v/>
      </c>
      <c r="CD13" s="13" t="str">
        <f>IFERROR(IF((CD$5&amp;"-"&amp;CD$7&amp;"-"&amp;Schedule!$B13)=INDEX(Aux!$Q$4:$Q$5000,MATCH(CD$5&amp;"-"&amp;CD$7&amp;"-"&amp;Schedule!$B13,Aux!$Q$4:$Q$5000,0)),1,""),"")</f>
        <v/>
      </c>
      <c r="CE13" s="13" t="str">
        <f>IFERROR(IF((CE$5&amp;"-"&amp;CE$7&amp;"-"&amp;Schedule!$B13)=INDEX(Aux!$Q$4:$Q$5000,MATCH(CE$5&amp;"-"&amp;CE$7&amp;"-"&amp;Schedule!$B13,Aux!$Q$4:$Q$5000,0)),1,""),"")</f>
        <v/>
      </c>
      <c r="CF13" s="13" t="str">
        <f>IFERROR(IF((CF$5&amp;"-"&amp;CF$7&amp;"-"&amp;Schedule!$B13)=INDEX(Aux!$Q$4:$Q$5000,MATCH(CF$5&amp;"-"&amp;CF$7&amp;"-"&amp;Schedule!$B13,Aux!$Q$4:$Q$5000,0)),1,""),"")</f>
        <v/>
      </c>
      <c r="CG13" s="13" t="str">
        <f>IFERROR(IF((CG$5&amp;"-"&amp;CG$7&amp;"-"&amp;Schedule!$B13)=INDEX(Aux!$Q$4:$Q$5000,MATCH(CG$5&amp;"-"&amp;CG$7&amp;"-"&amp;Schedule!$B13,Aux!$Q$4:$Q$5000,0)),1,""),"")</f>
        <v/>
      </c>
      <c r="CH13" s="13" t="str">
        <f>IFERROR(IF((CH$5&amp;"-"&amp;CH$7&amp;"-"&amp;Schedule!$B13)=INDEX(Aux!$Q$4:$Q$5000,MATCH(CH$5&amp;"-"&amp;CH$7&amp;"-"&amp;Schedule!$B13,Aux!$Q$4:$Q$5000,0)),1,""),"")</f>
        <v/>
      </c>
    </row>
    <row r="14" spans="1:94" x14ac:dyDescent="0.25">
      <c r="A14" s="1">
        <f>IF(A13="","",IF(A13+1&lt;='Tables&amp;Data'!$F$5,A13+1,""))</f>
        <v>6</v>
      </c>
      <c r="B14" s="36" t="str">
        <f>'Tables&amp;Data'!B20</f>
        <v>Player 06</v>
      </c>
      <c r="C14" s="37" t="str">
        <f>IF(B14="","",IFERROR(INDEX(TabPlayer[Name],MATCH(B14,TabPlayer[Players],0)),""))</f>
        <v>Julian</v>
      </c>
      <c r="D14" s="9">
        <f t="shared" si="2"/>
        <v>23</v>
      </c>
      <c r="E14" s="13" t="str">
        <f>IFERROR(IF((E$5&amp;"-"&amp;E$7&amp;"-"&amp;Schedule!$B14)=INDEX(Aux!$Q$4:$Q$5000,MATCH(E$5&amp;"-"&amp;E$7&amp;"-"&amp;Schedule!$B14,Aux!$Q$4:$Q$5000,0)),1,""),"")</f>
        <v/>
      </c>
      <c r="F14" s="13">
        <f>IFERROR(IF((F$5&amp;"-"&amp;F$7&amp;"-"&amp;Schedule!$B14)=INDEX(Aux!$Q$4:$Q$5000,MATCH(F$5&amp;"-"&amp;F$7&amp;"-"&amp;Schedule!$B14,Aux!$Q$4:$Q$5000,0)),1,""),"")</f>
        <v>1</v>
      </c>
      <c r="G14" s="13" t="str">
        <f>IFERROR(IF((G$5&amp;"-"&amp;G$7&amp;"-"&amp;Schedule!$B14)=INDEX(Aux!$Q$4:$Q$5000,MATCH(G$5&amp;"-"&amp;G$7&amp;"-"&amp;Schedule!$B14,Aux!$Q$4:$Q$5000,0)),1,""),"")</f>
        <v/>
      </c>
      <c r="H14" s="13">
        <f>IFERROR(IF((H$5&amp;"-"&amp;H$7&amp;"-"&amp;Schedule!$B14)=INDEX(Aux!$Q$4:$Q$5000,MATCH(H$5&amp;"-"&amp;H$7&amp;"-"&amp;Schedule!$B14,Aux!$Q$4:$Q$5000,0)),1,""),"")</f>
        <v>1</v>
      </c>
      <c r="I14" s="13" t="str">
        <f>IFERROR(IF((I$5&amp;"-"&amp;I$7&amp;"-"&amp;Schedule!$B14)=INDEX(Aux!$Q$4:$Q$5000,MATCH(I$5&amp;"-"&amp;I$7&amp;"-"&amp;Schedule!$B14,Aux!$Q$4:$Q$5000,0)),1,""),"")</f>
        <v/>
      </c>
      <c r="J14" s="13">
        <f>IFERROR(IF((J$5&amp;"-"&amp;J$7&amp;"-"&amp;Schedule!$B14)=INDEX(Aux!$Q$4:$Q$5000,MATCH(J$5&amp;"-"&amp;J$7&amp;"-"&amp;Schedule!$B14,Aux!$Q$4:$Q$5000,0)),1,""),"")</f>
        <v>1</v>
      </c>
      <c r="K14" s="13" t="str">
        <f>IFERROR(IF((K$5&amp;"-"&amp;K$7&amp;"-"&amp;Schedule!$B14)=INDEX(Aux!$Q$4:$Q$5000,MATCH(K$5&amp;"-"&amp;K$7&amp;"-"&amp;Schedule!$B14,Aux!$Q$4:$Q$5000,0)),1,""),"")</f>
        <v/>
      </c>
      <c r="L14" s="13" t="str">
        <f>IFERROR(IF((L$5&amp;"-"&amp;L$7&amp;"-"&amp;Schedule!$B14)=INDEX(Aux!$Q$4:$Q$5000,MATCH(L$5&amp;"-"&amp;L$7&amp;"-"&amp;Schedule!$B14,Aux!$Q$4:$Q$5000,0)),1,""),"")</f>
        <v/>
      </c>
      <c r="M14" s="13">
        <f>IFERROR(IF((M$5&amp;"-"&amp;M$7&amp;"-"&amp;Schedule!$B14)=INDEX(Aux!$Q$4:$Q$5000,MATCH(M$5&amp;"-"&amp;M$7&amp;"-"&amp;Schedule!$B14,Aux!$Q$4:$Q$5000,0)),1,""),"")</f>
        <v>1</v>
      </c>
      <c r="N14" s="13" t="str">
        <f>IFERROR(IF((N$5&amp;"-"&amp;N$7&amp;"-"&amp;Schedule!$B14)=INDEX(Aux!$Q$4:$Q$5000,MATCH(N$5&amp;"-"&amp;N$7&amp;"-"&amp;Schedule!$B14,Aux!$Q$4:$Q$5000,0)),1,""),"")</f>
        <v/>
      </c>
      <c r="O14" s="13">
        <f>IFERROR(IF((O$5&amp;"-"&amp;O$7&amp;"-"&amp;Schedule!$B14)=INDEX(Aux!$Q$4:$Q$5000,MATCH(O$5&amp;"-"&amp;O$7&amp;"-"&amp;Schedule!$B14,Aux!$Q$4:$Q$5000,0)),1,""),"")</f>
        <v>1</v>
      </c>
      <c r="P14" s="13" t="str">
        <f>IFERROR(IF((P$5&amp;"-"&amp;P$7&amp;"-"&amp;Schedule!$B14)=INDEX(Aux!$Q$4:$Q$5000,MATCH(P$5&amp;"-"&amp;P$7&amp;"-"&amp;Schedule!$B14,Aux!$Q$4:$Q$5000,0)),1,""),"")</f>
        <v/>
      </c>
      <c r="Q14" s="13" t="str">
        <f>IFERROR(IF((Q$5&amp;"-"&amp;Q$7&amp;"-"&amp;Schedule!$B14)=INDEX(Aux!$Q$4:$Q$5000,MATCH(Q$5&amp;"-"&amp;Q$7&amp;"-"&amp;Schedule!$B14,Aux!$Q$4:$Q$5000,0)),1,""),"")</f>
        <v/>
      </c>
      <c r="R14" s="13">
        <f>IFERROR(IF((R$5&amp;"-"&amp;R$7&amp;"-"&amp;Schedule!$B14)=INDEX(Aux!$Q$4:$Q$5000,MATCH(R$5&amp;"-"&amp;R$7&amp;"-"&amp;Schedule!$B14,Aux!$Q$4:$Q$5000,0)),1,""),"")</f>
        <v>1</v>
      </c>
      <c r="S14" s="13" t="str">
        <f>IFERROR(IF((S$5&amp;"-"&amp;S$7&amp;"-"&amp;Schedule!$B14)=INDEX(Aux!$Q$4:$Q$5000,MATCH(S$5&amp;"-"&amp;S$7&amp;"-"&amp;Schedule!$B14,Aux!$Q$4:$Q$5000,0)),1,""),"")</f>
        <v/>
      </c>
      <c r="T14" s="13">
        <f>IFERROR(IF((T$5&amp;"-"&amp;T$7&amp;"-"&amp;Schedule!$B14)=INDEX(Aux!$Q$4:$Q$5000,MATCH(T$5&amp;"-"&amp;T$7&amp;"-"&amp;Schedule!$B14,Aux!$Q$4:$Q$5000,0)),1,""),"")</f>
        <v>1</v>
      </c>
      <c r="U14" s="13" t="str">
        <f>IFERROR(IF((U$5&amp;"-"&amp;U$7&amp;"-"&amp;Schedule!$B14)=INDEX(Aux!$Q$4:$Q$5000,MATCH(U$5&amp;"-"&amp;U$7&amp;"-"&amp;Schedule!$B14,Aux!$Q$4:$Q$5000,0)),1,""),"")</f>
        <v/>
      </c>
      <c r="V14" s="13">
        <f>IFERROR(IF((V$5&amp;"-"&amp;V$7&amp;"-"&amp;Schedule!$B14)=INDEX(Aux!$Q$4:$Q$5000,MATCH(V$5&amp;"-"&amp;V$7&amp;"-"&amp;Schedule!$B14,Aux!$Q$4:$Q$5000,0)),1,""),"")</f>
        <v>1</v>
      </c>
      <c r="W14" s="13" t="str">
        <f>IFERROR(IF((W$5&amp;"-"&amp;W$7&amp;"-"&amp;Schedule!$B14)=INDEX(Aux!$Q$4:$Q$5000,MATCH(W$5&amp;"-"&amp;W$7&amp;"-"&amp;Schedule!$B14,Aux!$Q$4:$Q$5000,0)),1,""),"")</f>
        <v/>
      </c>
      <c r="X14" s="13" t="str">
        <f>IFERROR(IF((X$5&amp;"-"&amp;X$7&amp;"-"&amp;Schedule!$B14)=INDEX(Aux!$Q$4:$Q$5000,MATCH(X$5&amp;"-"&amp;X$7&amp;"-"&amp;Schedule!$B14,Aux!$Q$4:$Q$5000,0)),1,""),"")</f>
        <v/>
      </c>
      <c r="Y14" s="13">
        <f>IFERROR(IF((Y$5&amp;"-"&amp;Y$7&amp;"-"&amp;Schedule!$B14)=INDEX(Aux!$Q$4:$Q$5000,MATCH(Y$5&amp;"-"&amp;Y$7&amp;"-"&amp;Schedule!$B14,Aux!$Q$4:$Q$5000,0)),1,""),"")</f>
        <v>1</v>
      </c>
      <c r="Z14" s="13" t="str">
        <f>IFERROR(IF((Z$5&amp;"-"&amp;Z$7&amp;"-"&amp;Schedule!$B14)=INDEX(Aux!$Q$4:$Q$5000,MATCH(Z$5&amp;"-"&amp;Z$7&amp;"-"&amp;Schedule!$B14,Aux!$Q$4:$Q$5000,0)),1,""),"")</f>
        <v/>
      </c>
      <c r="AA14" s="13">
        <f>IFERROR(IF((AA$5&amp;"-"&amp;AA$7&amp;"-"&amp;Schedule!$B14)=INDEX(Aux!$Q$4:$Q$5000,MATCH(AA$5&amp;"-"&amp;AA$7&amp;"-"&amp;Schedule!$B14,Aux!$Q$4:$Q$5000,0)),1,""),"")</f>
        <v>1</v>
      </c>
      <c r="AB14" s="13" t="str">
        <f>IFERROR(IF((AB$5&amp;"-"&amp;AB$7&amp;"-"&amp;Schedule!$B14)=INDEX(Aux!$Q$4:$Q$5000,MATCH(AB$5&amp;"-"&amp;AB$7&amp;"-"&amp;Schedule!$B14,Aux!$Q$4:$Q$5000,0)),1,""),"")</f>
        <v/>
      </c>
      <c r="AC14" s="13" t="str">
        <f>IFERROR(IF((AC$5&amp;"-"&amp;AC$7&amp;"-"&amp;Schedule!$B14)=INDEX(Aux!$Q$4:$Q$5000,MATCH(AC$5&amp;"-"&amp;AC$7&amp;"-"&amp;Schedule!$B14,Aux!$Q$4:$Q$5000,0)),1,""),"")</f>
        <v/>
      </c>
      <c r="AD14" s="13">
        <f>IFERROR(IF((AD$5&amp;"-"&amp;AD$7&amp;"-"&amp;Schedule!$B14)=INDEX(Aux!$Q$4:$Q$5000,MATCH(AD$5&amp;"-"&amp;AD$7&amp;"-"&amp;Schedule!$B14,Aux!$Q$4:$Q$5000,0)),1,""),"")</f>
        <v>1</v>
      </c>
      <c r="AE14" s="13" t="str">
        <f>IFERROR(IF((AE$5&amp;"-"&amp;AE$7&amp;"-"&amp;Schedule!$B14)=INDEX(Aux!$Q$4:$Q$5000,MATCH(AE$5&amp;"-"&amp;AE$7&amp;"-"&amp;Schedule!$B14,Aux!$Q$4:$Q$5000,0)),1,""),"")</f>
        <v/>
      </c>
      <c r="AF14" s="13">
        <f>IFERROR(IF((AF$5&amp;"-"&amp;AF$7&amp;"-"&amp;Schedule!$B14)=INDEX(Aux!$Q$4:$Q$5000,MATCH(AF$5&amp;"-"&amp;AF$7&amp;"-"&amp;Schedule!$B14,Aux!$Q$4:$Q$5000,0)),1,""),"")</f>
        <v>1</v>
      </c>
      <c r="AG14" s="13" t="str">
        <f>IFERROR(IF((AG$5&amp;"-"&amp;AG$7&amp;"-"&amp;Schedule!$B14)=INDEX(Aux!$Q$4:$Q$5000,MATCH(AG$5&amp;"-"&amp;AG$7&amp;"-"&amp;Schedule!$B14,Aux!$Q$4:$Q$5000,0)),1,""),"")</f>
        <v/>
      </c>
      <c r="AH14" s="13">
        <f>IFERROR(IF((AH$5&amp;"-"&amp;AH$7&amp;"-"&amp;Schedule!$B14)=INDEX(Aux!$Q$4:$Q$5000,MATCH(AH$5&amp;"-"&amp;AH$7&amp;"-"&amp;Schedule!$B14,Aux!$Q$4:$Q$5000,0)),1,""),"")</f>
        <v>1</v>
      </c>
      <c r="AI14" s="13" t="str">
        <f>IFERROR(IF((AI$5&amp;"-"&amp;AI$7&amp;"-"&amp;Schedule!$B14)=INDEX(Aux!$Q$4:$Q$5000,MATCH(AI$5&amp;"-"&amp;AI$7&amp;"-"&amp;Schedule!$B14,Aux!$Q$4:$Q$5000,0)),1,""),"")</f>
        <v/>
      </c>
      <c r="AJ14" s="13" t="str">
        <f>IFERROR(IF((AJ$5&amp;"-"&amp;AJ$7&amp;"-"&amp;Schedule!$B14)=INDEX(Aux!$Q$4:$Q$5000,MATCH(AJ$5&amp;"-"&amp;AJ$7&amp;"-"&amp;Schedule!$B14,Aux!$Q$4:$Q$5000,0)),1,""),"")</f>
        <v/>
      </c>
      <c r="AK14" s="13">
        <f>IFERROR(IF((AK$5&amp;"-"&amp;AK$7&amp;"-"&amp;Schedule!$B14)=INDEX(Aux!$Q$4:$Q$5000,MATCH(AK$5&amp;"-"&amp;AK$7&amp;"-"&amp;Schedule!$B14,Aux!$Q$4:$Q$5000,0)),1,""),"")</f>
        <v>1</v>
      </c>
      <c r="AL14" s="13" t="str">
        <f>IFERROR(IF((AL$5&amp;"-"&amp;AL$7&amp;"-"&amp;Schedule!$B14)=INDEX(Aux!$Q$4:$Q$5000,MATCH(AL$5&amp;"-"&amp;AL$7&amp;"-"&amp;Schedule!$B14,Aux!$Q$4:$Q$5000,0)),1,""),"")</f>
        <v/>
      </c>
      <c r="AM14" s="13">
        <f>IFERROR(IF((AM$5&amp;"-"&amp;AM$7&amp;"-"&amp;Schedule!$B14)=INDEX(Aux!$Q$4:$Q$5000,MATCH(AM$5&amp;"-"&amp;AM$7&amp;"-"&amp;Schedule!$B14,Aux!$Q$4:$Q$5000,0)),1,""),"")</f>
        <v>1</v>
      </c>
      <c r="AN14" s="13" t="str">
        <f>IFERROR(IF((AN$5&amp;"-"&amp;AN$7&amp;"-"&amp;Schedule!$B14)=INDEX(Aux!$Q$4:$Q$5000,MATCH(AN$5&amp;"-"&amp;AN$7&amp;"-"&amp;Schedule!$B14,Aux!$Q$4:$Q$5000,0)),1,""),"")</f>
        <v/>
      </c>
      <c r="AO14" s="13" t="str">
        <f>IFERROR(IF((AO$5&amp;"-"&amp;AO$7&amp;"-"&amp;Schedule!$B14)=INDEX(Aux!$Q$4:$Q$5000,MATCH(AO$5&amp;"-"&amp;AO$7&amp;"-"&amp;Schedule!$B14,Aux!$Q$4:$Q$5000,0)),1,""),"")</f>
        <v/>
      </c>
      <c r="AP14" s="13">
        <f>IFERROR(IF((AP$5&amp;"-"&amp;AP$7&amp;"-"&amp;Schedule!$B14)=INDEX(Aux!$Q$4:$Q$5000,MATCH(AP$5&amp;"-"&amp;AP$7&amp;"-"&amp;Schedule!$B14,Aux!$Q$4:$Q$5000,0)),1,""),"")</f>
        <v>1</v>
      </c>
      <c r="AQ14" s="13" t="str">
        <f>IFERROR(IF((AQ$5&amp;"-"&amp;AQ$7&amp;"-"&amp;Schedule!$B14)=INDEX(Aux!$Q$4:$Q$5000,MATCH(AQ$5&amp;"-"&amp;AQ$7&amp;"-"&amp;Schedule!$B14,Aux!$Q$4:$Q$5000,0)),1,""),"")</f>
        <v/>
      </c>
      <c r="AR14" s="13">
        <f>IFERROR(IF((AR$5&amp;"-"&amp;AR$7&amp;"-"&amp;Schedule!$B14)=INDEX(Aux!$Q$4:$Q$5000,MATCH(AR$5&amp;"-"&amp;AR$7&amp;"-"&amp;Schedule!$B14,Aux!$Q$4:$Q$5000,0)),1,""),"")</f>
        <v>1</v>
      </c>
      <c r="AS14" s="13" t="str">
        <f>IFERROR(IF((AS$5&amp;"-"&amp;AS$7&amp;"-"&amp;Schedule!$B14)=INDEX(Aux!$Q$4:$Q$5000,MATCH(AS$5&amp;"-"&amp;AS$7&amp;"-"&amp;Schedule!$B14,Aux!$Q$4:$Q$5000,0)),1,""),"")</f>
        <v/>
      </c>
      <c r="AT14" s="13">
        <f>IFERROR(IF((AT$5&amp;"-"&amp;AT$7&amp;"-"&amp;Schedule!$B14)=INDEX(Aux!$Q$4:$Q$5000,MATCH(AT$5&amp;"-"&amp;AT$7&amp;"-"&amp;Schedule!$B14,Aux!$Q$4:$Q$5000,0)),1,""),"")</f>
        <v>1</v>
      </c>
      <c r="AU14" s="13" t="str">
        <f>IFERROR(IF((AU$5&amp;"-"&amp;AU$7&amp;"-"&amp;Schedule!$B14)=INDEX(Aux!$Q$4:$Q$5000,MATCH(AU$5&amp;"-"&amp;AU$7&amp;"-"&amp;Schedule!$B14,Aux!$Q$4:$Q$5000,0)),1,""),"")</f>
        <v/>
      </c>
      <c r="AV14" s="13" t="str">
        <f>IFERROR(IF((AV$5&amp;"-"&amp;AV$7&amp;"-"&amp;Schedule!$B14)=INDEX(Aux!$Q$4:$Q$5000,MATCH(AV$5&amp;"-"&amp;AV$7&amp;"-"&amp;Schedule!$B14,Aux!$Q$4:$Q$5000,0)),1,""),"")</f>
        <v/>
      </c>
      <c r="AW14" s="13">
        <f>IFERROR(IF((AW$5&amp;"-"&amp;AW$7&amp;"-"&amp;Schedule!$B14)=INDEX(Aux!$Q$4:$Q$5000,MATCH(AW$5&amp;"-"&amp;AW$7&amp;"-"&amp;Schedule!$B14,Aux!$Q$4:$Q$5000,0)),1,""),"")</f>
        <v>1</v>
      </c>
      <c r="AX14" s="13" t="str">
        <f>IFERROR(IF((AX$5&amp;"-"&amp;AX$7&amp;"-"&amp;Schedule!$B14)=INDEX(Aux!$Q$4:$Q$5000,MATCH(AX$5&amp;"-"&amp;AX$7&amp;"-"&amp;Schedule!$B14,Aux!$Q$4:$Q$5000,0)),1,""),"")</f>
        <v/>
      </c>
      <c r="AY14" s="13">
        <f>IFERROR(IF((AY$5&amp;"-"&amp;AY$7&amp;"-"&amp;Schedule!$B14)=INDEX(Aux!$Q$4:$Q$5000,MATCH(AY$5&amp;"-"&amp;AY$7&amp;"-"&amp;Schedule!$B14,Aux!$Q$4:$Q$5000,0)),1,""),"")</f>
        <v>1</v>
      </c>
      <c r="AZ14" s="13" t="str">
        <f>IFERROR(IF((AZ$5&amp;"-"&amp;AZ$7&amp;"-"&amp;Schedule!$B14)=INDEX(Aux!$Q$4:$Q$5000,MATCH(AZ$5&amp;"-"&amp;AZ$7&amp;"-"&amp;Schedule!$B14,Aux!$Q$4:$Q$5000,0)),1,""),"")</f>
        <v/>
      </c>
      <c r="BA14" s="13" t="str">
        <f>IFERROR(IF((BA$5&amp;"-"&amp;BA$7&amp;"-"&amp;Schedule!$B14)=INDEX(Aux!$Q$4:$Q$5000,MATCH(BA$5&amp;"-"&amp;BA$7&amp;"-"&amp;Schedule!$B14,Aux!$Q$4:$Q$5000,0)),1,""),"")</f>
        <v/>
      </c>
      <c r="BB14" s="13">
        <f>IFERROR(IF((BB$5&amp;"-"&amp;BB$7&amp;"-"&amp;Schedule!$B14)=INDEX(Aux!$Q$4:$Q$5000,MATCH(BB$5&amp;"-"&amp;BB$7&amp;"-"&amp;Schedule!$B14,Aux!$Q$4:$Q$5000,0)),1,""),"")</f>
        <v>1</v>
      </c>
      <c r="BC14" s="13" t="str">
        <f>IFERROR(IF((BC$5&amp;"-"&amp;BC$7&amp;"-"&amp;Schedule!$B14)=INDEX(Aux!$Q$4:$Q$5000,MATCH(BC$5&amp;"-"&amp;BC$7&amp;"-"&amp;Schedule!$B14,Aux!$Q$4:$Q$5000,0)),1,""),"")</f>
        <v/>
      </c>
      <c r="BD14" s="13">
        <f>IFERROR(IF((BD$5&amp;"-"&amp;BD$7&amp;"-"&amp;Schedule!$B14)=INDEX(Aux!$Q$4:$Q$5000,MATCH(BD$5&amp;"-"&amp;BD$7&amp;"-"&amp;Schedule!$B14,Aux!$Q$4:$Q$5000,0)),1,""),"")</f>
        <v>1</v>
      </c>
      <c r="BE14" s="13" t="str">
        <f>IFERROR(IF((BE$5&amp;"-"&amp;BE$7&amp;"-"&amp;Schedule!$B14)=INDEX(Aux!$Q$4:$Q$5000,MATCH(BE$5&amp;"-"&amp;BE$7&amp;"-"&amp;Schedule!$B14,Aux!$Q$4:$Q$5000,0)),1,""),"")</f>
        <v/>
      </c>
      <c r="BF14" s="13">
        <f>IFERROR(IF((BF$5&amp;"-"&amp;BF$7&amp;"-"&amp;Schedule!$B14)=INDEX(Aux!$Q$4:$Q$5000,MATCH(BF$5&amp;"-"&amp;BF$7&amp;"-"&amp;Schedule!$B14,Aux!$Q$4:$Q$5000,0)),1,""),"")</f>
        <v>1</v>
      </c>
      <c r="BG14" s="13" t="str">
        <f>IFERROR(IF((BG$5&amp;"-"&amp;BG$7&amp;"-"&amp;Schedule!$B14)=INDEX(Aux!$Q$4:$Q$5000,MATCH(BG$5&amp;"-"&amp;BG$7&amp;"-"&amp;Schedule!$B14,Aux!$Q$4:$Q$5000,0)),1,""),"")</f>
        <v/>
      </c>
      <c r="BH14" s="13" t="str">
        <f>IFERROR(IF((BH$5&amp;"-"&amp;BH$7&amp;"-"&amp;Schedule!$B14)=INDEX(Aux!$Q$4:$Q$5000,MATCH(BH$5&amp;"-"&amp;BH$7&amp;"-"&amp;Schedule!$B14,Aux!$Q$4:$Q$5000,0)),1,""),"")</f>
        <v/>
      </c>
      <c r="BI14" s="13" t="str">
        <f>IFERROR(IF((BI$5&amp;"-"&amp;BI$7&amp;"-"&amp;Schedule!$B14)=INDEX(Aux!$Q$4:$Q$5000,MATCH(BI$5&amp;"-"&amp;BI$7&amp;"-"&amp;Schedule!$B14,Aux!$Q$4:$Q$5000,0)),1,""),"")</f>
        <v/>
      </c>
      <c r="BJ14" s="13" t="str">
        <f>IFERROR(IF((BJ$5&amp;"-"&amp;BJ$7&amp;"-"&amp;Schedule!$B14)=INDEX(Aux!$Q$4:$Q$5000,MATCH(BJ$5&amp;"-"&amp;BJ$7&amp;"-"&amp;Schedule!$B14,Aux!$Q$4:$Q$5000,0)),1,""),"")</f>
        <v/>
      </c>
      <c r="BK14" s="13" t="str">
        <f>IFERROR(IF((BK$5&amp;"-"&amp;BK$7&amp;"-"&amp;Schedule!$B14)=INDEX(Aux!$Q$4:$Q$5000,MATCH(BK$5&amp;"-"&amp;BK$7&amp;"-"&amp;Schedule!$B14,Aux!$Q$4:$Q$5000,0)),1,""),"")</f>
        <v/>
      </c>
      <c r="BL14" s="13" t="str">
        <f>IFERROR(IF((BL$5&amp;"-"&amp;BL$7&amp;"-"&amp;Schedule!$B14)=INDEX(Aux!$Q$4:$Q$5000,MATCH(BL$5&amp;"-"&amp;BL$7&amp;"-"&amp;Schedule!$B14,Aux!$Q$4:$Q$5000,0)),1,""),"")</f>
        <v/>
      </c>
      <c r="BM14" s="13" t="str">
        <f>IFERROR(IF((BM$5&amp;"-"&amp;BM$7&amp;"-"&amp;Schedule!$B14)=INDEX(Aux!$Q$4:$Q$5000,MATCH(BM$5&amp;"-"&amp;BM$7&amp;"-"&amp;Schedule!$B14,Aux!$Q$4:$Q$5000,0)),1,""),"")</f>
        <v/>
      </c>
      <c r="BN14" s="13" t="str">
        <f>IFERROR(IF((BN$5&amp;"-"&amp;BN$7&amp;"-"&amp;Schedule!$B14)=INDEX(Aux!$Q$4:$Q$5000,MATCH(BN$5&amp;"-"&amp;BN$7&amp;"-"&amp;Schedule!$B14,Aux!$Q$4:$Q$5000,0)),1,""),"")</f>
        <v/>
      </c>
      <c r="BO14" s="13" t="str">
        <f>IFERROR(IF((BO$5&amp;"-"&amp;BO$7&amp;"-"&amp;Schedule!$B14)=INDEX(Aux!$Q$4:$Q$5000,MATCH(BO$5&amp;"-"&amp;BO$7&amp;"-"&amp;Schedule!$B14,Aux!$Q$4:$Q$5000,0)),1,""),"")</f>
        <v/>
      </c>
      <c r="BP14" s="13" t="str">
        <f>IFERROR(IF((BP$5&amp;"-"&amp;BP$7&amp;"-"&amp;Schedule!$B14)=INDEX(Aux!$Q$4:$Q$5000,MATCH(BP$5&amp;"-"&amp;BP$7&amp;"-"&amp;Schedule!$B14,Aux!$Q$4:$Q$5000,0)),1,""),"")</f>
        <v/>
      </c>
      <c r="BQ14" s="13" t="str">
        <f>IFERROR(IF((BQ$5&amp;"-"&amp;BQ$7&amp;"-"&amp;Schedule!$B14)=INDEX(Aux!$Q$4:$Q$5000,MATCH(BQ$5&amp;"-"&amp;BQ$7&amp;"-"&amp;Schedule!$B14,Aux!$Q$4:$Q$5000,0)),1,""),"")</f>
        <v/>
      </c>
      <c r="BR14" s="13" t="str">
        <f>IFERROR(IF((BR$5&amp;"-"&amp;BR$7&amp;"-"&amp;Schedule!$B14)=INDEX(Aux!$Q$4:$Q$5000,MATCH(BR$5&amp;"-"&amp;BR$7&amp;"-"&amp;Schedule!$B14,Aux!$Q$4:$Q$5000,0)),1,""),"")</f>
        <v/>
      </c>
      <c r="BS14" s="13" t="str">
        <f>IFERROR(IF((BS$5&amp;"-"&amp;BS$7&amp;"-"&amp;Schedule!$B14)=INDEX(Aux!$Q$4:$Q$5000,MATCH(BS$5&amp;"-"&amp;BS$7&amp;"-"&amp;Schedule!$B14,Aux!$Q$4:$Q$5000,0)),1,""),"")</f>
        <v/>
      </c>
      <c r="BT14" s="13" t="str">
        <f>IFERROR(IF((BT$5&amp;"-"&amp;BT$7&amp;"-"&amp;Schedule!$B14)=INDEX(Aux!$Q$4:$Q$5000,MATCH(BT$5&amp;"-"&amp;BT$7&amp;"-"&amp;Schedule!$B14,Aux!$Q$4:$Q$5000,0)),1,""),"")</f>
        <v/>
      </c>
      <c r="BU14" s="13" t="str">
        <f>IFERROR(IF((BU$5&amp;"-"&amp;BU$7&amp;"-"&amp;Schedule!$B14)=INDEX(Aux!$Q$4:$Q$5000,MATCH(BU$5&amp;"-"&amp;BU$7&amp;"-"&amp;Schedule!$B14,Aux!$Q$4:$Q$5000,0)),1,""),"")</f>
        <v/>
      </c>
      <c r="BV14" s="13" t="str">
        <f>IFERROR(IF((BV$5&amp;"-"&amp;BV$7&amp;"-"&amp;Schedule!$B14)=INDEX(Aux!$Q$4:$Q$5000,MATCH(BV$5&amp;"-"&amp;BV$7&amp;"-"&amp;Schedule!$B14,Aux!$Q$4:$Q$5000,0)),1,""),"")</f>
        <v/>
      </c>
      <c r="BW14" s="13" t="str">
        <f>IFERROR(IF((BW$5&amp;"-"&amp;BW$7&amp;"-"&amp;Schedule!$B14)=INDEX(Aux!$Q$4:$Q$5000,MATCH(BW$5&amp;"-"&amp;BW$7&amp;"-"&amp;Schedule!$B14,Aux!$Q$4:$Q$5000,0)),1,""),"")</f>
        <v/>
      </c>
      <c r="BX14" s="13" t="str">
        <f>IFERROR(IF((BX$5&amp;"-"&amp;BX$7&amp;"-"&amp;Schedule!$B14)=INDEX(Aux!$Q$4:$Q$5000,MATCH(BX$5&amp;"-"&amp;BX$7&amp;"-"&amp;Schedule!$B14,Aux!$Q$4:$Q$5000,0)),1,""),"")</f>
        <v/>
      </c>
      <c r="BY14" s="13" t="str">
        <f>IFERROR(IF((BY$5&amp;"-"&amp;BY$7&amp;"-"&amp;Schedule!$B14)=INDEX(Aux!$Q$4:$Q$5000,MATCH(BY$5&amp;"-"&amp;BY$7&amp;"-"&amp;Schedule!$B14,Aux!$Q$4:$Q$5000,0)),1,""),"")</f>
        <v/>
      </c>
      <c r="BZ14" s="13" t="str">
        <f>IFERROR(IF((BZ$5&amp;"-"&amp;BZ$7&amp;"-"&amp;Schedule!$B14)=INDEX(Aux!$Q$4:$Q$5000,MATCH(BZ$5&amp;"-"&amp;BZ$7&amp;"-"&amp;Schedule!$B14,Aux!$Q$4:$Q$5000,0)),1,""),"")</f>
        <v/>
      </c>
      <c r="CA14" s="13" t="str">
        <f>IFERROR(IF((CA$5&amp;"-"&amp;CA$7&amp;"-"&amp;Schedule!$B14)=INDEX(Aux!$Q$4:$Q$5000,MATCH(CA$5&amp;"-"&amp;CA$7&amp;"-"&amp;Schedule!$B14,Aux!$Q$4:$Q$5000,0)),1,""),"")</f>
        <v/>
      </c>
      <c r="CB14" s="13" t="str">
        <f>IFERROR(IF((CB$5&amp;"-"&amp;CB$7&amp;"-"&amp;Schedule!$B14)=INDEX(Aux!$Q$4:$Q$5000,MATCH(CB$5&amp;"-"&amp;CB$7&amp;"-"&amp;Schedule!$B14,Aux!$Q$4:$Q$5000,0)),1,""),"")</f>
        <v/>
      </c>
      <c r="CC14" s="13" t="str">
        <f>IFERROR(IF((CC$5&amp;"-"&amp;CC$7&amp;"-"&amp;Schedule!$B14)=INDEX(Aux!$Q$4:$Q$5000,MATCH(CC$5&amp;"-"&amp;CC$7&amp;"-"&amp;Schedule!$B14,Aux!$Q$4:$Q$5000,0)),1,""),"")</f>
        <v/>
      </c>
      <c r="CD14" s="13" t="str">
        <f>IFERROR(IF((CD$5&amp;"-"&amp;CD$7&amp;"-"&amp;Schedule!$B14)=INDEX(Aux!$Q$4:$Q$5000,MATCH(CD$5&amp;"-"&amp;CD$7&amp;"-"&amp;Schedule!$B14,Aux!$Q$4:$Q$5000,0)),1,""),"")</f>
        <v/>
      </c>
      <c r="CE14" s="13" t="str">
        <f>IFERROR(IF((CE$5&amp;"-"&amp;CE$7&amp;"-"&amp;Schedule!$B14)=INDEX(Aux!$Q$4:$Q$5000,MATCH(CE$5&amp;"-"&amp;CE$7&amp;"-"&amp;Schedule!$B14,Aux!$Q$4:$Q$5000,0)),1,""),"")</f>
        <v/>
      </c>
      <c r="CF14" s="13" t="str">
        <f>IFERROR(IF((CF$5&amp;"-"&amp;CF$7&amp;"-"&amp;Schedule!$B14)=INDEX(Aux!$Q$4:$Q$5000,MATCH(CF$5&amp;"-"&amp;CF$7&amp;"-"&amp;Schedule!$B14,Aux!$Q$4:$Q$5000,0)),1,""),"")</f>
        <v/>
      </c>
      <c r="CG14" s="13" t="str">
        <f>IFERROR(IF((CG$5&amp;"-"&amp;CG$7&amp;"-"&amp;Schedule!$B14)=INDEX(Aux!$Q$4:$Q$5000,MATCH(CG$5&amp;"-"&amp;CG$7&amp;"-"&amp;Schedule!$B14,Aux!$Q$4:$Q$5000,0)),1,""),"")</f>
        <v/>
      </c>
      <c r="CH14" s="13" t="str">
        <f>IFERROR(IF((CH$5&amp;"-"&amp;CH$7&amp;"-"&amp;Schedule!$B14)=INDEX(Aux!$Q$4:$Q$5000,MATCH(CH$5&amp;"-"&amp;CH$7&amp;"-"&amp;Schedule!$B14,Aux!$Q$4:$Q$5000,0)),1,""),"")</f>
        <v/>
      </c>
    </row>
    <row r="15" spans="1:94" x14ac:dyDescent="0.25">
      <c r="A15" s="1">
        <f>IF(A14="","",IF(A14+1&lt;='Tables&amp;Data'!$F$5,A14+1,""))</f>
        <v>7</v>
      </c>
      <c r="B15" s="36" t="str">
        <f>'Tables&amp;Data'!B21</f>
        <v>Player 07</v>
      </c>
      <c r="C15" s="37" t="str">
        <f>IF(B15="","",IFERROR(INDEX(TabPlayer[Name],MATCH(B15,TabPlayer[Players],0)),""))</f>
        <v>Kevin</v>
      </c>
      <c r="D15" s="9">
        <f t="shared" si="2"/>
        <v>22</v>
      </c>
      <c r="E15" s="13" t="str">
        <f>IFERROR(IF((E$5&amp;"-"&amp;E$7&amp;"-"&amp;Schedule!$B15)=INDEX(Aux!$Q$4:$Q$5000,MATCH(E$5&amp;"-"&amp;E$7&amp;"-"&amp;Schedule!$B15,Aux!$Q$4:$Q$5000,0)),1,""),"")</f>
        <v/>
      </c>
      <c r="F15" s="13">
        <f>IFERROR(IF((F$5&amp;"-"&amp;F$7&amp;"-"&amp;Schedule!$B15)=INDEX(Aux!$Q$4:$Q$5000,MATCH(F$5&amp;"-"&amp;F$7&amp;"-"&amp;Schedule!$B15,Aux!$Q$4:$Q$5000,0)),1,""),"")</f>
        <v>1</v>
      </c>
      <c r="G15" s="13" t="str">
        <f>IFERROR(IF((G$5&amp;"-"&amp;G$7&amp;"-"&amp;Schedule!$B15)=INDEX(Aux!$Q$4:$Q$5000,MATCH(G$5&amp;"-"&amp;G$7&amp;"-"&amp;Schedule!$B15,Aux!$Q$4:$Q$5000,0)),1,""),"")</f>
        <v/>
      </c>
      <c r="H15" s="13">
        <f>IFERROR(IF((H$5&amp;"-"&amp;H$7&amp;"-"&amp;Schedule!$B15)=INDEX(Aux!$Q$4:$Q$5000,MATCH(H$5&amp;"-"&amp;H$7&amp;"-"&amp;Schedule!$B15,Aux!$Q$4:$Q$5000,0)),1,""),"")</f>
        <v>1</v>
      </c>
      <c r="I15" s="13" t="str">
        <f>IFERROR(IF((I$5&amp;"-"&amp;I$7&amp;"-"&amp;Schedule!$B15)=INDEX(Aux!$Q$4:$Q$5000,MATCH(I$5&amp;"-"&amp;I$7&amp;"-"&amp;Schedule!$B15,Aux!$Q$4:$Q$5000,0)),1,""),"")</f>
        <v/>
      </c>
      <c r="J15" s="13" t="str">
        <f>IFERROR(IF((J$5&amp;"-"&amp;J$7&amp;"-"&amp;Schedule!$B15)=INDEX(Aux!$Q$4:$Q$5000,MATCH(J$5&amp;"-"&amp;J$7&amp;"-"&amp;Schedule!$B15,Aux!$Q$4:$Q$5000,0)),1,""),"")</f>
        <v/>
      </c>
      <c r="K15" s="13">
        <f>IFERROR(IF((K$5&amp;"-"&amp;K$7&amp;"-"&amp;Schedule!$B15)=INDEX(Aux!$Q$4:$Q$5000,MATCH(K$5&amp;"-"&amp;K$7&amp;"-"&amp;Schedule!$B15,Aux!$Q$4:$Q$5000,0)),1,""),"")</f>
        <v>1</v>
      </c>
      <c r="L15" s="13" t="str">
        <f>IFERROR(IF((L$5&amp;"-"&amp;L$7&amp;"-"&amp;Schedule!$B15)=INDEX(Aux!$Q$4:$Q$5000,MATCH(L$5&amp;"-"&amp;L$7&amp;"-"&amp;Schedule!$B15,Aux!$Q$4:$Q$5000,0)),1,""),"")</f>
        <v/>
      </c>
      <c r="M15" s="13">
        <f>IFERROR(IF((M$5&amp;"-"&amp;M$7&amp;"-"&amp;Schedule!$B15)=INDEX(Aux!$Q$4:$Q$5000,MATCH(M$5&amp;"-"&amp;M$7&amp;"-"&amp;Schedule!$B15,Aux!$Q$4:$Q$5000,0)),1,""),"")</f>
        <v>1</v>
      </c>
      <c r="N15" s="13" t="str">
        <f>IFERROR(IF((N$5&amp;"-"&amp;N$7&amp;"-"&amp;Schedule!$B15)=INDEX(Aux!$Q$4:$Q$5000,MATCH(N$5&amp;"-"&amp;N$7&amp;"-"&amp;Schedule!$B15,Aux!$Q$4:$Q$5000,0)),1,""),"")</f>
        <v/>
      </c>
      <c r="O15" s="13">
        <f>IFERROR(IF((O$5&amp;"-"&amp;O$7&amp;"-"&amp;Schedule!$B15)=INDEX(Aux!$Q$4:$Q$5000,MATCH(O$5&amp;"-"&amp;O$7&amp;"-"&amp;Schedule!$B15,Aux!$Q$4:$Q$5000,0)),1,""),"")</f>
        <v>1</v>
      </c>
      <c r="P15" s="13" t="str">
        <f>IFERROR(IF((P$5&amp;"-"&amp;P$7&amp;"-"&amp;Schedule!$B15)=INDEX(Aux!$Q$4:$Q$5000,MATCH(P$5&amp;"-"&amp;P$7&amp;"-"&amp;Schedule!$B15,Aux!$Q$4:$Q$5000,0)),1,""),"")</f>
        <v/>
      </c>
      <c r="Q15" s="13" t="str">
        <f>IFERROR(IF((Q$5&amp;"-"&amp;Q$7&amp;"-"&amp;Schedule!$B15)=INDEX(Aux!$Q$4:$Q$5000,MATCH(Q$5&amp;"-"&amp;Q$7&amp;"-"&amp;Schedule!$B15,Aux!$Q$4:$Q$5000,0)),1,""),"")</f>
        <v/>
      </c>
      <c r="R15" s="13">
        <f>IFERROR(IF((R$5&amp;"-"&amp;R$7&amp;"-"&amp;Schedule!$B15)=INDEX(Aux!$Q$4:$Q$5000,MATCH(R$5&amp;"-"&amp;R$7&amp;"-"&amp;Schedule!$B15,Aux!$Q$4:$Q$5000,0)),1,""),"")</f>
        <v>1</v>
      </c>
      <c r="S15" s="13" t="str">
        <f>IFERROR(IF((S$5&amp;"-"&amp;S$7&amp;"-"&amp;Schedule!$B15)=INDEX(Aux!$Q$4:$Q$5000,MATCH(S$5&amp;"-"&amp;S$7&amp;"-"&amp;Schedule!$B15,Aux!$Q$4:$Q$5000,0)),1,""),"")</f>
        <v/>
      </c>
      <c r="T15" s="13">
        <f>IFERROR(IF((T$5&amp;"-"&amp;T$7&amp;"-"&amp;Schedule!$B15)=INDEX(Aux!$Q$4:$Q$5000,MATCH(T$5&amp;"-"&amp;T$7&amp;"-"&amp;Schedule!$B15,Aux!$Q$4:$Q$5000,0)),1,""),"")</f>
        <v>1</v>
      </c>
      <c r="U15" s="13" t="str">
        <f>IFERROR(IF((U$5&amp;"-"&amp;U$7&amp;"-"&amp;Schedule!$B15)=INDEX(Aux!$Q$4:$Q$5000,MATCH(U$5&amp;"-"&amp;U$7&amp;"-"&amp;Schedule!$B15,Aux!$Q$4:$Q$5000,0)),1,""),"")</f>
        <v/>
      </c>
      <c r="V15" s="13" t="str">
        <f>IFERROR(IF((V$5&amp;"-"&amp;V$7&amp;"-"&amp;Schedule!$B15)=INDEX(Aux!$Q$4:$Q$5000,MATCH(V$5&amp;"-"&amp;V$7&amp;"-"&amp;Schedule!$B15,Aux!$Q$4:$Q$5000,0)),1,""),"")</f>
        <v/>
      </c>
      <c r="W15" s="13">
        <f>IFERROR(IF((W$5&amp;"-"&amp;W$7&amp;"-"&amp;Schedule!$B15)=INDEX(Aux!$Q$4:$Q$5000,MATCH(W$5&amp;"-"&amp;W$7&amp;"-"&amp;Schedule!$B15,Aux!$Q$4:$Q$5000,0)),1,""),"")</f>
        <v>1</v>
      </c>
      <c r="X15" s="13" t="str">
        <f>IFERROR(IF((X$5&amp;"-"&amp;X$7&amp;"-"&amp;Schedule!$B15)=INDEX(Aux!$Q$4:$Q$5000,MATCH(X$5&amp;"-"&amp;X$7&amp;"-"&amp;Schedule!$B15,Aux!$Q$4:$Q$5000,0)),1,""),"")</f>
        <v/>
      </c>
      <c r="Y15" s="13">
        <f>IFERROR(IF((Y$5&amp;"-"&amp;Y$7&amp;"-"&amp;Schedule!$B15)=INDEX(Aux!$Q$4:$Q$5000,MATCH(Y$5&amp;"-"&amp;Y$7&amp;"-"&amp;Schedule!$B15,Aux!$Q$4:$Q$5000,0)),1,""),"")</f>
        <v>1</v>
      </c>
      <c r="Z15" s="13" t="str">
        <f>IFERROR(IF((Z$5&amp;"-"&amp;Z$7&amp;"-"&amp;Schedule!$B15)=INDEX(Aux!$Q$4:$Q$5000,MATCH(Z$5&amp;"-"&amp;Z$7&amp;"-"&amp;Schedule!$B15,Aux!$Q$4:$Q$5000,0)),1,""),"")</f>
        <v/>
      </c>
      <c r="AA15" s="13">
        <f>IFERROR(IF((AA$5&amp;"-"&amp;AA$7&amp;"-"&amp;Schedule!$B15)=INDEX(Aux!$Q$4:$Q$5000,MATCH(AA$5&amp;"-"&amp;AA$7&amp;"-"&amp;Schedule!$B15,Aux!$Q$4:$Q$5000,0)),1,""),"")</f>
        <v>1</v>
      </c>
      <c r="AB15" s="13" t="str">
        <f>IFERROR(IF((AB$5&amp;"-"&amp;AB$7&amp;"-"&amp;Schedule!$B15)=INDEX(Aux!$Q$4:$Q$5000,MATCH(AB$5&amp;"-"&amp;AB$7&amp;"-"&amp;Schedule!$B15,Aux!$Q$4:$Q$5000,0)),1,""),"")</f>
        <v/>
      </c>
      <c r="AC15" s="13" t="str">
        <f>IFERROR(IF((AC$5&amp;"-"&amp;AC$7&amp;"-"&amp;Schedule!$B15)=INDEX(Aux!$Q$4:$Q$5000,MATCH(AC$5&amp;"-"&amp;AC$7&amp;"-"&amp;Schedule!$B15,Aux!$Q$4:$Q$5000,0)),1,""),"")</f>
        <v/>
      </c>
      <c r="AD15" s="13">
        <f>IFERROR(IF((AD$5&amp;"-"&amp;AD$7&amp;"-"&amp;Schedule!$B15)=INDEX(Aux!$Q$4:$Q$5000,MATCH(AD$5&amp;"-"&amp;AD$7&amp;"-"&amp;Schedule!$B15,Aux!$Q$4:$Q$5000,0)),1,""),"")</f>
        <v>1</v>
      </c>
      <c r="AE15" s="13" t="str">
        <f>IFERROR(IF((AE$5&amp;"-"&amp;AE$7&amp;"-"&amp;Schedule!$B15)=INDEX(Aux!$Q$4:$Q$5000,MATCH(AE$5&amp;"-"&amp;AE$7&amp;"-"&amp;Schedule!$B15,Aux!$Q$4:$Q$5000,0)),1,""),"")</f>
        <v/>
      </c>
      <c r="AF15" s="13">
        <f>IFERROR(IF((AF$5&amp;"-"&amp;AF$7&amp;"-"&amp;Schedule!$B15)=INDEX(Aux!$Q$4:$Q$5000,MATCH(AF$5&amp;"-"&amp;AF$7&amp;"-"&amp;Schedule!$B15,Aux!$Q$4:$Q$5000,0)),1,""),"")</f>
        <v>1</v>
      </c>
      <c r="AG15" s="13" t="str">
        <f>IFERROR(IF((AG$5&amp;"-"&amp;AG$7&amp;"-"&amp;Schedule!$B15)=INDEX(Aux!$Q$4:$Q$5000,MATCH(AG$5&amp;"-"&amp;AG$7&amp;"-"&amp;Schedule!$B15,Aux!$Q$4:$Q$5000,0)),1,""),"")</f>
        <v/>
      </c>
      <c r="AH15" s="13" t="str">
        <f>IFERROR(IF((AH$5&amp;"-"&amp;AH$7&amp;"-"&amp;Schedule!$B15)=INDEX(Aux!$Q$4:$Q$5000,MATCH(AH$5&amp;"-"&amp;AH$7&amp;"-"&amp;Schedule!$B15,Aux!$Q$4:$Q$5000,0)),1,""),"")</f>
        <v/>
      </c>
      <c r="AI15" s="13">
        <f>IFERROR(IF((AI$5&amp;"-"&amp;AI$7&amp;"-"&amp;Schedule!$B15)=INDEX(Aux!$Q$4:$Q$5000,MATCH(AI$5&amp;"-"&amp;AI$7&amp;"-"&amp;Schedule!$B15,Aux!$Q$4:$Q$5000,0)),1,""),"")</f>
        <v>1</v>
      </c>
      <c r="AJ15" s="13" t="str">
        <f>IFERROR(IF((AJ$5&amp;"-"&amp;AJ$7&amp;"-"&amp;Schedule!$B15)=INDEX(Aux!$Q$4:$Q$5000,MATCH(AJ$5&amp;"-"&amp;AJ$7&amp;"-"&amp;Schedule!$B15,Aux!$Q$4:$Q$5000,0)),1,""),"")</f>
        <v/>
      </c>
      <c r="AK15" s="13">
        <f>IFERROR(IF((AK$5&amp;"-"&amp;AK$7&amp;"-"&amp;Schedule!$B15)=INDEX(Aux!$Q$4:$Q$5000,MATCH(AK$5&amp;"-"&amp;AK$7&amp;"-"&amp;Schedule!$B15,Aux!$Q$4:$Q$5000,0)),1,""),"")</f>
        <v>1</v>
      </c>
      <c r="AL15" s="13" t="str">
        <f>IFERROR(IF((AL$5&amp;"-"&amp;AL$7&amp;"-"&amp;Schedule!$B15)=INDEX(Aux!$Q$4:$Q$5000,MATCH(AL$5&amp;"-"&amp;AL$7&amp;"-"&amp;Schedule!$B15,Aux!$Q$4:$Q$5000,0)),1,""),"")</f>
        <v/>
      </c>
      <c r="AM15" s="13">
        <f>IFERROR(IF((AM$5&amp;"-"&amp;AM$7&amp;"-"&amp;Schedule!$B15)=INDEX(Aux!$Q$4:$Q$5000,MATCH(AM$5&amp;"-"&amp;AM$7&amp;"-"&amp;Schedule!$B15,Aux!$Q$4:$Q$5000,0)),1,""),"")</f>
        <v>1</v>
      </c>
      <c r="AN15" s="13" t="str">
        <f>IFERROR(IF((AN$5&amp;"-"&amp;AN$7&amp;"-"&amp;Schedule!$B15)=INDEX(Aux!$Q$4:$Q$5000,MATCH(AN$5&amp;"-"&amp;AN$7&amp;"-"&amp;Schedule!$B15,Aux!$Q$4:$Q$5000,0)),1,""),"")</f>
        <v/>
      </c>
      <c r="AO15" s="13" t="str">
        <f>IFERROR(IF((AO$5&amp;"-"&amp;AO$7&amp;"-"&amp;Schedule!$B15)=INDEX(Aux!$Q$4:$Q$5000,MATCH(AO$5&amp;"-"&amp;AO$7&amp;"-"&amp;Schedule!$B15,Aux!$Q$4:$Q$5000,0)),1,""),"")</f>
        <v/>
      </c>
      <c r="AP15" s="13">
        <f>IFERROR(IF((AP$5&amp;"-"&amp;AP$7&amp;"-"&amp;Schedule!$B15)=INDEX(Aux!$Q$4:$Q$5000,MATCH(AP$5&amp;"-"&amp;AP$7&amp;"-"&amp;Schedule!$B15,Aux!$Q$4:$Q$5000,0)),1,""),"")</f>
        <v>1</v>
      </c>
      <c r="AQ15" s="13" t="str">
        <f>IFERROR(IF((AQ$5&amp;"-"&amp;AQ$7&amp;"-"&amp;Schedule!$B15)=INDEX(Aux!$Q$4:$Q$5000,MATCH(AQ$5&amp;"-"&amp;AQ$7&amp;"-"&amp;Schedule!$B15,Aux!$Q$4:$Q$5000,0)),1,""),"")</f>
        <v/>
      </c>
      <c r="AR15" s="13">
        <f>IFERROR(IF((AR$5&amp;"-"&amp;AR$7&amp;"-"&amp;Schedule!$B15)=INDEX(Aux!$Q$4:$Q$5000,MATCH(AR$5&amp;"-"&amp;AR$7&amp;"-"&amp;Schedule!$B15,Aux!$Q$4:$Q$5000,0)),1,""),"")</f>
        <v>1</v>
      </c>
      <c r="AS15" s="13" t="str">
        <f>IFERROR(IF((AS$5&amp;"-"&amp;AS$7&amp;"-"&amp;Schedule!$B15)=INDEX(Aux!$Q$4:$Q$5000,MATCH(AS$5&amp;"-"&amp;AS$7&amp;"-"&amp;Schedule!$B15,Aux!$Q$4:$Q$5000,0)),1,""),"")</f>
        <v/>
      </c>
      <c r="AT15" s="13" t="str">
        <f>IFERROR(IF((AT$5&amp;"-"&amp;AT$7&amp;"-"&amp;Schedule!$B15)=INDEX(Aux!$Q$4:$Q$5000,MATCH(AT$5&amp;"-"&amp;AT$7&amp;"-"&amp;Schedule!$B15,Aux!$Q$4:$Q$5000,0)),1,""),"")</f>
        <v/>
      </c>
      <c r="AU15" s="13">
        <f>IFERROR(IF((AU$5&amp;"-"&amp;AU$7&amp;"-"&amp;Schedule!$B15)=INDEX(Aux!$Q$4:$Q$5000,MATCH(AU$5&amp;"-"&amp;AU$7&amp;"-"&amp;Schedule!$B15,Aux!$Q$4:$Q$5000,0)),1,""),"")</f>
        <v>1</v>
      </c>
      <c r="AV15" s="13" t="str">
        <f>IFERROR(IF((AV$5&amp;"-"&amp;AV$7&amp;"-"&amp;Schedule!$B15)=INDEX(Aux!$Q$4:$Q$5000,MATCH(AV$5&amp;"-"&amp;AV$7&amp;"-"&amp;Schedule!$B15,Aux!$Q$4:$Q$5000,0)),1,""),"")</f>
        <v/>
      </c>
      <c r="AW15" s="13">
        <f>IFERROR(IF((AW$5&amp;"-"&amp;AW$7&amp;"-"&amp;Schedule!$B15)=INDEX(Aux!$Q$4:$Q$5000,MATCH(AW$5&amp;"-"&amp;AW$7&amp;"-"&amp;Schedule!$B15,Aux!$Q$4:$Q$5000,0)),1,""),"")</f>
        <v>1</v>
      </c>
      <c r="AX15" s="13" t="str">
        <f>IFERROR(IF((AX$5&amp;"-"&amp;AX$7&amp;"-"&amp;Schedule!$B15)=INDEX(Aux!$Q$4:$Q$5000,MATCH(AX$5&amp;"-"&amp;AX$7&amp;"-"&amp;Schedule!$B15,Aux!$Q$4:$Q$5000,0)),1,""),"")</f>
        <v/>
      </c>
      <c r="AY15" s="13">
        <f>IFERROR(IF((AY$5&amp;"-"&amp;AY$7&amp;"-"&amp;Schedule!$B15)=INDEX(Aux!$Q$4:$Q$5000,MATCH(AY$5&amp;"-"&amp;AY$7&amp;"-"&amp;Schedule!$B15,Aux!$Q$4:$Q$5000,0)),1,""),"")</f>
        <v>1</v>
      </c>
      <c r="AZ15" s="13" t="str">
        <f>IFERROR(IF((AZ$5&amp;"-"&amp;AZ$7&amp;"-"&amp;Schedule!$B15)=INDEX(Aux!$Q$4:$Q$5000,MATCH(AZ$5&amp;"-"&amp;AZ$7&amp;"-"&amp;Schedule!$B15,Aux!$Q$4:$Q$5000,0)),1,""),"")</f>
        <v/>
      </c>
      <c r="BA15" s="13" t="str">
        <f>IFERROR(IF((BA$5&amp;"-"&amp;BA$7&amp;"-"&amp;Schedule!$B15)=INDEX(Aux!$Q$4:$Q$5000,MATCH(BA$5&amp;"-"&amp;BA$7&amp;"-"&amp;Schedule!$B15,Aux!$Q$4:$Q$5000,0)),1,""),"")</f>
        <v/>
      </c>
      <c r="BB15" s="13">
        <f>IFERROR(IF((BB$5&amp;"-"&amp;BB$7&amp;"-"&amp;Schedule!$B15)=INDEX(Aux!$Q$4:$Q$5000,MATCH(BB$5&amp;"-"&amp;BB$7&amp;"-"&amp;Schedule!$B15,Aux!$Q$4:$Q$5000,0)),1,""),"")</f>
        <v>1</v>
      </c>
      <c r="BC15" s="13" t="str">
        <f>IFERROR(IF((BC$5&amp;"-"&amp;BC$7&amp;"-"&amp;Schedule!$B15)=INDEX(Aux!$Q$4:$Q$5000,MATCH(BC$5&amp;"-"&amp;BC$7&amp;"-"&amp;Schedule!$B15,Aux!$Q$4:$Q$5000,0)),1,""),"")</f>
        <v/>
      </c>
      <c r="BD15" s="13">
        <f>IFERROR(IF((BD$5&amp;"-"&amp;BD$7&amp;"-"&amp;Schedule!$B15)=INDEX(Aux!$Q$4:$Q$5000,MATCH(BD$5&amp;"-"&amp;BD$7&amp;"-"&amp;Schedule!$B15,Aux!$Q$4:$Q$5000,0)),1,""),"")</f>
        <v>1</v>
      </c>
      <c r="BE15" s="13" t="str">
        <f>IFERROR(IF((BE$5&amp;"-"&amp;BE$7&amp;"-"&amp;Schedule!$B15)=INDEX(Aux!$Q$4:$Q$5000,MATCH(BE$5&amp;"-"&amp;BE$7&amp;"-"&amp;Schedule!$B15,Aux!$Q$4:$Q$5000,0)),1,""),"")</f>
        <v/>
      </c>
      <c r="BF15" s="13" t="str">
        <f>IFERROR(IF((BF$5&amp;"-"&amp;BF$7&amp;"-"&amp;Schedule!$B15)=INDEX(Aux!$Q$4:$Q$5000,MATCH(BF$5&amp;"-"&amp;BF$7&amp;"-"&amp;Schedule!$B15,Aux!$Q$4:$Q$5000,0)),1,""),"")</f>
        <v/>
      </c>
      <c r="BG15" s="13" t="str">
        <f>IFERROR(IF((BG$5&amp;"-"&amp;BG$7&amp;"-"&amp;Schedule!$B15)=INDEX(Aux!$Q$4:$Q$5000,MATCH(BG$5&amp;"-"&amp;BG$7&amp;"-"&amp;Schedule!$B15,Aux!$Q$4:$Q$5000,0)),1,""),"")</f>
        <v/>
      </c>
      <c r="BH15" s="13" t="str">
        <f>IFERROR(IF((BH$5&amp;"-"&amp;BH$7&amp;"-"&amp;Schedule!$B15)=INDEX(Aux!$Q$4:$Q$5000,MATCH(BH$5&amp;"-"&amp;BH$7&amp;"-"&amp;Schedule!$B15,Aux!$Q$4:$Q$5000,0)),1,""),"")</f>
        <v/>
      </c>
      <c r="BI15" s="13" t="str">
        <f>IFERROR(IF((BI$5&amp;"-"&amp;BI$7&amp;"-"&amp;Schedule!$B15)=INDEX(Aux!$Q$4:$Q$5000,MATCH(BI$5&amp;"-"&amp;BI$7&amp;"-"&amp;Schedule!$B15,Aux!$Q$4:$Q$5000,0)),1,""),"")</f>
        <v/>
      </c>
      <c r="BJ15" s="13" t="str">
        <f>IFERROR(IF((BJ$5&amp;"-"&amp;BJ$7&amp;"-"&amp;Schedule!$B15)=INDEX(Aux!$Q$4:$Q$5000,MATCH(BJ$5&amp;"-"&amp;BJ$7&amp;"-"&amp;Schedule!$B15,Aux!$Q$4:$Q$5000,0)),1,""),"")</f>
        <v/>
      </c>
      <c r="BK15" s="13" t="str">
        <f>IFERROR(IF((BK$5&amp;"-"&amp;BK$7&amp;"-"&amp;Schedule!$B15)=INDEX(Aux!$Q$4:$Q$5000,MATCH(BK$5&amp;"-"&amp;BK$7&amp;"-"&amp;Schedule!$B15,Aux!$Q$4:$Q$5000,0)),1,""),"")</f>
        <v/>
      </c>
      <c r="BL15" s="13" t="str">
        <f>IFERROR(IF((BL$5&amp;"-"&amp;BL$7&amp;"-"&amp;Schedule!$B15)=INDEX(Aux!$Q$4:$Q$5000,MATCH(BL$5&amp;"-"&amp;BL$7&amp;"-"&amp;Schedule!$B15,Aux!$Q$4:$Q$5000,0)),1,""),"")</f>
        <v/>
      </c>
      <c r="BM15" s="13" t="str">
        <f>IFERROR(IF((BM$5&amp;"-"&amp;BM$7&amp;"-"&amp;Schedule!$B15)=INDEX(Aux!$Q$4:$Q$5000,MATCH(BM$5&amp;"-"&amp;BM$7&amp;"-"&amp;Schedule!$B15,Aux!$Q$4:$Q$5000,0)),1,""),"")</f>
        <v/>
      </c>
      <c r="BN15" s="13" t="str">
        <f>IFERROR(IF((BN$5&amp;"-"&amp;BN$7&amp;"-"&amp;Schedule!$B15)=INDEX(Aux!$Q$4:$Q$5000,MATCH(BN$5&amp;"-"&amp;BN$7&amp;"-"&amp;Schedule!$B15,Aux!$Q$4:$Q$5000,0)),1,""),"")</f>
        <v/>
      </c>
      <c r="BO15" s="13" t="str">
        <f>IFERROR(IF((BO$5&amp;"-"&amp;BO$7&amp;"-"&amp;Schedule!$B15)=INDEX(Aux!$Q$4:$Q$5000,MATCH(BO$5&amp;"-"&amp;BO$7&amp;"-"&amp;Schedule!$B15,Aux!$Q$4:$Q$5000,0)),1,""),"")</f>
        <v/>
      </c>
      <c r="BP15" s="13" t="str">
        <f>IFERROR(IF((BP$5&amp;"-"&amp;BP$7&amp;"-"&amp;Schedule!$B15)=INDEX(Aux!$Q$4:$Q$5000,MATCH(BP$5&amp;"-"&amp;BP$7&amp;"-"&amp;Schedule!$B15,Aux!$Q$4:$Q$5000,0)),1,""),"")</f>
        <v/>
      </c>
      <c r="BQ15" s="13" t="str">
        <f>IFERROR(IF((BQ$5&amp;"-"&amp;BQ$7&amp;"-"&amp;Schedule!$B15)=INDEX(Aux!$Q$4:$Q$5000,MATCH(BQ$5&amp;"-"&amp;BQ$7&amp;"-"&amp;Schedule!$B15,Aux!$Q$4:$Q$5000,0)),1,""),"")</f>
        <v/>
      </c>
      <c r="BR15" s="13" t="str">
        <f>IFERROR(IF((BR$5&amp;"-"&amp;BR$7&amp;"-"&amp;Schedule!$B15)=INDEX(Aux!$Q$4:$Q$5000,MATCH(BR$5&amp;"-"&amp;BR$7&amp;"-"&amp;Schedule!$B15,Aux!$Q$4:$Q$5000,0)),1,""),"")</f>
        <v/>
      </c>
      <c r="BS15" s="13" t="str">
        <f>IFERROR(IF((BS$5&amp;"-"&amp;BS$7&amp;"-"&amp;Schedule!$B15)=INDEX(Aux!$Q$4:$Q$5000,MATCH(BS$5&amp;"-"&amp;BS$7&amp;"-"&amp;Schedule!$B15,Aux!$Q$4:$Q$5000,0)),1,""),"")</f>
        <v/>
      </c>
      <c r="BT15" s="13" t="str">
        <f>IFERROR(IF((BT$5&amp;"-"&amp;BT$7&amp;"-"&amp;Schedule!$B15)=INDEX(Aux!$Q$4:$Q$5000,MATCH(BT$5&amp;"-"&amp;BT$7&amp;"-"&amp;Schedule!$B15,Aux!$Q$4:$Q$5000,0)),1,""),"")</f>
        <v/>
      </c>
      <c r="BU15" s="13" t="str">
        <f>IFERROR(IF((BU$5&amp;"-"&amp;BU$7&amp;"-"&amp;Schedule!$B15)=INDEX(Aux!$Q$4:$Q$5000,MATCH(BU$5&amp;"-"&amp;BU$7&amp;"-"&amp;Schedule!$B15,Aux!$Q$4:$Q$5000,0)),1,""),"")</f>
        <v/>
      </c>
      <c r="BV15" s="13" t="str">
        <f>IFERROR(IF((BV$5&amp;"-"&amp;BV$7&amp;"-"&amp;Schedule!$B15)=INDEX(Aux!$Q$4:$Q$5000,MATCH(BV$5&amp;"-"&amp;BV$7&amp;"-"&amp;Schedule!$B15,Aux!$Q$4:$Q$5000,0)),1,""),"")</f>
        <v/>
      </c>
      <c r="BW15" s="13" t="str">
        <f>IFERROR(IF((BW$5&amp;"-"&amp;BW$7&amp;"-"&amp;Schedule!$B15)=INDEX(Aux!$Q$4:$Q$5000,MATCH(BW$5&amp;"-"&amp;BW$7&amp;"-"&amp;Schedule!$B15,Aux!$Q$4:$Q$5000,0)),1,""),"")</f>
        <v/>
      </c>
      <c r="BX15" s="13" t="str">
        <f>IFERROR(IF((BX$5&amp;"-"&amp;BX$7&amp;"-"&amp;Schedule!$B15)=INDEX(Aux!$Q$4:$Q$5000,MATCH(BX$5&amp;"-"&amp;BX$7&amp;"-"&amp;Schedule!$B15,Aux!$Q$4:$Q$5000,0)),1,""),"")</f>
        <v/>
      </c>
      <c r="BY15" s="13" t="str">
        <f>IFERROR(IF((BY$5&amp;"-"&amp;BY$7&amp;"-"&amp;Schedule!$B15)=INDEX(Aux!$Q$4:$Q$5000,MATCH(BY$5&amp;"-"&amp;BY$7&amp;"-"&amp;Schedule!$B15,Aux!$Q$4:$Q$5000,0)),1,""),"")</f>
        <v/>
      </c>
      <c r="BZ15" s="13" t="str">
        <f>IFERROR(IF((BZ$5&amp;"-"&amp;BZ$7&amp;"-"&amp;Schedule!$B15)=INDEX(Aux!$Q$4:$Q$5000,MATCH(BZ$5&amp;"-"&amp;BZ$7&amp;"-"&amp;Schedule!$B15,Aux!$Q$4:$Q$5000,0)),1,""),"")</f>
        <v/>
      </c>
      <c r="CA15" s="13" t="str">
        <f>IFERROR(IF((CA$5&amp;"-"&amp;CA$7&amp;"-"&amp;Schedule!$B15)=INDEX(Aux!$Q$4:$Q$5000,MATCH(CA$5&amp;"-"&amp;CA$7&amp;"-"&amp;Schedule!$B15,Aux!$Q$4:$Q$5000,0)),1,""),"")</f>
        <v/>
      </c>
      <c r="CB15" s="13" t="str">
        <f>IFERROR(IF((CB$5&amp;"-"&amp;CB$7&amp;"-"&amp;Schedule!$B15)=INDEX(Aux!$Q$4:$Q$5000,MATCH(CB$5&amp;"-"&amp;CB$7&amp;"-"&amp;Schedule!$B15,Aux!$Q$4:$Q$5000,0)),1,""),"")</f>
        <v/>
      </c>
      <c r="CC15" s="13" t="str">
        <f>IFERROR(IF((CC$5&amp;"-"&amp;CC$7&amp;"-"&amp;Schedule!$B15)=INDEX(Aux!$Q$4:$Q$5000,MATCH(CC$5&amp;"-"&amp;CC$7&amp;"-"&amp;Schedule!$B15,Aux!$Q$4:$Q$5000,0)),1,""),"")</f>
        <v/>
      </c>
      <c r="CD15" s="13" t="str">
        <f>IFERROR(IF((CD$5&amp;"-"&amp;CD$7&amp;"-"&amp;Schedule!$B15)=INDEX(Aux!$Q$4:$Q$5000,MATCH(CD$5&amp;"-"&amp;CD$7&amp;"-"&amp;Schedule!$B15,Aux!$Q$4:$Q$5000,0)),1,""),"")</f>
        <v/>
      </c>
      <c r="CE15" s="13" t="str">
        <f>IFERROR(IF((CE$5&amp;"-"&amp;CE$7&amp;"-"&amp;Schedule!$B15)=INDEX(Aux!$Q$4:$Q$5000,MATCH(CE$5&amp;"-"&amp;CE$7&amp;"-"&amp;Schedule!$B15,Aux!$Q$4:$Q$5000,0)),1,""),"")</f>
        <v/>
      </c>
      <c r="CF15" s="13" t="str">
        <f>IFERROR(IF((CF$5&amp;"-"&amp;CF$7&amp;"-"&amp;Schedule!$B15)=INDEX(Aux!$Q$4:$Q$5000,MATCH(CF$5&amp;"-"&amp;CF$7&amp;"-"&amp;Schedule!$B15,Aux!$Q$4:$Q$5000,0)),1,""),"")</f>
        <v/>
      </c>
      <c r="CG15" s="13" t="str">
        <f>IFERROR(IF((CG$5&amp;"-"&amp;CG$7&amp;"-"&amp;Schedule!$B15)=INDEX(Aux!$Q$4:$Q$5000,MATCH(CG$5&amp;"-"&amp;CG$7&amp;"-"&amp;Schedule!$B15,Aux!$Q$4:$Q$5000,0)),1,""),"")</f>
        <v/>
      </c>
      <c r="CH15" s="13" t="str">
        <f>IFERROR(IF((CH$5&amp;"-"&amp;CH$7&amp;"-"&amp;Schedule!$B15)=INDEX(Aux!$Q$4:$Q$5000,MATCH(CH$5&amp;"-"&amp;CH$7&amp;"-"&amp;Schedule!$B15,Aux!$Q$4:$Q$5000,0)),1,""),"")</f>
        <v/>
      </c>
    </row>
    <row r="16" spans="1:94" x14ac:dyDescent="0.25">
      <c r="A16" s="1">
        <f>IF(A15="","",IF(A15+1&lt;='Tables&amp;Data'!$F$5,A15+1,""))</f>
        <v>8</v>
      </c>
      <c r="B16" s="36" t="str">
        <f>'Tables&amp;Data'!B22</f>
        <v>Player 08</v>
      </c>
      <c r="C16" s="37" t="str">
        <f>IF(B16="","",IFERROR(INDEX(TabPlayer[Name],MATCH(B16,TabPlayer[Players],0)),""))</f>
        <v>Peter</v>
      </c>
      <c r="D16" s="9">
        <f t="shared" si="2"/>
        <v>22</v>
      </c>
      <c r="E16" s="13" t="str">
        <f>IFERROR(IF((E$5&amp;"-"&amp;E$7&amp;"-"&amp;Schedule!$B16)=INDEX(Aux!$Q$4:$Q$5000,MATCH(E$5&amp;"-"&amp;E$7&amp;"-"&amp;Schedule!$B16,Aux!$Q$4:$Q$5000,0)),1,""),"")</f>
        <v/>
      </c>
      <c r="F16" s="13">
        <f>IFERROR(IF((F$5&amp;"-"&amp;F$7&amp;"-"&amp;Schedule!$B16)=INDEX(Aux!$Q$4:$Q$5000,MATCH(F$5&amp;"-"&amp;F$7&amp;"-"&amp;Schedule!$B16,Aux!$Q$4:$Q$5000,0)),1,""),"")</f>
        <v>1</v>
      </c>
      <c r="G16" s="13" t="str">
        <f>IFERROR(IF((G$5&amp;"-"&amp;G$7&amp;"-"&amp;Schedule!$B16)=INDEX(Aux!$Q$4:$Q$5000,MATCH(G$5&amp;"-"&amp;G$7&amp;"-"&amp;Schedule!$B16,Aux!$Q$4:$Q$5000,0)),1,""),"")</f>
        <v/>
      </c>
      <c r="H16" s="13">
        <f>IFERROR(IF((H$5&amp;"-"&amp;H$7&amp;"-"&amp;Schedule!$B16)=INDEX(Aux!$Q$4:$Q$5000,MATCH(H$5&amp;"-"&amp;H$7&amp;"-"&amp;Schedule!$B16,Aux!$Q$4:$Q$5000,0)),1,""),"")</f>
        <v>1</v>
      </c>
      <c r="I16" s="13" t="str">
        <f>IFERROR(IF((I$5&amp;"-"&amp;I$7&amp;"-"&amp;Schedule!$B16)=INDEX(Aux!$Q$4:$Q$5000,MATCH(I$5&amp;"-"&amp;I$7&amp;"-"&amp;Schedule!$B16,Aux!$Q$4:$Q$5000,0)),1,""),"")</f>
        <v/>
      </c>
      <c r="J16" s="13" t="str">
        <f>IFERROR(IF((J$5&amp;"-"&amp;J$7&amp;"-"&amp;Schedule!$B16)=INDEX(Aux!$Q$4:$Q$5000,MATCH(J$5&amp;"-"&amp;J$7&amp;"-"&amp;Schedule!$B16,Aux!$Q$4:$Q$5000,0)),1,""),"")</f>
        <v/>
      </c>
      <c r="K16" s="13">
        <f>IFERROR(IF((K$5&amp;"-"&amp;K$7&amp;"-"&amp;Schedule!$B16)=INDEX(Aux!$Q$4:$Q$5000,MATCH(K$5&amp;"-"&amp;K$7&amp;"-"&amp;Schedule!$B16,Aux!$Q$4:$Q$5000,0)),1,""),"")</f>
        <v>1</v>
      </c>
      <c r="L16" s="13" t="str">
        <f>IFERROR(IF((L$5&amp;"-"&amp;L$7&amp;"-"&amp;Schedule!$B16)=INDEX(Aux!$Q$4:$Q$5000,MATCH(L$5&amp;"-"&amp;L$7&amp;"-"&amp;Schedule!$B16,Aux!$Q$4:$Q$5000,0)),1,""),"")</f>
        <v/>
      </c>
      <c r="M16" s="13">
        <f>IFERROR(IF((M$5&amp;"-"&amp;M$7&amp;"-"&amp;Schedule!$B16)=INDEX(Aux!$Q$4:$Q$5000,MATCH(M$5&amp;"-"&amp;M$7&amp;"-"&amp;Schedule!$B16,Aux!$Q$4:$Q$5000,0)),1,""),"")</f>
        <v>1</v>
      </c>
      <c r="N16" s="13" t="str">
        <f>IFERROR(IF((N$5&amp;"-"&amp;N$7&amp;"-"&amp;Schedule!$B16)=INDEX(Aux!$Q$4:$Q$5000,MATCH(N$5&amp;"-"&amp;N$7&amp;"-"&amp;Schedule!$B16,Aux!$Q$4:$Q$5000,0)),1,""),"")</f>
        <v/>
      </c>
      <c r="O16" s="13" t="str">
        <f>IFERROR(IF((O$5&amp;"-"&amp;O$7&amp;"-"&amp;Schedule!$B16)=INDEX(Aux!$Q$4:$Q$5000,MATCH(O$5&amp;"-"&amp;O$7&amp;"-"&amp;Schedule!$B16,Aux!$Q$4:$Q$5000,0)),1,""),"")</f>
        <v/>
      </c>
      <c r="P16" s="13">
        <f>IFERROR(IF((P$5&amp;"-"&amp;P$7&amp;"-"&amp;Schedule!$B16)=INDEX(Aux!$Q$4:$Q$5000,MATCH(P$5&amp;"-"&amp;P$7&amp;"-"&amp;Schedule!$B16,Aux!$Q$4:$Q$5000,0)),1,""),"")</f>
        <v>1</v>
      </c>
      <c r="Q16" s="13" t="str">
        <f>IFERROR(IF((Q$5&amp;"-"&amp;Q$7&amp;"-"&amp;Schedule!$B16)=INDEX(Aux!$Q$4:$Q$5000,MATCH(Q$5&amp;"-"&amp;Q$7&amp;"-"&amp;Schedule!$B16,Aux!$Q$4:$Q$5000,0)),1,""),"")</f>
        <v/>
      </c>
      <c r="R16" s="13">
        <f>IFERROR(IF((R$5&amp;"-"&amp;R$7&amp;"-"&amp;Schedule!$B16)=INDEX(Aux!$Q$4:$Q$5000,MATCH(R$5&amp;"-"&amp;R$7&amp;"-"&amp;Schedule!$B16,Aux!$Q$4:$Q$5000,0)),1,""),"")</f>
        <v>1</v>
      </c>
      <c r="S16" s="13" t="str">
        <f>IFERROR(IF((S$5&amp;"-"&amp;S$7&amp;"-"&amp;Schedule!$B16)=INDEX(Aux!$Q$4:$Q$5000,MATCH(S$5&amp;"-"&amp;S$7&amp;"-"&amp;Schedule!$B16,Aux!$Q$4:$Q$5000,0)),1,""),"")</f>
        <v/>
      </c>
      <c r="T16" s="13">
        <f>IFERROR(IF((T$5&amp;"-"&amp;T$7&amp;"-"&amp;Schedule!$B16)=INDEX(Aux!$Q$4:$Q$5000,MATCH(T$5&amp;"-"&amp;T$7&amp;"-"&amp;Schedule!$B16,Aux!$Q$4:$Q$5000,0)),1,""),"")</f>
        <v>1</v>
      </c>
      <c r="U16" s="13" t="str">
        <f>IFERROR(IF((U$5&amp;"-"&amp;U$7&amp;"-"&amp;Schedule!$B16)=INDEX(Aux!$Q$4:$Q$5000,MATCH(U$5&amp;"-"&amp;U$7&amp;"-"&amp;Schedule!$B16,Aux!$Q$4:$Q$5000,0)),1,""),"")</f>
        <v/>
      </c>
      <c r="V16" s="13" t="str">
        <f>IFERROR(IF((V$5&amp;"-"&amp;V$7&amp;"-"&amp;Schedule!$B16)=INDEX(Aux!$Q$4:$Q$5000,MATCH(V$5&amp;"-"&amp;V$7&amp;"-"&amp;Schedule!$B16,Aux!$Q$4:$Q$5000,0)),1,""),"")</f>
        <v/>
      </c>
      <c r="W16" s="13">
        <f>IFERROR(IF((W$5&amp;"-"&amp;W$7&amp;"-"&amp;Schedule!$B16)=INDEX(Aux!$Q$4:$Q$5000,MATCH(W$5&amp;"-"&amp;W$7&amp;"-"&amp;Schedule!$B16,Aux!$Q$4:$Q$5000,0)),1,""),"")</f>
        <v>1</v>
      </c>
      <c r="X16" s="13" t="str">
        <f>IFERROR(IF((X$5&amp;"-"&amp;X$7&amp;"-"&amp;Schedule!$B16)=INDEX(Aux!$Q$4:$Q$5000,MATCH(X$5&amp;"-"&amp;X$7&amp;"-"&amp;Schedule!$B16,Aux!$Q$4:$Q$5000,0)),1,""),"")</f>
        <v/>
      </c>
      <c r="Y16" s="13">
        <f>IFERROR(IF((Y$5&amp;"-"&amp;Y$7&amp;"-"&amp;Schedule!$B16)=INDEX(Aux!$Q$4:$Q$5000,MATCH(Y$5&amp;"-"&amp;Y$7&amp;"-"&amp;Schedule!$B16,Aux!$Q$4:$Q$5000,0)),1,""),"")</f>
        <v>1</v>
      </c>
      <c r="Z16" s="13" t="str">
        <f>IFERROR(IF((Z$5&amp;"-"&amp;Z$7&amp;"-"&amp;Schedule!$B16)=INDEX(Aux!$Q$4:$Q$5000,MATCH(Z$5&amp;"-"&amp;Z$7&amp;"-"&amp;Schedule!$B16,Aux!$Q$4:$Q$5000,0)),1,""),"")</f>
        <v/>
      </c>
      <c r="AA16" s="13" t="str">
        <f>IFERROR(IF((AA$5&amp;"-"&amp;AA$7&amp;"-"&amp;Schedule!$B16)=INDEX(Aux!$Q$4:$Q$5000,MATCH(AA$5&amp;"-"&amp;AA$7&amp;"-"&amp;Schedule!$B16,Aux!$Q$4:$Q$5000,0)),1,""),"")</f>
        <v/>
      </c>
      <c r="AB16" s="13">
        <f>IFERROR(IF((AB$5&amp;"-"&amp;AB$7&amp;"-"&amp;Schedule!$B16)=INDEX(Aux!$Q$4:$Q$5000,MATCH(AB$5&amp;"-"&amp;AB$7&amp;"-"&amp;Schedule!$B16,Aux!$Q$4:$Q$5000,0)),1,""),"")</f>
        <v>1</v>
      </c>
      <c r="AC16" s="13" t="str">
        <f>IFERROR(IF((AC$5&amp;"-"&amp;AC$7&amp;"-"&amp;Schedule!$B16)=INDEX(Aux!$Q$4:$Q$5000,MATCH(AC$5&amp;"-"&amp;AC$7&amp;"-"&amp;Schedule!$B16,Aux!$Q$4:$Q$5000,0)),1,""),"")</f>
        <v/>
      </c>
      <c r="AD16" s="13">
        <f>IFERROR(IF((AD$5&amp;"-"&amp;AD$7&amp;"-"&amp;Schedule!$B16)=INDEX(Aux!$Q$4:$Q$5000,MATCH(AD$5&amp;"-"&amp;AD$7&amp;"-"&amp;Schedule!$B16,Aux!$Q$4:$Q$5000,0)),1,""),"")</f>
        <v>1</v>
      </c>
      <c r="AE16" s="13" t="str">
        <f>IFERROR(IF((AE$5&amp;"-"&amp;AE$7&amp;"-"&amp;Schedule!$B16)=INDEX(Aux!$Q$4:$Q$5000,MATCH(AE$5&amp;"-"&amp;AE$7&amp;"-"&amp;Schedule!$B16,Aux!$Q$4:$Q$5000,0)),1,""),"")</f>
        <v/>
      </c>
      <c r="AF16" s="13">
        <f>IFERROR(IF((AF$5&amp;"-"&amp;AF$7&amp;"-"&amp;Schedule!$B16)=INDEX(Aux!$Q$4:$Q$5000,MATCH(AF$5&amp;"-"&amp;AF$7&amp;"-"&amp;Schedule!$B16,Aux!$Q$4:$Q$5000,0)),1,""),"")</f>
        <v>1</v>
      </c>
      <c r="AG16" s="13" t="str">
        <f>IFERROR(IF((AG$5&amp;"-"&amp;AG$7&amp;"-"&amp;Schedule!$B16)=INDEX(Aux!$Q$4:$Q$5000,MATCH(AG$5&amp;"-"&amp;AG$7&amp;"-"&amp;Schedule!$B16,Aux!$Q$4:$Q$5000,0)),1,""),"")</f>
        <v/>
      </c>
      <c r="AH16" s="13" t="str">
        <f>IFERROR(IF((AH$5&amp;"-"&amp;AH$7&amp;"-"&amp;Schedule!$B16)=INDEX(Aux!$Q$4:$Q$5000,MATCH(AH$5&amp;"-"&amp;AH$7&amp;"-"&amp;Schedule!$B16,Aux!$Q$4:$Q$5000,0)),1,""),"")</f>
        <v/>
      </c>
      <c r="AI16" s="13">
        <f>IFERROR(IF((AI$5&amp;"-"&amp;AI$7&amp;"-"&amp;Schedule!$B16)=INDEX(Aux!$Q$4:$Q$5000,MATCH(AI$5&amp;"-"&amp;AI$7&amp;"-"&amp;Schedule!$B16,Aux!$Q$4:$Q$5000,0)),1,""),"")</f>
        <v>1</v>
      </c>
      <c r="AJ16" s="13" t="str">
        <f>IFERROR(IF((AJ$5&amp;"-"&amp;AJ$7&amp;"-"&amp;Schedule!$B16)=INDEX(Aux!$Q$4:$Q$5000,MATCH(AJ$5&amp;"-"&amp;AJ$7&amp;"-"&amp;Schedule!$B16,Aux!$Q$4:$Q$5000,0)),1,""),"")</f>
        <v/>
      </c>
      <c r="AK16" s="13">
        <f>IFERROR(IF((AK$5&amp;"-"&amp;AK$7&amp;"-"&amp;Schedule!$B16)=INDEX(Aux!$Q$4:$Q$5000,MATCH(AK$5&amp;"-"&amp;AK$7&amp;"-"&amp;Schedule!$B16,Aux!$Q$4:$Q$5000,0)),1,""),"")</f>
        <v>1</v>
      </c>
      <c r="AL16" s="13" t="str">
        <f>IFERROR(IF((AL$5&amp;"-"&amp;AL$7&amp;"-"&amp;Schedule!$B16)=INDEX(Aux!$Q$4:$Q$5000,MATCH(AL$5&amp;"-"&amp;AL$7&amp;"-"&amp;Schedule!$B16,Aux!$Q$4:$Q$5000,0)),1,""),"")</f>
        <v/>
      </c>
      <c r="AM16" s="13" t="str">
        <f>IFERROR(IF((AM$5&amp;"-"&amp;AM$7&amp;"-"&amp;Schedule!$B16)=INDEX(Aux!$Q$4:$Q$5000,MATCH(AM$5&amp;"-"&amp;AM$7&amp;"-"&amp;Schedule!$B16,Aux!$Q$4:$Q$5000,0)),1,""),"")</f>
        <v/>
      </c>
      <c r="AN16" s="13">
        <f>IFERROR(IF((AN$5&amp;"-"&amp;AN$7&amp;"-"&amp;Schedule!$B16)=INDEX(Aux!$Q$4:$Q$5000,MATCH(AN$5&amp;"-"&amp;AN$7&amp;"-"&amp;Schedule!$B16,Aux!$Q$4:$Q$5000,0)),1,""),"")</f>
        <v>1</v>
      </c>
      <c r="AO16" s="13" t="str">
        <f>IFERROR(IF((AO$5&amp;"-"&amp;AO$7&amp;"-"&amp;Schedule!$B16)=INDEX(Aux!$Q$4:$Q$5000,MATCH(AO$5&amp;"-"&amp;AO$7&amp;"-"&amp;Schedule!$B16,Aux!$Q$4:$Q$5000,0)),1,""),"")</f>
        <v/>
      </c>
      <c r="AP16" s="13">
        <f>IFERROR(IF((AP$5&amp;"-"&amp;AP$7&amp;"-"&amp;Schedule!$B16)=INDEX(Aux!$Q$4:$Q$5000,MATCH(AP$5&amp;"-"&amp;AP$7&amp;"-"&amp;Schedule!$B16,Aux!$Q$4:$Q$5000,0)),1,""),"")</f>
        <v>1</v>
      </c>
      <c r="AQ16" s="13" t="str">
        <f>IFERROR(IF((AQ$5&amp;"-"&amp;AQ$7&amp;"-"&amp;Schedule!$B16)=INDEX(Aux!$Q$4:$Q$5000,MATCH(AQ$5&amp;"-"&amp;AQ$7&amp;"-"&amp;Schedule!$B16,Aux!$Q$4:$Q$5000,0)),1,""),"")</f>
        <v/>
      </c>
      <c r="AR16" s="13">
        <f>IFERROR(IF((AR$5&amp;"-"&amp;AR$7&amp;"-"&amp;Schedule!$B16)=INDEX(Aux!$Q$4:$Q$5000,MATCH(AR$5&amp;"-"&amp;AR$7&amp;"-"&amp;Schedule!$B16,Aux!$Q$4:$Q$5000,0)),1,""),"")</f>
        <v>1</v>
      </c>
      <c r="AS16" s="13" t="str">
        <f>IFERROR(IF((AS$5&amp;"-"&amp;AS$7&amp;"-"&amp;Schedule!$B16)=INDEX(Aux!$Q$4:$Q$5000,MATCH(AS$5&amp;"-"&amp;AS$7&amp;"-"&amp;Schedule!$B16,Aux!$Q$4:$Q$5000,0)),1,""),"")</f>
        <v/>
      </c>
      <c r="AT16" s="13" t="str">
        <f>IFERROR(IF((AT$5&amp;"-"&amp;AT$7&amp;"-"&amp;Schedule!$B16)=INDEX(Aux!$Q$4:$Q$5000,MATCH(AT$5&amp;"-"&amp;AT$7&amp;"-"&amp;Schedule!$B16,Aux!$Q$4:$Q$5000,0)),1,""),"")</f>
        <v/>
      </c>
      <c r="AU16" s="13">
        <f>IFERROR(IF((AU$5&amp;"-"&amp;AU$7&amp;"-"&amp;Schedule!$B16)=INDEX(Aux!$Q$4:$Q$5000,MATCH(AU$5&amp;"-"&amp;AU$7&amp;"-"&amp;Schedule!$B16,Aux!$Q$4:$Q$5000,0)),1,""),"")</f>
        <v>1</v>
      </c>
      <c r="AV16" s="13" t="str">
        <f>IFERROR(IF((AV$5&amp;"-"&amp;AV$7&amp;"-"&amp;Schedule!$B16)=INDEX(Aux!$Q$4:$Q$5000,MATCH(AV$5&amp;"-"&amp;AV$7&amp;"-"&amp;Schedule!$B16,Aux!$Q$4:$Q$5000,0)),1,""),"")</f>
        <v/>
      </c>
      <c r="AW16" s="13">
        <f>IFERROR(IF((AW$5&amp;"-"&amp;AW$7&amp;"-"&amp;Schedule!$B16)=INDEX(Aux!$Q$4:$Q$5000,MATCH(AW$5&amp;"-"&amp;AW$7&amp;"-"&amp;Schedule!$B16,Aux!$Q$4:$Q$5000,0)),1,""),"")</f>
        <v>1</v>
      </c>
      <c r="AX16" s="13" t="str">
        <f>IFERROR(IF((AX$5&amp;"-"&amp;AX$7&amp;"-"&amp;Schedule!$B16)=INDEX(Aux!$Q$4:$Q$5000,MATCH(AX$5&amp;"-"&amp;AX$7&amp;"-"&amp;Schedule!$B16,Aux!$Q$4:$Q$5000,0)),1,""),"")</f>
        <v/>
      </c>
      <c r="AY16" s="13" t="str">
        <f>IFERROR(IF((AY$5&amp;"-"&amp;AY$7&amp;"-"&amp;Schedule!$B16)=INDEX(Aux!$Q$4:$Q$5000,MATCH(AY$5&amp;"-"&amp;AY$7&amp;"-"&amp;Schedule!$B16,Aux!$Q$4:$Q$5000,0)),1,""),"")</f>
        <v/>
      </c>
      <c r="AZ16" s="13">
        <f>IFERROR(IF((AZ$5&amp;"-"&amp;AZ$7&amp;"-"&amp;Schedule!$B16)=INDEX(Aux!$Q$4:$Q$5000,MATCH(AZ$5&amp;"-"&amp;AZ$7&amp;"-"&amp;Schedule!$B16,Aux!$Q$4:$Q$5000,0)),1,""),"")</f>
        <v>1</v>
      </c>
      <c r="BA16" s="13" t="str">
        <f>IFERROR(IF((BA$5&amp;"-"&amp;BA$7&amp;"-"&amp;Schedule!$B16)=INDEX(Aux!$Q$4:$Q$5000,MATCH(BA$5&amp;"-"&amp;BA$7&amp;"-"&amp;Schedule!$B16,Aux!$Q$4:$Q$5000,0)),1,""),"")</f>
        <v/>
      </c>
      <c r="BB16" s="13">
        <f>IFERROR(IF((BB$5&amp;"-"&amp;BB$7&amp;"-"&amp;Schedule!$B16)=INDEX(Aux!$Q$4:$Q$5000,MATCH(BB$5&amp;"-"&amp;BB$7&amp;"-"&amp;Schedule!$B16,Aux!$Q$4:$Q$5000,0)),1,""),"")</f>
        <v>1</v>
      </c>
      <c r="BC16" s="13" t="str">
        <f>IFERROR(IF((BC$5&amp;"-"&amp;BC$7&amp;"-"&amp;Schedule!$B16)=INDEX(Aux!$Q$4:$Q$5000,MATCH(BC$5&amp;"-"&amp;BC$7&amp;"-"&amp;Schedule!$B16,Aux!$Q$4:$Q$5000,0)),1,""),"")</f>
        <v/>
      </c>
      <c r="BD16" s="13">
        <f>IFERROR(IF((BD$5&amp;"-"&amp;BD$7&amp;"-"&amp;Schedule!$B16)=INDEX(Aux!$Q$4:$Q$5000,MATCH(BD$5&amp;"-"&amp;BD$7&amp;"-"&amp;Schedule!$B16,Aux!$Q$4:$Q$5000,0)),1,""),"")</f>
        <v>1</v>
      </c>
      <c r="BE16" s="13" t="str">
        <f>IFERROR(IF((BE$5&amp;"-"&amp;BE$7&amp;"-"&amp;Schedule!$B16)=INDEX(Aux!$Q$4:$Q$5000,MATCH(BE$5&amp;"-"&amp;BE$7&amp;"-"&amp;Schedule!$B16,Aux!$Q$4:$Q$5000,0)),1,""),"")</f>
        <v/>
      </c>
      <c r="BF16" s="13" t="str">
        <f>IFERROR(IF((BF$5&amp;"-"&amp;BF$7&amp;"-"&amp;Schedule!$B16)=INDEX(Aux!$Q$4:$Q$5000,MATCH(BF$5&amp;"-"&amp;BF$7&amp;"-"&amp;Schedule!$B16,Aux!$Q$4:$Q$5000,0)),1,""),"")</f>
        <v/>
      </c>
      <c r="BG16" s="13" t="str">
        <f>IFERROR(IF((BG$5&amp;"-"&amp;BG$7&amp;"-"&amp;Schedule!$B16)=INDEX(Aux!$Q$4:$Q$5000,MATCH(BG$5&amp;"-"&amp;BG$7&amp;"-"&amp;Schedule!$B16,Aux!$Q$4:$Q$5000,0)),1,""),"")</f>
        <v/>
      </c>
      <c r="BH16" s="13" t="str">
        <f>IFERROR(IF((BH$5&amp;"-"&amp;BH$7&amp;"-"&amp;Schedule!$B16)=INDEX(Aux!$Q$4:$Q$5000,MATCH(BH$5&amp;"-"&amp;BH$7&amp;"-"&amp;Schedule!$B16,Aux!$Q$4:$Q$5000,0)),1,""),"")</f>
        <v/>
      </c>
      <c r="BI16" s="13" t="str">
        <f>IFERROR(IF((BI$5&amp;"-"&amp;BI$7&amp;"-"&amp;Schedule!$B16)=INDEX(Aux!$Q$4:$Q$5000,MATCH(BI$5&amp;"-"&amp;BI$7&amp;"-"&amp;Schedule!$B16,Aux!$Q$4:$Q$5000,0)),1,""),"")</f>
        <v/>
      </c>
      <c r="BJ16" s="13" t="str">
        <f>IFERROR(IF((BJ$5&amp;"-"&amp;BJ$7&amp;"-"&amp;Schedule!$B16)=INDEX(Aux!$Q$4:$Q$5000,MATCH(BJ$5&amp;"-"&amp;BJ$7&amp;"-"&amp;Schedule!$B16,Aux!$Q$4:$Q$5000,0)),1,""),"")</f>
        <v/>
      </c>
      <c r="BK16" s="13" t="str">
        <f>IFERROR(IF((BK$5&amp;"-"&amp;BK$7&amp;"-"&amp;Schedule!$B16)=INDEX(Aux!$Q$4:$Q$5000,MATCH(BK$5&amp;"-"&amp;BK$7&amp;"-"&amp;Schedule!$B16,Aux!$Q$4:$Q$5000,0)),1,""),"")</f>
        <v/>
      </c>
      <c r="BL16" s="13" t="str">
        <f>IFERROR(IF((BL$5&amp;"-"&amp;BL$7&amp;"-"&amp;Schedule!$B16)=INDEX(Aux!$Q$4:$Q$5000,MATCH(BL$5&amp;"-"&amp;BL$7&amp;"-"&amp;Schedule!$B16,Aux!$Q$4:$Q$5000,0)),1,""),"")</f>
        <v/>
      </c>
      <c r="BM16" s="13" t="str">
        <f>IFERROR(IF((BM$5&amp;"-"&amp;BM$7&amp;"-"&amp;Schedule!$B16)=INDEX(Aux!$Q$4:$Q$5000,MATCH(BM$5&amp;"-"&amp;BM$7&amp;"-"&amp;Schedule!$B16,Aux!$Q$4:$Q$5000,0)),1,""),"")</f>
        <v/>
      </c>
      <c r="BN16" s="13" t="str">
        <f>IFERROR(IF((BN$5&amp;"-"&amp;BN$7&amp;"-"&amp;Schedule!$B16)=INDEX(Aux!$Q$4:$Q$5000,MATCH(BN$5&amp;"-"&amp;BN$7&amp;"-"&amp;Schedule!$B16,Aux!$Q$4:$Q$5000,0)),1,""),"")</f>
        <v/>
      </c>
      <c r="BO16" s="13" t="str">
        <f>IFERROR(IF((BO$5&amp;"-"&amp;BO$7&amp;"-"&amp;Schedule!$B16)=INDEX(Aux!$Q$4:$Q$5000,MATCH(BO$5&amp;"-"&amp;BO$7&amp;"-"&amp;Schedule!$B16,Aux!$Q$4:$Q$5000,0)),1,""),"")</f>
        <v/>
      </c>
      <c r="BP16" s="13" t="str">
        <f>IFERROR(IF((BP$5&amp;"-"&amp;BP$7&amp;"-"&amp;Schedule!$B16)=INDEX(Aux!$Q$4:$Q$5000,MATCH(BP$5&amp;"-"&amp;BP$7&amp;"-"&amp;Schedule!$B16,Aux!$Q$4:$Q$5000,0)),1,""),"")</f>
        <v/>
      </c>
      <c r="BQ16" s="13" t="str">
        <f>IFERROR(IF((BQ$5&amp;"-"&amp;BQ$7&amp;"-"&amp;Schedule!$B16)=INDEX(Aux!$Q$4:$Q$5000,MATCH(BQ$5&amp;"-"&amp;BQ$7&amp;"-"&amp;Schedule!$B16,Aux!$Q$4:$Q$5000,0)),1,""),"")</f>
        <v/>
      </c>
      <c r="BR16" s="13" t="str">
        <f>IFERROR(IF((BR$5&amp;"-"&amp;BR$7&amp;"-"&amp;Schedule!$B16)=INDEX(Aux!$Q$4:$Q$5000,MATCH(BR$5&amp;"-"&amp;BR$7&amp;"-"&amp;Schedule!$B16,Aux!$Q$4:$Q$5000,0)),1,""),"")</f>
        <v/>
      </c>
      <c r="BS16" s="13" t="str">
        <f>IFERROR(IF((BS$5&amp;"-"&amp;BS$7&amp;"-"&amp;Schedule!$B16)=INDEX(Aux!$Q$4:$Q$5000,MATCH(BS$5&amp;"-"&amp;BS$7&amp;"-"&amp;Schedule!$B16,Aux!$Q$4:$Q$5000,0)),1,""),"")</f>
        <v/>
      </c>
      <c r="BT16" s="13" t="str">
        <f>IFERROR(IF((BT$5&amp;"-"&amp;BT$7&amp;"-"&amp;Schedule!$B16)=INDEX(Aux!$Q$4:$Q$5000,MATCH(BT$5&amp;"-"&amp;BT$7&amp;"-"&amp;Schedule!$B16,Aux!$Q$4:$Q$5000,0)),1,""),"")</f>
        <v/>
      </c>
      <c r="BU16" s="13" t="str">
        <f>IFERROR(IF((BU$5&amp;"-"&amp;BU$7&amp;"-"&amp;Schedule!$B16)=INDEX(Aux!$Q$4:$Q$5000,MATCH(BU$5&amp;"-"&amp;BU$7&amp;"-"&amp;Schedule!$B16,Aux!$Q$4:$Q$5000,0)),1,""),"")</f>
        <v/>
      </c>
      <c r="BV16" s="13" t="str">
        <f>IFERROR(IF((BV$5&amp;"-"&amp;BV$7&amp;"-"&amp;Schedule!$B16)=INDEX(Aux!$Q$4:$Q$5000,MATCH(BV$5&amp;"-"&amp;BV$7&amp;"-"&amp;Schedule!$B16,Aux!$Q$4:$Q$5000,0)),1,""),"")</f>
        <v/>
      </c>
      <c r="BW16" s="13" t="str">
        <f>IFERROR(IF((BW$5&amp;"-"&amp;BW$7&amp;"-"&amp;Schedule!$B16)=INDEX(Aux!$Q$4:$Q$5000,MATCH(BW$5&amp;"-"&amp;BW$7&amp;"-"&amp;Schedule!$B16,Aux!$Q$4:$Q$5000,0)),1,""),"")</f>
        <v/>
      </c>
      <c r="BX16" s="13" t="str">
        <f>IFERROR(IF((BX$5&amp;"-"&amp;BX$7&amp;"-"&amp;Schedule!$B16)=INDEX(Aux!$Q$4:$Q$5000,MATCH(BX$5&amp;"-"&amp;BX$7&amp;"-"&amp;Schedule!$B16,Aux!$Q$4:$Q$5000,0)),1,""),"")</f>
        <v/>
      </c>
      <c r="BY16" s="13" t="str">
        <f>IFERROR(IF((BY$5&amp;"-"&amp;BY$7&amp;"-"&amp;Schedule!$B16)=INDEX(Aux!$Q$4:$Q$5000,MATCH(BY$5&amp;"-"&amp;BY$7&amp;"-"&amp;Schedule!$B16,Aux!$Q$4:$Q$5000,0)),1,""),"")</f>
        <v/>
      </c>
      <c r="BZ16" s="13" t="str">
        <f>IFERROR(IF((BZ$5&amp;"-"&amp;BZ$7&amp;"-"&amp;Schedule!$B16)=INDEX(Aux!$Q$4:$Q$5000,MATCH(BZ$5&amp;"-"&amp;BZ$7&amp;"-"&amp;Schedule!$B16,Aux!$Q$4:$Q$5000,0)),1,""),"")</f>
        <v/>
      </c>
      <c r="CA16" s="13" t="str">
        <f>IFERROR(IF((CA$5&amp;"-"&amp;CA$7&amp;"-"&amp;Schedule!$B16)=INDEX(Aux!$Q$4:$Q$5000,MATCH(CA$5&amp;"-"&amp;CA$7&amp;"-"&amp;Schedule!$B16,Aux!$Q$4:$Q$5000,0)),1,""),"")</f>
        <v/>
      </c>
      <c r="CB16" s="13" t="str">
        <f>IFERROR(IF((CB$5&amp;"-"&amp;CB$7&amp;"-"&amp;Schedule!$B16)=INDEX(Aux!$Q$4:$Q$5000,MATCH(CB$5&amp;"-"&amp;CB$7&amp;"-"&amp;Schedule!$B16,Aux!$Q$4:$Q$5000,0)),1,""),"")</f>
        <v/>
      </c>
      <c r="CC16" s="13" t="str">
        <f>IFERROR(IF((CC$5&amp;"-"&amp;CC$7&amp;"-"&amp;Schedule!$B16)=INDEX(Aux!$Q$4:$Q$5000,MATCH(CC$5&amp;"-"&amp;CC$7&amp;"-"&amp;Schedule!$B16,Aux!$Q$4:$Q$5000,0)),1,""),"")</f>
        <v/>
      </c>
      <c r="CD16" s="13" t="str">
        <f>IFERROR(IF((CD$5&amp;"-"&amp;CD$7&amp;"-"&amp;Schedule!$B16)=INDEX(Aux!$Q$4:$Q$5000,MATCH(CD$5&amp;"-"&amp;CD$7&amp;"-"&amp;Schedule!$B16,Aux!$Q$4:$Q$5000,0)),1,""),"")</f>
        <v/>
      </c>
      <c r="CE16" s="13" t="str">
        <f>IFERROR(IF((CE$5&amp;"-"&amp;CE$7&amp;"-"&amp;Schedule!$B16)=INDEX(Aux!$Q$4:$Q$5000,MATCH(CE$5&amp;"-"&amp;CE$7&amp;"-"&amp;Schedule!$B16,Aux!$Q$4:$Q$5000,0)),1,""),"")</f>
        <v/>
      </c>
      <c r="CF16" s="13" t="str">
        <f>IFERROR(IF((CF$5&amp;"-"&amp;CF$7&amp;"-"&amp;Schedule!$B16)=INDEX(Aux!$Q$4:$Q$5000,MATCH(CF$5&amp;"-"&amp;CF$7&amp;"-"&amp;Schedule!$B16,Aux!$Q$4:$Q$5000,0)),1,""),"")</f>
        <v/>
      </c>
      <c r="CG16" s="13" t="str">
        <f>IFERROR(IF((CG$5&amp;"-"&amp;CG$7&amp;"-"&amp;Schedule!$B16)=INDEX(Aux!$Q$4:$Q$5000,MATCH(CG$5&amp;"-"&amp;CG$7&amp;"-"&amp;Schedule!$B16,Aux!$Q$4:$Q$5000,0)),1,""),"")</f>
        <v/>
      </c>
      <c r="CH16" s="13" t="str">
        <f>IFERROR(IF((CH$5&amp;"-"&amp;CH$7&amp;"-"&amp;Schedule!$B16)=INDEX(Aux!$Q$4:$Q$5000,MATCH(CH$5&amp;"-"&amp;CH$7&amp;"-"&amp;Schedule!$B16,Aux!$Q$4:$Q$5000,0)),1,""),"")</f>
        <v/>
      </c>
    </row>
    <row r="17" spans="1:86" x14ac:dyDescent="0.25">
      <c r="A17" s="1">
        <f>IF(A16="","",IF(A16+1&lt;='Tables&amp;Data'!$F$5,A16+1,""))</f>
        <v>9</v>
      </c>
      <c r="B17" s="36" t="str">
        <f>'Tables&amp;Data'!B23</f>
        <v>Player 09</v>
      </c>
      <c r="C17" s="37" t="str">
        <f>IF(B17="","",IFERROR(INDEX(TabPlayer[Name],MATCH(B17,TabPlayer[Players],0)),""))</f>
        <v>Andrew</v>
      </c>
      <c r="D17" s="9">
        <f t="shared" si="2"/>
        <v>22</v>
      </c>
      <c r="E17" s="13" t="str">
        <f>IFERROR(IF((E$5&amp;"-"&amp;E$7&amp;"-"&amp;Schedule!$B17)=INDEX(Aux!$Q$4:$Q$5000,MATCH(E$5&amp;"-"&amp;E$7&amp;"-"&amp;Schedule!$B17,Aux!$Q$4:$Q$5000,0)),1,""),"")</f>
        <v/>
      </c>
      <c r="F17" s="13">
        <f>IFERROR(IF((F$5&amp;"-"&amp;F$7&amp;"-"&amp;Schedule!$B17)=INDEX(Aux!$Q$4:$Q$5000,MATCH(F$5&amp;"-"&amp;F$7&amp;"-"&amp;Schedule!$B17,Aux!$Q$4:$Q$5000,0)),1,""),"")</f>
        <v>1</v>
      </c>
      <c r="G17" s="13" t="str">
        <f>IFERROR(IF((G$5&amp;"-"&amp;G$7&amp;"-"&amp;Schedule!$B17)=INDEX(Aux!$Q$4:$Q$5000,MATCH(G$5&amp;"-"&amp;G$7&amp;"-"&amp;Schedule!$B17,Aux!$Q$4:$Q$5000,0)),1,""),"")</f>
        <v/>
      </c>
      <c r="H17" s="13" t="str">
        <f>IFERROR(IF((H$5&amp;"-"&amp;H$7&amp;"-"&amp;Schedule!$B17)=INDEX(Aux!$Q$4:$Q$5000,MATCH(H$5&amp;"-"&amp;H$7&amp;"-"&amp;Schedule!$B17,Aux!$Q$4:$Q$5000,0)),1,""),"")</f>
        <v/>
      </c>
      <c r="I17" s="13">
        <f>IFERROR(IF((I$5&amp;"-"&amp;I$7&amp;"-"&amp;Schedule!$B17)=INDEX(Aux!$Q$4:$Q$5000,MATCH(I$5&amp;"-"&amp;I$7&amp;"-"&amp;Schedule!$B17,Aux!$Q$4:$Q$5000,0)),1,""),"")</f>
        <v>1</v>
      </c>
      <c r="J17" s="13" t="str">
        <f>IFERROR(IF((J$5&amp;"-"&amp;J$7&amp;"-"&amp;Schedule!$B17)=INDEX(Aux!$Q$4:$Q$5000,MATCH(J$5&amp;"-"&amp;J$7&amp;"-"&amp;Schedule!$B17,Aux!$Q$4:$Q$5000,0)),1,""),"")</f>
        <v/>
      </c>
      <c r="K17" s="13">
        <f>IFERROR(IF((K$5&amp;"-"&amp;K$7&amp;"-"&amp;Schedule!$B17)=INDEX(Aux!$Q$4:$Q$5000,MATCH(K$5&amp;"-"&amp;K$7&amp;"-"&amp;Schedule!$B17,Aux!$Q$4:$Q$5000,0)),1,""),"")</f>
        <v>1</v>
      </c>
      <c r="L17" s="13" t="str">
        <f>IFERROR(IF((L$5&amp;"-"&amp;L$7&amp;"-"&amp;Schedule!$B17)=INDEX(Aux!$Q$4:$Q$5000,MATCH(L$5&amp;"-"&amp;L$7&amp;"-"&amp;Schedule!$B17,Aux!$Q$4:$Q$5000,0)),1,""),"")</f>
        <v/>
      </c>
      <c r="M17" s="13">
        <f>IFERROR(IF((M$5&amp;"-"&amp;M$7&amp;"-"&amp;Schedule!$B17)=INDEX(Aux!$Q$4:$Q$5000,MATCH(M$5&amp;"-"&amp;M$7&amp;"-"&amp;Schedule!$B17,Aux!$Q$4:$Q$5000,0)),1,""),"")</f>
        <v>1</v>
      </c>
      <c r="N17" s="13" t="str">
        <f>IFERROR(IF((N$5&amp;"-"&amp;N$7&amp;"-"&amp;Schedule!$B17)=INDEX(Aux!$Q$4:$Q$5000,MATCH(N$5&amp;"-"&amp;N$7&amp;"-"&amp;Schedule!$B17,Aux!$Q$4:$Q$5000,0)),1,""),"")</f>
        <v/>
      </c>
      <c r="O17" s="13" t="str">
        <f>IFERROR(IF((O$5&amp;"-"&amp;O$7&amp;"-"&amp;Schedule!$B17)=INDEX(Aux!$Q$4:$Q$5000,MATCH(O$5&amp;"-"&amp;O$7&amp;"-"&amp;Schedule!$B17,Aux!$Q$4:$Q$5000,0)),1,""),"")</f>
        <v/>
      </c>
      <c r="P17" s="13">
        <f>IFERROR(IF((P$5&amp;"-"&amp;P$7&amp;"-"&amp;Schedule!$B17)=INDEX(Aux!$Q$4:$Q$5000,MATCH(P$5&amp;"-"&amp;P$7&amp;"-"&amp;Schedule!$B17,Aux!$Q$4:$Q$5000,0)),1,""),"")</f>
        <v>1</v>
      </c>
      <c r="Q17" s="13" t="str">
        <f>IFERROR(IF((Q$5&amp;"-"&amp;Q$7&amp;"-"&amp;Schedule!$B17)=INDEX(Aux!$Q$4:$Q$5000,MATCH(Q$5&amp;"-"&amp;Q$7&amp;"-"&amp;Schedule!$B17,Aux!$Q$4:$Q$5000,0)),1,""),"")</f>
        <v/>
      </c>
      <c r="R17" s="13">
        <f>IFERROR(IF((R$5&amp;"-"&amp;R$7&amp;"-"&amp;Schedule!$B17)=INDEX(Aux!$Q$4:$Q$5000,MATCH(R$5&amp;"-"&amp;R$7&amp;"-"&amp;Schedule!$B17,Aux!$Q$4:$Q$5000,0)),1,""),"")</f>
        <v>1</v>
      </c>
      <c r="S17" s="13" t="str">
        <f>IFERROR(IF((S$5&amp;"-"&amp;S$7&amp;"-"&amp;Schedule!$B17)=INDEX(Aux!$Q$4:$Q$5000,MATCH(S$5&amp;"-"&amp;S$7&amp;"-"&amp;Schedule!$B17,Aux!$Q$4:$Q$5000,0)),1,""),"")</f>
        <v/>
      </c>
      <c r="T17" s="13" t="str">
        <f>IFERROR(IF((T$5&amp;"-"&amp;T$7&amp;"-"&amp;Schedule!$B17)=INDEX(Aux!$Q$4:$Q$5000,MATCH(T$5&amp;"-"&amp;T$7&amp;"-"&amp;Schedule!$B17,Aux!$Q$4:$Q$5000,0)),1,""),"")</f>
        <v/>
      </c>
      <c r="U17" s="13">
        <f>IFERROR(IF((U$5&amp;"-"&amp;U$7&amp;"-"&amp;Schedule!$B17)=INDEX(Aux!$Q$4:$Q$5000,MATCH(U$5&amp;"-"&amp;U$7&amp;"-"&amp;Schedule!$B17,Aux!$Q$4:$Q$5000,0)),1,""),"")</f>
        <v>1</v>
      </c>
      <c r="V17" s="13" t="str">
        <f>IFERROR(IF((V$5&amp;"-"&amp;V$7&amp;"-"&amp;Schedule!$B17)=INDEX(Aux!$Q$4:$Q$5000,MATCH(V$5&amp;"-"&amp;V$7&amp;"-"&amp;Schedule!$B17,Aux!$Q$4:$Q$5000,0)),1,""),"")</f>
        <v/>
      </c>
      <c r="W17" s="13">
        <f>IFERROR(IF((W$5&amp;"-"&amp;W$7&amp;"-"&amp;Schedule!$B17)=INDEX(Aux!$Q$4:$Q$5000,MATCH(W$5&amp;"-"&amp;W$7&amp;"-"&amp;Schedule!$B17,Aux!$Q$4:$Q$5000,0)),1,""),"")</f>
        <v>1</v>
      </c>
      <c r="X17" s="13" t="str">
        <f>IFERROR(IF((X$5&amp;"-"&amp;X$7&amp;"-"&amp;Schedule!$B17)=INDEX(Aux!$Q$4:$Q$5000,MATCH(X$5&amp;"-"&amp;X$7&amp;"-"&amp;Schedule!$B17,Aux!$Q$4:$Q$5000,0)),1,""),"")</f>
        <v/>
      </c>
      <c r="Y17" s="13">
        <f>IFERROR(IF((Y$5&amp;"-"&amp;Y$7&amp;"-"&amp;Schedule!$B17)=INDEX(Aux!$Q$4:$Q$5000,MATCH(Y$5&amp;"-"&amp;Y$7&amp;"-"&amp;Schedule!$B17,Aux!$Q$4:$Q$5000,0)),1,""),"")</f>
        <v>1</v>
      </c>
      <c r="Z17" s="13" t="str">
        <f>IFERROR(IF((Z$5&amp;"-"&amp;Z$7&amp;"-"&amp;Schedule!$B17)=INDEX(Aux!$Q$4:$Q$5000,MATCH(Z$5&amp;"-"&amp;Z$7&amp;"-"&amp;Schedule!$B17,Aux!$Q$4:$Q$5000,0)),1,""),"")</f>
        <v/>
      </c>
      <c r="AA17" s="13" t="str">
        <f>IFERROR(IF((AA$5&amp;"-"&amp;AA$7&amp;"-"&amp;Schedule!$B17)=INDEX(Aux!$Q$4:$Q$5000,MATCH(AA$5&amp;"-"&amp;AA$7&amp;"-"&amp;Schedule!$B17,Aux!$Q$4:$Q$5000,0)),1,""),"")</f>
        <v/>
      </c>
      <c r="AB17" s="13">
        <f>IFERROR(IF((AB$5&amp;"-"&amp;AB$7&amp;"-"&amp;Schedule!$B17)=INDEX(Aux!$Q$4:$Q$5000,MATCH(AB$5&amp;"-"&amp;AB$7&amp;"-"&amp;Schedule!$B17,Aux!$Q$4:$Q$5000,0)),1,""),"")</f>
        <v>1</v>
      </c>
      <c r="AC17" s="13" t="str">
        <f>IFERROR(IF((AC$5&amp;"-"&amp;AC$7&amp;"-"&amp;Schedule!$B17)=INDEX(Aux!$Q$4:$Q$5000,MATCH(AC$5&amp;"-"&amp;AC$7&amp;"-"&amp;Schedule!$B17,Aux!$Q$4:$Q$5000,0)),1,""),"")</f>
        <v/>
      </c>
      <c r="AD17" s="13">
        <f>IFERROR(IF((AD$5&amp;"-"&amp;AD$7&amp;"-"&amp;Schedule!$B17)=INDEX(Aux!$Q$4:$Q$5000,MATCH(AD$5&amp;"-"&amp;AD$7&amp;"-"&amp;Schedule!$B17,Aux!$Q$4:$Q$5000,0)),1,""),"")</f>
        <v>1</v>
      </c>
      <c r="AE17" s="13" t="str">
        <f>IFERROR(IF((AE$5&amp;"-"&amp;AE$7&amp;"-"&amp;Schedule!$B17)=INDEX(Aux!$Q$4:$Q$5000,MATCH(AE$5&amp;"-"&amp;AE$7&amp;"-"&amp;Schedule!$B17,Aux!$Q$4:$Q$5000,0)),1,""),"")</f>
        <v/>
      </c>
      <c r="AF17" s="13" t="str">
        <f>IFERROR(IF((AF$5&amp;"-"&amp;AF$7&amp;"-"&amp;Schedule!$B17)=INDEX(Aux!$Q$4:$Q$5000,MATCH(AF$5&amp;"-"&amp;AF$7&amp;"-"&amp;Schedule!$B17,Aux!$Q$4:$Q$5000,0)),1,""),"")</f>
        <v/>
      </c>
      <c r="AG17" s="13">
        <f>IFERROR(IF((AG$5&amp;"-"&amp;AG$7&amp;"-"&amp;Schedule!$B17)=INDEX(Aux!$Q$4:$Q$5000,MATCH(AG$5&amp;"-"&amp;AG$7&amp;"-"&amp;Schedule!$B17,Aux!$Q$4:$Q$5000,0)),1,""),"")</f>
        <v>1</v>
      </c>
      <c r="AH17" s="13" t="str">
        <f>IFERROR(IF((AH$5&amp;"-"&amp;AH$7&amp;"-"&amp;Schedule!$B17)=INDEX(Aux!$Q$4:$Q$5000,MATCH(AH$5&amp;"-"&amp;AH$7&amp;"-"&amp;Schedule!$B17,Aux!$Q$4:$Q$5000,0)),1,""),"")</f>
        <v/>
      </c>
      <c r="AI17" s="13">
        <f>IFERROR(IF((AI$5&amp;"-"&amp;AI$7&amp;"-"&amp;Schedule!$B17)=INDEX(Aux!$Q$4:$Q$5000,MATCH(AI$5&amp;"-"&amp;AI$7&amp;"-"&amp;Schedule!$B17,Aux!$Q$4:$Q$5000,0)),1,""),"")</f>
        <v>1</v>
      </c>
      <c r="AJ17" s="13" t="str">
        <f>IFERROR(IF((AJ$5&amp;"-"&amp;AJ$7&amp;"-"&amp;Schedule!$B17)=INDEX(Aux!$Q$4:$Q$5000,MATCH(AJ$5&amp;"-"&amp;AJ$7&amp;"-"&amp;Schedule!$B17,Aux!$Q$4:$Q$5000,0)),1,""),"")</f>
        <v/>
      </c>
      <c r="AK17" s="13">
        <f>IFERROR(IF((AK$5&amp;"-"&amp;AK$7&amp;"-"&amp;Schedule!$B17)=INDEX(Aux!$Q$4:$Q$5000,MATCH(AK$5&amp;"-"&amp;AK$7&amp;"-"&amp;Schedule!$B17,Aux!$Q$4:$Q$5000,0)),1,""),"")</f>
        <v>1</v>
      </c>
      <c r="AL17" s="13" t="str">
        <f>IFERROR(IF((AL$5&amp;"-"&amp;AL$7&amp;"-"&amp;Schedule!$B17)=INDEX(Aux!$Q$4:$Q$5000,MATCH(AL$5&amp;"-"&amp;AL$7&amp;"-"&amp;Schedule!$B17,Aux!$Q$4:$Q$5000,0)),1,""),"")</f>
        <v/>
      </c>
      <c r="AM17" s="13" t="str">
        <f>IFERROR(IF((AM$5&amp;"-"&amp;AM$7&amp;"-"&amp;Schedule!$B17)=INDEX(Aux!$Q$4:$Q$5000,MATCH(AM$5&amp;"-"&amp;AM$7&amp;"-"&amp;Schedule!$B17,Aux!$Q$4:$Q$5000,0)),1,""),"")</f>
        <v/>
      </c>
      <c r="AN17" s="13">
        <f>IFERROR(IF((AN$5&amp;"-"&amp;AN$7&amp;"-"&amp;Schedule!$B17)=INDEX(Aux!$Q$4:$Q$5000,MATCH(AN$5&amp;"-"&amp;AN$7&amp;"-"&amp;Schedule!$B17,Aux!$Q$4:$Q$5000,0)),1,""),"")</f>
        <v>1</v>
      </c>
      <c r="AO17" s="13" t="str">
        <f>IFERROR(IF((AO$5&amp;"-"&amp;AO$7&amp;"-"&amp;Schedule!$B17)=INDEX(Aux!$Q$4:$Q$5000,MATCH(AO$5&amp;"-"&amp;AO$7&amp;"-"&amp;Schedule!$B17,Aux!$Q$4:$Q$5000,0)),1,""),"")</f>
        <v/>
      </c>
      <c r="AP17" s="13">
        <f>IFERROR(IF((AP$5&amp;"-"&amp;AP$7&amp;"-"&amp;Schedule!$B17)=INDEX(Aux!$Q$4:$Q$5000,MATCH(AP$5&amp;"-"&amp;AP$7&amp;"-"&amp;Schedule!$B17,Aux!$Q$4:$Q$5000,0)),1,""),"")</f>
        <v>1</v>
      </c>
      <c r="AQ17" s="13" t="str">
        <f>IFERROR(IF((AQ$5&amp;"-"&amp;AQ$7&amp;"-"&amp;Schedule!$B17)=INDEX(Aux!$Q$4:$Q$5000,MATCH(AQ$5&amp;"-"&amp;AQ$7&amp;"-"&amp;Schedule!$B17,Aux!$Q$4:$Q$5000,0)),1,""),"")</f>
        <v/>
      </c>
      <c r="AR17" s="13" t="str">
        <f>IFERROR(IF((AR$5&amp;"-"&amp;AR$7&amp;"-"&amp;Schedule!$B17)=INDEX(Aux!$Q$4:$Q$5000,MATCH(AR$5&amp;"-"&amp;AR$7&amp;"-"&amp;Schedule!$B17,Aux!$Q$4:$Q$5000,0)),1,""),"")</f>
        <v/>
      </c>
      <c r="AS17" s="13">
        <f>IFERROR(IF((AS$5&amp;"-"&amp;AS$7&amp;"-"&amp;Schedule!$B17)=INDEX(Aux!$Q$4:$Q$5000,MATCH(AS$5&amp;"-"&amp;AS$7&amp;"-"&amp;Schedule!$B17,Aux!$Q$4:$Q$5000,0)),1,""),"")</f>
        <v>1</v>
      </c>
      <c r="AT17" s="13" t="str">
        <f>IFERROR(IF((AT$5&amp;"-"&amp;AT$7&amp;"-"&amp;Schedule!$B17)=INDEX(Aux!$Q$4:$Q$5000,MATCH(AT$5&amp;"-"&amp;AT$7&amp;"-"&amp;Schedule!$B17,Aux!$Q$4:$Q$5000,0)),1,""),"")</f>
        <v/>
      </c>
      <c r="AU17" s="13">
        <f>IFERROR(IF((AU$5&amp;"-"&amp;AU$7&amp;"-"&amp;Schedule!$B17)=INDEX(Aux!$Q$4:$Q$5000,MATCH(AU$5&amp;"-"&amp;AU$7&amp;"-"&amp;Schedule!$B17,Aux!$Q$4:$Q$5000,0)),1,""),"")</f>
        <v>1</v>
      </c>
      <c r="AV17" s="13" t="str">
        <f>IFERROR(IF((AV$5&amp;"-"&amp;AV$7&amp;"-"&amp;Schedule!$B17)=INDEX(Aux!$Q$4:$Q$5000,MATCH(AV$5&amp;"-"&amp;AV$7&amp;"-"&amp;Schedule!$B17,Aux!$Q$4:$Q$5000,0)),1,""),"")</f>
        <v/>
      </c>
      <c r="AW17" s="13">
        <f>IFERROR(IF((AW$5&amp;"-"&amp;AW$7&amp;"-"&amp;Schedule!$B17)=INDEX(Aux!$Q$4:$Q$5000,MATCH(AW$5&amp;"-"&amp;AW$7&amp;"-"&amp;Schedule!$B17,Aux!$Q$4:$Q$5000,0)),1,""),"")</f>
        <v>1</v>
      </c>
      <c r="AX17" s="13" t="str">
        <f>IFERROR(IF((AX$5&amp;"-"&amp;AX$7&amp;"-"&amp;Schedule!$B17)=INDEX(Aux!$Q$4:$Q$5000,MATCH(AX$5&amp;"-"&amp;AX$7&amp;"-"&amp;Schedule!$B17,Aux!$Q$4:$Q$5000,0)),1,""),"")</f>
        <v/>
      </c>
      <c r="AY17" s="13" t="str">
        <f>IFERROR(IF((AY$5&amp;"-"&amp;AY$7&amp;"-"&amp;Schedule!$B17)=INDEX(Aux!$Q$4:$Q$5000,MATCH(AY$5&amp;"-"&amp;AY$7&amp;"-"&amp;Schedule!$B17,Aux!$Q$4:$Q$5000,0)),1,""),"")</f>
        <v/>
      </c>
      <c r="AZ17" s="13">
        <f>IFERROR(IF((AZ$5&amp;"-"&amp;AZ$7&amp;"-"&amp;Schedule!$B17)=INDEX(Aux!$Q$4:$Q$5000,MATCH(AZ$5&amp;"-"&amp;AZ$7&amp;"-"&amp;Schedule!$B17,Aux!$Q$4:$Q$5000,0)),1,""),"")</f>
        <v>1</v>
      </c>
      <c r="BA17" s="13" t="str">
        <f>IFERROR(IF((BA$5&amp;"-"&amp;BA$7&amp;"-"&amp;Schedule!$B17)=INDEX(Aux!$Q$4:$Q$5000,MATCH(BA$5&amp;"-"&amp;BA$7&amp;"-"&amp;Schedule!$B17,Aux!$Q$4:$Q$5000,0)),1,""),"")</f>
        <v/>
      </c>
      <c r="BB17" s="13">
        <f>IFERROR(IF((BB$5&amp;"-"&amp;BB$7&amp;"-"&amp;Schedule!$B17)=INDEX(Aux!$Q$4:$Q$5000,MATCH(BB$5&amp;"-"&amp;BB$7&amp;"-"&amp;Schedule!$B17,Aux!$Q$4:$Q$5000,0)),1,""),"")</f>
        <v>1</v>
      </c>
      <c r="BC17" s="13" t="str">
        <f>IFERROR(IF((BC$5&amp;"-"&amp;BC$7&amp;"-"&amp;Schedule!$B17)=INDEX(Aux!$Q$4:$Q$5000,MATCH(BC$5&amp;"-"&amp;BC$7&amp;"-"&amp;Schedule!$B17,Aux!$Q$4:$Q$5000,0)),1,""),"")</f>
        <v/>
      </c>
      <c r="BD17" s="13" t="str">
        <f>IFERROR(IF((BD$5&amp;"-"&amp;BD$7&amp;"-"&amp;Schedule!$B17)=INDEX(Aux!$Q$4:$Q$5000,MATCH(BD$5&amp;"-"&amp;BD$7&amp;"-"&amp;Schedule!$B17,Aux!$Q$4:$Q$5000,0)),1,""),"")</f>
        <v/>
      </c>
      <c r="BE17" s="13">
        <f>IFERROR(IF((BE$5&amp;"-"&amp;BE$7&amp;"-"&amp;Schedule!$B17)=INDEX(Aux!$Q$4:$Q$5000,MATCH(BE$5&amp;"-"&amp;BE$7&amp;"-"&amp;Schedule!$B17,Aux!$Q$4:$Q$5000,0)),1,""),"")</f>
        <v>1</v>
      </c>
      <c r="BF17" s="13" t="str">
        <f>IFERROR(IF((BF$5&amp;"-"&amp;BF$7&amp;"-"&amp;Schedule!$B17)=INDEX(Aux!$Q$4:$Q$5000,MATCH(BF$5&amp;"-"&amp;BF$7&amp;"-"&amp;Schedule!$B17,Aux!$Q$4:$Q$5000,0)),1,""),"")</f>
        <v/>
      </c>
      <c r="BG17" s="13" t="str">
        <f>IFERROR(IF((BG$5&amp;"-"&amp;BG$7&amp;"-"&amp;Schedule!$B17)=INDEX(Aux!$Q$4:$Q$5000,MATCH(BG$5&amp;"-"&amp;BG$7&amp;"-"&amp;Schedule!$B17,Aux!$Q$4:$Q$5000,0)),1,""),"")</f>
        <v/>
      </c>
      <c r="BH17" s="13" t="str">
        <f>IFERROR(IF((BH$5&amp;"-"&amp;BH$7&amp;"-"&amp;Schedule!$B17)=INDEX(Aux!$Q$4:$Q$5000,MATCH(BH$5&amp;"-"&amp;BH$7&amp;"-"&amp;Schedule!$B17,Aux!$Q$4:$Q$5000,0)),1,""),"")</f>
        <v/>
      </c>
      <c r="BI17" s="13" t="str">
        <f>IFERROR(IF((BI$5&amp;"-"&amp;BI$7&amp;"-"&amp;Schedule!$B17)=INDEX(Aux!$Q$4:$Q$5000,MATCH(BI$5&amp;"-"&amp;BI$7&amp;"-"&amp;Schedule!$B17,Aux!$Q$4:$Q$5000,0)),1,""),"")</f>
        <v/>
      </c>
      <c r="BJ17" s="13" t="str">
        <f>IFERROR(IF((BJ$5&amp;"-"&amp;BJ$7&amp;"-"&amp;Schedule!$B17)=INDEX(Aux!$Q$4:$Q$5000,MATCH(BJ$5&amp;"-"&amp;BJ$7&amp;"-"&amp;Schedule!$B17,Aux!$Q$4:$Q$5000,0)),1,""),"")</f>
        <v/>
      </c>
      <c r="BK17" s="13" t="str">
        <f>IFERROR(IF((BK$5&amp;"-"&amp;BK$7&amp;"-"&amp;Schedule!$B17)=INDEX(Aux!$Q$4:$Q$5000,MATCH(BK$5&amp;"-"&amp;BK$7&amp;"-"&amp;Schedule!$B17,Aux!$Q$4:$Q$5000,0)),1,""),"")</f>
        <v/>
      </c>
      <c r="BL17" s="13" t="str">
        <f>IFERROR(IF((BL$5&amp;"-"&amp;BL$7&amp;"-"&amp;Schedule!$B17)=INDEX(Aux!$Q$4:$Q$5000,MATCH(BL$5&amp;"-"&amp;BL$7&amp;"-"&amp;Schedule!$B17,Aux!$Q$4:$Q$5000,0)),1,""),"")</f>
        <v/>
      </c>
      <c r="BM17" s="13" t="str">
        <f>IFERROR(IF((BM$5&amp;"-"&amp;BM$7&amp;"-"&amp;Schedule!$B17)=INDEX(Aux!$Q$4:$Q$5000,MATCH(BM$5&amp;"-"&amp;BM$7&amp;"-"&amp;Schedule!$B17,Aux!$Q$4:$Q$5000,0)),1,""),"")</f>
        <v/>
      </c>
      <c r="BN17" s="13" t="str">
        <f>IFERROR(IF((BN$5&amp;"-"&amp;BN$7&amp;"-"&amp;Schedule!$B17)=INDEX(Aux!$Q$4:$Q$5000,MATCH(BN$5&amp;"-"&amp;BN$7&amp;"-"&amp;Schedule!$B17,Aux!$Q$4:$Q$5000,0)),1,""),"")</f>
        <v/>
      </c>
      <c r="BO17" s="13" t="str">
        <f>IFERROR(IF((BO$5&amp;"-"&amp;BO$7&amp;"-"&amp;Schedule!$B17)=INDEX(Aux!$Q$4:$Q$5000,MATCH(BO$5&amp;"-"&amp;BO$7&amp;"-"&amp;Schedule!$B17,Aux!$Q$4:$Q$5000,0)),1,""),"")</f>
        <v/>
      </c>
      <c r="BP17" s="13" t="str">
        <f>IFERROR(IF((BP$5&amp;"-"&amp;BP$7&amp;"-"&amp;Schedule!$B17)=INDEX(Aux!$Q$4:$Q$5000,MATCH(BP$5&amp;"-"&amp;BP$7&amp;"-"&amp;Schedule!$B17,Aux!$Q$4:$Q$5000,0)),1,""),"")</f>
        <v/>
      </c>
      <c r="BQ17" s="13" t="str">
        <f>IFERROR(IF((BQ$5&amp;"-"&amp;BQ$7&amp;"-"&amp;Schedule!$B17)=INDEX(Aux!$Q$4:$Q$5000,MATCH(BQ$5&amp;"-"&amp;BQ$7&amp;"-"&amp;Schedule!$B17,Aux!$Q$4:$Q$5000,0)),1,""),"")</f>
        <v/>
      </c>
      <c r="BR17" s="13" t="str">
        <f>IFERROR(IF((BR$5&amp;"-"&amp;BR$7&amp;"-"&amp;Schedule!$B17)=INDEX(Aux!$Q$4:$Q$5000,MATCH(BR$5&amp;"-"&amp;BR$7&amp;"-"&amp;Schedule!$B17,Aux!$Q$4:$Q$5000,0)),1,""),"")</f>
        <v/>
      </c>
      <c r="BS17" s="13" t="str">
        <f>IFERROR(IF((BS$5&amp;"-"&amp;BS$7&amp;"-"&amp;Schedule!$B17)=INDEX(Aux!$Q$4:$Q$5000,MATCH(BS$5&amp;"-"&amp;BS$7&amp;"-"&amp;Schedule!$B17,Aux!$Q$4:$Q$5000,0)),1,""),"")</f>
        <v/>
      </c>
      <c r="BT17" s="13" t="str">
        <f>IFERROR(IF((BT$5&amp;"-"&amp;BT$7&amp;"-"&amp;Schedule!$B17)=INDEX(Aux!$Q$4:$Q$5000,MATCH(BT$5&amp;"-"&amp;BT$7&amp;"-"&amp;Schedule!$B17,Aux!$Q$4:$Q$5000,0)),1,""),"")</f>
        <v/>
      </c>
      <c r="BU17" s="13" t="str">
        <f>IFERROR(IF((BU$5&amp;"-"&amp;BU$7&amp;"-"&amp;Schedule!$B17)=INDEX(Aux!$Q$4:$Q$5000,MATCH(BU$5&amp;"-"&amp;BU$7&amp;"-"&amp;Schedule!$B17,Aux!$Q$4:$Q$5000,0)),1,""),"")</f>
        <v/>
      </c>
      <c r="BV17" s="13" t="str">
        <f>IFERROR(IF((BV$5&amp;"-"&amp;BV$7&amp;"-"&amp;Schedule!$B17)=INDEX(Aux!$Q$4:$Q$5000,MATCH(BV$5&amp;"-"&amp;BV$7&amp;"-"&amp;Schedule!$B17,Aux!$Q$4:$Q$5000,0)),1,""),"")</f>
        <v/>
      </c>
      <c r="BW17" s="13" t="str">
        <f>IFERROR(IF((BW$5&amp;"-"&amp;BW$7&amp;"-"&amp;Schedule!$B17)=INDEX(Aux!$Q$4:$Q$5000,MATCH(BW$5&amp;"-"&amp;BW$7&amp;"-"&amp;Schedule!$B17,Aux!$Q$4:$Q$5000,0)),1,""),"")</f>
        <v/>
      </c>
      <c r="BX17" s="13" t="str">
        <f>IFERROR(IF((BX$5&amp;"-"&amp;BX$7&amp;"-"&amp;Schedule!$B17)=INDEX(Aux!$Q$4:$Q$5000,MATCH(BX$5&amp;"-"&amp;BX$7&amp;"-"&amp;Schedule!$B17,Aux!$Q$4:$Q$5000,0)),1,""),"")</f>
        <v/>
      </c>
      <c r="BY17" s="13" t="str">
        <f>IFERROR(IF((BY$5&amp;"-"&amp;BY$7&amp;"-"&amp;Schedule!$B17)=INDEX(Aux!$Q$4:$Q$5000,MATCH(BY$5&amp;"-"&amp;BY$7&amp;"-"&amp;Schedule!$B17,Aux!$Q$4:$Q$5000,0)),1,""),"")</f>
        <v/>
      </c>
      <c r="BZ17" s="13" t="str">
        <f>IFERROR(IF((BZ$5&amp;"-"&amp;BZ$7&amp;"-"&amp;Schedule!$B17)=INDEX(Aux!$Q$4:$Q$5000,MATCH(BZ$5&amp;"-"&amp;BZ$7&amp;"-"&amp;Schedule!$B17,Aux!$Q$4:$Q$5000,0)),1,""),"")</f>
        <v/>
      </c>
      <c r="CA17" s="13" t="str">
        <f>IFERROR(IF((CA$5&amp;"-"&amp;CA$7&amp;"-"&amp;Schedule!$B17)=INDEX(Aux!$Q$4:$Q$5000,MATCH(CA$5&amp;"-"&amp;CA$7&amp;"-"&amp;Schedule!$B17,Aux!$Q$4:$Q$5000,0)),1,""),"")</f>
        <v/>
      </c>
      <c r="CB17" s="13" t="str">
        <f>IFERROR(IF((CB$5&amp;"-"&amp;CB$7&amp;"-"&amp;Schedule!$B17)=INDEX(Aux!$Q$4:$Q$5000,MATCH(CB$5&amp;"-"&amp;CB$7&amp;"-"&amp;Schedule!$B17,Aux!$Q$4:$Q$5000,0)),1,""),"")</f>
        <v/>
      </c>
      <c r="CC17" s="13" t="str">
        <f>IFERROR(IF((CC$5&amp;"-"&amp;CC$7&amp;"-"&amp;Schedule!$B17)=INDEX(Aux!$Q$4:$Q$5000,MATCH(CC$5&amp;"-"&amp;CC$7&amp;"-"&amp;Schedule!$B17,Aux!$Q$4:$Q$5000,0)),1,""),"")</f>
        <v/>
      </c>
      <c r="CD17" s="13" t="str">
        <f>IFERROR(IF((CD$5&amp;"-"&amp;CD$7&amp;"-"&amp;Schedule!$B17)=INDEX(Aux!$Q$4:$Q$5000,MATCH(CD$5&amp;"-"&amp;CD$7&amp;"-"&amp;Schedule!$B17,Aux!$Q$4:$Q$5000,0)),1,""),"")</f>
        <v/>
      </c>
      <c r="CE17" s="13" t="str">
        <f>IFERROR(IF((CE$5&amp;"-"&amp;CE$7&amp;"-"&amp;Schedule!$B17)=INDEX(Aux!$Q$4:$Q$5000,MATCH(CE$5&amp;"-"&amp;CE$7&amp;"-"&amp;Schedule!$B17,Aux!$Q$4:$Q$5000,0)),1,""),"")</f>
        <v/>
      </c>
      <c r="CF17" s="13" t="str">
        <f>IFERROR(IF((CF$5&amp;"-"&amp;CF$7&amp;"-"&amp;Schedule!$B17)=INDEX(Aux!$Q$4:$Q$5000,MATCH(CF$5&amp;"-"&amp;CF$7&amp;"-"&amp;Schedule!$B17,Aux!$Q$4:$Q$5000,0)),1,""),"")</f>
        <v/>
      </c>
      <c r="CG17" s="13" t="str">
        <f>IFERROR(IF((CG$5&amp;"-"&amp;CG$7&amp;"-"&amp;Schedule!$B17)=INDEX(Aux!$Q$4:$Q$5000,MATCH(CG$5&amp;"-"&amp;CG$7&amp;"-"&amp;Schedule!$B17,Aux!$Q$4:$Q$5000,0)),1,""),"")</f>
        <v/>
      </c>
      <c r="CH17" s="13" t="str">
        <f>IFERROR(IF((CH$5&amp;"-"&amp;CH$7&amp;"-"&amp;Schedule!$B17)=INDEX(Aux!$Q$4:$Q$5000,MATCH(CH$5&amp;"-"&amp;CH$7&amp;"-"&amp;Schedule!$B17,Aux!$Q$4:$Q$5000,0)),1,""),"")</f>
        <v/>
      </c>
    </row>
    <row r="18" spans="1:86" x14ac:dyDescent="0.25">
      <c r="A18" s="1">
        <f>IF(A17="","",IF(A17+1&lt;='Tables&amp;Data'!$F$5,A17+1,""))</f>
        <v>10</v>
      </c>
      <c r="B18" s="36" t="str">
        <f>'Tables&amp;Data'!B24</f>
        <v>Player 10</v>
      </c>
      <c r="C18" s="37" t="str">
        <f>IF(B18="","",IFERROR(INDEX(TabPlayer[Name],MATCH(B18,TabPlayer[Players],0)),""))</f>
        <v>Albert</v>
      </c>
      <c r="D18" s="9">
        <f t="shared" si="2"/>
        <v>22</v>
      </c>
      <c r="E18" s="13" t="str">
        <f>IFERROR(IF((E$5&amp;"-"&amp;E$7&amp;"-"&amp;Schedule!$B18)=INDEX(Aux!$Q$4:$Q$5000,MATCH(E$5&amp;"-"&amp;E$7&amp;"-"&amp;Schedule!$B18,Aux!$Q$4:$Q$5000,0)),1,""),"")</f>
        <v/>
      </c>
      <c r="F18" s="13">
        <f>IFERROR(IF((F$5&amp;"-"&amp;F$7&amp;"-"&amp;Schedule!$B18)=INDEX(Aux!$Q$4:$Q$5000,MATCH(F$5&amp;"-"&amp;F$7&amp;"-"&amp;Schedule!$B18,Aux!$Q$4:$Q$5000,0)),1,""),"")</f>
        <v>1</v>
      </c>
      <c r="G18" s="13" t="str">
        <f>IFERROR(IF((G$5&amp;"-"&amp;G$7&amp;"-"&amp;Schedule!$B18)=INDEX(Aux!$Q$4:$Q$5000,MATCH(G$5&amp;"-"&amp;G$7&amp;"-"&amp;Schedule!$B18,Aux!$Q$4:$Q$5000,0)),1,""),"")</f>
        <v/>
      </c>
      <c r="H18" s="13" t="str">
        <f>IFERROR(IF((H$5&amp;"-"&amp;H$7&amp;"-"&amp;Schedule!$B18)=INDEX(Aux!$Q$4:$Q$5000,MATCH(H$5&amp;"-"&amp;H$7&amp;"-"&amp;Schedule!$B18,Aux!$Q$4:$Q$5000,0)),1,""),"")</f>
        <v/>
      </c>
      <c r="I18" s="13">
        <f>IFERROR(IF((I$5&amp;"-"&amp;I$7&amp;"-"&amp;Schedule!$B18)=INDEX(Aux!$Q$4:$Q$5000,MATCH(I$5&amp;"-"&amp;I$7&amp;"-"&amp;Schedule!$B18,Aux!$Q$4:$Q$5000,0)),1,""),"")</f>
        <v>1</v>
      </c>
      <c r="J18" s="13" t="str">
        <f>IFERROR(IF((J$5&amp;"-"&amp;J$7&amp;"-"&amp;Schedule!$B18)=INDEX(Aux!$Q$4:$Q$5000,MATCH(J$5&amp;"-"&amp;J$7&amp;"-"&amp;Schedule!$B18,Aux!$Q$4:$Q$5000,0)),1,""),"")</f>
        <v/>
      </c>
      <c r="K18" s="13">
        <f>IFERROR(IF((K$5&amp;"-"&amp;K$7&amp;"-"&amp;Schedule!$B18)=INDEX(Aux!$Q$4:$Q$5000,MATCH(K$5&amp;"-"&amp;K$7&amp;"-"&amp;Schedule!$B18,Aux!$Q$4:$Q$5000,0)),1,""),"")</f>
        <v>1</v>
      </c>
      <c r="L18" s="13" t="str">
        <f>IFERROR(IF((L$5&amp;"-"&amp;L$7&amp;"-"&amp;Schedule!$B18)=INDEX(Aux!$Q$4:$Q$5000,MATCH(L$5&amp;"-"&amp;L$7&amp;"-"&amp;Schedule!$B18,Aux!$Q$4:$Q$5000,0)),1,""),"")</f>
        <v/>
      </c>
      <c r="M18" s="13" t="str">
        <f>IFERROR(IF((M$5&amp;"-"&amp;M$7&amp;"-"&amp;Schedule!$B18)=INDEX(Aux!$Q$4:$Q$5000,MATCH(M$5&amp;"-"&amp;M$7&amp;"-"&amp;Schedule!$B18,Aux!$Q$4:$Q$5000,0)),1,""),"")</f>
        <v/>
      </c>
      <c r="N18" s="13">
        <f>IFERROR(IF((N$5&amp;"-"&amp;N$7&amp;"-"&amp;Schedule!$B18)=INDEX(Aux!$Q$4:$Q$5000,MATCH(N$5&amp;"-"&amp;N$7&amp;"-"&amp;Schedule!$B18,Aux!$Q$4:$Q$5000,0)),1,""),"")</f>
        <v>1</v>
      </c>
      <c r="O18" s="13" t="str">
        <f>IFERROR(IF((O$5&amp;"-"&amp;O$7&amp;"-"&amp;Schedule!$B18)=INDEX(Aux!$Q$4:$Q$5000,MATCH(O$5&amp;"-"&amp;O$7&amp;"-"&amp;Schedule!$B18,Aux!$Q$4:$Q$5000,0)),1,""),"")</f>
        <v/>
      </c>
      <c r="P18" s="13">
        <f>IFERROR(IF((P$5&amp;"-"&amp;P$7&amp;"-"&amp;Schedule!$B18)=INDEX(Aux!$Q$4:$Q$5000,MATCH(P$5&amp;"-"&amp;P$7&amp;"-"&amp;Schedule!$B18,Aux!$Q$4:$Q$5000,0)),1,""),"")</f>
        <v>1</v>
      </c>
      <c r="Q18" s="13" t="str">
        <f>IFERROR(IF((Q$5&amp;"-"&amp;Q$7&amp;"-"&amp;Schedule!$B18)=INDEX(Aux!$Q$4:$Q$5000,MATCH(Q$5&amp;"-"&amp;Q$7&amp;"-"&amp;Schedule!$B18,Aux!$Q$4:$Q$5000,0)),1,""),"")</f>
        <v/>
      </c>
      <c r="R18" s="13">
        <f>IFERROR(IF((R$5&amp;"-"&amp;R$7&amp;"-"&amp;Schedule!$B18)=INDEX(Aux!$Q$4:$Q$5000,MATCH(R$5&amp;"-"&amp;R$7&amp;"-"&amp;Schedule!$B18,Aux!$Q$4:$Q$5000,0)),1,""),"")</f>
        <v>1</v>
      </c>
      <c r="S18" s="13" t="str">
        <f>IFERROR(IF((S$5&amp;"-"&amp;S$7&amp;"-"&amp;Schedule!$B18)=INDEX(Aux!$Q$4:$Q$5000,MATCH(S$5&amp;"-"&amp;S$7&amp;"-"&amp;Schedule!$B18,Aux!$Q$4:$Q$5000,0)),1,""),"")</f>
        <v/>
      </c>
      <c r="T18" s="13" t="str">
        <f>IFERROR(IF((T$5&amp;"-"&amp;T$7&amp;"-"&amp;Schedule!$B18)=INDEX(Aux!$Q$4:$Q$5000,MATCH(T$5&amp;"-"&amp;T$7&amp;"-"&amp;Schedule!$B18,Aux!$Q$4:$Q$5000,0)),1,""),"")</f>
        <v/>
      </c>
      <c r="U18" s="13">
        <f>IFERROR(IF((U$5&amp;"-"&amp;U$7&amp;"-"&amp;Schedule!$B18)=INDEX(Aux!$Q$4:$Q$5000,MATCH(U$5&amp;"-"&amp;U$7&amp;"-"&amp;Schedule!$B18,Aux!$Q$4:$Q$5000,0)),1,""),"")</f>
        <v>1</v>
      </c>
      <c r="V18" s="13" t="str">
        <f>IFERROR(IF((V$5&amp;"-"&amp;V$7&amp;"-"&amp;Schedule!$B18)=INDEX(Aux!$Q$4:$Q$5000,MATCH(V$5&amp;"-"&amp;V$7&amp;"-"&amp;Schedule!$B18,Aux!$Q$4:$Q$5000,0)),1,""),"")</f>
        <v/>
      </c>
      <c r="W18" s="13">
        <f>IFERROR(IF((W$5&amp;"-"&amp;W$7&amp;"-"&amp;Schedule!$B18)=INDEX(Aux!$Q$4:$Q$5000,MATCH(W$5&amp;"-"&amp;W$7&amp;"-"&amp;Schedule!$B18,Aux!$Q$4:$Q$5000,0)),1,""),"")</f>
        <v>1</v>
      </c>
      <c r="X18" s="13" t="str">
        <f>IFERROR(IF((X$5&amp;"-"&amp;X$7&amp;"-"&amp;Schedule!$B18)=INDEX(Aux!$Q$4:$Q$5000,MATCH(X$5&amp;"-"&amp;X$7&amp;"-"&amp;Schedule!$B18,Aux!$Q$4:$Q$5000,0)),1,""),"")</f>
        <v/>
      </c>
      <c r="Y18" s="13" t="str">
        <f>IFERROR(IF((Y$5&amp;"-"&amp;Y$7&amp;"-"&amp;Schedule!$B18)=INDEX(Aux!$Q$4:$Q$5000,MATCH(Y$5&amp;"-"&amp;Y$7&amp;"-"&amp;Schedule!$B18,Aux!$Q$4:$Q$5000,0)),1,""),"")</f>
        <v/>
      </c>
      <c r="Z18" s="13">
        <f>IFERROR(IF((Z$5&amp;"-"&amp;Z$7&amp;"-"&amp;Schedule!$B18)=INDEX(Aux!$Q$4:$Q$5000,MATCH(Z$5&amp;"-"&amp;Z$7&amp;"-"&amp;Schedule!$B18,Aux!$Q$4:$Q$5000,0)),1,""),"")</f>
        <v>1</v>
      </c>
      <c r="AA18" s="13" t="str">
        <f>IFERROR(IF((AA$5&amp;"-"&amp;AA$7&amp;"-"&amp;Schedule!$B18)=INDEX(Aux!$Q$4:$Q$5000,MATCH(AA$5&amp;"-"&amp;AA$7&amp;"-"&amp;Schedule!$B18,Aux!$Q$4:$Q$5000,0)),1,""),"")</f>
        <v/>
      </c>
      <c r="AB18" s="13">
        <f>IFERROR(IF((AB$5&amp;"-"&amp;AB$7&amp;"-"&amp;Schedule!$B18)=INDEX(Aux!$Q$4:$Q$5000,MATCH(AB$5&amp;"-"&amp;AB$7&amp;"-"&amp;Schedule!$B18,Aux!$Q$4:$Q$5000,0)),1,""),"")</f>
        <v>1</v>
      </c>
      <c r="AC18" s="13" t="str">
        <f>IFERROR(IF((AC$5&amp;"-"&amp;AC$7&amp;"-"&amp;Schedule!$B18)=INDEX(Aux!$Q$4:$Q$5000,MATCH(AC$5&amp;"-"&amp;AC$7&amp;"-"&amp;Schedule!$B18,Aux!$Q$4:$Q$5000,0)),1,""),"")</f>
        <v/>
      </c>
      <c r="AD18" s="13">
        <f>IFERROR(IF((AD$5&amp;"-"&amp;AD$7&amp;"-"&amp;Schedule!$B18)=INDEX(Aux!$Q$4:$Q$5000,MATCH(AD$5&amp;"-"&amp;AD$7&amp;"-"&amp;Schedule!$B18,Aux!$Q$4:$Q$5000,0)),1,""),"")</f>
        <v>1</v>
      </c>
      <c r="AE18" s="13" t="str">
        <f>IFERROR(IF((AE$5&amp;"-"&amp;AE$7&amp;"-"&amp;Schedule!$B18)=INDEX(Aux!$Q$4:$Q$5000,MATCH(AE$5&amp;"-"&amp;AE$7&amp;"-"&amp;Schedule!$B18,Aux!$Q$4:$Q$5000,0)),1,""),"")</f>
        <v/>
      </c>
      <c r="AF18" s="13" t="str">
        <f>IFERROR(IF((AF$5&amp;"-"&amp;AF$7&amp;"-"&amp;Schedule!$B18)=INDEX(Aux!$Q$4:$Q$5000,MATCH(AF$5&amp;"-"&amp;AF$7&amp;"-"&amp;Schedule!$B18,Aux!$Q$4:$Q$5000,0)),1,""),"")</f>
        <v/>
      </c>
      <c r="AG18" s="13">
        <f>IFERROR(IF((AG$5&amp;"-"&amp;AG$7&amp;"-"&amp;Schedule!$B18)=INDEX(Aux!$Q$4:$Q$5000,MATCH(AG$5&amp;"-"&amp;AG$7&amp;"-"&amp;Schedule!$B18,Aux!$Q$4:$Q$5000,0)),1,""),"")</f>
        <v>1</v>
      </c>
      <c r="AH18" s="13" t="str">
        <f>IFERROR(IF((AH$5&amp;"-"&amp;AH$7&amp;"-"&amp;Schedule!$B18)=INDEX(Aux!$Q$4:$Q$5000,MATCH(AH$5&amp;"-"&amp;AH$7&amp;"-"&amp;Schedule!$B18,Aux!$Q$4:$Q$5000,0)),1,""),"")</f>
        <v/>
      </c>
      <c r="AI18" s="13">
        <f>IFERROR(IF((AI$5&amp;"-"&amp;AI$7&amp;"-"&amp;Schedule!$B18)=INDEX(Aux!$Q$4:$Q$5000,MATCH(AI$5&amp;"-"&amp;AI$7&amp;"-"&amp;Schedule!$B18,Aux!$Q$4:$Q$5000,0)),1,""),"")</f>
        <v>1</v>
      </c>
      <c r="AJ18" s="13" t="str">
        <f>IFERROR(IF((AJ$5&amp;"-"&amp;AJ$7&amp;"-"&amp;Schedule!$B18)=INDEX(Aux!$Q$4:$Q$5000,MATCH(AJ$5&amp;"-"&amp;AJ$7&amp;"-"&amp;Schedule!$B18,Aux!$Q$4:$Q$5000,0)),1,""),"")</f>
        <v/>
      </c>
      <c r="AK18" s="13" t="str">
        <f>IFERROR(IF((AK$5&amp;"-"&amp;AK$7&amp;"-"&amp;Schedule!$B18)=INDEX(Aux!$Q$4:$Q$5000,MATCH(AK$5&amp;"-"&amp;AK$7&amp;"-"&amp;Schedule!$B18,Aux!$Q$4:$Q$5000,0)),1,""),"")</f>
        <v/>
      </c>
      <c r="AL18" s="13">
        <f>IFERROR(IF((AL$5&amp;"-"&amp;AL$7&amp;"-"&amp;Schedule!$B18)=INDEX(Aux!$Q$4:$Q$5000,MATCH(AL$5&amp;"-"&amp;AL$7&amp;"-"&amp;Schedule!$B18,Aux!$Q$4:$Q$5000,0)),1,""),"")</f>
        <v>1</v>
      </c>
      <c r="AM18" s="13" t="str">
        <f>IFERROR(IF((AM$5&amp;"-"&amp;AM$7&amp;"-"&amp;Schedule!$B18)=INDEX(Aux!$Q$4:$Q$5000,MATCH(AM$5&amp;"-"&amp;AM$7&amp;"-"&amp;Schedule!$B18,Aux!$Q$4:$Q$5000,0)),1,""),"")</f>
        <v/>
      </c>
      <c r="AN18" s="13">
        <f>IFERROR(IF((AN$5&amp;"-"&amp;AN$7&amp;"-"&amp;Schedule!$B18)=INDEX(Aux!$Q$4:$Q$5000,MATCH(AN$5&amp;"-"&amp;AN$7&amp;"-"&amp;Schedule!$B18,Aux!$Q$4:$Q$5000,0)),1,""),"")</f>
        <v>1</v>
      </c>
      <c r="AO18" s="13" t="str">
        <f>IFERROR(IF((AO$5&amp;"-"&amp;AO$7&amp;"-"&amp;Schedule!$B18)=INDEX(Aux!$Q$4:$Q$5000,MATCH(AO$5&amp;"-"&amp;AO$7&amp;"-"&amp;Schedule!$B18,Aux!$Q$4:$Q$5000,0)),1,""),"")</f>
        <v/>
      </c>
      <c r="AP18" s="13">
        <f>IFERROR(IF((AP$5&amp;"-"&amp;AP$7&amp;"-"&amp;Schedule!$B18)=INDEX(Aux!$Q$4:$Q$5000,MATCH(AP$5&amp;"-"&amp;AP$7&amp;"-"&amp;Schedule!$B18,Aux!$Q$4:$Q$5000,0)),1,""),"")</f>
        <v>1</v>
      </c>
      <c r="AQ18" s="13" t="str">
        <f>IFERROR(IF((AQ$5&amp;"-"&amp;AQ$7&amp;"-"&amp;Schedule!$B18)=INDEX(Aux!$Q$4:$Q$5000,MATCH(AQ$5&amp;"-"&amp;AQ$7&amp;"-"&amp;Schedule!$B18,Aux!$Q$4:$Q$5000,0)),1,""),"")</f>
        <v/>
      </c>
      <c r="AR18" s="13" t="str">
        <f>IFERROR(IF((AR$5&amp;"-"&amp;AR$7&amp;"-"&amp;Schedule!$B18)=INDEX(Aux!$Q$4:$Q$5000,MATCH(AR$5&amp;"-"&amp;AR$7&amp;"-"&amp;Schedule!$B18,Aux!$Q$4:$Q$5000,0)),1,""),"")</f>
        <v/>
      </c>
      <c r="AS18" s="13">
        <f>IFERROR(IF((AS$5&amp;"-"&amp;AS$7&amp;"-"&amp;Schedule!$B18)=INDEX(Aux!$Q$4:$Q$5000,MATCH(AS$5&amp;"-"&amp;AS$7&amp;"-"&amp;Schedule!$B18,Aux!$Q$4:$Q$5000,0)),1,""),"")</f>
        <v>1</v>
      </c>
      <c r="AT18" s="13" t="str">
        <f>IFERROR(IF((AT$5&amp;"-"&amp;AT$7&amp;"-"&amp;Schedule!$B18)=INDEX(Aux!$Q$4:$Q$5000,MATCH(AT$5&amp;"-"&amp;AT$7&amp;"-"&amp;Schedule!$B18,Aux!$Q$4:$Q$5000,0)),1,""),"")</f>
        <v/>
      </c>
      <c r="AU18" s="13">
        <f>IFERROR(IF((AU$5&amp;"-"&amp;AU$7&amp;"-"&amp;Schedule!$B18)=INDEX(Aux!$Q$4:$Q$5000,MATCH(AU$5&amp;"-"&amp;AU$7&amp;"-"&amp;Schedule!$B18,Aux!$Q$4:$Q$5000,0)),1,""),"")</f>
        <v>1</v>
      </c>
      <c r="AV18" s="13" t="str">
        <f>IFERROR(IF((AV$5&amp;"-"&amp;AV$7&amp;"-"&amp;Schedule!$B18)=INDEX(Aux!$Q$4:$Q$5000,MATCH(AV$5&amp;"-"&amp;AV$7&amp;"-"&amp;Schedule!$B18,Aux!$Q$4:$Q$5000,0)),1,""),"")</f>
        <v/>
      </c>
      <c r="AW18" s="13" t="str">
        <f>IFERROR(IF((AW$5&amp;"-"&amp;AW$7&amp;"-"&amp;Schedule!$B18)=INDEX(Aux!$Q$4:$Q$5000,MATCH(AW$5&amp;"-"&amp;AW$7&amp;"-"&amp;Schedule!$B18,Aux!$Q$4:$Q$5000,0)),1,""),"")</f>
        <v/>
      </c>
      <c r="AX18" s="13">
        <f>IFERROR(IF((AX$5&amp;"-"&amp;AX$7&amp;"-"&amp;Schedule!$B18)=INDEX(Aux!$Q$4:$Q$5000,MATCH(AX$5&amp;"-"&amp;AX$7&amp;"-"&amp;Schedule!$B18,Aux!$Q$4:$Q$5000,0)),1,""),"")</f>
        <v>1</v>
      </c>
      <c r="AY18" s="13" t="str">
        <f>IFERROR(IF((AY$5&amp;"-"&amp;AY$7&amp;"-"&amp;Schedule!$B18)=INDEX(Aux!$Q$4:$Q$5000,MATCH(AY$5&amp;"-"&amp;AY$7&amp;"-"&amp;Schedule!$B18,Aux!$Q$4:$Q$5000,0)),1,""),"")</f>
        <v/>
      </c>
      <c r="AZ18" s="13">
        <f>IFERROR(IF((AZ$5&amp;"-"&amp;AZ$7&amp;"-"&amp;Schedule!$B18)=INDEX(Aux!$Q$4:$Q$5000,MATCH(AZ$5&amp;"-"&amp;AZ$7&amp;"-"&amp;Schedule!$B18,Aux!$Q$4:$Q$5000,0)),1,""),"")</f>
        <v>1</v>
      </c>
      <c r="BA18" s="13" t="str">
        <f>IFERROR(IF((BA$5&amp;"-"&amp;BA$7&amp;"-"&amp;Schedule!$B18)=INDEX(Aux!$Q$4:$Q$5000,MATCH(BA$5&amp;"-"&amp;BA$7&amp;"-"&amp;Schedule!$B18,Aux!$Q$4:$Q$5000,0)),1,""),"")</f>
        <v/>
      </c>
      <c r="BB18" s="13">
        <f>IFERROR(IF((BB$5&amp;"-"&amp;BB$7&amp;"-"&amp;Schedule!$B18)=INDEX(Aux!$Q$4:$Q$5000,MATCH(BB$5&amp;"-"&amp;BB$7&amp;"-"&amp;Schedule!$B18,Aux!$Q$4:$Q$5000,0)),1,""),"")</f>
        <v>1</v>
      </c>
      <c r="BC18" s="13" t="str">
        <f>IFERROR(IF((BC$5&amp;"-"&amp;BC$7&amp;"-"&amp;Schedule!$B18)=INDEX(Aux!$Q$4:$Q$5000,MATCH(BC$5&amp;"-"&amp;BC$7&amp;"-"&amp;Schedule!$B18,Aux!$Q$4:$Q$5000,0)),1,""),"")</f>
        <v/>
      </c>
      <c r="BD18" s="13" t="str">
        <f>IFERROR(IF((BD$5&amp;"-"&amp;BD$7&amp;"-"&amp;Schedule!$B18)=INDEX(Aux!$Q$4:$Q$5000,MATCH(BD$5&amp;"-"&amp;BD$7&amp;"-"&amp;Schedule!$B18,Aux!$Q$4:$Q$5000,0)),1,""),"")</f>
        <v/>
      </c>
      <c r="BE18" s="13">
        <f>IFERROR(IF((BE$5&amp;"-"&amp;BE$7&amp;"-"&amp;Schedule!$B18)=INDEX(Aux!$Q$4:$Q$5000,MATCH(BE$5&amp;"-"&amp;BE$7&amp;"-"&amp;Schedule!$B18,Aux!$Q$4:$Q$5000,0)),1,""),"")</f>
        <v>1</v>
      </c>
      <c r="BF18" s="13" t="str">
        <f>IFERROR(IF((BF$5&amp;"-"&amp;BF$7&amp;"-"&amp;Schedule!$B18)=INDEX(Aux!$Q$4:$Q$5000,MATCH(BF$5&amp;"-"&amp;BF$7&amp;"-"&amp;Schedule!$B18,Aux!$Q$4:$Q$5000,0)),1,""),"")</f>
        <v/>
      </c>
      <c r="BG18" s="13" t="str">
        <f>IFERROR(IF((BG$5&amp;"-"&amp;BG$7&amp;"-"&amp;Schedule!$B18)=INDEX(Aux!$Q$4:$Q$5000,MATCH(BG$5&amp;"-"&amp;BG$7&amp;"-"&amp;Schedule!$B18,Aux!$Q$4:$Q$5000,0)),1,""),"")</f>
        <v/>
      </c>
      <c r="BH18" s="13" t="str">
        <f>IFERROR(IF((BH$5&amp;"-"&amp;BH$7&amp;"-"&amp;Schedule!$B18)=INDEX(Aux!$Q$4:$Q$5000,MATCH(BH$5&amp;"-"&amp;BH$7&amp;"-"&amp;Schedule!$B18,Aux!$Q$4:$Q$5000,0)),1,""),"")</f>
        <v/>
      </c>
      <c r="BI18" s="13" t="str">
        <f>IFERROR(IF((BI$5&amp;"-"&amp;BI$7&amp;"-"&amp;Schedule!$B18)=INDEX(Aux!$Q$4:$Q$5000,MATCH(BI$5&amp;"-"&amp;BI$7&amp;"-"&amp;Schedule!$B18,Aux!$Q$4:$Q$5000,0)),1,""),"")</f>
        <v/>
      </c>
      <c r="BJ18" s="13" t="str">
        <f>IFERROR(IF((BJ$5&amp;"-"&amp;BJ$7&amp;"-"&amp;Schedule!$B18)=INDEX(Aux!$Q$4:$Q$5000,MATCH(BJ$5&amp;"-"&amp;BJ$7&amp;"-"&amp;Schedule!$B18,Aux!$Q$4:$Q$5000,0)),1,""),"")</f>
        <v/>
      </c>
      <c r="BK18" s="13" t="str">
        <f>IFERROR(IF((BK$5&amp;"-"&amp;BK$7&amp;"-"&amp;Schedule!$B18)=INDEX(Aux!$Q$4:$Q$5000,MATCH(BK$5&amp;"-"&amp;BK$7&amp;"-"&amp;Schedule!$B18,Aux!$Q$4:$Q$5000,0)),1,""),"")</f>
        <v/>
      </c>
      <c r="BL18" s="13" t="str">
        <f>IFERROR(IF((BL$5&amp;"-"&amp;BL$7&amp;"-"&amp;Schedule!$B18)=INDEX(Aux!$Q$4:$Q$5000,MATCH(BL$5&amp;"-"&amp;BL$7&amp;"-"&amp;Schedule!$B18,Aux!$Q$4:$Q$5000,0)),1,""),"")</f>
        <v/>
      </c>
      <c r="BM18" s="13" t="str">
        <f>IFERROR(IF((BM$5&amp;"-"&amp;BM$7&amp;"-"&amp;Schedule!$B18)=INDEX(Aux!$Q$4:$Q$5000,MATCH(BM$5&amp;"-"&amp;BM$7&amp;"-"&amp;Schedule!$B18,Aux!$Q$4:$Q$5000,0)),1,""),"")</f>
        <v/>
      </c>
      <c r="BN18" s="13" t="str">
        <f>IFERROR(IF((BN$5&amp;"-"&amp;BN$7&amp;"-"&amp;Schedule!$B18)=INDEX(Aux!$Q$4:$Q$5000,MATCH(BN$5&amp;"-"&amp;BN$7&amp;"-"&amp;Schedule!$B18,Aux!$Q$4:$Q$5000,0)),1,""),"")</f>
        <v/>
      </c>
      <c r="BO18" s="13" t="str">
        <f>IFERROR(IF((BO$5&amp;"-"&amp;BO$7&amp;"-"&amp;Schedule!$B18)=INDEX(Aux!$Q$4:$Q$5000,MATCH(BO$5&amp;"-"&amp;BO$7&amp;"-"&amp;Schedule!$B18,Aux!$Q$4:$Q$5000,0)),1,""),"")</f>
        <v/>
      </c>
      <c r="BP18" s="13" t="str">
        <f>IFERROR(IF((BP$5&amp;"-"&amp;BP$7&amp;"-"&amp;Schedule!$B18)=INDEX(Aux!$Q$4:$Q$5000,MATCH(BP$5&amp;"-"&amp;BP$7&amp;"-"&amp;Schedule!$B18,Aux!$Q$4:$Q$5000,0)),1,""),"")</f>
        <v/>
      </c>
      <c r="BQ18" s="13" t="str">
        <f>IFERROR(IF((BQ$5&amp;"-"&amp;BQ$7&amp;"-"&amp;Schedule!$B18)=INDEX(Aux!$Q$4:$Q$5000,MATCH(BQ$5&amp;"-"&amp;BQ$7&amp;"-"&amp;Schedule!$B18,Aux!$Q$4:$Q$5000,0)),1,""),"")</f>
        <v/>
      </c>
      <c r="BR18" s="13" t="str">
        <f>IFERROR(IF((BR$5&amp;"-"&amp;BR$7&amp;"-"&amp;Schedule!$B18)=INDEX(Aux!$Q$4:$Q$5000,MATCH(BR$5&amp;"-"&amp;BR$7&amp;"-"&amp;Schedule!$B18,Aux!$Q$4:$Q$5000,0)),1,""),"")</f>
        <v/>
      </c>
      <c r="BS18" s="13" t="str">
        <f>IFERROR(IF((BS$5&amp;"-"&amp;BS$7&amp;"-"&amp;Schedule!$B18)=INDEX(Aux!$Q$4:$Q$5000,MATCH(BS$5&amp;"-"&amp;BS$7&amp;"-"&amp;Schedule!$B18,Aux!$Q$4:$Q$5000,0)),1,""),"")</f>
        <v/>
      </c>
      <c r="BT18" s="13" t="str">
        <f>IFERROR(IF((BT$5&amp;"-"&amp;BT$7&amp;"-"&amp;Schedule!$B18)=INDEX(Aux!$Q$4:$Q$5000,MATCH(BT$5&amp;"-"&amp;BT$7&amp;"-"&amp;Schedule!$B18,Aux!$Q$4:$Q$5000,0)),1,""),"")</f>
        <v/>
      </c>
      <c r="BU18" s="13" t="str">
        <f>IFERROR(IF((BU$5&amp;"-"&amp;BU$7&amp;"-"&amp;Schedule!$B18)=INDEX(Aux!$Q$4:$Q$5000,MATCH(BU$5&amp;"-"&amp;BU$7&amp;"-"&amp;Schedule!$B18,Aux!$Q$4:$Q$5000,0)),1,""),"")</f>
        <v/>
      </c>
      <c r="BV18" s="13" t="str">
        <f>IFERROR(IF((BV$5&amp;"-"&amp;BV$7&amp;"-"&amp;Schedule!$B18)=INDEX(Aux!$Q$4:$Q$5000,MATCH(BV$5&amp;"-"&amp;BV$7&amp;"-"&amp;Schedule!$B18,Aux!$Q$4:$Q$5000,0)),1,""),"")</f>
        <v/>
      </c>
      <c r="BW18" s="13" t="str">
        <f>IFERROR(IF((BW$5&amp;"-"&amp;BW$7&amp;"-"&amp;Schedule!$B18)=INDEX(Aux!$Q$4:$Q$5000,MATCH(BW$5&amp;"-"&amp;BW$7&amp;"-"&amp;Schedule!$B18,Aux!$Q$4:$Q$5000,0)),1,""),"")</f>
        <v/>
      </c>
      <c r="BX18" s="13" t="str">
        <f>IFERROR(IF((BX$5&amp;"-"&amp;BX$7&amp;"-"&amp;Schedule!$B18)=INDEX(Aux!$Q$4:$Q$5000,MATCH(BX$5&amp;"-"&amp;BX$7&amp;"-"&amp;Schedule!$B18,Aux!$Q$4:$Q$5000,0)),1,""),"")</f>
        <v/>
      </c>
      <c r="BY18" s="13" t="str">
        <f>IFERROR(IF((BY$5&amp;"-"&amp;BY$7&amp;"-"&amp;Schedule!$B18)=INDEX(Aux!$Q$4:$Q$5000,MATCH(BY$5&amp;"-"&amp;BY$7&amp;"-"&amp;Schedule!$B18,Aux!$Q$4:$Q$5000,0)),1,""),"")</f>
        <v/>
      </c>
      <c r="BZ18" s="13" t="str">
        <f>IFERROR(IF((BZ$5&amp;"-"&amp;BZ$7&amp;"-"&amp;Schedule!$B18)=INDEX(Aux!$Q$4:$Q$5000,MATCH(BZ$5&amp;"-"&amp;BZ$7&amp;"-"&amp;Schedule!$B18,Aux!$Q$4:$Q$5000,0)),1,""),"")</f>
        <v/>
      </c>
      <c r="CA18" s="13" t="str">
        <f>IFERROR(IF((CA$5&amp;"-"&amp;CA$7&amp;"-"&amp;Schedule!$B18)=INDEX(Aux!$Q$4:$Q$5000,MATCH(CA$5&amp;"-"&amp;CA$7&amp;"-"&amp;Schedule!$B18,Aux!$Q$4:$Q$5000,0)),1,""),"")</f>
        <v/>
      </c>
      <c r="CB18" s="13" t="str">
        <f>IFERROR(IF((CB$5&amp;"-"&amp;CB$7&amp;"-"&amp;Schedule!$B18)=INDEX(Aux!$Q$4:$Q$5000,MATCH(CB$5&amp;"-"&amp;CB$7&amp;"-"&amp;Schedule!$B18,Aux!$Q$4:$Q$5000,0)),1,""),"")</f>
        <v/>
      </c>
      <c r="CC18" s="13" t="str">
        <f>IFERROR(IF((CC$5&amp;"-"&amp;CC$7&amp;"-"&amp;Schedule!$B18)=INDEX(Aux!$Q$4:$Q$5000,MATCH(CC$5&amp;"-"&amp;CC$7&amp;"-"&amp;Schedule!$B18,Aux!$Q$4:$Q$5000,0)),1,""),"")</f>
        <v/>
      </c>
      <c r="CD18" s="13" t="str">
        <f>IFERROR(IF((CD$5&amp;"-"&amp;CD$7&amp;"-"&amp;Schedule!$B18)=INDEX(Aux!$Q$4:$Q$5000,MATCH(CD$5&amp;"-"&amp;CD$7&amp;"-"&amp;Schedule!$B18,Aux!$Q$4:$Q$5000,0)),1,""),"")</f>
        <v/>
      </c>
      <c r="CE18" s="13" t="str">
        <f>IFERROR(IF((CE$5&amp;"-"&amp;CE$7&amp;"-"&amp;Schedule!$B18)=INDEX(Aux!$Q$4:$Q$5000,MATCH(CE$5&amp;"-"&amp;CE$7&amp;"-"&amp;Schedule!$B18,Aux!$Q$4:$Q$5000,0)),1,""),"")</f>
        <v/>
      </c>
      <c r="CF18" s="13" t="str">
        <f>IFERROR(IF((CF$5&amp;"-"&amp;CF$7&amp;"-"&amp;Schedule!$B18)=INDEX(Aux!$Q$4:$Q$5000,MATCH(CF$5&amp;"-"&amp;CF$7&amp;"-"&amp;Schedule!$B18,Aux!$Q$4:$Q$5000,0)),1,""),"")</f>
        <v/>
      </c>
      <c r="CG18" s="13" t="str">
        <f>IFERROR(IF((CG$5&amp;"-"&amp;CG$7&amp;"-"&amp;Schedule!$B18)=INDEX(Aux!$Q$4:$Q$5000,MATCH(CG$5&amp;"-"&amp;CG$7&amp;"-"&amp;Schedule!$B18,Aux!$Q$4:$Q$5000,0)),1,""),"")</f>
        <v/>
      </c>
      <c r="CH18" s="13" t="str">
        <f>IFERROR(IF((CH$5&amp;"-"&amp;CH$7&amp;"-"&amp;Schedule!$B18)=INDEX(Aux!$Q$4:$Q$5000,MATCH(CH$5&amp;"-"&amp;CH$7&amp;"-"&amp;Schedule!$B18,Aux!$Q$4:$Q$5000,0)),1,""),"")</f>
        <v/>
      </c>
    </row>
    <row r="19" spans="1:86" x14ac:dyDescent="0.25">
      <c r="A19" s="1">
        <f>IF(A18="","",IF(A18+1&lt;='Tables&amp;Data'!$F$5,A18+1,""))</f>
        <v>11</v>
      </c>
      <c r="B19" s="36" t="str">
        <f>'Tables&amp;Data'!B25</f>
        <v>Player 11</v>
      </c>
      <c r="C19" s="37" t="str">
        <f>IF(B19="","",IFERROR(INDEX(TabPlayer[Name],MATCH(B19,TabPlayer[Players],0)),""))</f>
        <v>Fred</v>
      </c>
      <c r="D19" s="9">
        <f t="shared" si="2"/>
        <v>22</v>
      </c>
      <c r="E19" s="13" t="str">
        <f>IFERROR(IF((E$5&amp;"-"&amp;E$7&amp;"-"&amp;Schedule!$B19)=INDEX(Aux!$Q$4:$Q$5000,MATCH(E$5&amp;"-"&amp;E$7&amp;"-"&amp;Schedule!$B19,Aux!$Q$4:$Q$5000,0)),1,""),"")</f>
        <v/>
      </c>
      <c r="F19" s="13" t="str">
        <f>IFERROR(IF((F$5&amp;"-"&amp;F$7&amp;"-"&amp;Schedule!$B19)=INDEX(Aux!$Q$4:$Q$5000,MATCH(F$5&amp;"-"&amp;F$7&amp;"-"&amp;Schedule!$B19,Aux!$Q$4:$Q$5000,0)),1,""),"")</f>
        <v/>
      </c>
      <c r="G19" s="13">
        <f>IFERROR(IF((G$5&amp;"-"&amp;G$7&amp;"-"&amp;Schedule!$B19)=INDEX(Aux!$Q$4:$Q$5000,MATCH(G$5&amp;"-"&amp;G$7&amp;"-"&amp;Schedule!$B19,Aux!$Q$4:$Q$5000,0)),1,""),"")</f>
        <v>1</v>
      </c>
      <c r="H19" s="13" t="str">
        <f>IFERROR(IF((H$5&amp;"-"&amp;H$7&amp;"-"&amp;Schedule!$B19)=INDEX(Aux!$Q$4:$Q$5000,MATCH(H$5&amp;"-"&amp;H$7&amp;"-"&amp;Schedule!$B19,Aux!$Q$4:$Q$5000,0)),1,""),"")</f>
        <v/>
      </c>
      <c r="I19" s="13">
        <f>IFERROR(IF((I$5&amp;"-"&amp;I$7&amp;"-"&amp;Schedule!$B19)=INDEX(Aux!$Q$4:$Q$5000,MATCH(I$5&amp;"-"&amp;I$7&amp;"-"&amp;Schedule!$B19,Aux!$Q$4:$Q$5000,0)),1,""),"")</f>
        <v>1</v>
      </c>
      <c r="J19" s="13" t="str">
        <f>IFERROR(IF((J$5&amp;"-"&amp;J$7&amp;"-"&amp;Schedule!$B19)=INDEX(Aux!$Q$4:$Q$5000,MATCH(J$5&amp;"-"&amp;J$7&amp;"-"&amp;Schedule!$B19,Aux!$Q$4:$Q$5000,0)),1,""),"")</f>
        <v/>
      </c>
      <c r="K19" s="13">
        <f>IFERROR(IF((K$5&amp;"-"&amp;K$7&amp;"-"&amp;Schedule!$B19)=INDEX(Aux!$Q$4:$Q$5000,MATCH(K$5&amp;"-"&amp;K$7&amp;"-"&amp;Schedule!$B19,Aux!$Q$4:$Q$5000,0)),1,""),"")</f>
        <v>1</v>
      </c>
      <c r="L19" s="13" t="str">
        <f>IFERROR(IF((L$5&amp;"-"&amp;L$7&amp;"-"&amp;Schedule!$B19)=INDEX(Aux!$Q$4:$Q$5000,MATCH(L$5&amp;"-"&amp;L$7&amp;"-"&amp;Schedule!$B19,Aux!$Q$4:$Q$5000,0)),1,""),"")</f>
        <v/>
      </c>
      <c r="M19" s="13" t="str">
        <f>IFERROR(IF((M$5&amp;"-"&amp;M$7&amp;"-"&amp;Schedule!$B19)=INDEX(Aux!$Q$4:$Q$5000,MATCH(M$5&amp;"-"&amp;M$7&amp;"-"&amp;Schedule!$B19,Aux!$Q$4:$Q$5000,0)),1,""),"")</f>
        <v/>
      </c>
      <c r="N19" s="13">
        <f>IFERROR(IF((N$5&amp;"-"&amp;N$7&amp;"-"&amp;Schedule!$B19)=INDEX(Aux!$Q$4:$Q$5000,MATCH(N$5&amp;"-"&amp;N$7&amp;"-"&amp;Schedule!$B19,Aux!$Q$4:$Q$5000,0)),1,""),"")</f>
        <v>1</v>
      </c>
      <c r="O19" s="13" t="str">
        <f>IFERROR(IF((O$5&amp;"-"&amp;O$7&amp;"-"&amp;Schedule!$B19)=INDEX(Aux!$Q$4:$Q$5000,MATCH(O$5&amp;"-"&amp;O$7&amp;"-"&amp;Schedule!$B19,Aux!$Q$4:$Q$5000,0)),1,""),"")</f>
        <v/>
      </c>
      <c r="P19" s="13">
        <f>IFERROR(IF((P$5&amp;"-"&amp;P$7&amp;"-"&amp;Schedule!$B19)=INDEX(Aux!$Q$4:$Q$5000,MATCH(P$5&amp;"-"&amp;P$7&amp;"-"&amp;Schedule!$B19,Aux!$Q$4:$Q$5000,0)),1,""),"")</f>
        <v>1</v>
      </c>
      <c r="Q19" s="13" t="str">
        <f>IFERROR(IF((Q$5&amp;"-"&amp;Q$7&amp;"-"&amp;Schedule!$B19)=INDEX(Aux!$Q$4:$Q$5000,MATCH(Q$5&amp;"-"&amp;Q$7&amp;"-"&amp;Schedule!$B19,Aux!$Q$4:$Q$5000,0)),1,""),"")</f>
        <v/>
      </c>
      <c r="R19" s="13" t="str">
        <f>IFERROR(IF((R$5&amp;"-"&amp;R$7&amp;"-"&amp;Schedule!$B19)=INDEX(Aux!$Q$4:$Q$5000,MATCH(R$5&amp;"-"&amp;R$7&amp;"-"&amp;Schedule!$B19,Aux!$Q$4:$Q$5000,0)),1,""),"")</f>
        <v/>
      </c>
      <c r="S19" s="13">
        <f>IFERROR(IF((S$5&amp;"-"&amp;S$7&amp;"-"&amp;Schedule!$B19)=INDEX(Aux!$Q$4:$Q$5000,MATCH(S$5&amp;"-"&amp;S$7&amp;"-"&amp;Schedule!$B19,Aux!$Q$4:$Q$5000,0)),1,""),"")</f>
        <v>1</v>
      </c>
      <c r="T19" s="13" t="str">
        <f>IFERROR(IF((T$5&amp;"-"&amp;T$7&amp;"-"&amp;Schedule!$B19)=INDEX(Aux!$Q$4:$Q$5000,MATCH(T$5&amp;"-"&amp;T$7&amp;"-"&amp;Schedule!$B19,Aux!$Q$4:$Q$5000,0)),1,""),"")</f>
        <v/>
      </c>
      <c r="U19" s="13">
        <f>IFERROR(IF((U$5&amp;"-"&amp;U$7&amp;"-"&amp;Schedule!$B19)=INDEX(Aux!$Q$4:$Q$5000,MATCH(U$5&amp;"-"&amp;U$7&amp;"-"&amp;Schedule!$B19,Aux!$Q$4:$Q$5000,0)),1,""),"")</f>
        <v>1</v>
      </c>
      <c r="V19" s="13" t="str">
        <f>IFERROR(IF((V$5&amp;"-"&amp;V$7&amp;"-"&amp;Schedule!$B19)=INDEX(Aux!$Q$4:$Q$5000,MATCH(V$5&amp;"-"&amp;V$7&amp;"-"&amp;Schedule!$B19,Aux!$Q$4:$Q$5000,0)),1,""),"")</f>
        <v/>
      </c>
      <c r="W19" s="13">
        <f>IFERROR(IF((W$5&amp;"-"&amp;W$7&amp;"-"&amp;Schedule!$B19)=INDEX(Aux!$Q$4:$Q$5000,MATCH(W$5&amp;"-"&amp;W$7&amp;"-"&amp;Schedule!$B19,Aux!$Q$4:$Q$5000,0)),1,""),"")</f>
        <v>1</v>
      </c>
      <c r="X19" s="13" t="str">
        <f>IFERROR(IF((X$5&amp;"-"&amp;X$7&amp;"-"&amp;Schedule!$B19)=INDEX(Aux!$Q$4:$Q$5000,MATCH(X$5&amp;"-"&amp;X$7&amp;"-"&amp;Schedule!$B19,Aux!$Q$4:$Q$5000,0)),1,""),"")</f>
        <v/>
      </c>
      <c r="Y19" s="13" t="str">
        <f>IFERROR(IF((Y$5&amp;"-"&amp;Y$7&amp;"-"&amp;Schedule!$B19)=INDEX(Aux!$Q$4:$Q$5000,MATCH(Y$5&amp;"-"&amp;Y$7&amp;"-"&amp;Schedule!$B19,Aux!$Q$4:$Q$5000,0)),1,""),"")</f>
        <v/>
      </c>
      <c r="Z19" s="13">
        <f>IFERROR(IF((Z$5&amp;"-"&amp;Z$7&amp;"-"&amp;Schedule!$B19)=INDEX(Aux!$Q$4:$Q$5000,MATCH(Z$5&amp;"-"&amp;Z$7&amp;"-"&amp;Schedule!$B19,Aux!$Q$4:$Q$5000,0)),1,""),"")</f>
        <v>1</v>
      </c>
      <c r="AA19" s="13" t="str">
        <f>IFERROR(IF((AA$5&amp;"-"&amp;AA$7&amp;"-"&amp;Schedule!$B19)=INDEX(Aux!$Q$4:$Q$5000,MATCH(AA$5&amp;"-"&amp;AA$7&amp;"-"&amp;Schedule!$B19,Aux!$Q$4:$Q$5000,0)),1,""),"")</f>
        <v/>
      </c>
      <c r="AB19" s="13">
        <f>IFERROR(IF((AB$5&amp;"-"&amp;AB$7&amp;"-"&amp;Schedule!$B19)=INDEX(Aux!$Q$4:$Q$5000,MATCH(AB$5&amp;"-"&amp;AB$7&amp;"-"&amp;Schedule!$B19,Aux!$Q$4:$Q$5000,0)),1,""),"")</f>
        <v>1</v>
      </c>
      <c r="AC19" s="13" t="str">
        <f>IFERROR(IF((AC$5&amp;"-"&amp;AC$7&amp;"-"&amp;Schedule!$B19)=INDEX(Aux!$Q$4:$Q$5000,MATCH(AC$5&amp;"-"&amp;AC$7&amp;"-"&amp;Schedule!$B19,Aux!$Q$4:$Q$5000,0)),1,""),"")</f>
        <v/>
      </c>
      <c r="AD19" s="13" t="str">
        <f>IFERROR(IF((AD$5&amp;"-"&amp;AD$7&amp;"-"&amp;Schedule!$B19)=INDEX(Aux!$Q$4:$Q$5000,MATCH(AD$5&amp;"-"&amp;AD$7&amp;"-"&amp;Schedule!$B19,Aux!$Q$4:$Q$5000,0)),1,""),"")</f>
        <v/>
      </c>
      <c r="AE19" s="13">
        <f>IFERROR(IF((AE$5&amp;"-"&amp;AE$7&amp;"-"&amp;Schedule!$B19)=INDEX(Aux!$Q$4:$Q$5000,MATCH(AE$5&amp;"-"&amp;AE$7&amp;"-"&amp;Schedule!$B19,Aux!$Q$4:$Q$5000,0)),1,""),"")</f>
        <v>1</v>
      </c>
      <c r="AF19" s="13" t="str">
        <f>IFERROR(IF((AF$5&amp;"-"&amp;AF$7&amp;"-"&amp;Schedule!$B19)=INDEX(Aux!$Q$4:$Q$5000,MATCH(AF$5&amp;"-"&amp;AF$7&amp;"-"&amp;Schedule!$B19,Aux!$Q$4:$Q$5000,0)),1,""),"")</f>
        <v/>
      </c>
      <c r="AG19" s="13">
        <f>IFERROR(IF((AG$5&amp;"-"&amp;AG$7&amp;"-"&amp;Schedule!$B19)=INDEX(Aux!$Q$4:$Q$5000,MATCH(AG$5&amp;"-"&amp;AG$7&amp;"-"&amp;Schedule!$B19,Aux!$Q$4:$Q$5000,0)),1,""),"")</f>
        <v>1</v>
      </c>
      <c r="AH19" s="13" t="str">
        <f>IFERROR(IF((AH$5&amp;"-"&amp;AH$7&amp;"-"&amp;Schedule!$B19)=INDEX(Aux!$Q$4:$Q$5000,MATCH(AH$5&amp;"-"&amp;AH$7&amp;"-"&amp;Schedule!$B19,Aux!$Q$4:$Q$5000,0)),1,""),"")</f>
        <v/>
      </c>
      <c r="AI19" s="13">
        <f>IFERROR(IF((AI$5&amp;"-"&amp;AI$7&amp;"-"&amp;Schedule!$B19)=INDEX(Aux!$Q$4:$Q$5000,MATCH(AI$5&amp;"-"&amp;AI$7&amp;"-"&amp;Schedule!$B19,Aux!$Q$4:$Q$5000,0)),1,""),"")</f>
        <v>1</v>
      </c>
      <c r="AJ19" s="13" t="str">
        <f>IFERROR(IF((AJ$5&amp;"-"&amp;AJ$7&amp;"-"&amp;Schedule!$B19)=INDEX(Aux!$Q$4:$Q$5000,MATCH(AJ$5&amp;"-"&amp;AJ$7&amp;"-"&amp;Schedule!$B19,Aux!$Q$4:$Q$5000,0)),1,""),"")</f>
        <v/>
      </c>
      <c r="AK19" s="13" t="str">
        <f>IFERROR(IF((AK$5&amp;"-"&amp;AK$7&amp;"-"&amp;Schedule!$B19)=INDEX(Aux!$Q$4:$Q$5000,MATCH(AK$5&amp;"-"&amp;AK$7&amp;"-"&amp;Schedule!$B19,Aux!$Q$4:$Q$5000,0)),1,""),"")</f>
        <v/>
      </c>
      <c r="AL19" s="13">
        <f>IFERROR(IF((AL$5&amp;"-"&amp;AL$7&amp;"-"&amp;Schedule!$B19)=INDEX(Aux!$Q$4:$Q$5000,MATCH(AL$5&amp;"-"&amp;AL$7&amp;"-"&amp;Schedule!$B19,Aux!$Q$4:$Q$5000,0)),1,""),"")</f>
        <v>1</v>
      </c>
      <c r="AM19" s="13" t="str">
        <f>IFERROR(IF((AM$5&amp;"-"&amp;AM$7&amp;"-"&amp;Schedule!$B19)=INDEX(Aux!$Q$4:$Q$5000,MATCH(AM$5&amp;"-"&amp;AM$7&amp;"-"&amp;Schedule!$B19,Aux!$Q$4:$Q$5000,0)),1,""),"")</f>
        <v/>
      </c>
      <c r="AN19" s="13">
        <f>IFERROR(IF((AN$5&amp;"-"&amp;AN$7&amp;"-"&amp;Schedule!$B19)=INDEX(Aux!$Q$4:$Q$5000,MATCH(AN$5&amp;"-"&amp;AN$7&amp;"-"&amp;Schedule!$B19,Aux!$Q$4:$Q$5000,0)),1,""),"")</f>
        <v>1</v>
      </c>
      <c r="AO19" s="13" t="str">
        <f>IFERROR(IF((AO$5&amp;"-"&amp;AO$7&amp;"-"&amp;Schedule!$B19)=INDEX(Aux!$Q$4:$Q$5000,MATCH(AO$5&amp;"-"&amp;AO$7&amp;"-"&amp;Schedule!$B19,Aux!$Q$4:$Q$5000,0)),1,""),"")</f>
        <v/>
      </c>
      <c r="AP19" s="13" t="str">
        <f>IFERROR(IF((AP$5&amp;"-"&amp;AP$7&amp;"-"&amp;Schedule!$B19)=INDEX(Aux!$Q$4:$Q$5000,MATCH(AP$5&amp;"-"&amp;AP$7&amp;"-"&amp;Schedule!$B19,Aux!$Q$4:$Q$5000,0)),1,""),"")</f>
        <v/>
      </c>
      <c r="AQ19" s="13">
        <f>IFERROR(IF((AQ$5&amp;"-"&amp;AQ$7&amp;"-"&amp;Schedule!$B19)=INDEX(Aux!$Q$4:$Q$5000,MATCH(AQ$5&amp;"-"&amp;AQ$7&amp;"-"&amp;Schedule!$B19,Aux!$Q$4:$Q$5000,0)),1,""),"")</f>
        <v>1</v>
      </c>
      <c r="AR19" s="13" t="str">
        <f>IFERROR(IF((AR$5&amp;"-"&amp;AR$7&amp;"-"&amp;Schedule!$B19)=INDEX(Aux!$Q$4:$Q$5000,MATCH(AR$5&amp;"-"&amp;AR$7&amp;"-"&amp;Schedule!$B19,Aux!$Q$4:$Q$5000,0)),1,""),"")</f>
        <v/>
      </c>
      <c r="AS19" s="13">
        <f>IFERROR(IF((AS$5&amp;"-"&amp;AS$7&amp;"-"&amp;Schedule!$B19)=INDEX(Aux!$Q$4:$Q$5000,MATCH(AS$5&amp;"-"&amp;AS$7&amp;"-"&amp;Schedule!$B19,Aux!$Q$4:$Q$5000,0)),1,""),"")</f>
        <v>1</v>
      </c>
      <c r="AT19" s="13" t="str">
        <f>IFERROR(IF((AT$5&amp;"-"&amp;AT$7&amp;"-"&amp;Schedule!$B19)=INDEX(Aux!$Q$4:$Q$5000,MATCH(AT$5&amp;"-"&amp;AT$7&amp;"-"&amp;Schedule!$B19,Aux!$Q$4:$Q$5000,0)),1,""),"")</f>
        <v/>
      </c>
      <c r="AU19" s="13">
        <f>IFERROR(IF((AU$5&amp;"-"&amp;AU$7&amp;"-"&amp;Schedule!$B19)=INDEX(Aux!$Q$4:$Q$5000,MATCH(AU$5&amp;"-"&amp;AU$7&amp;"-"&amp;Schedule!$B19,Aux!$Q$4:$Q$5000,0)),1,""),"")</f>
        <v>1</v>
      </c>
      <c r="AV19" s="13" t="str">
        <f>IFERROR(IF((AV$5&amp;"-"&amp;AV$7&amp;"-"&amp;Schedule!$B19)=INDEX(Aux!$Q$4:$Q$5000,MATCH(AV$5&amp;"-"&amp;AV$7&amp;"-"&amp;Schedule!$B19,Aux!$Q$4:$Q$5000,0)),1,""),"")</f>
        <v/>
      </c>
      <c r="AW19" s="13" t="str">
        <f>IFERROR(IF((AW$5&amp;"-"&amp;AW$7&amp;"-"&amp;Schedule!$B19)=INDEX(Aux!$Q$4:$Q$5000,MATCH(AW$5&amp;"-"&amp;AW$7&amp;"-"&amp;Schedule!$B19,Aux!$Q$4:$Q$5000,0)),1,""),"")</f>
        <v/>
      </c>
      <c r="AX19" s="13">
        <f>IFERROR(IF((AX$5&amp;"-"&amp;AX$7&amp;"-"&amp;Schedule!$B19)=INDEX(Aux!$Q$4:$Q$5000,MATCH(AX$5&amp;"-"&amp;AX$7&amp;"-"&amp;Schedule!$B19,Aux!$Q$4:$Q$5000,0)),1,""),"")</f>
        <v>1</v>
      </c>
      <c r="AY19" s="13" t="str">
        <f>IFERROR(IF((AY$5&amp;"-"&amp;AY$7&amp;"-"&amp;Schedule!$B19)=INDEX(Aux!$Q$4:$Q$5000,MATCH(AY$5&amp;"-"&amp;AY$7&amp;"-"&amp;Schedule!$B19,Aux!$Q$4:$Q$5000,0)),1,""),"")</f>
        <v/>
      </c>
      <c r="AZ19" s="13">
        <f>IFERROR(IF((AZ$5&amp;"-"&amp;AZ$7&amp;"-"&amp;Schedule!$B19)=INDEX(Aux!$Q$4:$Q$5000,MATCH(AZ$5&amp;"-"&amp;AZ$7&amp;"-"&amp;Schedule!$B19,Aux!$Q$4:$Q$5000,0)),1,""),"")</f>
        <v>1</v>
      </c>
      <c r="BA19" s="13" t="str">
        <f>IFERROR(IF((BA$5&amp;"-"&amp;BA$7&amp;"-"&amp;Schedule!$B19)=INDEX(Aux!$Q$4:$Q$5000,MATCH(BA$5&amp;"-"&amp;BA$7&amp;"-"&amp;Schedule!$B19,Aux!$Q$4:$Q$5000,0)),1,""),"")</f>
        <v/>
      </c>
      <c r="BB19" s="13" t="str">
        <f>IFERROR(IF((BB$5&amp;"-"&amp;BB$7&amp;"-"&amp;Schedule!$B19)=INDEX(Aux!$Q$4:$Q$5000,MATCH(BB$5&amp;"-"&amp;BB$7&amp;"-"&amp;Schedule!$B19,Aux!$Q$4:$Q$5000,0)),1,""),"")</f>
        <v/>
      </c>
      <c r="BC19" s="13">
        <f>IFERROR(IF((BC$5&amp;"-"&amp;BC$7&amp;"-"&amp;Schedule!$B19)=INDEX(Aux!$Q$4:$Q$5000,MATCH(BC$5&amp;"-"&amp;BC$7&amp;"-"&amp;Schedule!$B19,Aux!$Q$4:$Q$5000,0)),1,""),"")</f>
        <v>1</v>
      </c>
      <c r="BD19" s="13" t="str">
        <f>IFERROR(IF((BD$5&amp;"-"&amp;BD$7&amp;"-"&amp;Schedule!$B19)=INDEX(Aux!$Q$4:$Q$5000,MATCH(BD$5&amp;"-"&amp;BD$7&amp;"-"&amp;Schedule!$B19,Aux!$Q$4:$Q$5000,0)),1,""),"")</f>
        <v/>
      </c>
      <c r="BE19" s="13">
        <f>IFERROR(IF((BE$5&amp;"-"&amp;BE$7&amp;"-"&amp;Schedule!$B19)=INDEX(Aux!$Q$4:$Q$5000,MATCH(BE$5&amp;"-"&amp;BE$7&amp;"-"&amp;Schedule!$B19,Aux!$Q$4:$Q$5000,0)),1,""),"")</f>
        <v>1</v>
      </c>
      <c r="BF19" s="13" t="str">
        <f>IFERROR(IF((BF$5&amp;"-"&amp;BF$7&amp;"-"&amp;Schedule!$B19)=INDEX(Aux!$Q$4:$Q$5000,MATCH(BF$5&amp;"-"&amp;BF$7&amp;"-"&amp;Schedule!$B19,Aux!$Q$4:$Q$5000,0)),1,""),"")</f>
        <v/>
      </c>
      <c r="BG19" s="13" t="str">
        <f>IFERROR(IF((BG$5&amp;"-"&amp;BG$7&amp;"-"&amp;Schedule!$B19)=INDEX(Aux!$Q$4:$Q$5000,MATCH(BG$5&amp;"-"&amp;BG$7&amp;"-"&amp;Schedule!$B19,Aux!$Q$4:$Q$5000,0)),1,""),"")</f>
        <v/>
      </c>
      <c r="BH19" s="13" t="str">
        <f>IFERROR(IF((BH$5&amp;"-"&amp;BH$7&amp;"-"&amp;Schedule!$B19)=INDEX(Aux!$Q$4:$Q$5000,MATCH(BH$5&amp;"-"&amp;BH$7&amp;"-"&amp;Schedule!$B19,Aux!$Q$4:$Q$5000,0)),1,""),"")</f>
        <v/>
      </c>
      <c r="BI19" s="13" t="str">
        <f>IFERROR(IF((BI$5&amp;"-"&amp;BI$7&amp;"-"&amp;Schedule!$B19)=INDEX(Aux!$Q$4:$Q$5000,MATCH(BI$5&amp;"-"&amp;BI$7&amp;"-"&amp;Schedule!$B19,Aux!$Q$4:$Q$5000,0)),1,""),"")</f>
        <v/>
      </c>
      <c r="BJ19" s="13" t="str">
        <f>IFERROR(IF((BJ$5&amp;"-"&amp;BJ$7&amp;"-"&amp;Schedule!$B19)=INDEX(Aux!$Q$4:$Q$5000,MATCH(BJ$5&amp;"-"&amp;BJ$7&amp;"-"&amp;Schedule!$B19,Aux!$Q$4:$Q$5000,0)),1,""),"")</f>
        <v/>
      </c>
      <c r="BK19" s="13" t="str">
        <f>IFERROR(IF((BK$5&amp;"-"&amp;BK$7&amp;"-"&amp;Schedule!$B19)=INDEX(Aux!$Q$4:$Q$5000,MATCH(BK$5&amp;"-"&amp;BK$7&amp;"-"&amp;Schedule!$B19,Aux!$Q$4:$Q$5000,0)),1,""),"")</f>
        <v/>
      </c>
      <c r="BL19" s="13" t="str">
        <f>IFERROR(IF((BL$5&amp;"-"&amp;BL$7&amp;"-"&amp;Schedule!$B19)=INDEX(Aux!$Q$4:$Q$5000,MATCH(BL$5&amp;"-"&amp;BL$7&amp;"-"&amp;Schedule!$B19,Aux!$Q$4:$Q$5000,0)),1,""),"")</f>
        <v/>
      </c>
      <c r="BM19" s="13" t="str">
        <f>IFERROR(IF((BM$5&amp;"-"&amp;BM$7&amp;"-"&amp;Schedule!$B19)=INDEX(Aux!$Q$4:$Q$5000,MATCH(BM$5&amp;"-"&amp;BM$7&amp;"-"&amp;Schedule!$B19,Aux!$Q$4:$Q$5000,0)),1,""),"")</f>
        <v/>
      </c>
      <c r="BN19" s="13" t="str">
        <f>IFERROR(IF((BN$5&amp;"-"&amp;BN$7&amp;"-"&amp;Schedule!$B19)=INDEX(Aux!$Q$4:$Q$5000,MATCH(BN$5&amp;"-"&amp;BN$7&amp;"-"&amp;Schedule!$B19,Aux!$Q$4:$Q$5000,0)),1,""),"")</f>
        <v/>
      </c>
      <c r="BO19" s="13" t="str">
        <f>IFERROR(IF((BO$5&amp;"-"&amp;BO$7&amp;"-"&amp;Schedule!$B19)=INDEX(Aux!$Q$4:$Q$5000,MATCH(BO$5&amp;"-"&amp;BO$7&amp;"-"&amp;Schedule!$B19,Aux!$Q$4:$Q$5000,0)),1,""),"")</f>
        <v/>
      </c>
      <c r="BP19" s="13" t="str">
        <f>IFERROR(IF((BP$5&amp;"-"&amp;BP$7&amp;"-"&amp;Schedule!$B19)=INDEX(Aux!$Q$4:$Q$5000,MATCH(BP$5&amp;"-"&amp;BP$7&amp;"-"&amp;Schedule!$B19,Aux!$Q$4:$Q$5000,0)),1,""),"")</f>
        <v/>
      </c>
      <c r="BQ19" s="13" t="str">
        <f>IFERROR(IF((BQ$5&amp;"-"&amp;BQ$7&amp;"-"&amp;Schedule!$B19)=INDEX(Aux!$Q$4:$Q$5000,MATCH(BQ$5&amp;"-"&amp;BQ$7&amp;"-"&amp;Schedule!$B19,Aux!$Q$4:$Q$5000,0)),1,""),"")</f>
        <v/>
      </c>
      <c r="BR19" s="13" t="str">
        <f>IFERROR(IF((BR$5&amp;"-"&amp;BR$7&amp;"-"&amp;Schedule!$B19)=INDEX(Aux!$Q$4:$Q$5000,MATCH(BR$5&amp;"-"&amp;BR$7&amp;"-"&amp;Schedule!$B19,Aux!$Q$4:$Q$5000,0)),1,""),"")</f>
        <v/>
      </c>
      <c r="BS19" s="13" t="str">
        <f>IFERROR(IF((BS$5&amp;"-"&amp;BS$7&amp;"-"&amp;Schedule!$B19)=INDEX(Aux!$Q$4:$Q$5000,MATCH(BS$5&amp;"-"&amp;BS$7&amp;"-"&amp;Schedule!$B19,Aux!$Q$4:$Q$5000,0)),1,""),"")</f>
        <v/>
      </c>
      <c r="BT19" s="13" t="str">
        <f>IFERROR(IF((BT$5&amp;"-"&amp;BT$7&amp;"-"&amp;Schedule!$B19)=INDEX(Aux!$Q$4:$Q$5000,MATCH(BT$5&amp;"-"&amp;BT$7&amp;"-"&amp;Schedule!$B19,Aux!$Q$4:$Q$5000,0)),1,""),"")</f>
        <v/>
      </c>
      <c r="BU19" s="13" t="str">
        <f>IFERROR(IF((BU$5&amp;"-"&amp;BU$7&amp;"-"&amp;Schedule!$B19)=INDEX(Aux!$Q$4:$Q$5000,MATCH(BU$5&amp;"-"&amp;BU$7&amp;"-"&amp;Schedule!$B19,Aux!$Q$4:$Q$5000,0)),1,""),"")</f>
        <v/>
      </c>
      <c r="BV19" s="13" t="str">
        <f>IFERROR(IF((BV$5&amp;"-"&amp;BV$7&amp;"-"&amp;Schedule!$B19)=INDEX(Aux!$Q$4:$Q$5000,MATCH(BV$5&amp;"-"&amp;BV$7&amp;"-"&amp;Schedule!$B19,Aux!$Q$4:$Q$5000,0)),1,""),"")</f>
        <v/>
      </c>
      <c r="BW19" s="13" t="str">
        <f>IFERROR(IF((BW$5&amp;"-"&amp;BW$7&amp;"-"&amp;Schedule!$B19)=INDEX(Aux!$Q$4:$Q$5000,MATCH(BW$5&amp;"-"&amp;BW$7&amp;"-"&amp;Schedule!$B19,Aux!$Q$4:$Q$5000,0)),1,""),"")</f>
        <v/>
      </c>
      <c r="BX19" s="13" t="str">
        <f>IFERROR(IF((BX$5&amp;"-"&amp;BX$7&amp;"-"&amp;Schedule!$B19)=INDEX(Aux!$Q$4:$Q$5000,MATCH(BX$5&amp;"-"&amp;BX$7&amp;"-"&amp;Schedule!$B19,Aux!$Q$4:$Q$5000,0)),1,""),"")</f>
        <v/>
      </c>
      <c r="BY19" s="13" t="str">
        <f>IFERROR(IF((BY$5&amp;"-"&amp;BY$7&amp;"-"&amp;Schedule!$B19)=INDEX(Aux!$Q$4:$Q$5000,MATCH(BY$5&amp;"-"&amp;BY$7&amp;"-"&amp;Schedule!$B19,Aux!$Q$4:$Q$5000,0)),1,""),"")</f>
        <v/>
      </c>
      <c r="BZ19" s="13" t="str">
        <f>IFERROR(IF((BZ$5&amp;"-"&amp;BZ$7&amp;"-"&amp;Schedule!$B19)=INDEX(Aux!$Q$4:$Q$5000,MATCH(BZ$5&amp;"-"&amp;BZ$7&amp;"-"&amp;Schedule!$B19,Aux!$Q$4:$Q$5000,0)),1,""),"")</f>
        <v/>
      </c>
      <c r="CA19" s="13" t="str">
        <f>IFERROR(IF((CA$5&amp;"-"&amp;CA$7&amp;"-"&amp;Schedule!$B19)=INDEX(Aux!$Q$4:$Q$5000,MATCH(CA$5&amp;"-"&amp;CA$7&amp;"-"&amp;Schedule!$B19,Aux!$Q$4:$Q$5000,0)),1,""),"")</f>
        <v/>
      </c>
      <c r="CB19" s="13" t="str">
        <f>IFERROR(IF((CB$5&amp;"-"&amp;CB$7&amp;"-"&amp;Schedule!$B19)=INDEX(Aux!$Q$4:$Q$5000,MATCH(CB$5&amp;"-"&amp;CB$7&amp;"-"&amp;Schedule!$B19,Aux!$Q$4:$Q$5000,0)),1,""),"")</f>
        <v/>
      </c>
      <c r="CC19" s="13" t="str">
        <f>IFERROR(IF((CC$5&amp;"-"&amp;CC$7&amp;"-"&amp;Schedule!$B19)=INDEX(Aux!$Q$4:$Q$5000,MATCH(CC$5&amp;"-"&amp;CC$7&amp;"-"&amp;Schedule!$B19,Aux!$Q$4:$Q$5000,0)),1,""),"")</f>
        <v/>
      </c>
      <c r="CD19" s="13" t="str">
        <f>IFERROR(IF((CD$5&amp;"-"&amp;CD$7&amp;"-"&amp;Schedule!$B19)=INDEX(Aux!$Q$4:$Q$5000,MATCH(CD$5&amp;"-"&amp;CD$7&amp;"-"&amp;Schedule!$B19,Aux!$Q$4:$Q$5000,0)),1,""),"")</f>
        <v/>
      </c>
      <c r="CE19" s="13" t="str">
        <f>IFERROR(IF((CE$5&amp;"-"&amp;CE$7&amp;"-"&amp;Schedule!$B19)=INDEX(Aux!$Q$4:$Q$5000,MATCH(CE$5&amp;"-"&amp;CE$7&amp;"-"&amp;Schedule!$B19,Aux!$Q$4:$Q$5000,0)),1,""),"")</f>
        <v/>
      </c>
      <c r="CF19" s="13" t="str">
        <f>IFERROR(IF((CF$5&amp;"-"&amp;CF$7&amp;"-"&amp;Schedule!$B19)=INDEX(Aux!$Q$4:$Q$5000,MATCH(CF$5&amp;"-"&amp;CF$7&amp;"-"&amp;Schedule!$B19,Aux!$Q$4:$Q$5000,0)),1,""),"")</f>
        <v/>
      </c>
      <c r="CG19" s="13" t="str">
        <f>IFERROR(IF((CG$5&amp;"-"&amp;CG$7&amp;"-"&amp;Schedule!$B19)=INDEX(Aux!$Q$4:$Q$5000,MATCH(CG$5&amp;"-"&amp;CG$7&amp;"-"&amp;Schedule!$B19,Aux!$Q$4:$Q$5000,0)),1,""),"")</f>
        <v/>
      </c>
      <c r="CH19" s="13" t="str">
        <f>IFERROR(IF((CH$5&amp;"-"&amp;CH$7&amp;"-"&amp;Schedule!$B19)=INDEX(Aux!$Q$4:$Q$5000,MATCH(CH$5&amp;"-"&amp;CH$7&amp;"-"&amp;Schedule!$B19,Aux!$Q$4:$Q$5000,0)),1,""),"")</f>
        <v/>
      </c>
    </row>
    <row r="20" spans="1:86" x14ac:dyDescent="0.25">
      <c r="A20" s="1">
        <f>IF(A19="","",IF(A19+1&lt;='Tables&amp;Data'!$F$5,A19+1,""))</f>
        <v>12</v>
      </c>
      <c r="B20" s="36" t="str">
        <f>'Tables&amp;Data'!B26</f>
        <v>Player 12</v>
      </c>
      <c r="C20" s="37" t="str">
        <f>IF(B20="","",IFERROR(INDEX(TabPlayer[Name],MATCH(B20,TabPlayer[Players],0)),""))</f>
        <v>Anthony</v>
      </c>
      <c r="D20" s="9">
        <f t="shared" si="2"/>
        <v>22</v>
      </c>
      <c r="E20" s="13" t="str">
        <f>IFERROR(IF((E$5&amp;"-"&amp;E$7&amp;"-"&amp;Schedule!$B20)=INDEX(Aux!$Q$4:$Q$5000,MATCH(E$5&amp;"-"&amp;E$7&amp;"-"&amp;Schedule!$B20,Aux!$Q$4:$Q$5000,0)),1,""),"")</f>
        <v/>
      </c>
      <c r="F20" s="13" t="str">
        <f>IFERROR(IF((F$5&amp;"-"&amp;F$7&amp;"-"&amp;Schedule!$B20)=INDEX(Aux!$Q$4:$Q$5000,MATCH(F$5&amp;"-"&amp;F$7&amp;"-"&amp;Schedule!$B20,Aux!$Q$4:$Q$5000,0)),1,""),"")</f>
        <v/>
      </c>
      <c r="G20" s="13">
        <f>IFERROR(IF((G$5&amp;"-"&amp;G$7&amp;"-"&amp;Schedule!$B20)=INDEX(Aux!$Q$4:$Q$5000,MATCH(G$5&amp;"-"&amp;G$7&amp;"-"&amp;Schedule!$B20,Aux!$Q$4:$Q$5000,0)),1,""),"")</f>
        <v>1</v>
      </c>
      <c r="H20" s="13" t="str">
        <f>IFERROR(IF((H$5&amp;"-"&amp;H$7&amp;"-"&amp;Schedule!$B20)=INDEX(Aux!$Q$4:$Q$5000,MATCH(H$5&amp;"-"&amp;H$7&amp;"-"&amp;Schedule!$B20,Aux!$Q$4:$Q$5000,0)),1,""),"")</f>
        <v/>
      </c>
      <c r="I20" s="13">
        <f>IFERROR(IF((I$5&amp;"-"&amp;I$7&amp;"-"&amp;Schedule!$B20)=INDEX(Aux!$Q$4:$Q$5000,MATCH(I$5&amp;"-"&amp;I$7&amp;"-"&amp;Schedule!$B20,Aux!$Q$4:$Q$5000,0)),1,""),"")</f>
        <v>1</v>
      </c>
      <c r="J20" s="13" t="str">
        <f>IFERROR(IF((J$5&amp;"-"&amp;J$7&amp;"-"&amp;Schedule!$B20)=INDEX(Aux!$Q$4:$Q$5000,MATCH(J$5&amp;"-"&amp;J$7&amp;"-"&amp;Schedule!$B20,Aux!$Q$4:$Q$5000,0)),1,""),"")</f>
        <v/>
      </c>
      <c r="K20" s="13" t="str">
        <f>IFERROR(IF((K$5&amp;"-"&amp;K$7&amp;"-"&amp;Schedule!$B20)=INDEX(Aux!$Q$4:$Q$5000,MATCH(K$5&amp;"-"&amp;K$7&amp;"-"&amp;Schedule!$B20,Aux!$Q$4:$Q$5000,0)),1,""),"")</f>
        <v/>
      </c>
      <c r="L20" s="13">
        <f>IFERROR(IF((L$5&amp;"-"&amp;L$7&amp;"-"&amp;Schedule!$B20)=INDEX(Aux!$Q$4:$Q$5000,MATCH(L$5&amp;"-"&amp;L$7&amp;"-"&amp;Schedule!$B20,Aux!$Q$4:$Q$5000,0)),1,""),"")</f>
        <v>1</v>
      </c>
      <c r="M20" s="13" t="str">
        <f>IFERROR(IF((M$5&amp;"-"&amp;M$7&amp;"-"&amp;Schedule!$B20)=INDEX(Aux!$Q$4:$Q$5000,MATCH(M$5&amp;"-"&amp;M$7&amp;"-"&amp;Schedule!$B20,Aux!$Q$4:$Q$5000,0)),1,""),"")</f>
        <v/>
      </c>
      <c r="N20" s="13">
        <f>IFERROR(IF((N$5&amp;"-"&amp;N$7&amp;"-"&amp;Schedule!$B20)=INDEX(Aux!$Q$4:$Q$5000,MATCH(N$5&amp;"-"&amp;N$7&amp;"-"&amp;Schedule!$B20,Aux!$Q$4:$Q$5000,0)),1,""),"")</f>
        <v>1</v>
      </c>
      <c r="O20" s="13" t="str">
        <f>IFERROR(IF((O$5&amp;"-"&amp;O$7&amp;"-"&amp;Schedule!$B20)=INDEX(Aux!$Q$4:$Q$5000,MATCH(O$5&amp;"-"&amp;O$7&amp;"-"&amp;Schedule!$B20,Aux!$Q$4:$Q$5000,0)),1,""),"")</f>
        <v/>
      </c>
      <c r="P20" s="13">
        <f>IFERROR(IF((P$5&amp;"-"&amp;P$7&amp;"-"&amp;Schedule!$B20)=INDEX(Aux!$Q$4:$Q$5000,MATCH(P$5&amp;"-"&amp;P$7&amp;"-"&amp;Schedule!$B20,Aux!$Q$4:$Q$5000,0)),1,""),"")</f>
        <v>1</v>
      </c>
      <c r="Q20" s="13" t="str">
        <f>IFERROR(IF((Q$5&amp;"-"&amp;Q$7&amp;"-"&amp;Schedule!$B20)=INDEX(Aux!$Q$4:$Q$5000,MATCH(Q$5&amp;"-"&amp;Q$7&amp;"-"&amp;Schedule!$B20,Aux!$Q$4:$Q$5000,0)),1,""),"")</f>
        <v/>
      </c>
      <c r="R20" s="13" t="str">
        <f>IFERROR(IF((R$5&amp;"-"&amp;R$7&amp;"-"&amp;Schedule!$B20)=INDEX(Aux!$Q$4:$Q$5000,MATCH(R$5&amp;"-"&amp;R$7&amp;"-"&amp;Schedule!$B20,Aux!$Q$4:$Q$5000,0)),1,""),"")</f>
        <v/>
      </c>
      <c r="S20" s="13">
        <f>IFERROR(IF((S$5&amp;"-"&amp;S$7&amp;"-"&amp;Schedule!$B20)=INDEX(Aux!$Q$4:$Q$5000,MATCH(S$5&amp;"-"&amp;S$7&amp;"-"&amp;Schedule!$B20,Aux!$Q$4:$Q$5000,0)),1,""),"")</f>
        <v>1</v>
      </c>
      <c r="T20" s="13" t="str">
        <f>IFERROR(IF((T$5&amp;"-"&amp;T$7&amp;"-"&amp;Schedule!$B20)=INDEX(Aux!$Q$4:$Q$5000,MATCH(T$5&amp;"-"&amp;T$7&amp;"-"&amp;Schedule!$B20,Aux!$Q$4:$Q$5000,0)),1,""),"")</f>
        <v/>
      </c>
      <c r="U20" s="13">
        <f>IFERROR(IF((U$5&amp;"-"&amp;U$7&amp;"-"&amp;Schedule!$B20)=INDEX(Aux!$Q$4:$Q$5000,MATCH(U$5&amp;"-"&amp;U$7&amp;"-"&amp;Schedule!$B20,Aux!$Q$4:$Q$5000,0)),1,""),"")</f>
        <v>1</v>
      </c>
      <c r="V20" s="13" t="str">
        <f>IFERROR(IF((V$5&amp;"-"&amp;V$7&amp;"-"&amp;Schedule!$B20)=INDEX(Aux!$Q$4:$Q$5000,MATCH(V$5&amp;"-"&amp;V$7&amp;"-"&amp;Schedule!$B20,Aux!$Q$4:$Q$5000,0)),1,""),"")</f>
        <v/>
      </c>
      <c r="W20" s="13" t="str">
        <f>IFERROR(IF((W$5&amp;"-"&amp;W$7&amp;"-"&amp;Schedule!$B20)=INDEX(Aux!$Q$4:$Q$5000,MATCH(W$5&amp;"-"&amp;W$7&amp;"-"&amp;Schedule!$B20,Aux!$Q$4:$Q$5000,0)),1,""),"")</f>
        <v/>
      </c>
      <c r="X20" s="13">
        <f>IFERROR(IF((X$5&amp;"-"&amp;X$7&amp;"-"&amp;Schedule!$B20)=INDEX(Aux!$Q$4:$Q$5000,MATCH(X$5&amp;"-"&amp;X$7&amp;"-"&amp;Schedule!$B20,Aux!$Q$4:$Q$5000,0)),1,""),"")</f>
        <v>1</v>
      </c>
      <c r="Y20" s="13" t="str">
        <f>IFERROR(IF((Y$5&amp;"-"&amp;Y$7&amp;"-"&amp;Schedule!$B20)=INDEX(Aux!$Q$4:$Q$5000,MATCH(Y$5&amp;"-"&amp;Y$7&amp;"-"&amp;Schedule!$B20,Aux!$Q$4:$Q$5000,0)),1,""),"")</f>
        <v/>
      </c>
      <c r="Z20" s="13">
        <f>IFERROR(IF((Z$5&amp;"-"&amp;Z$7&amp;"-"&amp;Schedule!$B20)=INDEX(Aux!$Q$4:$Q$5000,MATCH(Z$5&amp;"-"&amp;Z$7&amp;"-"&amp;Schedule!$B20,Aux!$Q$4:$Q$5000,0)),1,""),"")</f>
        <v>1</v>
      </c>
      <c r="AA20" s="13" t="str">
        <f>IFERROR(IF((AA$5&amp;"-"&amp;AA$7&amp;"-"&amp;Schedule!$B20)=INDEX(Aux!$Q$4:$Q$5000,MATCH(AA$5&amp;"-"&amp;AA$7&amp;"-"&amp;Schedule!$B20,Aux!$Q$4:$Q$5000,0)),1,""),"")</f>
        <v/>
      </c>
      <c r="AB20" s="13">
        <f>IFERROR(IF((AB$5&amp;"-"&amp;AB$7&amp;"-"&amp;Schedule!$B20)=INDEX(Aux!$Q$4:$Q$5000,MATCH(AB$5&amp;"-"&amp;AB$7&amp;"-"&amp;Schedule!$B20,Aux!$Q$4:$Q$5000,0)),1,""),"")</f>
        <v>1</v>
      </c>
      <c r="AC20" s="13" t="str">
        <f>IFERROR(IF((AC$5&amp;"-"&amp;AC$7&amp;"-"&amp;Schedule!$B20)=INDEX(Aux!$Q$4:$Q$5000,MATCH(AC$5&amp;"-"&amp;AC$7&amp;"-"&amp;Schedule!$B20,Aux!$Q$4:$Q$5000,0)),1,""),"")</f>
        <v/>
      </c>
      <c r="AD20" s="13" t="str">
        <f>IFERROR(IF((AD$5&amp;"-"&amp;AD$7&amp;"-"&amp;Schedule!$B20)=INDEX(Aux!$Q$4:$Q$5000,MATCH(AD$5&amp;"-"&amp;AD$7&amp;"-"&amp;Schedule!$B20,Aux!$Q$4:$Q$5000,0)),1,""),"")</f>
        <v/>
      </c>
      <c r="AE20" s="13">
        <f>IFERROR(IF((AE$5&amp;"-"&amp;AE$7&amp;"-"&amp;Schedule!$B20)=INDEX(Aux!$Q$4:$Q$5000,MATCH(AE$5&amp;"-"&amp;AE$7&amp;"-"&amp;Schedule!$B20,Aux!$Q$4:$Q$5000,0)),1,""),"")</f>
        <v>1</v>
      </c>
      <c r="AF20" s="13" t="str">
        <f>IFERROR(IF((AF$5&amp;"-"&amp;AF$7&amp;"-"&amp;Schedule!$B20)=INDEX(Aux!$Q$4:$Q$5000,MATCH(AF$5&amp;"-"&amp;AF$7&amp;"-"&amp;Schedule!$B20,Aux!$Q$4:$Q$5000,0)),1,""),"")</f>
        <v/>
      </c>
      <c r="AG20" s="13">
        <f>IFERROR(IF((AG$5&amp;"-"&amp;AG$7&amp;"-"&amp;Schedule!$B20)=INDEX(Aux!$Q$4:$Q$5000,MATCH(AG$5&amp;"-"&amp;AG$7&amp;"-"&amp;Schedule!$B20,Aux!$Q$4:$Q$5000,0)),1,""),"")</f>
        <v>1</v>
      </c>
      <c r="AH20" s="13" t="str">
        <f>IFERROR(IF((AH$5&amp;"-"&amp;AH$7&amp;"-"&amp;Schedule!$B20)=INDEX(Aux!$Q$4:$Q$5000,MATCH(AH$5&amp;"-"&amp;AH$7&amp;"-"&amp;Schedule!$B20,Aux!$Q$4:$Q$5000,0)),1,""),"")</f>
        <v/>
      </c>
      <c r="AI20" s="13" t="str">
        <f>IFERROR(IF((AI$5&amp;"-"&amp;AI$7&amp;"-"&amp;Schedule!$B20)=INDEX(Aux!$Q$4:$Q$5000,MATCH(AI$5&amp;"-"&amp;AI$7&amp;"-"&amp;Schedule!$B20,Aux!$Q$4:$Q$5000,0)),1,""),"")</f>
        <v/>
      </c>
      <c r="AJ20" s="13">
        <f>IFERROR(IF((AJ$5&amp;"-"&amp;AJ$7&amp;"-"&amp;Schedule!$B20)=INDEX(Aux!$Q$4:$Q$5000,MATCH(AJ$5&amp;"-"&amp;AJ$7&amp;"-"&amp;Schedule!$B20,Aux!$Q$4:$Q$5000,0)),1,""),"")</f>
        <v>1</v>
      </c>
      <c r="AK20" s="13" t="str">
        <f>IFERROR(IF((AK$5&amp;"-"&amp;AK$7&amp;"-"&amp;Schedule!$B20)=INDEX(Aux!$Q$4:$Q$5000,MATCH(AK$5&amp;"-"&amp;AK$7&amp;"-"&amp;Schedule!$B20,Aux!$Q$4:$Q$5000,0)),1,""),"")</f>
        <v/>
      </c>
      <c r="AL20" s="13">
        <f>IFERROR(IF((AL$5&amp;"-"&amp;AL$7&amp;"-"&amp;Schedule!$B20)=INDEX(Aux!$Q$4:$Q$5000,MATCH(AL$5&amp;"-"&amp;AL$7&amp;"-"&amp;Schedule!$B20,Aux!$Q$4:$Q$5000,0)),1,""),"")</f>
        <v>1</v>
      </c>
      <c r="AM20" s="13" t="str">
        <f>IFERROR(IF((AM$5&amp;"-"&amp;AM$7&amp;"-"&amp;Schedule!$B20)=INDEX(Aux!$Q$4:$Q$5000,MATCH(AM$5&amp;"-"&amp;AM$7&amp;"-"&amp;Schedule!$B20,Aux!$Q$4:$Q$5000,0)),1,""),"")</f>
        <v/>
      </c>
      <c r="AN20" s="13">
        <f>IFERROR(IF((AN$5&amp;"-"&amp;AN$7&amp;"-"&amp;Schedule!$B20)=INDEX(Aux!$Q$4:$Q$5000,MATCH(AN$5&amp;"-"&amp;AN$7&amp;"-"&amp;Schedule!$B20,Aux!$Q$4:$Q$5000,0)),1,""),"")</f>
        <v>1</v>
      </c>
      <c r="AO20" s="13" t="str">
        <f>IFERROR(IF((AO$5&amp;"-"&amp;AO$7&amp;"-"&amp;Schedule!$B20)=INDEX(Aux!$Q$4:$Q$5000,MATCH(AO$5&amp;"-"&amp;AO$7&amp;"-"&amp;Schedule!$B20,Aux!$Q$4:$Q$5000,0)),1,""),"")</f>
        <v/>
      </c>
      <c r="AP20" s="13" t="str">
        <f>IFERROR(IF((AP$5&amp;"-"&amp;AP$7&amp;"-"&amp;Schedule!$B20)=INDEX(Aux!$Q$4:$Q$5000,MATCH(AP$5&amp;"-"&amp;AP$7&amp;"-"&amp;Schedule!$B20,Aux!$Q$4:$Q$5000,0)),1,""),"")</f>
        <v/>
      </c>
      <c r="AQ20" s="13">
        <f>IFERROR(IF((AQ$5&amp;"-"&amp;AQ$7&amp;"-"&amp;Schedule!$B20)=INDEX(Aux!$Q$4:$Q$5000,MATCH(AQ$5&amp;"-"&amp;AQ$7&amp;"-"&amp;Schedule!$B20,Aux!$Q$4:$Q$5000,0)),1,""),"")</f>
        <v>1</v>
      </c>
      <c r="AR20" s="13" t="str">
        <f>IFERROR(IF((AR$5&amp;"-"&amp;AR$7&amp;"-"&amp;Schedule!$B20)=INDEX(Aux!$Q$4:$Q$5000,MATCH(AR$5&amp;"-"&amp;AR$7&amp;"-"&amp;Schedule!$B20,Aux!$Q$4:$Q$5000,0)),1,""),"")</f>
        <v/>
      </c>
      <c r="AS20" s="13">
        <f>IFERROR(IF((AS$5&amp;"-"&amp;AS$7&amp;"-"&amp;Schedule!$B20)=INDEX(Aux!$Q$4:$Q$5000,MATCH(AS$5&amp;"-"&amp;AS$7&amp;"-"&amp;Schedule!$B20,Aux!$Q$4:$Q$5000,0)),1,""),"")</f>
        <v>1</v>
      </c>
      <c r="AT20" s="13" t="str">
        <f>IFERROR(IF((AT$5&amp;"-"&amp;AT$7&amp;"-"&amp;Schedule!$B20)=INDEX(Aux!$Q$4:$Q$5000,MATCH(AT$5&amp;"-"&amp;AT$7&amp;"-"&amp;Schedule!$B20,Aux!$Q$4:$Q$5000,0)),1,""),"")</f>
        <v/>
      </c>
      <c r="AU20" s="13" t="str">
        <f>IFERROR(IF((AU$5&amp;"-"&amp;AU$7&amp;"-"&amp;Schedule!$B20)=INDEX(Aux!$Q$4:$Q$5000,MATCH(AU$5&amp;"-"&amp;AU$7&amp;"-"&amp;Schedule!$B20,Aux!$Q$4:$Q$5000,0)),1,""),"")</f>
        <v/>
      </c>
      <c r="AV20" s="13">
        <f>IFERROR(IF((AV$5&amp;"-"&amp;AV$7&amp;"-"&amp;Schedule!$B20)=INDEX(Aux!$Q$4:$Q$5000,MATCH(AV$5&amp;"-"&amp;AV$7&amp;"-"&amp;Schedule!$B20,Aux!$Q$4:$Q$5000,0)),1,""),"")</f>
        <v>1</v>
      </c>
      <c r="AW20" s="13" t="str">
        <f>IFERROR(IF((AW$5&amp;"-"&amp;AW$7&amp;"-"&amp;Schedule!$B20)=INDEX(Aux!$Q$4:$Q$5000,MATCH(AW$5&amp;"-"&amp;AW$7&amp;"-"&amp;Schedule!$B20,Aux!$Q$4:$Q$5000,0)),1,""),"")</f>
        <v/>
      </c>
      <c r="AX20" s="13">
        <f>IFERROR(IF((AX$5&amp;"-"&amp;AX$7&amp;"-"&amp;Schedule!$B20)=INDEX(Aux!$Q$4:$Q$5000,MATCH(AX$5&amp;"-"&amp;AX$7&amp;"-"&amp;Schedule!$B20,Aux!$Q$4:$Q$5000,0)),1,""),"")</f>
        <v>1</v>
      </c>
      <c r="AY20" s="13" t="str">
        <f>IFERROR(IF((AY$5&amp;"-"&amp;AY$7&amp;"-"&amp;Schedule!$B20)=INDEX(Aux!$Q$4:$Q$5000,MATCH(AY$5&amp;"-"&amp;AY$7&amp;"-"&amp;Schedule!$B20,Aux!$Q$4:$Q$5000,0)),1,""),"")</f>
        <v/>
      </c>
      <c r="AZ20" s="13">
        <f>IFERROR(IF((AZ$5&amp;"-"&amp;AZ$7&amp;"-"&amp;Schedule!$B20)=INDEX(Aux!$Q$4:$Q$5000,MATCH(AZ$5&amp;"-"&amp;AZ$7&amp;"-"&amp;Schedule!$B20,Aux!$Q$4:$Q$5000,0)),1,""),"")</f>
        <v>1</v>
      </c>
      <c r="BA20" s="13" t="str">
        <f>IFERROR(IF((BA$5&amp;"-"&amp;BA$7&amp;"-"&amp;Schedule!$B20)=INDEX(Aux!$Q$4:$Q$5000,MATCH(BA$5&amp;"-"&amp;BA$7&amp;"-"&amp;Schedule!$B20,Aux!$Q$4:$Q$5000,0)),1,""),"")</f>
        <v/>
      </c>
      <c r="BB20" s="13" t="str">
        <f>IFERROR(IF((BB$5&amp;"-"&amp;BB$7&amp;"-"&amp;Schedule!$B20)=INDEX(Aux!$Q$4:$Q$5000,MATCH(BB$5&amp;"-"&amp;BB$7&amp;"-"&amp;Schedule!$B20,Aux!$Q$4:$Q$5000,0)),1,""),"")</f>
        <v/>
      </c>
      <c r="BC20" s="13">
        <f>IFERROR(IF((BC$5&amp;"-"&amp;BC$7&amp;"-"&amp;Schedule!$B20)=INDEX(Aux!$Q$4:$Q$5000,MATCH(BC$5&amp;"-"&amp;BC$7&amp;"-"&amp;Schedule!$B20,Aux!$Q$4:$Q$5000,0)),1,""),"")</f>
        <v>1</v>
      </c>
      <c r="BD20" s="13" t="str">
        <f>IFERROR(IF((BD$5&amp;"-"&amp;BD$7&amp;"-"&amp;Schedule!$B20)=INDEX(Aux!$Q$4:$Q$5000,MATCH(BD$5&amp;"-"&amp;BD$7&amp;"-"&amp;Schedule!$B20,Aux!$Q$4:$Q$5000,0)),1,""),"")</f>
        <v/>
      </c>
      <c r="BE20" s="13">
        <f>IFERROR(IF((BE$5&amp;"-"&amp;BE$7&amp;"-"&amp;Schedule!$B20)=INDEX(Aux!$Q$4:$Q$5000,MATCH(BE$5&amp;"-"&amp;BE$7&amp;"-"&amp;Schedule!$B20,Aux!$Q$4:$Q$5000,0)),1,""),"")</f>
        <v>1</v>
      </c>
      <c r="BF20" s="13" t="str">
        <f>IFERROR(IF((BF$5&amp;"-"&amp;BF$7&amp;"-"&amp;Schedule!$B20)=INDEX(Aux!$Q$4:$Q$5000,MATCH(BF$5&amp;"-"&amp;BF$7&amp;"-"&amp;Schedule!$B20,Aux!$Q$4:$Q$5000,0)),1,""),"")</f>
        <v/>
      </c>
      <c r="BG20" s="13" t="str">
        <f>IFERROR(IF((BG$5&amp;"-"&amp;BG$7&amp;"-"&amp;Schedule!$B20)=INDEX(Aux!$Q$4:$Q$5000,MATCH(BG$5&amp;"-"&amp;BG$7&amp;"-"&amp;Schedule!$B20,Aux!$Q$4:$Q$5000,0)),1,""),"")</f>
        <v/>
      </c>
      <c r="BH20" s="13" t="str">
        <f>IFERROR(IF((BH$5&amp;"-"&amp;BH$7&amp;"-"&amp;Schedule!$B20)=INDEX(Aux!$Q$4:$Q$5000,MATCH(BH$5&amp;"-"&amp;BH$7&amp;"-"&amp;Schedule!$B20,Aux!$Q$4:$Q$5000,0)),1,""),"")</f>
        <v/>
      </c>
      <c r="BI20" s="13" t="str">
        <f>IFERROR(IF((BI$5&amp;"-"&amp;BI$7&amp;"-"&amp;Schedule!$B20)=INDEX(Aux!$Q$4:$Q$5000,MATCH(BI$5&amp;"-"&amp;BI$7&amp;"-"&amp;Schedule!$B20,Aux!$Q$4:$Q$5000,0)),1,""),"")</f>
        <v/>
      </c>
      <c r="BJ20" s="13" t="str">
        <f>IFERROR(IF((BJ$5&amp;"-"&amp;BJ$7&amp;"-"&amp;Schedule!$B20)=INDEX(Aux!$Q$4:$Q$5000,MATCH(BJ$5&amp;"-"&amp;BJ$7&amp;"-"&amp;Schedule!$B20,Aux!$Q$4:$Q$5000,0)),1,""),"")</f>
        <v/>
      </c>
      <c r="BK20" s="13" t="str">
        <f>IFERROR(IF((BK$5&amp;"-"&amp;BK$7&amp;"-"&amp;Schedule!$B20)=INDEX(Aux!$Q$4:$Q$5000,MATCH(BK$5&amp;"-"&amp;BK$7&amp;"-"&amp;Schedule!$B20,Aux!$Q$4:$Q$5000,0)),1,""),"")</f>
        <v/>
      </c>
      <c r="BL20" s="13" t="str">
        <f>IFERROR(IF((BL$5&amp;"-"&amp;BL$7&amp;"-"&amp;Schedule!$B20)=INDEX(Aux!$Q$4:$Q$5000,MATCH(BL$5&amp;"-"&amp;BL$7&amp;"-"&amp;Schedule!$B20,Aux!$Q$4:$Q$5000,0)),1,""),"")</f>
        <v/>
      </c>
      <c r="BM20" s="13" t="str">
        <f>IFERROR(IF((BM$5&amp;"-"&amp;BM$7&amp;"-"&amp;Schedule!$B20)=INDEX(Aux!$Q$4:$Q$5000,MATCH(BM$5&amp;"-"&amp;BM$7&amp;"-"&amp;Schedule!$B20,Aux!$Q$4:$Q$5000,0)),1,""),"")</f>
        <v/>
      </c>
      <c r="BN20" s="13" t="str">
        <f>IFERROR(IF((BN$5&amp;"-"&amp;BN$7&amp;"-"&amp;Schedule!$B20)=INDEX(Aux!$Q$4:$Q$5000,MATCH(BN$5&amp;"-"&amp;BN$7&amp;"-"&amp;Schedule!$B20,Aux!$Q$4:$Q$5000,0)),1,""),"")</f>
        <v/>
      </c>
      <c r="BO20" s="13" t="str">
        <f>IFERROR(IF((BO$5&amp;"-"&amp;BO$7&amp;"-"&amp;Schedule!$B20)=INDEX(Aux!$Q$4:$Q$5000,MATCH(BO$5&amp;"-"&amp;BO$7&amp;"-"&amp;Schedule!$B20,Aux!$Q$4:$Q$5000,0)),1,""),"")</f>
        <v/>
      </c>
      <c r="BP20" s="13" t="str">
        <f>IFERROR(IF((BP$5&amp;"-"&amp;BP$7&amp;"-"&amp;Schedule!$B20)=INDEX(Aux!$Q$4:$Q$5000,MATCH(BP$5&amp;"-"&amp;BP$7&amp;"-"&amp;Schedule!$B20,Aux!$Q$4:$Q$5000,0)),1,""),"")</f>
        <v/>
      </c>
      <c r="BQ20" s="13" t="str">
        <f>IFERROR(IF((BQ$5&amp;"-"&amp;BQ$7&amp;"-"&amp;Schedule!$B20)=INDEX(Aux!$Q$4:$Q$5000,MATCH(BQ$5&amp;"-"&amp;BQ$7&amp;"-"&amp;Schedule!$B20,Aux!$Q$4:$Q$5000,0)),1,""),"")</f>
        <v/>
      </c>
      <c r="BR20" s="13" t="str">
        <f>IFERROR(IF((BR$5&amp;"-"&amp;BR$7&amp;"-"&amp;Schedule!$B20)=INDEX(Aux!$Q$4:$Q$5000,MATCH(BR$5&amp;"-"&amp;BR$7&amp;"-"&amp;Schedule!$B20,Aux!$Q$4:$Q$5000,0)),1,""),"")</f>
        <v/>
      </c>
      <c r="BS20" s="13" t="str">
        <f>IFERROR(IF((BS$5&amp;"-"&amp;BS$7&amp;"-"&amp;Schedule!$B20)=INDEX(Aux!$Q$4:$Q$5000,MATCH(BS$5&amp;"-"&amp;BS$7&amp;"-"&amp;Schedule!$B20,Aux!$Q$4:$Q$5000,0)),1,""),"")</f>
        <v/>
      </c>
      <c r="BT20" s="13" t="str">
        <f>IFERROR(IF((BT$5&amp;"-"&amp;BT$7&amp;"-"&amp;Schedule!$B20)=INDEX(Aux!$Q$4:$Q$5000,MATCH(BT$5&amp;"-"&amp;BT$7&amp;"-"&amp;Schedule!$B20,Aux!$Q$4:$Q$5000,0)),1,""),"")</f>
        <v/>
      </c>
      <c r="BU20" s="13" t="str">
        <f>IFERROR(IF((BU$5&amp;"-"&amp;BU$7&amp;"-"&amp;Schedule!$B20)=INDEX(Aux!$Q$4:$Q$5000,MATCH(BU$5&amp;"-"&amp;BU$7&amp;"-"&amp;Schedule!$B20,Aux!$Q$4:$Q$5000,0)),1,""),"")</f>
        <v/>
      </c>
      <c r="BV20" s="13" t="str">
        <f>IFERROR(IF((BV$5&amp;"-"&amp;BV$7&amp;"-"&amp;Schedule!$B20)=INDEX(Aux!$Q$4:$Q$5000,MATCH(BV$5&amp;"-"&amp;BV$7&amp;"-"&amp;Schedule!$B20,Aux!$Q$4:$Q$5000,0)),1,""),"")</f>
        <v/>
      </c>
      <c r="BW20" s="13" t="str">
        <f>IFERROR(IF((BW$5&amp;"-"&amp;BW$7&amp;"-"&amp;Schedule!$B20)=INDEX(Aux!$Q$4:$Q$5000,MATCH(BW$5&amp;"-"&amp;BW$7&amp;"-"&amp;Schedule!$B20,Aux!$Q$4:$Q$5000,0)),1,""),"")</f>
        <v/>
      </c>
      <c r="BX20" s="13" t="str">
        <f>IFERROR(IF((BX$5&amp;"-"&amp;BX$7&amp;"-"&amp;Schedule!$B20)=INDEX(Aux!$Q$4:$Q$5000,MATCH(BX$5&amp;"-"&amp;BX$7&amp;"-"&amp;Schedule!$B20,Aux!$Q$4:$Q$5000,0)),1,""),"")</f>
        <v/>
      </c>
      <c r="BY20" s="13" t="str">
        <f>IFERROR(IF((BY$5&amp;"-"&amp;BY$7&amp;"-"&amp;Schedule!$B20)=INDEX(Aux!$Q$4:$Q$5000,MATCH(BY$5&amp;"-"&amp;BY$7&amp;"-"&amp;Schedule!$B20,Aux!$Q$4:$Q$5000,0)),1,""),"")</f>
        <v/>
      </c>
      <c r="BZ20" s="13" t="str">
        <f>IFERROR(IF((BZ$5&amp;"-"&amp;BZ$7&amp;"-"&amp;Schedule!$B20)=INDEX(Aux!$Q$4:$Q$5000,MATCH(BZ$5&amp;"-"&amp;BZ$7&amp;"-"&amp;Schedule!$B20,Aux!$Q$4:$Q$5000,0)),1,""),"")</f>
        <v/>
      </c>
      <c r="CA20" s="13" t="str">
        <f>IFERROR(IF((CA$5&amp;"-"&amp;CA$7&amp;"-"&amp;Schedule!$B20)=INDEX(Aux!$Q$4:$Q$5000,MATCH(CA$5&amp;"-"&amp;CA$7&amp;"-"&amp;Schedule!$B20,Aux!$Q$4:$Q$5000,0)),1,""),"")</f>
        <v/>
      </c>
      <c r="CB20" s="13" t="str">
        <f>IFERROR(IF((CB$5&amp;"-"&amp;CB$7&amp;"-"&amp;Schedule!$B20)=INDEX(Aux!$Q$4:$Q$5000,MATCH(CB$5&amp;"-"&amp;CB$7&amp;"-"&amp;Schedule!$B20,Aux!$Q$4:$Q$5000,0)),1,""),"")</f>
        <v/>
      </c>
      <c r="CC20" s="13" t="str">
        <f>IFERROR(IF((CC$5&amp;"-"&amp;CC$7&amp;"-"&amp;Schedule!$B20)=INDEX(Aux!$Q$4:$Q$5000,MATCH(CC$5&amp;"-"&amp;CC$7&amp;"-"&amp;Schedule!$B20,Aux!$Q$4:$Q$5000,0)),1,""),"")</f>
        <v/>
      </c>
      <c r="CD20" s="13" t="str">
        <f>IFERROR(IF((CD$5&amp;"-"&amp;CD$7&amp;"-"&amp;Schedule!$B20)=INDEX(Aux!$Q$4:$Q$5000,MATCH(CD$5&amp;"-"&amp;CD$7&amp;"-"&amp;Schedule!$B20,Aux!$Q$4:$Q$5000,0)),1,""),"")</f>
        <v/>
      </c>
      <c r="CE20" s="13" t="str">
        <f>IFERROR(IF((CE$5&amp;"-"&amp;CE$7&amp;"-"&amp;Schedule!$B20)=INDEX(Aux!$Q$4:$Q$5000,MATCH(CE$5&amp;"-"&amp;CE$7&amp;"-"&amp;Schedule!$B20,Aux!$Q$4:$Q$5000,0)),1,""),"")</f>
        <v/>
      </c>
      <c r="CF20" s="13" t="str">
        <f>IFERROR(IF((CF$5&amp;"-"&amp;CF$7&amp;"-"&amp;Schedule!$B20)=INDEX(Aux!$Q$4:$Q$5000,MATCH(CF$5&amp;"-"&amp;CF$7&amp;"-"&amp;Schedule!$B20,Aux!$Q$4:$Q$5000,0)),1,""),"")</f>
        <v/>
      </c>
      <c r="CG20" s="13" t="str">
        <f>IFERROR(IF((CG$5&amp;"-"&amp;CG$7&amp;"-"&amp;Schedule!$B20)=INDEX(Aux!$Q$4:$Q$5000,MATCH(CG$5&amp;"-"&amp;CG$7&amp;"-"&amp;Schedule!$B20,Aux!$Q$4:$Q$5000,0)),1,""),"")</f>
        <v/>
      </c>
      <c r="CH20" s="13" t="str">
        <f>IFERROR(IF((CH$5&amp;"-"&amp;CH$7&amp;"-"&amp;Schedule!$B20)=INDEX(Aux!$Q$4:$Q$5000,MATCH(CH$5&amp;"-"&amp;CH$7&amp;"-"&amp;Schedule!$B20,Aux!$Q$4:$Q$5000,0)),1,""),"")</f>
        <v/>
      </c>
    </row>
    <row r="21" spans="1:86" x14ac:dyDescent="0.25">
      <c r="A21" s="1" t="str">
        <f>IF(A20="","",IF(A20+1&lt;='Tables&amp;Data'!$F$5,A20+1,""))</f>
        <v/>
      </c>
      <c r="B21" s="36" t="str">
        <f>'Tables&amp;Data'!B27</f>
        <v/>
      </c>
      <c r="C21" s="37" t="str">
        <f>IF(B21="","",IFERROR(INDEX(TabPlayer[Name],MATCH(B21,TabPlayer[Players],0)),""))</f>
        <v/>
      </c>
      <c r="D21" s="9" t="str">
        <f t="shared" si="2"/>
        <v/>
      </c>
      <c r="E21" s="13" t="str">
        <f>IFERROR(IF((E$5&amp;"-"&amp;E$7&amp;"-"&amp;Schedule!$B21)=INDEX(Aux!$Q$4:$Q$5000,MATCH(E$5&amp;"-"&amp;E$7&amp;"-"&amp;Schedule!$B21,Aux!$Q$4:$Q$5000,0)),1,""),"")</f>
        <v/>
      </c>
      <c r="F21" s="13" t="str">
        <f>IFERROR(IF((F$5&amp;"-"&amp;F$7&amp;"-"&amp;Schedule!$B21)=INDEX(Aux!$Q$4:$Q$5000,MATCH(F$5&amp;"-"&amp;F$7&amp;"-"&amp;Schedule!$B21,Aux!$Q$4:$Q$5000,0)),1,""),"")</f>
        <v/>
      </c>
      <c r="G21" s="13" t="str">
        <f>IFERROR(IF((G$5&amp;"-"&amp;G$7&amp;"-"&amp;Schedule!$B21)=INDEX(Aux!$Q$4:$Q$5000,MATCH(G$5&amp;"-"&amp;G$7&amp;"-"&amp;Schedule!$B21,Aux!$Q$4:$Q$5000,0)),1,""),"")</f>
        <v/>
      </c>
      <c r="H21" s="13" t="str">
        <f>IFERROR(IF((H$5&amp;"-"&amp;H$7&amp;"-"&amp;Schedule!$B21)=INDEX(Aux!$Q$4:$Q$5000,MATCH(H$5&amp;"-"&amp;H$7&amp;"-"&amp;Schedule!$B21,Aux!$Q$4:$Q$5000,0)),1,""),"")</f>
        <v/>
      </c>
      <c r="I21" s="13" t="str">
        <f>IFERROR(IF((I$5&amp;"-"&amp;I$7&amp;"-"&amp;Schedule!$B21)=INDEX(Aux!$Q$4:$Q$5000,MATCH(I$5&amp;"-"&amp;I$7&amp;"-"&amp;Schedule!$B21,Aux!$Q$4:$Q$5000,0)),1,""),"")</f>
        <v/>
      </c>
      <c r="J21" s="13" t="str">
        <f>IFERROR(IF((J$5&amp;"-"&amp;J$7&amp;"-"&amp;Schedule!$B21)=INDEX(Aux!$Q$4:$Q$5000,MATCH(J$5&amp;"-"&amp;J$7&amp;"-"&amp;Schedule!$B21,Aux!$Q$4:$Q$5000,0)),1,""),"")</f>
        <v/>
      </c>
      <c r="K21" s="13" t="str">
        <f>IFERROR(IF((K$5&amp;"-"&amp;K$7&amp;"-"&amp;Schedule!$B21)=INDEX(Aux!$Q$4:$Q$5000,MATCH(K$5&amp;"-"&amp;K$7&amp;"-"&amp;Schedule!$B21,Aux!$Q$4:$Q$5000,0)),1,""),"")</f>
        <v/>
      </c>
      <c r="L21" s="13" t="str">
        <f>IFERROR(IF((L$5&amp;"-"&amp;L$7&amp;"-"&amp;Schedule!$B21)=INDEX(Aux!$Q$4:$Q$5000,MATCH(L$5&amp;"-"&amp;L$7&amp;"-"&amp;Schedule!$B21,Aux!$Q$4:$Q$5000,0)),1,""),"")</f>
        <v/>
      </c>
      <c r="M21" s="13" t="str">
        <f>IFERROR(IF((M$5&amp;"-"&amp;M$7&amp;"-"&amp;Schedule!$B21)=INDEX(Aux!$Q$4:$Q$5000,MATCH(M$5&amp;"-"&amp;M$7&amp;"-"&amp;Schedule!$B21,Aux!$Q$4:$Q$5000,0)),1,""),"")</f>
        <v/>
      </c>
      <c r="N21" s="13" t="str">
        <f>IFERROR(IF((N$5&amp;"-"&amp;N$7&amp;"-"&amp;Schedule!$B21)=INDEX(Aux!$Q$4:$Q$5000,MATCH(N$5&amp;"-"&amp;N$7&amp;"-"&amp;Schedule!$B21,Aux!$Q$4:$Q$5000,0)),1,""),"")</f>
        <v/>
      </c>
      <c r="O21" s="13" t="str">
        <f>IFERROR(IF((O$5&amp;"-"&amp;O$7&amp;"-"&amp;Schedule!$B21)=INDEX(Aux!$Q$4:$Q$5000,MATCH(O$5&amp;"-"&amp;O$7&amp;"-"&amp;Schedule!$B21,Aux!$Q$4:$Q$5000,0)),1,""),"")</f>
        <v/>
      </c>
      <c r="P21" s="13" t="str">
        <f>IFERROR(IF((P$5&amp;"-"&amp;P$7&amp;"-"&amp;Schedule!$B21)=INDEX(Aux!$Q$4:$Q$5000,MATCH(P$5&amp;"-"&amp;P$7&amp;"-"&amp;Schedule!$B21,Aux!$Q$4:$Q$5000,0)),1,""),"")</f>
        <v/>
      </c>
      <c r="Q21" s="13" t="str">
        <f>IFERROR(IF((Q$5&amp;"-"&amp;Q$7&amp;"-"&amp;Schedule!$B21)=INDEX(Aux!$Q$4:$Q$5000,MATCH(Q$5&amp;"-"&amp;Q$7&amp;"-"&amp;Schedule!$B21,Aux!$Q$4:$Q$5000,0)),1,""),"")</f>
        <v/>
      </c>
      <c r="R21" s="13" t="str">
        <f>IFERROR(IF((R$5&amp;"-"&amp;R$7&amp;"-"&amp;Schedule!$B21)=INDEX(Aux!$Q$4:$Q$5000,MATCH(R$5&amp;"-"&amp;R$7&amp;"-"&amp;Schedule!$B21,Aux!$Q$4:$Q$5000,0)),1,""),"")</f>
        <v/>
      </c>
      <c r="S21" s="13" t="str">
        <f>IFERROR(IF((S$5&amp;"-"&amp;S$7&amp;"-"&amp;Schedule!$B21)=INDEX(Aux!$Q$4:$Q$5000,MATCH(S$5&amp;"-"&amp;S$7&amp;"-"&amp;Schedule!$B21,Aux!$Q$4:$Q$5000,0)),1,""),"")</f>
        <v/>
      </c>
      <c r="T21" s="13" t="str">
        <f>IFERROR(IF((T$5&amp;"-"&amp;T$7&amp;"-"&amp;Schedule!$B21)=INDEX(Aux!$Q$4:$Q$5000,MATCH(T$5&amp;"-"&amp;T$7&amp;"-"&amp;Schedule!$B21,Aux!$Q$4:$Q$5000,0)),1,""),"")</f>
        <v/>
      </c>
      <c r="U21" s="13" t="str">
        <f>IFERROR(IF((U$5&amp;"-"&amp;U$7&amp;"-"&amp;Schedule!$B21)=INDEX(Aux!$Q$4:$Q$5000,MATCH(U$5&amp;"-"&amp;U$7&amp;"-"&amp;Schedule!$B21,Aux!$Q$4:$Q$5000,0)),1,""),"")</f>
        <v/>
      </c>
      <c r="V21" s="13" t="str">
        <f>IFERROR(IF((V$5&amp;"-"&amp;V$7&amp;"-"&amp;Schedule!$B21)=INDEX(Aux!$Q$4:$Q$5000,MATCH(V$5&amp;"-"&amp;V$7&amp;"-"&amp;Schedule!$B21,Aux!$Q$4:$Q$5000,0)),1,""),"")</f>
        <v/>
      </c>
      <c r="W21" s="13" t="str">
        <f>IFERROR(IF((W$5&amp;"-"&amp;W$7&amp;"-"&amp;Schedule!$B21)=INDEX(Aux!$Q$4:$Q$5000,MATCH(W$5&amp;"-"&amp;W$7&amp;"-"&amp;Schedule!$B21,Aux!$Q$4:$Q$5000,0)),1,""),"")</f>
        <v/>
      </c>
      <c r="X21" s="13" t="str">
        <f>IFERROR(IF((X$5&amp;"-"&amp;X$7&amp;"-"&amp;Schedule!$B21)=INDEX(Aux!$Q$4:$Q$5000,MATCH(X$5&amp;"-"&amp;X$7&amp;"-"&amp;Schedule!$B21,Aux!$Q$4:$Q$5000,0)),1,""),"")</f>
        <v/>
      </c>
      <c r="Y21" s="13" t="str">
        <f>IFERROR(IF((Y$5&amp;"-"&amp;Y$7&amp;"-"&amp;Schedule!$B21)=INDEX(Aux!$Q$4:$Q$5000,MATCH(Y$5&amp;"-"&amp;Y$7&amp;"-"&amp;Schedule!$B21,Aux!$Q$4:$Q$5000,0)),1,""),"")</f>
        <v/>
      </c>
      <c r="Z21" s="13" t="str">
        <f>IFERROR(IF((Z$5&amp;"-"&amp;Z$7&amp;"-"&amp;Schedule!$B21)=INDEX(Aux!$Q$4:$Q$5000,MATCH(Z$5&amp;"-"&amp;Z$7&amp;"-"&amp;Schedule!$B21,Aux!$Q$4:$Q$5000,0)),1,""),"")</f>
        <v/>
      </c>
      <c r="AA21" s="13" t="str">
        <f>IFERROR(IF((AA$5&amp;"-"&amp;AA$7&amp;"-"&amp;Schedule!$B21)=INDEX(Aux!$Q$4:$Q$5000,MATCH(AA$5&amp;"-"&amp;AA$7&amp;"-"&amp;Schedule!$B21,Aux!$Q$4:$Q$5000,0)),1,""),"")</f>
        <v/>
      </c>
      <c r="AB21" s="13" t="str">
        <f>IFERROR(IF((AB$5&amp;"-"&amp;AB$7&amp;"-"&amp;Schedule!$B21)=INDEX(Aux!$Q$4:$Q$5000,MATCH(AB$5&amp;"-"&amp;AB$7&amp;"-"&amp;Schedule!$B21,Aux!$Q$4:$Q$5000,0)),1,""),"")</f>
        <v/>
      </c>
      <c r="AC21" s="13" t="str">
        <f>IFERROR(IF((AC$5&amp;"-"&amp;AC$7&amp;"-"&amp;Schedule!$B21)=INDEX(Aux!$Q$4:$Q$5000,MATCH(AC$5&amp;"-"&amp;AC$7&amp;"-"&amp;Schedule!$B21,Aux!$Q$4:$Q$5000,0)),1,""),"")</f>
        <v/>
      </c>
      <c r="AD21" s="13" t="str">
        <f>IFERROR(IF((AD$5&amp;"-"&amp;AD$7&amp;"-"&amp;Schedule!$B21)=INDEX(Aux!$Q$4:$Q$5000,MATCH(AD$5&amp;"-"&amp;AD$7&amp;"-"&amp;Schedule!$B21,Aux!$Q$4:$Q$5000,0)),1,""),"")</f>
        <v/>
      </c>
      <c r="AE21" s="13" t="str">
        <f>IFERROR(IF((AE$5&amp;"-"&amp;AE$7&amp;"-"&amp;Schedule!$B21)=INDEX(Aux!$Q$4:$Q$5000,MATCH(AE$5&amp;"-"&amp;AE$7&amp;"-"&amp;Schedule!$B21,Aux!$Q$4:$Q$5000,0)),1,""),"")</f>
        <v/>
      </c>
      <c r="AF21" s="13" t="str">
        <f>IFERROR(IF((AF$5&amp;"-"&amp;AF$7&amp;"-"&amp;Schedule!$B21)=INDEX(Aux!$Q$4:$Q$5000,MATCH(AF$5&amp;"-"&amp;AF$7&amp;"-"&amp;Schedule!$B21,Aux!$Q$4:$Q$5000,0)),1,""),"")</f>
        <v/>
      </c>
      <c r="AG21" s="13" t="str">
        <f>IFERROR(IF((AG$5&amp;"-"&amp;AG$7&amp;"-"&amp;Schedule!$B21)=INDEX(Aux!$Q$4:$Q$5000,MATCH(AG$5&amp;"-"&amp;AG$7&amp;"-"&amp;Schedule!$B21,Aux!$Q$4:$Q$5000,0)),1,""),"")</f>
        <v/>
      </c>
      <c r="AH21" s="13" t="str">
        <f>IFERROR(IF((AH$5&amp;"-"&amp;AH$7&amp;"-"&amp;Schedule!$B21)=INDEX(Aux!$Q$4:$Q$5000,MATCH(AH$5&amp;"-"&amp;AH$7&amp;"-"&amp;Schedule!$B21,Aux!$Q$4:$Q$5000,0)),1,""),"")</f>
        <v/>
      </c>
      <c r="AI21" s="13" t="str">
        <f>IFERROR(IF((AI$5&amp;"-"&amp;AI$7&amp;"-"&amp;Schedule!$B21)=INDEX(Aux!$Q$4:$Q$5000,MATCH(AI$5&amp;"-"&amp;AI$7&amp;"-"&amp;Schedule!$B21,Aux!$Q$4:$Q$5000,0)),1,""),"")</f>
        <v/>
      </c>
      <c r="AJ21" s="13" t="str">
        <f>IFERROR(IF((AJ$5&amp;"-"&amp;AJ$7&amp;"-"&amp;Schedule!$B21)=INDEX(Aux!$Q$4:$Q$5000,MATCH(AJ$5&amp;"-"&amp;AJ$7&amp;"-"&amp;Schedule!$B21,Aux!$Q$4:$Q$5000,0)),1,""),"")</f>
        <v/>
      </c>
      <c r="AK21" s="13" t="str">
        <f>IFERROR(IF((AK$5&amp;"-"&amp;AK$7&amp;"-"&amp;Schedule!$B21)=INDEX(Aux!$Q$4:$Q$5000,MATCH(AK$5&amp;"-"&amp;AK$7&amp;"-"&amp;Schedule!$B21,Aux!$Q$4:$Q$5000,0)),1,""),"")</f>
        <v/>
      </c>
      <c r="AL21" s="13" t="str">
        <f>IFERROR(IF((AL$5&amp;"-"&amp;AL$7&amp;"-"&amp;Schedule!$B21)=INDEX(Aux!$Q$4:$Q$5000,MATCH(AL$5&amp;"-"&amp;AL$7&amp;"-"&amp;Schedule!$B21,Aux!$Q$4:$Q$5000,0)),1,""),"")</f>
        <v/>
      </c>
      <c r="AM21" s="13" t="str">
        <f>IFERROR(IF((AM$5&amp;"-"&amp;AM$7&amp;"-"&amp;Schedule!$B21)=INDEX(Aux!$Q$4:$Q$5000,MATCH(AM$5&amp;"-"&amp;AM$7&amp;"-"&amp;Schedule!$B21,Aux!$Q$4:$Q$5000,0)),1,""),"")</f>
        <v/>
      </c>
      <c r="AN21" s="13" t="str">
        <f>IFERROR(IF((AN$5&amp;"-"&amp;AN$7&amp;"-"&amp;Schedule!$B21)=INDEX(Aux!$Q$4:$Q$5000,MATCH(AN$5&amp;"-"&amp;AN$7&amp;"-"&amp;Schedule!$B21,Aux!$Q$4:$Q$5000,0)),1,""),"")</f>
        <v/>
      </c>
      <c r="AO21" s="13" t="str">
        <f>IFERROR(IF((AO$5&amp;"-"&amp;AO$7&amp;"-"&amp;Schedule!$B21)=INDEX(Aux!$Q$4:$Q$5000,MATCH(AO$5&amp;"-"&amp;AO$7&amp;"-"&amp;Schedule!$B21,Aux!$Q$4:$Q$5000,0)),1,""),"")</f>
        <v/>
      </c>
      <c r="AP21" s="13" t="str">
        <f>IFERROR(IF((AP$5&amp;"-"&amp;AP$7&amp;"-"&amp;Schedule!$B21)=INDEX(Aux!$Q$4:$Q$5000,MATCH(AP$5&amp;"-"&amp;AP$7&amp;"-"&amp;Schedule!$B21,Aux!$Q$4:$Q$5000,0)),1,""),"")</f>
        <v/>
      </c>
      <c r="AQ21" s="13" t="str">
        <f>IFERROR(IF((AQ$5&amp;"-"&amp;AQ$7&amp;"-"&amp;Schedule!$B21)=INDEX(Aux!$Q$4:$Q$5000,MATCH(AQ$5&amp;"-"&amp;AQ$7&amp;"-"&amp;Schedule!$B21,Aux!$Q$4:$Q$5000,0)),1,""),"")</f>
        <v/>
      </c>
      <c r="AR21" s="13" t="str">
        <f>IFERROR(IF((AR$5&amp;"-"&amp;AR$7&amp;"-"&amp;Schedule!$B21)=INDEX(Aux!$Q$4:$Q$5000,MATCH(AR$5&amp;"-"&amp;AR$7&amp;"-"&amp;Schedule!$B21,Aux!$Q$4:$Q$5000,0)),1,""),"")</f>
        <v/>
      </c>
      <c r="AS21" s="13" t="str">
        <f>IFERROR(IF((AS$5&amp;"-"&amp;AS$7&amp;"-"&amp;Schedule!$B21)=INDEX(Aux!$Q$4:$Q$5000,MATCH(AS$5&amp;"-"&amp;AS$7&amp;"-"&amp;Schedule!$B21,Aux!$Q$4:$Q$5000,0)),1,""),"")</f>
        <v/>
      </c>
      <c r="AT21" s="13" t="str">
        <f>IFERROR(IF((AT$5&amp;"-"&amp;AT$7&amp;"-"&amp;Schedule!$B21)=INDEX(Aux!$Q$4:$Q$5000,MATCH(AT$5&amp;"-"&amp;AT$7&amp;"-"&amp;Schedule!$B21,Aux!$Q$4:$Q$5000,0)),1,""),"")</f>
        <v/>
      </c>
      <c r="AU21" s="13" t="str">
        <f>IFERROR(IF((AU$5&amp;"-"&amp;AU$7&amp;"-"&amp;Schedule!$B21)=INDEX(Aux!$Q$4:$Q$5000,MATCH(AU$5&amp;"-"&amp;AU$7&amp;"-"&amp;Schedule!$B21,Aux!$Q$4:$Q$5000,0)),1,""),"")</f>
        <v/>
      </c>
      <c r="AV21" s="13" t="str">
        <f>IFERROR(IF((AV$5&amp;"-"&amp;AV$7&amp;"-"&amp;Schedule!$B21)=INDEX(Aux!$Q$4:$Q$5000,MATCH(AV$5&amp;"-"&amp;AV$7&amp;"-"&amp;Schedule!$B21,Aux!$Q$4:$Q$5000,0)),1,""),"")</f>
        <v/>
      </c>
      <c r="AW21" s="13" t="str">
        <f>IFERROR(IF((AW$5&amp;"-"&amp;AW$7&amp;"-"&amp;Schedule!$B21)=INDEX(Aux!$Q$4:$Q$5000,MATCH(AW$5&amp;"-"&amp;AW$7&amp;"-"&amp;Schedule!$B21,Aux!$Q$4:$Q$5000,0)),1,""),"")</f>
        <v/>
      </c>
      <c r="AX21" s="13" t="str">
        <f>IFERROR(IF((AX$5&amp;"-"&amp;AX$7&amp;"-"&amp;Schedule!$B21)=INDEX(Aux!$Q$4:$Q$5000,MATCH(AX$5&amp;"-"&amp;AX$7&amp;"-"&amp;Schedule!$B21,Aux!$Q$4:$Q$5000,0)),1,""),"")</f>
        <v/>
      </c>
      <c r="AY21" s="13" t="str">
        <f>IFERROR(IF((AY$5&amp;"-"&amp;AY$7&amp;"-"&amp;Schedule!$B21)=INDEX(Aux!$Q$4:$Q$5000,MATCH(AY$5&amp;"-"&amp;AY$7&amp;"-"&amp;Schedule!$B21,Aux!$Q$4:$Q$5000,0)),1,""),"")</f>
        <v/>
      </c>
      <c r="AZ21" s="13" t="str">
        <f>IFERROR(IF((AZ$5&amp;"-"&amp;AZ$7&amp;"-"&amp;Schedule!$B21)=INDEX(Aux!$Q$4:$Q$5000,MATCH(AZ$5&amp;"-"&amp;AZ$7&amp;"-"&amp;Schedule!$B21,Aux!$Q$4:$Q$5000,0)),1,""),"")</f>
        <v/>
      </c>
      <c r="BA21" s="13" t="str">
        <f>IFERROR(IF((BA$5&amp;"-"&amp;BA$7&amp;"-"&amp;Schedule!$B21)=INDEX(Aux!$Q$4:$Q$5000,MATCH(BA$5&amp;"-"&amp;BA$7&amp;"-"&amp;Schedule!$B21,Aux!$Q$4:$Q$5000,0)),1,""),"")</f>
        <v/>
      </c>
      <c r="BB21" s="13" t="str">
        <f>IFERROR(IF((BB$5&amp;"-"&amp;BB$7&amp;"-"&amp;Schedule!$B21)=INDEX(Aux!$Q$4:$Q$5000,MATCH(BB$5&amp;"-"&amp;BB$7&amp;"-"&amp;Schedule!$B21,Aux!$Q$4:$Q$5000,0)),1,""),"")</f>
        <v/>
      </c>
      <c r="BC21" s="13" t="str">
        <f>IFERROR(IF((BC$5&amp;"-"&amp;BC$7&amp;"-"&amp;Schedule!$B21)=INDEX(Aux!$Q$4:$Q$5000,MATCH(BC$5&amp;"-"&amp;BC$7&amp;"-"&amp;Schedule!$B21,Aux!$Q$4:$Q$5000,0)),1,""),"")</f>
        <v/>
      </c>
      <c r="BD21" s="13" t="str">
        <f>IFERROR(IF((BD$5&amp;"-"&amp;BD$7&amp;"-"&amp;Schedule!$B21)=INDEX(Aux!$Q$4:$Q$5000,MATCH(BD$5&amp;"-"&amp;BD$7&amp;"-"&amp;Schedule!$B21,Aux!$Q$4:$Q$5000,0)),1,""),"")</f>
        <v/>
      </c>
      <c r="BE21" s="13" t="str">
        <f>IFERROR(IF((BE$5&amp;"-"&amp;BE$7&amp;"-"&amp;Schedule!$B21)=INDEX(Aux!$Q$4:$Q$5000,MATCH(BE$5&amp;"-"&amp;BE$7&amp;"-"&amp;Schedule!$B21,Aux!$Q$4:$Q$5000,0)),1,""),"")</f>
        <v/>
      </c>
      <c r="BF21" s="13" t="str">
        <f>IFERROR(IF((BF$5&amp;"-"&amp;BF$7&amp;"-"&amp;Schedule!$B21)=INDEX(Aux!$Q$4:$Q$5000,MATCH(BF$5&amp;"-"&amp;BF$7&amp;"-"&amp;Schedule!$B21,Aux!$Q$4:$Q$5000,0)),1,""),"")</f>
        <v/>
      </c>
      <c r="BG21" s="13" t="str">
        <f>IFERROR(IF((BG$5&amp;"-"&amp;BG$7&amp;"-"&amp;Schedule!$B21)=INDEX(Aux!$Q$4:$Q$5000,MATCH(BG$5&amp;"-"&amp;BG$7&amp;"-"&amp;Schedule!$B21,Aux!$Q$4:$Q$5000,0)),1,""),"")</f>
        <v/>
      </c>
      <c r="BH21" s="13" t="str">
        <f>IFERROR(IF((BH$5&amp;"-"&amp;BH$7&amp;"-"&amp;Schedule!$B21)=INDEX(Aux!$Q$4:$Q$5000,MATCH(BH$5&amp;"-"&amp;BH$7&amp;"-"&amp;Schedule!$B21,Aux!$Q$4:$Q$5000,0)),1,""),"")</f>
        <v/>
      </c>
      <c r="BI21" s="13" t="str">
        <f>IFERROR(IF((BI$5&amp;"-"&amp;BI$7&amp;"-"&amp;Schedule!$B21)=INDEX(Aux!$Q$4:$Q$5000,MATCH(BI$5&amp;"-"&amp;BI$7&amp;"-"&amp;Schedule!$B21,Aux!$Q$4:$Q$5000,0)),1,""),"")</f>
        <v/>
      </c>
      <c r="BJ21" s="13" t="str">
        <f>IFERROR(IF((BJ$5&amp;"-"&amp;BJ$7&amp;"-"&amp;Schedule!$B21)=INDEX(Aux!$Q$4:$Q$5000,MATCH(BJ$5&amp;"-"&amp;BJ$7&amp;"-"&amp;Schedule!$B21,Aux!$Q$4:$Q$5000,0)),1,""),"")</f>
        <v/>
      </c>
      <c r="BK21" s="13" t="str">
        <f>IFERROR(IF((BK$5&amp;"-"&amp;BK$7&amp;"-"&amp;Schedule!$B21)=INDEX(Aux!$Q$4:$Q$5000,MATCH(BK$5&amp;"-"&amp;BK$7&amp;"-"&amp;Schedule!$B21,Aux!$Q$4:$Q$5000,0)),1,""),"")</f>
        <v/>
      </c>
      <c r="BL21" s="13" t="str">
        <f>IFERROR(IF((BL$5&amp;"-"&amp;BL$7&amp;"-"&amp;Schedule!$B21)=INDEX(Aux!$Q$4:$Q$5000,MATCH(BL$5&amp;"-"&amp;BL$7&amp;"-"&amp;Schedule!$B21,Aux!$Q$4:$Q$5000,0)),1,""),"")</f>
        <v/>
      </c>
      <c r="BM21" s="13" t="str">
        <f>IFERROR(IF((BM$5&amp;"-"&amp;BM$7&amp;"-"&amp;Schedule!$B21)=INDEX(Aux!$Q$4:$Q$5000,MATCH(BM$5&amp;"-"&amp;BM$7&amp;"-"&amp;Schedule!$B21,Aux!$Q$4:$Q$5000,0)),1,""),"")</f>
        <v/>
      </c>
      <c r="BN21" s="13" t="str">
        <f>IFERROR(IF((BN$5&amp;"-"&amp;BN$7&amp;"-"&amp;Schedule!$B21)=INDEX(Aux!$Q$4:$Q$5000,MATCH(BN$5&amp;"-"&amp;BN$7&amp;"-"&amp;Schedule!$B21,Aux!$Q$4:$Q$5000,0)),1,""),"")</f>
        <v/>
      </c>
      <c r="BO21" s="13" t="str">
        <f>IFERROR(IF((BO$5&amp;"-"&amp;BO$7&amp;"-"&amp;Schedule!$B21)=INDEX(Aux!$Q$4:$Q$5000,MATCH(BO$5&amp;"-"&amp;BO$7&amp;"-"&amp;Schedule!$B21,Aux!$Q$4:$Q$5000,0)),1,""),"")</f>
        <v/>
      </c>
      <c r="BP21" s="13" t="str">
        <f>IFERROR(IF((BP$5&amp;"-"&amp;BP$7&amp;"-"&amp;Schedule!$B21)=INDEX(Aux!$Q$4:$Q$5000,MATCH(BP$5&amp;"-"&amp;BP$7&amp;"-"&amp;Schedule!$B21,Aux!$Q$4:$Q$5000,0)),1,""),"")</f>
        <v/>
      </c>
      <c r="BQ21" s="13" t="str">
        <f>IFERROR(IF((BQ$5&amp;"-"&amp;BQ$7&amp;"-"&amp;Schedule!$B21)=INDEX(Aux!$Q$4:$Q$5000,MATCH(BQ$5&amp;"-"&amp;BQ$7&amp;"-"&amp;Schedule!$B21,Aux!$Q$4:$Q$5000,0)),1,""),"")</f>
        <v/>
      </c>
      <c r="BR21" s="13" t="str">
        <f>IFERROR(IF((BR$5&amp;"-"&amp;BR$7&amp;"-"&amp;Schedule!$B21)=INDEX(Aux!$Q$4:$Q$5000,MATCH(BR$5&amp;"-"&amp;BR$7&amp;"-"&amp;Schedule!$B21,Aux!$Q$4:$Q$5000,0)),1,""),"")</f>
        <v/>
      </c>
      <c r="BS21" s="13" t="str">
        <f>IFERROR(IF((BS$5&amp;"-"&amp;BS$7&amp;"-"&amp;Schedule!$B21)=INDEX(Aux!$Q$4:$Q$5000,MATCH(BS$5&amp;"-"&amp;BS$7&amp;"-"&amp;Schedule!$B21,Aux!$Q$4:$Q$5000,0)),1,""),"")</f>
        <v/>
      </c>
      <c r="BT21" s="13" t="str">
        <f>IFERROR(IF((BT$5&amp;"-"&amp;BT$7&amp;"-"&amp;Schedule!$B21)=INDEX(Aux!$Q$4:$Q$5000,MATCH(BT$5&amp;"-"&amp;BT$7&amp;"-"&amp;Schedule!$B21,Aux!$Q$4:$Q$5000,0)),1,""),"")</f>
        <v/>
      </c>
      <c r="BU21" s="13" t="str">
        <f>IFERROR(IF((BU$5&amp;"-"&amp;BU$7&amp;"-"&amp;Schedule!$B21)=INDEX(Aux!$Q$4:$Q$5000,MATCH(BU$5&amp;"-"&amp;BU$7&amp;"-"&amp;Schedule!$B21,Aux!$Q$4:$Q$5000,0)),1,""),"")</f>
        <v/>
      </c>
      <c r="BV21" s="13" t="str">
        <f>IFERROR(IF((BV$5&amp;"-"&amp;BV$7&amp;"-"&amp;Schedule!$B21)=INDEX(Aux!$Q$4:$Q$5000,MATCH(BV$5&amp;"-"&amp;BV$7&amp;"-"&amp;Schedule!$B21,Aux!$Q$4:$Q$5000,0)),1,""),"")</f>
        <v/>
      </c>
      <c r="BW21" s="13" t="str">
        <f>IFERROR(IF((BW$5&amp;"-"&amp;BW$7&amp;"-"&amp;Schedule!$B21)=INDEX(Aux!$Q$4:$Q$5000,MATCH(BW$5&amp;"-"&amp;BW$7&amp;"-"&amp;Schedule!$B21,Aux!$Q$4:$Q$5000,0)),1,""),"")</f>
        <v/>
      </c>
      <c r="BX21" s="13" t="str">
        <f>IFERROR(IF((BX$5&amp;"-"&amp;BX$7&amp;"-"&amp;Schedule!$B21)=INDEX(Aux!$Q$4:$Q$5000,MATCH(BX$5&amp;"-"&amp;BX$7&amp;"-"&amp;Schedule!$B21,Aux!$Q$4:$Q$5000,0)),1,""),"")</f>
        <v/>
      </c>
      <c r="BY21" s="13" t="str">
        <f>IFERROR(IF((BY$5&amp;"-"&amp;BY$7&amp;"-"&amp;Schedule!$B21)=INDEX(Aux!$Q$4:$Q$5000,MATCH(BY$5&amp;"-"&amp;BY$7&amp;"-"&amp;Schedule!$B21,Aux!$Q$4:$Q$5000,0)),1,""),"")</f>
        <v/>
      </c>
      <c r="BZ21" s="13" t="str">
        <f>IFERROR(IF((BZ$5&amp;"-"&amp;BZ$7&amp;"-"&amp;Schedule!$B21)=INDEX(Aux!$Q$4:$Q$5000,MATCH(BZ$5&amp;"-"&amp;BZ$7&amp;"-"&amp;Schedule!$B21,Aux!$Q$4:$Q$5000,0)),1,""),"")</f>
        <v/>
      </c>
      <c r="CA21" s="13" t="str">
        <f>IFERROR(IF((CA$5&amp;"-"&amp;CA$7&amp;"-"&amp;Schedule!$B21)=INDEX(Aux!$Q$4:$Q$5000,MATCH(CA$5&amp;"-"&amp;CA$7&amp;"-"&amp;Schedule!$B21,Aux!$Q$4:$Q$5000,0)),1,""),"")</f>
        <v/>
      </c>
      <c r="CB21" s="13" t="str">
        <f>IFERROR(IF((CB$5&amp;"-"&amp;CB$7&amp;"-"&amp;Schedule!$B21)=INDEX(Aux!$Q$4:$Q$5000,MATCH(CB$5&amp;"-"&amp;CB$7&amp;"-"&amp;Schedule!$B21,Aux!$Q$4:$Q$5000,0)),1,""),"")</f>
        <v/>
      </c>
      <c r="CC21" s="13" t="str">
        <f>IFERROR(IF((CC$5&amp;"-"&amp;CC$7&amp;"-"&amp;Schedule!$B21)=INDEX(Aux!$Q$4:$Q$5000,MATCH(CC$5&amp;"-"&amp;CC$7&amp;"-"&amp;Schedule!$B21,Aux!$Q$4:$Q$5000,0)),1,""),"")</f>
        <v/>
      </c>
      <c r="CD21" s="13" t="str">
        <f>IFERROR(IF((CD$5&amp;"-"&amp;CD$7&amp;"-"&amp;Schedule!$B21)=INDEX(Aux!$Q$4:$Q$5000,MATCH(CD$5&amp;"-"&amp;CD$7&amp;"-"&amp;Schedule!$B21,Aux!$Q$4:$Q$5000,0)),1,""),"")</f>
        <v/>
      </c>
      <c r="CE21" s="13" t="str">
        <f>IFERROR(IF((CE$5&amp;"-"&amp;CE$7&amp;"-"&amp;Schedule!$B21)=INDEX(Aux!$Q$4:$Q$5000,MATCH(CE$5&amp;"-"&amp;CE$7&amp;"-"&amp;Schedule!$B21,Aux!$Q$4:$Q$5000,0)),1,""),"")</f>
        <v/>
      </c>
      <c r="CF21" s="13" t="str">
        <f>IFERROR(IF((CF$5&amp;"-"&amp;CF$7&amp;"-"&amp;Schedule!$B21)=INDEX(Aux!$Q$4:$Q$5000,MATCH(CF$5&amp;"-"&amp;CF$7&amp;"-"&amp;Schedule!$B21,Aux!$Q$4:$Q$5000,0)),1,""),"")</f>
        <v/>
      </c>
      <c r="CG21" s="13" t="str">
        <f>IFERROR(IF((CG$5&amp;"-"&amp;CG$7&amp;"-"&amp;Schedule!$B21)=INDEX(Aux!$Q$4:$Q$5000,MATCH(CG$5&amp;"-"&amp;CG$7&amp;"-"&amp;Schedule!$B21,Aux!$Q$4:$Q$5000,0)),1,""),"")</f>
        <v/>
      </c>
      <c r="CH21" s="13" t="str">
        <f>IFERROR(IF((CH$5&amp;"-"&amp;CH$7&amp;"-"&amp;Schedule!$B21)=INDEX(Aux!$Q$4:$Q$5000,MATCH(CH$5&amp;"-"&amp;CH$7&amp;"-"&amp;Schedule!$B21,Aux!$Q$4:$Q$5000,0)),1,""),"")</f>
        <v/>
      </c>
    </row>
    <row r="22" spans="1:86" x14ac:dyDescent="0.25">
      <c r="A22" s="1" t="str">
        <f>IF(A21="","",IF(A21+1&lt;='Tables&amp;Data'!$F$5,A21+1,""))</f>
        <v/>
      </c>
      <c r="B22" s="36" t="str">
        <f>'Tables&amp;Data'!B28</f>
        <v/>
      </c>
      <c r="C22" s="37" t="str">
        <f>IF(B22="","",IFERROR(INDEX(TabPlayer[Name],MATCH(B22,TabPlayer[Players],0)),""))</f>
        <v/>
      </c>
      <c r="D22" s="9" t="str">
        <f t="shared" si="2"/>
        <v/>
      </c>
      <c r="E22" s="13" t="str">
        <f>IFERROR(IF((E$5&amp;"-"&amp;E$7&amp;"-"&amp;Schedule!$B22)=INDEX(Aux!$Q$4:$Q$5000,MATCH(E$5&amp;"-"&amp;E$7&amp;"-"&amp;Schedule!$B22,Aux!$Q$4:$Q$5000,0)),1,""),"")</f>
        <v/>
      </c>
      <c r="F22" s="13" t="str">
        <f>IFERROR(IF((F$5&amp;"-"&amp;F$7&amp;"-"&amp;Schedule!$B22)=INDEX(Aux!$Q$4:$Q$5000,MATCH(F$5&amp;"-"&amp;F$7&amp;"-"&amp;Schedule!$B22,Aux!$Q$4:$Q$5000,0)),1,""),"")</f>
        <v/>
      </c>
      <c r="G22" s="13" t="str">
        <f>IFERROR(IF((G$5&amp;"-"&amp;G$7&amp;"-"&amp;Schedule!$B22)=INDEX(Aux!$Q$4:$Q$5000,MATCH(G$5&amp;"-"&amp;G$7&amp;"-"&amp;Schedule!$B22,Aux!$Q$4:$Q$5000,0)),1,""),"")</f>
        <v/>
      </c>
      <c r="H22" s="13" t="str">
        <f>IFERROR(IF((H$5&amp;"-"&amp;H$7&amp;"-"&amp;Schedule!$B22)=INDEX(Aux!$Q$4:$Q$5000,MATCH(H$5&amp;"-"&amp;H$7&amp;"-"&amp;Schedule!$B22,Aux!$Q$4:$Q$5000,0)),1,""),"")</f>
        <v/>
      </c>
      <c r="I22" s="13" t="str">
        <f>IFERROR(IF((I$5&amp;"-"&amp;I$7&amp;"-"&amp;Schedule!$B22)=INDEX(Aux!$Q$4:$Q$5000,MATCH(I$5&amp;"-"&amp;I$7&amp;"-"&amp;Schedule!$B22,Aux!$Q$4:$Q$5000,0)),1,""),"")</f>
        <v/>
      </c>
      <c r="J22" s="13" t="str">
        <f>IFERROR(IF((J$5&amp;"-"&amp;J$7&amp;"-"&amp;Schedule!$B22)=INDEX(Aux!$Q$4:$Q$5000,MATCH(J$5&amp;"-"&amp;J$7&amp;"-"&amp;Schedule!$B22,Aux!$Q$4:$Q$5000,0)),1,""),"")</f>
        <v/>
      </c>
      <c r="K22" s="13" t="str">
        <f>IFERROR(IF((K$5&amp;"-"&amp;K$7&amp;"-"&amp;Schedule!$B22)=INDEX(Aux!$Q$4:$Q$5000,MATCH(K$5&amp;"-"&amp;K$7&amp;"-"&amp;Schedule!$B22,Aux!$Q$4:$Q$5000,0)),1,""),"")</f>
        <v/>
      </c>
      <c r="L22" s="13" t="str">
        <f>IFERROR(IF((L$5&amp;"-"&amp;L$7&amp;"-"&amp;Schedule!$B22)=INDEX(Aux!$Q$4:$Q$5000,MATCH(L$5&amp;"-"&amp;L$7&amp;"-"&amp;Schedule!$B22,Aux!$Q$4:$Q$5000,0)),1,""),"")</f>
        <v/>
      </c>
      <c r="M22" s="13" t="str">
        <f>IFERROR(IF((M$5&amp;"-"&amp;M$7&amp;"-"&amp;Schedule!$B22)=INDEX(Aux!$Q$4:$Q$5000,MATCH(M$5&amp;"-"&amp;M$7&amp;"-"&amp;Schedule!$B22,Aux!$Q$4:$Q$5000,0)),1,""),"")</f>
        <v/>
      </c>
      <c r="N22" s="13" t="str">
        <f>IFERROR(IF((N$5&amp;"-"&amp;N$7&amp;"-"&amp;Schedule!$B22)=INDEX(Aux!$Q$4:$Q$5000,MATCH(N$5&amp;"-"&amp;N$7&amp;"-"&amp;Schedule!$B22,Aux!$Q$4:$Q$5000,0)),1,""),"")</f>
        <v/>
      </c>
      <c r="O22" s="13" t="str">
        <f>IFERROR(IF((O$5&amp;"-"&amp;O$7&amp;"-"&amp;Schedule!$B22)=INDEX(Aux!$Q$4:$Q$5000,MATCH(O$5&amp;"-"&amp;O$7&amp;"-"&amp;Schedule!$B22,Aux!$Q$4:$Q$5000,0)),1,""),"")</f>
        <v/>
      </c>
      <c r="P22" s="13" t="str">
        <f>IFERROR(IF((P$5&amp;"-"&amp;P$7&amp;"-"&amp;Schedule!$B22)=INDEX(Aux!$Q$4:$Q$5000,MATCH(P$5&amp;"-"&amp;P$7&amp;"-"&amp;Schedule!$B22,Aux!$Q$4:$Q$5000,0)),1,""),"")</f>
        <v/>
      </c>
      <c r="Q22" s="13" t="str">
        <f>IFERROR(IF((Q$5&amp;"-"&amp;Q$7&amp;"-"&amp;Schedule!$B22)=INDEX(Aux!$Q$4:$Q$5000,MATCH(Q$5&amp;"-"&amp;Q$7&amp;"-"&amp;Schedule!$B22,Aux!$Q$4:$Q$5000,0)),1,""),"")</f>
        <v/>
      </c>
      <c r="R22" s="13" t="str">
        <f>IFERROR(IF((R$5&amp;"-"&amp;R$7&amp;"-"&amp;Schedule!$B22)=INDEX(Aux!$Q$4:$Q$5000,MATCH(R$5&amp;"-"&amp;R$7&amp;"-"&amp;Schedule!$B22,Aux!$Q$4:$Q$5000,0)),1,""),"")</f>
        <v/>
      </c>
      <c r="S22" s="13" t="str">
        <f>IFERROR(IF((S$5&amp;"-"&amp;S$7&amp;"-"&amp;Schedule!$B22)=INDEX(Aux!$Q$4:$Q$5000,MATCH(S$5&amp;"-"&amp;S$7&amp;"-"&amp;Schedule!$B22,Aux!$Q$4:$Q$5000,0)),1,""),"")</f>
        <v/>
      </c>
      <c r="T22" s="13" t="str">
        <f>IFERROR(IF((T$5&amp;"-"&amp;T$7&amp;"-"&amp;Schedule!$B22)=INDEX(Aux!$Q$4:$Q$5000,MATCH(T$5&amp;"-"&amp;T$7&amp;"-"&amp;Schedule!$B22,Aux!$Q$4:$Q$5000,0)),1,""),"")</f>
        <v/>
      </c>
      <c r="U22" s="13" t="str">
        <f>IFERROR(IF((U$5&amp;"-"&amp;U$7&amp;"-"&amp;Schedule!$B22)=INDEX(Aux!$Q$4:$Q$5000,MATCH(U$5&amp;"-"&amp;U$7&amp;"-"&amp;Schedule!$B22,Aux!$Q$4:$Q$5000,0)),1,""),"")</f>
        <v/>
      </c>
      <c r="V22" s="13" t="str">
        <f>IFERROR(IF((V$5&amp;"-"&amp;V$7&amp;"-"&amp;Schedule!$B22)=INDEX(Aux!$Q$4:$Q$5000,MATCH(V$5&amp;"-"&amp;V$7&amp;"-"&amp;Schedule!$B22,Aux!$Q$4:$Q$5000,0)),1,""),"")</f>
        <v/>
      </c>
      <c r="W22" s="13" t="str">
        <f>IFERROR(IF((W$5&amp;"-"&amp;W$7&amp;"-"&amp;Schedule!$B22)=INDEX(Aux!$Q$4:$Q$5000,MATCH(W$5&amp;"-"&amp;W$7&amp;"-"&amp;Schedule!$B22,Aux!$Q$4:$Q$5000,0)),1,""),"")</f>
        <v/>
      </c>
      <c r="X22" s="13" t="str">
        <f>IFERROR(IF((X$5&amp;"-"&amp;X$7&amp;"-"&amp;Schedule!$B22)=INDEX(Aux!$Q$4:$Q$5000,MATCH(X$5&amp;"-"&amp;X$7&amp;"-"&amp;Schedule!$B22,Aux!$Q$4:$Q$5000,0)),1,""),"")</f>
        <v/>
      </c>
      <c r="Y22" s="13" t="str">
        <f>IFERROR(IF((Y$5&amp;"-"&amp;Y$7&amp;"-"&amp;Schedule!$B22)=INDEX(Aux!$Q$4:$Q$5000,MATCH(Y$5&amp;"-"&amp;Y$7&amp;"-"&amp;Schedule!$B22,Aux!$Q$4:$Q$5000,0)),1,""),"")</f>
        <v/>
      </c>
      <c r="Z22" s="13" t="str">
        <f>IFERROR(IF((Z$5&amp;"-"&amp;Z$7&amp;"-"&amp;Schedule!$B22)=INDEX(Aux!$Q$4:$Q$5000,MATCH(Z$5&amp;"-"&amp;Z$7&amp;"-"&amp;Schedule!$B22,Aux!$Q$4:$Q$5000,0)),1,""),"")</f>
        <v/>
      </c>
      <c r="AA22" s="13" t="str">
        <f>IFERROR(IF((AA$5&amp;"-"&amp;AA$7&amp;"-"&amp;Schedule!$B22)=INDEX(Aux!$Q$4:$Q$5000,MATCH(AA$5&amp;"-"&amp;AA$7&amp;"-"&amp;Schedule!$B22,Aux!$Q$4:$Q$5000,0)),1,""),"")</f>
        <v/>
      </c>
      <c r="AB22" s="13" t="str">
        <f>IFERROR(IF((AB$5&amp;"-"&amp;AB$7&amp;"-"&amp;Schedule!$B22)=INDEX(Aux!$Q$4:$Q$5000,MATCH(AB$5&amp;"-"&amp;AB$7&amp;"-"&amp;Schedule!$B22,Aux!$Q$4:$Q$5000,0)),1,""),"")</f>
        <v/>
      </c>
      <c r="AC22" s="13" t="str">
        <f>IFERROR(IF((AC$5&amp;"-"&amp;AC$7&amp;"-"&amp;Schedule!$B22)=INDEX(Aux!$Q$4:$Q$5000,MATCH(AC$5&amp;"-"&amp;AC$7&amp;"-"&amp;Schedule!$B22,Aux!$Q$4:$Q$5000,0)),1,""),"")</f>
        <v/>
      </c>
      <c r="AD22" s="13" t="str">
        <f>IFERROR(IF((AD$5&amp;"-"&amp;AD$7&amp;"-"&amp;Schedule!$B22)=INDEX(Aux!$Q$4:$Q$5000,MATCH(AD$5&amp;"-"&amp;AD$7&amp;"-"&amp;Schedule!$B22,Aux!$Q$4:$Q$5000,0)),1,""),"")</f>
        <v/>
      </c>
      <c r="AE22" s="13" t="str">
        <f>IFERROR(IF((AE$5&amp;"-"&amp;AE$7&amp;"-"&amp;Schedule!$B22)=INDEX(Aux!$Q$4:$Q$5000,MATCH(AE$5&amp;"-"&amp;AE$7&amp;"-"&amp;Schedule!$B22,Aux!$Q$4:$Q$5000,0)),1,""),"")</f>
        <v/>
      </c>
      <c r="AF22" s="13" t="str">
        <f>IFERROR(IF((AF$5&amp;"-"&amp;AF$7&amp;"-"&amp;Schedule!$B22)=INDEX(Aux!$Q$4:$Q$5000,MATCH(AF$5&amp;"-"&amp;AF$7&amp;"-"&amp;Schedule!$B22,Aux!$Q$4:$Q$5000,0)),1,""),"")</f>
        <v/>
      </c>
      <c r="AG22" s="13" t="str">
        <f>IFERROR(IF((AG$5&amp;"-"&amp;AG$7&amp;"-"&amp;Schedule!$B22)=INDEX(Aux!$Q$4:$Q$5000,MATCH(AG$5&amp;"-"&amp;AG$7&amp;"-"&amp;Schedule!$B22,Aux!$Q$4:$Q$5000,0)),1,""),"")</f>
        <v/>
      </c>
      <c r="AH22" s="13" t="str">
        <f>IFERROR(IF((AH$5&amp;"-"&amp;AH$7&amp;"-"&amp;Schedule!$B22)=INDEX(Aux!$Q$4:$Q$5000,MATCH(AH$5&amp;"-"&amp;AH$7&amp;"-"&amp;Schedule!$B22,Aux!$Q$4:$Q$5000,0)),1,""),"")</f>
        <v/>
      </c>
      <c r="AI22" s="13" t="str">
        <f>IFERROR(IF((AI$5&amp;"-"&amp;AI$7&amp;"-"&amp;Schedule!$B22)=INDEX(Aux!$Q$4:$Q$5000,MATCH(AI$5&amp;"-"&amp;AI$7&amp;"-"&amp;Schedule!$B22,Aux!$Q$4:$Q$5000,0)),1,""),"")</f>
        <v/>
      </c>
      <c r="AJ22" s="13" t="str">
        <f>IFERROR(IF((AJ$5&amp;"-"&amp;AJ$7&amp;"-"&amp;Schedule!$B22)=INDEX(Aux!$Q$4:$Q$5000,MATCH(AJ$5&amp;"-"&amp;AJ$7&amp;"-"&amp;Schedule!$B22,Aux!$Q$4:$Q$5000,0)),1,""),"")</f>
        <v/>
      </c>
      <c r="AK22" s="13" t="str">
        <f>IFERROR(IF((AK$5&amp;"-"&amp;AK$7&amp;"-"&amp;Schedule!$B22)=INDEX(Aux!$Q$4:$Q$5000,MATCH(AK$5&amp;"-"&amp;AK$7&amp;"-"&amp;Schedule!$B22,Aux!$Q$4:$Q$5000,0)),1,""),"")</f>
        <v/>
      </c>
      <c r="AL22" s="13" t="str">
        <f>IFERROR(IF((AL$5&amp;"-"&amp;AL$7&amp;"-"&amp;Schedule!$B22)=INDEX(Aux!$Q$4:$Q$5000,MATCH(AL$5&amp;"-"&amp;AL$7&amp;"-"&amp;Schedule!$B22,Aux!$Q$4:$Q$5000,0)),1,""),"")</f>
        <v/>
      </c>
      <c r="AM22" s="13" t="str">
        <f>IFERROR(IF((AM$5&amp;"-"&amp;AM$7&amp;"-"&amp;Schedule!$B22)=INDEX(Aux!$Q$4:$Q$5000,MATCH(AM$5&amp;"-"&amp;AM$7&amp;"-"&amp;Schedule!$B22,Aux!$Q$4:$Q$5000,0)),1,""),"")</f>
        <v/>
      </c>
      <c r="AN22" s="13" t="str">
        <f>IFERROR(IF((AN$5&amp;"-"&amp;AN$7&amp;"-"&amp;Schedule!$B22)=INDEX(Aux!$Q$4:$Q$5000,MATCH(AN$5&amp;"-"&amp;AN$7&amp;"-"&amp;Schedule!$B22,Aux!$Q$4:$Q$5000,0)),1,""),"")</f>
        <v/>
      </c>
      <c r="AO22" s="13" t="str">
        <f>IFERROR(IF((AO$5&amp;"-"&amp;AO$7&amp;"-"&amp;Schedule!$B22)=INDEX(Aux!$Q$4:$Q$5000,MATCH(AO$5&amp;"-"&amp;AO$7&amp;"-"&amp;Schedule!$B22,Aux!$Q$4:$Q$5000,0)),1,""),"")</f>
        <v/>
      </c>
      <c r="AP22" s="13" t="str">
        <f>IFERROR(IF((AP$5&amp;"-"&amp;AP$7&amp;"-"&amp;Schedule!$B22)=INDEX(Aux!$Q$4:$Q$5000,MATCH(AP$5&amp;"-"&amp;AP$7&amp;"-"&amp;Schedule!$B22,Aux!$Q$4:$Q$5000,0)),1,""),"")</f>
        <v/>
      </c>
      <c r="AQ22" s="13" t="str">
        <f>IFERROR(IF((AQ$5&amp;"-"&amp;AQ$7&amp;"-"&amp;Schedule!$B22)=INDEX(Aux!$Q$4:$Q$5000,MATCH(AQ$5&amp;"-"&amp;AQ$7&amp;"-"&amp;Schedule!$B22,Aux!$Q$4:$Q$5000,0)),1,""),"")</f>
        <v/>
      </c>
      <c r="AR22" s="13" t="str">
        <f>IFERROR(IF((AR$5&amp;"-"&amp;AR$7&amp;"-"&amp;Schedule!$B22)=INDEX(Aux!$Q$4:$Q$5000,MATCH(AR$5&amp;"-"&amp;AR$7&amp;"-"&amp;Schedule!$B22,Aux!$Q$4:$Q$5000,0)),1,""),"")</f>
        <v/>
      </c>
      <c r="AS22" s="13" t="str">
        <f>IFERROR(IF((AS$5&amp;"-"&amp;AS$7&amp;"-"&amp;Schedule!$B22)=INDEX(Aux!$Q$4:$Q$5000,MATCH(AS$5&amp;"-"&amp;AS$7&amp;"-"&amp;Schedule!$B22,Aux!$Q$4:$Q$5000,0)),1,""),"")</f>
        <v/>
      </c>
      <c r="AT22" s="13" t="str">
        <f>IFERROR(IF((AT$5&amp;"-"&amp;AT$7&amp;"-"&amp;Schedule!$B22)=INDEX(Aux!$Q$4:$Q$5000,MATCH(AT$5&amp;"-"&amp;AT$7&amp;"-"&amp;Schedule!$B22,Aux!$Q$4:$Q$5000,0)),1,""),"")</f>
        <v/>
      </c>
      <c r="AU22" s="13" t="str">
        <f>IFERROR(IF((AU$5&amp;"-"&amp;AU$7&amp;"-"&amp;Schedule!$B22)=INDEX(Aux!$Q$4:$Q$5000,MATCH(AU$5&amp;"-"&amp;AU$7&amp;"-"&amp;Schedule!$B22,Aux!$Q$4:$Q$5000,0)),1,""),"")</f>
        <v/>
      </c>
      <c r="AV22" s="13" t="str">
        <f>IFERROR(IF((AV$5&amp;"-"&amp;AV$7&amp;"-"&amp;Schedule!$B22)=INDEX(Aux!$Q$4:$Q$5000,MATCH(AV$5&amp;"-"&amp;AV$7&amp;"-"&amp;Schedule!$B22,Aux!$Q$4:$Q$5000,0)),1,""),"")</f>
        <v/>
      </c>
      <c r="AW22" s="13" t="str">
        <f>IFERROR(IF((AW$5&amp;"-"&amp;AW$7&amp;"-"&amp;Schedule!$B22)=INDEX(Aux!$Q$4:$Q$5000,MATCH(AW$5&amp;"-"&amp;AW$7&amp;"-"&amp;Schedule!$B22,Aux!$Q$4:$Q$5000,0)),1,""),"")</f>
        <v/>
      </c>
      <c r="AX22" s="13" t="str">
        <f>IFERROR(IF((AX$5&amp;"-"&amp;AX$7&amp;"-"&amp;Schedule!$B22)=INDEX(Aux!$Q$4:$Q$5000,MATCH(AX$5&amp;"-"&amp;AX$7&amp;"-"&amp;Schedule!$B22,Aux!$Q$4:$Q$5000,0)),1,""),"")</f>
        <v/>
      </c>
      <c r="AY22" s="13" t="str">
        <f>IFERROR(IF((AY$5&amp;"-"&amp;AY$7&amp;"-"&amp;Schedule!$B22)=INDEX(Aux!$Q$4:$Q$5000,MATCH(AY$5&amp;"-"&amp;AY$7&amp;"-"&amp;Schedule!$B22,Aux!$Q$4:$Q$5000,0)),1,""),"")</f>
        <v/>
      </c>
      <c r="AZ22" s="13" t="str">
        <f>IFERROR(IF((AZ$5&amp;"-"&amp;AZ$7&amp;"-"&amp;Schedule!$B22)=INDEX(Aux!$Q$4:$Q$5000,MATCH(AZ$5&amp;"-"&amp;AZ$7&amp;"-"&amp;Schedule!$B22,Aux!$Q$4:$Q$5000,0)),1,""),"")</f>
        <v/>
      </c>
      <c r="BA22" s="13" t="str">
        <f>IFERROR(IF((BA$5&amp;"-"&amp;BA$7&amp;"-"&amp;Schedule!$B22)=INDEX(Aux!$Q$4:$Q$5000,MATCH(BA$5&amp;"-"&amp;BA$7&amp;"-"&amp;Schedule!$B22,Aux!$Q$4:$Q$5000,0)),1,""),"")</f>
        <v/>
      </c>
      <c r="BB22" s="13" t="str">
        <f>IFERROR(IF((BB$5&amp;"-"&amp;BB$7&amp;"-"&amp;Schedule!$B22)=INDEX(Aux!$Q$4:$Q$5000,MATCH(BB$5&amp;"-"&amp;BB$7&amp;"-"&amp;Schedule!$B22,Aux!$Q$4:$Q$5000,0)),1,""),"")</f>
        <v/>
      </c>
      <c r="BC22" s="13" t="str">
        <f>IFERROR(IF((BC$5&amp;"-"&amp;BC$7&amp;"-"&amp;Schedule!$B22)=INDEX(Aux!$Q$4:$Q$5000,MATCH(BC$5&amp;"-"&amp;BC$7&amp;"-"&amp;Schedule!$B22,Aux!$Q$4:$Q$5000,0)),1,""),"")</f>
        <v/>
      </c>
      <c r="BD22" s="13" t="str">
        <f>IFERROR(IF((BD$5&amp;"-"&amp;BD$7&amp;"-"&amp;Schedule!$B22)=INDEX(Aux!$Q$4:$Q$5000,MATCH(BD$5&amp;"-"&amp;BD$7&amp;"-"&amp;Schedule!$B22,Aux!$Q$4:$Q$5000,0)),1,""),"")</f>
        <v/>
      </c>
      <c r="BE22" s="13" t="str">
        <f>IFERROR(IF((BE$5&amp;"-"&amp;BE$7&amp;"-"&amp;Schedule!$B22)=INDEX(Aux!$Q$4:$Q$5000,MATCH(BE$5&amp;"-"&amp;BE$7&amp;"-"&amp;Schedule!$B22,Aux!$Q$4:$Q$5000,0)),1,""),"")</f>
        <v/>
      </c>
      <c r="BF22" s="13" t="str">
        <f>IFERROR(IF((BF$5&amp;"-"&amp;BF$7&amp;"-"&amp;Schedule!$B22)=INDEX(Aux!$Q$4:$Q$5000,MATCH(BF$5&amp;"-"&amp;BF$7&amp;"-"&amp;Schedule!$B22,Aux!$Q$4:$Q$5000,0)),1,""),"")</f>
        <v/>
      </c>
      <c r="BG22" s="13" t="str">
        <f>IFERROR(IF((BG$5&amp;"-"&amp;BG$7&amp;"-"&amp;Schedule!$B22)=INDEX(Aux!$Q$4:$Q$5000,MATCH(BG$5&amp;"-"&amp;BG$7&amp;"-"&amp;Schedule!$B22,Aux!$Q$4:$Q$5000,0)),1,""),"")</f>
        <v/>
      </c>
      <c r="BH22" s="13" t="str">
        <f>IFERROR(IF((BH$5&amp;"-"&amp;BH$7&amp;"-"&amp;Schedule!$B22)=INDEX(Aux!$Q$4:$Q$5000,MATCH(BH$5&amp;"-"&amp;BH$7&amp;"-"&amp;Schedule!$B22,Aux!$Q$4:$Q$5000,0)),1,""),"")</f>
        <v/>
      </c>
      <c r="BI22" s="13" t="str">
        <f>IFERROR(IF((BI$5&amp;"-"&amp;BI$7&amp;"-"&amp;Schedule!$B22)=INDEX(Aux!$Q$4:$Q$5000,MATCH(BI$5&amp;"-"&amp;BI$7&amp;"-"&amp;Schedule!$B22,Aux!$Q$4:$Q$5000,0)),1,""),"")</f>
        <v/>
      </c>
      <c r="BJ22" s="13" t="str">
        <f>IFERROR(IF((BJ$5&amp;"-"&amp;BJ$7&amp;"-"&amp;Schedule!$B22)=INDEX(Aux!$Q$4:$Q$5000,MATCH(BJ$5&amp;"-"&amp;BJ$7&amp;"-"&amp;Schedule!$B22,Aux!$Q$4:$Q$5000,0)),1,""),"")</f>
        <v/>
      </c>
      <c r="BK22" s="13" t="str">
        <f>IFERROR(IF((BK$5&amp;"-"&amp;BK$7&amp;"-"&amp;Schedule!$B22)=INDEX(Aux!$Q$4:$Q$5000,MATCH(BK$5&amp;"-"&amp;BK$7&amp;"-"&amp;Schedule!$B22,Aux!$Q$4:$Q$5000,0)),1,""),"")</f>
        <v/>
      </c>
      <c r="BL22" s="13" t="str">
        <f>IFERROR(IF((BL$5&amp;"-"&amp;BL$7&amp;"-"&amp;Schedule!$B22)=INDEX(Aux!$Q$4:$Q$5000,MATCH(BL$5&amp;"-"&amp;BL$7&amp;"-"&amp;Schedule!$B22,Aux!$Q$4:$Q$5000,0)),1,""),"")</f>
        <v/>
      </c>
      <c r="BM22" s="13" t="str">
        <f>IFERROR(IF((BM$5&amp;"-"&amp;BM$7&amp;"-"&amp;Schedule!$B22)=INDEX(Aux!$Q$4:$Q$5000,MATCH(BM$5&amp;"-"&amp;BM$7&amp;"-"&amp;Schedule!$B22,Aux!$Q$4:$Q$5000,0)),1,""),"")</f>
        <v/>
      </c>
      <c r="BN22" s="13" t="str">
        <f>IFERROR(IF((BN$5&amp;"-"&amp;BN$7&amp;"-"&amp;Schedule!$B22)=INDEX(Aux!$Q$4:$Q$5000,MATCH(BN$5&amp;"-"&amp;BN$7&amp;"-"&amp;Schedule!$B22,Aux!$Q$4:$Q$5000,0)),1,""),"")</f>
        <v/>
      </c>
      <c r="BO22" s="13" t="str">
        <f>IFERROR(IF((BO$5&amp;"-"&amp;BO$7&amp;"-"&amp;Schedule!$B22)=INDEX(Aux!$Q$4:$Q$5000,MATCH(BO$5&amp;"-"&amp;BO$7&amp;"-"&amp;Schedule!$B22,Aux!$Q$4:$Q$5000,0)),1,""),"")</f>
        <v/>
      </c>
      <c r="BP22" s="13" t="str">
        <f>IFERROR(IF((BP$5&amp;"-"&amp;BP$7&amp;"-"&amp;Schedule!$B22)=INDEX(Aux!$Q$4:$Q$5000,MATCH(BP$5&amp;"-"&amp;BP$7&amp;"-"&amp;Schedule!$B22,Aux!$Q$4:$Q$5000,0)),1,""),"")</f>
        <v/>
      </c>
      <c r="BQ22" s="13" t="str">
        <f>IFERROR(IF((BQ$5&amp;"-"&amp;BQ$7&amp;"-"&amp;Schedule!$B22)=INDEX(Aux!$Q$4:$Q$5000,MATCH(BQ$5&amp;"-"&amp;BQ$7&amp;"-"&amp;Schedule!$B22,Aux!$Q$4:$Q$5000,0)),1,""),"")</f>
        <v/>
      </c>
      <c r="BR22" s="13" t="str">
        <f>IFERROR(IF((BR$5&amp;"-"&amp;BR$7&amp;"-"&amp;Schedule!$B22)=INDEX(Aux!$Q$4:$Q$5000,MATCH(BR$5&amp;"-"&amp;BR$7&amp;"-"&amp;Schedule!$B22,Aux!$Q$4:$Q$5000,0)),1,""),"")</f>
        <v/>
      </c>
      <c r="BS22" s="13" t="str">
        <f>IFERROR(IF((BS$5&amp;"-"&amp;BS$7&amp;"-"&amp;Schedule!$B22)=INDEX(Aux!$Q$4:$Q$5000,MATCH(BS$5&amp;"-"&amp;BS$7&amp;"-"&amp;Schedule!$B22,Aux!$Q$4:$Q$5000,0)),1,""),"")</f>
        <v/>
      </c>
      <c r="BT22" s="13" t="str">
        <f>IFERROR(IF((BT$5&amp;"-"&amp;BT$7&amp;"-"&amp;Schedule!$B22)=INDEX(Aux!$Q$4:$Q$5000,MATCH(BT$5&amp;"-"&amp;BT$7&amp;"-"&amp;Schedule!$B22,Aux!$Q$4:$Q$5000,0)),1,""),"")</f>
        <v/>
      </c>
      <c r="BU22" s="13" t="str">
        <f>IFERROR(IF((BU$5&amp;"-"&amp;BU$7&amp;"-"&amp;Schedule!$B22)=INDEX(Aux!$Q$4:$Q$5000,MATCH(BU$5&amp;"-"&amp;BU$7&amp;"-"&amp;Schedule!$B22,Aux!$Q$4:$Q$5000,0)),1,""),"")</f>
        <v/>
      </c>
      <c r="BV22" s="13" t="str">
        <f>IFERROR(IF((BV$5&amp;"-"&amp;BV$7&amp;"-"&amp;Schedule!$B22)=INDEX(Aux!$Q$4:$Q$5000,MATCH(BV$5&amp;"-"&amp;BV$7&amp;"-"&amp;Schedule!$B22,Aux!$Q$4:$Q$5000,0)),1,""),"")</f>
        <v/>
      </c>
      <c r="BW22" s="13" t="str">
        <f>IFERROR(IF((BW$5&amp;"-"&amp;BW$7&amp;"-"&amp;Schedule!$B22)=INDEX(Aux!$Q$4:$Q$5000,MATCH(BW$5&amp;"-"&amp;BW$7&amp;"-"&amp;Schedule!$B22,Aux!$Q$4:$Q$5000,0)),1,""),"")</f>
        <v/>
      </c>
      <c r="BX22" s="13" t="str">
        <f>IFERROR(IF((BX$5&amp;"-"&amp;BX$7&amp;"-"&amp;Schedule!$B22)=INDEX(Aux!$Q$4:$Q$5000,MATCH(BX$5&amp;"-"&amp;BX$7&amp;"-"&amp;Schedule!$B22,Aux!$Q$4:$Q$5000,0)),1,""),"")</f>
        <v/>
      </c>
      <c r="BY22" s="13" t="str">
        <f>IFERROR(IF((BY$5&amp;"-"&amp;BY$7&amp;"-"&amp;Schedule!$B22)=INDEX(Aux!$Q$4:$Q$5000,MATCH(BY$5&amp;"-"&amp;BY$7&amp;"-"&amp;Schedule!$B22,Aux!$Q$4:$Q$5000,0)),1,""),"")</f>
        <v/>
      </c>
      <c r="BZ22" s="13" t="str">
        <f>IFERROR(IF((BZ$5&amp;"-"&amp;BZ$7&amp;"-"&amp;Schedule!$B22)=INDEX(Aux!$Q$4:$Q$5000,MATCH(BZ$5&amp;"-"&amp;BZ$7&amp;"-"&amp;Schedule!$B22,Aux!$Q$4:$Q$5000,0)),1,""),"")</f>
        <v/>
      </c>
      <c r="CA22" s="13" t="str">
        <f>IFERROR(IF((CA$5&amp;"-"&amp;CA$7&amp;"-"&amp;Schedule!$B22)=INDEX(Aux!$Q$4:$Q$5000,MATCH(CA$5&amp;"-"&amp;CA$7&amp;"-"&amp;Schedule!$B22,Aux!$Q$4:$Q$5000,0)),1,""),"")</f>
        <v/>
      </c>
      <c r="CB22" s="13" t="str">
        <f>IFERROR(IF((CB$5&amp;"-"&amp;CB$7&amp;"-"&amp;Schedule!$B22)=INDEX(Aux!$Q$4:$Q$5000,MATCH(CB$5&amp;"-"&amp;CB$7&amp;"-"&amp;Schedule!$B22,Aux!$Q$4:$Q$5000,0)),1,""),"")</f>
        <v/>
      </c>
      <c r="CC22" s="13" t="str">
        <f>IFERROR(IF((CC$5&amp;"-"&amp;CC$7&amp;"-"&amp;Schedule!$B22)=INDEX(Aux!$Q$4:$Q$5000,MATCH(CC$5&amp;"-"&amp;CC$7&amp;"-"&amp;Schedule!$B22,Aux!$Q$4:$Q$5000,0)),1,""),"")</f>
        <v/>
      </c>
      <c r="CD22" s="13" t="str">
        <f>IFERROR(IF((CD$5&amp;"-"&amp;CD$7&amp;"-"&amp;Schedule!$B22)=INDEX(Aux!$Q$4:$Q$5000,MATCH(CD$5&amp;"-"&amp;CD$7&amp;"-"&amp;Schedule!$B22,Aux!$Q$4:$Q$5000,0)),1,""),"")</f>
        <v/>
      </c>
      <c r="CE22" s="13" t="str">
        <f>IFERROR(IF((CE$5&amp;"-"&amp;CE$7&amp;"-"&amp;Schedule!$B22)=INDEX(Aux!$Q$4:$Q$5000,MATCH(CE$5&amp;"-"&amp;CE$7&amp;"-"&amp;Schedule!$B22,Aux!$Q$4:$Q$5000,0)),1,""),"")</f>
        <v/>
      </c>
      <c r="CF22" s="13" t="str">
        <f>IFERROR(IF((CF$5&amp;"-"&amp;CF$7&amp;"-"&amp;Schedule!$B22)=INDEX(Aux!$Q$4:$Q$5000,MATCH(CF$5&amp;"-"&amp;CF$7&amp;"-"&amp;Schedule!$B22,Aux!$Q$4:$Q$5000,0)),1,""),"")</f>
        <v/>
      </c>
      <c r="CG22" s="13" t="str">
        <f>IFERROR(IF((CG$5&amp;"-"&amp;CG$7&amp;"-"&amp;Schedule!$B22)=INDEX(Aux!$Q$4:$Q$5000,MATCH(CG$5&amp;"-"&amp;CG$7&amp;"-"&amp;Schedule!$B22,Aux!$Q$4:$Q$5000,0)),1,""),"")</f>
        <v/>
      </c>
      <c r="CH22" s="13" t="str">
        <f>IFERROR(IF((CH$5&amp;"-"&amp;CH$7&amp;"-"&amp;Schedule!$B22)=INDEX(Aux!$Q$4:$Q$5000,MATCH(CH$5&amp;"-"&amp;CH$7&amp;"-"&amp;Schedule!$B22,Aux!$Q$4:$Q$5000,0)),1,""),"")</f>
        <v/>
      </c>
    </row>
    <row r="23" spans="1:86" x14ac:dyDescent="0.25">
      <c r="A23" s="1" t="str">
        <f>IF(A22="","",IF(A22+1&lt;='Tables&amp;Data'!$F$5,A22+1,""))</f>
        <v/>
      </c>
      <c r="B23" s="36" t="str">
        <f>'Tables&amp;Data'!B29</f>
        <v/>
      </c>
      <c r="C23" s="37" t="str">
        <f>IF(B23="","",IFERROR(INDEX(TabPlayer[Name],MATCH(B23,TabPlayer[Players],0)),""))</f>
        <v/>
      </c>
      <c r="D23" s="9" t="str">
        <f t="shared" si="2"/>
        <v/>
      </c>
      <c r="E23" s="13" t="str">
        <f>IFERROR(IF((E$5&amp;"-"&amp;E$7&amp;"-"&amp;Schedule!$B23)=INDEX(Aux!$Q$4:$Q$5000,MATCH(E$5&amp;"-"&amp;E$7&amp;"-"&amp;Schedule!$B23,Aux!$Q$4:$Q$5000,0)),1,""),"")</f>
        <v/>
      </c>
      <c r="F23" s="13" t="str">
        <f>IFERROR(IF((F$5&amp;"-"&amp;F$7&amp;"-"&amp;Schedule!$B23)=INDEX(Aux!$Q$4:$Q$5000,MATCH(F$5&amp;"-"&amp;F$7&amp;"-"&amp;Schedule!$B23,Aux!$Q$4:$Q$5000,0)),1,""),"")</f>
        <v/>
      </c>
      <c r="G23" s="13" t="str">
        <f>IFERROR(IF((G$5&amp;"-"&amp;G$7&amp;"-"&amp;Schedule!$B23)=INDEX(Aux!$Q$4:$Q$5000,MATCH(G$5&amp;"-"&amp;G$7&amp;"-"&amp;Schedule!$B23,Aux!$Q$4:$Q$5000,0)),1,""),"")</f>
        <v/>
      </c>
      <c r="H23" s="13" t="str">
        <f>IFERROR(IF((H$5&amp;"-"&amp;H$7&amp;"-"&amp;Schedule!$B23)=INDEX(Aux!$Q$4:$Q$5000,MATCH(H$5&amp;"-"&amp;H$7&amp;"-"&amp;Schedule!$B23,Aux!$Q$4:$Q$5000,0)),1,""),"")</f>
        <v/>
      </c>
      <c r="I23" s="13" t="str">
        <f>IFERROR(IF((I$5&amp;"-"&amp;I$7&amp;"-"&amp;Schedule!$B23)=INDEX(Aux!$Q$4:$Q$5000,MATCH(I$5&amp;"-"&amp;I$7&amp;"-"&amp;Schedule!$B23,Aux!$Q$4:$Q$5000,0)),1,""),"")</f>
        <v/>
      </c>
      <c r="J23" s="13" t="str">
        <f>IFERROR(IF((J$5&amp;"-"&amp;J$7&amp;"-"&amp;Schedule!$B23)=INDEX(Aux!$Q$4:$Q$5000,MATCH(J$5&amp;"-"&amp;J$7&amp;"-"&amp;Schedule!$B23,Aux!$Q$4:$Q$5000,0)),1,""),"")</f>
        <v/>
      </c>
      <c r="K23" s="13" t="str">
        <f>IFERROR(IF((K$5&amp;"-"&amp;K$7&amp;"-"&amp;Schedule!$B23)=INDEX(Aux!$Q$4:$Q$5000,MATCH(K$5&amp;"-"&amp;K$7&amp;"-"&amp;Schedule!$B23,Aux!$Q$4:$Q$5000,0)),1,""),"")</f>
        <v/>
      </c>
      <c r="L23" s="13" t="str">
        <f>IFERROR(IF((L$5&amp;"-"&amp;L$7&amp;"-"&amp;Schedule!$B23)=INDEX(Aux!$Q$4:$Q$5000,MATCH(L$5&amp;"-"&amp;L$7&amp;"-"&amp;Schedule!$B23,Aux!$Q$4:$Q$5000,0)),1,""),"")</f>
        <v/>
      </c>
      <c r="M23" s="13" t="str">
        <f>IFERROR(IF((M$5&amp;"-"&amp;M$7&amp;"-"&amp;Schedule!$B23)=INDEX(Aux!$Q$4:$Q$5000,MATCH(M$5&amp;"-"&amp;M$7&amp;"-"&amp;Schedule!$B23,Aux!$Q$4:$Q$5000,0)),1,""),"")</f>
        <v/>
      </c>
      <c r="N23" s="13" t="str">
        <f>IFERROR(IF((N$5&amp;"-"&amp;N$7&amp;"-"&amp;Schedule!$B23)=INDEX(Aux!$Q$4:$Q$5000,MATCH(N$5&amp;"-"&amp;N$7&amp;"-"&amp;Schedule!$B23,Aux!$Q$4:$Q$5000,0)),1,""),"")</f>
        <v/>
      </c>
      <c r="O23" s="13" t="str">
        <f>IFERROR(IF((O$5&amp;"-"&amp;O$7&amp;"-"&amp;Schedule!$B23)=INDEX(Aux!$Q$4:$Q$5000,MATCH(O$5&amp;"-"&amp;O$7&amp;"-"&amp;Schedule!$B23,Aux!$Q$4:$Q$5000,0)),1,""),"")</f>
        <v/>
      </c>
      <c r="P23" s="13" t="str">
        <f>IFERROR(IF((P$5&amp;"-"&amp;P$7&amp;"-"&amp;Schedule!$B23)=INDEX(Aux!$Q$4:$Q$5000,MATCH(P$5&amp;"-"&amp;P$7&amp;"-"&amp;Schedule!$B23,Aux!$Q$4:$Q$5000,0)),1,""),"")</f>
        <v/>
      </c>
      <c r="Q23" s="13" t="str">
        <f>IFERROR(IF((Q$5&amp;"-"&amp;Q$7&amp;"-"&amp;Schedule!$B23)=INDEX(Aux!$Q$4:$Q$5000,MATCH(Q$5&amp;"-"&amp;Q$7&amp;"-"&amp;Schedule!$B23,Aux!$Q$4:$Q$5000,0)),1,""),"")</f>
        <v/>
      </c>
      <c r="R23" s="13" t="str">
        <f>IFERROR(IF((R$5&amp;"-"&amp;R$7&amp;"-"&amp;Schedule!$B23)=INDEX(Aux!$Q$4:$Q$5000,MATCH(R$5&amp;"-"&amp;R$7&amp;"-"&amp;Schedule!$B23,Aux!$Q$4:$Q$5000,0)),1,""),"")</f>
        <v/>
      </c>
      <c r="S23" s="13" t="str">
        <f>IFERROR(IF((S$5&amp;"-"&amp;S$7&amp;"-"&amp;Schedule!$B23)=INDEX(Aux!$Q$4:$Q$5000,MATCH(S$5&amp;"-"&amp;S$7&amp;"-"&amp;Schedule!$B23,Aux!$Q$4:$Q$5000,0)),1,""),"")</f>
        <v/>
      </c>
      <c r="T23" s="13" t="str">
        <f>IFERROR(IF((T$5&amp;"-"&amp;T$7&amp;"-"&amp;Schedule!$B23)=INDEX(Aux!$Q$4:$Q$5000,MATCH(T$5&amp;"-"&amp;T$7&amp;"-"&amp;Schedule!$B23,Aux!$Q$4:$Q$5000,0)),1,""),"")</f>
        <v/>
      </c>
      <c r="U23" s="13" t="str">
        <f>IFERROR(IF((U$5&amp;"-"&amp;U$7&amp;"-"&amp;Schedule!$B23)=INDEX(Aux!$Q$4:$Q$5000,MATCH(U$5&amp;"-"&amp;U$7&amp;"-"&amp;Schedule!$B23,Aux!$Q$4:$Q$5000,0)),1,""),"")</f>
        <v/>
      </c>
      <c r="V23" s="13" t="str">
        <f>IFERROR(IF((V$5&amp;"-"&amp;V$7&amp;"-"&amp;Schedule!$B23)=INDEX(Aux!$Q$4:$Q$5000,MATCH(V$5&amp;"-"&amp;V$7&amp;"-"&amp;Schedule!$B23,Aux!$Q$4:$Q$5000,0)),1,""),"")</f>
        <v/>
      </c>
      <c r="W23" s="13" t="str">
        <f>IFERROR(IF((W$5&amp;"-"&amp;W$7&amp;"-"&amp;Schedule!$B23)=INDEX(Aux!$Q$4:$Q$5000,MATCH(W$5&amp;"-"&amp;W$7&amp;"-"&amp;Schedule!$B23,Aux!$Q$4:$Q$5000,0)),1,""),"")</f>
        <v/>
      </c>
      <c r="X23" s="13" t="str">
        <f>IFERROR(IF((X$5&amp;"-"&amp;X$7&amp;"-"&amp;Schedule!$B23)=INDEX(Aux!$Q$4:$Q$5000,MATCH(X$5&amp;"-"&amp;X$7&amp;"-"&amp;Schedule!$B23,Aux!$Q$4:$Q$5000,0)),1,""),"")</f>
        <v/>
      </c>
      <c r="Y23" s="13" t="str">
        <f>IFERROR(IF((Y$5&amp;"-"&amp;Y$7&amp;"-"&amp;Schedule!$B23)=INDEX(Aux!$Q$4:$Q$5000,MATCH(Y$5&amp;"-"&amp;Y$7&amp;"-"&amp;Schedule!$B23,Aux!$Q$4:$Q$5000,0)),1,""),"")</f>
        <v/>
      </c>
      <c r="Z23" s="13" t="str">
        <f>IFERROR(IF((Z$5&amp;"-"&amp;Z$7&amp;"-"&amp;Schedule!$B23)=INDEX(Aux!$Q$4:$Q$5000,MATCH(Z$5&amp;"-"&amp;Z$7&amp;"-"&amp;Schedule!$B23,Aux!$Q$4:$Q$5000,0)),1,""),"")</f>
        <v/>
      </c>
      <c r="AA23" s="13" t="str">
        <f>IFERROR(IF((AA$5&amp;"-"&amp;AA$7&amp;"-"&amp;Schedule!$B23)=INDEX(Aux!$Q$4:$Q$5000,MATCH(AA$5&amp;"-"&amp;AA$7&amp;"-"&amp;Schedule!$B23,Aux!$Q$4:$Q$5000,0)),1,""),"")</f>
        <v/>
      </c>
      <c r="AB23" s="13" t="str">
        <f>IFERROR(IF((AB$5&amp;"-"&amp;AB$7&amp;"-"&amp;Schedule!$B23)=INDEX(Aux!$Q$4:$Q$5000,MATCH(AB$5&amp;"-"&amp;AB$7&amp;"-"&amp;Schedule!$B23,Aux!$Q$4:$Q$5000,0)),1,""),"")</f>
        <v/>
      </c>
      <c r="AC23" s="13" t="str">
        <f>IFERROR(IF((AC$5&amp;"-"&amp;AC$7&amp;"-"&amp;Schedule!$B23)=INDEX(Aux!$Q$4:$Q$5000,MATCH(AC$5&amp;"-"&amp;AC$7&amp;"-"&amp;Schedule!$B23,Aux!$Q$4:$Q$5000,0)),1,""),"")</f>
        <v/>
      </c>
      <c r="AD23" s="13" t="str">
        <f>IFERROR(IF((AD$5&amp;"-"&amp;AD$7&amp;"-"&amp;Schedule!$B23)=INDEX(Aux!$Q$4:$Q$5000,MATCH(AD$5&amp;"-"&amp;AD$7&amp;"-"&amp;Schedule!$B23,Aux!$Q$4:$Q$5000,0)),1,""),"")</f>
        <v/>
      </c>
      <c r="AE23" s="13" t="str">
        <f>IFERROR(IF((AE$5&amp;"-"&amp;AE$7&amp;"-"&amp;Schedule!$B23)=INDEX(Aux!$Q$4:$Q$5000,MATCH(AE$5&amp;"-"&amp;AE$7&amp;"-"&amp;Schedule!$B23,Aux!$Q$4:$Q$5000,0)),1,""),"")</f>
        <v/>
      </c>
      <c r="AF23" s="13" t="str">
        <f>IFERROR(IF((AF$5&amp;"-"&amp;AF$7&amp;"-"&amp;Schedule!$B23)=INDEX(Aux!$Q$4:$Q$5000,MATCH(AF$5&amp;"-"&amp;AF$7&amp;"-"&amp;Schedule!$B23,Aux!$Q$4:$Q$5000,0)),1,""),"")</f>
        <v/>
      </c>
      <c r="AG23" s="13" t="str">
        <f>IFERROR(IF((AG$5&amp;"-"&amp;AG$7&amp;"-"&amp;Schedule!$B23)=INDEX(Aux!$Q$4:$Q$5000,MATCH(AG$5&amp;"-"&amp;AG$7&amp;"-"&amp;Schedule!$B23,Aux!$Q$4:$Q$5000,0)),1,""),"")</f>
        <v/>
      </c>
      <c r="AH23" s="13" t="str">
        <f>IFERROR(IF((AH$5&amp;"-"&amp;AH$7&amp;"-"&amp;Schedule!$B23)=INDEX(Aux!$Q$4:$Q$5000,MATCH(AH$5&amp;"-"&amp;AH$7&amp;"-"&amp;Schedule!$B23,Aux!$Q$4:$Q$5000,0)),1,""),"")</f>
        <v/>
      </c>
      <c r="AI23" s="13" t="str">
        <f>IFERROR(IF((AI$5&amp;"-"&amp;AI$7&amp;"-"&amp;Schedule!$B23)=INDEX(Aux!$Q$4:$Q$5000,MATCH(AI$5&amp;"-"&amp;AI$7&amp;"-"&amp;Schedule!$B23,Aux!$Q$4:$Q$5000,0)),1,""),"")</f>
        <v/>
      </c>
      <c r="AJ23" s="13" t="str">
        <f>IFERROR(IF((AJ$5&amp;"-"&amp;AJ$7&amp;"-"&amp;Schedule!$B23)=INDEX(Aux!$Q$4:$Q$5000,MATCH(AJ$5&amp;"-"&amp;AJ$7&amp;"-"&amp;Schedule!$B23,Aux!$Q$4:$Q$5000,0)),1,""),"")</f>
        <v/>
      </c>
      <c r="AK23" s="13" t="str">
        <f>IFERROR(IF((AK$5&amp;"-"&amp;AK$7&amp;"-"&amp;Schedule!$B23)=INDEX(Aux!$Q$4:$Q$5000,MATCH(AK$5&amp;"-"&amp;AK$7&amp;"-"&amp;Schedule!$B23,Aux!$Q$4:$Q$5000,0)),1,""),"")</f>
        <v/>
      </c>
      <c r="AL23" s="13" t="str">
        <f>IFERROR(IF((AL$5&amp;"-"&amp;AL$7&amp;"-"&amp;Schedule!$B23)=INDEX(Aux!$Q$4:$Q$5000,MATCH(AL$5&amp;"-"&amp;AL$7&amp;"-"&amp;Schedule!$B23,Aux!$Q$4:$Q$5000,0)),1,""),"")</f>
        <v/>
      </c>
      <c r="AM23" s="13" t="str">
        <f>IFERROR(IF((AM$5&amp;"-"&amp;AM$7&amp;"-"&amp;Schedule!$B23)=INDEX(Aux!$Q$4:$Q$5000,MATCH(AM$5&amp;"-"&amp;AM$7&amp;"-"&amp;Schedule!$B23,Aux!$Q$4:$Q$5000,0)),1,""),"")</f>
        <v/>
      </c>
      <c r="AN23" s="13" t="str">
        <f>IFERROR(IF((AN$5&amp;"-"&amp;AN$7&amp;"-"&amp;Schedule!$B23)=INDEX(Aux!$Q$4:$Q$5000,MATCH(AN$5&amp;"-"&amp;AN$7&amp;"-"&amp;Schedule!$B23,Aux!$Q$4:$Q$5000,0)),1,""),"")</f>
        <v/>
      </c>
      <c r="AO23" s="13" t="str">
        <f>IFERROR(IF((AO$5&amp;"-"&amp;AO$7&amp;"-"&amp;Schedule!$B23)=INDEX(Aux!$Q$4:$Q$5000,MATCH(AO$5&amp;"-"&amp;AO$7&amp;"-"&amp;Schedule!$B23,Aux!$Q$4:$Q$5000,0)),1,""),"")</f>
        <v/>
      </c>
      <c r="AP23" s="13" t="str">
        <f>IFERROR(IF((AP$5&amp;"-"&amp;AP$7&amp;"-"&amp;Schedule!$B23)=INDEX(Aux!$Q$4:$Q$5000,MATCH(AP$5&amp;"-"&amp;AP$7&amp;"-"&amp;Schedule!$B23,Aux!$Q$4:$Q$5000,0)),1,""),"")</f>
        <v/>
      </c>
      <c r="AQ23" s="13" t="str">
        <f>IFERROR(IF((AQ$5&amp;"-"&amp;AQ$7&amp;"-"&amp;Schedule!$B23)=INDEX(Aux!$Q$4:$Q$5000,MATCH(AQ$5&amp;"-"&amp;AQ$7&amp;"-"&amp;Schedule!$B23,Aux!$Q$4:$Q$5000,0)),1,""),"")</f>
        <v/>
      </c>
      <c r="AR23" s="13" t="str">
        <f>IFERROR(IF((AR$5&amp;"-"&amp;AR$7&amp;"-"&amp;Schedule!$B23)=INDEX(Aux!$Q$4:$Q$5000,MATCH(AR$5&amp;"-"&amp;AR$7&amp;"-"&amp;Schedule!$B23,Aux!$Q$4:$Q$5000,0)),1,""),"")</f>
        <v/>
      </c>
      <c r="AS23" s="13" t="str">
        <f>IFERROR(IF((AS$5&amp;"-"&amp;AS$7&amp;"-"&amp;Schedule!$B23)=INDEX(Aux!$Q$4:$Q$5000,MATCH(AS$5&amp;"-"&amp;AS$7&amp;"-"&amp;Schedule!$B23,Aux!$Q$4:$Q$5000,0)),1,""),"")</f>
        <v/>
      </c>
      <c r="AT23" s="13" t="str">
        <f>IFERROR(IF((AT$5&amp;"-"&amp;AT$7&amp;"-"&amp;Schedule!$B23)=INDEX(Aux!$Q$4:$Q$5000,MATCH(AT$5&amp;"-"&amp;AT$7&amp;"-"&amp;Schedule!$B23,Aux!$Q$4:$Q$5000,0)),1,""),"")</f>
        <v/>
      </c>
      <c r="AU23" s="13" t="str">
        <f>IFERROR(IF((AU$5&amp;"-"&amp;AU$7&amp;"-"&amp;Schedule!$B23)=INDEX(Aux!$Q$4:$Q$5000,MATCH(AU$5&amp;"-"&amp;AU$7&amp;"-"&amp;Schedule!$B23,Aux!$Q$4:$Q$5000,0)),1,""),"")</f>
        <v/>
      </c>
      <c r="AV23" s="13" t="str">
        <f>IFERROR(IF((AV$5&amp;"-"&amp;AV$7&amp;"-"&amp;Schedule!$B23)=INDEX(Aux!$Q$4:$Q$5000,MATCH(AV$5&amp;"-"&amp;AV$7&amp;"-"&amp;Schedule!$B23,Aux!$Q$4:$Q$5000,0)),1,""),"")</f>
        <v/>
      </c>
      <c r="AW23" s="13" t="str">
        <f>IFERROR(IF((AW$5&amp;"-"&amp;AW$7&amp;"-"&amp;Schedule!$B23)=INDEX(Aux!$Q$4:$Q$5000,MATCH(AW$5&amp;"-"&amp;AW$7&amp;"-"&amp;Schedule!$B23,Aux!$Q$4:$Q$5000,0)),1,""),"")</f>
        <v/>
      </c>
      <c r="AX23" s="13" t="str">
        <f>IFERROR(IF((AX$5&amp;"-"&amp;AX$7&amp;"-"&amp;Schedule!$B23)=INDEX(Aux!$Q$4:$Q$5000,MATCH(AX$5&amp;"-"&amp;AX$7&amp;"-"&amp;Schedule!$B23,Aux!$Q$4:$Q$5000,0)),1,""),"")</f>
        <v/>
      </c>
      <c r="AY23" s="13" t="str">
        <f>IFERROR(IF((AY$5&amp;"-"&amp;AY$7&amp;"-"&amp;Schedule!$B23)=INDEX(Aux!$Q$4:$Q$5000,MATCH(AY$5&amp;"-"&amp;AY$7&amp;"-"&amp;Schedule!$B23,Aux!$Q$4:$Q$5000,0)),1,""),"")</f>
        <v/>
      </c>
      <c r="AZ23" s="13" t="str">
        <f>IFERROR(IF((AZ$5&amp;"-"&amp;AZ$7&amp;"-"&amp;Schedule!$B23)=INDEX(Aux!$Q$4:$Q$5000,MATCH(AZ$5&amp;"-"&amp;AZ$7&amp;"-"&amp;Schedule!$B23,Aux!$Q$4:$Q$5000,0)),1,""),"")</f>
        <v/>
      </c>
      <c r="BA23" s="13" t="str">
        <f>IFERROR(IF((BA$5&amp;"-"&amp;BA$7&amp;"-"&amp;Schedule!$B23)=INDEX(Aux!$Q$4:$Q$5000,MATCH(BA$5&amp;"-"&amp;BA$7&amp;"-"&amp;Schedule!$B23,Aux!$Q$4:$Q$5000,0)),1,""),"")</f>
        <v/>
      </c>
      <c r="BB23" s="13" t="str">
        <f>IFERROR(IF((BB$5&amp;"-"&amp;BB$7&amp;"-"&amp;Schedule!$B23)=INDEX(Aux!$Q$4:$Q$5000,MATCH(BB$5&amp;"-"&amp;BB$7&amp;"-"&amp;Schedule!$B23,Aux!$Q$4:$Q$5000,0)),1,""),"")</f>
        <v/>
      </c>
      <c r="BC23" s="13" t="str">
        <f>IFERROR(IF((BC$5&amp;"-"&amp;BC$7&amp;"-"&amp;Schedule!$B23)=INDEX(Aux!$Q$4:$Q$5000,MATCH(BC$5&amp;"-"&amp;BC$7&amp;"-"&amp;Schedule!$B23,Aux!$Q$4:$Q$5000,0)),1,""),"")</f>
        <v/>
      </c>
      <c r="BD23" s="13" t="str">
        <f>IFERROR(IF((BD$5&amp;"-"&amp;BD$7&amp;"-"&amp;Schedule!$B23)=INDEX(Aux!$Q$4:$Q$5000,MATCH(BD$5&amp;"-"&amp;BD$7&amp;"-"&amp;Schedule!$B23,Aux!$Q$4:$Q$5000,0)),1,""),"")</f>
        <v/>
      </c>
      <c r="BE23" s="13" t="str">
        <f>IFERROR(IF((BE$5&amp;"-"&amp;BE$7&amp;"-"&amp;Schedule!$B23)=INDEX(Aux!$Q$4:$Q$5000,MATCH(BE$5&amp;"-"&amp;BE$7&amp;"-"&amp;Schedule!$B23,Aux!$Q$4:$Q$5000,0)),1,""),"")</f>
        <v/>
      </c>
      <c r="BF23" s="13" t="str">
        <f>IFERROR(IF((BF$5&amp;"-"&amp;BF$7&amp;"-"&amp;Schedule!$B23)=INDEX(Aux!$Q$4:$Q$5000,MATCH(BF$5&amp;"-"&amp;BF$7&amp;"-"&amp;Schedule!$B23,Aux!$Q$4:$Q$5000,0)),1,""),"")</f>
        <v/>
      </c>
      <c r="BG23" s="13" t="str">
        <f>IFERROR(IF((BG$5&amp;"-"&amp;BG$7&amp;"-"&amp;Schedule!$B23)=INDEX(Aux!$Q$4:$Q$5000,MATCH(BG$5&amp;"-"&amp;BG$7&amp;"-"&amp;Schedule!$B23,Aux!$Q$4:$Q$5000,0)),1,""),"")</f>
        <v/>
      </c>
      <c r="BH23" s="13" t="str">
        <f>IFERROR(IF((BH$5&amp;"-"&amp;BH$7&amp;"-"&amp;Schedule!$B23)=INDEX(Aux!$Q$4:$Q$5000,MATCH(BH$5&amp;"-"&amp;BH$7&amp;"-"&amp;Schedule!$B23,Aux!$Q$4:$Q$5000,0)),1,""),"")</f>
        <v/>
      </c>
      <c r="BI23" s="13" t="str">
        <f>IFERROR(IF((BI$5&amp;"-"&amp;BI$7&amp;"-"&amp;Schedule!$B23)=INDEX(Aux!$Q$4:$Q$5000,MATCH(BI$5&amp;"-"&amp;BI$7&amp;"-"&amp;Schedule!$B23,Aux!$Q$4:$Q$5000,0)),1,""),"")</f>
        <v/>
      </c>
      <c r="BJ23" s="13" t="str">
        <f>IFERROR(IF((BJ$5&amp;"-"&amp;BJ$7&amp;"-"&amp;Schedule!$B23)=INDEX(Aux!$Q$4:$Q$5000,MATCH(BJ$5&amp;"-"&amp;BJ$7&amp;"-"&amp;Schedule!$B23,Aux!$Q$4:$Q$5000,0)),1,""),"")</f>
        <v/>
      </c>
      <c r="BK23" s="13" t="str">
        <f>IFERROR(IF((BK$5&amp;"-"&amp;BK$7&amp;"-"&amp;Schedule!$B23)=INDEX(Aux!$Q$4:$Q$5000,MATCH(BK$5&amp;"-"&amp;BK$7&amp;"-"&amp;Schedule!$B23,Aux!$Q$4:$Q$5000,0)),1,""),"")</f>
        <v/>
      </c>
      <c r="BL23" s="13" t="str">
        <f>IFERROR(IF((BL$5&amp;"-"&amp;BL$7&amp;"-"&amp;Schedule!$B23)=INDEX(Aux!$Q$4:$Q$5000,MATCH(BL$5&amp;"-"&amp;BL$7&amp;"-"&amp;Schedule!$B23,Aux!$Q$4:$Q$5000,0)),1,""),"")</f>
        <v/>
      </c>
      <c r="BM23" s="13" t="str">
        <f>IFERROR(IF((BM$5&amp;"-"&amp;BM$7&amp;"-"&amp;Schedule!$B23)=INDEX(Aux!$Q$4:$Q$5000,MATCH(BM$5&amp;"-"&amp;BM$7&amp;"-"&amp;Schedule!$B23,Aux!$Q$4:$Q$5000,0)),1,""),"")</f>
        <v/>
      </c>
      <c r="BN23" s="13" t="str">
        <f>IFERROR(IF((BN$5&amp;"-"&amp;BN$7&amp;"-"&amp;Schedule!$B23)=INDEX(Aux!$Q$4:$Q$5000,MATCH(BN$5&amp;"-"&amp;BN$7&amp;"-"&amp;Schedule!$B23,Aux!$Q$4:$Q$5000,0)),1,""),"")</f>
        <v/>
      </c>
      <c r="BO23" s="13" t="str">
        <f>IFERROR(IF((BO$5&amp;"-"&amp;BO$7&amp;"-"&amp;Schedule!$B23)=INDEX(Aux!$Q$4:$Q$5000,MATCH(BO$5&amp;"-"&amp;BO$7&amp;"-"&amp;Schedule!$B23,Aux!$Q$4:$Q$5000,0)),1,""),"")</f>
        <v/>
      </c>
      <c r="BP23" s="13" t="str">
        <f>IFERROR(IF((BP$5&amp;"-"&amp;BP$7&amp;"-"&amp;Schedule!$B23)=INDEX(Aux!$Q$4:$Q$5000,MATCH(BP$5&amp;"-"&amp;BP$7&amp;"-"&amp;Schedule!$B23,Aux!$Q$4:$Q$5000,0)),1,""),"")</f>
        <v/>
      </c>
      <c r="BQ23" s="13" t="str">
        <f>IFERROR(IF((BQ$5&amp;"-"&amp;BQ$7&amp;"-"&amp;Schedule!$B23)=INDEX(Aux!$Q$4:$Q$5000,MATCH(BQ$5&amp;"-"&amp;BQ$7&amp;"-"&amp;Schedule!$B23,Aux!$Q$4:$Q$5000,0)),1,""),"")</f>
        <v/>
      </c>
      <c r="BR23" s="13" t="str">
        <f>IFERROR(IF((BR$5&amp;"-"&amp;BR$7&amp;"-"&amp;Schedule!$B23)=INDEX(Aux!$Q$4:$Q$5000,MATCH(BR$5&amp;"-"&amp;BR$7&amp;"-"&amp;Schedule!$B23,Aux!$Q$4:$Q$5000,0)),1,""),"")</f>
        <v/>
      </c>
      <c r="BS23" s="13" t="str">
        <f>IFERROR(IF((BS$5&amp;"-"&amp;BS$7&amp;"-"&amp;Schedule!$B23)=INDEX(Aux!$Q$4:$Q$5000,MATCH(BS$5&amp;"-"&amp;BS$7&amp;"-"&amp;Schedule!$B23,Aux!$Q$4:$Q$5000,0)),1,""),"")</f>
        <v/>
      </c>
      <c r="BT23" s="13" t="str">
        <f>IFERROR(IF((BT$5&amp;"-"&amp;BT$7&amp;"-"&amp;Schedule!$B23)=INDEX(Aux!$Q$4:$Q$5000,MATCH(BT$5&amp;"-"&amp;BT$7&amp;"-"&amp;Schedule!$B23,Aux!$Q$4:$Q$5000,0)),1,""),"")</f>
        <v/>
      </c>
      <c r="BU23" s="13" t="str">
        <f>IFERROR(IF((BU$5&amp;"-"&amp;BU$7&amp;"-"&amp;Schedule!$B23)=INDEX(Aux!$Q$4:$Q$5000,MATCH(BU$5&amp;"-"&amp;BU$7&amp;"-"&amp;Schedule!$B23,Aux!$Q$4:$Q$5000,0)),1,""),"")</f>
        <v/>
      </c>
      <c r="BV23" s="13" t="str">
        <f>IFERROR(IF((BV$5&amp;"-"&amp;BV$7&amp;"-"&amp;Schedule!$B23)=INDEX(Aux!$Q$4:$Q$5000,MATCH(BV$5&amp;"-"&amp;BV$7&amp;"-"&amp;Schedule!$B23,Aux!$Q$4:$Q$5000,0)),1,""),"")</f>
        <v/>
      </c>
      <c r="BW23" s="13" t="str">
        <f>IFERROR(IF((BW$5&amp;"-"&amp;BW$7&amp;"-"&amp;Schedule!$B23)=INDEX(Aux!$Q$4:$Q$5000,MATCH(BW$5&amp;"-"&amp;BW$7&amp;"-"&amp;Schedule!$B23,Aux!$Q$4:$Q$5000,0)),1,""),"")</f>
        <v/>
      </c>
      <c r="BX23" s="13" t="str">
        <f>IFERROR(IF((BX$5&amp;"-"&amp;BX$7&amp;"-"&amp;Schedule!$B23)=INDEX(Aux!$Q$4:$Q$5000,MATCH(BX$5&amp;"-"&amp;BX$7&amp;"-"&amp;Schedule!$B23,Aux!$Q$4:$Q$5000,0)),1,""),"")</f>
        <v/>
      </c>
      <c r="BY23" s="13" t="str">
        <f>IFERROR(IF((BY$5&amp;"-"&amp;BY$7&amp;"-"&amp;Schedule!$B23)=INDEX(Aux!$Q$4:$Q$5000,MATCH(BY$5&amp;"-"&amp;BY$7&amp;"-"&amp;Schedule!$B23,Aux!$Q$4:$Q$5000,0)),1,""),"")</f>
        <v/>
      </c>
      <c r="BZ23" s="13" t="str">
        <f>IFERROR(IF((BZ$5&amp;"-"&amp;BZ$7&amp;"-"&amp;Schedule!$B23)=INDEX(Aux!$Q$4:$Q$5000,MATCH(BZ$5&amp;"-"&amp;BZ$7&amp;"-"&amp;Schedule!$B23,Aux!$Q$4:$Q$5000,0)),1,""),"")</f>
        <v/>
      </c>
      <c r="CA23" s="13" t="str">
        <f>IFERROR(IF((CA$5&amp;"-"&amp;CA$7&amp;"-"&amp;Schedule!$B23)=INDEX(Aux!$Q$4:$Q$5000,MATCH(CA$5&amp;"-"&amp;CA$7&amp;"-"&amp;Schedule!$B23,Aux!$Q$4:$Q$5000,0)),1,""),"")</f>
        <v/>
      </c>
      <c r="CB23" s="13" t="str">
        <f>IFERROR(IF((CB$5&amp;"-"&amp;CB$7&amp;"-"&amp;Schedule!$B23)=INDEX(Aux!$Q$4:$Q$5000,MATCH(CB$5&amp;"-"&amp;CB$7&amp;"-"&amp;Schedule!$B23,Aux!$Q$4:$Q$5000,0)),1,""),"")</f>
        <v/>
      </c>
      <c r="CC23" s="13" t="str">
        <f>IFERROR(IF((CC$5&amp;"-"&amp;CC$7&amp;"-"&amp;Schedule!$B23)=INDEX(Aux!$Q$4:$Q$5000,MATCH(CC$5&amp;"-"&amp;CC$7&amp;"-"&amp;Schedule!$B23,Aux!$Q$4:$Q$5000,0)),1,""),"")</f>
        <v/>
      </c>
      <c r="CD23" s="13" t="str">
        <f>IFERROR(IF((CD$5&amp;"-"&amp;CD$7&amp;"-"&amp;Schedule!$B23)=INDEX(Aux!$Q$4:$Q$5000,MATCH(CD$5&amp;"-"&amp;CD$7&amp;"-"&amp;Schedule!$B23,Aux!$Q$4:$Q$5000,0)),1,""),"")</f>
        <v/>
      </c>
      <c r="CE23" s="13" t="str">
        <f>IFERROR(IF((CE$5&amp;"-"&amp;CE$7&amp;"-"&amp;Schedule!$B23)=INDEX(Aux!$Q$4:$Q$5000,MATCH(CE$5&amp;"-"&amp;CE$7&amp;"-"&amp;Schedule!$B23,Aux!$Q$4:$Q$5000,0)),1,""),"")</f>
        <v/>
      </c>
      <c r="CF23" s="13" t="str">
        <f>IFERROR(IF((CF$5&amp;"-"&amp;CF$7&amp;"-"&amp;Schedule!$B23)=INDEX(Aux!$Q$4:$Q$5000,MATCH(CF$5&amp;"-"&amp;CF$7&amp;"-"&amp;Schedule!$B23,Aux!$Q$4:$Q$5000,0)),1,""),"")</f>
        <v/>
      </c>
      <c r="CG23" s="13" t="str">
        <f>IFERROR(IF((CG$5&amp;"-"&amp;CG$7&amp;"-"&amp;Schedule!$B23)=INDEX(Aux!$Q$4:$Q$5000,MATCH(CG$5&amp;"-"&amp;CG$7&amp;"-"&amp;Schedule!$B23,Aux!$Q$4:$Q$5000,0)),1,""),"")</f>
        <v/>
      </c>
      <c r="CH23" s="13" t="str">
        <f>IFERROR(IF((CH$5&amp;"-"&amp;CH$7&amp;"-"&amp;Schedule!$B23)=INDEX(Aux!$Q$4:$Q$5000,MATCH(CH$5&amp;"-"&amp;CH$7&amp;"-"&amp;Schedule!$B23,Aux!$Q$4:$Q$5000,0)),1,""),"")</f>
        <v/>
      </c>
    </row>
    <row r="24" spans="1:86" x14ac:dyDescent="0.25">
      <c r="A24" s="1" t="str">
        <f>IF(A23="","",IF(A23+1&lt;='Tables&amp;Data'!$F$5,A23+1,""))</f>
        <v/>
      </c>
      <c r="B24" s="36" t="str">
        <f>'Tables&amp;Data'!B30</f>
        <v/>
      </c>
      <c r="C24" s="37" t="str">
        <f>IF(B24="","",IFERROR(INDEX(TabPlayer[Name],MATCH(B24,TabPlayer[Players],0)),""))</f>
        <v/>
      </c>
      <c r="D24" s="9" t="str">
        <f t="shared" si="2"/>
        <v/>
      </c>
      <c r="E24" s="13" t="str">
        <f>IFERROR(IF((E$5&amp;"-"&amp;E$7&amp;"-"&amp;Schedule!$B24)=INDEX(Aux!$Q$4:$Q$5000,MATCH(E$5&amp;"-"&amp;E$7&amp;"-"&amp;Schedule!$B24,Aux!$Q$4:$Q$5000,0)),1,""),"")</f>
        <v/>
      </c>
      <c r="F24" s="13" t="str">
        <f>IFERROR(IF((F$5&amp;"-"&amp;F$7&amp;"-"&amp;Schedule!$B24)=INDEX(Aux!$Q$4:$Q$5000,MATCH(F$5&amp;"-"&amp;F$7&amp;"-"&amp;Schedule!$B24,Aux!$Q$4:$Q$5000,0)),1,""),"")</f>
        <v/>
      </c>
      <c r="G24" s="13" t="str">
        <f>IFERROR(IF((G$5&amp;"-"&amp;G$7&amp;"-"&amp;Schedule!$B24)=INDEX(Aux!$Q$4:$Q$5000,MATCH(G$5&amp;"-"&amp;G$7&amp;"-"&amp;Schedule!$B24,Aux!$Q$4:$Q$5000,0)),1,""),"")</f>
        <v/>
      </c>
      <c r="H24" s="13" t="str">
        <f>IFERROR(IF((H$5&amp;"-"&amp;H$7&amp;"-"&amp;Schedule!$B24)=INDEX(Aux!$Q$4:$Q$5000,MATCH(H$5&amp;"-"&amp;H$7&amp;"-"&amp;Schedule!$B24,Aux!$Q$4:$Q$5000,0)),1,""),"")</f>
        <v/>
      </c>
      <c r="I24" s="13" t="str">
        <f>IFERROR(IF((I$5&amp;"-"&amp;I$7&amp;"-"&amp;Schedule!$B24)=INDEX(Aux!$Q$4:$Q$5000,MATCH(I$5&amp;"-"&amp;I$7&amp;"-"&amp;Schedule!$B24,Aux!$Q$4:$Q$5000,0)),1,""),"")</f>
        <v/>
      </c>
      <c r="J24" s="13" t="str">
        <f>IFERROR(IF((J$5&amp;"-"&amp;J$7&amp;"-"&amp;Schedule!$B24)=INDEX(Aux!$Q$4:$Q$5000,MATCH(J$5&amp;"-"&amp;J$7&amp;"-"&amp;Schedule!$B24,Aux!$Q$4:$Q$5000,0)),1,""),"")</f>
        <v/>
      </c>
      <c r="K24" s="13" t="str">
        <f>IFERROR(IF((K$5&amp;"-"&amp;K$7&amp;"-"&amp;Schedule!$B24)=INDEX(Aux!$Q$4:$Q$5000,MATCH(K$5&amp;"-"&amp;K$7&amp;"-"&amp;Schedule!$B24,Aux!$Q$4:$Q$5000,0)),1,""),"")</f>
        <v/>
      </c>
      <c r="L24" s="13" t="str">
        <f>IFERROR(IF((L$5&amp;"-"&amp;L$7&amp;"-"&amp;Schedule!$B24)=INDEX(Aux!$Q$4:$Q$5000,MATCH(L$5&amp;"-"&amp;L$7&amp;"-"&amp;Schedule!$B24,Aux!$Q$4:$Q$5000,0)),1,""),"")</f>
        <v/>
      </c>
      <c r="M24" s="13" t="str">
        <f>IFERROR(IF((M$5&amp;"-"&amp;M$7&amp;"-"&amp;Schedule!$B24)=INDEX(Aux!$Q$4:$Q$5000,MATCH(M$5&amp;"-"&amp;M$7&amp;"-"&amp;Schedule!$B24,Aux!$Q$4:$Q$5000,0)),1,""),"")</f>
        <v/>
      </c>
      <c r="N24" s="13" t="str">
        <f>IFERROR(IF((N$5&amp;"-"&amp;N$7&amp;"-"&amp;Schedule!$B24)=INDEX(Aux!$Q$4:$Q$5000,MATCH(N$5&amp;"-"&amp;N$7&amp;"-"&amp;Schedule!$B24,Aux!$Q$4:$Q$5000,0)),1,""),"")</f>
        <v/>
      </c>
      <c r="O24" s="13" t="str">
        <f>IFERROR(IF((O$5&amp;"-"&amp;O$7&amp;"-"&amp;Schedule!$B24)=INDEX(Aux!$Q$4:$Q$5000,MATCH(O$5&amp;"-"&amp;O$7&amp;"-"&amp;Schedule!$B24,Aux!$Q$4:$Q$5000,0)),1,""),"")</f>
        <v/>
      </c>
      <c r="P24" s="13" t="str">
        <f>IFERROR(IF((P$5&amp;"-"&amp;P$7&amp;"-"&amp;Schedule!$B24)=INDEX(Aux!$Q$4:$Q$5000,MATCH(P$5&amp;"-"&amp;P$7&amp;"-"&amp;Schedule!$B24,Aux!$Q$4:$Q$5000,0)),1,""),"")</f>
        <v/>
      </c>
      <c r="Q24" s="13" t="str">
        <f>IFERROR(IF((Q$5&amp;"-"&amp;Q$7&amp;"-"&amp;Schedule!$B24)=INDEX(Aux!$Q$4:$Q$5000,MATCH(Q$5&amp;"-"&amp;Q$7&amp;"-"&amp;Schedule!$B24,Aux!$Q$4:$Q$5000,0)),1,""),"")</f>
        <v/>
      </c>
      <c r="R24" s="13" t="str">
        <f>IFERROR(IF((R$5&amp;"-"&amp;R$7&amp;"-"&amp;Schedule!$B24)=INDEX(Aux!$Q$4:$Q$5000,MATCH(R$5&amp;"-"&amp;R$7&amp;"-"&amp;Schedule!$B24,Aux!$Q$4:$Q$5000,0)),1,""),"")</f>
        <v/>
      </c>
      <c r="S24" s="13" t="str">
        <f>IFERROR(IF((S$5&amp;"-"&amp;S$7&amp;"-"&amp;Schedule!$B24)=INDEX(Aux!$Q$4:$Q$5000,MATCH(S$5&amp;"-"&amp;S$7&amp;"-"&amp;Schedule!$B24,Aux!$Q$4:$Q$5000,0)),1,""),"")</f>
        <v/>
      </c>
      <c r="T24" s="13" t="str">
        <f>IFERROR(IF((T$5&amp;"-"&amp;T$7&amp;"-"&amp;Schedule!$B24)=INDEX(Aux!$Q$4:$Q$5000,MATCH(T$5&amp;"-"&amp;T$7&amp;"-"&amp;Schedule!$B24,Aux!$Q$4:$Q$5000,0)),1,""),"")</f>
        <v/>
      </c>
      <c r="U24" s="13" t="str">
        <f>IFERROR(IF((U$5&amp;"-"&amp;U$7&amp;"-"&amp;Schedule!$B24)=INDEX(Aux!$Q$4:$Q$5000,MATCH(U$5&amp;"-"&amp;U$7&amp;"-"&amp;Schedule!$B24,Aux!$Q$4:$Q$5000,0)),1,""),"")</f>
        <v/>
      </c>
      <c r="V24" s="13" t="str">
        <f>IFERROR(IF((V$5&amp;"-"&amp;V$7&amp;"-"&amp;Schedule!$B24)=INDEX(Aux!$Q$4:$Q$5000,MATCH(V$5&amp;"-"&amp;V$7&amp;"-"&amp;Schedule!$B24,Aux!$Q$4:$Q$5000,0)),1,""),"")</f>
        <v/>
      </c>
      <c r="W24" s="13" t="str">
        <f>IFERROR(IF((W$5&amp;"-"&amp;W$7&amp;"-"&amp;Schedule!$B24)=INDEX(Aux!$Q$4:$Q$5000,MATCH(W$5&amp;"-"&amp;W$7&amp;"-"&amp;Schedule!$B24,Aux!$Q$4:$Q$5000,0)),1,""),"")</f>
        <v/>
      </c>
      <c r="X24" s="13" t="str">
        <f>IFERROR(IF((X$5&amp;"-"&amp;X$7&amp;"-"&amp;Schedule!$B24)=INDEX(Aux!$Q$4:$Q$5000,MATCH(X$5&amp;"-"&amp;X$7&amp;"-"&amp;Schedule!$B24,Aux!$Q$4:$Q$5000,0)),1,""),"")</f>
        <v/>
      </c>
      <c r="Y24" s="13" t="str">
        <f>IFERROR(IF((Y$5&amp;"-"&amp;Y$7&amp;"-"&amp;Schedule!$B24)=INDEX(Aux!$Q$4:$Q$5000,MATCH(Y$5&amp;"-"&amp;Y$7&amp;"-"&amp;Schedule!$B24,Aux!$Q$4:$Q$5000,0)),1,""),"")</f>
        <v/>
      </c>
      <c r="Z24" s="13" t="str">
        <f>IFERROR(IF((Z$5&amp;"-"&amp;Z$7&amp;"-"&amp;Schedule!$B24)=INDEX(Aux!$Q$4:$Q$5000,MATCH(Z$5&amp;"-"&amp;Z$7&amp;"-"&amp;Schedule!$B24,Aux!$Q$4:$Q$5000,0)),1,""),"")</f>
        <v/>
      </c>
      <c r="AA24" s="13" t="str">
        <f>IFERROR(IF((AA$5&amp;"-"&amp;AA$7&amp;"-"&amp;Schedule!$B24)=INDEX(Aux!$Q$4:$Q$5000,MATCH(AA$5&amp;"-"&amp;AA$7&amp;"-"&amp;Schedule!$B24,Aux!$Q$4:$Q$5000,0)),1,""),"")</f>
        <v/>
      </c>
      <c r="AB24" s="13" t="str">
        <f>IFERROR(IF((AB$5&amp;"-"&amp;AB$7&amp;"-"&amp;Schedule!$B24)=INDEX(Aux!$Q$4:$Q$5000,MATCH(AB$5&amp;"-"&amp;AB$7&amp;"-"&amp;Schedule!$B24,Aux!$Q$4:$Q$5000,0)),1,""),"")</f>
        <v/>
      </c>
      <c r="AC24" s="13" t="str">
        <f>IFERROR(IF((AC$5&amp;"-"&amp;AC$7&amp;"-"&amp;Schedule!$B24)=INDEX(Aux!$Q$4:$Q$5000,MATCH(AC$5&amp;"-"&amp;AC$7&amp;"-"&amp;Schedule!$B24,Aux!$Q$4:$Q$5000,0)),1,""),"")</f>
        <v/>
      </c>
      <c r="AD24" s="13" t="str">
        <f>IFERROR(IF((AD$5&amp;"-"&amp;AD$7&amp;"-"&amp;Schedule!$B24)=INDEX(Aux!$Q$4:$Q$5000,MATCH(AD$5&amp;"-"&amp;AD$7&amp;"-"&amp;Schedule!$B24,Aux!$Q$4:$Q$5000,0)),1,""),"")</f>
        <v/>
      </c>
      <c r="AE24" s="13" t="str">
        <f>IFERROR(IF((AE$5&amp;"-"&amp;AE$7&amp;"-"&amp;Schedule!$B24)=INDEX(Aux!$Q$4:$Q$5000,MATCH(AE$5&amp;"-"&amp;AE$7&amp;"-"&amp;Schedule!$B24,Aux!$Q$4:$Q$5000,0)),1,""),"")</f>
        <v/>
      </c>
      <c r="AF24" s="13" t="str">
        <f>IFERROR(IF((AF$5&amp;"-"&amp;AF$7&amp;"-"&amp;Schedule!$B24)=INDEX(Aux!$Q$4:$Q$5000,MATCH(AF$5&amp;"-"&amp;AF$7&amp;"-"&amp;Schedule!$B24,Aux!$Q$4:$Q$5000,0)),1,""),"")</f>
        <v/>
      </c>
      <c r="AG24" s="13" t="str">
        <f>IFERROR(IF((AG$5&amp;"-"&amp;AG$7&amp;"-"&amp;Schedule!$B24)=INDEX(Aux!$Q$4:$Q$5000,MATCH(AG$5&amp;"-"&amp;AG$7&amp;"-"&amp;Schedule!$B24,Aux!$Q$4:$Q$5000,0)),1,""),"")</f>
        <v/>
      </c>
      <c r="AH24" s="13" t="str">
        <f>IFERROR(IF((AH$5&amp;"-"&amp;AH$7&amp;"-"&amp;Schedule!$B24)=INDEX(Aux!$Q$4:$Q$5000,MATCH(AH$5&amp;"-"&amp;AH$7&amp;"-"&amp;Schedule!$B24,Aux!$Q$4:$Q$5000,0)),1,""),"")</f>
        <v/>
      </c>
      <c r="AI24" s="13" t="str">
        <f>IFERROR(IF((AI$5&amp;"-"&amp;AI$7&amp;"-"&amp;Schedule!$B24)=INDEX(Aux!$Q$4:$Q$5000,MATCH(AI$5&amp;"-"&amp;AI$7&amp;"-"&amp;Schedule!$B24,Aux!$Q$4:$Q$5000,0)),1,""),"")</f>
        <v/>
      </c>
      <c r="AJ24" s="13" t="str">
        <f>IFERROR(IF((AJ$5&amp;"-"&amp;AJ$7&amp;"-"&amp;Schedule!$B24)=INDEX(Aux!$Q$4:$Q$5000,MATCH(AJ$5&amp;"-"&amp;AJ$7&amp;"-"&amp;Schedule!$B24,Aux!$Q$4:$Q$5000,0)),1,""),"")</f>
        <v/>
      </c>
      <c r="AK24" s="13" t="str">
        <f>IFERROR(IF((AK$5&amp;"-"&amp;AK$7&amp;"-"&amp;Schedule!$B24)=INDEX(Aux!$Q$4:$Q$5000,MATCH(AK$5&amp;"-"&amp;AK$7&amp;"-"&amp;Schedule!$B24,Aux!$Q$4:$Q$5000,0)),1,""),"")</f>
        <v/>
      </c>
      <c r="AL24" s="13" t="str">
        <f>IFERROR(IF((AL$5&amp;"-"&amp;AL$7&amp;"-"&amp;Schedule!$B24)=INDEX(Aux!$Q$4:$Q$5000,MATCH(AL$5&amp;"-"&amp;AL$7&amp;"-"&amp;Schedule!$B24,Aux!$Q$4:$Q$5000,0)),1,""),"")</f>
        <v/>
      </c>
      <c r="AM24" s="13" t="str">
        <f>IFERROR(IF((AM$5&amp;"-"&amp;AM$7&amp;"-"&amp;Schedule!$B24)=INDEX(Aux!$Q$4:$Q$5000,MATCH(AM$5&amp;"-"&amp;AM$7&amp;"-"&amp;Schedule!$B24,Aux!$Q$4:$Q$5000,0)),1,""),"")</f>
        <v/>
      </c>
      <c r="AN24" s="13" t="str">
        <f>IFERROR(IF((AN$5&amp;"-"&amp;AN$7&amp;"-"&amp;Schedule!$B24)=INDEX(Aux!$Q$4:$Q$5000,MATCH(AN$5&amp;"-"&amp;AN$7&amp;"-"&amp;Schedule!$B24,Aux!$Q$4:$Q$5000,0)),1,""),"")</f>
        <v/>
      </c>
      <c r="AO24" s="13" t="str">
        <f>IFERROR(IF((AO$5&amp;"-"&amp;AO$7&amp;"-"&amp;Schedule!$B24)=INDEX(Aux!$Q$4:$Q$5000,MATCH(AO$5&amp;"-"&amp;AO$7&amp;"-"&amp;Schedule!$B24,Aux!$Q$4:$Q$5000,0)),1,""),"")</f>
        <v/>
      </c>
      <c r="AP24" s="13" t="str">
        <f>IFERROR(IF((AP$5&amp;"-"&amp;AP$7&amp;"-"&amp;Schedule!$B24)=INDEX(Aux!$Q$4:$Q$5000,MATCH(AP$5&amp;"-"&amp;AP$7&amp;"-"&amp;Schedule!$B24,Aux!$Q$4:$Q$5000,0)),1,""),"")</f>
        <v/>
      </c>
      <c r="AQ24" s="13" t="str">
        <f>IFERROR(IF((AQ$5&amp;"-"&amp;AQ$7&amp;"-"&amp;Schedule!$B24)=INDEX(Aux!$Q$4:$Q$5000,MATCH(AQ$5&amp;"-"&amp;AQ$7&amp;"-"&amp;Schedule!$B24,Aux!$Q$4:$Q$5000,0)),1,""),"")</f>
        <v/>
      </c>
      <c r="AR24" s="13" t="str">
        <f>IFERROR(IF((AR$5&amp;"-"&amp;AR$7&amp;"-"&amp;Schedule!$B24)=INDEX(Aux!$Q$4:$Q$5000,MATCH(AR$5&amp;"-"&amp;AR$7&amp;"-"&amp;Schedule!$B24,Aux!$Q$4:$Q$5000,0)),1,""),"")</f>
        <v/>
      </c>
      <c r="AS24" s="13" t="str">
        <f>IFERROR(IF((AS$5&amp;"-"&amp;AS$7&amp;"-"&amp;Schedule!$B24)=INDEX(Aux!$Q$4:$Q$5000,MATCH(AS$5&amp;"-"&amp;AS$7&amp;"-"&amp;Schedule!$B24,Aux!$Q$4:$Q$5000,0)),1,""),"")</f>
        <v/>
      </c>
      <c r="AT24" s="13" t="str">
        <f>IFERROR(IF((AT$5&amp;"-"&amp;AT$7&amp;"-"&amp;Schedule!$B24)=INDEX(Aux!$Q$4:$Q$5000,MATCH(AT$5&amp;"-"&amp;AT$7&amp;"-"&amp;Schedule!$B24,Aux!$Q$4:$Q$5000,0)),1,""),"")</f>
        <v/>
      </c>
      <c r="AU24" s="13" t="str">
        <f>IFERROR(IF((AU$5&amp;"-"&amp;AU$7&amp;"-"&amp;Schedule!$B24)=INDEX(Aux!$Q$4:$Q$5000,MATCH(AU$5&amp;"-"&amp;AU$7&amp;"-"&amp;Schedule!$B24,Aux!$Q$4:$Q$5000,0)),1,""),"")</f>
        <v/>
      </c>
      <c r="AV24" s="13" t="str">
        <f>IFERROR(IF((AV$5&amp;"-"&amp;AV$7&amp;"-"&amp;Schedule!$B24)=INDEX(Aux!$Q$4:$Q$5000,MATCH(AV$5&amp;"-"&amp;AV$7&amp;"-"&amp;Schedule!$B24,Aux!$Q$4:$Q$5000,0)),1,""),"")</f>
        <v/>
      </c>
      <c r="AW24" s="13" t="str">
        <f>IFERROR(IF((AW$5&amp;"-"&amp;AW$7&amp;"-"&amp;Schedule!$B24)=INDEX(Aux!$Q$4:$Q$5000,MATCH(AW$5&amp;"-"&amp;AW$7&amp;"-"&amp;Schedule!$B24,Aux!$Q$4:$Q$5000,0)),1,""),"")</f>
        <v/>
      </c>
      <c r="AX24" s="13" t="str">
        <f>IFERROR(IF((AX$5&amp;"-"&amp;AX$7&amp;"-"&amp;Schedule!$B24)=INDEX(Aux!$Q$4:$Q$5000,MATCH(AX$5&amp;"-"&amp;AX$7&amp;"-"&amp;Schedule!$B24,Aux!$Q$4:$Q$5000,0)),1,""),"")</f>
        <v/>
      </c>
      <c r="AY24" s="13" t="str">
        <f>IFERROR(IF((AY$5&amp;"-"&amp;AY$7&amp;"-"&amp;Schedule!$B24)=INDEX(Aux!$Q$4:$Q$5000,MATCH(AY$5&amp;"-"&amp;AY$7&amp;"-"&amp;Schedule!$B24,Aux!$Q$4:$Q$5000,0)),1,""),"")</f>
        <v/>
      </c>
      <c r="AZ24" s="13" t="str">
        <f>IFERROR(IF((AZ$5&amp;"-"&amp;AZ$7&amp;"-"&amp;Schedule!$B24)=INDEX(Aux!$Q$4:$Q$5000,MATCH(AZ$5&amp;"-"&amp;AZ$7&amp;"-"&amp;Schedule!$B24,Aux!$Q$4:$Q$5000,0)),1,""),"")</f>
        <v/>
      </c>
      <c r="BA24" s="13" t="str">
        <f>IFERROR(IF((BA$5&amp;"-"&amp;BA$7&amp;"-"&amp;Schedule!$B24)=INDEX(Aux!$Q$4:$Q$5000,MATCH(BA$5&amp;"-"&amp;BA$7&amp;"-"&amp;Schedule!$B24,Aux!$Q$4:$Q$5000,0)),1,""),"")</f>
        <v/>
      </c>
      <c r="BB24" s="13" t="str">
        <f>IFERROR(IF((BB$5&amp;"-"&amp;BB$7&amp;"-"&amp;Schedule!$B24)=INDEX(Aux!$Q$4:$Q$5000,MATCH(BB$5&amp;"-"&amp;BB$7&amp;"-"&amp;Schedule!$B24,Aux!$Q$4:$Q$5000,0)),1,""),"")</f>
        <v/>
      </c>
      <c r="BC24" s="13" t="str">
        <f>IFERROR(IF((BC$5&amp;"-"&amp;BC$7&amp;"-"&amp;Schedule!$B24)=INDEX(Aux!$Q$4:$Q$5000,MATCH(BC$5&amp;"-"&amp;BC$7&amp;"-"&amp;Schedule!$B24,Aux!$Q$4:$Q$5000,0)),1,""),"")</f>
        <v/>
      </c>
      <c r="BD24" s="13" t="str">
        <f>IFERROR(IF((BD$5&amp;"-"&amp;BD$7&amp;"-"&amp;Schedule!$B24)=INDEX(Aux!$Q$4:$Q$5000,MATCH(BD$5&amp;"-"&amp;BD$7&amp;"-"&amp;Schedule!$B24,Aux!$Q$4:$Q$5000,0)),1,""),"")</f>
        <v/>
      </c>
      <c r="BE24" s="13" t="str">
        <f>IFERROR(IF((BE$5&amp;"-"&amp;BE$7&amp;"-"&amp;Schedule!$B24)=INDEX(Aux!$Q$4:$Q$5000,MATCH(BE$5&amp;"-"&amp;BE$7&amp;"-"&amp;Schedule!$B24,Aux!$Q$4:$Q$5000,0)),1,""),"")</f>
        <v/>
      </c>
      <c r="BF24" s="13" t="str">
        <f>IFERROR(IF((BF$5&amp;"-"&amp;BF$7&amp;"-"&amp;Schedule!$B24)=INDEX(Aux!$Q$4:$Q$5000,MATCH(BF$5&amp;"-"&amp;BF$7&amp;"-"&amp;Schedule!$B24,Aux!$Q$4:$Q$5000,0)),1,""),"")</f>
        <v/>
      </c>
      <c r="BG24" s="13" t="str">
        <f>IFERROR(IF((BG$5&amp;"-"&amp;BG$7&amp;"-"&amp;Schedule!$B24)=INDEX(Aux!$Q$4:$Q$5000,MATCH(BG$5&amp;"-"&amp;BG$7&amp;"-"&amp;Schedule!$B24,Aux!$Q$4:$Q$5000,0)),1,""),"")</f>
        <v/>
      </c>
      <c r="BH24" s="13" t="str">
        <f>IFERROR(IF((BH$5&amp;"-"&amp;BH$7&amp;"-"&amp;Schedule!$B24)=INDEX(Aux!$Q$4:$Q$5000,MATCH(BH$5&amp;"-"&amp;BH$7&amp;"-"&amp;Schedule!$B24,Aux!$Q$4:$Q$5000,0)),1,""),"")</f>
        <v/>
      </c>
      <c r="BI24" s="13" t="str">
        <f>IFERROR(IF((BI$5&amp;"-"&amp;BI$7&amp;"-"&amp;Schedule!$B24)=INDEX(Aux!$Q$4:$Q$5000,MATCH(BI$5&amp;"-"&amp;BI$7&amp;"-"&amp;Schedule!$B24,Aux!$Q$4:$Q$5000,0)),1,""),"")</f>
        <v/>
      </c>
      <c r="BJ24" s="13" t="str">
        <f>IFERROR(IF((BJ$5&amp;"-"&amp;BJ$7&amp;"-"&amp;Schedule!$B24)=INDEX(Aux!$Q$4:$Q$5000,MATCH(BJ$5&amp;"-"&amp;BJ$7&amp;"-"&amp;Schedule!$B24,Aux!$Q$4:$Q$5000,0)),1,""),"")</f>
        <v/>
      </c>
      <c r="BK24" s="13" t="str">
        <f>IFERROR(IF((BK$5&amp;"-"&amp;BK$7&amp;"-"&amp;Schedule!$B24)=INDEX(Aux!$Q$4:$Q$5000,MATCH(BK$5&amp;"-"&amp;BK$7&amp;"-"&amp;Schedule!$B24,Aux!$Q$4:$Q$5000,0)),1,""),"")</f>
        <v/>
      </c>
      <c r="BL24" s="13" t="str">
        <f>IFERROR(IF((BL$5&amp;"-"&amp;BL$7&amp;"-"&amp;Schedule!$B24)=INDEX(Aux!$Q$4:$Q$5000,MATCH(BL$5&amp;"-"&amp;BL$7&amp;"-"&amp;Schedule!$B24,Aux!$Q$4:$Q$5000,0)),1,""),"")</f>
        <v/>
      </c>
      <c r="BM24" s="13" t="str">
        <f>IFERROR(IF((BM$5&amp;"-"&amp;BM$7&amp;"-"&amp;Schedule!$B24)=INDEX(Aux!$Q$4:$Q$5000,MATCH(BM$5&amp;"-"&amp;BM$7&amp;"-"&amp;Schedule!$B24,Aux!$Q$4:$Q$5000,0)),1,""),"")</f>
        <v/>
      </c>
      <c r="BN24" s="13" t="str">
        <f>IFERROR(IF((BN$5&amp;"-"&amp;BN$7&amp;"-"&amp;Schedule!$B24)=INDEX(Aux!$Q$4:$Q$5000,MATCH(BN$5&amp;"-"&amp;BN$7&amp;"-"&amp;Schedule!$B24,Aux!$Q$4:$Q$5000,0)),1,""),"")</f>
        <v/>
      </c>
      <c r="BO24" s="13" t="str">
        <f>IFERROR(IF((BO$5&amp;"-"&amp;BO$7&amp;"-"&amp;Schedule!$B24)=INDEX(Aux!$Q$4:$Q$5000,MATCH(BO$5&amp;"-"&amp;BO$7&amp;"-"&amp;Schedule!$B24,Aux!$Q$4:$Q$5000,0)),1,""),"")</f>
        <v/>
      </c>
      <c r="BP24" s="13" t="str">
        <f>IFERROR(IF((BP$5&amp;"-"&amp;BP$7&amp;"-"&amp;Schedule!$B24)=INDEX(Aux!$Q$4:$Q$5000,MATCH(BP$5&amp;"-"&amp;BP$7&amp;"-"&amp;Schedule!$B24,Aux!$Q$4:$Q$5000,0)),1,""),"")</f>
        <v/>
      </c>
      <c r="BQ24" s="13" t="str">
        <f>IFERROR(IF((BQ$5&amp;"-"&amp;BQ$7&amp;"-"&amp;Schedule!$B24)=INDEX(Aux!$Q$4:$Q$5000,MATCH(BQ$5&amp;"-"&amp;BQ$7&amp;"-"&amp;Schedule!$B24,Aux!$Q$4:$Q$5000,0)),1,""),"")</f>
        <v/>
      </c>
      <c r="BR24" s="13" t="str">
        <f>IFERROR(IF((BR$5&amp;"-"&amp;BR$7&amp;"-"&amp;Schedule!$B24)=INDEX(Aux!$Q$4:$Q$5000,MATCH(BR$5&amp;"-"&amp;BR$7&amp;"-"&amp;Schedule!$B24,Aux!$Q$4:$Q$5000,0)),1,""),"")</f>
        <v/>
      </c>
      <c r="BS24" s="13" t="str">
        <f>IFERROR(IF((BS$5&amp;"-"&amp;BS$7&amp;"-"&amp;Schedule!$B24)=INDEX(Aux!$Q$4:$Q$5000,MATCH(BS$5&amp;"-"&amp;BS$7&amp;"-"&amp;Schedule!$B24,Aux!$Q$4:$Q$5000,0)),1,""),"")</f>
        <v/>
      </c>
      <c r="BT24" s="13" t="str">
        <f>IFERROR(IF((BT$5&amp;"-"&amp;BT$7&amp;"-"&amp;Schedule!$B24)=INDEX(Aux!$Q$4:$Q$5000,MATCH(BT$5&amp;"-"&amp;BT$7&amp;"-"&amp;Schedule!$B24,Aux!$Q$4:$Q$5000,0)),1,""),"")</f>
        <v/>
      </c>
      <c r="BU24" s="13" t="str">
        <f>IFERROR(IF((BU$5&amp;"-"&amp;BU$7&amp;"-"&amp;Schedule!$B24)=INDEX(Aux!$Q$4:$Q$5000,MATCH(BU$5&amp;"-"&amp;BU$7&amp;"-"&amp;Schedule!$B24,Aux!$Q$4:$Q$5000,0)),1,""),"")</f>
        <v/>
      </c>
      <c r="BV24" s="13" t="str">
        <f>IFERROR(IF((BV$5&amp;"-"&amp;BV$7&amp;"-"&amp;Schedule!$B24)=INDEX(Aux!$Q$4:$Q$5000,MATCH(BV$5&amp;"-"&amp;BV$7&amp;"-"&amp;Schedule!$B24,Aux!$Q$4:$Q$5000,0)),1,""),"")</f>
        <v/>
      </c>
      <c r="BW24" s="13" t="str">
        <f>IFERROR(IF((BW$5&amp;"-"&amp;BW$7&amp;"-"&amp;Schedule!$B24)=INDEX(Aux!$Q$4:$Q$5000,MATCH(BW$5&amp;"-"&amp;BW$7&amp;"-"&amp;Schedule!$B24,Aux!$Q$4:$Q$5000,0)),1,""),"")</f>
        <v/>
      </c>
      <c r="BX24" s="13" t="str">
        <f>IFERROR(IF((BX$5&amp;"-"&amp;BX$7&amp;"-"&amp;Schedule!$B24)=INDEX(Aux!$Q$4:$Q$5000,MATCH(BX$5&amp;"-"&amp;BX$7&amp;"-"&amp;Schedule!$B24,Aux!$Q$4:$Q$5000,0)),1,""),"")</f>
        <v/>
      </c>
      <c r="BY24" s="13" t="str">
        <f>IFERROR(IF((BY$5&amp;"-"&amp;BY$7&amp;"-"&amp;Schedule!$B24)=INDEX(Aux!$Q$4:$Q$5000,MATCH(BY$5&amp;"-"&amp;BY$7&amp;"-"&amp;Schedule!$B24,Aux!$Q$4:$Q$5000,0)),1,""),"")</f>
        <v/>
      </c>
      <c r="BZ24" s="13" t="str">
        <f>IFERROR(IF((BZ$5&amp;"-"&amp;BZ$7&amp;"-"&amp;Schedule!$B24)=INDEX(Aux!$Q$4:$Q$5000,MATCH(BZ$5&amp;"-"&amp;BZ$7&amp;"-"&amp;Schedule!$B24,Aux!$Q$4:$Q$5000,0)),1,""),"")</f>
        <v/>
      </c>
      <c r="CA24" s="13" t="str">
        <f>IFERROR(IF((CA$5&amp;"-"&amp;CA$7&amp;"-"&amp;Schedule!$B24)=INDEX(Aux!$Q$4:$Q$5000,MATCH(CA$5&amp;"-"&amp;CA$7&amp;"-"&amp;Schedule!$B24,Aux!$Q$4:$Q$5000,0)),1,""),"")</f>
        <v/>
      </c>
      <c r="CB24" s="13" t="str">
        <f>IFERROR(IF((CB$5&amp;"-"&amp;CB$7&amp;"-"&amp;Schedule!$B24)=INDEX(Aux!$Q$4:$Q$5000,MATCH(CB$5&amp;"-"&amp;CB$7&amp;"-"&amp;Schedule!$B24,Aux!$Q$4:$Q$5000,0)),1,""),"")</f>
        <v/>
      </c>
      <c r="CC24" s="13" t="str">
        <f>IFERROR(IF((CC$5&amp;"-"&amp;CC$7&amp;"-"&amp;Schedule!$B24)=INDEX(Aux!$Q$4:$Q$5000,MATCH(CC$5&amp;"-"&amp;CC$7&amp;"-"&amp;Schedule!$B24,Aux!$Q$4:$Q$5000,0)),1,""),"")</f>
        <v/>
      </c>
      <c r="CD24" s="13" t="str">
        <f>IFERROR(IF((CD$5&amp;"-"&amp;CD$7&amp;"-"&amp;Schedule!$B24)=INDEX(Aux!$Q$4:$Q$5000,MATCH(CD$5&amp;"-"&amp;CD$7&amp;"-"&amp;Schedule!$B24,Aux!$Q$4:$Q$5000,0)),1,""),"")</f>
        <v/>
      </c>
      <c r="CE24" s="13" t="str">
        <f>IFERROR(IF((CE$5&amp;"-"&amp;CE$7&amp;"-"&amp;Schedule!$B24)=INDEX(Aux!$Q$4:$Q$5000,MATCH(CE$5&amp;"-"&amp;CE$7&amp;"-"&amp;Schedule!$B24,Aux!$Q$4:$Q$5000,0)),1,""),"")</f>
        <v/>
      </c>
      <c r="CF24" s="13" t="str">
        <f>IFERROR(IF((CF$5&amp;"-"&amp;CF$7&amp;"-"&amp;Schedule!$B24)=INDEX(Aux!$Q$4:$Q$5000,MATCH(CF$5&amp;"-"&amp;CF$7&amp;"-"&amp;Schedule!$B24,Aux!$Q$4:$Q$5000,0)),1,""),"")</f>
        <v/>
      </c>
      <c r="CG24" s="13" t="str">
        <f>IFERROR(IF((CG$5&amp;"-"&amp;CG$7&amp;"-"&amp;Schedule!$B24)=INDEX(Aux!$Q$4:$Q$5000,MATCH(CG$5&amp;"-"&amp;CG$7&amp;"-"&amp;Schedule!$B24,Aux!$Q$4:$Q$5000,0)),1,""),"")</f>
        <v/>
      </c>
      <c r="CH24" s="13" t="str">
        <f>IFERROR(IF((CH$5&amp;"-"&amp;CH$7&amp;"-"&amp;Schedule!$B24)=INDEX(Aux!$Q$4:$Q$5000,MATCH(CH$5&amp;"-"&amp;CH$7&amp;"-"&amp;Schedule!$B24,Aux!$Q$4:$Q$5000,0)),1,""),"")</f>
        <v/>
      </c>
    </row>
    <row r="25" spans="1:86" x14ac:dyDescent="0.25">
      <c r="A25" s="1" t="str">
        <f>IF(A24="","",IF(A24+1&lt;='Tables&amp;Data'!$F$5,A24+1,""))</f>
        <v/>
      </c>
      <c r="B25" s="36" t="str">
        <f>'Tables&amp;Data'!B31</f>
        <v/>
      </c>
      <c r="C25" s="37" t="str">
        <f>IF(B25="","",IFERROR(INDEX(TabPlayer[Name],MATCH(B25,TabPlayer[Players],0)),""))</f>
        <v/>
      </c>
      <c r="D25" s="9" t="str">
        <f t="shared" si="2"/>
        <v/>
      </c>
      <c r="E25" s="13" t="str">
        <f>IFERROR(IF((E$5&amp;"-"&amp;E$7&amp;"-"&amp;Schedule!$B25)=INDEX(Aux!$Q$4:$Q$5000,MATCH(E$5&amp;"-"&amp;E$7&amp;"-"&amp;Schedule!$B25,Aux!$Q$4:$Q$5000,0)),1,""),"")</f>
        <v/>
      </c>
      <c r="F25" s="13" t="str">
        <f>IFERROR(IF((F$5&amp;"-"&amp;F$7&amp;"-"&amp;Schedule!$B25)=INDEX(Aux!$Q$4:$Q$5000,MATCH(F$5&amp;"-"&amp;F$7&amp;"-"&amp;Schedule!$B25,Aux!$Q$4:$Q$5000,0)),1,""),"")</f>
        <v/>
      </c>
      <c r="G25" s="13" t="str">
        <f>IFERROR(IF((G$5&amp;"-"&amp;G$7&amp;"-"&amp;Schedule!$B25)=INDEX(Aux!$Q$4:$Q$5000,MATCH(G$5&amp;"-"&amp;G$7&amp;"-"&amp;Schedule!$B25,Aux!$Q$4:$Q$5000,0)),1,""),"")</f>
        <v/>
      </c>
      <c r="H25" s="13" t="str">
        <f>IFERROR(IF((H$5&amp;"-"&amp;H$7&amp;"-"&amp;Schedule!$B25)=INDEX(Aux!$Q$4:$Q$5000,MATCH(H$5&amp;"-"&amp;H$7&amp;"-"&amp;Schedule!$B25,Aux!$Q$4:$Q$5000,0)),1,""),"")</f>
        <v/>
      </c>
      <c r="I25" s="13" t="str">
        <f>IFERROR(IF((I$5&amp;"-"&amp;I$7&amp;"-"&amp;Schedule!$B25)=INDEX(Aux!$Q$4:$Q$5000,MATCH(I$5&amp;"-"&amp;I$7&amp;"-"&amp;Schedule!$B25,Aux!$Q$4:$Q$5000,0)),1,""),"")</f>
        <v/>
      </c>
      <c r="J25" s="13" t="str">
        <f>IFERROR(IF((J$5&amp;"-"&amp;J$7&amp;"-"&amp;Schedule!$B25)=INDEX(Aux!$Q$4:$Q$5000,MATCH(J$5&amp;"-"&amp;J$7&amp;"-"&amp;Schedule!$B25,Aux!$Q$4:$Q$5000,0)),1,""),"")</f>
        <v/>
      </c>
      <c r="K25" s="13" t="str">
        <f>IFERROR(IF((K$5&amp;"-"&amp;K$7&amp;"-"&amp;Schedule!$B25)=INDEX(Aux!$Q$4:$Q$5000,MATCH(K$5&amp;"-"&amp;K$7&amp;"-"&amp;Schedule!$B25,Aux!$Q$4:$Q$5000,0)),1,""),"")</f>
        <v/>
      </c>
      <c r="L25" s="13" t="str">
        <f>IFERROR(IF((L$5&amp;"-"&amp;L$7&amp;"-"&amp;Schedule!$B25)=INDEX(Aux!$Q$4:$Q$5000,MATCH(L$5&amp;"-"&amp;L$7&amp;"-"&amp;Schedule!$B25,Aux!$Q$4:$Q$5000,0)),1,""),"")</f>
        <v/>
      </c>
      <c r="M25" s="13" t="str">
        <f>IFERROR(IF((M$5&amp;"-"&amp;M$7&amp;"-"&amp;Schedule!$B25)=INDEX(Aux!$Q$4:$Q$5000,MATCH(M$5&amp;"-"&amp;M$7&amp;"-"&amp;Schedule!$B25,Aux!$Q$4:$Q$5000,0)),1,""),"")</f>
        <v/>
      </c>
      <c r="N25" s="13" t="str">
        <f>IFERROR(IF((N$5&amp;"-"&amp;N$7&amp;"-"&amp;Schedule!$B25)=INDEX(Aux!$Q$4:$Q$5000,MATCH(N$5&amp;"-"&amp;N$7&amp;"-"&amp;Schedule!$B25,Aux!$Q$4:$Q$5000,0)),1,""),"")</f>
        <v/>
      </c>
      <c r="O25" s="13" t="str">
        <f>IFERROR(IF((O$5&amp;"-"&amp;O$7&amp;"-"&amp;Schedule!$B25)=INDEX(Aux!$Q$4:$Q$5000,MATCH(O$5&amp;"-"&amp;O$7&amp;"-"&amp;Schedule!$B25,Aux!$Q$4:$Q$5000,0)),1,""),"")</f>
        <v/>
      </c>
      <c r="P25" s="13" t="str">
        <f>IFERROR(IF((P$5&amp;"-"&amp;P$7&amp;"-"&amp;Schedule!$B25)=INDEX(Aux!$Q$4:$Q$5000,MATCH(P$5&amp;"-"&amp;P$7&amp;"-"&amp;Schedule!$B25,Aux!$Q$4:$Q$5000,0)),1,""),"")</f>
        <v/>
      </c>
      <c r="Q25" s="13" t="str">
        <f>IFERROR(IF((Q$5&amp;"-"&amp;Q$7&amp;"-"&amp;Schedule!$B25)=INDEX(Aux!$Q$4:$Q$5000,MATCH(Q$5&amp;"-"&amp;Q$7&amp;"-"&amp;Schedule!$B25,Aux!$Q$4:$Q$5000,0)),1,""),"")</f>
        <v/>
      </c>
      <c r="R25" s="13" t="str">
        <f>IFERROR(IF((R$5&amp;"-"&amp;R$7&amp;"-"&amp;Schedule!$B25)=INDEX(Aux!$Q$4:$Q$5000,MATCH(R$5&amp;"-"&amp;R$7&amp;"-"&amp;Schedule!$B25,Aux!$Q$4:$Q$5000,0)),1,""),"")</f>
        <v/>
      </c>
      <c r="S25" s="13" t="str">
        <f>IFERROR(IF((S$5&amp;"-"&amp;S$7&amp;"-"&amp;Schedule!$B25)=INDEX(Aux!$Q$4:$Q$5000,MATCH(S$5&amp;"-"&amp;S$7&amp;"-"&amp;Schedule!$B25,Aux!$Q$4:$Q$5000,0)),1,""),"")</f>
        <v/>
      </c>
      <c r="T25" s="13" t="str">
        <f>IFERROR(IF((T$5&amp;"-"&amp;T$7&amp;"-"&amp;Schedule!$B25)=INDEX(Aux!$Q$4:$Q$5000,MATCH(T$5&amp;"-"&amp;T$7&amp;"-"&amp;Schedule!$B25,Aux!$Q$4:$Q$5000,0)),1,""),"")</f>
        <v/>
      </c>
      <c r="U25" s="13" t="str">
        <f>IFERROR(IF((U$5&amp;"-"&amp;U$7&amp;"-"&amp;Schedule!$B25)=INDEX(Aux!$Q$4:$Q$5000,MATCH(U$5&amp;"-"&amp;U$7&amp;"-"&amp;Schedule!$B25,Aux!$Q$4:$Q$5000,0)),1,""),"")</f>
        <v/>
      </c>
      <c r="V25" s="13" t="str">
        <f>IFERROR(IF((V$5&amp;"-"&amp;V$7&amp;"-"&amp;Schedule!$B25)=INDEX(Aux!$Q$4:$Q$5000,MATCH(V$5&amp;"-"&amp;V$7&amp;"-"&amp;Schedule!$B25,Aux!$Q$4:$Q$5000,0)),1,""),"")</f>
        <v/>
      </c>
      <c r="W25" s="13" t="str">
        <f>IFERROR(IF((W$5&amp;"-"&amp;W$7&amp;"-"&amp;Schedule!$B25)=INDEX(Aux!$Q$4:$Q$5000,MATCH(W$5&amp;"-"&amp;W$7&amp;"-"&amp;Schedule!$B25,Aux!$Q$4:$Q$5000,0)),1,""),"")</f>
        <v/>
      </c>
      <c r="X25" s="13" t="str">
        <f>IFERROR(IF((X$5&amp;"-"&amp;X$7&amp;"-"&amp;Schedule!$B25)=INDEX(Aux!$Q$4:$Q$5000,MATCH(X$5&amp;"-"&amp;X$7&amp;"-"&amp;Schedule!$B25,Aux!$Q$4:$Q$5000,0)),1,""),"")</f>
        <v/>
      </c>
      <c r="Y25" s="13" t="str">
        <f>IFERROR(IF((Y$5&amp;"-"&amp;Y$7&amp;"-"&amp;Schedule!$B25)=INDEX(Aux!$Q$4:$Q$5000,MATCH(Y$5&amp;"-"&amp;Y$7&amp;"-"&amp;Schedule!$B25,Aux!$Q$4:$Q$5000,0)),1,""),"")</f>
        <v/>
      </c>
      <c r="Z25" s="13" t="str">
        <f>IFERROR(IF((Z$5&amp;"-"&amp;Z$7&amp;"-"&amp;Schedule!$B25)=INDEX(Aux!$Q$4:$Q$5000,MATCH(Z$5&amp;"-"&amp;Z$7&amp;"-"&amp;Schedule!$B25,Aux!$Q$4:$Q$5000,0)),1,""),"")</f>
        <v/>
      </c>
      <c r="AA25" s="13" t="str">
        <f>IFERROR(IF((AA$5&amp;"-"&amp;AA$7&amp;"-"&amp;Schedule!$B25)=INDEX(Aux!$Q$4:$Q$5000,MATCH(AA$5&amp;"-"&amp;AA$7&amp;"-"&amp;Schedule!$B25,Aux!$Q$4:$Q$5000,0)),1,""),"")</f>
        <v/>
      </c>
      <c r="AB25" s="13" t="str">
        <f>IFERROR(IF((AB$5&amp;"-"&amp;AB$7&amp;"-"&amp;Schedule!$B25)=INDEX(Aux!$Q$4:$Q$5000,MATCH(AB$5&amp;"-"&amp;AB$7&amp;"-"&amp;Schedule!$B25,Aux!$Q$4:$Q$5000,0)),1,""),"")</f>
        <v/>
      </c>
      <c r="AC25" s="13" t="str">
        <f>IFERROR(IF((AC$5&amp;"-"&amp;AC$7&amp;"-"&amp;Schedule!$B25)=INDEX(Aux!$Q$4:$Q$5000,MATCH(AC$5&amp;"-"&amp;AC$7&amp;"-"&amp;Schedule!$B25,Aux!$Q$4:$Q$5000,0)),1,""),"")</f>
        <v/>
      </c>
      <c r="AD25" s="13" t="str">
        <f>IFERROR(IF((AD$5&amp;"-"&amp;AD$7&amp;"-"&amp;Schedule!$B25)=INDEX(Aux!$Q$4:$Q$5000,MATCH(AD$5&amp;"-"&amp;AD$7&amp;"-"&amp;Schedule!$B25,Aux!$Q$4:$Q$5000,0)),1,""),"")</f>
        <v/>
      </c>
      <c r="AE25" s="13" t="str">
        <f>IFERROR(IF((AE$5&amp;"-"&amp;AE$7&amp;"-"&amp;Schedule!$B25)=INDEX(Aux!$Q$4:$Q$5000,MATCH(AE$5&amp;"-"&amp;AE$7&amp;"-"&amp;Schedule!$B25,Aux!$Q$4:$Q$5000,0)),1,""),"")</f>
        <v/>
      </c>
      <c r="AF25" s="13" t="str">
        <f>IFERROR(IF((AF$5&amp;"-"&amp;AF$7&amp;"-"&amp;Schedule!$B25)=INDEX(Aux!$Q$4:$Q$5000,MATCH(AF$5&amp;"-"&amp;AF$7&amp;"-"&amp;Schedule!$B25,Aux!$Q$4:$Q$5000,0)),1,""),"")</f>
        <v/>
      </c>
      <c r="AG25" s="13" t="str">
        <f>IFERROR(IF((AG$5&amp;"-"&amp;AG$7&amp;"-"&amp;Schedule!$B25)=INDEX(Aux!$Q$4:$Q$5000,MATCH(AG$5&amp;"-"&amp;AG$7&amp;"-"&amp;Schedule!$B25,Aux!$Q$4:$Q$5000,0)),1,""),"")</f>
        <v/>
      </c>
      <c r="AH25" s="13" t="str">
        <f>IFERROR(IF((AH$5&amp;"-"&amp;AH$7&amp;"-"&amp;Schedule!$B25)=INDEX(Aux!$Q$4:$Q$5000,MATCH(AH$5&amp;"-"&amp;AH$7&amp;"-"&amp;Schedule!$B25,Aux!$Q$4:$Q$5000,0)),1,""),"")</f>
        <v/>
      </c>
      <c r="AI25" s="13" t="str">
        <f>IFERROR(IF((AI$5&amp;"-"&amp;AI$7&amp;"-"&amp;Schedule!$B25)=INDEX(Aux!$Q$4:$Q$5000,MATCH(AI$5&amp;"-"&amp;AI$7&amp;"-"&amp;Schedule!$B25,Aux!$Q$4:$Q$5000,0)),1,""),"")</f>
        <v/>
      </c>
      <c r="AJ25" s="13" t="str">
        <f>IFERROR(IF((AJ$5&amp;"-"&amp;AJ$7&amp;"-"&amp;Schedule!$B25)=INDEX(Aux!$Q$4:$Q$5000,MATCH(AJ$5&amp;"-"&amp;AJ$7&amp;"-"&amp;Schedule!$B25,Aux!$Q$4:$Q$5000,0)),1,""),"")</f>
        <v/>
      </c>
      <c r="AK25" s="13" t="str">
        <f>IFERROR(IF((AK$5&amp;"-"&amp;AK$7&amp;"-"&amp;Schedule!$B25)=INDEX(Aux!$Q$4:$Q$5000,MATCH(AK$5&amp;"-"&amp;AK$7&amp;"-"&amp;Schedule!$B25,Aux!$Q$4:$Q$5000,0)),1,""),"")</f>
        <v/>
      </c>
      <c r="AL25" s="13" t="str">
        <f>IFERROR(IF((AL$5&amp;"-"&amp;AL$7&amp;"-"&amp;Schedule!$B25)=INDEX(Aux!$Q$4:$Q$5000,MATCH(AL$5&amp;"-"&amp;AL$7&amp;"-"&amp;Schedule!$B25,Aux!$Q$4:$Q$5000,0)),1,""),"")</f>
        <v/>
      </c>
      <c r="AM25" s="13" t="str">
        <f>IFERROR(IF((AM$5&amp;"-"&amp;AM$7&amp;"-"&amp;Schedule!$B25)=INDEX(Aux!$Q$4:$Q$5000,MATCH(AM$5&amp;"-"&amp;AM$7&amp;"-"&amp;Schedule!$B25,Aux!$Q$4:$Q$5000,0)),1,""),"")</f>
        <v/>
      </c>
      <c r="AN25" s="13" t="str">
        <f>IFERROR(IF((AN$5&amp;"-"&amp;AN$7&amp;"-"&amp;Schedule!$B25)=INDEX(Aux!$Q$4:$Q$5000,MATCH(AN$5&amp;"-"&amp;AN$7&amp;"-"&amp;Schedule!$B25,Aux!$Q$4:$Q$5000,0)),1,""),"")</f>
        <v/>
      </c>
      <c r="AO25" s="13" t="str">
        <f>IFERROR(IF((AO$5&amp;"-"&amp;AO$7&amp;"-"&amp;Schedule!$B25)=INDEX(Aux!$Q$4:$Q$5000,MATCH(AO$5&amp;"-"&amp;AO$7&amp;"-"&amp;Schedule!$B25,Aux!$Q$4:$Q$5000,0)),1,""),"")</f>
        <v/>
      </c>
      <c r="AP25" s="13" t="str">
        <f>IFERROR(IF((AP$5&amp;"-"&amp;AP$7&amp;"-"&amp;Schedule!$B25)=INDEX(Aux!$Q$4:$Q$5000,MATCH(AP$5&amp;"-"&amp;AP$7&amp;"-"&amp;Schedule!$B25,Aux!$Q$4:$Q$5000,0)),1,""),"")</f>
        <v/>
      </c>
      <c r="AQ25" s="13" t="str">
        <f>IFERROR(IF((AQ$5&amp;"-"&amp;AQ$7&amp;"-"&amp;Schedule!$B25)=INDEX(Aux!$Q$4:$Q$5000,MATCH(AQ$5&amp;"-"&amp;AQ$7&amp;"-"&amp;Schedule!$B25,Aux!$Q$4:$Q$5000,0)),1,""),"")</f>
        <v/>
      </c>
      <c r="AR25" s="13" t="str">
        <f>IFERROR(IF((AR$5&amp;"-"&amp;AR$7&amp;"-"&amp;Schedule!$B25)=INDEX(Aux!$Q$4:$Q$5000,MATCH(AR$5&amp;"-"&amp;AR$7&amp;"-"&amp;Schedule!$B25,Aux!$Q$4:$Q$5000,0)),1,""),"")</f>
        <v/>
      </c>
      <c r="AS25" s="13" t="str">
        <f>IFERROR(IF((AS$5&amp;"-"&amp;AS$7&amp;"-"&amp;Schedule!$B25)=INDEX(Aux!$Q$4:$Q$5000,MATCH(AS$5&amp;"-"&amp;AS$7&amp;"-"&amp;Schedule!$B25,Aux!$Q$4:$Q$5000,0)),1,""),"")</f>
        <v/>
      </c>
      <c r="AT25" s="13" t="str">
        <f>IFERROR(IF((AT$5&amp;"-"&amp;AT$7&amp;"-"&amp;Schedule!$B25)=INDEX(Aux!$Q$4:$Q$5000,MATCH(AT$5&amp;"-"&amp;AT$7&amp;"-"&amp;Schedule!$B25,Aux!$Q$4:$Q$5000,0)),1,""),"")</f>
        <v/>
      </c>
      <c r="AU25" s="13" t="str">
        <f>IFERROR(IF((AU$5&amp;"-"&amp;AU$7&amp;"-"&amp;Schedule!$B25)=INDEX(Aux!$Q$4:$Q$5000,MATCH(AU$5&amp;"-"&amp;AU$7&amp;"-"&amp;Schedule!$B25,Aux!$Q$4:$Q$5000,0)),1,""),"")</f>
        <v/>
      </c>
      <c r="AV25" s="13" t="str">
        <f>IFERROR(IF((AV$5&amp;"-"&amp;AV$7&amp;"-"&amp;Schedule!$B25)=INDEX(Aux!$Q$4:$Q$5000,MATCH(AV$5&amp;"-"&amp;AV$7&amp;"-"&amp;Schedule!$B25,Aux!$Q$4:$Q$5000,0)),1,""),"")</f>
        <v/>
      </c>
      <c r="AW25" s="13" t="str">
        <f>IFERROR(IF((AW$5&amp;"-"&amp;AW$7&amp;"-"&amp;Schedule!$B25)=INDEX(Aux!$Q$4:$Q$5000,MATCH(AW$5&amp;"-"&amp;AW$7&amp;"-"&amp;Schedule!$B25,Aux!$Q$4:$Q$5000,0)),1,""),"")</f>
        <v/>
      </c>
      <c r="AX25" s="13" t="str">
        <f>IFERROR(IF((AX$5&amp;"-"&amp;AX$7&amp;"-"&amp;Schedule!$B25)=INDEX(Aux!$Q$4:$Q$5000,MATCH(AX$5&amp;"-"&amp;AX$7&amp;"-"&amp;Schedule!$B25,Aux!$Q$4:$Q$5000,0)),1,""),"")</f>
        <v/>
      </c>
      <c r="AY25" s="13" t="str">
        <f>IFERROR(IF((AY$5&amp;"-"&amp;AY$7&amp;"-"&amp;Schedule!$B25)=INDEX(Aux!$Q$4:$Q$5000,MATCH(AY$5&amp;"-"&amp;AY$7&amp;"-"&amp;Schedule!$B25,Aux!$Q$4:$Q$5000,0)),1,""),"")</f>
        <v/>
      </c>
      <c r="AZ25" s="13" t="str">
        <f>IFERROR(IF((AZ$5&amp;"-"&amp;AZ$7&amp;"-"&amp;Schedule!$B25)=INDEX(Aux!$Q$4:$Q$5000,MATCH(AZ$5&amp;"-"&amp;AZ$7&amp;"-"&amp;Schedule!$B25,Aux!$Q$4:$Q$5000,0)),1,""),"")</f>
        <v/>
      </c>
      <c r="BA25" s="13" t="str">
        <f>IFERROR(IF((BA$5&amp;"-"&amp;BA$7&amp;"-"&amp;Schedule!$B25)=INDEX(Aux!$Q$4:$Q$5000,MATCH(BA$5&amp;"-"&amp;BA$7&amp;"-"&amp;Schedule!$B25,Aux!$Q$4:$Q$5000,0)),1,""),"")</f>
        <v/>
      </c>
      <c r="BB25" s="13" t="str">
        <f>IFERROR(IF((BB$5&amp;"-"&amp;BB$7&amp;"-"&amp;Schedule!$B25)=INDEX(Aux!$Q$4:$Q$5000,MATCH(BB$5&amp;"-"&amp;BB$7&amp;"-"&amp;Schedule!$B25,Aux!$Q$4:$Q$5000,0)),1,""),"")</f>
        <v/>
      </c>
      <c r="BC25" s="13" t="str">
        <f>IFERROR(IF((BC$5&amp;"-"&amp;BC$7&amp;"-"&amp;Schedule!$B25)=INDEX(Aux!$Q$4:$Q$5000,MATCH(BC$5&amp;"-"&amp;BC$7&amp;"-"&amp;Schedule!$B25,Aux!$Q$4:$Q$5000,0)),1,""),"")</f>
        <v/>
      </c>
      <c r="BD25" s="13" t="str">
        <f>IFERROR(IF((BD$5&amp;"-"&amp;BD$7&amp;"-"&amp;Schedule!$B25)=INDEX(Aux!$Q$4:$Q$5000,MATCH(BD$5&amp;"-"&amp;BD$7&amp;"-"&amp;Schedule!$B25,Aux!$Q$4:$Q$5000,0)),1,""),"")</f>
        <v/>
      </c>
      <c r="BE25" s="13" t="str">
        <f>IFERROR(IF((BE$5&amp;"-"&amp;BE$7&amp;"-"&amp;Schedule!$B25)=INDEX(Aux!$Q$4:$Q$5000,MATCH(BE$5&amp;"-"&amp;BE$7&amp;"-"&amp;Schedule!$B25,Aux!$Q$4:$Q$5000,0)),1,""),"")</f>
        <v/>
      </c>
      <c r="BF25" s="13" t="str">
        <f>IFERROR(IF((BF$5&amp;"-"&amp;BF$7&amp;"-"&amp;Schedule!$B25)=INDEX(Aux!$Q$4:$Q$5000,MATCH(BF$5&amp;"-"&amp;BF$7&amp;"-"&amp;Schedule!$B25,Aux!$Q$4:$Q$5000,0)),1,""),"")</f>
        <v/>
      </c>
      <c r="BG25" s="13" t="str">
        <f>IFERROR(IF((BG$5&amp;"-"&amp;BG$7&amp;"-"&amp;Schedule!$B25)=INDEX(Aux!$Q$4:$Q$5000,MATCH(BG$5&amp;"-"&amp;BG$7&amp;"-"&amp;Schedule!$B25,Aux!$Q$4:$Q$5000,0)),1,""),"")</f>
        <v/>
      </c>
      <c r="BH25" s="13" t="str">
        <f>IFERROR(IF((BH$5&amp;"-"&amp;BH$7&amp;"-"&amp;Schedule!$B25)=INDEX(Aux!$Q$4:$Q$5000,MATCH(BH$5&amp;"-"&amp;BH$7&amp;"-"&amp;Schedule!$B25,Aux!$Q$4:$Q$5000,0)),1,""),"")</f>
        <v/>
      </c>
      <c r="BI25" s="13" t="str">
        <f>IFERROR(IF((BI$5&amp;"-"&amp;BI$7&amp;"-"&amp;Schedule!$B25)=INDEX(Aux!$Q$4:$Q$5000,MATCH(BI$5&amp;"-"&amp;BI$7&amp;"-"&amp;Schedule!$B25,Aux!$Q$4:$Q$5000,0)),1,""),"")</f>
        <v/>
      </c>
      <c r="BJ25" s="13" t="str">
        <f>IFERROR(IF((BJ$5&amp;"-"&amp;BJ$7&amp;"-"&amp;Schedule!$B25)=INDEX(Aux!$Q$4:$Q$5000,MATCH(BJ$5&amp;"-"&amp;BJ$7&amp;"-"&amp;Schedule!$B25,Aux!$Q$4:$Q$5000,0)),1,""),"")</f>
        <v/>
      </c>
      <c r="BK25" s="13" t="str">
        <f>IFERROR(IF((BK$5&amp;"-"&amp;BK$7&amp;"-"&amp;Schedule!$B25)=INDEX(Aux!$Q$4:$Q$5000,MATCH(BK$5&amp;"-"&amp;BK$7&amp;"-"&amp;Schedule!$B25,Aux!$Q$4:$Q$5000,0)),1,""),"")</f>
        <v/>
      </c>
      <c r="BL25" s="13" t="str">
        <f>IFERROR(IF((BL$5&amp;"-"&amp;BL$7&amp;"-"&amp;Schedule!$B25)=INDEX(Aux!$Q$4:$Q$5000,MATCH(BL$5&amp;"-"&amp;BL$7&amp;"-"&amp;Schedule!$B25,Aux!$Q$4:$Q$5000,0)),1,""),"")</f>
        <v/>
      </c>
      <c r="BM25" s="13" t="str">
        <f>IFERROR(IF((BM$5&amp;"-"&amp;BM$7&amp;"-"&amp;Schedule!$B25)=INDEX(Aux!$Q$4:$Q$5000,MATCH(BM$5&amp;"-"&amp;BM$7&amp;"-"&amp;Schedule!$B25,Aux!$Q$4:$Q$5000,0)),1,""),"")</f>
        <v/>
      </c>
      <c r="BN25" s="13" t="str">
        <f>IFERROR(IF((BN$5&amp;"-"&amp;BN$7&amp;"-"&amp;Schedule!$B25)=INDEX(Aux!$Q$4:$Q$5000,MATCH(BN$5&amp;"-"&amp;BN$7&amp;"-"&amp;Schedule!$B25,Aux!$Q$4:$Q$5000,0)),1,""),"")</f>
        <v/>
      </c>
      <c r="BO25" s="13" t="str">
        <f>IFERROR(IF((BO$5&amp;"-"&amp;BO$7&amp;"-"&amp;Schedule!$B25)=INDEX(Aux!$Q$4:$Q$5000,MATCH(BO$5&amp;"-"&amp;BO$7&amp;"-"&amp;Schedule!$B25,Aux!$Q$4:$Q$5000,0)),1,""),"")</f>
        <v/>
      </c>
      <c r="BP25" s="13" t="str">
        <f>IFERROR(IF((BP$5&amp;"-"&amp;BP$7&amp;"-"&amp;Schedule!$B25)=INDEX(Aux!$Q$4:$Q$5000,MATCH(BP$5&amp;"-"&amp;BP$7&amp;"-"&amp;Schedule!$B25,Aux!$Q$4:$Q$5000,0)),1,""),"")</f>
        <v/>
      </c>
      <c r="BQ25" s="13" t="str">
        <f>IFERROR(IF((BQ$5&amp;"-"&amp;BQ$7&amp;"-"&amp;Schedule!$B25)=INDEX(Aux!$Q$4:$Q$5000,MATCH(BQ$5&amp;"-"&amp;BQ$7&amp;"-"&amp;Schedule!$B25,Aux!$Q$4:$Q$5000,0)),1,""),"")</f>
        <v/>
      </c>
      <c r="BR25" s="13" t="str">
        <f>IFERROR(IF((BR$5&amp;"-"&amp;BR$7&amp;"-"&amp;Schedule!$B25)=INDEX(Aux!$Q$4:$Q$5000,MATCH(BR$5&amp;"-"&amp;BR$7&amp;"-"&amp;Schedule!$B25,Aux!$Q$4:$Q$5000,0)),1,""),"")</f>
        <v/>
      </c>
      <c r="BS25" s="13" t="str">
        <f>IFERROR(IF((BS$5&amp;"-"&amp;BS$7&amp;"-"&amp;Schedule!$B25)=INDEX(Aux!$Q$4:$Q$5000,MATCH(BS$5&amp;"-"&amp;BS$7&amp;"-"&amp;Schedule!$B25,Aux!$Q$4:$Q$5000,0)),1,""),"")</f>
        <v/>
      </c>
      <c r="BT25" s="13" t="str">
        <f>IFERROR(IF((BT$5&amp;"-"&amp;BT$7&amp;"-"&amp;Schedule!$B25)=INDEX(Aux!$Q$4:$Q$5000,MATCH(BT$5&amp;"-"&amp;BT$7&amp;"-"&amp;Schedule!$B25,Aux!$Q$4:$Q$5000,0)),1,""),"")</f>
        <v/>
      </c>
      <c r="BU25" s="13" t="str">
        <f>IFERROR(IF((BU$5&amp;"-"&amp;BU$7&amp;"-"&amp;Schedule!$B25)=INDEX(Aux!$Q$4:$Q$5000,MATCH(BU$5&amp;"-"&amp;BU$7&amp;"-"&amp;Schedule!$B25,Aux!$Q$4:$Q$5000,0)),1,""),"")</f>
        <v/>
      </c>
      <c r="BV25" s="13" t="str">
        <f>IFERROR(IF((BV$5&amp;"-"&amp;BV$7&amp;"-"&amp;Schedule!$B25)=INDEX(Aux!$Q$4:$Q$5000,MATCH(BV$5&amp;"-"&amp;BV$7&amp;"-"&amp;Schedule!$B25,Aux!$Q$4:$Q$5000,0)),1,""),"")</f>
        <v/>
      </c>
      <c r="BW25" s="13" t="str">
        <f>IFERROR(IF((BW$5&amp;"-"&amp;BW$7&amp;"-"&amp;Schedule!$B25)=INDEX(Aux!$Q$4:$Q$5000,MATCH(BW$5&amp;"-"&amp;BW$7&amp;"-"&amp;Schedule!$B25,Aux!$Q$4:$Q$5000,0)),1,""),"")</f>
        <v/>
      </c>
      <c r="BX25" s="13" t="str">
        <f>IFERROR(IF((BX$5&amp;"-"&amp;BX$7&amp;"-"&amp;Schedule!$B25)=INDEX(Aux!$Q$4:$Q$5000,MATCH(BX$5&amp;"-"&amp;BX$7&amp;"-"&amp;Schedule!$B25,Aux!$Q$4:$Q$5000,0)),1,""),"")</f>
        <v/>
      </c>
      <c r="BY25" s="13" t="str">
        <f>IFERROR(IF((BY$5&amp;"-"&amp;BY$7&amp;"-"&amp;Schedule!$B25)=INDEX(Aux!$Q$4:$Q$5000,MATCH(BY$5&amp;"-"&amp;BY$7&amp;"-"&amp;Schedule!$B25,Aux!$Q$4:$Q$5000,0)),1,""),"")</f>
        <v/>
      </c>
      <c r="BZ25" s="13" t="str">
        <f>IFERROR(IF((BZ$5&amp;"-"&amp;BZ$7&amp;"-"&amp;Schedule!$B25)=INDEX(Aux!$Q$4:$Q$5000,MATCH(BZ$5&amp;"-"&amp;BZ$7&amp;"-"&amp;Schedule!$B25,Aux!$Q$4:$Q$5000,0)),1,""),"")</f>
        <v/>
      </c>
      <c r="CA25" s="13" t="str">
        <f>IFERROR(IF((CA$5&amp;"-"&amp;CA$7&amp;"-"&amp;Schedule!$B25)=INDEX(Aux!$Q$4:$Q$5000,MATCH(CA$5&amp;"-"&amp;CA$7&amp;"-"&amp;Schedule!$B25,Aux!$Q$4:$Q$5000,0)),1,""),"")</f>
        <v/>
      </c>
      <c r="CB25" s="13" t="str">
        <f>IFERROR(IF((CB$5&amp;"-"&amp;CB$7&amp;"-"&amp;Schedule!$B25)=INDEX(Aux!$Q$4:$Q$5000,MATCH(CB$5&amp;"-"&amp;CB$7&amp;"-"&amp;Schedule!$B25,Aux!$Q$4:$Q$5000,0)),1,""),"")</f>
        <v/>
      </c>
      <c r="CC25" s="13" t="str">
        <f>IFERROR(IF((CC$5&amp;"-"&amp;CC$7&amp;"-"&amp;Schedule!$B25)=INDEX(Aux!$Q$4:$Q$5000,MATCH(CC$5&amp;"-"&amp;CC$7&amp;"-"&amp;Schedule!$B25,Aux!$Q$4:$Q$5000,0)),1,""),"")</f>
        <v/>
      </c>
      <c r="CD25" s="13" t="str">
        <f>IFERROR(IF((CD$5&amp;"-"&amp;CD$7&amp;"-"&amp;Schedule!$B25)=INDEX(Aux!$Q$4:$Q$5000,MATCH(CD$5&amp;"-"&amp;CD$7&amp;"-"&amp;Schedule!$B25,Aux!$Q$4:$Q$5000,0)),1,""),"")</f>
        <v/>
      </c>
      <c r="CE25" s="13" t="str">
        <f>IFERROR(IF((CE$5&amp;"-"&amp;CE$7&amp;"-"&amp;Schedule!$B25)=INDEX(Aux!$Q$4:$Q$5000,MATCH(CE$5&amp;"-"&amp;CE$7&amp;"-"&amp;Schedule!$B25,Aux!$Q$4:$Q$5000,0)),1,""),"")</f>
        <v/>
      </c>
      <c r="CF25" s="13" t="str">
        <f>IFERROR(IF((CF$5&amp;"-"&amp;CF$7&amp;"-"&amp;Schedule!$B25)=INDEX(Aux!$Q$4:$Q$5000,MATCH(CF$5&amp;"-"&amp;CF$7&amp;"-"&amp;Schedule!$B25,Aux!$Q$4:$Q$5000,0)),1,""),"")</f>
        <v/>
      </c>
      <c r="CG25" s="13" t="str">
        <f>IFERROR(IF((CG$5&amp;"-"&amp;CG$7&amp;"-"&amp;Schedule!$B25)=INDEX(Aux!$Q$4:$Q$5000,MATCH(CG$5&amp;"-"&amp;CG$7&amp;"-"&amp;Schedule!$B25,Aux!$Q$4:$Q$5000,0)),1,""),"")</f>
        <v/>
      </c>
      <c r="CH25" s="13" t="str">
        <f>IFERROR(IF((CH$5&amp;"-"&amp;CH$7&amp;"-"&amp;Schedule!$B25)=INDEX(Aux!$Q$4:$Q$5000,MATCH(CH$5&amp;"-"&amp;CH$7&amp;"-"&amp;Schedule!$B25,Aux!$Q$4:$Q$5000,0)),1,""),"")</f>
        <v/>
      </c>
    </row>
    <row r="26" spans="1:86" x14ac:dyDescent="0.25">
      <c r="A26" s="1" t="str">
        <f>IF(A25="","",IF(A25+1&lt;='Tables&amp;Data'!$F$5,A25+1,""))</f>
        <v/>
      </c>
      <c r="B26" s="36" t="str">
        <f>'Tables&amp;Data'!B32</f>
        <v/>
      </c>
      <c r="C26" s="37" t="str">
        <f>IF(B26="","",IFERROR(INDEX(TabPlayer[Name],MATCH(B26,TabPlayer[Players],0)),""))</f>
        <v/>
      </c>
      <c r="D26" s="9" t="str">
        <f t="shared" si="2"/>
        <v/>
      </c>
      <c r="E26" s="13" t="str">
        <f>IFERROR(IF((E$5&amp;"-"&amp;E$7&amp;"-"&amp;Schedule!$B26)=INDEX(Aux!$Q$4:$Q$5000,MATCH(E$5&amp;"-"&amp;E$7&amp;"-"&amp;Schedule!$B26,Aux!$Q$4:$Q$5000,0)),1,""),"")</f>
        <v/>
      </c>
      <c r="F26" s="13" t="str">
        <f>IFERROR(IF((F$5&amp;"-"&amp;F$7&amp;"-"&amp;Schedule!$B26)=INDEX(Aux!$Q$4:$Q$5000,MATCH(F$5&amp;"-"&amp;F$7&amp;"-"&amp;Schedule!$B26,Aux!$Q$4:$Q$5000,0)),1,""),"")</f>
        <v/>
      </c>
      <c r="G26" s="13" t="str">
        <f>IFERROR(IF((G$5&amp;"-"&amp;G$7&amp;"-"&amp;Schedule!$B26)=INDEX(Aux!$Q$4:$Q$5000,MATCH(G$5&amp;"-"&amp;G$7&amp;"-"&amp;Schedule!$B26,Aux!$Q$4:$Q$5000,0)),1,""),"")</f>
        <v/>
      </c>
      <c r="H26" s="13" t="str">
        <f>IFERROR(IF((H$5&amp;"-"&amp;H$7&amp;"-"&amp;Schedule!$B26)=INDEX(Aux!$Q$4:$Q$5000,MATCH(H$5&amp;"-"&amp;H$7&amp;"-"&amp;Schedule!$B26,Aux!$Q$4:$Q$5000,0)),1,""),"")</f>
        <v/>
      </c>
      <c r="I26" s="13" t="str">
        <f>IFERROR(IF((I$5&amp;"-"&amp;I$7&amp;"-"&amp;Schedule!$B26)=INDEX(Aux!$Q$4:$Q$5000,MATCH(I$5&amp;"-"&amp;I$7&amp;"-"&amp;Schedule!$B26,Aux!$Q$4:$Q$5000,0)),1,""),"")</f>
        <v/>
      </c>
      <c r="J26" s="13" t="str">
        <f>IFERROR(IF((J$5&amp;"-"&amp;J$7&amp;"-"&amp;Schedule!$B26)=INDEX(Aux!$Q$4:$Q$5000,MATCH(J$5&amp;"-"&amp;J$7&amp;"-"&amp;Schedule!$B26,Aux!$Q$4:$Q$5000,0)),1,""),"")</f>
        <v/>
      </c>
      <c r="K26" s="13" t="str">
        <f>IFERROR(IF((K$5&amp;"-"&amp;K$7&amp;"-"&amp;Schedule!$B26)=INDEX(Aux!$Q$4:$Q$5000,MATCH(K$5&amp;"-"&amp;K$7&amp;"-"&amp;Schedule!$B26,Aux!$Q$4:$Q$5000,0)),1,""),"")</f>
        <v/>
      </c>
      <c r="L26" s="13" t="str">
        <f>IFERROR(IF((L$5&amp;"-"&amp;L$7&amp;"-"&amp;Schedule!$B26)=INDEX(Aux!$Q$4:$Q$5000,MATCH(L$5&amp;"-"&amp;L$7&amp;"-"&amp;Schedule!$B26,Aux!$Q$4:$Q$5000,0)),1,""),"")</f>
        <v/>
      </c>
      <c r="M26" s="13" t="str">
        <f>IFERROR(IF((M$5&amp;"-"&amp;M$7&amp;"-"&amp;Schedule!$B26)=INDEX(Aux!$Q$4:$Q$5000,MATCH(M$5&amp;"-"&amp;M$7&amp;"-"&amp;Schedule!$B26,Aux!$Q$4:$Q$5000,0)),1,""),"")</f>
        <v/>
      </c>
      <c r="N26" s="13" t="str">
        <f>IFERROR(IF((N$5&amp;"-"&amp;N$7&amp;"-"&amp;Schedule!$B26)=INDEX(Aux!$Q$4:$Q$5000,MATCH(N$5&amp;"-"&amp;N$7&amp;"-"&amp;Schedule!$B26,Aux!$Q$4:$Q$5000,0)),1,""),"")</f>
        <v/>
      </c>
      <c r="O26" s="13" t="str">
        <f>IFERROR(IF((O$5&amp;"-"&amp;O$7&amp;"-"&amp;Schedule!$B26)=INDEX(Aux!$Q$4:$Q$5000,MATCH(O$5&amp;"-"&amp;O$7&amp;"-"&amp;Schedule!$B26,Aux!$Q$4:$Q$5000,0)),1,""),"")</f>
        <v/>
      </c>
      <c r="P26" s="13" t="str">
        <f>IFERROR(IF((P$5&amp;"-"&amp;P$7&amp;"-"&amp;Schedule!$B26)=INDEX(Aux!$Q$4:$Q$5000,MATCH(P$5&amp;"-"&amp;P$7&amp;"-"&amp;Schedule!$B26,Aux!$Q$4:$Q$5000,0)),1,""),"")</f>
        <v/>
      </c>
      <c r="Q26" s="13" t="str">
        <f>IFERROR(IF((Q$5&amp;"-"&amp;Q$7&amp;"-"&amp;Schedule!$B26)=INDEX(Aux!$Q$4:$Q$5000,MATCH(Q$5&amp;"-"&amp;Q$7&amp;"-"&amp;Schedule!$B26,Aux!$Q$4:$Q$5000,0)),1,""),"")</f>
        <v/>
      </c>
      <c r="R26" s="13" t="str">
        <f>IFERROR(IF((R$5&amp;"-"&amp;R$7&amp;"-"&amp;Schedule!$B26)=INDEX(Aux!$Q$4:$Q$5000,MATCH(R$5&amp;"-"&amp;R$7&amp;"-"&amp;Schedule!$B26,Aux!$Q$4:$Q$5000,0)),1,""),"")</f>
        <v/>
      </c>
      <c r="S26" s="13" t="str">
        <f>IFERROR(IF((S$5&amp;"-"&amp;S$7&amp;"-"&amp;Schedule!$B26)=INDEX(Aux!$Q$4:$Q$5000,MATCH(S$5&amp;"-"&amp;S$7&amp;"-"&amp;Schedule!$B26,Aux!$Q$4:$Q$5000,0)),1,""),"")</f>
        <v/>
      </c>
      <c r="T26" s="13" t="str">
        <f>IFERROR(IF((T$5&amp;"-"&amp;T$7&amp;"-"&amp;Schedule!$B26)=INDEX(Aux!$Q$4:$Q$5000,MATCH(T$5&amp;"-"&amp;T$7&amp;"-"&amp;Schedule!$B26,Aux!$Q$4:$Q$5000,0)),1,""),"")</f>
        <v/>
      </c>
      <c r="U26" s="13" t="str">
        <f>IFERROR(IF((U$5&amp;"-"&amp;U$7&amp;"-"&amp;Schedule!$B26)=INDEX(Aux!$Q$4:$Q$5000,MATCH(U$5&amp;"-"&amp;U$7&amp;"-"&amp;Schedule!$B26,Aux!$Q$4:$Q$5000,0)),1,""),"")</f>
        <v/>
      </c>
      <c r="V26" s="13" t="str">
        <f>IFERROR(IF((V$5&amp;"-"&amp;V$7&amp;"-"&amp;Schedule!$B26)=INDEX(Aux!$Q$4:$Q$5000,MATCH(V$5&amp;"-"&amp;V$7&amp;"-"&amp;Schedule!$B26,Aux!$Q$4:$Q$5000,0)),1,""),"")</f>
        <v/>
      </c>
      <c r="W26" s="13" t="str">
        <f>IFERROR(IF((W$5&amp;"-"&amp;W$7&amp;"-"&amp;Schedule!$B26)=INDEX(Aux!$Q$4:$Q$5000,MATCH(W$5&amp;"-"&amp;W$7&amp;"-"&amp;Schedule!$B26,Aux!$Q$4:$Q$5000,0)),1,""),"")</f>
        <v/>
      </c>
      <c r="X26" s="13" t="str">
        <f>IFERROR(IF((X$5&amp;"-"&amp;X$7&amp;"-"&amp;Schedule!$B26)=INDEX(Aux!$Q$4:$Q$5000,MATCH(X$5&amp;"-"&amp;X$7&amp;"-"&amp;Schedule!$B26,Aux!$Q$4:$Q$5000,0)),1,""),"")</f>
        <v/>
      </c>
      <c r="Y26" s="13" t="str">
        <f>IFERROR(IF((Y$5&amp;"-"&amp;Y$7&amp;"-"&amp;Schedule!$B26)=INDEX(Aux!$Q$4:$Q$5000,MATCH(Y$5&amp;"-"&amp;Y$7&amp;"-"&amp;Schedule!$B26,Aux!$Q$4:$Q$5000,0)),1,""),"")</f>
        <v/>
      </c>
      <c r="Z26" s="13" t="str">
        <f>IFERROR(IF((Z$5&amp;"-"&amp;Z$7&amp;"-"&amp;Schedule!$B26)=INDEX(Aux!$Q$4:$Q$5000,MATCH(Z$5&amp;"-"&amp;Z$7&amp;"-"&amp;Schedule!$B26,Aux!$Q$4:$Q$5000,0)),1,""),"")</f>
        <v/>
      </c>
      <c r="AA26" s="13" t="str">
        <f>IFERROR(IF((AA$5&amp;"-"&amp;AA$7&amp;"-"&amp;Schedule!$B26)=INDEX(Aux!$Q$4:$Q$5000,MATCH(AA$5&amp;"-"&amp;AA$7&amp;"-"&amp;Schedule!$B26,Aux!$Q$4:$Q$5000,0)),1,""),"")</f>
        <v/>
      </c>
      <c r="AB26" s="13" t="str">
        <f>IFERROR(IF((AB$5&amp;"-"&amp;AB$7&amp;"-"&amp;Schedule!$B26)=INDEX(Aux!$Q$4:$Q$5000,MATCH(AB$5&amp;"-"&amp;AB$7&amp;"-"&amp;Schedule!$B26,Aux!$Q$4:$Q$5000,0)),1,""),"")</f>
        <v/>
      </c>
      <c r="AC26" s="13" t="str">
        <f>IFERROR(IF((AC$5&amp;"-"&amp;AC$7&amp;"-"&amp;Schedule!$B26)=INDEX(Aux!$Q$4:$Q$5000,MATCH(AC$5&amp;"-"&amp;AC$7&amp;"-"&amp;Schedule!$B26,Aux!$Q$4:$Q$5000,0)),1,""),"")</f>
        <v/>
      </c>
      <c r="AD26" s="13" t="str">
        <f>IFERROR(IF((AD$5&amp;"-"&amp;AD$7&amp;"-"&amp;Schedule!$B26)=INDEX(Aux!$Q$4:$Q$5000,MATCH(AD$5&amp;"-"&amp;AD$7&amp;"-"&amp;Schedule!$B26,Aux!$Q$4:$Q$5000,0)),1,""),"")</f>
        <v/>
      </c>
      <c r="AE26" s="13" t="str">
        <f>IFERROR(IF((AE$5&amp;"-"&amp;AE$7&amp;"-"&amp;Schedule!$B26)=INDEX(Aux!$Q$4:$Q$5000,MATCH(AE$5&amp;"-"&amp;AE$7&amp;"-"&amp;Schedule!$B26,Aux!$Q$4:$Q$5000,0)),1,""),"")</f>
        <v/>
      </c>
      <c r="AF26" s="13" t="str">
        <f>IFERROR(IF((AF$5&amp;"-"&amp;AF$7&amp;"-"&amp;Schedule!$B26)=INDEX(Aux!$Q$4:$Q$5000,MATCH(AF$5&amp;"-"&amp;AF$7&amp;"-"&amp;Schedule!$B26,Aux!$Q$4:$Q$5000,0)),1,""),"")</f>
        <v/>
      </c>
      <c r="AG26" s="13" t="str">
        <f>IFERROR(IF((AG$5&amp;"-"&amp;AG$7&amp;"-"&amp;Schedule!$B26)=INDEX(Aux!$Q$4:$Q$5000,MATCH(AG$5&amp;"-"&amp;AG$7&amp;"-"&amp;Schedule!$B26,Aux!$Q$4:$Q$5000,0)),1,""),"")</f>
        <v/>
      </c>
      <c r="AH26" s="13" t="str">
        <f>IFERROR(IF((AH$5&amp;"-"&amp;AH$7&amp;"-"&amp;Schedule!$B26)=INDEX(Aux!$Q$4:$Q$5000,MATCH(AH$5&amp;"-"&amp;AH$7&amp;"-"&amp;Schedule!$B26,Aux!$Q$4:$Q$5000,0)),1,""),"")</f>
        <v/>
      </c>
      <c r="AI26" s="13" t="str">
        <f>IFERROR(IF((AI$5&amp;"-"&amp;AI$7&amp;"-"&amp;Schedule!$B26)=INDEX(Aux!$Q$4:$Q$5000,MATCH(AI$5&amp;"-"&amp;AI$7&amp;"-"&amp;Schedule!$B26,Aux!$Q$4:$Q$5000,0)),1,""),"")</f>
        <v/>
      </c>
      <c r="AJ26" s="13" t="str">
        <f>IFERROR(IF((AJ$5&amp;"-"&amp;AJ$7&amp;"-"&amp;Schedule!$B26)=INDEX(Aux!$Q$4:$Q$5000,MATCH(AJ$5&amp;"-"&amp;AJ$7&amp;"-"&amp;Schedule!$B26,Aux!$Q$4:$Q$5000,0)),1,""),"")</f>
        <v/>
      </c>
      <c r="AK26" s="13" t="str">
        <f>IFERROR(IF((AK$5&amp;"-"&amp;AK$7&amp;"-"&amp;Schedule!$B26)=INDEX(Aux!$Q$4:$Q$5000,MATCH(AK$5&amp;"-"&amp;AK$7&amp;"-"&amp;Schedule!$B26,Aux!$Q$4:$Q$5000,0)),1,""),"")</f>
        <v/>
      </c>
      <c r="AL26" s="13" t="str">
        <f>IFERROR(IF((AL$5&amp;"-"&amp;AL$7&amp;"-"&amp;Schedule!$B26)=INDEX(Aux!$Q$4:$Q$5000,MATCH(AL$5&amp;"-"&amp;AL$7&amp;"-"&amp;Schedule!$B26,Aux!$Q$4:$Q$5000,0)),1,""),"")</f>
        <v/>
      </c>
      <c r="AM26" s="13" t="str">
        <f>IFERROR(IF((AM$5&amp;"-"&amp;AM$7&amp;"-"&amp;Schedule!$B26)=INDEX(Aux!$Q$4:$Q$5000,MATCH(AM$5&amp;"-"&amp;AM$7&amp;"-"&amp;Schedule!$B26,Aux!$Q$4:$Q$5000,0)),1,""),"")</f>
        <v/>
      </c>
      <c r="AN26" s="13" t="str">
        <f>IFERROR(IF((AN$5&amp;"-"&amp;AN$7&amp;"-"&amp;Schedule!$B26)=INDEX(Aux!$Q$4:$Q$5000,MATCH(AN$5&amp;"-"&amp;AN$7&amp;"-"&amp;Schedule!$B26,Aux!$Q$4:$Q$5000,0)),1,""),"")</f>
        <v/>
      </c>
      <c r="AO26" s="13" t="str">
        <f>IFERROR(IF((AO$5&amp;"-"&amp;AO$7&amp;"-"&amp;Schedule!$B26)=INDEX(Aux!$Q$4:$Q$5000,MATCH(AO$5&amp;"-"&amp;AO$7&amp;"-"&amp;Schedule!$B26,Aux!$Q$4:$Q$5000,0)),1,""),"")</f>
        <v/>
      </c>
      <c r="AP26" s="13" t="str">
        <f>IFERROR(IF((AP$5&amp;"-"&amp;AP$7&amp;"-"&amp;Schedule!$B26)=INDEX(Aux!$Q$4:$Q$5000,MATCH(AP$5&amp;"-"&amp;AP$7&amp;"-"&amp;Schedule!$B26,Aux!$Q$4:$Q$5000,0)),1,""),"")</f>
        <v/>
      </c>
      <c r="AQ26" s="13" t="str">
        <f>IFERROR(IF((AQ$5&amp;"-"&amp;AQ$7&amp;"-"&amp;Schedule!$B26)=INDEX(Aux!$Q$4:$Q$5000,MATCH(AQ$5&amp;"-"&amp;AQ$7&amp;"-"&amp;Schedule!$B26,Aux!$Q$4:$Q$5000,0)),1,""),"")</f>
        <v/>
      </c>
      <c r="AR26" s="13" t="str">
        <f>IFERROR(IF((AR$5&amp;"-"&amp;AR$7&amp;"-"&amp;Schedule!$B26)=INDEX(Aux!$Q$4:$Q$5000,MATCH(AR$5&amp;"-"&amp;AR$7&amp;"-"&amp;Schedule!$B26,Aux!$Q$4:$Q$5000,0)),1,""),"")</f>
        <v/>
      </c>
      <c r="AS26" s="13" t="str">
        <f>IFERROR(IF((AS$5&amp;"-"&amp;AS$7&amp;"-"&amp;Schedule!$B26)=INDEX(Aux!$Q$4:$Q$5000,MATCH(AS$5&amp;"-"&amp;AS$7&amp;"-"&amp;Schedule!$B26,Aux!$Q$4:$Q$5000,0)),1,""),"")</f>
        <v/>
      </c>
      <c r="AT26" s="13" t="str">
        <f>IFERROR(IF((AT$5&amp;"-"&amp;AT$7&amp;"-"&amp;Schedule!$B26)=INDEX(Aux!$Q$4:$Q$5000,MATCH(AT$5&amp;"-"&amp;AT$7&amp;"-"&amp;Schedule!$B26,Aux!$Q$4:$Q$5000,0)),1,""),"")</f>
        <v/>
      </c>
      <c r="AU26" s="13" t="str">
        <f>IFERROR(IF((AU$5&amp;"-"&amp;AU$7&amp;"-"&amp;Schedule!$B26)=INDEX(Aux!$Q$4:$Q$5000,MATCH(AU$5&amp;"-"&amp;AU$7&amp;"-"&amp;Schedule!$B26,Aux!$Q$4:$Q$5000,0)),1,""),"")</f>
        <v/>
      </c>
      <c r="AV26" s="13" t="str">
        <f>IFERROR(IF((AV$5&amp;"-"&amp;AV$7&amp;"-"&amp;Schedule!$B26)=INDEX(Aux!$Q$4:$Q$5000,MATCH(AV$5&amp;"-"&amp;AV$7&amp;"-"&amp;Schedule!$B26,Aux!$Q$4:$Q$5000,0)),1,""),"")</f>
        <v/>
      </c>
      <c r="AW26" s="13" t="str">
        <f>IFERROR(IF((AW$5&amp;"-"&amp;AW$7&amp;"-"&amp;Schedule!$B26)=INDEX(Aux!$Q$4:$Q$5000,MATCH(AW$5&amp;"-"&amp;AW$7&amp;"-"&amp;Schedule!$B26,Aux!$Q$4:$Q$5000,0)),1,""),"")</f>
        <v/>
      </c>
      <c r="AX26" s="13" t="str">
        <f>IFERROR(IF((AX$5&amp;"-"&amp;AX$7&amp;"-"&amp;Schedule!$B26)=INDEX(Aux!$Q$4:$Q$5000,MATCH(AX$5&amp;"-"&amp;AX$7&amp;"-"&amp;Schedule!$B26,Aux!$Q$4:$Q$5000,0)),1,""),"")</f>
        <v/>
      </c>
      <c r="AY26" s="13" t="str">
        <f>IFERROR(IF((AY$5&amp;"-"&amp;AY$7&amp;"-"&amp;Schedule!$B26)=INDEX(Aux!$Q$4:$Q$5000,MATCH(AY$5&amp;"-"&amp;AY$7&amp;"-"&amp;Schedule!$B26,Aux!$Q$4:$Q$5000,0)),1,""),"")</f>
        <v/>
      </c>
      <c r="AZ26" s="13" t="str">
        <f>IFERROR(IF((AZ$5&amp;"-"&amp;AZ$7&amp;"-"&amp;Schedule!$B26)=INDEX(Aux!$Q$4:$Q$5000,MATCH(AZ$5&amp;"-"&amp;AZ$7&amp;"-"&amp;Schedule!$B26,Aux!$Q$4:$Q$5000,0)),1,""),"")</f>
        <v/>
      </c>
      <c r="BA26" s="13" t="str">
        <f>IFERROR(IF((BA$5&amp;"-"&amp;BA$7&amp;"-"&amp;Schedule!$B26)=INDEX(Aux!$Q$4:$Q$5000,MATCH(BA$5&amp;"-"&amp;BA$7&amp;"-"&amp;Schedule!$B26,Aux!$Q$4:$Q$5000,0)),1,""),"")</f>
        <v/>
      </c>
      <c r="BB26" s="13" t="str">
        <f>IFERROR(IF((BB$5&amp;"-"&amp;BB$7&amp;"-"&amp;Schedule!$B26)=INDEX(Aux!$Q$4:$Q$5000,MATCH(BB$5&amp;"-"&amp;BB$7&amp;"-"&amp;Schedule!$B26,Aux!$Q$4:$Q$5000,0)),1,""),"")</f>
        <v/>
      </c>
      <c r="BC26" s="13" t="str">
        <f>IFERROR(IF((BC$5&amp;"-"&amp;BC$7&amp;"-"&amp;Schedule!$B26)=INDEX(Aux!$Q$4:$Q$5000,MATCH(BC$5&amp;"-"&amp;BC$7&amp;"-"&amp;Schedule!$B26,Aux!$Q$4:$Q$5000,0)),1,""),"")</f>
        <v/>
      </c>
      <c r="BD26" s="13" t="str">
        <f>IFERROR(IF((BD$5&amp;"-"&amp;BD$7&amp;"-"&amp;Schedule!$B26)=INDEX(Aux!$Q$4:$Q$5000,MATCH(BD$5&amp;"-"&amp;BD$7&amp;"-"&amp;Schedule!$B26,Aux!$Q$4:$Q$5000,0)),1,""),"")</f>
        <v/>
      </c>
      <c r="BE26" s="13" t="str">
        <f>IFERROR(IF((BE$5&amp;"-"&amp;BE$7&amp;"-"&amp;Schedule!$B26)=INDEX(Aux!$Q$4:$Q$5000,MATCH(BE$5&amp;"-"&amp;BE$7&amp;"-"&amp;Schedule!$B26,Aux!$Q$4:$Q$5000,0)),1,""),"")</f>
        <v/>
      </c>
      <c r="BF26" s="13" t="str">
        <f>IFERROR(IF((BF$5&amp;"-"&amp;BF$7&amp;"-"&amp;Schedule!$B26)=INDEX(Aux!$Q$4:$Q$5000,MATCH(BF$5&amp;"-"&amp;BF$7&amp;"-"&amp;Schedule!$B26,Aux!$Q$4:$Q$5000,0)),1,""),"")</f>
        <v/>
      </c>
      <c r="BG26" s="13" t="str">
        <f>IFERROR(IF((BG$5&amp;"-"&amp;BG$7&amp;"-"&amp;Schedule!$B26)=INDEX(Aux!$Q$4:$Q$5000,MATCH(BG$5&amp;"-"&amp;BG$7&amp;"-"&amp;Schedule!$B26,Aux!$Q$4:$Q$5000,0)),1,""),"")</f>
        <v/>
      </c>
      <c r="BH26" s="13" t="str">
        <f>IFERROR(IF((BH$5&amp;"-"&amp;BH$7&amp;"-"&amp;Schedule!$B26)=INDEX(Aux!$Q$4:$Q$5000,MATCH(BH$5&amp;"-"&amp;BH$7&amp;"-"&amp;Schedule!$B26,Aux!$Q$4:$Q$5000,0)),1,""),"")</f>
        <v/>
      </c>
      <c r="BI26" s="13" t="str">
        <f>IFERROR(IF((BI$5&amp;"-"&amp;BI$7&amp;"-"&amp;Schedule!$B26)=INDEX(Aux!$Q$4:$Q$5000,MATCH(BI$5&amp;"-"&amp;BI$7&amp;"-"&amp;Schedule!$B26,Aux!$Q$4:$Q$5000,0)),1,""),"")</f>
        <v/>
      </c>
      <c r="BJ26" s="13" t="str">
        <f>IFERROR(IF((BJ$5&amp;"-"&amp;BJ$7&amp;"-"&amp;Schedule!$B26)=INDEX(Aux!$Q$4:$Q$5000,MATCH(BJ$5&amp;"-"&amp;BJ$7&amp;"-"&amp;Schedule!$B26,Aux!$Q$4:$Q$5000,0)),1,""),"")</f>
        <v/>
      </c>
      <c r="BK26" s="13" t="str">
        <f>IFERROR(IF((BK$5&amp;"-"&amp;BK$7&amp;"-"&amp;Schedule!$B26)=INDEX(Aux!$Q$4:$Q$5000,MATCH(BK$5&amp;"-"&amp;BK$7&amp;"-"&amp;Schedule!$B26,Aux!$Q$4:$Q$5000,0)),1,""),"")</f>
        <v/>
      </c>
      <c r="BL26" s="13" t="str">
        <f>IFERROR(IF((BL$5&amp;"-"&amp;BL$7&amp;"-"&amp;Schedule!$B26)=INDEX(Aux!$Q$4:$Q$5000,MATCH(BL$5&amp;"-"&amp;BL$7&amp;"-"&amp;Schedule!$B26,Aux!$Q$4:$Q$5000,0)),1,""),"")</f>
        <v/>
      </c>
      <c r="BM26" s="13" t="str">
        <f>IFERROR(IF((BM$5&amp;"-"&amp;BM$7&amp;"-"&amp;Schedule!$B26)=INDEX(Aux!$Q$4:$Q$5000,MATCH(BM$5&amp;"-"&amp;BM$7&amp;"-"&amp;Schedule!$B26,Aux!$Q$4:$Q$5000,0)),1,""),"")</f>
        <v/>
      </c>
      <c r="BN26" s="13" t="str">
        <f>IFERROR(IF((BN$5&amp;"-"&amp;BN$7&amp;"-"&amp;Schedule!$B26)=INDEX(Aux!$Q$4:$Q$5000,MATCH(BN$5&amp;"-"&amp;BN$7&amp;"-"&amp;Schedule!$B26,Aux!$Q$4:$Q$5000,0)),1,""),"")</f>
        <v/>
      </c>
      <c r="BO26" s="13" t="str">
        <f>IFERROR(IF((BO$5&amp;"-"&amp;BO$7&amp;"-"&amp;Schedule!$B26)=INDEX(Aux!$Q$4:$Q$5000,MATCH(BO$5&amp;"-"&amp;BO$7&amp;"-"&amp;Schedule!$B26,Aux!$Q$4:$Q$5000,0)),1,""),"")</f>
        <v/>
      </c>
      <c r="BP26" s="13" t="str">
        <f>IFERROR(IF((BP$5&amp;"-"&amp;BP$7&amp;"-"&amp;Schedule!$B26)=INDEX(Aux!$Q$4:$Q$5000,MATCH(BP$5&amp;"-"&amp;BP$7&amp;"-"&amp;Schedule!$B26,Aux!$Q$4:$Q$5000,0)),1,""),"")</f>
        <v/>
      </c>
      <c r="BQ26" s="13" t="str">
        <f>IFERROR(IF((BQ$5&amp;"-"&amp;BQ$7&amp;"-"&amp;Schedule!$B26)=INDEX(Aux!$Q$4:$Q$5000,MATCH(BQ$5&amp;"-"&amp;BQ$7&amp;"-"&amp;Schedule!$B26,Aux!$Q$4:$Q$5000,0)),1,""),"")</f>
        <v/>
      </c>
      <c r="BR26" s="13" t="str">
        <f>IFERROR(IF((BR$5&amp;"-"&amp;BR$7&amp;"-"&amp;Schedule!$B26)=INDEX(Aux!$Q$4:$Q$5000,MATCH(BR$5&amp;"-"&amp;BR$7&amp;"-"&amp;Schedule!$B26,Aux!$Q$4:$Q$5000,0)),1,""),"")</f>
        <v/>
      </c>
      <c r="BS26" s="13" t="str">
        <f>IFERROR(IF((BS$5&amp;"-"&amp;BS$7&amp;"-"&amp;Schedule!$B26)=INDEX(Aux!$Q$4:$Q$5000,MATCH(BS$5&amp;"-"&amp;BS$7&amp;"-"&amp;Schedule!$B26,Aux!$Q$4:$Q$5000,0)),1,""),"")</f>
        <v/>
      </c>
      <c r="BT26" s="13" t="str">
        <f>IFERROR(IF((BT$5&amp;"-"&amp;BT$7&amp;"-"&amp;Schedule!$B26)=INDEX(Aux!$Q$4:$Q$5000,MATCH(BT$5&amp;"-"&amp;BT$7&amp;"-"&amp;Schedule!$B26,Aux!$Q$4:$Q$5000,0)),1,""),"")</f>
        <v/>
      </c>
      <c r="BU26" s="13" t="str">
        <f>IFERROR(IF((BU$5&amp;"-"&amp;BU$7&amp;"-"&amp;Schedule!$B26)=INDEX(Aux!$Q$4:$Q$5000,MATCH(BU$5&amp;"-"&amp;BU$7&amp;"-"&amp;Schedule!$B26,Aux!$Q$4:$Q$5000,0)),1,""),"")</f>
        <v/>
      </c>
      <c r="BV26" s="13" t="str">
        <f>IFERROR(IF((BV$5&amp;"-"&amp;BV$7&amp;"-"&amp;Schedule!$B26)=INDEX(Aux!$Q$4:$Q$5000,MATCH(BV$5&amp;"-"&amp;BV$7&amp;"-"&amp;Schedule!$B26,Aux!$Q$4:$Q$5000,0)),1,""),"")</f>
        <v/>
      </c>
      <c r="BW26" s="13" t="str">
        <f>IFERROR(IF((BW$5&amp;"-"&amp;BW$7&amp;"-"&amp;Schedule!$B26)=INDEX(Aux!$Q$4:$Q$5000,MATCH(BW$5&amp;"-"&amp;BW$7&amp;"-"&amp;Schedule!$B26,Aux!$Q$4:$Q$5000,0)),1,""),"")</f>
        <v/>
      </c>
      <c r="BX26" s="13" t="str">
        <f>IFERROR(IF((BX$5&amp;"-"&amp;BX$7&amp;"-"&amp;Schedule!$B26)=INDEX(Aux!$Q$4:$Q$5000,MATCH(BX$5&amp;"-"&amp;BX$7&amp;"-"&amp;Schedule!$B26,Aux!$Q$4:$Q$5000,0)),1,""),"")</f>
        <v/>
      </c>
      <c r="BY26" s="13" t="str">
        <f>IFERROR(IF((BY$5&amp;"-"&amp;BY$7&amp;"-"&amp;Schedule!$B26)=INDEX(Aux!$Q$4:$Q$5000,MATCH(BY$5&amp;"-"&amp;BY$7&amp;"-"&amp;Schedule!$B26,Aux!$Q$4:$Q$5000,0)),1,""),"")</f>
        <v/>
      </c>
      <c r="BZ26" s="13" t="str">
        <f>IFERROR(IF((BZ$5&amp;"-"&amp;BZ$7&amp;"-"&amp;Schedule!$B26)=INDEX(Aux!$Q$4:$Q$5000,MATCH(BZ$5&amp;"-"&amp;BZ$7&amp;"-"&amp;Schedule!$B26,Aux!$Q$4:$Q$5000,0)),1,""),"")</f>
        <v/>
      </c>
      <c r="CA26" s="13" t="str">
        <f>IFERROR(IF((CA$5&amp;"-"&amp;CA$7&amp;"-"&amp;Schedule!$B26)=INDEX(Aux!$Q$4:$Q$5000,MATCH(CA$5&amp;"-"&amp;CA$7&amp;"-"&amp;Schedule!$B26,Aux!$Q$4:$Q$5000,0)),1,""),"")</f>
        <v/>
      </c>
      <c r="CB26" s="13" t="str">
        <f>IFERROR(IF((CB$5&amp;"-"&amp;CB$7&amp;"-"&amp;Schedule!$B26)=INDEX(Aux!$Q$4:$Q$5000,MATCH(CB$5&amp;"-"&amp;CB$7&amp;"-"&amp;Schedule!$B26,Aux!$Q$4:$Q$5000,0)),1,""),"")</f>
        <v/>
      </c>
      <c r="CC26" s="13" t="str">
        <f>IFERROR(IF((CC$5&amp;"-"&amp;CC$7&amp;"-"&amp;Schedule!$B26)=INDEX(Aux!$Q$4:$Q$5000,MATCH(CC$5&amp;"-"&amp;CC$7&amp;"-"&amp;Schedule!$B26,Aux!$Q$4:$Q$5000,0)),1,""),"")</f>
        <v/>
      </c>
      <c r="CD26" s="13" t="str">
        <f>IFERROR(IF((CD$5&amp;"-"&amp;CD$7&amp;"-"&amp;Schedule!$B26)=INDEX(Aux!$Q$4:$Q$5000,MATCH(CD$5&amp;"-"&amp;CD$7&amp;"-"&amp;Schedule!$B26,Aux!$Q$4:$Q$5000,0)),1,""),"")</f>
        <v/>
      </c>
      <c r="CE26" s="13" t="str">
        <f>IFERROR(IF((CE$5&amp;"-"&amp;CE$7&amp;"-"&amp;Schedule!$B26)=INDEX(Aux!$Q$4:$Q$5000,MATCH(CE$5&amp;"-"&amp;CE$7&amp;"-"&amp;Schedule!$B26,Aux!$Q$4:$Q$5000,0)),1,""),"")</f>
        <v/>
      </c>
      <c r="CF26" s="13" t="str">
        <f>IFERROR(IF((CF$5&amp;"-"&amp;CF$7&amp;"-"&amp;Schedule!$B26)=INDEX(Aux!$Q$4:$Q$5000,MATCH(CF$5&amp;"-"&amp;CF$7&amp;"-"&amp;Schedule!$B26,Aux!$Q$4:$Q$5000,0)),1,""),"")</f>
        <v/>
      </c>
      <c r="CG26" s="13" t="str">
        <f>IFERROR(IF((CG$5&amp;"-"&amp;CG$7&amp;"-"&amp;Schedule!$B26)=INDEX(Aux!$Q$4:$Q$5000,MATCH(CG$5&amp;"-"&amp;CG$7&amp;"-"&amp;Schedule!$B26,Aux!$Q$4:$Q$5000,0)),1,""),"")</f>
        <v/>
      </c>
      <c r="CH26" s="13" t="str">
        <f>IFERROR(IF((CH$5&amp;"-"&amp;CH$7&amp;"-"&amp;Schedule!$B26)=INDEX(Aux!$Q$4:$Q$5000,MATCH(CH$5&amp;"-"&amp;CH$7&amp;"-"&amp;Schedule!$B26,Aux!$Q$4:$Q$5000,0)),1,""),"")</f>
        <v/>
      </c>
    </row>
    <row r="27" spans="1:86" x14ac:dyDescent="0.25">
      <c r="A27" s="1" t="str">
        <f>IF(A26="","",IF(A26+1&lt;='Tables&amp;Data'!$F$5,A26+1,""))</f>
        <v/>
      </c>
      <c r="B27" s="36" t="str">
        <f>'Tables&amp;Data'!B33</f>
        <v/>
      </c>
      <c r="C27" s="37" t="str">
        <f>IF(B27="","",IFERROR(INDEX(TabPlayer[Name],MATCH(B27,TabPlayer[Players],0)),""))</f>
        <v/>
      </c>
      <c r="D27" s="9" t="str">
        <f t="shared" si="2"/>
        <v/>
      </c>
      <c r="E27" s="13" t="str">
        <f>IFERROR(IF((E$5&amp;"-"&amp;E$7&amp;"-"&amp;Schedule!$B27)=INDEX(Aux!$Q$4:$Q$5000,MATCH(E$5&amp;"-"&amp;E$7&amp;"-"&amp;Schedule!$B27,Aux!$Q$4:$Q$5000,0)),1,""),"")</f>
        <v/>
      </c>
      <c r="F27" s="13" t="str">
        <f>IFERROR(IF((F$5&amp;"-"&amp;F$7&amp;"-"&amp;Schedule!$B27)=INDEX(Aux!$Q$4:$Q$5000,MATCH(F$5&amp;"-"&amp;F$7&amp;"-"&amp;Schedule!$B27,Aux!$Q$4:$Q$5000,0)),1,""),"")</f>
        <v/>
      </c>
      <c r="G27" s="13" t="str">
        <f>IFERROR(IF((G$5&amp;"-"&amp;G$7&amp;"-"&amp;Schedule!$B27)=INDEX(Aux!$Q$4:$Q$5000,MATCH(G$5&amp;"-"&amp;G$7&amp;"-"&amp;Schedule!$B27,Aux!$Q$4:$Q$5000,0)),1,""),"")</f>
        <v/>
      </c>
      <c r="H27" s="13" t="str">
        <f>IFERROR(IF((H$5&amp;"-"&amp;H$7&amp;"-"&amp;Schedule!$B27)=INDEX(Aux!$Q$4:$Q$5000,MATCH(H$5&amp;"-"&amp;H$7&amp;"-"&amp;Schedule!$B27,Aux!$Q$4:$Q$5000,0)),1,""),"")</f>
        <v/>
      </c>
      <c r="I27" s="13" t="str">
        <f>IFERROR(IF((I$5&amp;"-"&amp;I$7&amp;"-"&amp;Schedule!$B27)=INDEX(Aux!$Q$4:$Q$5000,MATCH(I$5&amp;"-"&amp;I$7&amp;"-"&amp;Schedule!$B27,Aux!$Q$4:$Q$5000,0)),1,""),"")</f>
        <v/>
      </c>
      <c r="J27" s="13" t="str">
        <f>IFERROR(IF((J$5&amp;"-"&amp;J$7&amp;"-"&amp;Schedule!$B27)=INDEX(Aux!$Q$4:$Q$5000,MATCH(J$5&amp;"-"&amp;J$7&amp;"-"&amp;Schedule!$B27,Aux!$Q$4:$Q$5000,0)),1,""),"")</f>
        <v/>
      </c>
      <c r="K27" s="13" t="str">
        <f>IFERROR(IF((K$5&amp;"-"&amp;K$7&amp;"-"&amp;Schedule!$B27)=INDEX(Aux!$Q$4:$Q$5000,MATCH(K$5&amp;"-"&amp;K$7&amp;"-"&amp;Schedule!$B27,Aux!$Q$4:$Q$5000,0)),1,""),"")</f>
        <v/>
      </c>
      <c r="L27" s="13" t="str">
        <f>IFERROR(IF((L$5&amp;"-"&amp;L$7&amp;"-"&amp;Schedule!$B27)=INDEX(Aux!$Q$4:$Q$5000,MATCH(L$5&amp;"-"&amp;L$7&amp;"-"&amp;Schedule!$B27,Aux!$Q$4:$Q$5000,0)),1,""),"")</f>
        <v/>
      </c>
      <c r="M27" s="13" t="str">
        <f>IFERROR(IF((M$5&amp;"-"&amp;M$7&amp;"-"&amp;Schedule!$B27)=INDEX(Aux!$Q$4:$Q$5000,MATCH(M$5&amp;"-"&amp;M$7&amp;"-"&amp;Schedule!$B27,Aux!$Q$4:$Q$5000,0)),1,""),"")</f>
        <v/>
      </c>
      <c r="N27" s="13" t="str">
        <f>IFERROR(IF((N$5&amp;"-"&amp;N$7&amp;"-"&amp;Schedule!$B27)=INDEX(Aux!$Q$4:$Q$5000,MATCH(N$5&amp;"-"&amp;N$7&amp;"-"&amp;Schedule!$B27,Aux!$Q$4:$Q$5000,0)),1,""),"")</f>
        <v/>
      </c>
      <c r="O27" s="13" t="str">
        <f>IFERROR(IF((O$5&amp;"-"&amp;O$7&amp;"-"&amp;Schedule!$B27)=INDEX(Aux!$Q$4:$Q$5000,MATCH(O$5&amp;"-"&amp;O$7&amp;"-"&amp;Schedule!$B27,Aux!$Q$4:$Q$5000,0)),1,""),"")</f>
        <v/>
      </c>
      <c r="P27" s="13" t="str">
        <f>IFERROR(IF((P$5&amp;"-"&amp;P$7&amp;"-"&amp;Schedule!$B27)=INDEX(Aux!$Q$4:$Q$5000,MATCH(P$5&amp;"-"&amp;P$7&amp;"-"&amp;Schedule!$B27,Aux!$Q$4:$Q$5000,0)),1,""),"")</f>
        <v/>
      </c>
      <c r="Q27" s="13" t="str">
        <f>IFERROR(IF((Q$5&amp;"-"&amp;Q$7&amp;"-"&amp;Schedule!$B27)=INDEX(Aux!$Q$4:$Q$5000,MATCH(Q$5&amp;"-"&amp;Q$7&amp;"-"&amp;Schedule!$B27,Aux!$Q$4:$Q$5000,0)),1,""),"")</f>
        <v/>
      </c>
      <c r="R27" s="13" t="str">
        <f>IFERROR(IF((R$5&amp;"-"&amp;R$7&amp;"-"&amp;Schedule!$B27)=INDEX(Aux!$Q$4:$Q$5000,MATCH(R$5&amp;"-"&amp;R$7&amp;"-"&amp;Schedule!$B27,Aux!$Q$4:$Q$5000,0)),1,""),"")</f>
        <v/>
      </c>
      <c r="S27" s="13" t="str">
        <f>IFERROR(IF((S$5&amp;"-"&amp;S$7&amp;"-"&amp;Schedule!$B27)=INDEX(Aux!$Q$4:$Q$5000,MATCH(S$5&amp;"-"&amp;S$7&amp;"-"&amp;Schedule!$B27,Aux!$Q$4:$Q$5000,0)),1,""),"")</f>
        <v/>
      </c>
      <c r="T27" s="13" t="str">
        <f>IFERROR(IF((T$5&amp;"-"&amp;T$7&amp;"-"&amp;Schedule!$B27)=INDEX(Aux!$Q$4:$Q$5000,MATCH(T$5&amp;"-"&amp;T$7&amp;"-"&amp;Schedule!$B27,Aux!$Q$4:$Q$5000,0)),1,""),"")</f>
        <v/>
      </c>
      <c r="U27" s="13" t="str">
        <f>IFERROR(IF((U$5&amp;"-"&amp;U$7&amp;"-"&amp;Schedule!$B27)=INDEX(Aux!$Q$4:$Q$5000,MATCH(U$5&amp;"-"&amp;U$7&amp;"-"&amp;Schedule!$B27,Aux!$Q$4:$Q$5000,0)),1,""),"")</f>
        <v/>
      </c>
      <c r="V27" s="13" t="str">
        <f>IFERROR(IF((V$5&amp;"-"&amp;V$7&amp;"-"&amp;Schedule!$B27)=INDEX(Aux!$Q$4:$Q$5000,MATCH(V$5&amp;"-"&amp;V$7&amp;"-"&amp;Schedule!$B27,Aux!$Q$4:$Q$5000,0)),1,""),"")</f>
        <v/>
      </c>
      <c r="W27" s="13" t="str">
        <f>IFERROR(IF((W$5&amp;"-"&amp;W$7&amp;"-"&amp;Schedule!$B27)=INDEX(Aux!$Q$4:$Q$5000,MATCH(W$5&amp;"-"&amp;W$7&amp;"-"&amp;Schedule!$B27,Aux!$Q$4:$Q$5000,0)),1,""),"")</f>
        <v/>
      </c>
      <c r="X27" s="13" t="str">
        <f>IFERROR(IF((X$5&amp;"-"&amp;X$7&amp;"-"&amp;Schedule!$B27)=INDEX(Aux!$Q$4:$Q$5000,MATCH(X$5&amp;"-"&amp;X$7&amp;"-"&amp;Schedule!$B27,Aux!$Q$4:$Q$5000,0)),1,""),"")</f>
        <v/>
      </c>
      <c r="Y27" s="13" t="str">
        <f>IFERROR(IF((Y$5&amp;"-"&amp;Y$7&amp;"-"&amp;Schedule!$B27)=INDEX(Aux!$Q$4:$Q$5000,MATCH(Y$5&amp;"-"&amp;Y$7&amp;"-"&amp;Schedule!$B27,Aux!$Q$4:$Q$5000,0)),1,""),"")</f>
        <v/>
      </c>
      <c r="Z27" s="13" t="str">
        <f>IFERROR(IF((Z$5&amp;"-"&amp;Z$7&amp;"-"&amp;Schedule!$B27)=INDEX(Aux!$Q$4:$Q$5000,MATCH(Z$5&amp;"-"&amp;Z$7&amp;"-"&amp;Schedule!$B27,Aux!$Q$4:$Q$5000,0)),1,""),"")</f>
        <v/>
      </c>
      <c r="AA27" s="13" t="str">
        <f>IFERROR(IF((AA$5&amp;"-"&amp;AA$7&amp;"-"&amp;Schedule!$B27)=INDEX(Aux!$Q$4:$Q$5000,MATCH(AA$5&amp;"-"&amp;AA$7&amp;"-"&amp;Schedule!$B27,Aux!$Q$4:$Q$5000,0)),1,""),"")</f>
        <v/>
      </c>
      <c r="AB27" s="13" t="str">
        <f>IFERROR(IF((AB$5&amp;"-"&amp;AB$7&amp;"-"&amp;Schedule!$B27)=INDEX(Aux!$Q$4:$Q$5000,MATCH(AB$5&amp;"-"&amp;AB$7&amp;"-"&amp;Schedule!$B27,Aux!$Q$4:$Q$5000,0)),1,""),"")</f>
        <v/>
      </c>
      <c r="AC27" s="13" t="str">
        <f>IFERROR(IF((AC$5&amp;"-"&amp;AC$7&amp;"-"&amp;Schedule!$B27)=INDEX(Aux!$Q$4:$Q$5000,MATCH(AC$5&amp;"-"&amp;AC$7&amp;"-"&amp;Schedule!$B27,Aux!$Q$4:$Q$5000,0)),1,""),"")</f>
        <v/>
      </c>
      <c r="AD27" s="13" t="str">
        <f>IFERROR(IF((AD$5&amp;"-"&amp;AD$7&amp;"-"&amp;Schedule!$B27)=INDEX(Aux!$Q$4:$Q$5000,MATCH(AD$5&amp;"-"&amp;AD$7&amp;"-"&amp;Schedule!$B27,Aux!$Q$4:$Q$5000,0)),1,""),"")</f>
        <v/>
      </c>
      <c r="AE27" s="13" t="str">
        <f>IFERROR(IF((AE$5&amp;"-"&amp;AE$7&amp;"-"&amp;Schedule!$B27)=INDEX(Aux!$Q$4:$Q$5000,MATCH(AE$5&amp;"-"&amp;AE$7&amp;"-"&amp;Schedule!$B27,Aux!$Q$4:$Q$5000,0)),1,""),"")</f>
        <v/>
      </c>
      <c r="AF27" s="13" t="str">
        <f>IFERROR(IF((AF$5&amp;"-"&amp;AF$7&amp;"-"&amp;Schedule!$B27)=INDEX(Aux!$Q$4:$Q$5000,MATCH(AF$5&amp;"-"&amp;AF$7&amp;"-"&amp;Schedule!$B27,Aux!$Q$4:$Q$5000,0)),1,""),"")</f>
        <v/>
      </c>
      <c r="AG27" s="13" t="str">
        <f>IFERROR(IF((AG$5&amp;"-"&amp;AG$7&amp;"-"&amp;Schedule!$B27)=INDEX(Aux!$Q$4:$Q$5000,MATCH(AG$5&amp;"-"&amp;AG$7&amp;"-"&amp;Schedule!$B27,Aux!$Q$4:$Q$5000,0)),1,""),"")</f>
        <v/>
      </c>
      <c r="AH27" s="13" t="str">
        <f>IFERROR(IF((AH$5&amp;"-"&amp;AH$7&amp;"-"&amp;Schedule!$B27)=INDEX(Aux!$Q$4:$Q$5000,MATCH(AH$5&amp;"-"&amp;AH$7&amp;"-"&amp;Schedule!$B27,Aux!$Q$4:$Q$5000,0)),1,""),"")</f>
        <v/>
      </c>
      <c r="AI27" s="13" t="str">
        <f>IFERROR(IF((AI$5&amp;"-"&amp;AI$7&amp;"-"&amp;Schedule!$B27)=INDEX(Aux!$Q$4:$Q$5000,MATCH(AI$5&amp;"-"&amp;AI$7&amp;"-"&amp;Schedule!$B27,Aux!$Q$4:$Q$5000,0)),1,""),"")</f>
        <v/>
      </c>
      <c r="AJ27" s="13" t="str">
        <f>IFERROR(IF((AJ$5&amp;"-"&amp;AJ$7&amp;"-"&amp;Schedule!$B27)=INDEX(Aux!$Q$4:$Q$5000,MATCH(AJ$5&amp;"-"&amp;AJ$7&amp;"-"&amp;Schedule!$B27,Aux!$Q$4:$Q$5000,0)),1,""),"")</f>
        <v/>
      </c>
      <c r="AK27" s="13" t="str">
        <f>IFERROR(IF((AK$5&amp;"-"&amp;AK$7&amp;"-"&amp;Schedule!$B27)=INDEX(Aux!$Q$4:$Q$5000,MATCH(AK$5&amp;"-"&amp;AK$7&amp;"-"&amp;Schedule!$B27,Aux!$Q$4:$Q$5000,0)),1,""),"")</f>
        <v/>
      </c>
      <c r="AL27" s="13" t="str">
        <f>IFERROR(IF((AL$5&amp;"-"&amp;AL$7&amp;"-"&amp;Schedule!$B27)=INDEX(Aux!$Q$4:$Q$5000,MATCH(AL$5&amp;"-"&amp;AL$7&amp;"-"&amp;Schedule!$B27,Aux!$Q$4:$Q$5000,0)),1,""),"")</f>
        <v/>
      </c>
      <c r="AM27" s="13" t="str">
        <f>IFERROR(IF((AM$5&amp;"-"&amp;AM$7&amp;"-"&amp;Schedule!$B27)=INDEX(Aux!$Q$4:$Q$5000,MATCH(AM$5&amp;"-"&amp;AM$7&amp;"-"&amp;Schedule!$B27,Aux!$Q$4:$Q$5000,0)),1,""),"")</f>
        <v/>
      </c>
      <c r="AN27" s="13" t="str">
        <f>IFERROR(IF((AN$5&amp;"-"&amp;AN$7&amp;"-"&amp;Schedule!$B27)=INDEX(Aux!$Q$4:$Q$5000,MATCH(AN$5&amp;"-"&amp;AN$7&amp;"-"&amp;Schedule!$B27,Aux!$Q$4:$Q$5000,0)),1,""),"")</f>
        <v/>
      </c>
      <c r="AO27" s="13" t="str">
        <f>IFERROR(IF((AO$5&amp;"-"&amp;AO$7&amp;"-"&amp;Schedule!$B27)=INDEX(Aux!$Q$4:$Q$5000,MATCH(AO$5&amp;"-"&amp;AO$7&amp;"-"&amp;Schedule!$B27,Aux!$Q$4:$Q$5000,0)),1,""),"")</f>
        <v/>
      </c>
      <c r="AP27" s="13" t="str">
        <f>IFERROR(IF((AP$5&amp;"-"&amp;AP$7&amp;"-"&amp;Schedule!$B27)=INDEX(Aux!$Q$4:$Q$5000,MATCH(AP$5&amp;"-"&amp;AP$7&amp;"-"&amp;Schedule!$B27,Aux!$Q$4:$Q$5000,0)),1,""),"")</f>
        <v/>
      </c>
      <c r="AQ27" s="13" t="str">
        <f>IFERROR(IF((AQ$5&amp;"-"&amp;AQ$7&amp;"-"&amp;Schedule!$B27)=INDEX(Aux!$Q$4:$Q$5000,MATCH(AQ$5&amp;"-"&amp;AQ$7&amp;"-"&amp;Schedule!$B27,Aux!$Q$4:$Q$5000,0)),1,""),"")</f>
        <v/>
      </c>
      <c r="AR27" s="13" t="str">
        <f>IFERROR(IF((AR$5&amp;"-"&amp;AR$7&amp;"-"&amp;Schedule!$B27)=INDEX(Aux!$Q$4:$Q$5000,MATCH(AR$5&amp;"-"&amp;AR$7&amp;"-"&amp;Schedule!$B27,Aux!$Q$4:$Q$5000,0)),1,""),"")</f>
        <v/>
      </c>
      <c r="AS27" s="13" t="str">
        <f>IFERROR(IF((AS$5&amp;"-"&amp;AS$7&amp;"-"&amp;Schedule!$B27)=INDEX(Aux!$Q$4:$Q$5000,MATCH(AS$5&amp;"-"&amp;AS$7&amp;"-"&amp;Schedule!$B27,Aux!$Q$4:$Q$5000,0)),1,""),"")</f>
        <v/>
      </c>
      <c r="AT27" s="13" t="str">
        <f>IFERROR(IF((AT$5&amp;"-"&amp;AT$7&amp;"-"&amp;Schedule!$B27)=INDEX(Aux!$Q$4:$Q$5000,MATCH(AT$5&amp;"-"&amp;AT$7&amp;"-"&amp;Schedule!$B27,Aux!$Q$4:$Q$5000,0)),1,""),"")</f>
        <v/>
      </c>
      <c r="AU27" s="13" t="str">
        <f>IFERROR(IF((AU$5&amp;"-"&amp;AU$7&amp;"-"&amp;Schedule!$B27)=INDEX(Aux!$Q$4:$Q$5000,MATCH(AU$5&amp;"-"&amp;AU$7&amp;"-"&amp;Schedule!$B27,Aux!$Q$4:$Q$5000,0)),1,""),"")</f>
        <v/>
      </c>
      <c r="AV27" s="13" t="str">
        <f>IFERROR(IF((AV$5&amp;"-"&amp;AV$7&amp;"-"&amp;Schedule!$B27)=INDEX(Aux!$Q$4:$Q$5000,MATCH(AV$5&amp;"-"&amp;AV$7&amp;"-"&amp;Schedule!$B27,Aux!$Q$4:$Q$5000,0)),1,""),"")</f>
        <v/>
      </c>
      <c r="AW27" s="13" t="str">
        <f>IFERROR(IF((AW$5&amp;"-"&amp;AW$7&amp;"-"&amp;Schedule!$B27)=INDEX(Aux!$Q$4:$Q$5000,MATCH(AW$5&amp;"-"&amp;AW$7&amp;"-"&amp;Schedule!$B27,Aux!$Q$4:$Q$5000,0)),1,""),"")</f>
        <v/>
      </c>
      <c r="AX27" s="13" t="str">
        <f>IFERROR(IF((AX$5&amp;"-"&amp;AX$7&amp;"-"&amp;Schedule!$B27)=INDEX(Aux!$Q$4:$Q$5000,MATCH(AX$5&amp;"-"&amp;AX$7&amp;"-"&amp;Schedule!$B27,Aux!$Q$4:$Q$5000,0)),1,""),"")</f>
        <v/>
      </c>
      <c r="AY27" s="13" t="str">
        <f>IFERROR(IF((AY$5&amp;"-"&amp;AY$7&amp;"-"&amp;Schedule!$B27)=INDEX(Aux!$Q$4:$Q$5000,MATCH(AY$5&amp;"-"&amp;AY$7&amp;"-"&amp;Schedule!$B27,Aux!$Q$4:$Q$5000,0)),1,""),"")</f>
        <v/>
      </c>
      <c r="AZ27" s="13" t="str">
        <f>IFERROR(IF((AZ$5&amp;"-"&amp;AZ$7&amp;"-"&amp;Schedule!$B27)=INDEX(Aux!$Q$4:$Q$5000,MATCH(AZ$5&amp;"-"&amp;AZ$7&amp;"-"&amp;Schedule!$B27,Aux!$Q$4:$Q$5000,0)),1,""),"")</f>
        <v/>
      </c>
      <c r="BA27" s="13" t="str">
        <f>IFERROR(IF((BA$5&amp;"-"&amp;BA$7&amp;"-"&amp;Schedule!$B27)=INDEX(Aux!$Q$4:$Q$5000,MATCH(BA$5&amp;"-"&amp;BA$7&amp;"-"&amp;Schedule!$B27,Aux!$Q$4:$Q$5000,0)),1,""),"")</f>
        <v/>
      </c>
      <c r="BB27" s="13" t="str">
        <f>IFERROR(IF((BB$5&amp;"-"&amp;BB$7&amp;"-"&amp;Schedule!$B27)=INDEX(Aux!$Q$4:$Q$5000,MATCH(BB$5&amp;"-"&amp;BB$7&amp;"-"&amp;Schedule!$B27,Aux!$Q$4:$Q$5000,0)),1,""),"")</f>
        <v/>
      </c>
      <c r="BC27" s="13" t="str">
        <f>IFERROR(IF((BC$5&amp;"-"&amp;BC$7&amp;"-"&amp;Schedule!$B27)=INDEX(Aux!$Q$4:$Q$5000,MATCH(BC$5&amp;"-"&amp;BC$7&amp;"-"&amp;Schedule!$B27,Aux!$Q$4:$Q$5000,0)),1,""),"")</f>
        <v/>
      </c>
      <c r="BD27" s="13" t="str">
        <f>IFERROR(IF((BD$5&amp;"-"&amp;BD$7&amp;"-"&amp;Schedule!$B27)=INDEX(Aux!$Q$4:$Q$5000,MATCH(BD$5&amp;"-"&amp;BD$7&amp;"-"&amp;Schedule!$B27,Aux!$Q$4:$Q$5000,0)),1,""),"")</f>
        <v/>
      </c>
      <c r="BE27" s="13" t="str">
        <f>IFERROR(IF((BE$5&amp;"-"&amp;BE$7&amp;"-"&amp;Schedule!$B27)=INDEX(Aux!$Q$4:$Q$5000,MATCH(BE$5&amp;"-"&amp;BE$7&amp;"-"&amp;Schedule!$B27,Aux!$Q$4:$Q$5000,0)),1,""),"")</f>
        <v/>
      </c>
      <c r="BF27" s="13" t="str">
        <f>IFERROR(IF((BF$5&amp;"-"&amp;BF$7&amp;"-"&amp;Schedule!$B27)=INDEX(Aux!$Q$4:$Q$5000,MATCH(BF$5&amp;"-"&amp;BF$7&amp;"-"&amp;Schedule!$B27,Aux!$Q$4:$Q$5000,0)),1,""),"")</f>
        <v/>
      </c>
      <c r="BG27" s="13" t="str">
        <f>IFERROR(IF((BG$5&amp;"-"&amp;BG$7&amp;"-"&amp;Schedule!$B27)=INDEX(Aux!$Q$4:$Q$5000,MATCH(BG$5&amp;"-"&amp;BG$7&amp;"-"&amp;Schedule!$B27,Aux!$Q$4:$Q$5000,0)),1,""),"")</f>
        <v/>
      </c>
      <c r="BH27" s="13" t="str">
        <f>IFERROR(IF((BH$5&amp;"-"&amp;BH$7&amp;"-"&amp;Schedule!$B27)=INDEX(Aux!$Q$4:$Q$5000,MATCH(BH$5&amp;"-"&amp;BH$7&amp;"-"&amp;Schedule!$B27,Aux!$Q$4:$Q$5000,0)),1,""),"")</f>
        <v/>
      </c>
      <c r="BI27" s="13" t="str">
        <f>IFERROR(IF((BI$5&amp;"-"&amp;BI$7&amp;"-"&amp;Schedule!$B27)=INDEX(Aux!$Q$4:$Q$5000,MATCH(BI$5&amp;"-"&amp;BI$7&amp;"-"&amp;Schedule!$B27,Aux!$Q$4:$Q$5000,0)),1,""),"")</f>
        <v/>
      </c>
      <c r="BJ27" s="13" t="str">
        <f>IFERROR(IF((BJ$5&amp;"-"&amp;BJ$7&amp;"-"&amp;Schedule!$B27)=INDEX(Aux!$Q$4:$Q$5000,MATCH(BJ$5&amp;"-"&amp;BJ$7&amp;"-"&amp;Schedule!$B27,Aux!$Q$4:$Q$5000,0)),1,""),"")</f>
        <v/>
      </c>
      <c r="BK27" s="13" t="str">
        <f>IFERROR(IF((BK$5&amp;"-"&amp;BK$7&amp;"-"&amp;Schedule!$B27)=INDEX(Aux!$Q$4:$Q$5000,MATCH(BK$5&amp;"-"&amp;BK$7&amp;"-"&amp;Schedule!$B27,Aux!$Q$4:$Q$5000,0)),1,""),"")</f>
        <v/>
      </c>
      <c r="BL27" s="13" t="str">
        <f>IFERROR(IF((BL$5&amp;"-"&amp;BL$7&amp;"-"&amp;Schedule!$B27)=INDEX(Aux!$Q$4:$Q$5000,MATCH(BL$5&amp;"-"&amp;BL$7&amp;"-"&amp;Schedule!$B27,Aux!$Q$4:$Q$5000,0)),1,""),"")</f>
        <v/>
      </c>
      <c r="BM27" s="13" t="str">
        <f>IFERROR(IF((BM$5&amp;"-"&amp;BM$7&amp;"-"&amp;Schedule!$B27)=INDEX(Aux!$Q$4:$Q$5000,MATCH(BM$5&amp;"-"&amp;BM$7&amp;"-"&amp;Schedule!$B27,Aux!$Q$4:$Q$5000,0)),1,""),"")</f>
        <v/>
      </c>
      <c r="BN27" s="13" t="str">
        <f>IFERROR(IF((BN$5&amp;"-"&amp;BN$7&amp;"-"&amp;Schedule!$B27)=INDEX(Aux!$Q$4:$Q$5000,MATCH(BN$5&amp;"-"&amp;BN$7&amp;"-"&amp;Schedule!$B27,Aux!$Q$4:$Q$5000,0)),1,""),"")</f>
        <v/>
      </c>
      <c r="BO27" s="13" t="str">
        <f>IFERROR(IF((BO$5&amp;"-"&amp;BO$7&amp;"-"&amp;Schedule!$B27)=INDEX(Aux!$Q$4:$Q$5000,MATCH(BO$5&amp;"-"&amp;BO$7&amp;"-"&amp;Schedule!$B27,Aux!$Q$4:$Q$5000,0)),1,""),"")</f>
        <v/>
      </c>
      <c r="BP27" s="13" t="str">
        <f>IFERROR(IF((BP$5&amp;"-"&amp;BP$7&amp;"-"&amp;Schedule!$B27)=INDEX(Aux!$Q$4:$Q$5000,MATCH(BP$5&amp;"-"&amp;BP$7&amp;"-"&amp;Schedule!$B27,Aux!$Q$4:$Q$5000,0)),1,""),"")</f>
        <v/>
      </c>
      <c r="BQ27" s="13" t="str">
        <f>IFERROR(IF((BQ$5&amp;"-"&amp;BQ$7&amp;"-"&amp;Schedule!$B27)=INDEX(Aux!$Q$4:$Q$5000,MATCH(BQ$5&amp;"-"&amp;BQ$7&amp;"-"&amp;Schedule!$B27,Aux!$Q$4:$Q$5000,0)),1,""),"")</f>
        <v/>
      </c>
      <c r="BR27" s="13" t="str">
        <f>IFERROR(IF((BR$5&amp;"-"&amp;BR$7&amp;"-"&amp;Schedule!$B27)=INDEX(Aux!$Q$4:$Q$5000,MATCH(BR$5&amp;"-"&amp;BR$7&amp;"-"&amp;Schedule!$B27,Aux!$Q$4:$Q$5000,0)),1,""),"")</f>
        <v/>
      </c>
      <c r="BS27" s="13" t="str">
        <f>IFERROR(IF((BS$5&amp;"-"&amp;BS$7&amp;"-"&amp;Schedule!$B27)=INDEX(Aux!$Q$4:$Q$5000,MATCH(BS$5&amp;"-"&amp;BS$7&amp;"-"&amp;Schedule!$B27,Aux!$Q$4:$Q$5000,0)),1,""),"")</f>
        <v/>
      </c>
      <c r="BT27" s="13" t="str">
        <f>IFERROR(IF((BT$5&amp;"-"&amp;BT$7&amp;"-"&amp;Schedule!$B27)=INDEX(Aux!$Q$4:$Q$5000,MATCH(BT$5&amp;"-"&amp;BT$7&amp;"-"&amp;Schedule!$B27,Aux!$Q$4:$Q$5000,0)),1,""),"")</f>
        <v/>
      </c>
      <c r="BU27" s="13" t="str">
        <f>IFERROR(IF((BU$5&amp;"-"&amp;BU$7&amp;"-"&amp;Schedule!$B27)=INDEX(Aux!$Q$4:$Q$5000,MATCH(BU$5&amp;"-"&amp;BU$7&amp;"-"&amp;Schedule!$B27,Aux!$Q$4:$Q$5000,0)),1,""),"")</f>
        <v/>
      </c>
      <c r="BV27" s="13" t="str">
        <f>IFERROR(IF((BV$5&amp;"-"&amp;BV$7&amp;"-"&amp;Schedule!$B27)=INDEX(Aux!$Q$4:$Q$5000,MATCH(BV$5&amp;"-"&amp;BV$7&amp;"-"&amp;Schedule!$B27,Aux!$Q$4:$Q$5000,0)),1,""),"")</f>
        <v/>
      </c>
      <c r="BW27" s="13" t="str">
        <f>IFERROR(IF((BW$5&amp;"-"&amp;BW$7&amp;"-"&amp;Schedule!$B27)=INDEX(Aux!$Q$4:$Q$5000,MATCH(BW$5&amp;"-"&amp;BW$7&amp;"-"&amp;Schedule!$B27,Aux!$Q$4:$Q$5000,0)),1,""),"")</f>
        <v/>
      </c>
      <c r="BX27" s="13" t="str">
        <f>IFERROR(IF((BX$5&amp;"-"&amp;BX$7&amp;"-"&amp;Schedule!$B27)=INDEX(Aux!$Q$4:$Q$5000,MATCH(BX$5&amp;"-"&amp;BX$7&amp;"-"&amp;Schedule!$B27,Aux!$Q$4:$Q$5000,0)),1,""),"")</f>
        <v/>
      </c>
      <c r="BY27" s="13" t="str">
        <f>IFERROR(IF((BY$5&amp;"-"&amp;BY$7&amp;"-"&amp;Schedule!$B27)=INDEX(Aux!$Q$4:$Q$5000,MATCH(BY$5&amp;"-"&amp;BY$7&amp;"-"&amp;Schedule!$B27,Aux!$Q$4:$Q$5000,0)),1,""),"")</f>
        <v/>
      </c>
      <c r="BZ27" s="13" t="str">
        <f>IFERROR(IF((BZ$5&amp;"-"&amp;BZ$7&amp;"-"&amp;Schedule!$B27)=INDEX(Aux!$Q$4:$Q$5000,MATCH(BZ$5&amp;"-"&amp;BZ$7&amp;"-"&amp;Schedule!$B27,Aux!$Q$4:$Q$5000,0)),1,""),"")</f>
        <v/>
      </c>
      <c r="CA27" s="13" t="str">
        <f>IFERROR(IF((CA$5&amp;"-"&amp;CA$7&amp;"-"&amp;Schedule!$B27)=INDEX(Aux!$Q$4:$Q$5000,MATCH(CA$5&amp;"-"&amp;CA$7&amp;"-"&amp;Schedule!$B27,Aux!$Q$4:$Q$5000,0)),1,""),"")</f>
        <v/>
      </c>
      <c r="CB27" s="13" t="str">
        <f>IFERROR(IF((CB$5&amp;"-"&amp;CB$7&amp;"-"&amp;Schedule!$B27)=INDEX(Aux!$Q$4:$Q$5000,MATCH(CB$5&amp;"-"&amp;CB$7&amp;"-"&amp;Schedule!$B27,Aux!$Q$4:$Q$5000,0)),1,""),"")</f>
        <v/>
      </c>
      <c r="CC27" s="13" t="str">
        <f>IFERROR(IF((CC$5&amp;"-"&amp;CC$7&amp;"-"&amp;Schedule!$B27)=INDEX(Aux!$Q$4:$Q$5000,MATCH(CC$5&amp;"-"&amp;CC$7&amp;"-"&amp;Schedule!$B27,Aux!$Q$4:$Q$5000,0)),1,""),"")</f>
        <v/>
      </c>
      <c r="CD27" s="13" t="str">
        <f>IFERROR(IF((CD$5&amp;"-"&amp;CD$7&amp;"-"&amp;Schedule!$B27)=INDEX(Aux!$Q$4:$Q$5000,MATCH(CD$5&amp;"-"&amp;CD$7&amp;"-"&amp;Schedule!$B27,Aux!$Q$4:$Q$5000,0)),1,""),"")</f>
        <v/>
      </c>
      <c r="CE27" s="13" t="str">
        <f>IFERROR(IF((CE$5&amp;"-"&amp;CE$7&amp;"-"&amp;Schedule!$B27)=INDEX(Aux!$Q$4:$Q$5000,MATCH(CE$5&amp;"-"&amp;CE$7&amp;"-"&amp;Schedule!$B27,Aux!$Q$4:$Q$5000,0)),1,""),"")</f>
        <v/>
      </c>
      <c r="CF27" s="13" t="str">
        <f>IFERROR(IF((CF$5&amp;"-"&amp;CF$7&amp;"-"&amp;Schedule!$B27)=INDEX(Aux!$Q$4:$Q$5000,MATCH(CF$5&amp;"-"&amp;CF$7&amp;"-"&amp;Schedule!$B27,Aux!$Q$4:$Q$5000,0)),1,""),"")</f>
        <v/>
      </c>
      <c r="CG27" s="13" t="str">
        <f>IFERROR(IF((CG$5&amp;"-"&amp;CG$7&amp;"-"&amp;Schedule!$B27)=INDEX(Aux!$Q$4:$Q$5000,MATCH(CG$5&amp;"-"&amp;CG$7&amp;"-"&amp;Schedule!$B27,Aux!$Q$4:$Q$5000,0)),1,""),"")</f>
        <v/>
      </c>
      <c r="CH27" s="13" t="str">
        <f>IFERROR(IF((CH$5&amp;"-"&amp;CH$7&amp;"-"&amp;Schedule!$B27)=INDEX(Aux!$Q$4:$Q$5000,MATCH(CH$5&amp;"-"&amp;CH$7&amp;"-"&amp;Schedule!$B27,Aux!$Q$4:$Q$5000,0)),1,""),"")</f>
        <v/>
      </c>
    </row>
    <row r="28" spans="1:86" x14ac:dyDescent="0.25">
      <c r="A28" s="1" t="str">
        <f>IF(A27="","",IF(A27+1&lt;='Tables&amp;Data'!$F$5,A27+1,""))</f>
        <v/>
      </c>
      <c r="B28" s="36" t="str">
        <f>'Tables&amp;Data'!B34</f>
        <v/>
      </c>
      <c r="C28" s="37" t="str">
        <f>IF(B28="","",IFERROR(INDEX(TabPlayer[Name],MATCH(B28,TabPlayer[Players],0)),""))</f>
        <v/>
      </c>
      <c r="D28" s="9" t="str">
        <f t="shared" si="2"/>
        <v/>
      </c>
      <c r="E28" s="13" t="str">
        <f>IFERROR(IF((E$5&amp;"-"&amp;E$7&amp;"-"&amp;Schedule!$B28)=INDEX(Aux!$Q$4:$Q$5000,MATCH(E$5&amp;"-"&amp;E$7&amp;"-"&amp;Schedule!$B28,Aux!$Q$4:$Q$5000,0)),1,""),"")</f>
        <v/>
      </c>
      <c r="F28" s="13" t="str">
        <f>IFERROR(IF((F$5&amp;"-"&amp;F$7&amp;"-"&amp;Schedule!$B28)=INDEX(Aux!$Q$4:$Q$5000,MATCH(F$5&amp;"-"&amp;F$7&amp;"-"&amp;Schedule!$B28,Aux!$Q$4:$Q$5000,0)),1,""),"")</f>
        <v/>
      </c>
      <c r="G28" s="13" t="str">
        <f>IFERROR(IF((G$5&amp;"-"&amp;G$7&amp;"-"&amp;Schedule!$B28)=INDEX(Aux!$Q$4:$Q$5000,MATCH(G$5&amp;"-"&amp;G$7&amp;"-"&amp;Schedule!$B28,Aux!$Q$4:$Q$5000,0)),1,""),"")</f>
        <v/>
      </c>
      <c r="H28" s="13" t="str">
        <f>IFERROR(IF((H$5&amp;"-"&amp;H$7&amp;"-"&amp;Schedule!$B28)=INDEX(Aux!$Q$4:$Q$5000,MATCH(H$5&amp;"-"&amp;H$7&amp;"-"&amp;Schedule!$B28,Aux!$Q$4:$Q$5000,0)),1,""),"")</f>
        <v/>
      </c>
      <c r="I28" s="13" t="str">
        <f>IFERROR(IF((I$5&amp;"-"&amp;I$7&amp;"-"&amp;Schedule!$B28)=INDEX(Aux!$Q$4:$Q$5000,MATCH(I$5&amp;"-"&amp;I$7&amp;"-"&amp;Schedule!$B28,Aux!$Q$4:$Q$5000,0)),1,""),"")</f>
        <v/>
      </c>
      <c r="J28" s="13" t="str">
        <f>IFERROR(IF((J$5&amp;"-"&amp;J$7&amp;"-"&amp;Schedule!$B28)=INDEX(Aux!$Q$4:$Q$5000,MATCH(J$5&amp;"-"&amp;J$7&amp;"-"&amp;Schedule!$B28,Aux!$Q$4:$Q$5000,0)),1,""),"")</f>
        <v/>
      </c>
      <c r="K28" s="13" t="str">
        <f>IFERROR(IF((K$5&amp;"-"&amp;K$7&amp;"-"&amp;Schedule!$B28)=INDEX(Aux!$Q$4:$Q$5000,MATCH(K$5&amp;"-"&amp;K$7&amp;"-"&amp;Schedule!$B28,Aux!$Q$4:$Q$5000,0)),1,""),"")</f>
        <v/>
      </c>
      <c r="L28" s="13" t="str">
        <f>IFERROR(IF((L$5&amp;"-"&amp;L$7&amp;"-"&amp;Schedule!$B28)=INDEX(Aux!$Q$4:$Q$5000,MATCH(L$5&amp;"-"&amp;L$7&amp;"-"&amp;Schedule!$B28,Aux!$Q$4:$Q$5000,0)),1,""),"")</f>
        <v/>
      </c>
      <c r="M28" s="13" t="str">
        <f>IFERROR(IF((M$5&amp;"-"&amp;M$7&amp;"-"&amp;Schedule!$B28)=INDEX(Aux!$Q$4:$Q$5000,MATCH(M$5&amp;"-"&amp;M$7&amp;"-"&amp;Schedule!$B28,Aux!$Q$4:$Q$5000,0)),1,""),"")</f>
        <v/>
      </c>
      <c r="N28" s="13" t="str">
        <f>IFERROR(IF((N$5&amp;"-"&amp;N$7&amp;"-"&amp;Schedule!$B28)=INDEX(Aux!$Q$4:$Q$5000,MATCH(N$5&amp;"-"&amp;N$7&amp;"-"&amp;Schedule!$B28,Aux!$Q$4:$Q$5000,0)),1,""),"")</f>
        <v/>
      </c>
      <c r="O28" s="13" t="str">
        <f>IFERROR(IF((O$5&amp;"-"&amp;O$7&amp;"-"&amp;Schedule!$B28)=INDEX(Aux!$Q$4:$Q$5000,MATCH(O$5&amp;"-"&amp;O$7&amp;"-"&amp;Schedule!$B28,Aux!$Q$4:$Q$5000,0)),1,""),"")</f>
        <v/>
      </c>
      <c r="P28" s="13" t="str">
        <f>IFERROR(IF((P$5&amp;"-"&amp;P$7&amp;"-"&amp;Schedule!$B28)=INDEX(Aux!$Q$4:$Q$5000,MATCH(P$5&amp;"-"&amp;P$7&amp;"-"&amp;Schedule!$B28,Aux!$Q$4:$Q$5000,0)),1,""),"")</f>
        <v/>
      </c>
      <c r="Q28" s="13" t="str">
        <f>IFERROR(IF((Q$5&amp;"-"&amp;Q$7&amp;"-"&amp;Schedule!$B28)=INDEX(Aux!$Q$4:$Q$5000,MATCH(Q$5&amp;"-"&amp;Q$7&amp;"-"&amp;Schedule!$B28,Aux!$Q$4:$Q$5000,0)),1,""),"")</f>
        <v/>
      </c>
      <c r="R28" s="13" t="str">
        <f>IFERROR(IF((R$5&amp;"-"&amp;R$7&amp;"-"&amp;Schedule!$B28)=INDEX(Aux!$Q$4:$Q$5000,MATCH(R$5&amp;"-"&amp;R$7&amp;"-"&amp;Schedule!$B28,Aux!$Q$4:$Q$5000,0)),1,""),"")</f>
        <v/>
      </c>
      <c r="S28" s="13" t="str">
        <f>IFERROR(IF((S$5&amp;"-"&amp;S$7&amp;"-"&amp;Schedule!$B28)=INDEX(Aux!$Q$4:$Q$5000,MATCH(S$5&amp;"-"&amp;S$7&amp;"-"&amp;Schedule!$B28,Aux!$Q$4:$Q$5000,0)),1,""),"")</f>
        <v/>
      </c>
      <c r="T28" s="13" t="str">
        <f>IFERROR(IF((T$5&amp;"-"&amp;T$7&amp;"-"&amp;Schedule!$B28)=INDEX(Aux!$Q$4:$Q$5000,MATCH(T$5&amp;"-"&amp;T$7&amp;"-"&amp;Schedule!$B28,Aux!$Q$4:$Q$5000,0)),1,""),"")</f>
        <v/>
      </c>
      <c r="U28" s="13" t="str">
        <f>IFERROR(IF((U$5&amp;"-"&amp;U$7&amp;"-"&amp;Schedule!$B28)=INDEX(Aux!$Q$4:$Q$5000,MATCH(U$5&amp;"-"&amp;U$7&amp;"-"&amp;Schedule!$B28,Aux!$Q$4:$Q$5000,0)),1,""),"")</f>
        <v/>
      </c>
      <c r="V28" s="13" t="str">
        <f>IFERROR(IF((V$5&amp;"-"&amp;V$7&amp;"-"&amp;Schedule!$B28)=INDEX(Aux!$Q$4:$Q$5000,MATCH(V$5&amp;"-"&amp;V$7&amp;"-"&amp;Schedule!$B28,Aux!$Q$4:$Q$5000,0)),1,""),"")</f>
        <v/>
      </c>
      <c r="W28" s="13" t="str">
        <f>IFERROR(IF((W$5&amp;"-"&amp;W$7&amp;"-"&amp;Schedule!$B28)=INDEX(Aux!$Q$4:$Q$5000,MATCH(W$5&amp;"-"&amp;W$7&amp;"-"&amp;Schedule!$B28,Aux!$Q$4:$Q$5000,0)),1,""),"")</f>
        <v/>
      </c>
      <c r="X28" s="13" t="str">
        <f>IFERROR(IF((X$5&amp;"-"&amp;X$7&amp;"-"&amp;Schedule!$B28)=INDEX(Aux!$Q$4:$Q$5000,MATCH(X$5&amp;"-"&amp;X$7&amp;"-"&amp;Schedule!$B28,Aux!$Q$4:$Q$5000,0)),1,""),"")</f>
        <v/>
      </c>
      <c r="Y28" s="13" t="str">
        <f>IFERROR(IF((Y$5&amp;"-"&amp;Y$7&amp;"-"&amp;Schedule!$B28)=INDEX(Aux!$Q$4:$Q$5000,MATCH(Y$5&amp;"-"&amp;Y$7&amp;"-"&amp;Schedule!$B28,Aux!$Q$4:$Q$5000,0)),1,""),"")</f>
        <v/>
      </c>
      <c r="Z28" s="13" t="str">
        <f>IFERROR(IF((Z$5&amp;"-"&amp;Z$7&amp;"-"&amp;Schedule!$B28)=INDEX(Aux!$Q$4:$Q$5000,MATCH(Z$5&amp;"-"&amp;Z$7&amp;"-"&amp;Schedule!$B28,Aux!$Q$4:$Q$5000,0)),1,""),"")</f>
        <v/>
      </c>
      <c r="AA28" s="13" t="str">
        <f>IFERROR(IF((AA$5&amp;"-"&amp;AA$7&amp;"-"&amp;Schedule!$B28)=INDEX(Aux!$Q$4:$Q$5000,MATCH(AA$5&amp;"-"&amp;AA$7&amp;"-"&amp;Schedule!$B28,Aux!$Q$4:$Q$5000,0)),1,""),"")</f>
        <v/>
      </c>
      <c r="AB28" s="13" t="str">
        <f>IFERROR(IF((AB$5&amp;"-"&amp;AB$7&amp;"-"&amp;Schedule!$B28)=INDEX(Aux!$Q$4:$Q$5000,MATCH(AB$5&amp;"-"&amp;AB$7&amp;"-"&amp;Schedule!$B28,Aux!$Q$4:$Q$5000,0)),1,""),"")</f>
        <v/>
      </c>
      <c r="AC28" s="13" t="str">
        <f>IFERROR(IF((AC$5&amp;"-"&amp;AC$7&amp;"-"&amp;Schedule!$B28)=INDEX(Aux!$Q$4:$Q$5000,MATCH(AC$5&amp;"-"&amp;AC$7&amp;"-"&amp;Schedule!$B28,Aux!$Q$4:$Q$5000,0)),1,""),"")</f>
        <v/>
      </c>
      <c r="AD28" s="13" t="str">
        <f>IFERROR(IF((AD$5&amp;"-"&amp;AD$7&amp;"-"&amp;Schedule!$B28)=INDEX(Aux!$Q$4:$Q$5000,MATCH(AD$5&amp;"-"&amp;AD$7&amp;"-"&amp;Schedule!$B28,Aux!$Q$4:$Q$5000,0)),1,""),"")</f>
        <v/>
      </c>
      <c r="AE28" s="13" t="str">
        <f>IFERROR(IF((AE$5&amp;"-"&amp;AE$7&amp;"-"&amp;Schedule!$B28)=INDEX(Aux!$Q$4:$Q$5000,MATCH(AE$5&amp;"-"&amp;AE$7&amp;"-"&amp;Schedule!$B28,Aux!$Q$4:$Q$5000,0)),1,""),"")</f>
        <v/>
      </c>
      <c r="AF28" s="13" t="str">
        <f>IFERROR(IF((AF$5&amp;"-"&amp;AF$7&amp;"-"&amp;Schedule!$B28)=INDEX(Aux!$Q$4:$Q$5000,MATCH(AF$5&amp;"-"&amp;AF$7&amp;"-"&amp;Schedule!$B28,Aux!$Q$4:$Q$5000,0)),1,""),"")</f>
        <v/>
      </c>
      <c r="AG28" s="13" t="str">
        <f>IFERROR(IF((AG$5&amp;"-"&amp;AG$7&amp;"-"&amp;Schedule!$B28)=INDEX(Aux!$Q$4:$Q$5000,MATCH(AG$5&amp;"-"&amp;AG$7&amp;"-"&amp;Schedule!$B28,Aux!$Q$4:$Q$5000,0)),1,""),"")</f>
        <v/>
      </c>
      <c r="AH28" s="13" t="str">
        <f>IFERROR(IF((AH$5&amp;"-"&amp;AH$7&amp;"-"&amp;Schedule!$B28)=INDEX(Aux!$Q$4:$Q$5000,MATCH(AH$5&amp;"-"&amp;AH$7&amp;"-"&amp;Schedule!$B28,Aux!$Q$4:$Q$5000,0)),1,""),"")</f>
        <v/>
      </c>
      <c r="AI28" s="13" t="str">
        <f>IFERROR(IF((AI$5&amp;"-"&amp;AI$7&amp;"-"&amp;Schedule!$B28)=INDEX(Aux!$Q$4:$Q$5000,MATCH(AI$5&amp;"-"&amp;AI$7&amp;"-"&amp;Schedule!$B28,Aux!$Q$4:$Q$5000,0)),1,""),"")</f>
        <v/>
      </c>
      <c r="AJ28" s="13" t="str">
        <f>IFERROR(IF((AJ$5&amp;"-"&amp;AJ$7&amp;"-"&amp;Schedule!$B28)=INDEX(Aux!$Q$4:$Q$5000,MATCH(AJ$5&amp;"-"&amp;AJ$7&amp;"-"&amp;Schedule!$B28,Aux!$Q$4:$Q$5000,0)),1,""),"")</f>
        <v/>
      </c>
      <c r="AK28" s="13" t="str">
        <f>IFERROR(IF((AK$5&amp;"-"&amp;AK$7&amp;"-"&amp;Schedule!$B28)=INDEX(Aux!$Q$4:$Q$5000,MATCH(AK$5&amp;"-"&amp;AK$7&amp;"-"&amp;Schedule!$B28,Aux!$Q$4:$Q$5000,0)),1,""),"")</f>
        <v/>
      </c>
      <c r="AL28" s="13" t="str">
        <f>IFERROR(IF((AL$5&amp;"-"&amp;AL$7&amp;"-"&amp;Schedule!$B28)=INDEX(Aux!$Q$4:$Q$5000,MATCH(AL$5&amp;"-"&amp;AL$7&amp;"-"&amp;Schedule!$B28,Aux!$Q$4:$Q$5000,0)),1,""),"")</f>
        <v/>
      </c>
      <c r="AM28" s="13" t="str">
        <f>IFERROR(IF((AM$5&amp;"-"&amp;AM$7&amp;"-"&amp;Schedule!$B28)=INDEX(Aux!$Q$4:$Q$5000,MATCH(AM$5&amp;"-"&amp;AM$7&amp;"-"&amp;Schedule!$B28,Aux!$Q$4:$Q$5000,0)),1,""),"")</f>
        <v/>
      </c>
      <c r="AN28" s="13" t="str">
        <f>IFERROR(IF((AN$5&amp;"-"&amp;AN$7&amp;"-"&amp;Schedule!$B28)=INDEX(Aux!$Q$4:$Q$5000,MATCH(AN$5&amp;"-"&amp;AN$7&amp;"-"&amp;Schedule!$B28,Aux!$Q$4:$Q$5000,0)),1,""),"")</f>
        <v/>
      </c>
      <c r="AO28" s="13" t="str">
        <f>IFERROR(IF((AO$5&amp;"-"&amp;AO$7&amp;"-"&amp;Schedule!$B28)=INDEX(Aux!$Q$4:$Q$5000,MATCH(AO$5&amp;"-"&amp;AO$7&amp;"-"&amp;Schedule!$B28,Aux!$Q$4:$Q$5000,0)),1,""),"")</f>
        <v/>
      </c>
      <c r="AP28" s="13" t="str">
        <f>IFERROR(IF((AP$5&amp;"-"&amp;AP$7&amp;"-"&amp;Schedule!$B28)=INDEX(Aux!$Q$4:$Q$5000,MATCH(AP$5&amp;"-"&amp;AP$7&amp;"-"&amp;Schedule!$B28,Aux!$Q$4:$Q$5000,0)),1,""),"")</f>
        <v/>
      </c>
      <c r="AQ28" s="13" t="str">
        <f>IFERROR(IF((AQ$5&amp;"-"&amp;AQ$7&amp;"-"&amp;Schedule!$B28)=INDEX(Aux!$Q$4:$Q$5000,MATCH(AQ$5&amp;"-"&amp;AQ$7&amp;"-"&amp;Schedule!$B28,Aux!$Q$4:$Q$5000,0)),1,""),"")</f>
        <v/>
      </c>
      <c r="AR28" s="13" t="str">
        <f>IFERROR(IF((AR$5&amp;"-"&amp;AR$7&amp;"-"&amp;Schedule!$B28)=INDEX(Aux!$Q$4:$Q$5000,MATCH(AR$5&amp;"-"&amp;AR$7&amp;"-"&amp;Schedule!$B28,Aux!$Q$4:$Q$5000,0)),1,""),"")</f>
        <v/>
      </c>
      <c r="AS28" s="13" t="str">
        <f>IFERROR(IF((AS$5&amp;"-"&amp;AS$7&amp;"-"&amp;Schedule!$B28)=INDEX(Aux!$Q$4:$Q$5000,MATCH(AS$5&amp;"-"&amp;AS$7&amp;"-"&amp;Schedule!$B28,Aux!$Q$4:$Q$5000,0)),1,""),"")</f>
        <v/>
      </c>
      <c r="AT28" s="13" t="str">
        <f>IFERROR(IF((AT$5&amp;"-"&amp;AT$7&amp;"-"&amp;Schedule!$B28)=INDEX(Aux!$Q$4:$Q$5000,MATCH(AT$5&amp;"-"&amp;AT$7&amp;"-"&amp;Schedule!$B28,Aux!$Q$4:$Q$5000,0)),1,""),"")</f>
        <v/>
      </c>
      <c r="AU28" s="13" t="str">
        <f>IFERROR(IF((AU$5&amp;"-"&amp;AU$7&amp;"-"&amp;Schedule!$B28)=INDEX(Aux!$Q$4:$Q$5000,MATCH(AU$5&amp;"-"&amp;AU$7&amp;"-"&amp;Schedule!$B28,Aux!$Q$4:$Q$5000,0)),1,""),"")</f>
        <v/>
      </c>
      <c r="AV28" s="13" t="str">
        <f>IFERROR(IF((AV$5&amp;"-"&amp;AV$7&amp;"-"&amp;Schedule!$B28)=INDEX(Aux!$Q$4:$Q$5000,MATCH(AV$5&amp;"-"&amp;AV$7&amp;"-"&amp;Schedule!$B28,Aux!$Q$4:$Q$5000,0)),1,""),"")</f>
        <v/>
      </c>
      <c r="AW28" s="13" t="str">
        <f>IFERROR(IF((AW$5&amp;"-"&amp;AW$7&amp;"-"&amp;Schedule!$B28)=INDEX(Aux!$Q$4:$Q$5000,MATCH(AW$5&amp;"-"&amp;AW$7&amp;"-"&amp;Schedule!$B28,Aux!$Q$4:$Q$5000,0)),1,""),"")</f>
        <v/>
      </c>
      <c r="AX28" s="13" t="str">
        <f>IFERROR(IF((AX$5&amp;"-"&amp;AX$7&amp;"-"&amp;Schedule!$B28)=INDEX(Aux!$Q$4:$Q$5000,MATCH(AX$5&amp;"-"&amp;AX$7&amp;"-"&amp;Schedule!$B28,Aux!$Q$4:$Q$5000,0)),1,""),"")</f>
        <v/>
      </c>
      <c r="AY28" s="13" t="str">
        <f>IFERROR(IF((AY$5&amp;"-"&amp;AY$7&amp;"-"&amp;Schedule!$B28)=INDEX(Aux!$Q$4:$Q$5000,MATCH(AY$5&amp;"-"&amp;AY$7&amp;"-"&amp;Schedule!$B28,Aux!$Q$4:$Q$5000,0)),1,""),"")</f>
        <v/>
      </c>
      <c r="AZ28" s="13" t="str">
        <f>IFERROR(IF((AZ$5&amp;"-"&amp;AZ$7&amp;"-"&amp;Schedule!$B28)=INDEX(Aux!$Q$4:$Q$5000,MATCH(AZ$5&amp;"-"&amp;AZ$7&amp;"-"&amp;Schedule!$B28,Aux!$Q$4:$Q$5000,0)),1,""),"")</f>
        <v/>
      </c>
      <c r="BA28" s="13" t="str">
        <f>IFERROR(IF((BA$5&amp;"-"&amp;BA$7&amp;"-"&amp;Schedule!$B28)=INDEX(Aux!$Q$4:$Q$5000,MATCH(BA$5&amp;"-"&amp;BA$7&amp;"-"&amp;Schedule!$B28,Aux!$Q$4:$Q$5000,0)),1,""),"")</f>
        <v/>
      </c>
      <c r="BB28" s="13" t="str">
        <f>IFERROR(IF((BB$5&amp;"-"&amp;BB$7&amp;"-"&amp;Schedule!$B28)=INDEX(Aux!$Q$4:$Q$5000,MATCH(BB$5&amp;"-"&amp;BB$7&amp;"-"&amp;Schedule!$B28,Aux!$Q$4:$Q$5000,0)),1,""),"")</f>
        <v/>
      </c>
      <c r="BC28" s="13" t="str">
        <f>IFERROR(IF((BC$5&amp;"-"&amp;BC$7&amp;"-"&amp;Schedule!$B28)=INDEX(Aux!$Q$4:$Q$5000,MATCH(BC$5&amp;"-"&amp;BC$7&amp;"-"&amp;Schedule!$B28,Aux!$Q$4:$Q$5000,0)),1,""),"")</f>
        <v/>
      </c>
      <c r="BD28" s="13" t="str">
        <f>IFERROR(IF((BD$5&amp;"-"&amp;BD$7&amp;"-"&amp;Schedule!$B28)=INDEX(Aux!$Q$4:$Q$5000,MATCH(BD$5&amp;"-"&amp;BD$7&amp;"-"&amp;Schedule!$B28,Aux!$Q$4:$Q$5000,0)),1,""),"")</f>
        <v/>
      </c>
      <c r="BE28" s="13" t="str">
        <f>IFERROR(IF((BE$5&amp;"-"&amp;BE$7&amp;"-"&amp;Schedule!$B28)=INDEX(Aux!$Q$4:$Q$5000,MATCH(BE$5&amp;"-"&amp;BE$7&amp;"-"&amp;Schedule!$B28,Aux!$Q$4:$Q$5000,0)),1,""),"")</f>
        <v/>
      </c>
      <c r="BF28" s="13" t="str">
        <f>IFERROR(IF((BF$5&amp;"-"&amp;BF$7&amp;"-"&amp;Schedule!$B28)=INDEX(Aux!$Q$4:$Q$5000,MATCH(BF$5&amp;"-"&amp;BF$7&amp;"-"&amp;Schedule!$B28,Aux!$Q$4:$Q$5000,0)),1,""),"")</f>
        <v/>
      </c>
      <c r="BG28" s="13" t="str">
        <f>IFERROR(IF((BG$5&amp;"-"&amp;BG$7&amp;"-"&amp;Schedule!$B28)=INDEX(Aux!$Q$4:$Q$5000,MATCH(BG$5&amp;"-"&amp;BG$7&amp;"-"&amp;Schedule!$B28,Aux!$Q$4:$Q$5000,0)),1,""),"")</f>
        <v/>
      </c>
      <c r="BH28" s="13" t="str">
        <f>IFERROR(IF((BH$5&amp;"-"&amp;BH$7&amp;"-"&amp;Schedule!$B28)=INDEX(Aux!$Q$4:$Q$5000,MATCH(BH$5&amp;"-"&amp;BH$7&amp;"-"&amp;Schedule!$B28,Aux!$Q$4:$Q$5000,0)),1,""),"")</f>
        <v/>
      </c>
      <c r="BI28" s="13" t="str">
        <f>IFERROR(IF((BI$5&amp;"-"&amp;BI$7&amp;"-"&amp;Schedule!$B28)=INDEX(Aux!$Q$4:$Q$5000,MATCH(BI$5&amp;"-"&amp;BI$7&amp;"-"&amp;Schedule!$B28,Aux!$Q$4:$Q$5000,0)),1,""),"")</f>
        <v/>
      </c>
      <c r="BJ28" s="13" t="str">
        <f>IFERROR(IF((BJ$5&amp;"-"&amp;BJ$7&amp;"-"&amp;Schedule!$B28)=INDEX(Aux!$Q$4:$Q$5000,MATCH(BJ$5&amp;"-"&amp;BJ$7&amp;"-"&amp;Schedule!$B28,Aux!$Q$4:$Q$5000,0)),1,""),"")</f>
        <v/>
      </c>
      <c r="BK28" s="13" t="str">
        <f>IFERROR(IF((BK$5&amp;"-"&amp;BK$7&amp;"-"&amp;Schedule!$B28)=INDEX(Aux!$Q$4:$Q$5000,MATCH(BK$5&amp;"-"&amp;BK$7&amp;"-"&amp;Schedule!$B28,Aux!$Q$4:$Q$5000,0)),1,""),"")</f>
        <v/>
      </c>
      <c r="BL28" s="13" t="str">
        <f>IFERROR(IF((BL$5&amp;"-"&amp;BL$7&amp;"-"&amp;Schedule!$B28)=INDEX(Aux!$Q$4:$Q$5000,MATCH(BL$5&amp;"-"&amp;BL$7&amp;"-"&amp;Schedule!$B28,Aux!$Q$4:$Q$5000,0)),1,""),"")</f>
        <v/>
      </c>
      <c r="BM28" s="13" t="str">
        <f>IFERROR(IF((BM$5&amp;"-"&amp;BM$7&amp;"-"&amp;Schedule!$B28)=INDEX(Aux!$Q$4:$Q$5000,MATCH(BM$5&amp;"-"&amp;BM$7&amp;"-"&amp;Schedule!$B28,Aux!$Q$4:$Q$5000,0)),1,""),"")</f>
        <v/>
      </c>
      <c r="BN28" s="13" t="str">
        <f>IFERROR(IF((BN$5&amp;"-"&amp;BN$7&amp;"-"&amp;Schedule!$B28)=INDEX(Aux!$Q$4:$Q$5000,MATCH(BN$5&amp;"-"&amp;BN$7&amp;"-"&amp;Schedule!$B28,Aux!$Q$4:$Q$5000,0)),1,""),"")</f>
        <v/>
      </c>
      <c r="BO28" s="13" t="str">
        <f>IFERROR(IF((BO$5&amp;"-"&amp;BO$7&amp;"-"&amp;Schedule!$B28)=INDEX(Aux!$Q$4:$Q$5000,MATCH(BO$5&amp;"-"&amp;BO$7&amp;"-"&amp;Schedule!$B28,Aux!$Q$4:$Q$5000,0)),1,""),"")</f>
        <v/>
      </c>
      <c r="BP28" s="13" t="str">
        <f>IFERROR(IF((BP$5&amp;"-"&amp;BP$7&amp;"-"&amp;Schedule!$B28)=INDEX(Aux!$Q$4:$Q$5000,MATCH(BP$5&amp;"-"&amp;BP$7&amp;"-"&amp;Schedule!$B28,Aux!$Q$4:$Q$5000,0)),1,""),"")</f>
        <v/>
      </c>
      <c r="BQ28" s="13" t="str">
        <f>IFERROR(IF((BQ$5&amp;"-"&amp;BQ$7&amp;"-"&amp;Schedule!$B28)=INDEX(Aux!$Q$4:$Q$5000,MATCH(BQ$5&amp;"-"&amp;BQ$7&amp;"-"&amp;Schedule!$B28,Aux!$Q$4:$Q$5000,0)),1,""),"")</f>
        <v/>
      </c>
      <c r="BR28" s="13" t="str">
        <f>IFERROR(IF((BR$5&amp;"-"&amp;BR$7&amp;"-"&amp;Schedule!$B28)=INDEX(Aux!$Q$4:$Q$5000,MATCH(BR$5&amp;"-"&amp;BR$7&amp;"-"&amp;Schedule!$B28,Aux!$Q$4:$Q$5000,0)),1,""),"")</f>
        <v/>
      </c>
      <c r="BS28" s="13" t="str">
        <f>IFERROR(IF((BS$5&amp;"-"&amp;BS$7&amp;"-"&amp;Schedule!$B28)=INDEX(Aux!$Q$4:$Q$5000,MATCH(BS$5&amp;"-"&amp;BS$7&amp;"-"&amp;Schedule!$B28,Aux!$Q$4:$Q$5000,0)),1,""),"")</f>
        <v/>
      </c>
      <c r="BT28" s="13" t="str">
        <f>IFERROR(IF((BT$5&amp;"-"&amp;BT$7&amp;"-"&amp;Schedule!$B28)=INDEX(Aux!$Q$4:$Q$5000,MATCH(BT$5&amp;"-"&amp;BT$7&amp;"-"&amp;Schedule!$B28,Aux!$Q$4:$Q$5000,0)),1,""),"")</f>
        <v/>
      </c>
      <c r="BU28" s="13" t="str">
        <f>IFERROR(IF((BU$5&amp;"-"&amp;BU$7&amp;"-"&amp;Schedule!$B28)=INDEX(Aux!$Q$4:$Q$5000,MATCH(BU$5&amp;"-"&amp;BU$7&amp;"-"&amp;Schedule!$B28,Aux!$Q$4:$Q$5000,0)),1,""),"")</f>
        <v/>
      </c>
      <c r="BV28" s="13" t="str">
        <f>IFERROR(IF((BV$5&amp;"-"&amp;BV$7&amp;"-"&amp;Schedule!$B28)=INDEX(Aux!$Q$4:$Q$5000,MATCH(BV$5&amp;"-"&amp;BV$7&amp;"-"&amp;Schedule!$B28,Aux!$Q$4:$Q$5000,0)),1,""),"")</f>
        <v/>
      </c>
      <c r="BW28" s="13" t="str">
        <f>IFERROR(IF((BW$5&amp;"-"&amp;BW$7&amp;"-"&amp;Schedule!$B28)=INDEX(Aux!$Q$4:$Q$5000,MATCH(BW$5&amp;"-"&amp;BW$7&amp;"-"&amp;Schedule!$B28,Aux!$Q$4:$Q$5000,0)),1,""),"")</f>
        <v/>
      </c>
      <c r="BX28" s="13" t="str">
        <f>IFERROR(IF((BX$5&amp;"-"&amp;BX$7&amp;"-"&amp;Schedule!$B28)=INDEX(Aux!$Q$4:$Q$5000,MATCH(BX$5&amp;"-"&amp;BX$7&amp;"-"&amp;Schedule!$B28,Aux!$Q$4:$Q$5000,0)),1,""),"")</f>
        <v/>
      </c>
      <c r="BY28" s="13" t="str">
        <f>IFERROR(IF((BY$5&amp;"-"&amp;BY$7&amp;"-"&amp;Schedule!$B28)=INDEX(Aux!$Q$4:$Q$5000,MATCH(BY$5&amp;"-"&amp;BY$7&amp;"-"&amp;Schedule!$B28,Aux!$Q$4:$Q$5000,0)),1,""),"")</f>
        <v/>
      </c>
      <c r="BZ28" s="13" t="str">
        <f>IFERROR(IF((BZ$5&amp;"-"&amp;BZ$7&amp;"-"&amp;Schedule!$B28)=INDEX(Aux!$Q$4:$Q$5000,MATCH(BZ$5&amp;"-"&amp;BZ$7&amp;"-"&amp;Schedule!$B28,Aux!$Q$4:$Q$5000,0)),1,""),"")</f>
        <v/>
      </c>
      <c r="CA28" s="13" t="str">
        <f>IFERROR(IF((CA$5&amp;"-"&amp;CA$7&amp;"-"&amp;Schedule!$B28)=INDEX(Aux!$Q$4:$Q$5000,MATCH(CA$5&amp;"-"&amp;CA$7&amp;"-"&amp;Schedule!$B28,Aux!$Q$4:$Q$5000,0)),1,""),"")</f>
        <v/>
      </c>
      <c r="CB28" s="13" t="str">
        <f>IFERROR(IF((CB$5&amp;"-"&amp;CB$7&amp;"-"&amp;Schedule!$B28)=INDEX(Aux!$Q$4:$Q$5000,MATCH(CB$5&amp;"-"&amp;CB$7&amp;"-"&amp;Schedule!$B28,Aux!$Q$4:$Q$5000,0)),1,""),"")</f>
        <v/>
      </c>
      <c r="CC28" s="13" t="str">
        <f>IFERROR(IF((CC$5&amp;"-"&amp;CC$7&amp;"-"&amp;Schedule!$B28)=INDEX(Aux!$Q$4:$Q$5000,MATCH(CC$5&amp;"-"&amp;CC$7&amp;"-"&amp;Schedule!$B28,Aux!$Q$4:$Q$5000,0)),1,""),"")</f>
        <v/>
      </c>
      <c r="CD28" s="13" t="str">
        <f>IFERROR(IF((CD$5&amp;"-"&amp;CD$7&amp;"-"&amp;Schedule!$B28)=INDEX(Aux!$Q$4:$Q$5000,MATCH(CD$5&amp;"-"&amp;CD$7&amp;"-"&amp;Schedule!$B28,Aux!$Q$4:$Q$5000,0)),1,""),"")</f>
        <v/>
      </c>
      <c r="CE28" s="13" t="str">
        <f>IFERROR(IF((CE$5&amp;"-"&amp;CE$7&amp;"-"&amp;Schedule!$B28)=INDEX(Aux!$Q$4:$Q$5000,MATCH(CE$5&amp;"-"&amp;CE$7&amp;"-"&amp;Schedule!$B28,Aux!$Q$4:$Q$5000,0)),1,""),"")</f>
        <v/>
      </c>
      <c r="CF28" s="13" t="str">
        <f>IFERROR(IF((CF$5&amp;"-"&amp;CF$7&amp;"-"&amp;Schedule!$B28)=INDEX(Aux!$Q$4:$Q$5000,MATCH(CF$5&amp;"-"&amp;CF$7&amp;"-"&amp;Schedule!$B28,Aux!$Q$4:$Q$5000,0)),1,""),"")</f>
        <v/>
      </c>
      <c r="CG28" s="13" t="str">
        <f>IFERROR(IF((CG$5&amp;"-"&amp;CG$7&amp;"-"&amp;Schedule!$B28)=INDEX(Aux!$Q$4:$Q$5000,MATCH(CG$5&amp;"-"&amp;CG$7&amp;"-"&amp;Schedule!$B28,Aux!$Q$4:$Q$5000,0)),1,""),"")</f>
        <v/>
      </c>
      <c r="CH28" s="13" t="str">
        <f>IFERROR(IF((CH$5&amp;"-"&amp;CH$7&amp;"-"&amp;Schedule!$B28)=INDEX(Aux!$Q$4:$Q$5000,MATCH(CH$5&amp;"-"&amp;CH$7&amp;"-"&amp;Schedule!$B28,Aux!$Q$4:$Q$5000,0)),1,""),"")</f>
        <v/>
      </c>
    </row>
  </sheetData>
  <phoneticPr fontId="1" type="noConversion"/>
  <conditionalFormatting sqref="E8:CH8">
    <cfRule type="containsText" dxfId="7" priority="2" operator="containsText" text="P">
      <formula>NOT(ISERROR(SEARCH("P",E8)))</formula>
    </cfRule>
    <cfRule type="containsText" dxfId="6" priority="3" operator="containsText" text="O">
      <formula>NOT(ISERROR(SEARCH("O",E8)))</formula>
    </cfRule>
  </conditionalFormatting>
  <conditionalFormatting sqref="E9:CH28">
    <cfRule type="cellIs" dxfId="5" priority="1" operator="equal">
      <formula>1</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Z492"/>
  <sheetViews>
    <sheetView showGridLines="0" workbookViewId="0">
      <selection activeCell="C2" sqref="C2"/>
    </sheetView>
  </sheetViews>
  <sheetFormatPr defaultRowHeight="15" x14ac:dyDescent="0.25"/>
  <cols>
    <col min="1" max="1" width="6.42578125" customWidth="1"/>
    <col min="2" max="2" width="6.42578125" style="35" hidden="1" customWidth="1"/>
    <col min="3" max="3" width="9.85546875" style="35" customWidth="1"/>
    <col min="4" max="4" width="6.42578125" style="35" hidden="1" customWidth="1"/>
    <col min="5" max="5" width="10.28515625" style="35" customWidth="1"/>
    <col min="6" max="6" width="6.42578125" style="35" customWidth="1"/>
    <col min="7" max="27" width="8.7109375" customWidth="1"/>
    <col min="28" max="28" width="5.28515625" customWidth="1"/>
    <col min="29" max="30" width="12.5703125" customWidth="1"/>
    <col min="31" max="31" width="11.85546875" customWidth="1"/>
    <col min="32" max="39" width="4.7109375" customWidth="1"/>
    <col min="40" max="113" width="4.7109375" style="2" customWidth="1"/>
    <col min="114" max="121" width="4.85546875" style="2" customWidth="1"/>
  </cols>
  <sheetData>
    <row r="2" spans="2:121" x14ac:dyDescent="0.25">
      <c r="C2" s="12" t="s">
        <v>41</v>
      </c>
      <c r="D2"/>
      <c r="E2"/>
      <c r="F2"/>
    </row>
    <row r="3" spans="2:121" x14ac:dyDescent="0.25">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row>
    <row r="4" spans="2:121" x14ac:dyDescent="0.25">
      <c r="G4" s="4" t="str">
        <f>Aux!$B$4</f>
        <v>Player 01</v>
      </c>
      <c r="H4" s="4" t="str">
        <f>Aux!$B$5</f>
        <v>Player 02</v>
      </c>
      <c r="I4" s="4" t="str">
        <f>Aux!$B$6</f>
        <v>Player 03</v>
      </c>
      <c r="J4" s="4" t="str">
        <f>Aux!$B$7</f>
        <v>Player 04</v>
      </c>
      <c r="K4" s="4" t="str">
        <f>Aux!$B$8</f>
        <v>Player 05</v>
      </c>
      <c r="L4" s="4" t="str">
        <f>Aux!$B$9</f>
        <v>Player 06</v>
      </c>
      <c r="M4" s="4" t="str">
        <f>Aux!$B$10</f>
        <v>Player 07</v>
      </c>
      <c r="N4" s="4" t="str">
        <f>Aux!$B$11</f>
        <v>Player 08</v>
      </c>
      <c r="O4" s="4" t="str">
        <f>Aux!$B$12</f>
        <v>Player 09</v>
      </c>
      <c r="P4" s="4" t="str">
        <f>Aux!$B$13</f>
        <v>Player 10</v>
      </c>
      <c r="Q4" s="4" t="str">
        <f>Aux!$B$14</f>
        <v>Player 11</v>
      </c>
      <c r="R4" s="4" t="str">
        <f>Aux!$B$15</f>
        <v>Player 12</v>
      </c>
      <c r="S4" s="4" t="str">
        <f>Aux!$B$16</f>
        <v/>
      </c>
      <c r="T4" s="4" t="str">
        <f>Aux!$B$17</f>
        <v/>
      </c>
      <c r="U4" s="4" t="str">
        <f>Aux!$B$18</f>
        <v/>
      </c>
      <c r="V4" s="4" t="str">
        <f>Aux!$B$19</f>
        <v/>
      </c>
      <c r="W4" s="4" t="str">
        <f>Aux!$B$20</f>
        <v/>
      </c>
      <c r="X4" s="4" t="str">
        <f>Aux!$B$21</f>
        <v/>
      </c>
      <c r="Y4" s="4" t="str">
        <f>Aux!$B$22</f>
        <v/>
      </c>
      <c r="Z4" s="4" t="str">
        <f>Aux!$B$23</f>
        <v/>
      </c>
      <c r="AA4" s="4" t="str">
        <f>Aux!$B$19</f>
        <v/>
      </c>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row>
    <row r="5" spans="2:121" x14ac:dyDescent="0.25">
      <c r="G5" s="39" t="str">
        <f>IFERROR(INDEX(TabPlayer[Name],MATCH(G4,TabPlayer[Players],0)),"")</f>
        <v>Alan</v>
      </c>
      <c r="H5" s="39" t="str">
        <f>IFERROR(INDEX(TabPlayer[Name],MATCH(H4,TabPlayer[Players],0)),"")</f>
        <v>Alex</v>
      </c>
      <c r="I5" s="39" t="str">
        <f>IFERROR(INDEX(TabPlayer[Name],MATCH(I4,TabPlayer[Players],0)),"")</f>
        <v>Ian</v>
      </c>
      <c r="J5" s="39" t="str">
        <f>IFERROR(INDEX(TabPlayer[Name],MATCH(J4,TabPlayer[Players],0)),"")</f>
        <v>John</v>
      </c>
      <c r="K5" s="39" t="str">
        <f>IFERROR(INDEX(TabPlayer[Name],MATCH(K4,TabPlayer[Players],0)),"")</f>
        <v>Mathew</v>
      </c>
      <c r="L5" s="39" t="str">
        <f>IFERROR(INDEX(TabPlayer[Name],MATCH(L4,TabPlayer[Players],0)),"")</f>
        <v>Julian</v>
      </c>
      <c r="M5" s="39" t="str">
        <f>IFERROR(INDEX(TabPlayer[Name],MATCH(M4,TabPlayer[Players],0)),"")</f>
        <v>Kevin</v>
      </c>
      <c r="N5" s="39" t="str">
        <f>IFERROR(INDEX(TabPlayer[Name],MATCH(N4,TabPlayer[Players],0)),"")</f>
        <v>Peter</v>
      </c>
      <c r="O5" s="39" t="str">
        <f>IFERROR(INDEX(TabPlayer[Name],MATCH(O4,TabPlayer[Players],0)),"")</f>
        <v>Andrew</v>
      </c>
      <c r="P5" s="39" t="str">
        <f>IFERROR(INDEX(TabPlayer[Name],MATCH(P4,TabPlayer[Players],0)),"")</f>
        <v>Albert</v>
      </c>
      <c r="Q5" s="39" t="str">
        <f>IFERROR(INDEX(TabPlayer[Name],MATCH(Q4,TabPlayer[Players],0)),"")</f>
        <v>Fred</v>
      </c>
      <c r="R5" s="39" t="str">
        <f>IFERROR(INDEX(TabPlayer[Name],MATCH(R4,TabPlayer[Players],0)),"")</f>
        <v>Anthony</v>
      </c>
      <c r="S5" s="39" t="str">
        <f>IFERROR(INDEX(TabPlayer[Players],MATCH(S4,TabPlayer[Name],0)),"")</f>
        <v/>
      </c>
      <c r="T5" s="39" t="str">
        <f>IFERROR(INDEX(TabPlayer[Players],MATCH(T4,TabPlayer[Name],0)),"")</f>
        <v/>
      </c>
      <c r="U5" s="39" t="str">
        <f>IFERROR(INDEX(TabPlayer[Players],MATCH(U4,TabPlayer[Name],0)),"")</f>
        <v/>
      </c>
      <c r="V5" s="39" t="str">
        <f>IFERROR(INDEX(TabPlayer[Players],MATCH(V4,TabPlayer[Name],0)),"")</f>
        <v/>
      </c>
      <c r="W5" s="39" t="str">
        <f>IFERROR(INDEX(TabPlayer[Players],MATCH(W4,TabPlayer[Name],0)),"")</f>
        <v/>
      </c>
      <c r="X5" s="39" t="str">
        <f>IFERROR(INDEX(TabPlayer[Players],MATCH(X4,TabPlayer[Name],0)),"")</f>
        <v/>
      </c>
      <c r="Y5" s="39" t="str">
        <f>IFERROR(INDEX(TabPlayer[Players],MATCH(Y4,TabPlayer[Name],0)),"")</f>
        <v/>
      </c>
      <c r="Z5" s="39" t="str">
        <f>IFERROR(INDEX(TabPlayer[Players],MATCH(Z4,TabPlayer[Name],0)),"")</f>
        <v/>
      </c>
      <c r="AA5" s="39" t="str">
        <f>IFERROR(INDEX(TabPlayer[Players],MATCH(AA4,TabPlayer[Name],0)),"")</f>
        <v/>
      </c>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row>
    <row r="6" spans="2:121" x14ac:dyDescent="0.25">
      <c r="G6" s="38">
        <f>IF(SUBTOTAL(9,G8:G491)=0,"",SUBTOTAL(9,G8:G491))</f>
        <v>23</v>
      </c>
      <c r="H6" s="38">
        <f>IF(SUBTOTAL(9,H8:H491)=0,"",SUBTOTAL(9,H8:H491))</f>
        <v>23</v>
      </c>
      <c r="I6" s="38">
        <f>IF(SUBTOTAL(9,I8:I491)=0,"",SUBTOTAL(9,I8:I491))</f>
        <v>23</v>
      </c>
      <c r="J6" s="38">
        <f>IF(SUBTOTAL(9,J8:J491)=0,"",SUBTOTAL(9,J8:J491))</f>
        <v>23</v>
      </c>
      <c r="K6" s="38">
        <f>IF(SUBTOTAL(9,K8:K491)=0,"",SUBTOTAL(9,K8:K491))</f>
        <v>23</v>
      </c>
      <c r="L6" s="38">
        <f>IF(SUBTOTAL(9,L8:L491)=0,"",SUBTOTAL(9,L8:L491))</f>
        <v>23</v>
      </c>
      <c r="M6" s="38">
        <f>IF(SUBTOTAL(9,M8:M491)=0,"",SUBTOTAL(9,M8:M491))</f>
        <v>22</v>
      </c>
      <c r="N6" s="38">
        <f>IF(SUBTOTAL(9,N8:N491)=0,"",SUBTOTAL(9,N8:N491))</f>
        <v>22</v>
      </c>
      <c r="O6" s="38">
        <f>IF(SUBTOTAL(9,O8:O491)=0,"",SUBTOTAL(9,O8:O491))</f>
        <v>22</v>
      </c>
      <c r="P6" s="38">
        <f>IF(SUBTOTAL(9,P8:P491)=0,"",SUBTOTAL(9,P8:P491))</f>
        <v>22</v>
      </c>
      <c r="Q6" s="38">
        <f>IF(SUBTOTAL(9,Q8:Q491)=0,"",SUBTOTAL(9,Q8:Q491))</f>
        <v>22</v>
      </c>
      <c r="R6" s="38">
        <f>IF(SUBTOTAL(9,R8:R491)=0,"",SUBTOTAL(9,R8:R491))</f>
        <v>22</v>
      </c>
      <c r="S6" s="38" t="str">
        <f>IF(SUBTOTAL(9,S8:S491)=0,"",SUBTOTAL(9,S8:S491))</f>
        <v/>
      </c>
      <c r="T6" s="38" t="str">
        <f>IF(SUBTOTAL(9,T8:T491)=0,"",SUBTOTAL(9,T8:T491))</f>
        <v/>
      </c>
      <c r="U6" s="38" t="str">
        <f>IF(SUBTOTAL(9,U8:U491)=0,"",SUBTOTAL(9,U8:U491))</f>
        <v/>
      </c>
      <c r="V6" s="38" t="str">
        <f>IF(SUBTOTAL(9,V8:V491)=0,"",SUBTOTAL(9,V8:V491))</f>
        <v/>
      </c>
      <c r="W6" s="38" t="str">
        <f>IF(SUBTOTAL(9,W8:W491)=0,"",SUBTOTAL(9,W8:W491))</f>
        <v/>
      </c>
      <c r="X6" s="38" t="str">
        <f>IF(SUBTOTAL(9,X8:X491)=0,"",SUBTOTAL(9,X8:X491))</f>
        <v/>
      </c>
      <c r="Y6" s="38" t="str">
        <f>IF(SUBTOTAL(9,Y8:Y491)=0,"",SUBTOTAL(9,Y8:Y491))</f>
        <v/>
      </c>
      <c r="Z6" s="38" t="str">
        <f>IF(SUBTOTAL(9,Z8:Z491)=0,"",SUBTOTAL(9,Z8:Z491))</f>
        <v/>
      </c>
      <c r="AA6" s="38" t="str">
        <f>IF(SUBTOTAL(9,AA8:AA491)=0,"",SUBTOTAL(9,AA8:AA491))</f>
        <v/>
      </c>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row>
    <row r="7" spans="2:121" s="18" customFormat="1" x14ac:dyDescent="0.25">
      <c r="B7" s="40" t="s">
        <v>8</v>
      </c>
      <c r="C7" s="51" t="s">
        <v>9</v>
      </c>
      <c r="D7" s="43"/>
      <c r="E7" s="52" t="s">
        <v>10</v>
      </c>
      <c r="F7" s="44"/>
      <c r="G7" s="38"/>
      <c r="H7" s="38"/>
      <c r="I7" s="38"/>
      <c r="J7" s="38"/>
      <c r="K7" s="38"/>
      <c r="L7" s="38"/>
      <c r="M7" s="38"/>
      <c r="N7" s="38"/>
      <c r="O7" s="38"/>
      <c r="P7" s="38"/>
      <c r="Q7" s="38"/>
      <c r="R7" s="38"/>
      <c r="S7" s="38"/>
      <c r="T7" s="38"/>
      <c r="U7" s="38"/>
      <c r="V7" s="38"/>
      <c r="W7" s="38"/>
      <c r="X7" s="38"/>
      <c r="Y7" s="38"/>
      <c r="Z7" s="38"/>
      <c r="AA7" s="38"/>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s="21"/>
      <c r="DL7" s="21"/>
      <c r="DM7" s="21"/>
      <c r="DN7" s="21"/>
      <c r="DO7" s="21"/>
      <c r="DP7" s="21"/>
      <c r="DQ7" s="21"/>
    </row>
    <row r="8" spans="2:121" x14ac:dyDescent="0.25">
      <c r="B8" s="41">
        <v>1</v>
      </c>
      <c r="C8" s="46" t="str">
        <f>IF(IFERROR(TRUNC((B8-1)/'Tables&amp;Data'!$F$7,0)+1,0)=0,"","G"&amp;TRUNC((B8-1)/'Tables&amp;Data'!$F$7,0)+1)</f>
        <v>G1</v>
      </c>
      <c r="D8" s="43">
        <v>1</v>
      </c>
      <c r="E8" s="43" t="str">
        <f>IF(D8="","","P"&amp;D8)</f>
        <v>P1</v>
      </c>
      <c r="F8" s="45" t="str">
        <f>IF(E8="","",IF(SUM(G8:AA8)='Tables&amp;Data'!$F$8,"P","O"))</f>
        <v>P</v>
      </c>
      <c r="G8" s="42">
        <f>IFERROR(IF(($C8&amp;"-"&amp;$E8&amp;"-"&amp;G$4)=INDEX(Aux!$Q$4:$Q$5000,MATCH($C8&amp;"-"&amp;$E8&amp;"-"&amp;G$4,Aux!$Q$4:$Q$5000,0)),1,""),"")</f>
        <v>1</v>
      </c>
      <c r="H8" s="13">
        <f>IFERROR(IF(($C8&amp;"-"&amp;$E8&amp;"-"&amp;H$4)=INDEX(Aux!$Q$4:$Q$5000,MATCH($C8&amp;"-"&amp;$E8&amp;"-"&amp;H$4,Aux!$Q$4:$Q$5000,0)),1,""),"")</f>
        <v>1</v>
      </c>
      <c r="I8" s="13">
        <f>IFERROR(IF(($C8&amp;"-"&amp;$E8&amp;"-"&amp;I$4)=INDEX(Aux!$Q$4:$Q$5000,MATCH($C8&amp;"-"&amp;$E8&amp;"-"&amp;I$4,Aux!$Q$4:$Q$5000,0)),1,""),"")</f>
        <v>1</v>
      </c>
      <c r="J8" s="13">
        <f>IFERROR(IF(($C8&amp;"-"&amp;$E8&amp;"-"&amp;J$4)=INDEX(Aux!$Q$4:$Q$5000,MATCH($C8&amp;"-"&amp;$E8&amp;"-"&amp;J$4,Aux!$Q$4:$Q$5000,0)),1,""),"")</f>
        <v>1</v>
      </c>
      <c r="K8" s="13">
        <f>IFERROR(IF(($C8&amp;"-"&amp;$E8&amp;"-"&amp;K$4)=INDEX(Aux!$Q$4:$Q$5000,MATCH($C8&amp;"-"&amp;$E8&amp;"-"&amp;K$4,Aux!$Q$4:$Q$5000,0)),1,""),"")</f>
        <v>1</v>
      </c>
      <c r="L8" s="13" t="str">
        <f>IFERROR(IF(($C8&amp;"-"&amp;$E8&amp;"-"&amp;L$4)=INDEX(Aux!$Q$4:$Q$5000,MATCH($C8&amp;"-"&amp;$E8&amp;"-"&amp;L$4,Aux!$Q$4:$Q$5000,0)),1,""),"")</f>
        <v/>
      </c>
      <c r="M8" s="13" t="str">
        <f>IFERROR(IF(($C8&amp;"-"&amp;$E8&amp;"-"&amp;M$4)=INDEX(Aux!$Q$4:$Q$5000,MATCH($C8&amp;"-"&amp;$E8&amp;"-"&amp;M$4,Aux!$Q$4:$Q$5000,0)),1,""),"")</f>
        <v/>
      </c>
      <c r="N8" s="13" t="str">
        <f>IFERROR(IF(($C8&amp;"-"&amp;$E8&amp;"-"&amp;N$4)=INDEX(Aux!$Q$4:$Q$5000,MATCH($C8&amp;"-"&amp;$E8&amp;"-"&amp;N$4,Aux!$Q$4:$Q$5000,0)),1,""),"")</f>
        <v/>
      </c>
      <c r="O8" s="13" t="str">
        <f>IFERROR(IF(($C8&amp;"-"&amp;$E8&amp;"-"&amp;O$4)=INDEX(Aux!$Q$4:$Q$5000,MATCH($C8&amp;"-"&amp;$E8&amp;"-"&amp;O$4,Aux!$Q$4:$Q$5000,0)),1,""),"")</f>
        <v/>
      </c>
      <c r="P8" s="13" t="str">
        <f>IFERROR(IF(($C8&amp;"-"&amp;$E8&amp;"-"&amp;P$4)=INDEX(Aux!$Q$4:$Q$5000,MATCH($C8&amp;"-"&amp;$E8&amp;"-"&amp;P$4,Aux!$Q$4:$Q$5000,0)),1,""),"")</f>
        <v/>
      </c>
      <c r="Q8" s="13" t="str">
        <f>IFERROR(IF(($C8&amp;"-"&amp;$E8&amp;"-"&amp;Q$4)=INDEX(Aux!$Q$4:$Q$5000,MATCH($C8&amp;"-"&amp;$E8&amp;"-"&amp;Q$4,Aux!$Q$4:$Q$5000,0)),1,""),"")</f>
        <v/>
      </c>
      <c r="R8" s="13" t="str">
        <f>IFERROR(IF(($C8&amp;"-"&amp;$E8&amp;"-"&amp;R$4)=INDEX(Aux!$Q$4:$Q$5000,MATCH($C8&amp;"-"&amp;$E8&amp;"-"&amp;R$4,Aux!$Q$4:$Q$5000,0)),1,""),"")</f>
        <v/>
      </c>
      <c r="S8" s="13" t="str">
        <f>IFERROR(IF(($C8&amp;"-"&amp;$E8&amp;"-"&amp;S$4)=INDEX(Aux!$Q$4:$Q$5000,MATCH($C8&amp;"-"&amp;$E8&amp;"-"&amp;S$4,Aux!$Q$4:$Q$5000,0)),1,""),"")</f>
        <v/>
      </c>
      <c r="T8" s="13" t="str">
        <f>IFERROR(IF(($C8&amp;"-"&amp;$E8&amp;"-"&amp;T$4)=INDEX(Aux!$Q$4:$Q$5000,MATCH($C8&amp;"-"&amp;$E8&amp;"-"&amp;T$4,Aux!$Q$4:$Q$5000,0)),1,""),"")</f>
        <v/>
      </c>
      <c r="U8" s="13" t="str">
        <f>IFERROR(IF(($C8&amp;"-"&amp;$E8&amp;"-"&amp;U$4)=INDEX(Aux!$Q$4:$Q$5000,MATCH($C8&amp;"-"&amp;$E8&amp;"-"&amp;U$4,Aux!$Q$4:$Q$5000,0)),1,""),"")</f>
        <v/>
      </c>
      <c r="V8" s="13" t="str">
        <f>IFERROR(IF(($C8&amp;"-"&amp;$E8&amp;"-"&amp;V$4)=INDEX(Aux!$Q$4:$Q$5000,MATCH($C8&amp;"-"&amp;$E8&amp;"-"&amp;V$4,Aux!$Q$4:$Q$5000,0)),1,""),"")</f>
        <v/>
      </c>
      <c r="W8" s="13" t="str">
        <f>IFERROR(IF(($C8&amp;"-"&amp;$E8&amp;"-"&amp;W$4)=INDEX(Aux!$Q$4:$Q$5000,MATCH($C8&amp;"-"&amp;$E8&amp;"-"&amp;W$4,Aux!$Q$4:$Q$5000,0)),1,""),"")</f>
        <v/>
      </c>
      <c r="X8" s="13" t="str">
        <f>IFERROR(IF(($C8&amp;"-"&amp;$E8&amp;"-"&amp;X$4)=INDEX(Aux!$Q$4:$Q$5000,MATCH($C8&amp;"-"&amp;$E8&amp;"-"&amp;X$4,Aux!$Q$4:$Q$5000,0)),1,""),"")</f>
        <v/>
      </c>
      <c r="Y8" s="13" t="str">
        <f>IFERROR(IF(($C8&amp;"-"&amp;$E8&amp;"-"&amp;Y$4)=INDEX(Aux!$Q$4:$Q$5000,MATCH($C8&amp;"-"&amp;$E8&amp;"-"&amp;Y$4,Aux!$Q$4:$Q$5000,0)),1,""),"")</f>
        <v/>
      </c>
      <c r="Z8" s="13" t="str">
        <f>IFERROR(IF(($C8&amp;"-"&amp;$E8&amp;"-"&amp;Z$4)=INDEX(Aux!$Q$4:$Q$5000,MATCH($C8&amp;"-"&amp;$E8&amp;"-"&amp;Z$4,Aux!$Q$4:$Q$5000,0)),1,""),"")</f>
        <v/>
      </c>
      <c r="AA8" s="13" t="str">
        <f>IFERROR(IF(($C8&amp;"-"&amp;$E8&amp;"-"&amp;AA$4)=INDEX(Aux!$Q$4:$Q$5000,MATCH($C8&amp;"-"&amp;$E8&amp;"-"&amp;AA$4,Aux!$Q$4:$Q$5000,0)),1,""),"")</f>
        <v/>
      </c>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row>
    <row r="9" spans="2:121" s="7" customFormat="1" x14ac:dyDescent="0.25">
      <c r="B9" s="41">
        <f>IF(B8="","",IF(B8+1&lt;='Tables&amp;Data'!$F$9,B8+1,""))</f>
        <v>2</v>
      </c>
      <c r="C9" s="46" t="str">
        <f>IF(IFERROR(TRUNC((B9-1)/'Tables&amp;Data'!$F$7,0)+1,0)=0,"","G"&amp;TRUNC((B9-1)/'Tables&amp;Data'!$F$7,0)+1)</f>
        <v>G1</v>
      </c>
      <c r="D9" s="43">
        <f>IF(C9="","",IF(D8='Tables&amp;Data'!$F$7,1,D8+1))</f>
        <v>2</v>
      </c>
      <c r="E9" s="43" t="str">
        <f t="shared" ref="E9:E72" si="0">IF(D9="","","P"&amp;D9)</f>
        <v>P2</v>
      </c>
      <c r="F9" s="45" t="str">
        <f>IF(E9="","",IF(SUM(G9:AA9)='Tables&amp;Data'!$F$8,"P","O"))</f>
        <v>P</v>
      </c>
      <c r="G9" s="42" t="str">
        <f>IFERROR(IF(($C9&amp;"-"&amp;$E9&amp;"-"&amp;G$4)=INDEX(Aux!$Q$4:$Q$5000,MATCH($C9&amp;"-"&amp;$E9&amp;"-"&amp;G$4,Aux!$Q$4:$Q$5000,0)),1,""),"")</f>
        <v/>
      </c>
      <c r="H9" s="13" t="str">
        <f>IFERROR(IF(($C9&amp;"-"&amp;$E9&amp;"-"&amp;H$4)=INDEX(Aux!$Q$4:$Q$5000,MATCH($C9&amp;"-"&amp;$E9&amp;"-"&amp;H$4,Aux!$Q$4:$Q$5000,0)),1,""),"")</f>
        <v/>
      </c>
      <c r="I9" s="13" t="str">
        <f>IFERROR(IF(($C9&amp;"-"&amp;$E9&amp;"-"&amp;I$4)=INDEX(Aux!$Q$4:$Q$5000,MATCH($C9&amp;"-"&amp;$E9&amp;"-"&amp;I$4,Aux!$Q$4:$Q$5000,0)),1,""),"")</f>
        <v/>
      </c>
      <c r="J9" s="13" t="str">
        <f>IFERROR(IF(($C9&amp;"-"&amp;$E9&amp;"-"&amp;J$4)=INDEX(Aux!$Q$4:$Q$5000,MATCH($C9&amp;"-"&amp;$E9&amp;"-"&amp;J$4,Aux!$Q$4:$Q$5000,0)),1,""),"")</f>
        <v/>
      </c>
      <c r="K9" s="13" t="str">
        <f>IFERROR(IF(($C9&amp;"-"&amp;$E9&amp;"-"&amp;K$4)=INDEX(Aux!$Q$4:$Q$5000,MATCH($C9&amp;"-"&amp;$E9&amp;"-"&amp;K$4,Aux!$Q$4:$Q$5000,0)),1,""),"")</f>
        <v/>
      </c>
      <c r="L9" s="13">
        <f>IFERROR(IF(($C9&amp;"-"&amp;$E9&amp;"-"&amp;L$4)=INDEX(Aux!$Q$4:$Q$5000,MATCH($C9&amp;"-"&amp;$E9&amp;"-"&amp;L$4,Aux!$Q$4:$Q$5000,0)),1,""),"")</f>
        <v>1</v>
      </c>
      <c r="M9" s="13">
        <f>IFERROR(IF(($C9&amp;"-"&amp;$E9&amp;"-"&amp;M$4)=INDEX(Aux!$Q$4:$Q$5000,MATCH($C9&amp;"-"&amp;$E9&amp;"-"&amp;M$4,Aux!$Q$4:$Q$5000,0)),1,""),"")</f>
        <v>1</v>
      </c>
      <c r="N9" s="13">
        <f>IFERROR(IF(($C9&amp;"-"&amp;$E9&amp;"-"&amp;N$4)=INDEX(Aux!$Q$4:$Q$5000,MATCH($C9&amp;"-"&amp;$E9&amp;"-"&amp;N$4,Aux!$Q$4:$Q$5000,0)),1,""),"")</f>
        <v>1</v>
      </c>
      <c r="O9" s="13">
        <f>IFERROR(IF(($C9&amp;"-"&amp;$E9&amp;"-"&amp;O$4)=INDEX(Aux!$Q$4:$Q$5000,MATCH($C9&amp;"-"&amp;$E9&amp;"-"&amp;O$4,Aux!$Q$4:$Q$5000,0)),1,""),"")</f>
        <v>1</v>
      </c>
      <c r="P9" s="13">
        <f>IFERROR(IF(($C9&amp;"-"&amp;$E9&amp;"-"&amp;P$4)=INDEX(Aux!$Q$4:$Q$5000,MATCH($C9&amp;"-"&amp;$E9&amp;"-"&amp;P$4,Aux!$Q$4:$Q$5000,0)),1,""),"")</f>
        <v>1</v>
      </c>
      <c r="Q9" s="13" t="str">
        <f>IFERROR(IF(($C9&amp;"-"&amp;$E9&amp;"-"&amp;Q$4)=INDEX(Aux!$Q$4:$Q$5000,MATCH($C9&amp;"-"&amp;$E9&amp;"-"&amp;Q$4,Aux!$Q$4:$Q$5000,0)),1,""),"")</f>
        <v/>
      </c>
      <c r="R9" s="13" t="str">
        <f>IFERROR(IF(($C9&amp;"-"&amp;$E9&amp;"-"&amp;R$4)=INDEX(Aux!$Q$4:$Q$5000,MATCH($C9&amp;"-"&amp;$E9&amp;"-"&amp;R$4,Aux!$Q$4:$Q$5000,0)),1,""),"")</f>
        <v/>
      </c>
      <c r="S9" s="13" t="str">
        <f>IFERROR(IF(($C9&amp;"-"&amp;$E9&amp;"-"&amp;S$4)=INDEX(Aux!$Q$4:$Q$5000,MATCH($C9&amp;"-"&amp;$E9&amp;"-"&amp;S$4,Aux!$Q$4:$Q$5000,0)),1,""),"")</f>
        <v/>
      </c>
      <c r="T9" s="13" t="str">
        <f>IFERROR(IF(($C9&amp;"-"&amp;$E9&amp;"-"&amp;T$4)=INDEX(Aux!$Q$4:$Q$5000,MATCH($C9&amp;"-"&amp;$E9&amp;"-"&amp;T$4,Aux!$Q$4:$Q$5000,0)),1,""),"")</f>
        <v/>
      </c>
      <c r="U9" s="13" t="str">
        <f>IFERROR(IF(($C9&amp;"-"&amp;$E9&amp;"-"&amp;U$4)=INDEX(Aux!$Q$4:$Q$5000,MATCH($C9&amp;"-"&amp;$E9&amp;"-"&amp;U$4,Aux!$Q$4:$Q$5000,0)),1,""),"")</f>
        <v/>
      </c>
      <c r="V9" s="13" t="str">
        <f>IFERROR(IF(($C9&amp;"-"&amp;$E9&amp;"-"&amp;V$4)=INDEX(Aux!$Q$4:$Q$5000,MATCH($C9&amp;"-"&amp;$E9&amp;"-"&amp;V$4,Aux!$Q$4:$Q$5000,0)),1,""),"")</f>
        <v/>
      </c>
      <c r="W9" s="13" t="str">
        <f>IFERROR(IF(($C9&amp;"-"&amp;$E9&amp;"-"&amp;W$4)=INDEX(Aux!$Q$4:$Q$5000,MATCH($C9&amp;"-"&amp;$E9&amp;"-"&amp;W$4,Aux!$Q$4:$Q$5000,0)),1,""),"")</f>
        <v/>
      </c>
      <c r="X9" s="13" t="str">
        <f>IFERROR(IF(($C9&amp;"-"&amp;$E9&amp;"-"&amp;X$4)=INDEX(Aux!$Q$4:$Q$5000,MATCH($C9&amp;"-"&amp;$E9&amp;"-"&amp;X$4,Aux!$Q$4:$Q$5000,0)),1,""),"")</f>
        <v/>
      </c>
      <c r="Y9" s="13" t="str">
        <f>IFERROR(IF(($C9&amp;"-"&amp;$E9&amp;"-"&amp;Y$4)=INDEX(Aux!$Q$4:$Q$5000,MATCH($C9&amp;"-"&amp;$E9&amp;"-"&amp;Y$4,Aux!$Q$4:$Q$5000,0)),1,""),"")</f>
        <v/>
      </c>
      <c r="Z9" s="13" t="str">
        <f>IFERROR(IF(($C9&amp;"-"&amp;$E9&amp;"-"&amp;Z$4)=INDEX(Aux!$Q$4:$Q$5000,MATCH($C9&amp;"-"&amp;$E9&amp;"-"&amp;Z$4,Aux!$Q$4:$Q$5000,0)),1,""),"")</f>
        <v/>
      </c>
      <c r="AA9" s="13" t="str">
        <f>IFERROR(IF(($C9&amp;"-"&amp;$E9&amp;"-"&amp;AA$4)=INDEX(Aux!$Q$4:$Q$5000,MATCH($C9&amp;"-"&amp;$E9&amp;"-"&amp;AA$4,Aux!$Q$4:$Q$5000,0)),1,""),"")</f>
        <v/>
      </c>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s="10"/>
      <c r="DL9" s="10"/>
      <c r="DM9" s="10"/>
      <c r="DN9" s="10"/>
      <c r="DO9" s="10"/>
      <c r="DP9" s="10"/>
      <c r="DQ9" s="10"/>
    </row>
    <row r="10" spans="2:121" x14ac:dyDescent="0.25">
      <c r="B10" s="41">
        <f>IF(B9="","",IF(B9+1&lt;='Tables&amp;Data'!$F$9,B9+1,""))</f>
        <v>3</v>
      </c>
      <c r="C10" s="46" t="str">
        <f>IF(IFERROR(TRUNC((B10-1)/'Tables&amp;Data'!$F$7,0)+1,0)=0,"","G"&amp;TRUNC((B10-1)/'Tables&amp;Data'!$F$7,0)+1)</f>
        <v>G1</v>
      </c>
      <c r="D10" s="43">
        <f>IF(C10="","",IF(D9='Tables&amp;Data'!$F$7,1,D9+1))</f>
        <v>3</v>
      </c>
      <c r="E10" s="43" t="str">
        <f t="shared" si="0"/>
        <v>P3</v>
      </c>
      <c r="F10" s="45" t="str">
        <f>IF(E10="","",IF(SUM(G10:AA10)='Tables&amp;Data'!$F$8,"P","O"))</f>
        <v>P</v>
      </c>
      <c r="G10" s="42">
        <f>IFERROR(IF(($C10&amp;"-"&amp;$E10&amp;"-"&amp;G$4)=INDEX(Aux!$Q$4:$Q$5000,MATCH($C10&amp;"-"&amp;$E10&amp;"-"&amp;G$4,Aux!$Q$4:$Q$5000,0)),1,""),"")</f>
        <v>1</v>
      </c>
      <c r="H10" s="13">
        <f>IFERROR(IF(($C10&amp;"-"&amp;$E10&amp;"-"&amp;H$4)=INDEX(Aux!$Q$4:$Q$5000,MATCH($C10&amp;"-"&amp;$E10&amp;"-"&amp;H$4,Aux!$Q$4:$Q$5000,0)),1,""),"")</f>
        <v>1</v>
      </c>
      <c r="I10" s="13">
        <f>IFERROR(IF(($C10&amp;"-"&amp;$E10&amp;"-"&amp;I$4)=INDEX(Aux!$Q$4:$Q$5000,MATCH($C10&amp;"-"&amp;$E10&amp;"-"&amp;I$4,Aux!$Q$4:$Q$5000,0)),1,""),"")</f>
        <v>1</v>
      </c>
      <c r="J10" s="13" t="str">
        <f>IFERROR(IF(($C10&amp;"-"&amp;$E10&amp;"-"&amp;J$4)=INDEX(Aux!$Q$4:$Q$5000,MATCH($C10&amp;"-"&amp;$E10&amp;"-"&amp;J$4,Aux!$Q$4:$Q$5000,0)),1,""),"")</f>
        <v/>
      </c>
      <c r="K10" s="13" t="str">
        <f>IFERROR(IF(($C10&amp;"-"&amp;$E10&amp;"-"&amp;K$4)=INDEX(Aux!$Q$4:$Q$5000,MATCH($C10&amp;"-"&amp;$E10&amp;"-"&amp;K$4,Aux!$Q$4:$Q$5000,0)),1,""),"")</f>
        <v/>
      </c>
      <c r="L10" s="13" t="str">
        <f>IFERROR(IF(($C10&amp;"-"&amp;$E10&amp;"-"&amp;L$4)=INDEX(Aux!$Q$4:$Q$5000,MATCH($C10&amp;"-"&amp;$E10&amp;"-"&amp;L$4,Aux!$Q$4:$Q$5000,0)),1,""),"")</f>
        <v/>
      </c>
      <c r="M10" s="13" t="str">
        <f>IFERROR(IF(($C10&amp;"-"&amp;$E10&amp;"-"&amp;M$4)=INDEX(Aux!$Q$4:$Q$5000,MATCH($C10&amp;"-"&amp;$E10&amp;"-"&amp;M$4,Aux!$Q$4:$Q$5000,0)),1,""),"")</f>
        <v/>
      </c>
      <c r="N10" s="13" t="str">
        <f>IFERROR(IF(($C10&amp;"-"&amp;$E10&amp;"-"&amp;N$4)=INDEX(Aux!$Q$4:$Q$5000,MATCH($C10&amp;"-"&amp;$E10&amp;"-"&amp;N$4,Aux!$Q$4:$Q$5000,0)),1,""),"")</f>
        <v/>
      </c>
      <c r="O10" s="13" t="str">
        <f>IFERROR(IF(($C10&amp;"-"&amp;$E10&amp;"-"&amp;O$4)=INDEX(Aux!$Q$4:$Q$5000,MATCH($C10&amp;"-"&amp;$E10&amp;"-"&amp;O$4,Aux!$Q$4:$Q$5000,0)),1,""),"")</f>
        <v/>
      </c>
      <c r="P10" s="13" t="str">
        <f>IFERROR(IF(($C10&amp;"-"&amp;$E10&amp;"-"&amp;P$4)=INDEX(Aux!$Q$4:$Q$5000,MATCH($C10&amp;"-"&amp;$E10&amp;"-"&amp;P$4,Aux!$Q$4:$Q$5000,0)),1,""),"")</f>
        <v/>
      </c>
      <c r="Q10" s="13">
        <f>IFERROR(IF(($C10&amp;"-"&amp;$E10&amp;"-"&amp;Q$4)=INDEX(Aux!$Q$4:$Q$5000,MATCH($C10&amp;"-"&amp;$E10&amp;"-"&amp;Q$4,Aux!$Q$4:$Q$5000,0)),1,""),"")</f>
        <v>1</v>
      </c>
      <c r="R10" s="13">
        <f>IFERROR(IF(($C10&amp;"-"&amp;$E10&amp;"-"&amp;R$4)=INDEX(Aux!$Q$4:$Q$5000,MATCH($C10&amp;"-"&amp;$E10&amp;"-"&amp;R$4,Aux!$Q$4:$Q$5000,0)),1,""),"")</f>
        <v>1</v>
      </c>
      <c r="S10" s="13" t="str">
        <f>IFERROR(IF(($C10&amp;"-"&amp;$E10&amp;"-"&amp;S$4)=INDEX(Aux!$Q$4:$Q$5000,MATCH($C10&amp;"-"&amp;$E10&amp;"-"&amp;S$4,Aux!$Q$4:$Q$5000,0)),1,""),"")</f>
        <v/>
      </c>
      <c r="T10" s="13" t="str">
        <f>IFERROR(IF(($C10&amp;"-"&amp;$E10&amp;"-"&amp;T$4)=INDEX(Aux!$Q$4:$Q$5000,MATCH($C10&amp;"-"&amp;$E10&amp;"-"&amp;T$4,Aux!$Q$4:$Q$5000,0)),1,""),"")</f>
        <v/>
      </c>
      <c r="U10" s="13" t="str">
        <f>IFERROR(IF(($C10&amp;"-"&amp;$E10&amp;"-"&amp;U$4)=INDEX(Aux!$Q$4:$Q$5000,MATCH($C10&amp;"-"&amp;$E10&amp;"-"&amp;U$4,Aux!$Q$4:$Q$5000,0)),1,""),"")</f>
        <v/>
      </c>
      <c r="V10" s="13" t="str">
        <f>IFERROR(IF(($C10&amp;"-"&amp;$E10&amp;"-"&amp;V$4)=INDEX(Aux!$Q$4:$Q$5000,MATCH($C10&amp;"-"&amp;$E10&amp;"-"&amp;V$4,Aux!$Q$4:$Q$5000,0)),1,""),"")</f>
        <v/>
      </c>
      <c r="W10" s="13" t="str">
        <f>IFERROR(IF(($C10&amp;"-"&amp;$E10&amp;"-"&amp;W$4)=INDEX(Aux!$Q$4:$Q$5000,MATCH($C10&amp;"-"&amp;$E10&amp;"-"&amp;W$4,Aux!$Q$4:$Q$5000,0)),1,""),"")</f>
        <v/>
      </c>
      <c r="X10" s="13" t="str">
        <f>IFERROR(IF(($C10&amp;"-"&amp;$E10&amp;"-"&amp;X$4)=INDEX(Aux!$Q$4:$Q$5000,MATCH($C10&amp;"-"&amp;$E10&amp;"-"&amp;X$4,Aux!$Q$4:$Q$5000,0)),1,""),"")</f>
        <v/>
      </c>
      <c r="Y10" s="13" t="str">
        <f>IFERROR(IF(($C10&amp;"-"&amp;$E10&amp;"-"&amp;Y$4)=INDEX(Aux!$Q$4:$Q$5000,MATCH($C10&amp;"-"&amp;$E10&amp;"-"&amp;Y$4,Aux!$Q$4:$Q$5000,0)),1,""),"")</f>
        <v/>
      </c>
      <c r="Z10" s="13" t="str">
        <f>IFERROR(IF(($C10&amp;"-"&amp;$E10&amp;"-"&amp;Z$4)=INDEX(Aux!$Q$4:$Q$5000,MATCH($C10&amp;"-"&amp;$E10&amp;"-"&amp;Z$4,Aux!$Q$4:$Q$5000,0)),1,""),"")</f>
        <v/>
      </c>
      <c r="AA10" s="13" t="str">
        <f>IFERROR(IF(($C10&amp;"-"&amp;$E10&amp;"-"&amp;AA$4)=INDEX(Aux!$Q$4:$Q$5000,MATCH($C10&amp;"-"&amp;$E10&amp;"-"&amp;AA$4,Aux!$Q$4:$Q$5000,0)),1,""),"")</f>
        <v/>
      </c>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row>
    <row r="11" spans="2:121" x14ac:dyDescent="0.25">
      <c r="B11" s="41">
        <f>IF(B10="","",IF(B10+1&lt;='Tables&amp;Data'!$F$9,B10+1,""))</f>
        <v>4</v>
      </c>
      <c r="C11" s="46" t="str">
        <f>IF(IFERROR(TRUNC((B11-1)/'Tables&amp;Data'!$F$7,0)+1,0)=0,"","G"&amp;TRUNC((B11-1)/'Tables&amp;Data'!$F$7,0)+1)</f>
        <v>G1</v>
      </c>
      <c r="D11" s="43">
        <f>IF(C11="","",IF(D10='Tables&amp;Data'!$F$7,1,D10+1))</f>
        <v>4</v>
      </c>
      <c r="E11" s="43" t="str">
        <f t="shared" si="0"/>
        <v>P4</v>
      </c>
      <c r="F11" s="45" t="str">
        <f>IF(E11="","",IF(SUM(G11:AA11)='Tables&amp;Data'!$F$8,"P","O"))</f>
        <v>P</v>
      </c>
      <c r="G11" s="42" t="str">
        <f>IFERROR(IF(($C11&amp;"-"&amp;$E11&amp;"-"&amp;G$4)=INDEX(Aux!$Q$4:$Q$5000,MATCH($C11&amp;"-"&amp;$E11&amp;"-"&amp;G$4,Aux!$Q$4:$Q$5000,0)),1,""),"")</f>
        <v/>
      </c>
      <c r="H11" s="13" t="str">
        <f>IFERROR(IF(($C11&amp;"-"&amp;$E11&amp;"-"&amp;H$4)=INDEX(Aux!$Q$4:$Q$5000,MATCH($C11&amp;"-"&amp;$E11&amp;"-"&amp;H$4,Aux!$Q$4:$Q$5000,0)),1,""),"")</f>
        <v/>
      </c>
      <c r="I11" s="13" t="str">
        <f>IFERROR(IF(($C11&amp;"-"&amp;$E11&amp;"-"&amp;I$4)=INDEX(Aux!$Q$4:$Q$5000,MATCH($C11&amp;"-"&amp;$E11&amp;"-"&amp;I$4,Aux!$Q$4:$Q$5000,0)),1,""),"")</f>
        <v/>
      </c>
      <c r="J11" s="13">
        <f>IFERROR(IF(($C11&amp;"-"&amp;$E11&amp;"-"&amp;J$4)=INDEX(Aux!$Q$4:$Q$5000,MATCH($C11&amp;"-"&amp;$E11&amp;"-"&amp;J$4,Aux!$Q$4:$Q$5000,0)),1,""),"")</f>
        <v>1</v>
      </c>
      <c r="K11" s="13">
        <f>IFERROR(IF(($C11&amp;"-"&amp;$E11&amp;"-"&amp;K$4)=INDEX(Aux!$Q$4:$Q$5000,MATCH($C11&amp;"-"&amp;$E11&amp;"-"&amp;K$4,Aux!$Q$4:$Q$5000,0)),1,""),"")</f>
        <v>1</v>
      </c>
      <c r="L11" s="13">
        <f>IFERROR(IF(($C11&amp;"-"&amp;$E11&amp;"-"&amp;L$4)=INDEX(Aux!$Q$4:$Q$5000,MATCH($C11&amp;"-"&amp;$E11&amp;"-"&amp;L$4,Aux!$Q$4:$Q$5000,0)),1,""),"")</f>
        <v>1</v>
      </c>
      <c r="M11" s="13">
        <f>IFERROR(IF(($C11&amp;"-"&amp;$E11&amp;"-"&amp;M$4)=INDEX(Aux!$Q$4:$Q$5000,MATCH($C11&amp;"-"&amp;$E11&amp;"-"&amp;M$4,Aux!$Q$4:$Q$5000,0)),1,""),"")</f>
        <v>1</v>
      </c>
      <c r="N11" s="13">
        <f>IFERROR(IF(($C11&amp;"-"&amp;$E11&amp;"-"&amp;N$4)=INDEX(Aux!$Q$4:$Q$5000,MATCH($C11&amp;"-"&amp;$E11&amp;"-"&amp;N$4,Aux!$Q$4:$Q$5000,0)),1,""),"")</f>
        <v>1</v>
      </c>
      <c r="O11" s="13" t="str">
        <f>IFERROR(IF(($C11&amp;"-"&amp;$E11&amp;"-"&amp;O$4)=INDEX(Aux!$Q$4:$Q$5000,MATCH($C11&amp;"-"&amp;$E11&amp;"-"&amp;O$4,Aux!$Q$4:$Q$5000,0)),1,""),"")</f>
        <v/>
      </c>
      <c r="P11" s="13" t="str">
        <f>IFERROR(IF(($C11&amp;"-"&amp;$E11&amp;"-"&amp;P$4)=INDEX(Aux!$Q$4:$Q$5000,MATCH($C11&amp;"-"&amp;$E11&amp;"-"&amp;P$4,Aux!$Q$4:$Q$5000,0)),1,""),"")</f>
        <v/>
      </c>
      <c r="Q11" s="13" t="str">
        <f>IFERROR(IF(($C11&amp;"-"&amp;$E11&amp;"-"&amp;Q$4)=INDEX(Aux!$Q$4:$Q$5000,MATCH($C11&amp;"-"&amp;$E11&amp;"-"&amp;Q$4,Aux!$Q$4:$Q$5000,0)),1,""),"")</f>
        <v/>
      </c>
      <c r="R11" s="13" t="str">
        <f>IFERROR(IF(($C11&amp;"-"&amp;$E11&amp;"-"&amp;R$4)=INDEX(Aux!$Q$4:$Q$5000,MATCH($C11&amp;"-"&amp;$E11&amp;"-"&amp;R$4,Aux!$Q$4:$Q$5000,0)),1,""),"")</f>
        <v/>
      </c>
      <c r="S11" s="13" t="str">
        <f>IFERROR(IF(($C11&amp;"-"&amp;$E11&amp;"-"&amp;S$4)=INDEX(Aux!$Q$4:$Q$5000,MATCH($C11&amp;"-"&amp;$E11&amp;"-"&amp;S$4,Aux!$Q$4:$Q$5000,0)),1,""),"")</f>
        <v/>
      </c>
      <c r="T11" s="13" t="str">
        <f>IFERROR(IF(($C11&amp;"-"&amp;$E11&amp;"-"&amp;T$4)=INDEX(Aux!$Q$4:$Q$5000,MATCH($C11&amp;"-"&amp;$E11&amp;"-"&amp;T$4,Aux!$Q$4:$Q$5000,0)),1,""),"")</f>
        <v/>
      </c>
      <c r="U11" s="13" t="str">
        <f>IFERROR(IF(($C11&amp;"-"&amp;$E11&amp;"-"&amp;U$4)=INDEX(Aux!$Q$4:$Q$5000,MATCH($C11&amp;"-"&amp;$E11&amp;"-"&amp;U$4,Aux!$Q$4:$Q$5000,0)),1,""),"")</f>
        <v/>
      </c>
      <c r="V11" s="13" t="str">
        <f>IFERROR(IF(($C11&amp;"-"&amp;$E11&amp;"-"&amp;V$4)=INDEX(Aux!$Q$4:$Q$5000,MATCH($C11&amp;"-"&amp;$E11&amp;"-"&amp;V$4,Aux!$Q$4:$Q$5000,0)),1,""),"")</f>
        <v/>
      </c>
      <c r="W11" s="13" t="str">
        <f>IFERROR(IF(($C11&amp;"-"&amp;$E11&amp;"-"&amp;W$4)=INDEX(Aux!$Q$4:$Q$5000,MATCH($C11&amp;"-"&amp;$E11&amp;"-"&amp;W$4,Aux!$Q$4:$Q$5000,0)),1,""),"")</f>
        <v/>
      </c>
      <c r="X11" s="13" t="str">
        <f>IFERROR(IF(($C11&amp;"-"&amp;$E11&amp;"-"&amp;X$4)=INDEX(Aux!$Q$4:$Q$5000,MATCH($C11&amp;"-"&amp;$E11&amp;"-"&amp;X$4,Aux!$Q$4:$Q$5000,0)),1,""),"")</f>
        <v/>
      </c>
      <c r="Y11" s="13" t="str">
        <f>IFERROR(IF(($C11&amp;"-"&amp;$E11&amp;"-"&amp;Y$4)=INDEX(Aux!$Q$4:$Q$5000,MATCH($C11&amp;"-"&amp;$E11&amp;"-"&amp;Y$4,Aux!$Q$4:$Q$5000,0)),1,""),"")</f>
        <v/>
      </c>
      <c r="Z11" s="13" t="str">
        <f>IFERROR(IF(($C11&amp;"-"&amp;$E11&amp;"-"&amp;Z$4)=INDEX(Aux!$Q$4:$Q$5000,MATCH($C11&amp;"-"&amp;$E11&amp;"-"&amp;Z$4,Aux!$Q$4:$Q$5000,0)),1,""),"")</f>
        <v/>
      </c>
      <c r="AA11" s="13" t="str">
        <f>IFERROR(IF(($C11&amp;"-"&amp;$E11&amp;"-"&amp;AA$4)=INDEX(Aux!$Q$4:$Q$5000,MATCH($C11&amp;"-"&amp;$E11&amp;"-"&amp;AA$4,Aux!$Q$4:$Q$5000,0)),1,""),"")</f>
        <v/>
      </c>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2:121" x14ac:dyDescent="0.25">
      <c r="B12" s="41">
        <f>IF(B11="","",IF(B11+1&lt;='Tables&amp;Data'!$F$9,B11+1,""))</f>
        <v>5</v>
      </c>
      <c r="C12" s="46" t="str">
        <f>IF(IFERROR(TRUNC((B12-1)/'Tables&amp;Data'!$F$7,0)+1,0)=0,"","G"&amp;TRUNC((B12-1)/'Tables&amp;Data'!$F$7,0)+1)</f>
        <v>G1</v>
      </c>
      <c r="D12" s="43">
        <f>IF(C12="","",IF(D11='Tables&amp;Data'!$F$7,1,D11+1))</f>
        <v>5</v>
      </c>
      <c r="E12" s="43" t="str">
        <f t="shared" si="0"/>
        <v>P5</v>
      </c>
      <c r="F12" s="45" t="str">
        <f>IF(E12="","",IF(SUM(G12:AA12)='Tables&amp;Data'!$F$8,"P","O"))</f>
        <v>P</v>
      </c>
      <c r="G12" s="42">
        <f>IFERROR(IF(($C12&amp;"-"&amp;$E12&amp;"-"&amp;G$4)=INDEX(Aux!$Q$4:$Q$5000,MATCH($C12&amp;"-"&amp;$E12&amp;"-"&amp;G$4,Aux!$Q$4:$Q$5000,0)),1,""),"")</f>
        <v>1</v>
      </c>
      <c r="H12" s="13" t="str">
        <f>IFERROR(IF(($C12&amp;"-"&amp;$E12&amp;"-"&amp;H$4)=INDEX(Aux!$Q$4:$Q$5000,MATCH($C12&amp;"-"&amp;$E12&amp;"-"&amp;H$4,Aux!$Q$4:$Q$5000,0)),1,""),"")</f>
        <v/>
      </c>
      <c r="I12" s="13" t="str">
        <f>IFERROR(IF(($C12&amp;"-"&amp;$E12&amp;"-"&amp;I$4)=INDEX(Aux!$Q$4:$Q$5000,MATCH($C12&amp;"-"&amp;$E12&amp;"-"&amp;I$4,Aux!$Q$4:$Q$5000,0)),1,""),"")</f>
        <v/>
      </c>
      <c r="J12" s="13" t="str">
        <f>IFERROR(IF(($C12&amp;"-"&amp;$E12&amp;"-"&amp;J$4)=INDEX(Aux!$Q$4:$Q$5000,MATCH($C12&amp;"-"&amp;$E12&amp;"-"&amp;J$4,Aux!$Q$4:$Q$5000,0)),1,""),"")</f>
        <v/>
      </c>
      <c r="K12" s="13" t="str">
        <f>IFERROR(IF(($C12&amp;"-"&amp;$E12&amp;"-"&amp;K$4)=INDEX(Aux!$Q$4:$Q$5000,MATCH($C12&amp;"-"&amp;$E12&amp;"-"&amp;K$4,Aux!$Q$4:$Q$5000,0)),1,""),"")</f>
        <v/>
      </c>
      <c r="L12" s="13" t="str">
        <f>IFERROR(IF(($C12&amp;"-"&amp;$E12&amp;"-"&amp;L$4)=INDEX(Aux!$Q$4:$Q$5000,MATCH($C12&amp;"-"&amp;$E12&amp;"-"&amp;L$4,Aux!$Q$4:$Q$5000,0)),1,""),"")</f>
        <v/>
      </c>
      <c r="M12" s="13" t="str">
        <f>IFERROR(IF(($C12&amp;"-"&amp;$E12&amp;"-"&amp;M$4)=INDEX(Aux!$Q$4:$Q$5000,MATCH($C12&amp;"-"&amp;$E12&amp;"-"&amp;M$4,Aux!$Q$4:$Q$5000,0)),1,""),"")</f>
        <v/>
      </c>
      <c r="N12" s="13" t="str">
        <f>IFERROR(IF(($C12&amp;"-"&amp;$E12&amp;"-"&amp;N$4)=INDEX(Aux!$Q$4:$Q$5000,MATCH($C12&amp;"-"&amp;$E12&amp;"-"&amp;N$4,Aux!$Q$4:$Q$5000,0)),1,""),"")</f>
        <v/>
      </c>
      <c r="O12" s="13">
        <f>IFERROR(IF(($C12&amp;"-"&amp;$E12&amp;"-"&amp;O$4)=INDEX(Aux!$Q$4:$Q$5000,MATCH($C12&amp;"-"&amp;$E12&amp;"-"&amp;O$4,Aux!$Q$4:$Q$5000,0)),1,""),"")</f>
        <v>1</v>
      </c>
      <c r="P12" s="13">
        <f>IFERROR(IF(($C12&amp;"-"&amp;$E12&amp;"-"&amp;P$4)=INDEX(Aux!$Q$4:$Q$5000,MATCH($C12&amp;"-"&amp;$E12&amp;"-"&amp;P$4,Aux!$Q$4:$Q$5000,0)),1,""),"")</f>
        <v>1</v>
      </c>
      <c r="Q12" s="13">
        <f>IFERROR(IF(($C12&amp;"-"&amp;$E12&amp;"-"&amp;Q$4)=INDEX(Aux!$Q$4:$Q$5000,MATCH($C12&amp;"-"&amp;$E12&amp;"-"&amp;Q$4,Aux!$Q$4:$Q$5000,0)),1,""),"")</f>
        <v>1</v>
      </c>
      <c r="R12" s="13">
        <f>IFERROR(IF(($C12&amp;"-"&amp;$E12&amp;"-"&amp;R$4)=INDEX(Aux!$Q$4:$Q$5000,MATCH($C12&amp;"-"&amp;$E12&amp;"-"&amp;R$4,Aux!$Q$4:$Q$5000,0)),1,""),"")</f>
        <v>1</v>
      </c>
      <c r="S12" s="13" t="str">
        <f>IFERROR(IF(($C12&amp;"-"&amp;$E12&amp;"-"&amp;S$4)=INDEX(Aux!$Q$4:$Q$5000,MATCH($C12&amp;"-"&amp;$E12&amp;"-"&amp;S$4,Aux!$Q$4:$Q$5000,0)),1,""),"")</f>
        <v/>
      </c>
      <c r="T12" s="13" t="str">
        <f>IFERROR(IF(($C12&amp;"-"&amp;$E12&amp;"-"&amp;T$4)=INDEX(Aux!$Q$4:$Q$5000,MATCH($C12&amp;"-"&amp;$E12&amp;"-"&amp;T$4,Aux!$Q$4:$Q$5000,0)),1,""),"")</f>
        <v/>
      </c>
      <c r="U12" s="13" t="str">
        <f>IFERROR(IF(($C12&amp;"-"&amp;$E12&amp;"-"&amp;U$4)=INDEX(Aux!$Q$4:$Q$5000,MATCH($C12&amp;"-"&amp;$E12&amp;"-"&amp;U$4,Aux!$Q$4:$Q$5000,0)),1,""),"")</f>
        <v/>
      </c>
      <c r="V12" s="13" t="str">
        <f>IFERROR(IF(($C12&amp;"-"&amp;$E12&amp;"-"&amp;V$4)=INDEX(Aux!$Q$4:$Q$5000,MATCH($C12&amp;"-"&amp;$E12&amp;"-"&amp;V$4,Aux!$Q$4:$Q$5000,0)),1,""),"")</f>
        <v/>
      </c>
      <c r="W12" s="13" t="str">
        <f>IFERROR(IF(($C12&amp;"-"&amp;$E12&amp;"-"&amp;W$4)=INDEX(Aux!$Q$4:$Q$5000,MATCH($C12&amp;"-"&amp;$E12&amp;"-"&amp;W$4,Aux!$Q$4:$Q$5000,0)),1,""),"")</f>
        <v/>
      </c>
      <c r="X12" s="13" t="str">
        <f>IFERROR(IF(($C12&amp;"-"&amp;$E12&amp;"-"&amp;X$4)=INDEX(Aux!$Q$4:$Q$5000,MATCH($C12&amp;"-"&amp;$E12&amp;"-"&amp;X$4,Aux!$Q$4:$Q$5000,0)),1,""),"")</f>
        <v/>
      </c>
      <c r="Y12" s="13" t="str">
        <f>IFERROR(IF(($C12&amp;"-"&amp;$E12&amp;"-"&amp;Y$4)=INDEX(Aux!$Q$4:$Q$5000,MATCH($C12&amp;"-"&amp;$E12&amp;"-"&amp;Y$4,Aux!$Q$4:$Q$5000,0)),1,""),"")</f>
        <v/>
      </c>
      <c r="Z12" s="13" t="str">
        <f>IFERROR(IF(($C12&amp;"-"&amp;$E12&amp;"-"&amp;Z$4)=INDEX(Aux!$Q$4:$Q$5000,MATCH($C12&amp;"-"&amp;$E12&amp;"-"&amp;Z$4,Aux!$Q$4:$Q$5000,0)),1,""),"")</f>
        <v/>
      </c>
      <c r="AA12" s="13" t="str">
        <f>IFERROR(IF(($C12&amp;"-"&amp;$E12&amp;"-"&amp;AA$4)=INDEX(Aux!$Q$4:$Q$5000,MATCH($C12&amp;"-"&amp;$E12&amp;"-"&amp;AA$4,Aux!$Q$4:$Q$5000,0)),1,""),"")</f>
        <v/>
      </c>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2:121" x14ac:dyDescent="0.25">
      <c r="B13" s="41">
        <f>IF(B12="","",IF(B12+1&lt;='Tables&amp;Data'!$F$9,B12+1,""))</f>
        <v>6</v>
      </c>
      <c r="C13" s="46" t="str">
        <f>IF(IFERROR(TRUNC((B13-1)/'Tables&amp;Data'!$F$7,0)+1,0)=0,"","G"&amp;TRUNC((B13-1)/'Tables&amp;Data'!$F$7,0)+1)</f>
        <v>G1</v>
      </c>
      <c r="D13" s="43">
        <f>IF(C13="","",IF(D12='Tables&amp;Data'!$F$7,1,D12+1))</f>
        <v>6</v>
      </c>
      <c r="E13" s="43" t="str">
        <f t="shared" si="0"/>
        <v>P6</v>
      </c>
      <c r="F13" s="45" t="str">
        <f>IF(E13="","",IF(SUM(G13:AA13)='Tables&amp;Data'!$F$8,"P","O"))</f>
        <v>P</v>
      </c>
      <c r="G13" s="42" t="str">
        <f>IFERROR(IF(($C13&amp;"-"&amp;$E13&amp;"-"&amp;G$4)=INDEX(Aux!$Q$4:$Q$5000,MATCH($C13&amp;"-"&amp;$E13&amp;"-"&amp;G$4,Aux!$Q$4:$Q$5000,0)),1,""),"")</f>
        <v/>
      </c>
      <c r="H13" s="13">
        <f>IFERROR(IF(($C13&amp;"-"&amp;$E13&amp;"-"&amp;H$4)=INDEX(Aux!$Q$4:$Q$5000,MATCH($C13&amp;"-"&amp;$E13&amp;"-"&amp;H$4,Aux!$Q$4:$Q$5000,0)),1,""),"")</f>
        <v>1</v>
      </c>
      <c r="I13" s="13">
        <f>IFERROR(IF(($C13&amp;"-"&amp;$E13&amp;"-"&amp;I$4)=INDEX(Aux!$Q$4:$Q$5000,MATCH($C13&amp;"-"&amp;$E13&amp;"-"&amp;I$4,Aux!$Q$4:$Q$5000,0)),1,""),"")</f>
        <v>1</v>
      </c>
      <c r="J13" s="13">
        <f>IFERROR(IF(($C13&amp;"-"&amp;$E13&amp;"-"&amp;J$4)=INDEX(Aux!$Q$4:$Q$5000,MATCH($C13&amp;"-"&amp;$E13&amp;"-"&amp;J$4,Aux!$Q$4:$Q$5000,0)),1,""),"")</f>
        <v>1</v>
      </c>
      <c r="K13" s="13">
        <f>IFERROR(IF(($C13&amp;"-"&amp;$E13&amp;"-"&amp;K$4)=INDEX(Aux!$Q$4:$Q$5000,MATCH($C13&amp;"-"&amp;$E13&amp;"-"&amp;K$4,Aux!$Q$4:$Q$5000,0)),1,""),"")</f>
        <v>1</v>
      </c>
      <c r="L13" s="13">
        <f>IFERROR(IF(($C13&amp;"-"&amp;$E13&amp;"-"&amp;L$4)=INDEX(Aux!$Q$4:$Q$5000,MATCH($C13&amp;"-"&amp;$E13&amp;"-"&amp;L$4,Aux!$Q$4:$Q$5000,0)),1,""),"")</f>
        <v>1</v>
      </c>
      <c r="M13" s="13" t="str">
        <f>IFERROR(IF(($C13&amp;"-"&amp;$E13&amp;"-"&amp;M$4)=INDEX(Aux!$Q$4:$Q$5000,MATCH($C13&amp;"-"&amp;$E13&amp;"-"&amp;M$4,Aux!$Q$4:$Q$5000,0)),1,""),"")</f>
        <v/>
      </c>
      <c r="N13" s="13" t="str">
        <f>IFERROR(IF(($C13&amp;"-"&amp;$E13&amp;"-"&amp;N$4)=INDEX(Aux!$Q$4:$Q$5000,MATCH($C13&amp;"-"&amp;$E13&amp;"-"&amp;N$4,Aux!$Q$4:$Q$5000,0)),1,""),"")</f>
        <v/>
      </c>
      <c r="O13" s="13" t="str">
        <f>IFERROR(IF(($C13&amp;"-"&amp;$E13&amp;"-"&amp;O$4)=INDEX(Aux!$Q$4:$Q$5000,MATCH($C13&amp;"-"&amp;$E13&amp;"-"&amp;O$4,Aux!$Q$4:$Q$5000,0)),1,""),"")</f>
        <v/>
      </c>
      <c r="P13" s="13" t="str">
        <f>IFERROR(IF(($C13&amp;"-"&amp;$E13&amp;"-"&amp;P$4)=INDEX(Aux!$Q$4:$Q$5000,MATCH($C13&amp;"-"&amp;$E13&amp;"-"&amp;P$4,Aux!$Q$4:$Q$5000,0)),1,""),"")</f>
        <v/>
      </c>
      <c r="Q13" s="13" t="str">
        <f>IFERROR(IF(($C13&amp;"-"&amp;$E13&amp;"-"&amp;Q$4)=INDEX(Aux!$Q$4:$Q$5000,MATCH($C13&amp;"-"&amp;$E13&amp;"-"&amp;Q$4,Aux!$Q$4:$Q$5000,0)),1,""),"")</f>
        <v/>
      </c>
      <c r="R13" s="13" t="str">
        <f>IFERROR(IF(($C13&amp;"-"&amp;$E13&amp;"-"&amp;R$4)=INDEX(Aux!$Q$4:$Q$5000,MATCH($C13&amp;"-"&amp;$E13&amp;"-"&amp;R$4,Aux!$Q$4:$Q$5000,0)),1,""),"")</f>
        <v/>
      </c>
      <c r="S13" s="13" t="str">
        <f>IFERROR(IF(($C13&amp;"-"&amp;$E13&amp;"-"&amp;S$4)=INDEX(Aux!$Q$4:$Q$5000,MATCH($C13&amp;"-"&amp;$E13&amp;"-"&amp;S$4,Aux!$Q$4:$Q$5000,0)),1,""),"")</f>
        <v/>
      </c>
      <c r="T13" s="13" t="str">
        <f>IFERROR(IF(($C13&amp;"-"&amp;$E13&amp;"-"&amp;T$4)=INDEX(Aux!$Q$4:$Q$5000,MATCH($C13&amp;"-"&amp;$E13&amp;"-"&amp;T$4,Aux!$Q$4:$Q$5000,0)),1,""),"")</f>
        <v/>
      </c>
      <c r="U13" s="13" t="str">
        <f>IFERROR(IF(($C13&amp;"-"&amp;$E13&amp;"-"&amp;U$4)=INDEX(Aux!$Q$4:$Q$5000,MATCH($C13&amp;"-"&amp;$E13&amp;"-"&amp;U$4,Aux!$Q$4:$Q$5000,0)),1,""),"")</f>
        <v/>
      </c>
      <c r="V13" s="13" t="str">
        <f>IFERROR(IF(($C13&amp;"-"&amp;$E13&amp;"-"&amp;V$4)=INDEX(Aux!$Q$4:$Q$5000,MATCH($C13&amp;"-"&amp;$E13&amp;"-"&amp;V$4,Aux!$Q$4:$Q$5000,0)),1,""),"")</f>
        <v/>
      </c>
      <c r="W13" s="13" t="str">
        <f>IFERROR(IF(($C13&amp;"-"&amp;$E13&amp;"-"&amp;W$4)=INDEX(Aux!$Q$4:$Q$5000,MATCH($C13&amp;"-"&amp;$E13&amp;"-"&amp;W$4,Aux!$Q$4:$Q$5000,0)),1,""),"")</f>
        <v/>
      </c>
      <c r="X13" s="13" t="str">
        <f>IFERROR(IF(($C13&amp;"-"&amp;$E13&amp;"-"&amp;X$4)=INDEX(Aux!$Q$4:$Q$5000,MATCH($C13&amp;"-"&amp;$E13&amp;"-"&amp;X$4,Aux!$Q$4:$Q$5000,0)),1,""),"")</f>
        <v/>
      </c>
      <c r="Y13" s="13" t="str">
        <f>IFERROR(IF(($C13&amp;"-"&amp;$E13&amp;"-"&amp;Y$4)=INDEX(Aux!$Q$4:$Q$5000,MATCH($C13&amp;"-"&amp;$E13&amp;"-"&amp;Y$4,Aux!$Q$4:$Q$5000,0)),1,""),"")</f>
        <v/>
      </c>
      <c r="Z13" s="13" t="str">
        <f>IFERROR(IF(($C13&amp;"-"&amp;$E13&amp;"-"&amp;Z$4)=INDEX(Aux!$Q$4:$Q$5000,MATCH($C13&amp;"-"&amp;$E13&amp;"-"&amp;Z$4,Aux!$Q$4:$Q$5000,0)),1,""),"")</f>
        <v/>
      </c>
      <c r="AA13" s="13" t="str">
        <f>IFERROR(IF(($C13&amp;"-"&amp;$E13&amp;"-"&amp;AA$4)=INDEX(Aux!$Q$4:$Q$5000,MATCH($C13&amp;"-"&amp;$E13&amp;"-"&amp;AA$4,Aux!$Q$4:$Q$5000,0)),1,""),"")</f>
        <v/>
      </c>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row>
    <row r="14" spans="2:121" x14ac:dyDescent="0.25">
      <c r="B14" s="41">
        <f>IF(B13="","",IF(B13+1&lt;='Tables&amp;Data'!$F$9,B13+1,""))</f>
        <v>7</v>
      </c>
      <c r="C14" s="46" t="str">
        <f>IF(IFERROR(TRUNC((B14-1)/'Tables&amp;Data'!$F$7,0)+1,0)=0,"","G"&amp;TRUNC((B14-1)/'Tables&amp;Data'!$F$7,0)+1)</f>
        <v>G1</v>
      </c>
      <c r="D14" s="43">
        <f>IF(C14="","",IF(D13='Tables&amp;Data'!$F$7,1,D13+1))</f>
        <v>7</v>
      </c>
      <c r="E14" s="43" t="str">
        <f t="shared" si="0"/>
        <v>P7</v>
      </c>
      <c r="F14" s="45" t="str">
        <f>IF(E14="","",IF(SUM(G14:AA14)='Tables&amp;Data'!$F$8,"P","O"))</f>
        <v>P</v>
      </c>
      <c r="G14" s="42" t="str">
        <f>IFERROR(IF(($C14&amp;"-"&amp;$E14&amp;"-"&amp;G$4)=INDEX(Aux!$Q$4:$Q$5000,MATCH($C14&amp;"-"&amp;$E14&amp;"-"&amp;G$4,Aux!$Q$4:$Q$5000,0)),1,""),"")</f>
        <v/>
      </c>
      <c r="H14" s="13" t="str">
        <f>IFERROR(IF(($C14&amp;"-"&amp;$E14&amp;"-"&amp;H$4)=INDEX(Aux!$Q$4:$Q$5000,MATCH($C14&amp;"-"&amp;$E14&amp;"-"&amp;H$4,Aux!$Q$4:$Q$5000,0)),1,""),"")</f>
        <v/>
      </c>
      <c r="I14" s="13" t="str">
        <f>IFERROR(IF(($C14&amp;"-"&amp;$E14&amp;"-"&amp;I$4)=INDEX(Aux!$Q$4:$Q$5000,MATCH($C14&amp;"-"&amp;$E14&amp;"-"&amp;I$4,Aux!$Q$4:$Q$5000,0)),1,""),"")</f>
        <v/>
      </c>
      <c r="J14" s="13" t="str">
        <f>IFERROR(IF(($C14&amp;"-"&amp;$E14&amp;"-"&amp;J$4)=INDEX(Aux!$Q$4:$Q$5000,MATCH($C14&amp;"-"&amp;$E14&amp;"-"&amp;J$4,Aux!$Q$4:$Q$5000,0)),1,""),"")</f>
        <v/>
      </c>
      <c r="K14" s="13" t="str">
        <f>IFERROR(IF(($C14&amp;"-"&amp;$E14&amp;"-"&amp;K$4)=INDEX(Aux!$Q$4:$Q$5000,MATCH($C14&amp;"-"&amp;$E14&amp;"-"&amp;K$4,Aux!$Q$4:$Q$5000,0)),1,""),"")</f>
        <v/>
      </c>
      <c r="L14" s="13" t="str">
        <f>IFERROR(IF(($C14&amp;"-"&amp;$E14&amp;"-"&amp;L$4)=INDEX(Aux!$Q$4:$Q$5000,MATCH($C14&amp;"-"&amp;$E14&amp;"-"&amp;L$4,Aux!$Q$4:$Q$5000,0)),1,""),"")</f>
        <v/>
      </c>
      <c r="M14" s="13">
        <f>IFERROR(IF(($C14&amp;"-"&amp;$E14&amp;"-"&amp;M$4)=INDEX(Aux!$Q$4:$Q$5000,MATCH($C14&amp;"-"&amp;$E14&amp;"-"&amp;M$4,Aux!$Q$4:$Q$5000,0)),1,""),"")</f>
        <v>1</v>
      </c>
      <c r="N14" s="13">
        <f>IFERROR(IF(($C14&amp;"-"&amp;$E14&amp;"-"&amp;N$4)=INDEX(Aux!$Q$4:$Q$5000,MATCH($C14&amp;"-"&amp;$E14&amp;"-"&amp;N$4,Aux!$Q$4:$Q$5000,0)),1,""),"")</f>
        <v>1</v>
      </c>
      <c r="O14" s="13">
        <f>IFERROR(IF(($C14&amp;"-"&amp;$E14&amp;"-"&amp;O$4)=INDEX(Aux!$Q$4:$Q$5000,MATCH($C14&amp;"-"&amp;$E14&amp;"-"&amp;O$4,Aux!$Q$4:$Q$5000,0)),1,""),"")</f>
        <v>1</v>
      </c>
      <c r="P14" s="13">
        <f>IFERROR(IF(($C14&amp;"-"&amp;$E14&amp;"-"&amp;P$4)=INDEX(Aux!$Q$4:$Q$5000,MATCH($C14&amp;"-"&amp;$E14&amp;"-"&amp;P$4,Aux!$Q$4:$Q$5000,0)),1,""),"")</f>
        <v>1</v>
      </c>
      <c r="Q14" s="13">
        <f>IFERROR(IF(($C14&amp;"-"&amp;$E14&amp;"-"&amp;Q$4)=INDEX(Aux!$Q$4:$Q$5000,MATCH($C14&amp;"-"&amp;$E14&amp;"-"&amp;Q$4,Aux!$Q$4:$Q$5000,0)),1,""),"")</f>
        <v>1</v>
      </c>
      <c r="R14" s="13" t="str">
        <f>IFERROR(IF(($C14&amp;"-"&amp;$E14&amp;"-"&amp;R$4)=INDEX(Aux!$Q$4:$Q$5000,MATCH($C14&amp;"-"&amp;$E14&amp;"-"&amp;R$4,Aux!$Q$4:$Q$5000,0)),1,""),"")</f>
        <v/>
      </c>
      <c r="S14" s="13" t="str">
        <f>IFERROR(IF(($C14&amp;"-"&amp;$E14&amp;"-"&amp;S$4)=INDEX(Aux!$Q$4:$Q$5000,MATCH($C14&amp;"-"&amp;$E14&amp;"-"&amp;S$4,Aux!$Q$4:$Q$5000,0)),1,""),"")</f>
        <v/>
      </c>
      <c r="T14" s="13" t="str">
        <f>IFERROR(IF(($C14&amp;"-"&amp;$E14&amp;"-"&amp;T$4)=INDEX(Aux!$Q$4:$Q$5000,MATCH($C14&amp;"-"&amp;$E14&amp;"-"&amp;T$4,Aux!$Q$4:$Q$5000,0)),1,""),"")</f>
        <v/>
      </c>
      <c r="U14" s="13" t="str">
        <f>IFERROR(IF(($C14&amp;"-"&amp;$E14&amp;"-"&amp;U$4)=INDEX(Aux!$Q$4:$Q$5000,MATCH($C14&amp;"-"&amp;$E14&amp;"-"&amp;U$4,Aux!$Q$4:$Q$5000,0)),1,""),"")</f>
        <v/>
      </c>
      <c r="V14" s="13" t="str">
        <f>IFERROR(IF(($C14&amp;"-"&amp;$E14&amp;"-"&amp;V$4)=INDEX(Aux!$Q$4:$Q$5000,MATCH($C14&amp;"-"&amp;$E14&amp;"-"&amp;V$4,Aux!$Q$4:$Q$5000,0)),1,""),"")</f>
        <v/>
      </c>
      <c r="W14" s="13" t="str">
        <f>IFERROR(IF(($C14&amp;"-"&amp;$E14&amp;"-"&amp;W$4)=INDEX(Aux!$Q$4:$Q$5000,MATCH($C14&amp;"-"&amp;$E14&amp;"-"&amp;W$4,Aux!$Q$4:$Q$5000,0)),1,""),"")</f>
        <v/>
      </c>
      <c r="X14" s="13" t="str">
        <f>IFERROR(IF(($C14&amp;"-"&amp;$E14&amp;"-"&amp;X$4)=INDEX(Aux!$Q$4:$Q$5000,MATCH($C14&amp;"-"&amp;$E14&amp;"-"&amp;X$4,Aux!$Q$4:$Q$5000,0)),1,""),"")</f>
        <v/>
      </c>
      <c r="Y14" s="13" t="str">
        <f>IFERROR(IF(($C14&amp;"-"&amp;$E14&amp;"-"&amp;Y$4)=INDEX(Aux!$Q$4:$Q$5000,MATCH($C14&amp;"-"&amp;$E14&amp;"-"&amp;Y$4,Aux!$Q$4:$Q$5000,0)),1,""),"")</f>
        <v/>
      </c>
      <c r="Z14" s="13" t="str">
        <f>IFERROR(IF(($C14&amp;"-"&amp;$E14&amp;"-"&amp;Z$4)=INDEX(Aux!$Q$4:$Q$5000,MATCH($C14&amp;"-"&amp;$E14&amp;"-"&amp;Z$4,Aux!$Q$4:$Q$5000,0)),1,""),"")</f>
        <v/>
      </c>
      <c r="AA14" s="13" t="str">
        <f>IFERROR(IF(($C14&amp;"-"&amp;$E14&amp;"-"&amp;AA$4)=INDEX(Aux!$Q$4:$Q$5000,MATCH($C14&amp;"-"&amp;$E14&amp;"-"&amp;AA$4,Aux!$Q$4:$Q$5000,0)),1,""),"")</f>
        <v/>
      </c>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2:121" x14ac:dyDescent="0.25">
      <c r="B15" s="41">
        <f>IF(B14="","",IF(B14+1&lt;='Tables&amp;Data'!$F$9,B14+1,""))</f>
        <v>8</v>
      </c>
      <c r="C15" s="46" t="str">
        <f>IF(IFERROR(TRUNC((B15-1)/'Tables&amp;Data'!$F$7,0)+1,0)=0,"","G"&amp;TRUNC((B15-1)/'Tables&amp;Data'!$F$7,0)+1)</f>
        <v>G1</v>
      </c>
      <c r="D15" s="43">
        <f>IF(C15="","",IF(D14='Tables&amp;Data'!$F$7,1,D14+1))</f>
        <v>8</v>
      </c>
      <c r="E15" s="43" t="str">
        <f t="shared" si="0"/>
        <v>P8</v>
      </c>
      <c r="F15" s="45" t="str">
        <f>IF(E15="","",IF(SUM(G15:AA15)='Tables&amp;Data'!$F$8,"P","O"))</f>
        <v>P</v>
      </c>
      <c r="G15" s="42">
        <f>IFERROR(IF(($C15&amp;"-"&amp;$E15&amp;"-"&amp;G$4)=INDEX(Aux!$Q$4:$Q$5000,MATCH($C15&amp;"-"&amp;$E15&amp;"-"&amp;G$4,Aux!$Q$4:$Q$5000,0)),1,""),"")</f>
        <v>1</v>
      </c>
      <c r="H15" s="13">
        <f>IFERROR(IF(($C15&amp;"-"&amp;$E15&amp;"-"&amp;H$4)=INDEX(Aux!$Q$4:$Q$5000,MATCH($C15&amp;"-"&amp;$E15&amp;"-"&amp;H$4,Aux!$Q$4:$Q$5000,0)),1,""),"")</f>
        <v>1</v>
      </c>
      <c r="I15" s="13">
        <f>IFERROR(IF(($C15&amp;"-"&amp;$E15&amp;"-"&amp;I$4)=INDEX(Aux!$Q$4:$Q$5000,MATCH($C15&amp;"-"&amp;$E15&amp;"-"&amp;I$4,Aux!$Q$4:$Q$5000,0)),1,""),"")</f>
        <v>1</v>
      </c>
      <c r="J15" s="13">
        <f>IFERROR(IF(($C15&amp;"-"&amp;$E15&amp;"-"&amp;J$4)=INDEX(Aux!$Q$4:$Q$5000,MATCH($C15&amp;"-"&amp;$E15&amp;"-"&amp;J$4,Aux!$Q$4:$Q$5000,0)),1,""),"")</f>
        <v>1</v>
      </c>
      <c r="K15" s="13" t="str">
        <f>IFERROR(IF(($C15&amp;"-"&amp;$E15&amp;"-"&amp;K$4)=INDEX(Aux!$Q$4:$Q$5000,MATCH($C15&amp;"-"&amp;$E15&amp;"-"&amp;K$4,Aux!$Q$4:$Q$5000,0)),1,""),"")</f>
        <v/>
      </c>
      <c r="L15" s="13" t="str">
        <f>IFERROR(IF(($C15&amp;"-"&amp;$E15&amp;"-"&amp;L$4)=INDEX(Aux!$Q$4:$Q$5000,MATCH($C15&amp;"-"&amp;$E15&amp;"-"&amp;L$4,Aux!$Q$4:$Q$5000,0)),1,""),"")</f>
        <v/>
      </c>
      <c r="M15" s="13" t="str">
        <f>IFERROR(IF(($C15&amp;"-"&amp;$E15&amp;"-"&amp;M$4)=INDEX(Aux!$Q$4:$Q$5000,MATCH($C15&amp;"-"&amp;$E15&amp;"-"&amp;M$4,Aux!$Q$4:$Q$5000,0)),1,""),"")</f>
        <v/>
      </c>
      <c r="N15" s="13" t="str">
        <f>IFERROR(IF(($C15&amp;"-"&amp;$E15&amp;"-"&amp;N$4)=INDEX(Aux!$Q$4:$Q$5000,MATCH($C15&amp;"-"&amp;$E15&amp;"-"&amp;N$4,Aux!$Q$4:$Q$5000,0)),1,""),"")</f>
        <v/>
      </c>
      <c r="O15" s="13" t="str">
        <f>IFERROR(IF(($C15&amp;"-"&amp;$E15&amp;"-"&amp;O$4)=INDEX(Aux!$Q$4:$Q$5000,MATCH($C15&amp;"-"&amp;$E15&amp;"-"&amp;O$4,Aux!$Q$4:$Q$5000,0)),1,""),"")</f>
        <v/>
      </c>
      <c r="P15" s="13" t="str">
        <f>IFERROR(IF(($C15&amp;"-"&amp;$E15&amp;"-"&amp;P$4)=INDEX(Aux!$Q$4:$Q$5000,MATCH($C15&amp;"-"&amp;$E15&amp;"-"&amp;P$4,Aux!$Q$4:$Q$5000,0)),1,""),"")</f>
        <v/>
      </c>
      <c r="Q15" s="13" t="str">
        <f>IFERROR(IF(($C15&amp;"-"&amp;$E15&amp;"-"&amp;Q$4)=INDEX(Aux!$Q$4:$Q$5000,MATCH($C15&amp;"-"&amp;$E15&amp;"-"&amp;Q$4,Aux!$Q$4:$Q$5000,0)),1,""),"")</f>
        <v/>
      </c>
      <c r="R15" s="13">
        <f>IFERROR(IF(($C15&amp;"-"&amp;$E15&amp;"-"&amp;R$4)=INDEX(Aux!$Q$4:$Q$5000,MATCH($C15&amp;"-"&amp;$E15&amp;"-"&amp;R$4,Aux!$Q$4:$Q$5000,0)),1,""),"")</f>
        <v>1</v>
      </c>
      <c r="S15" s="13" t="str">
        <f>IFERROR(IF(($C15&amp;"-"&amp;$E15&amp;"-"&amp;S$4)=INDEX(Aux!$Q$4:$Q$5000,MATCH($C15&amp;"-"&amp;$E15&amp;"-"&amp;S$4,Aux!$Q$4:$Q$5000,0)),1,""),"")</f>
        <v/>
      </c>
      <c r="T15" s="13" t="str">
        <f>IFERROR(IF(($C15&amp;"-"&amp;$E15&amp;"-"&amp;T$4)=INDEX(Aux!$Q$4:$Q$5000,MATCH($C15&amp;"-"&amp;$E15&amp;"-"&amp;T$4,Aux!$Q$4:$Q$5000,0)),1,""),"")</f>
        <v/>
      </c>
      <c r="U15" s="13" t="str">
        <f>IFERROR(IF(($C15&amp;"-"&amp;$E15&amp;"-"&amp;U$4)=INDEX(Aux!$Q$4:$Q$5000,MATCH($C15&amp;"-"&amp;$E15&amp;"-"&amp;U$4,Aux!$Q$4:$Q$5000,0)),1,""),"")</f>
        <v/>
      </c>
      <c r="V15" s="13" t="str">
        <f>IFERROR(IF(($C15&amp;"-"&amp;$E15&amp;"-"&amp;V$4)=INDEX(Aux!$Q$4:$Q$5000,MATCH($C15&amp;"-"&amp;$E15&amp;"-"&amp;V$4,Aux!$Q$4:$Q$5000,0)),1,""),"")</f>
        <v/>
      </c>
      <c r="W15" s="13" t="str">
        <f>IFERROR(IF(($C15&amp;"-"&amp;$E15&amp;"-"&amp;W$4)=INDEX(Aux!$Q$4:$Q$5000,MATCH($C15&amp;"-"&amp;$E15&amp;"-"&amp;W$4,Aux!$Q$4:$Q$5000,0)),1,""),"")</f>
        <v/>
      </c>
      <c r="X15" s="13" t="str">
        <f>IFERROR(IF(($C15&amp;"-"&amp;$E15&amp;"-"&amp;X$4)=INDEX(Aux!$Q$4:$Q$5000,MATCH($C15&amp;"-"&amp;$E15&amp;"-"&amp;X$4,Aux!$Q$4:$Q$5000,0)),1,""),"")</f>
        <v/>
      </c>
      <c r="Y15" s="13" t="str">
        <f>IFERROR(IF(($C15&amp;"-"&amp;$E15&amp;"-"&amp;Y$4)=INDEX(Aux!$Q$4:$Q$5000,MATCH($C15&amp;"-"&amp;$E15&amp;"-"&amp;Y$4,Aux!$Q$4:$Q$5000,0)),1,""),"")</f>
        <v/>
      </c>
      <c r="Z15" s="13" t="str">
        <f>IFERROR(IF(($C15&amp;"-"&amp;$E15&amp;"-"&amp;Z$4)=INDEX(Aux!$Q$4:$Q$5000,MATCH($C15&amp;"-"&amp;$E15&amp;"-"&amp;Z$4,Aux!$Q$4:$Q$5000,0)),1,""),"")</f>
        <v/>
      </c>
      <c r="AA15" s="13" t="str">
        <f>IFERROR(IF(($C15&amp;"-"&amp;$E15&amp;"-"&amp;AA$4)=INDEX(Aux!$Q$4:$Q$5000,MATCH($C15&amp;"-"&amp;$E15&amp;"-"&amp;AA$4,Aux!$Q$4:$Q$5000,0)),1,""),"")</f>
        <v/>
      </c>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2:121" x14ac:dyDescent="0.25">
      <c r="B16" s="41">
        <f>IF(B15="","",IF(B15+1&lt;='Tables&amp;Data'!$F$9,B15+1,""))</f>
        <v>9</v>
      </c>
      <c r="C16" s="46" t="str">
        <f>IF(IFERROR(TRUNC((B16-1)/'Tables&amp;Data'!$F$7,0)+1,0)=0,"","G"&amp;TRUNC((B16-1)/'Tables&amp;Data'!$F$7,0)+1)</f>
        <v>G1</v>
      </c>
      <c r="D16" s="43">
        <f>IF(C16="","",IF(D15='Tables&amp;Data'!$F$7,1,D15+1))</f>
        <v>9</v>
      </c>
      <c r="E16" s="43" t="str">
        <f t="shared" si="0"/>
        <v>P9</v>
      </c>
      <c r="F16" s="45" t="str">
        <f>IF(E16="","",IF(SUM(G16:AA16)='Tables&amp;Data'!$F$8,"P","O"))</f>
        <v>P</v>
      </c>
      <c r="G16" s="42" t="str">
        <f>IFERROR(IF(($C16&amp;"-"&amp;$E16&amp;"-"&amp;G$4)=INDEX(Aux!$Q$4:$Q$5000,MATCH($C16&amp;"-"&amp;$E16&amp;"-"&amp;G$4,Aux!$Q$4:$Q$5000,0)),1,""),"")</f>
        <v/>
      </c>
      <c r="H16" s="13" t="str">
        <f>IFERROR(IF(($C16&amp;"-"&amp;$E16&amp;"-"&amp;H$4)=INDEX(Aux!$Q$4:$Q$5000,MATCH($C16&amp;"-"&amp;$E16&amp;"-"&amp;H$4,Aux!$Q$4:$Q$5000,0)),1,""),"")</f>
        <v/>
      </c>
      <c r="I16" s="13" t="str">
        <f>IFERROR(IF(($C16&amp;"-"&amp;$E16&amp;"-"&amp;I$4)=INDEX(Aux!$Q$4:$Q$5000,MATCH($C16&amp;"-"&amp;$E16&amp;"-"&amp;I$4,Aux!$Q$4:$Q$5000,0)),1,""),"")</f>
        <v/>
      </c>
      <c r="J16" s="13" t="str">
        <f>IFERROR(IF(($C16&amp;"-"&amp;$E16&amp;"-"&amp;J$4)=INDEX(Aux!$Q$4:$Q$5000,MATCH($C16&amp;"-"&amp;$E16&amp;"-"&amp;J$4,Aux!$Q$4:$Q$5000,0)),1,""),"")</f>
        <v/>
      </c>
      <c r="K16" s="13">
        <f>IFERROR(IF(($C16&amp;"-"&amp;$E16&amp;"-"&amp;K$4)=INDEX(Aux!$Q$4:$Q$5000,MATCH($C16&amp;"-"&amp;$E16&amp;"-"&amp;K$4,Aux!$Q$4:$Q$5000,0)),1,""),"")</f>
        <v>1</v>
      </c>
      <c r="L16" s="13">
        <f>IFERROR(IF(($C16&amp;"-"&amp;$E16&amp;"-"&amp;L$4)=INDEX(Aux!$Q$4:$Q$5000,MATCH($C16&amp;"-"&amp;$E16&amp;"-"&amp;L$4,Aux!$Q$4:$Q$5000,0)),1,""),"")</f>
        <v>1</v>
      </c>
      <c r="M16" s="13">
        <f>IFERROR(IF(($C16&amp;"-"&amp;$E16&amp;"-"&amp;M$4)=INDEX(Aux!$Q$4:$Q$5000,MATCH($C16&amp;"-"&amp;$E16&amp;"-"&amp;M$4,Aux!$Q$4:$Q$5000,0)),1,""),"")</f>
        <v>1</v>
      </c>
      <c r="N16" s="13">
        <f>IFERROR(IF(($C16&amp;"-"&amp;$E16&amp;"-"&amp;N$4)=INDEX(Aux!$Q$4:$Q$5000,MATCH($C16&amp;"-"&amp;$E16&amp;"-"&amp;N$4,Aux!$Q$4:$Q$5000,0)),1,""),"")</f>
        <v>1</v>
      </c>
      <c r="O16" s="13">
        <f>IFERROR(IF(($C16&amp;"-"&amp;$E16&amp;"-"&amp;O$4)=INDEX(Aux!$Q$4:$Q$5000,MATCH($C16&amp;"-"&amp;$E16&amp;"-"&amp;O$4,Aux!$Q$4:$Q$5000,0)),1,""),"")</f>
        <v>1</v>
      </c>
      <c r="P16" s="13" t="str">
        <f>IFERROR(IF(($C16&amp;"-"&amp;$E16&amp;"-"&amp;P$4)=INDEX(Aux!$Q$4:$Q$5000,MATCH($C16&amp;"-"&amp;$E16&amp;"-"&amp;P$4,Aux!$Q$4:$Q$5000,0)),1,""),"")</f>
        <v/>
      </c>
      <c r="Q16" s="13" t="str">
        <f>IFERROR(IF(($C16&amp;"-"&amp;$E16&amp;"-"&amp;Q$4)=INDEX(Aux!$Q$4:$Q$5000,MATCH($C16&amp;"-"&amp;$E16&amp;"-"&amp;Q$4,Aux!$Q$4:$Q$5000,0)),1,""),"")</f>
        <v/>
      </c>
      <c r="R16" s="13" t="str">
        <f>IFERROR(IF(($C16&amp;"-"&amp;$E16&amp;"-"&amp;R$4)=INDEX(Aux!$Q$4:$Q$5000,MATCH($C16&amp;"-"&amp;$E16&amp;"-"&amp;R$4,Aux!$Q$4:$Q$5000,0)),1,""),"")</f>
        <v/>
      </c>
      <c r="S16" s="13" t="str">
        <f>IFERROR(IF(($C16&amp;"-"&amp;$E16&amp;"-"&amp;S$4)=INDEX(Aux!$Q$4:$Q$5000,MATCH($C16&amp;"-"&amp;$E16&amp;"-"&amp;S$4,Aux!$Q$4:$Q$5000,0)),1,""),"")</f>
        <v/>
      </c>
      <c r="T16" s="13" t="str">
        <f>IFERROR(IF(($C16&amp;"-"&amp;$E16&amp;"-"&amp;T$4)=INDEX(Aux!$Q$4:$Q$5000,MATCH($C16&amp;"-"&amp;$E16&amp;"-"&amp;T$4,Aux!$Q$4:$Q$5000,0)),1,""),"")</f>
        <v/>
      </c>
      <c r="U16" s="13" t="str">
        <f>IFERROR(IF(($C16&amp;"-"&amp;$E16&amp;"-"&amp;U$4)=INDEX(Aux!$Q$4:$Q$5000,MATCH($C16&amp;"-"&amp;$E16&amp;"-"&amp;U$4,Aux!$Q$4:$Q$5000,0)),1,""),"")</f>
        <v/>
      </c>
      <c r="V16" s="13" t="str">
        <f>IFERROR(IF(($C16&amp;"-"&amp;$E16&amp;"-"&amp;V$4)=INDEX(Aux!$Q$4:$Q$5000,MATCH($C16&amp;"-"&amp;$E16&amp;"-"&amp;V$4,Aux!$Q$4:$Q$5000,0)),1,""),"")</f>
        <v/>
      </c>
      <c r="W16" s="13" t="str">
        <f>IFERROR(IF(($C16&amp;"-"&amp;$E16&amp;"-"&amp;W$4)=INDEX(Aux!$Q$4:$Q$5000,MATCH($C16&amp;"-"&amp;$E16&amp;"-"&amp;W$4,Aux!$Q$4:$Q$5000,0)),1,""),"")</f>
        <v/>
      </c>
      <c r="X16" s="13" t="str">
        <f>IFERROR(IF(($C16&amp;"-"&amp;$E16&amp;"-"&amp;X$4)=INDEX(Aux!$Q$4:$Q$5000,MATCH($C16&amp;"-"&amp;$E16&amp;"-"&amp;X$4,Aux!$Q$4:$Q$5000,0)),1,""),"")</f>
        <v/>
      </c>
      <c r="Y16" s="13" t="str">
        <f>IFERROR(IF(($C16&amp;"-"&amp;$E16&amp;"-"&amp;Y$4)=INDEX(Aux!$Q$4:$Q$5000,MATCH($C16&amp;"-"&amp;$E16&amp;"-"&amp;Y$4,Aux!$Q$4:$Q$5000,0)),1,""),"")</f>
        <v/>
      </c>
      <c r="Z16" s="13" t="str">
        <f>IFERROR(IF(($C16&amp;"-"&amp;$E16&amp;"-"&amp;Z$4)=INDEX(Aux!$Q$4:$Q$5000,MATCH($C16&amp;"-"&amp;$E16&amp;"-"&amp;Z$4,Aux!$Q$4:$Q$5000,0)),1,""),"")</f>
        <v/>
      </c>
      <c r="AA16" s="13" t="str">
        <f>IFERROR(IF(($C16&amp;"-"&amp;$E16&amp;"-"&amp;AA$4)=INDEX(Aux!$Q$4:$Q$5000,MATCH($C16&amp;"-"&amp;$E16&amp;"-"&amp;AA$4,Aux!$Q$4:$Q$5000,0)),1,""),"")</f>
        <v/>
      </c>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2:130" x14ac:dyDescent="0.25">
      <c r="B17" s="41">
        <f>IF(B16="","",IF(B16+1&lt;='Tables&amp;Data'!$F$9,B16+1,""))</f>
        <v>10</v>
      </c>
      <c r="C17" s="46" t="str">
        <f>IF(IFERROR(TRUNC((B17-1)/'Tables&amp;Data'!$F$7,0)+1,0)=0,"","G"&amp;TRUNC((B17-1)/'Tables&amp;Data'!$F$7,0)+1)</f>
        <v>G2</v>
      </c>
      <c r="D17" s="43">
        <f>IF(C17="","",IF(D16='Tables&amp;Data'!$F$7,1,D16+1))</f>
        <v>1</v>
      </c>
      <c r="E17" s="43" t="str">
        <f t="shared" si="0"/>
        <v>P1</v>
      </c>
      <c r="F17" s="45" t="str">
        <f>IF(E17="","",IF(SUM(G17:AA17)='Tables&amp;Data'!$F$8,"P","O"))</f>
        <v>P</v>
      </c>
      <c r="G17" s="42">
        <f>IFERROR(IF(($C17&amp;"-"&amp;$E17&amp;"-"&amp;G$4)=INDEX(Aux!$Q$4:$Q$5000,MATCH($C17&amp;"-"&amp;$E17&amp;"-"&amp;G$4,Aux!$Q$4:$Q$5000,0)),1,""),"")</f>
        <v>1</v>
      </c>
      <c r="H17" s="13">
        <f>IFERROR(IF(($C17&amp;"-"&amp;$E17&amp;"-"&amp;H$4)=INDEX(Aux!$Q$4:$Q$5000,MATCH($C17&amp;"-"&amp;$E17&amp;"-"&amp;H$4,Aux!$Q$4:$Q$5000,0)),1,""),"")</f>
        <v>1</v>
      </c>
      <c r="I17" s="13" t="str">
        <f>IFERROR(IF(($C17&amp;"-"&amp;$E17&amp;"-"&amp;I$4)=INDEX(Aux!$Q$4:$Q$5000,MATCH($C17&amp;"-"&amp;$E17&amp;"-"&amp;I$4,Aux!$Q$4:$Q$5000,0)),1,""),"")</f>
        <v/>
      </c>
      <c r="J17" s="13" t="str">
        <f>IFERROR(IF(($C17&amp;"-"&amp;$E17&amp;"-"&amp;J$4)=INDEX(Aux!$Q$4:$Q$5000,MATCH($C17&amp;"-"&amp;$E17&amp;"-"&amp;J$4,Aux!$Q$4:$Q$5000,0)),1,""),"")</f>
        <v/>
      </c>
      <c r="K17" s="13" t="str">
        <f>IFERROR(IF(($C17&amp;"-"&amp;$E17&amp;"-"&amp;K$4)=INDEX(Aux!$Q$4:$Q$5000,MATCH($C17&amp;"-"&amp;$E17&amp;"-"&amp;K$4,Aux!$Q$4:$Q$5000,0)),1,""),"")</f>
        <v/>
      </c>
      <c r="L17" s="13" t="str">
        <f>IFERROR(IF(($C17&amp;"-"&amp;$E17&amp;"-"&amp;L$4)=INDEX(Aux!$Q$4:$Q$5000,MATCH($C17&amp;"-"&amp;$E17&amp;"-"&amp;L$4,Aux!$Q$4:$Q$5000,0)),1,""),"")</f>
        <v/>
      </c>
      <c r="M17" s="13" t="str">
        <f>IFERROR(IF(($C17&amp;"-"&amp;$E17&amp;"-"&amp;M$4)=INDEX(Aux!$Q$4:$Q$5000,MATCH($C17&amp;"-"&amp;$E17&amp;"-"&amp;M$4,Aux!$Q$4:$Q$5000,0)),1,""),"")</f>
        <v/>
      </c>
      <c r="N17" s="13" t="str">
        <f>IFERROR(IF(($C17&amp;"-"&amp;$E17&amp;"-"&amp;N$4)=INDEX(Aux!$Q$4:$Q$5000,MATCH($C17&amp;"-"&amp;$E17&amp;"-"&amp;N$4,Aux!$Q$4:$Q$5000,0)),1,""),"")</f>
        <v/>
      </c>
      <c r="O17" s="13" t="str">
        <f>IFERROR(IF(($C17&amp;"-"&amp;$E17&amp;"-"&amp;O$4)=INDEX(Aux!$Q$4:$Q$5000,MATCH($C17&amp;"-"&amp;$E17&amp;"-"&amp;O$4,Aux!$Q$4:$Q$5000,0)),1,""),"")</f>
        <v/>
      </c>
      <c r="P17" s="13">
        <f>IFERROR(IF(($C17&amp;"-"&amp;$E17&amp;"-"&amp;P$4)=INDEX(Aux!$Q$4:$Q$5000,MATCH($C17&amp;"-"&amp;$E17&amp;"-"&amp;P$4,Aux!$Q$4:$Q$5000,0)),1,""),"")</f>
        <v>1</v>
      </c>
      <c r="Q17" s="13">
        <f>IFERROR(IF(($C17&amp;"-"&amp;$E17&amp;"-"&amp;Q$4)=INDEX(Aux!$Q$4:$Q$5000,MATCH($C17&amp;"-"&amp;$E17&amp;"-"&amp;Q$4,Aux!$Q$4:$Q$5000,0)),1,""),"")</f>
        <v>1</v>
      </c>
      <c r="R17" s="13">
        <f>IFERROR(IF(($C17&amp;"-"&amp;$E17&amp;"-"&amp;R$4)=INDEX(Aux!$Q$4:$Q$5000,MATCH($C17&amp;"-"&amp;$E17&amp;"-"&amp;R$4,Aux!$Q$4:$Q$5000,0)),1,""),"")</f>
        <v>1</v>
      </c>
      <c r="S17" s="13" t="str">
        <f>IFERROR(IF(($C17&amp;"-"&amp;$E17&amp;"-"&amp;S$4)=INDEX(Aux!$Q$4:$Q$5000,MATCH($C17&amp;"-"&amp;$E17&amp;"-"&amp;S$4,Aux!$Q$4:$Q$5000,0)),1,""),"")</f>
        <v/>
      </c>
      <c r="T17" s="13" t="str">
        <f>IFERROR(IF(($C17&amp;"-"&amp;$E17&amp;"-"&amp;T$4)=INDEX(Aux!$Q$4:$Q$5000,MATCH($C17&amp;"-"&amp;$E17&amp;"-"&amp;T$4,Aux!$Q$4:$Q$5000,0)),1,""),"")</f>
        <v/>
      </c>
      <c r="U17" s="13" t="str">
        <f>IFERROR(IF(($C17&amp;"-"&amp;$E17&amp;"-"&amp;U$4)=INDEX(Aux!$Q$4:$Q$5000,MATCH($C17&amp;"-"&amp;$E17&amp;"-"&amp;U$4,Aux!$Q$4:$Q$5000,0)),1,""),"")</f>
        <v/>
      </c>
      <c r="V17" s="13" t="str">
        <f>IFERROR(IF(($C17&amp;"-"&amp;$E17&amp;"-"&amp;V$4)=INDEX(Aux!$Q$4:$Q$5000,MATCH($C17&amp;"-"&amp;$E17&amp;"-"&amp;V$4,Aux!$Q$4:$Q$5000,0)),1,""),"")</f>
        <v/>
      </c>
      <c r="W17" s="13" t="str">
        <f>IFERROR(IF(($C17&amp;"-"&amp;$E17&amp;"-"&amp;W$4)=INDEX(Aux!$Q$4:$Q$5000,MATCH($C17&amp;"-"&amp;$E17&amp;"-"&amp;W$4,Aux!$Q$4:$Q$5000,0)),1,""),"")</f>
        <v/>
      </c>
      <c r="X17" s="13" t="str">
        <f>IFERROR(IF(($C17&amp;"-"&amp;$E17&amp;"-"&amp;X$4)=INDEX(Aux!$Q$4:$Q$5000,MATCH($C17&amp;"-"&amp;$E17&amp;"-"&amp;X$4,Aux!$Q$4:$Q$5000,0)),1,""),"")</f>
        <v/>
      </c>
      <c r="Y17" s="13" t="str">
        <f>IFERROR(IF(($C17&amp;"-"&amp;$E17&amp;"-"&amp;Y$4)=INDEX(Aux!$Q$4:$Q$5000,MATCH($C17&amp;"-"&amp;$E17&amp;"-"&amp;Y$4,Aux!$Q$4:$Q$5000,0)),1,""),"")</f>
        <v/>
      </c>
      <c r="Z17" s="13" t="str">
        <f>IFERROR(IF(($C17&amp;"-"&amp;$E17&amp;"-"&amp;Z$4)=INDEX(Aux!$Q$4:$Q$5000,MATCH($C17&amp;"-"&amp;$E17&amp;"-"&amp;Z$4,Aux!$Q$4:$Q$5000,0)),1,""),"")</f>
        <v/>
      </c>
      <c r="AA17" s="13" t="str">
        <f>IFERROR(IF(($C17&amp;"-"&amp;$E17&amp;"-"&amp;AA$4)=INDEX(Aux!$Q$4:$Q$5000,MATCH($C17&amp;"-"&amp;$E17&amp;"-"&amp;AA$4,Aux!$Q$4:$Q$5000,0)),1,""),"")</f>
        <v/>
      </c>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2:130" x14ac:dyDescent="0.25">
      <c r="B18" s="41">
        <f>IF(B17="","",IF(B17+1&lt;='Tables&amp;Data'!$F$9,B17+1,""))</f>
        <v>11</v>
      </c>
      <c r="C18" s="46" t="str">
        <f>IF(IFERROR(TRUNC((B18-1)/'Tables&amp;Data'!$F$7,0)+1,0)=0,"","G"&amp;TRUNC((B18-1)/'Tables&amp;Data'!$F$7,0)+1)</f>
        <v>G2</v>
      </c>
      <c r="D18" s="43">
        <f>IF(C18="","",IF(D17='Tables&amp;Data'!$F$7,1,D17+1))</f>
        <v>2</v>
      </c>
      <c r="E18" s="43" t="str">
        <f t="shared" si="0"/>
        <v>P2</v>
      </c>
      <c r="F18" s="45" t="str">
        <f>IF(E18="","",IF(SUM(G18:AA18)='Tables&amp;Data'!$F$8,"P","O"))</f>
        <v>P</v>
      </c>
      <c r="G18" s="42" t="str">
        <f>IFERROR(IF(($C18&amp;"-"&amp;$E18&amp;"-"&amp;G$4)=INDEX(Aux!$Q$4:$Q$5000,MATCH($C18&amp;"-"&amp;$E18&amp;"-"&amp;G$4,Aux!$Q$4:$Q$5000,0)),1,""),"")</f>
        <v/>
      </c>
      <c r="H18" s="13" t="str">
        <f>IFERROR(IF(($C18&amp;"-"&amp;$E18&amp;"-"&amp;H$4)=INDEX(Aux!$Q$4:$Q$5000,MATCH($C18&amp;"-"&amp;$E18&amp;"-"&amp;H$4,Aux!$Q$4:$Q$5000,0)),1,""),"")</f>
        <v/>
      </c>
      <c r="I18" s="13">
        <f>IFERROR(IF(($C18&amp;"-"&amp;$E18&amp;"-"&amp;I$4)=INDEX(Aux!$Q$4:$Q$5000,MATCH($C18&amp;"-"&amp;$E18&amp;"-"&amp;I$4,Aux!$Q$4:$Q$5000,0)),1,""),"")</f>
        <v>1</v>
      </c>
      <c r="J18" s="13">
        <f>IFERROR(IF(($C18&amp;"-"&amp;$E18&amp;"-"&amp;J$4)=INDEX(Aux!$Q$4:$Q$5000,MATCH($C18&amp;"-"&amp;$E18&amp;"-"&amp;J$4,Aux!$Q$4:$Q$5000,0)),1,""),"")</f>
        <v>1</v>
      </c>
      <c r="K18" s="13">
        <f>IFERROR(IF(($C18&amp;"-"&amp;$E18&amp;"-"&amp;K$4)=INDEX(Aux!$Q$4:$Q$5000,MATCH($C18&amp;"-"&amp;$E18&amp;"-"&amp;K$4,Aux!$Q$4:$Q$5000,0)),1,""),"")</f>
        <v>1</v>
      </c>
      <c r="L18" s="13">
        <f>IFERROR(IF(($C18&amp;"-"&amp;$E18&amp;"-"&amp;L$4)=INDEX(Aux!$Q$4:$Q$5000,MATCH($C18&amp;"-"&amp;$E18&amp;"-"&amp;L$4,Aux!$Q$4:$Q$5000,0)),1,""),"")</f>
        <v>1</v>
      </c>
      <c r="M18" s="13">
        <f>IFERROR(IF(($C18&amp;"-"&amp;$E18&amp;"-"&amp;M$4)=INDEX(Aux!$Q$4:$Q$5000,MATCH($C18&amp;"-"&amp;$E18&amp;"-"&amp;M$4,Aux!$Q$4:$Q$5000,0)),1,""),"")</f>
        <v>1</v>
      </c>
      <c r="N18" s="13" t="str">
        <f>IFERROR(IF(($C18&amp;"-"&amp;$E18&amp;"-"&amp;N$4)=INDEX(Aux!$Q$4:$Q$5000,MATCH($C18&amp;"-"&amp;$E18&amp;"-"&amp;N$4,Aux!$Q$4:$Q$5000,0)),1,""),"")</f>
        <v/>
      </c>
      <c r="O18" s="13" t="str">
        <f>IFERROR(IF(($C18&amp;"-"&amp;$E18&amp;"-"&amp;O$4)=INDEX(Aux!$Q$4:$Q$5000,MATCH($C18&amp;"-"&amp;$E18&amp;"-"&amp;O$4,Aux!$Q$4:$Q$5000,0)),1,""),"")</f>
        <v/>
      </c>
      <c r="P18" s="13" t="str">
        <f>IFERROR(IF(($C18&amp;"-"&amp;$E18&amp;"-"&amp;P$4)=INDEX(Aux!$Q$4:$Q$5000,MATCH($C18&amp;"-"&amp;$E18&amp;"-"&amp;P$4,Aux!$Q$4:$Q$5000,0)),1,""),"")</f>
        <v/>
      </c>
      <c r="Q18" s="13" t="str">
        <f>IFERROR(IF(($C18&amp;"-"&amp;$E18&amp;"-"&amp;Q$4)=INDEX(Aux!$Q$4:$Q$5000,MATCH($C18&amp;"-"&amp;$E18&amp;"-"&amp;Q$4,Aux!$Q$4:$Q$5000,0)),1,""),"")</f>
        <v/>
      </c>
      <c r="R18" s="13" t="str">
        <f>IFERROR(IF(($C18&amp;"-"&amp;$E18&amp;"-"&amp;R$4)=INDEX(Aux!$Q$4:$Q$5000,MATCH($C18&amp;"-"&amp;$E18&amp;"-"&amp;R$4,Aux!$Q$4:$Q$5000,0)),1,""),"")</f>
        <v/>
      </c>
      <c r="S18" s="13" t="str">
        <f>IFERROR(IF(($C18&amp;"-"&amp;$E18&amp;"-"&amp;S$4)=INDEX(Aux!$Q$4:$Q$5000,MATCH($C18&amp;"-"&amp;$E18&amp;"-"&amp;S$4,Aux!$Q$4:$Q$5000,0)),1,""),"")</f>
        <v/>
      </c>
      <c r="T18" s="13" t="str">
        <f>IFERROR(IF(($C18&amp;"-"&amp;$E18&amp;"-"&amp;T$4)=INDEX(Aux!$Q$4:$Q$5000,MATCH($C18&amp;"-"&amp;$E18&amp;"-"&amp;T$4,Aux!$Q$4:$Q$5000,0)),1,""),"")</f>
        <v/>
      </c>
      <c r="U18" s="13" t="str">
        <f>IFERROR(IF(($C18&amp;"-"&amp;$E18&amp;"-"&amp;U$4)=INDEX(Aux!$Q$4:$Q$5000,MATCH($C18&amp;"-"&amp;$E18&amp;"-"&amp;U$4,Aux!$Q$4:$Q$5000,0)),1,""),"")</f>
        <v/>
      </c>
      <c r="V18" s="13" t="str">
        <f>IFERROR(IF(($C18&amp;"-"&amp;$E18&amp;"-"&amp;V$4)=INDEX(Aux!$Q$4:$Q$5000,MATCH($C18&amp;"-"&amp;$E18&amp;"-"&amp;V$4,Aux!$Q$4:$Q$5000,0)),1,""),"")</f>
        <v/>
      </c>
      <c r="W18" s="13" t="str">
        <f>IFERROR(IF(($C18&amp;"-"&amp;$E18&amp;"-"&amp;W$4)=INDEX(Aux!$Q$4:$Q$5000,MATCH($C18&amp;"-"&amp;$E18&amp;"-"&amp;W$4,Aux!$Q$4:$Q$5000,0)),1,""),"")</f>
        <v/>
      </c>
      <c r="X18" s="13" t="str">
        <f>IFERROR(IF(($C18&amp;"-"&amp;$E18&amp;"-"&amp;X$4)=INDEX(Aux!$Q$4:$Q$5000,MATCH($C18&amp;"-"&amp;$E18&amp;"-"&amp;X$4,Aux!$Q$4:$Q$5000,0)),1,""),"")</f>
        <v/>
      </c>
      <c r="Y18" s="13" t="str">
        <f>IFERROR(IF(($C18&amp;"-"&amp;$E18&amp;"-"&amp;Y$4)=INDEX(Aux!$Q$4:$Q$5000,MATCH($C18&amp;"-"&amp;$E18&amp;"-"&amp;Y$4,Aux!$Q$4:$Q$5000,0)),1,""),"")</f>
        <v/>
      </c>
      <c r="Z18" s="13" t="str">
        <f>IFERROR(IF(($C18&amp;"-"&amp;$E18&amp;"-"&amp;Z$4)=INDEX(Aux!$Q$4:$Q$5000,MATCH($C18&amp;"-"&amp;$E18&amp;"-"&amp;Z$4,Aux!$Q$4:$Q$5000,0)),1,""),"")</f>
        <v/>
      </c>
      <c r="AA18" s="13" t="str">
        <f>IFERROR(IF(($C18&amp;"-"&amp;$E18&amp;"-"&amp;AA$4)=INDEX(Aux!$Q$4:$Q$5000,MATCH($C18&amp;"-"&amp;$E18&amp;"-"&amp;AA$4,Aux!$Q$4:$Q$5000,0)),1,""),"")</f>
        <v/>
      </c>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2:130" x14ac:dyDescent="0.25">
      <c r="B19" s="41">
        <f>IF(B18="","",IF(B18+1&lt;='Tables&amp;Data'!$F$9,B18+1,""))</f>
        <v>12</v>
      </c>
      <c r="C19" s="46" t="str">
        <f>IF(IFERROR(TRUNC((B19-1)/'Tables&amp;Data'!$F$7,0)+1,0)=0,"","G"&amp;TRUNC((B19-1)/'Tables&amp;Data'!$F$7,0)+1)</f>
        <v>G2</v>
      </c>
      <c r="D19" s="43">
        <f>IF(C19="","",IF(D18='Tables&amp;Data'!$F$7,1,D18+1))</f>
        <v>3</v>
      </c>
      <c r="E19" s="43" t="str">
        <f t="shared" si="0"/>
        <v>P3</v>
      </c>
      <c r="F19" s="45" t="str">
        <f>IF(E19="","",IF(SUM(G19:AA19)='Tables&amp;Data'!$F$8,"P","O"))</f>
        <v>P</v>
      </c>
      <c r="G19" s="42" t="str">
        <f>IFERROR(IF(($C19&amp;"-"&amp;$E19&amp;"-"&amp;G$4)=INDEX(Aux!$Q$4:$Q$5000,MATCH($C19&amp;"-"&amp;$E19&amp;"-"&amp;G$4,Aux!$Q$4:$Q$5000,0)),1,""),"")</f>
        <v/>
      </c>
      <c r="H19" s="13" t="str">
        <f>IFERROR(IF(($C19&amp;"-"&amp;$E19&amp;"-"&amp;H$4)=INDEX(Aux!$Q$4:$Q$5000,MATCH($C19&amp;"-"&amp;$E19&amp;"-"&amp;H$4,Aux!$Q$4:$Q$5000,0)),1,""),"")</f>
        <v/>
      </c>
      <c r="I19" s="13" t="str">
        <f>IFERROR(IF(($C19&amp;"-"&amp;$E19&amp;"-"&amp;I$4)=INDEX(Aux!$Q$4:$Q$5000,MATCH($C19&amp;"-"&amp;$E19&amp;"-"&amp;I$4,Aux!$Q$4:$Q$5000,0)),1,""),"")</f>
        <v/>
      </c>
      <c r="J19" s="13" t="str">
        <f>IFERROR(IF(($C19&amp;"-"&amp;$E19&amp;"-"&amp;J$4)=INDEX(Aux!$Q$4:$Q$5000,MATCH($C19&amp;"-"&amp;$E19&amp;"-"&amp;J$4,Aux!$Q$4:$Q$5000,0)),1,""),"")</f>
        <v/>
      </c>
      <c r="K19" s="13" t="str">
        <f>IFERROR(IF(($C19&amp;"-"&amp;$E19&amp;"-"&amp;K$4)=INDEX(Aux!$Q$4:$Q$5000,MATCH($C19&amp;"-"&amp;$E19&amp;"-"&amp;K$4,Aux!$Q$4:$Q$5000,0)),1,""),"")</f>
        <v/>
      </c>
      <c r="L19" s="13" t="str">
        <f>IFERROR(IF(($C19&amp;"-"&amp;$E19&amp;"-"&amp;L$4)=INDEX(Aux!$Q$4:$Q$5000,MATCH($C19&amp;"-"&amp;$E19&amp;"-"&amp;L$4,Aux!$Q$4:$Q$5000,0)),1,""),"")</f>
        <v/>
      </c>
      <c r="M19" s="13" t="str">
        <f>IFERROR(IF(($C19&amp;"-"&amp;$E19&amp;"-"&amp;M$4)=INDEX(Aux!$Q$4:$Q$5000,MATCH($C19&amp;"-"&amp;$E19&amp;"-"&amp;M$4,Aux!$Q$4:$Q$5000,0)),1,""),"")</f>
        <v/>
      </c>
      <c r="N19" s="13">
        <f>IFERROR(IF(($C19&amp;"-"&amp;$E19&amp;"-"&amp;N$4)=INDEX(Aux!$Q$4:$Q$5000,MATCH($C19&amp;"-"&amp;$E19&amp;"-"&amp;N$4,Aux!$Q$4:$Q$5000,0)),1,""),"")</f>
        <v>1</v>
      </c>
      <c r="O19" s="13">
        <f>IFERROR(IF(($C19&amp;"-"&amp;$E19&amp;"-"&amp;O$4)=INDEX(Aux!$Q$4:$Q$5000,MATCH($C19&amp;"-"&amp;$E19&amp;"-"&amp;O$4,Aux!$Q$4:$Q$5000,0)),1,""),"")</f>
        <v>1</v>
      </c>
      <c r="P19" s="13">
        <f>IFERROR(IF(($C19&amp;"-"&amp;$E19&amp;"-"&amp;P$4)=INDEX(Aux!$Q$4:$Q$5000,MATCH($C19&amp;"-"&amp;$E19&amp;"-"&amp;P$4,Aux!$Q$4:$Q$5000,0)),1,""),"")</f>
        <v>1</v>
      </c>
      <c r="Q19" s="13">
        <f>IFERROR(IF(($C19&amp;"-"&amp;$E19&amp;"-"&amp;Q$4)=INDEX(Aux!$Q$4:$Q$5000,MATCH($C19&amp;"-"&amp;$E19&amp;"-"&amp;Q$4,Aux!$Q$4:$Q$5000,0)),1,""),"")</f>
        <v>1</v>
      </c>
      <c r="R19" s="13">
        <f>IFERROR(IF(($C19&amp;"-"&amp;$E19&amp;"-"&amp;R$4)=INDEX(Aux!$Q$4:$Q$5000,MATCH($C19&amp;"-"&amp;$E19&amp;"-"&amp;R$4,Aux!$Q$4:$Q$5000,0)),1,""),"")</f>
        <v>1</v>
      </c>
      <c r="S19" s="13" t="str">
        <f>IFERROR(IF(($C19&amp;"-"&amp;$E19&amp;"-"&amp;S$4)=INDEX(Aux!$Q$4:$Q$5000,MATCH($C19&amp;"-"&amp;$E19&amp;"-"&amp;S$4,Aux!$Q$4:$Q$5000,0)),1,""),"")</f>
        <v/>
      </c>
      <c r="T19" s="13" t="str">
        <f>IFERROR(IF(($C19&amp;"-"&amp;$E19&amp;"-"&amp;T$4)=INDEX(Aux!$Q$4:$Q$5000,MATCH($C19&amp;"-"&amp;$E19&amp;"-"&amp;T$4,Aux!$Q$4:$Q$5000,0)),1,""),"")</f>
        <v/>
      </c>
      <c r="U19" s="13" t="str">
        <f>IFERROR(IF(($C19&amp;"-"&amp;$E19&amp;"-"&amp;U$4)=INDEX(Aux!$Q$4:$Q$5000,MATCH($C19&amp;"-"&amp;$E19&amp;"-"&amp;U$4,Aux!$Q$4:$Q$5000,0)),1,""),"")</f>
        <v/>
      </c>
      <c r="V19" s="13" t="str">
        <f>IFERROR(IF(($C19&amp;"-"&amp;$E19&amp;"-"&amp;V$4)=INDEX(Aux!$Q$4:$Q$5000,MATCH($C19&amp;"-"&amp;$E19&amp;"-"&amp;V$4,Aux!$Q$4:$Q$5000,0)),1,""),"")</f>
        <v/>
      </c>
      <c r="W19" s="13" t="str">
        <f>IFERROR(IF(($C19&amp;"-"&amp;$E19&amp;"-"&amp;W$4)=INDEX(Aux!$Q$4:$Q$5000,MATCH($C19&amp;"-"&amp;$E19&amp;"-"&amp;W$4,Aux!$Q$4:$Q$5000,0)),1,""),"")</f>
        <v/>
      </c>
      <c r="X19" s="13" t="str">
        <f>IFERROR(IF(($C19&amp;"-"&amp;$E19&amp;"-"&amp;X$4)=INDEX(Aux!$Q$4:$Q$5000,MATCH($C19&amp;"-"&amp;$E19&amp;"-"&amp;X$4,Aux!$Q$4:$Q$5000,0)),1,""),"")</f>
        <v/>
      </c>
      <c r="Y19" s="13" t="str">
        <f>IFERROR(IF(($C19&amp;"-"&amp;$E19&amp;"-"&amp;Y$4)=INDEX(Aux!$Q$4:$Q$5000,MATCH($C19&amp;"-"&amp;$E19&amp;"-"&amp;Y$4,Aux!$Q$4:$Q$5000,0)),1,""),"")</f>
        <v/>
      </c>
      <c r="Z19" s="13" t="str">
        <f>IFERROR(IF(($C19&amp;"-"&amp;$E19&amp;"-"&amp;Z$4)=INDEX(Aux!$Q$4:$Q$5000,MATCH($C19&amp;"-"&amp;$E19&amp;"-"&amp;Z$4,Aux!$Q$4:$Q$5000,0)),1,""),"")</f>
        <v/>
      </c>
      <c r="AA19" s="13" t="str">
        <f>IFERROR(IF(($C19&amp;"-"&amp;$E19&amp;"-"&amp;AA$4)=INDEX(Aux!$Q$4:$Q$5000,MATCH($C19&amp;"-"&amp;$E19&amp;"-"&amp;AA$4,Aux!$Q$4:$Q$5000,0)),1,""),"")</f>
        <v/>
      </c>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2:130" x14ac:dyDescent="0.25">
      <c r="B20" s="41">
        <f>IF(B19="","",IF(B19+1&lt;='Tables&amp;Data'!$F$9,B19+1,""))</f>
        <v>13</v>
      </c>
      <c r="C20" s="46" t="str">
        <f>IF(IFERROR(TRUNC((B20-1)/'Tables&amp;Data'!$F$7,0)+1,0)=0,"","G"&amp;TRUNC((B20-1)/'Tables&amp;Data'!$F$7,0)+1)</f>
        <v>G2</v>
      </c>
      <c r="D20" s="43">
        <f>IF(C20="","",IF(D19='Tables&amp;Data'!$F$7,1,D19+1))</f>
        <v>4</v>
      </c>
      <c r="E20" s="43" t="str">
        <f t="shared" si="0"/>
        <v>P4</v>
      </c>
      <c r="F20" s="45" t="str">
        <f>IF(E20="","",IF(SUM(G20:AA20)='Tables&amp;Data'!$F$8,"P","O"))</f>
        <v>P</v>
      </c>
      <c r="G20" s="42">
        <f>IFERROR(IF(($C20&amp;"-"&amp;$E20&amp;"-"&amp;G$4)=INDEX(Aux!$Q$4:$Q$5000,MATCH($C20&amp;"-"&amp;$E20&amp;"-"&amp;G$4,Aux!$Q$4:$Q$5000,0)),1,""),"")</f>
        <v>1</v>
      </c>
      <c r="H20" s="13">
        <f>IFERROR(IF(($C20&amp;"-"&amp;$E20&amp;"-"&amp;H$4)=INDEX(Aux!$Q$4:$Q$5000,MATCH($C20&amp;"-"&amp;$E20&amp;"-"&amp;H$4,Aux!$Q$4:$Q$5000,0)),1,""),"")</f>
        <v>1</v>
      </c>
      <c r="I20" s="13">
        <f>IFERROR(IF(($C20&amp;"-"&amp;$E20&amp;"-"&amp;I$4)=INDEX(Aux!$Q$4:$Q$5000,MATCH($C20&amp;"-"&amp;$E20&amp;"-"&amp;I$4,Aux!$Q$4:$Q$5000,0)),1,""),"")</f>
        <v>1</v>
      </c>
      <c r="J20" s="13">
        <f>IFERROR(IF(($C20&amp;"-"&amp;$E20&amp;"-"&amp;J$4)=INDEX(Aux!$Q$4:$Q$5000,MATCH($C20&amp;"-"&amp;$E20&amp;"-"&amp;J$4,Aux!$Q$4:$Q$5000,0)),1,""),"")</f>
        <v>1</v>
      </c>
      <c r="K20" s="13">
        <f>IFERROR(IF(($C20&amp;"-"&amp;$E20&amp;"-"&amp;K$4)=INDEX(Aux!$Q$4:$Q$5000,MATCH($C20&amp;"-"&amp;$E20&amp;"-"&amp;K$4,Aux!$Q$4:$Q$5000,0)),1,""),"")</f>
        <v>1</v>
      </c>
      <c r="L20" s="13" t="str">
        <f>IFERROR(IF(($C20&amp;"-"&amp;$E20&amp;"-"&amp;L$4)=INDEX(Aux!$Q$4:$Q$5000,MATCH($C20&amp;"-"&amp;$E20&amp;"-"&amp;L$4,Aux!$Q$4:$Q$5000,0)),1,""),"")</f>
        <v/>
      </c>
      <c r="M20" s="13" t="str">
        <f>IFERROR(IF(($C20&amp;"-"&amp;$E20&amp;"-"&amp;M$4)=INDEX(Aux!$Q$4:$Q$5000,MATCH($C20&amp;"-"&amp;$E20&amp;"-"&amp;M$4,Aux!$Q$4:$Q$5000,0)),1,""),"")</f>
        <v/>
      </c>
      <c r="N20" s="13" t="str">
        <f>IFERROR(IF(($C20&amp;"-"&amp;$E20&amp;"-"&amp;N$4)=INDEX(Aux!$Q$4:$Q$5000,MATCH($C20&amp;"-"&amp;$E20&amp;"-"&amp;N$4,Aux!$Q$4:$Q$5000,0)),1,""),"")</f>
        <v/>
      </c>
      <c r="O20" s="13" t="str">
        <f>IFERROR(IF(($C20&amp;"-"&amp;$E20&amp;"-"&amp;O$4)=INDEX(Aux!$Q$4:$Q$5000,MATCH($C20&amp;"-"&amp;$E20&amp;"-"&amp;O$4,Aux!$Q$4:$Q$5000,0)),1,""),"")</f>
        <v/>
      </c>
      <c r="P20" s="13" t="str">
        <f>IFERROR(IF(($C20&amp;"-"&amp;$E20&amp;"-"&amp;P$4)=INDEX(Aux!$Q$4:$Q$5000,MATCH($C20&amp;"-"&amp;$E20&amp;"-"&amp;P$4,Aux!$Q$4:$Q$5000,0)),1,""),"")</f>
        <v/>
      </c>
      <c r="Q20" s="13" t="str">
        <f>IFERROR(IF(($C20&amp;"-"&amp;$E20&amp;"-"&amp;Q$4)=INDEX(Aux!$Q$4:$Q$5000,MATCH($C20&amp;"-"&amp;$E20&amp;"-"&amp;Q$4,Aux!$Q$4:$Q$5000,0)),1,""),"")</f>
        <v/>
      </c>
      <c r="R20" s="13" t="str">
        <f>IFERROR(IF(($C20&amp;"-"&amp;$E20&amp;"-"&amp;R$4)=INDEX(Aux!$Q$4:$Q$5000,MATCH($C20&amp;"-"&amp;$E20&amp;"-"&amp;R$4,Aux!$Q$4:$Q$5000,0)),1,""),"")</f>
        <v/>
      </c>
      <c r="S20" s="13" t="str">
        <f>IFERROR(IF(($C20&amp;"-"&amp;$E20&amp;"-"&amp;S$4)=INDEX(Aux!$Q$4:$Q$5000,MATCH($C20&amp;"-"&amp;$E20&amp;"-"&amp;S$4,Aux!$Q$4:$Q$5000,0)),1,""),"")</f>
        <v/>
      </c>
      <c r="T20" s="13" t="str">
        <f>IFERROR(IF(($C20&amp;"-"&amp;$E20&amp;"-"&amp;T$4)=INDEX(Aux!$Q$4:$Q$5000,MATCH($C20&amp;"-"&amp;$E20&amp;"-"&amp;T$4,Aux!$Q$4:$Q$5000,0)),1,""),"")</f>
        <v/>
      </c>
      <c r="U20" s="13" t="str">
        <f>IFERROR(IF(($C20&amp;"-"&amp;$E20&amp;"-"&amp;U$4)=INDEX(Aux!$Q$4:$Q$5000,MATCH($C20&amp;"-"&amp;$E20&amp;"-"&amp;U$4,Aux!$Q$4:$Q$5000,0)),1,""),"")</f>
        <v/>
      </c>
      <c r="V20" s="13" t="str">
        <f>IFERROR(IF(($C20&amp;"-"&amp;$E20&amp;"-"&amp;V$4)=INDEX(Aux!$Q$4:$Q$5000,MATCH($C20&amp;"-"&amp;$E20&amp;"-"&amp;V$4,Aux!$Q$4:$Q$5000,0)),1,""),"")</f>
        <v/>
      </c>
      <c r="W20" s="13" t="str">
        <f>IFERROR(IF(($C20&amp;"-"&amp;$E20&amp;"-"&amp;W$4)=INDEX(Aux!$Q$4:$Q$5000,MATCH($C20&amp;"-"&amp;$E20&amp;"-"&amp;W$4,Aux!$Q$4:$Q$5000,0)),1,""),"")</f>
        <v/>
      </c>
      <c r="X20" s="13" t="str">
        <f>IFERROR(IF(($C20&amp;"-"&amp;$E20&amp;"-"&amp;X$4)=INDEX(Aux!$Q$4:$Q$5000,MATCH($C20&amp;"-"&amp;$E20&amp;"-"&amp;X$4,Aux!$Q$4:$Q$5000,0)),1,""),"")</f>
        <v/>
      </c>
      <c r="Y20" s="13" t="str">
        <f>IFERROR(IF(($C20&amp;"-"&amp;$E20&amp;"-"&amp;Y$4)=INDEX(Aux!$Q$4:$Q$5000,MATCH($C20&amp;"-"&amp;$E20&amp;"-"&amp;Y$4,Aux!$Q$4:$Q$5000,0)),1,""),"")</f>
        <v/>
      </c>
      <c r="Z20" s="13" t="str">
        <f>IFERROR(IF(($C20&amp;"-"&amp;$E20&amp;"-"&amp;Z$4)=INDEX(Aux!$Q$4:$Q$5000,MATCH($C20&amp;"-"&amp;$E20&amp;"-"&amp;Z$4,Aux!$Q$4:$Q$5000,0)),1,""),"")</f>
        <v/>
      </c>
      <c r="AA20" s="13" t="str">
        <f>IFERROR(IF(($C20&amp;"-"&amp;$E20&amp;"-"&amp;AA$4)=INDEX(Aux!$Q$4:$Q$5000,MATCH($C20&amp;"-"&amp;$E20&amp;"-"&amp;AA$4,Aux!$Q$4:$Q$5000,0)),1,""),"")</f>
        <v/>
      </c>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2:130" x14ac:dyDescent="0.25">
      <c r="B21" s="41">
        <f>IF(B20="","",IF(B20+1&lt;='Tables&amp;Data'!$F$9,B20+1,""))</f>
        <v>14</v>
      </c>
      <c r="C21" s="46" t="str">
        <f>IF(IFERROR(TRUNC((B21-1)/'Tables&amp;Data'!$F$7,0)+1,0)=0,"","G"&amp;TRUNC((B21-1)/'Tables&amp;Data'!$F$7,0)+1)</f>
        <v>G2</v>
      </c>
      <c r="D21" s="43">
        <f>IF(C21="","",IF(D20='Tables&amp;Data'!$F$7,1,D20+1))</f>
        <v>5</v>
      </c>
      <c r="E21" s="43" t="str">
        <f t="shared" si="0"/>
        <v>P5</v>
      </c>
      <c r="F21" s="45" t="str">
        <f>IF(E21="","",IF(SUM(G21:AA21)='Tables&amp;Data'!$F$8,"P","O"))</f>
        <v>P</v>
      </c>
      <c r="G21" s="42" t="str">
        <f>IFERROR(IF(($C21&amp;"-"&amp;$E21&amp;"-"&amp;G$4)=INDEX(Aux!$Q$4:$Q$5000,MATCH($C21&amp;"-"&amp;$E21&amp;"-"&amp;G$4,Aux!$Q$4:$Q$5000,0)),1,""),"")</f>
        <v/>
      </c>
      <c r="H21" s="13" t="str">
        <f>IFERROR(IF(($C21&amp;"-"&amp;$E21&amp;"-"&amp;H$4)=INDEX(Aux!$Q$4:$Q$5000,MATCH($C21&amp;"-"&amp;$E21&amp;"-"&amp;H$4,Aux!$Q$4:$Q$5000,0)),1,""),"")</f>
        <v/>
      </c>
      <c r="I21" s="13" t="str">
        <f>IFERROR(IF(($C21&amp;"-"&amp;$E21&amp;"-"&amp;I$4)=INDEX(Aux!$Q$4:$Q$5000,MATCH($C21&amp;"-"&amp;$E21&amp;"-"&amp;I$4,Aux!$Q$4:$Q$5000,0)),1,""),"")</f>
        <v/>
      </c>
      <c r="J21" s="13" t="str">
        <f>IFERROR(IF(($C21&amp;"-"&amp;$E21&amp;"-"&amp;J$4)=INDEX(Aux!$Q$4:$Q$5000,MATCH($C21&amp;"-"&amp;$E21&amp;"-"&amp;J$4,Aux!$Q$4:$Q$5000,0)),1,""),"")</f>
        <v/>
      </c>
      <c r="K21" s="13" t="str">
        <f>IFERROR(IF(($C21&amp;"-"&amp;$E21&amp;"-"&amp;K$4)=INDEX(Aux!$Q$4:$Q$5000,MATCH($C21&amp;"-"&amp;$E21&amp;"-"&amp;K$4,Aux!$Q$4:$Q$5000,0)),1,""),"")</f>
        <v/>
      </c>
      <c r="L21" s="13">
        <f>IFERROR(IF(($C21&amp;"-"&amp;$E21&amp;"-"&amp;L$4)=INDEX(Aux!$Q$4:$Q$5000,MATCH($C21&amp;"-"&amp;$E21&amp;"-"&amp;L$4,Aux!$Q$4:$Q$5000,0)),1,""),"")</f>
        <v>1</v>
      </c>
      <c r="M21" s="13">
        <f>IFERROR(IF(($C21&amp;"-"&amp;$E21&amp;"-"&amp;M$4)=INDEX(Aux!$Q$4:$Q$5000,MATCH($C21&amp;"-"&amp;$E21&amp;"-"&amp;M$4,Aux!$Q$4:$Q$5000,0)),1,""),"")</f>
        <v>1</v>
      </c>
      <c r="N21" s="13">
        <f>IFERROR(IF(($C21&amp;"-"&amp;$E21&amp;"-"&amp;N$4)=INDEX(Aux!$Q$4:$Q$5000,MATCH($C21&amp;"-"&amp;$E21&amp;"-"&amp;N$4,Aux!$Q$4:$Q$5000,0)),1,""),"")</f>
        <v>1</v>
      </c>
      <c r="O21" s="13">
        <f>IFERROR(IF(($C21&amp;"-"&amp;$E21&amp;"-"&amp;O$4)=INDEX(Aux!$Q$4:$Q$5000,MATCH($C21&amp;"-"&amp;$E21&amp;"-"&amp;O$4,Aux!$Q$4:$Q$5000,0)),1,""),"")</f>
        <v>1</v>
      </c>
      <c r="P21" s="13">
        <f>IFERROR(IF(($C21&amp;"-"&amp;$E21&amp;"-"&amp;P$4)=INDEX(Aux!$Q$4:$Q$5000,MATCH($C21&amp;"-"&amp;$E21&amp;"-"&amp;P$4,Aux!$Q$4:$Q$5000,0)),1,""),"")</f>
        <v>1</v>
      </c>
      <c r="Q21" s="13" t="str">
        <f>IFERROR(IF(($C21&amp;"-"&amp;$E21&amp;"-"&amp;Q$4)=INDEX(Aux!$Q$4:$Q$5000,MATCH($C21&amp;"-"&amp;$E21&amp;"-"&amp;Q$4,Aux!$Q$4:$Q$5000,0)),1,""),"")</f>
        <v/>
      </c>
      <c r="R21" s="13" t="str">
        <f>IFERROR(IF(($C21&amp;"-"&amp;$E21&amp;"-"&amp;R$4)=INDEX(Aux!$Q$4:$Q$5000,MATCH($C21&amp;"-"&amp;$E21&amp;"-"&amp;R$4,Aux!$Q$4:$Q$5000,0)),1,""),"")</f>
        <v/>
      </c>
      <c r="S21" s="13" t="str">
        <f>IFERROR(IF(($C21&amp;"-"&amp;$E21&amp;"-"&amp;S$4)=INDEX(Aux!$Q$4:$Q$5000,MATCH($C21&amp;"-"&amp;$E21&amp;"-"&amp;S$4,Aux!$Q$4:$Q$5000,0)),1,""),"")</f>
        <v/>
      </c>
      <c r="T21" s="13" t="str">
        <f>IFERROR(IF(($C21&amp;"-"&amp;$E21&amp;"-"&amp;T$4)=INDEX(Aux!$Q$4:$Q$5000,MATCH($C21&amp;"-"&amp;$E21&amp;"-"&amp;T$4,Aux!$Q$4:$Q$5000,0)),1,""),"")</f>
        <v/>
      </c>
      <c r="U21" s="13" t="str">
        <f>IFERROR(IF(($C21&amp;"-"&amp;$E21&amp;"-"&amp;U$4)=INDEX(Aux!$Q$4:$Q$5000,MATCH($C21&amp;"-"&amp;$E21&amp;"-"&amp;U$4,Aux!$Q$4:$Q$5000,0)),1,""),"")</f>
        <v/>
      </c>
      <c r="V21" s="13" t="str">
        <f>IFERROR(IF(($C21&amp;"-"&amp;$E21&amp;"-"&amp;V$4)=INDEX(Aux!$Q$4:$Q$5000,MATCH($C21&amp;"-"&amp;$E21&amp;"-"&amp;V$4,Aux!$Q$4:$Q$5000,0)),1,""),"")</f>
        <v/>
      </c>
      <c r="W21" s="13" t="str">
        <f>IFERROR(IF(($C21&amp;"-"&amp;$E21&amp;"-"&amp;W$4)=INDEX(Aux!$Q$4:$Q$5000,MATCH($C21&amp;"-"&amp;$E21&amp;"-"&amp;W$4,Aux!$Q$4:$Q$5000,0)),1,""),"")</f>
        <v/>
      </c>
      <c r="X21" s="13" t="str">
        <f>IFERROR(IF(($C21&amp;"-"&amp;$E21&amp;"-"&amp;X$4)=INDEX(Aux!$Q$4:$Q$5000,MATCH($C21&amp;"-"&amp;$E21&amp;"-"&amp;X$4,Aux!$Q$4:$Q$5000,0)),1,""),"")</f>
        <v/>
      </c>
      <c r="Y21" s="13" t="str">
        <f>IFERROR(IF(($C21&amp;"-"&amp;$E21&amp;"-"&amp;Y$4)=INDEX(Aux!$Q$4:$Q$5000,MATCH($C21&amp;"-"&amp;$E21&amp;"-"&amp;Y$4,Aux!$Q$4:$Q$5000,0)),1,""),"")</f>
        <v/>
      </c>
      <c r="Z21" s="13" t="str">
        <f>IFERROR(IF(($C21&amp;"-"&amp;$E21&amp;"-"&amp;Z$4)=INDEX(Aux!$Q$4:$Q$5000,MATCH($C21&amp;"-"&amp;$E21&amp;"-"&amp;Z$4,Aux!$Q$4:$Q$5000,0)),1,""),"")</f>
        <v/>
      </c>
      <c r="AA21" s="13" t="str">
        <f>IFERROR(IF(($C21&amp;"-"&amp;$E21&amp;"-"&amp;AA$4)=INDEX(Aux!$Q$4:$Q$5000,MATCH($C21&amp;"-"&amp;$E21&amp;"-"&amp;AA$4,Aux!$Q$4:$Q$5000,0)),1,""),"")</f>
        <v/>
      </c>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2:130" x14ac:dyDescent="0.25">
      <c r="B22" s="41">
        <f>IF(B21="","",IF(B21+1&lt;='Tables&amp;Data'!$F$9,B21+1,""))</f>
        <v>15</v>
      </c>
      <c r="C22" s="46" t="str">
        <f>IF(IFERROR(TRUNC((B22-1)/'Tables&amp;Data'!$F$7,0)+1,0)=0,"","G"&amp;TRUNC((B22-1)/'Tables&amp;Data'!$F$7,0)+1)</f>
        <v>G2</v>
      </c>
      <c r="D22" s="43">
        <f>IF(C22="","",IF(D21='Tables&amp;Data'!$F$7,1,D21+1))</f>
        <v>6</v>
      </c>
      <c r="E22" s="43" t="str">
        <f t="shared" si="0"/>
        <v>P6</v>
      </c>
      <c r="F22" s="45" t="str">
        <f>IF(E22="","",IF(SUM(G22:AA22)='Tables&amp;Data'!$F$8,"P","O"))</f>
        <v>P</v>
      </c>
      <c r="G22" s="42">
        <f>IFERROR(IF(($C22&amp;"-"&amp;$E22&amp;"-"&amp;G$4)=INDEX(Aux!$Q$4:$Q$5000,MATCH($C22&amp;"-"&amp;$E22&amp;"-"&amp;G$4,Aux!$Q$4:$Q$5000,0)),1,""),"")</f>
        <v>1</v>
      </c>
      <c r="H22" s="13">
        <f>IFERROR(IF(($C22&amp;"-"&amp;$E22&amp;"-"&amp;H$4)=INDEX(Aux!$Q$4:$Q$5000,MATCH($C22&amp;"-"&amp;$E22&amp;"-"&amp;H$4,Aux!$Q$4:$Q$5000,0)),1,""),"")</f>
        <v>1</v>
      </c>
      <c r="I22" s="13">
        <f>IFERROR(IF(($C22&amp;"-"&amp;$E22&amp;"-"&amp;I$4)=INDEX(Aux!$Q$4:$Q$5000,MATCH($C22&amp;"-"&amp;$E22&amp;"-"&amp;I$4,Aux!$Q$4:$Q$5000,0)),1,""),"")</f>
        <v>1</v>
      </c>
      <c r="J22" s="13" t="str">
        <f>IFERROR(IF(($C22&amp;"-"&amp;$E22&amp;"-"&amp;J$4)=INDEX(Aux!$Q$4:$Q$5000,MATCH($C22&amp;"-"&amp;$E22&amp;"-"&amp;J$4,Aux!$Q$4:$Q$5000,0)),1,""),"")</f>
        <v/>
      </c>
      <c r="K22" s="13" t="str">
        <f>IFERROR(IF(($C22&amp;"-"&amp;$E22&amp;"-"&amp;K$4)=INDEX(Aux!$Q$4:$Q$5000,MATCH($C22&amp;"-"&amp;$E22&amp;"-"&amp;K$4,Aux!$Q$4:$Q$5000,0)),1,""),"")</f>
        <v/>
      </c>
      <c r="L22" s="13" t="str">
        <f>IFERROR(IF(($C22&amp;"-"&amp;$E22&amp;"-"&amp;L$4)=INDEX(Aux!$Q$4:$Q$5000,MATCH($C22&amp;"-"&amp;$E22&amp;"-"&amp;L$4,Aux!$Q$4:$Q$5000,0)),1,""),"")</f>
        <v/>
      </c>
      <c r="M22" s="13" t="str">
        <f>IFERROR(IF(($C22&amp;"-"&amp;$E22&amp;"-"&amp;M$4)=INDEX(Aux!$Q$4:$Q$5000,MATCH($C22&amp;"-"&amp;$E22&amp;"-"&amp;M$4,Aux!$Q$4:$Q$5000,0)),1,""),"")</f>
        <v/>
      </c>
      <c r="N22" s="13" t="str">
        <f>IFERROR(IF(($C22&amp;"-"&amp;$E22&amp;"-"&amp;N$4)=INDEX(Aux!$Q$4:$Q$5000,MATCH($C22&amp;"-"&amp;$E22&amp;"-"&amp;N$4,Aux!$Q$4:$Q$5000,0)),1,""),"")</f>
        <v/>
      </c>
      <c r="O22" s="13" t="str">
        <f>IFERROR(IF(($C22&amp;"-"&amp;$E22&amp;"-"&amp;O$4)=INDEX(Aux!$Q$4:$Q$5000,MATCH($C22&amp;"-"&amp;$E22&amp;"-"&amp;O$4,Aux!$Q$4:$Q$5000,0)),1,""),"")</f>
        <v/>
      </c>
      <c r="P22" s="13" t="str">
        <f>IFERROR(IF(($C22&amp;"-"&amp;$E22&amp;"-"&amp;P$4)=INDEX(Aux!$Q$4:$Q$5000,MATCH($C22&amp;"-"&amp;$E22&amp;"-"&amp;P$4,Aux!$Q$4:$Q$5000,0)),1,""),"")</f>
        <v/>
      </c>
      <c r="Q22" s="13">
        <f>IFERROR(IF(($C22&amp;"-"&amp;$E22&amp;"-"&amp;Q$4)=INDEX(Aux!$Q$4:$Q$5000,MATCH($C22&amp;"-"&amp;$E22&amp;"-"&amp;Q$4,Aux!$Q$4:$Q$5000,0)),1,""),"")</f>
        <v>1</v>
      </c>
      <c r="R22" s="13">
        <f>IFERROR(IF(($C22&amp;"-"&amp;$E22&amp;"-"&amp;R$4)=INDEX(Aux!$Q$4:$Q$5000,MATCH($C22&amp;"-"&amp;$E22&amp;"-"&amp;R$4,Aux!$Q$4:$Q$5000,0)),1,""),"")</f>
        <v>1</v>
      </c>
      <c r="S22" s="13" t="str">
        <f>IFERROR(IF(($C22&amp;"-"&amp;$E22&amp;"-"&amp;S$4)=INDEX(Aux!$Q$4:$Q$5000,MATCH($C22&amp;"-"&amp;$E22&amp;"-"&amp;S$4,Aux!$Q$4:$Q$5000,0)),1,""),"")</f>
        <v/>
      </c>
      <c r="T22" s="13" t="str">
        <f>IFERROR(IF(($C22&amp;"-"&amp;$E22&amp;"-"&amp;T$4)=INDEX(Aux!$Q$4:$Q$5000,MATCH($C22&amp;"-"&amp;$E22&amp;"-"&amp;T$4,Aux!$Q$4:$Q$5000,0)),1,""),"")</f>
        <v/>
      </c>
      <c r="U22" s="13" t="str">
        <f>IFERROR(IF(($C22&amp;"-"&amp;$E22&amp;"-"&amp;U$4)=INDEX(Aux!$Q$4:$Q$5000,MATCH($C22&amp;"-"&amp;$E22&amp;"-"&amp;U$4,Aux!$Q$4:$Q$5000,0)),1,""),"")</f>
        <v/>
      </c>
      <c r="V22" s="13" t="str">
        <f>IFERROR(IF(($C22&amp;"-"&amp;$E22&amp;"-"&amp;V$4)=INDEX(Aux!$Q$4:$Q$5000,MATCH($C22&amp;"-"&amp;$E22&amp;"-"&amp;V$4,Aux!$Q$4:$Q$5000,0)),1,""),"")</f>
        <v/>
      </c>
      <c r="W22" s="13" t="str">
        <f>IFERROR(IF(($C22&amp;"-"&amp;$E22&amp;"-"&amp;W$4)=INDEX(Aux!$Q$4:$Q$5000,MATCH($C22&amp;"-"&amp;$E22&amp;"-"&amp;W$4,Aux!$Q$4:$Q$5000,0)),1,""),"")</f>
        <v/>
      </c>
      <c r="X22" s="13" t="str">
        <f>IFERROR(IF(($C22&amp;"-"&amp;$E22&amp;"-"&amp;X$4)=INDEX(Aux!$Q$4:$Q$5000,MATCH($C22&amp;"-"&amp;$E22&amp;"-"&amp;X$4,Aux!$Q$4:$Q$5000,0)),1,""),"")</f>
        <v/>
      </c>
      <c r="Y22" s="13" t="str">
        <f>IFERROR(IF(($C22&amp;"-"&amp;$E22&amp;"-"&amp;Y$4)=INDEX(Aux!$Q$4:$Q$5000,MATCH($C22&amp;"-"&amp;$E22&amp;"-"&amp;Y$4,Aux!$Q$4:$Q$5000,0)),1,""),"")</f>
        <v/>
      </c>
      <c r="Z22" s="13" t="str">
        <f>IFERROR(IF(($C22&amp;"-"&amp;$E22&amp;"-"&amp;Z$4)=INDEX(Aux!$Q$4:$Q$5000,MATCH($C22&amp;"-"&amp;$E22&amp;"-"&amp;Z$4,Aux!$Q$4:$Q$5000,0)),1,""),"")</f>
        <v/>
      </c>
      <c r="AA22" s="13" t="str">
        <f>IFERROR(IF(($C22&amp;"-"&amp;$E22&amp;"-"&amp;AA$4)=INDEX(Aux!$Q$4:$Q$5000,MATCH($C22&amp;"-"&amp;$E22&amp;"-"&amp;AA$4,Aux!$Q$4:$Q$5000,0)),1,""),"")</f>
        <v/>
      </c>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2:130" x14ac:dyDescent="0.25">
      <c r="B23" s="41">
        <f>IF(B22="","",IF(B22+1&lt;='Tables&amp;Data'!$F$9,B22+1,""))</f>
        <v>16</v>
      </c>
      <c r="C23" s="46" t="str">
        <f>IF(IFERROR(TRUNC((B23-1)/'Tables&amp;Data'!$F$7,0)+1,0)=0,"","G"&amp;TRUNC((B23-1)/'Tables&amp;Data'!$F$7,0)+1)</f>
        <v>G2</v>
      </c>
      <c r="D23" s="43">
        <f>IF(C23="","",IF(D22='Tables&amp;Data'!$F$7,1,D22+1))</f>
        <v>7</v>
      </c>
      <c r="E23" s="43" t="str">
        <f t="shared" si="0"/>
        <v>P7</v>
      </c>
      <c r="F23" s="45" t="str">
        <f>IF(E23="","",IF(SUM(G23:AA23)='Tables&amp;Data'!$F$8,"P","O"))</f>
        <v>P</v>
      </c>
      <c r="G23" s="42" t="str">
        <f>IFERROR(IF(($C23&amp;"-"&amp;$E23&amp;"-"&amp;G$4)=INDEX(Aux!$Q$4:$Q$5000,MATCH($C23&amp;"-"&amp;$E23&amp;"-"&amp;G$4,Aux!$Q$4:$Q$5000,0)),1,""),"")</f>
        <v/>
      </c>
      <c r="H23" s="13" t="str">
        <f>IFERROR(IF(($C23&amp;"-"&amp;$E23&amp;"-"&amp;H$4)=INDEX(Aux!$Q$4:$Q$5000,MATCH($C23&amp;"-"&amp;$E23&amp;"-"&amp;H$4,Aux!$Q$4:$Q$5000,0)),1,""),"")</f>
        <v/>
      </c>
      <c r="I23" s="13" t="str">
        <f>IFERROR(IF(($C23&amp;"-"&amp;$E23&amp;"-"&amp;I$4)=INDEX(Aux!$Q$4:$Q$5000,MATCH($C23&amp;"-"&amp;$E23&amp;"-"&amp;I$4,Aux!$Q$4:$Q$5000,0)),1,""),"")</f>
        <v/>
      </c>
      <c r="J23" s="13">
        <f>IFERROR(IF(($C23&amp;"-"&amp;$E23&amp;"-"&amp;J$4)=INDEX(Aux!$Q$4:$Q$5000,MATCH($C23&amp;"-"&amp;$E23&amp;"-"&amp;J$4,Aux!$Q$4:$Q$5000,0)),1,""),"")</f>
        <v>1</v>
      </c>
      <c r="K23" s="13">
        <f>IFERROR(IF(($C23&amp;"-"&amp;$E23&amp;"-"&amp;K$4)=INDEX(Aux!$Q$4:$Q$5000,MATCH($C23&amp;"-"&amp;$E23&amp;"-"&amp;K$4,Aux!$Q$4:$Q$5000,0)),1,""),"")</f>
        <v>1</v>
      </c>
      <c r="L23" s="13">
        <f>IFERROR(IF(($C23&amp;"-"&amp;$E23&amp;"-"&amp;L$4)=INDEX(Aux!$Q$4:$Q$5000,MATCH($C23&amp;"-"&amp;$E23&amp;"-"&amp;L$4,Aux!$Q$4:$Q$5000,0)),1,""),"")</f>
        <v>1</v>
      </c>
      <c r="M23" s="13">
        <f>IFERROR(IF(($C23&amp;"-"&amp;$E23&amp;"-"&amp;M$4)=INDEX(Aux!$Q$4:$Q$5000,MATCH($C23&amp;"-"&amp;$E23&amp;"-"&amp;M$4,Aux!$Q$4:$Q$5000,0)),1,""),"")</f>
        <v>1</v>
      </c>
      <c r="N23" s="13">
        <f>IFERROR(IF(($C23&amp;"-"&amp;$E23&amp;"-"&amp;N$4)=INDEX(Aux!$Q$4:$Q$5000,MATCH($C23&amp;"-"&amp;$E23&amp;"-"&amp;N$4,Aux!$Q$4:$Q$5000,0)),1,""),"")</f>
        <v>1</v>
      </c>
      <c r="O23" s="13" t="str">
        <f>IFERROR(IF(($C23&amp;"-"&amp;$E23&amp;"-"&amp;O$4)=INDEX(Aux!$Q$4:$Q$5000,MATCH($C23&amp;"-"&amp;$E23&amp;"-"&amp;O$4,Aux!$Q$4:$Q$5000,0)),1,""),"")</f>
        <v/>
      </c>
      <c r="P23" s="13" t="str">
        <f>IFERROR(IF(($C23&amp;"-"&amp;$E23&amp;"-"&amp;P$4)=INDEX(Aux!$Q$4:$Q$5000,MATCH($C23&amp;"-"&amp;$E23&amp;"-"&amp;P$4,Aux!$Q$4:$Q$5000,0)),1,""),"")</f>
        <v/>
      </c>
      <c r="Q23" s="13" t="str">
        <f>IFERROR(IF(($C23&amp;"-"&amp;$E23&amp;"-"&amp;Q$4)=INDEX(Aux!$Q$4:$Q$5000,MATCH($C23&amp;"-"&amp;$E23&amp;"-"&amp;Q$4,Aux!$Q$4:$Q$5000,0)),1,""),"")</f>
        <v/>
      </c>
      <c r="R23" s="13" t="str">
        <f>IFERROR(IF(($C23&amp;"-"&amp;$E23&amp;"-"&amp;R$4)=INDEX(Aux!$Q$4:$Q$5000,MATCH($C23&amp;"-"&amp;$E23&amp;"-"&amp;R$4,Aux!$Q$4:$Q$5000,0)),1,""),"")</f>
        <v/>
      </c>
      <c r="S23" s="13" t="str">
        <f>IFERROR(IF(($C23&amp;"-"&amp;$E23&amp;"-"&amp;S$4)=INDEX(Aux!$Q$4:$Q$5000,MATCH($C23&amp;"-"&amp;$E23&amp;"-"&amp;S$4,Aux!$Q$4:$Q$5000,0)),1,""),"")</f>
        <v/>
      </c>
      <c r="T23" s="13" t="str">
        <f>IFERROR(IF(($C23&amp;"-"&amp;$E23&amp;"-"&amp;T$4)=INDEX(Aux!$Q$4:$Q$5000,MATCH($C23&amp;"-"&amp;$E23&amp;"-"&amp;T$4,Aux!$Q$4:$Q$5000,0)),1,""),"")</f>
        <v/>
      </c>
      <c r="U23" s="13" t="str">
        <f>IFERROR(IF(($C23&amp;"-"&amp;$E23&amp;"-"&amp;U$4)=INDEX(Aux!$Q$4:$Q$5000,MATCH($C23&amp;"-"&amp;$E23&amp;"-"&amp;U$4,Aux!$Q$4:$Q$5000,0)),1,""),"")</f>
        <v/>
      </c>
      <c r="V23" s="13" t="str">
        <f>IFERROR(IF(($C23&amp;"-"&amp;$E23&amp;"-"&amp;V$4)=INDEX(Aux!$Q$4:$Q$5000,MATCH($C23&amp;"-"&amp;$E23&amp;"-"&amp;V$4,Aux!$Q$4:$Q$5000,0)),1,""),"")</f>
        <v/>
      </c>
      <c r="W23" s="13" t="str">
        <f>IFERROR(IF(($C23&amp;"-"&amp;$E23&amp;"-"&amp;W$4)=INDEX(Aux!$Q$4:$Q$5000,MATCH($C23&amp;"-"&amp;$E23&amp;"-"&amp;W$4,Aux!$Q$4:$Q$5000,0)),1,""),"")</f>
        <v/>
      </c>
      <c r="X23" s="13" t="str">
        <f>IFERROR(IF(($C23&amp;"-"&amp;$E23&amp;"-"&amp;X$4)=INDEX(Aux!$Q$4:$Q$5000,MATCH($C23&amp;"-"&amp;$E23&amp;"-"&amp;X$4,Aux!$Q$4:$Q$5000,0)),1,""),"")</f>
        <v/>
      </c>
      <c r="Y23" s="13" t="str">
        <f>IFERROR(IF(($C23&amp;"-"&amp;$E23&amp;"-"&amp;Y$4)=INDEX(Aux!$Q$4:$Q$5000,MATCH($C23&amp;"-"&amp;$E23&amp;"-"&amp;Y$4,Aux!$Q$4:$Q$5000,0)),1,""),"")</f>
        <v/>
      </c>
      <c r="Z23" s="13" t="str">
        <f>IFERROR(IF(($C23&amp;"-"&amp;$E23&amp;"-"&amp;Z$4)=INDEX(Aux!$Q$4:$Q$5000,MATCH($C23&amp;"-"&amp;$E23&amp;"-"&amp;Z$4,Aux!$Q$4:$Q$5000,0)),1,""),"")</f>
        <v/>
      </c>
      <c r="AA23" s="13" t="str">
        <f>IFERROR(IF(($C23&amp;"-"&amp;$E23&amp;"-"&amp;AA$4)=INDEX(Aux!$Q$4:$Q$5000,MATCH($C23&amp;"-"&amp;$E23&amp;"-"&amp;AA$4,Aux!$Q$4:$Q$5000,0)),1,""),"")</f>
        <v/>
      </c>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2:130" x14ac:dyDescent="0.25">
      <c r="B24" s="41">
        <f>IF(B23="","",IF(B23+1&lt;='Tables&amp;Data'!$F$9,B23+1,""))</f>
        <v>17</v>
      </c>
      <c r="C24" s="46" t="str">
        <f>IF(IFERROR(TRUNC((B24-1)/'Tables&amp;Data'!$F$7,0)+1,0)=0,"","G"&amp;TRUNC((B24-1)/'Tables&amp;Data'!$F$7,0)+1)</f>
        <v>G2</v>
      </c>
      <c r="D24" s="43">
        <f>IF(C24="","",IF(D23='Tables&amp;Data'!$F$7,1,D23+1))</f>
        <v>8</v>
      </c>
      <c r="E24" s="43" t="str">
        <f t="shared" si="0"/>
        <v>P8</v>
      </c>
      <c r="F24" s="45" t="str">
        <f>IF(E24="","",IF(SUM(G24:AA24)='Tables&amp;Data'!$F$8,"P","O"))</f>
        <v>P</v>
      </c>
      <c r="G24" s="42">
        <f>IFERROR(IF(($C24&amp;"-"&amp;$E24&amp;"-"&amp;G$4)=INDEX(Aux!$Q$4:$Q$5000,MATCH($C24&amp;"-"&amp;$E24&amp;"-"&amp;G$4,Aux!$Q$4:$Q$5000,0)),1,""),"")</f>
        <v>1</v>
      </c>
      <c r="H24" s="13" t="str">
        <f>IFERROR(IF(($C24&amp;"-"&amp;$E24&amp;"-"&amp;H$4)=INDEX(Aux!$Q$4:$Q$5000,MATCH($C24&amp;"-"&amp;$E24&amp;"-"&amp;H$4,Aux!$Q$4:$Q$5000,0)),1,""),"")</f>
        <v/>
      </c>
      <c r="I24" s="13" t="str">
        <f>IFERROR(IF(($C24&amp;"-"&amp;$E24&amp;"-"&amp;I$4)=INDEX(Aux!$Q$4:$Q$5000,MATCH($C24&amp;"-"&amp;$E24&amp;"-"&amp;I$4,Aux!$Q$4:$Q$5000,0)),1,""),"")</f>
        <v/>
      </c>
      <c r="J24" s="13" t="str">
        <f>IFERROR(IF(($C24&amp;"-"&amp;$E24&amp;"-"&amp;J$4)=INDEX(Aux!$Q$4:$Q$5000,MATCH($C24&amp;"-"&amp;$E24&amp;"-"&amp;J$4,Aux!$Q$4:$Q$5000,0)),1,""),"")</f>
        <v/>
      </c>
      <c r="K24" s="13" t="str">
        <f>IFERROR(IF(($C24&amp;"-"&amp;$E24&amp;"-"&amp;K$4)=INDEX(Aux!$Q$4:$Q$5000,MATCH($C24&amp;"-"&amp;$E24&amp;"-"&amp;K$4,Aux!$Q$4:$Q$5000,0)),1,""),"")</f>
        <v/>
      </c>
      <c r="L24" s="13" t="str">
        <f>IFERROR(IF(($C24&amp;"-"&amp;$E24&amp;"-"&amp;L$4)=INDEX(Aux!$Q$4:$Q$5000,MATCH($C24&amp;"-"&amp;$E24&amp;"-"&amp;L$4,Aux!$Q$4:$Q$5000,0)),1,""),"")</f>
        <v/>
      </c>
      <c r="M24" s="13" t="str">
        <f>IFERROR(IF(($C24&amp;"-"&amp;$E24&amp;"-"&amp;M$4)=INDEX(Aux!$Q$4:$Q$5000,MATCH($C24&amp;"-"&amp;$E24&amp;"-"&amp;M$4,Aux!$Q$4:$Q$5000,0)),1,""),"")</f>
        <v/>
      </c>
      <c r="N24" s="13" t="str">
        <f>IFERROR(IF(($C24&amp;"-"&amp;$E24&amp;"-"&amp;N$4)=INDEX(Aux!$Q$4:$Q$5000,MATCH($C24&amp;"-"&amp;$E24&amp;"-"&amp;N$4,Aux!$Q$4:$Q$5000,0)),1,""),"")</f>
        <v/>
      </c>
      <c r="O24" s="13">
        <f>IFERROR(IF(($C24&amp;"-"&amp;$E24&amp;"-"&amp;O$4)=INDEX(Aux!$Q$4:$Q$5000,MATCH($C24&amp;"-"&amp;$E24&amp;"-"&amp;O$4,Aux!$Q$4:$Q$5000,0)),1,""),"")</f>
        <v>1</v>
      </c>
      <c r="P24" s="13">
        <f>IFERROR(IF(($C24&amp;"-"&amp;$E24&amp;"-"&amp;P$4)=INDEX(Aux!$Q$4:$Q$5000,MATCH($C24&amp;"-"&amp;$E24&amp;"-"&amp;P$4,Aux!$Q$4:$Q$5000,0)),1,""),"")</f>
        <v>1</v>
      </c>
      <c r="Q24" s="13">
        <f>IFERROR(IF(($C24&amp;"-"&amp;$E24&amp;"-"&amp;Q$4)=INDEX(Aux!$Q$4:$Q$5000,MATCH($C24&amp;"-"&amp;$E24&amp;"-"&amp;Q$4,Aux!$Q$4:$Q$5000,0)),1,""),"")</f>
        <v>1</v>
      </c>
      <c r="R24" s="13">
        <f>IFERROR(IF(($C24&amp;"-"&amp;$E24&amp;"-"&amp;R$4)=INDEX(Aux!$Q$4:$Q$5000,MATCH($C24&amp;"-"&amp;$E24&amp;"-"&amp;R$4,Aux!$Q$4:$Q$5000,0)),1,""),"")</f>
        <v>1</v>
      </c>
      <c r="S24" s="13" t="str">
        <f>IFERROR(IF(($C24&amp;"-"&amp;$E24&amp;"-"&amp;S$4)=INDEX(Aux!$Q$4:$Q$5000,MATCH($C24&amp;"-"&amp;$E24&amp;"-"&amp;S$4,Aux!$Q$4:$Q$5000,0)),1,""),"")</f>
        <v/>
      </c>
      <c r="T24" s="13" t="str">
        <f>IFERROR(IF(($C24&amp;"-"&amp;$E24&amp;"-"&amp;T$4)=INDEX(Aux!$Q$4:$Q$5000,MATCH($C24&amp;"-"&amp;$E24&amp;"-"&amp;T$4,Aux!$Q$4:$Q$5000,0)),1,""),"")</f>
        <v/>
      </c>
      <c r="U24" s="13" t="str">
        <f>IFERROR(IF(($C24&amp;"-"&amp;$E24&amp;"-"&amp;U$4)=INDEX(Aux!$Q$4:$Q$5000,MATCH($C24&amp;"-"&amp;$E24&amp;"-"&amp;U$4,Aux!$Q$4:$Q$5000,0)),1,""),"")</f>
        <v/>
      </c>
      <c r="V24" s="13" t="str">
        <f>IFERROR(IF(($C24&amp;"-"&amp;$E24&amp;"-"&amp;V$4)=INDEX(Aux!$Q$4:$Q$5000,MATCH($C24&amp;"-"&amp;$E24&amp;"-"&amp;V$4,Aux!$Q$4:$Q$5000,0)),1,""),"")</f>
        <v/>
      </c>
      <c r="W24" s="13" t="str">
        <f>IFERROR(IF(($C24&amp;"-"&amp;$E24&amp;"-"&amp;W$4)=INDEX(Aux!$Q$4:$Q$5000,MATCH($C24&amp;"-"&amp;$E24&amp;"-"&amp;W$4,Aux!$Q$4:$Q$5000,0)),1,""),"")</f>
        <v/>
      </c>
      <c r="X24" s="13" t="str">
        <f>IFERROR(IF(($C24&amp;"-"&amp;$E24&amp;"-"&amp;X$4)=INDEX(Aux!$Q$4:$Q$5000,MATCH($C24&amp;"-"&amp;$E24&amp;"-"&amp;X$4,Aux!$Q$4:$Q$5000,0)),1,""),"")</f>
        <v/>
      </c>
      <c r="Y24" s="13" t="str">
        <f>IFERROR(IF(($C24&amp;"-"&amp;$E24&amp;"-"&amp;Y$4)=INDEX(Aux!$Q$4:$Q$5000,MATCH($C24&amp;"-"&amp;$E24&amp;"-"&amp;Y$4,Aux!$Q$4:$Q$5000,0)),1,""),"")</f>
        <v/>
      </c>
      <c r="Z24" s="13" t="str">
        <f>IFERROR(IF(($C24&amp;"-"&amp;$E24&amp;"-"&amp;Z$4)=INDEX(Aux!$Q$4:$Q$5000,MATCH($C24&amp;"-"&amp;$E24&amp;"-"&amp;Z$4,Aux!$Q$4:$Q$5000,0)),1,""),"")</f>
        <v/>
      </c>
      <c r="AA24" s="13" t="str">
        <f>IFERROR(IF(($C24&amp;"-"&amp;$E24&amp;"-"&amp;AA$4)=INDEX(Aux!$Q$4:$Q$5000,MATCH($C24&amp;"-"&amp;$E24&amp;"-"&amp;AA$4,Aux!$Q$4:$Q$5000,0)),1,""),"")</f>
        <v/>
      </c>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2:130" s="2" customFormat="1" x14ac:dyDescent="0.25">
      <c r="B25" s="41">
        <f>IF(B24="","",IF(B24+1&lt;='Tables&amp;Data'!$F$9,B24+1,""))</f>
        <v>18</v>
      </c>
      <c r="C25" s="46" t="str">
        <f>IF(IFERROR(TRUNC((B25-1)/'Tables&amp;Data'!$F$7,0)+1,0)=0,"","G"&amp;TRUNC((B25-1)/'Tables&amp;Data'!$F$7,0)+1)</f>
        <v>G2</v>
      </c>
      <c r="D25" s="43">
        <f>IF(C25="","",IF(D24='Tables&amp;Data'!$F$7,1,D24+1))</f>
        <v>9</v>
      </c>
      <c r="E25" s="43" t="str">
        <f t="shared" si="0"/>
        <v>P9</v>
      </c>
      <c r="F25" s="45" t="str">
        <f>IF(E25="","",IF(SUM(G25:AA25)='Tables&amp;Data'!$F$8,"P","O"))</f>
        <v>P</v>
      </c>
      <c r="G25" s="42" t="str">
        <f>IFERROR(IF(($C25&amp;"-"&amp;$E25&amp;"-"&amp;G$4)=INDEX(Aux!$Q$4:$Q$5000,MATCH($C25&amp;"-"&amp;$E25&amp;"-"&amp;G$4,Aux!$Q$4:$Q$5000,0)),1,""),"")</f>
        <v/>
      </c>
      <c r="H25" s="13">
        <f>IFERROR(IF(($C25&amp;"-"&amp;$E25&amp;"-"&amp;H$4)=INDEX(Aux!$Q$4:$Q$5000,MATCH($C25&amp;"-"&amp;$E25&amp;"-"&amp;H$4,Aux!$Q$4:$Q$5000,0)),1,""),"")</f>
        <v>1</v>
      </c>
      <c r="I25" s="13">
        <f>IFERROR(IF(($C25&amp;"-"&amp;$E25&amp;"-"&amp;I$4)=INDEX(Aux!$Q$4:$Q$5000,MATCH($C25&amp;"-"&amp;$E25&amp;"-"&amp;I$4,Aux!$Q$4:$Q$5000,0)),1,""),"")</f>
        <v>1</v>
      </c>
      <c r="J25" s="13">
        <f>IFERROR(IF(($C25&amp;"-"&amp;$E25&amp;"-"&amp;J$4)=INDEX(Aux!$Q$4:$Q$5000,MATCH($C25&amp;"-"&amp;$E25&amp;"-"&amp;J$4,Aux!$Q$4:$Q$5000,0)),1,""),"")</f>
        <v>1</v>
      </c>
      <c r="K25" s="13">
        <f>IFERROR(IF(($C25&amp;"-"&amp;$E25&amp;"-"&amp;K$4)=INDEX(Aux!$Q$4:$Q$5000,MATCH($C25&amp;"-"&amp;$E25&amp;"-"&amp;K$4,Aux!$Q$4:$Q$5000,0)),1,""),"")</f>
        <v>1</v>
      </c>
      <c r="L25" s="13">
        <f>IFERROR(IF(($C25&amp;"-"&amp;$E25&amp;"-"&amp;L$4)=INDEX(Aux!$Q$4:$Q$5000,MATCH($C25&amp;"-"&amp;$E25&amp;"-"&amp;L$4,Aux!$Q$4:$Q$5000,0)),1,""),"")</f>
        <v>1</v>
      </c>
      <c r="M25" s="13" t="str">
        <f>IFERROR(IF(($C25&amp;"-"&amp;$E25&amp;"-"&amp;M$4)=INDEX(Aux!$Q$4:$Q$5000,MATCH($C25&amp;"-"&amp;$E25&amp;"-"&amp;M$4,Aux!$Q$4:$Q$5000,0)),1,""),"")</f>
        <v/>
      </c>
      <c r="N25" s="13" t="str">
        <f>IFERROR(IF(($C25&amp;"-"&amp;$E25&amp;"-"&amp;N$4)=INDEX(Aux!$Q$4:$Q$5000,MATCH($C25&amp;"-"&amp;$E25&amp;"-"&amp;N$4,Aux!$Q$4:$Q$5000,0)),1,""),"")</f>
        <v/>
      </c>
      <c r="O25" s="13" t="str">
        <f>IFERROR(IF(($C25&amp;"-"&amp;$E25&amp;"-"&amp;O$4)=INDEX(Aux!$Q$4:$Q$5000,MATCH($C25&amp;"-"&amp;$E25&amp;"-"&amp;O$4,Aux!$Q$4:$Q$5000,0)),1,""),"")</f>
        <v/>
      </c>
      <c r="P25" s="13" t="str">
        <f>IFERROR(IF(($C25&amp;"-"&amp;$E25&amp;"-"&amp;P$4)=INDEX(Aux!$Q$4:$Q$5000,MATCH($C25&amp;"-"&amp;$E25&amp;"-"&amp;P$4,Aux!$Q$4:$Q$5000,0)),1,""),"")</f>
        <v/>
      </c>
      <c r="Q25" s="13" t="str">
        <f>IFERROR(IF(($C25&amp;"-"&amp;$E25&amp;"-"&amp;Q$4)=INDEX(Aux!$Q$4:$Q$5000,MATCH($C25&amp;"-"&amp;$E25&amp;"-"&amp;Q$4,Aux!$Q$4:$Q$5000,0)),1,""),"")</f>
        <v/>
      </c>
      <c r="R25" s="13" t="str">
        <f>IFERROR(IF(($C25&amp;"-"&amp;$E25&amp;"-"&amp;R$4)=INDEX(Aux!$Q$4:$Q$5000,MATCH($C25&amp;"-"&amp;$E25&amp;"-"&amp;R$4,Aux!$Q$4:$Q$5000,0)),1,""),"")</f>
        <v/>
      </c>
      <c r="S25" s="13" t="str">
        <f>IFERROR(IF(($C25&amp;"-"&amp;$E25&amp;"-"&amp;S$4)=INDEX(Aux!$Q$4:$Q$5000,MATCH($C25&amp;"-"&amp;$E25&amp;"-"&amp;S$4,Aux!$Q$4:$Q$5000,0)),1,""),"")</f>
        <v/>
      </c>
      <c r="T25" s="13" t="str">
        <f>IFERROR(IF(($C25&amp;"-"&amp;$E25&amp;"-"&amp;T$4)=INDEX(Aux!$Q$4:$Q$5000,MATCH($C25&amp;"-"&amp;$E25&amp;"-"&amp;T$4,Aux!$Q$4:$Q$5000,0)),1,""),"")</f>
        <v/>
      </c>
      <c r="U25" s="13" t="str">
        <f>IFERROR(IF(($C25&amp;"-"&amp;$E25&amp;"-"&amp;U$4)=INDEX(Aux!$Q$4:$Q$5000,MATCH($C25&amp;"-"&amp;$E25&amp;"-"&amp;U$4,Aux!$Q$4:$Q$5000,0)),1,""),"")</f>
        <v/>
      </c>
      <c r="V25" s="13" t="str">
        <f>IFERROR(IF(($C25&amp;"-"&amp;$E25&amp;"-"&amp;V$4)=INDEX(Aux!$Q$4:$Q$5000,MATCH($C25&amp;"-"&amp;$E25&amp;"-"&amp;V$4,Aux!$Q$4:$Q$5000,0)),1,""),"")</f>
        <v/>
      </c>
      <c r="W25" s="13" t="str">
        <f>IFERROR(IF(($C25&amp;"-"&amp;$E25&amp;"-"&amp;W$4)=INDEX(Aux!$Q$4:$Q$5000,MATCH($C25&amp;"-"&amp;$E25&amp;"-"&amp;W$4,Aux!$Q$4:$Q$5000,0)),1,""),"")</f>
        <v/>
      </c>
      <c r="X25" s="13" t="str">
        <f>IFERROR(IF(($C25&amp;"-"&amp;$E25&amp;"-"&amp;X$4)=INDEX(Aux!$Q$4:$Q$5000,MATCH($C25&amp;"-"&amp;$E25&amp;"-"&amp;X$4,Aux!$Q$4:$Q$5000,0)),1,""),"")</f>
        <v/>
      </c>
      <c r="Y25" s="13" t="str">
        <f>IFERROR(IF(($C25&amp;"-"&amp;$E25&amp;"-"&amp;Y$4)=INDEX(Aux!$Q$4:$Q$5000,MATCH($C25&amp;"-"&amp;$E25&amp;"-"&amp;Y$4,Aux!$Q$4:$Q$5000,0)),1,""),"")</f>
        <v/>
      </c>
      <c r="Z25" s="13" t="str">
        <f>IFERROR(IF(($C25&amp;"-"&amp;$E25&amp;"-"&amp;Z$4)=INDEX(Aux!$Q$4:$Q$5000,MATCH($C25&amp;"-"&amp;$E25&amp;"-"&amp;Z$4,Aux!$Q$4:$Q$5000,0)),1,""),"")</f>
        <v/>
      </c>
      <c r="AA25" s="13" t="str">
        <f>IFERROR(IF(($C25&amp;"-"&amp;$E25&amp;"-"&amp;AA$4)=INDEX(Aux!$Q$4:$Q$5000,MATCH($C25&amp;"-"&amp;$E25&amp;"-"&amp;AA$4,Aux!$Q$4:$Q$5000,0)),1,""),"")</f>
        <v/>
      </c>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R25"/>
      <c r="DS25"/>
      <c r="DT25"/>
      <c r="DU25"/>
      <c r="DV25"/>
      <c r="DW25"/>
      <c r="DX25"/>
      <c r="DY25"/>
      <c r="DZ25"/>
    </row>
    <row r="26" spans="2:130" s="2" customFormat="1" x14ac:dyDescent="0.25">
      <c r="B26" s="41">
        <f>IF(B25="","",IF(B25+1&lt;='Tables&amp;Data'!$F$9,B25+1,""))</f>
        <v>19</v>
      </c>
      <c r="C26" s="46" t="str">
        <f>IF(IFERROR(TRUNC((B26-1)/'Tables&amp;Data'!$F$7,0)+1,0)=0,"","G"&amp;TRUNC((B26-1)/'Tables&amp;Data'!$F$7,0)+1)</f>
        <v>G3</v>
      </c>
      <c r="D26" s="43">
        <f>IF(C26="","",IF(D25='Tables&amp;Data'!$F$7,1,D25+1))</f>
        <v>1</v>
      </c>
      <c r="E26" s="43" t="str">
        <f t="shared" si="0"/>
        <v>P1</v>
      </c>
      <c r="F26" s="45" t="str">
        <f>IF(E26="","",IF(SUM(G26:AA26)='Tables&amp;Data'!$F$8,"P","O"))</f>
        <v>P</v>
      </c>
      <c r="G26" s="42" t="str">
        <f>IFERROR(IF(($C26&amp;"-"&amp;$E26&amp;"-"&amp;G$4)=INDEX(Aux!$Q$4:$Q$5000,MATCH($C26&amp;"-"&amp;$E26&amp;"-"&amp;G$4,Aux!$Q$4:$Q$5000,0)),1,""),"")</f>
        <v/>
      </c>
      <c r="H26" s="13" t="str">
        <f>IFERROR(IF(($C26&amp;"-"&amp;$E26&amp;"-"&amp;H$4)=INDEX(Aux!$Q$4:$Q$5000,MATCH($C26&amp;"-"&amp;$E26&amp;"-"&amp;H$4,Aux!$Q$4:$Q$5000,0)),1,""),"")</f>
        <v/>
      </c>
      <c r="I26" s="13" t="str">
        <f>IFERROR(IF(($C26&amp;"-"&amp;$E26&amp;"-"&amp;I$4)=INDEX(Aux!$Q$4:$Q$5000,MATCH($C26&amp;"-"&amp;$E26&amp;"-"&amp;I$4,Aux!$Q$4:$Q$5000,0)),1,""),"")</f>
        <v/>
      </c>
      <c r="J26" s="13" t="str">
        <f>IFERROR(IF(($C26&amp;"-"&amp;$E26&amp;"-"&amp;J$4)=INDEX(Aux!$Q$4:$Q$5000,MATCH($C26&amp;"-"&amp;$E26&amp;"-"&amp;J$4,Aux!$Q$4:$Q$5000,0)),1,""),"")</f>
        <v/>
      </c>
      <c r="K26" s="13" t="str">
        <f>IFERROR(IF(($C26&amp;"-"&amp;$E26&amp;"-"&amp;K$4)=INDEX(Aux!$Q$4:$Q$5000,MATCH($C26&amp;"-"&amp;$E26&amp;"-"&amp;K$4,Aux!$Q$4:$Q$5000,0)),1,""),"")</f>
        <v/>
      </c>
      <c r="L26" s="13" t="str">
        <f>IFERROR(IF(($C26&amp;"-"&amp;$E26&amp;"-"&amp;L$4)=INDEX(Aux!$Q$4:$Q$5000,MATCH($C26&amp;"-"&amp;$E26&amp;"-"&amp;L$4,Aux!$Q$4:$Q$5000,0)),1,""),"")</f>
        <v/>
      </c>
      <c r="M26" s="13">
        <f>IFERROR(IF(($C26&amp;"-"&amp;$E26&amp;"-"&amp;M$4)=INDEX(Aux!$Q$4:$Q$5000,MATCH($C26&amp;"-"&amp;$E26&amp;"-"&amp;M$4,Aux!$Q$4:$Q$5000,0)),1,""),"")</f>
        <v>1</v>
      </c>
      <c r="N26" s="13">
        <f>IFERROR(IF(($C26&amp;"-"&amp;$E26&amp;"-"&amp;N$4)=INDEX(Aux!$Q$4:$Q$5000,MATCH($C26&amp;"-"&amp;$E26&amp;"-"&amp;N$4,Aux!$Q$4:$Q$5000,0)),1,""),"")</f>
        <v>1</v>
      </c>
      <c r="O26" s="13">
        <f>IFERROR(IF(($C26&amp;"-"&amp;$E26&amp;"-"&amp;O$4)=INDEX(Aux!$Q$4:$Q$5000,MATCH($C26&amp;"-"&amp;$E26&amp;"-"&amp;O$4,Aux!$Q$4:$Q$5000,0)),1,""),"")</f>
        <v>1</v>
      </c>
      <c r="P26" s="13">
        <f>IFERROR(IF(($C26&amp;"-"&amp;$E26&amp;"-"&amp;P$4)=INDEX(Aux!$Q$4:$Q$5000,MATCH($C26&amp;"-"&amp;$E26&amp;"-"&amp;P$4,Aux!$Q$4:$Q$5000,0)),1,""),"")</f>
        <v>1</v>
      </c>
      <c r="Q26" s="13">
        <f>IFERROR(IF(($C26&amp;"-"&amp;$E26&amp;"-"&amp;Q$4)=INDEX(Aux!$Q$4:$Q$5000,MATCH($C26&amp;"-"&amp;$E26&amp;"-"&amp;Q$4,Aux!$Q$4:$Q$5000,0)),1,""),"")</f>
        <v>1</v>
      </c>
      <c r="R26" s="13" t="str">
        <f>IFERROR(IF(($C26&amp;"-"&amp;$E26&amp;"-"&amp;R$4)=INDEX(Aux!$Q$4:$Q$5000,MATCH($C26&amp;"-"&amp;$E26&amp;"-"&amp;R$4,Aux!$Q$4:$Q$5000,0)),1,""),"")</f>
        <v/>
      </c>
      <c r="S26" s="13" t="str">
        <f>IFERROR(IF(($C26&amp;"-"&amp;$E26&amp;"-"&amp;S$4)=INDEX(Aux!$Q$4:$Q$5000,MATCH($C26&amp;"-"&amp;$E26&amp;"-"&amp;S$4,Aux!$Q$4:$Q$5000,0)),1,""),"")</f>
        <v/>
      </c>
      <c r="T26" s="13" t="str">
        <f>IFERROR(IF(($C26&amp;"-"&amp;$E26&amp;"-"&amp;T$4)=INDEX(Aux!$Q$4:$Q$5000,MATCH($C26&amp;"-"&amp;$E26&amp;"-"&amp;T$4,Aux!$Q$4:$Q$5000,0)),1,""),"")</f>
        <v/>
      </c>
      <c r="U26" s="13" t="str">
        <f>IFERROR(IF(($C26&amp;"-"&amp;$E26&amp;"-"&amp;U$4)=INDEX(Aux!$Q$4:$Q$5000,MATCH($C26&amp;"-"&amp;$E26&amp;"-"&amp;U$4,Aux!$Q$4:$Q$5000,0)),1,""),"")</f>
        <v/>
      </c>
      <c r="V26" s="13" t="str">
        <f>IFERROR(IF(($C26&amp;"-"&amp;$E26&amp;"-"&amp;V$4)=INDEX(Aux!$Q$4:$Q$5000,MATCH($C26&amp;"-"&amp;$E26&amp;"-"&amp;V$4,Aux!$Q$4:$Q$5000,0)),1,""),"")</f>
        <v/>
      </c>
      <c r="W26" s="13" t="str">
        <f>IFERROR(IF(($C26&amp;"-"&amp;$E26&amp;"-"&amp;W$4)=INDEX(Aux!$Q$4:$Q$5000,MATCH($C26&amp;"-"&amp;$E26&amp;"-"&amp;W$4,Aux!$Q$4:$Q$5000,0)),1,""),"")</f>
        <v/>
      </c>
      <c r="X26" s="13" t="str">
        <f>IFERROR(IF(($C26&amp;"-"&amp;$E26&amp;"-"&amp;X$4)=INDEX(Aux!$Q$4:$Q$5000,MATCH($C26&amp;"-"&amp;$E26&amp;"-"&amp;X$4,Aux!$Q$4:$Q$5000,0)),1,""),"")</f>
        <v/>
      </c>
      <c r="Y26" s="13" t="str">
        <f>IFERROR(IF(($C26&amp;"-"&amp;$E26&amp;"-"&amp;Y$4)=INDEX(Aux!$Q$4:$Q$5000,MATCH($C26&amp;"-"&amp;$E26&amp;"-"&amp;Y$4,Aux!$Q$4:$Q$5000,0)),1,""),"")</f>
        <v/>
      </c>
      <c r="Z26" s="13" t="str">
        <f>IFERROR(IF(($C26&amp;"-"&amp;$E26&amp;"-"&amp;Z$4)=INDEX(Aux!$Q$4:$Q$5000,MATCH($C26&amp;"-"&amp;$E26&amp;"-"&amp;Z$4,Aux!$Q$4:$Q$5000,0)),1,""),"")</f>
        <v/>
      </c>
      <c r="AA26" s="13" t="str">
        <f>IFERROR(IF(($C26&amp;"-"&amp;$E26&amp;"-"&amp;AA$4)=INDEX(Aux!$Q$4:$Q$5000,MATCH($C26&amp;"-"&amp;$E26&amp;"-"&amp;AA$4,Aux!$Q$4:$Q$5000,0)),1,""),"")</f>
        <v/>
      </c>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R26"/>
      <c r="DS26"/>
      <c r="DT26"/>
      <c r="DU26"/>
      <c r="DV26"/>
      <c r="DW26"/>
      <c r="DX26"/>
      <c r="DY26"/>
      <c r="DZ26"/>
    </row>
    <row r="27" spans="2:130" s="2" customFormat="1" x14ac:dyDescent="0.25">
      <c r="B27" s="41">
        <f>IF(B26="","",IF(B26+1&lt;='Tables&amp;Data'!$F$9,B26+1,""))</f>
        <v>20</v>
      </c>
      <c r="C27" s="46" t="str">
        <f>IF(IFERROR(TRUNC((B27-1)/'Tables&amp;Data'!$F$7,0)+1,0)=0,"","G"&amp;TRUNC((B27-1)/'Tables&amp;Data'!$F$7,0)+1)</f>
        <v>G3</v>
      </c>
      <c r="D27" s="43">
        <f>IF(C27="","",IF(D26='Tables&amp;Data'!$F$7,1,D26+1))</f>
        <v>2</v>
      </c>
      <c r="E27" s="43" t="str">
        <f t="shared" si="0"/>
        <v>P2</v>
      </c>
      <c r="F27" s="45" t="str">
        <f>IF(E27="","",IF(SUM(G27:AA27)='Tables&amp;Data'!$F$8,"P","O"))</f>
        <v>P</v>
      </c>
      <c r="G27" s="42">
        <f>IFERROR(IF(($C27&amp;"-"&amp;$E27&amp;"-"&amp;G$4)=INDEX(Aux!$Q$4:$Q$5000,MATCH($C27&amp;"-"&amp;$E27&amp;"-"&amp;G$4,Aux!$Q$4:$Q$5000,0)),1,""),"")</f>
        <v>1</v>
      </c>
      <c r="H27" s="13">
        <f>IFERROR(IF(($C27&amp;"-"&amp;$E27&amp;"-"&amp;H$4)=INDEX(Aux!$Q$4:$Q$5000,MATCH($C27&amp;"-"&amp;$E27&amp;"-"&amp;H$4,Aux!$Q$4:$Q$5000,0)),1,""),"")</f>
        <v>1</v>
      </c>
      <c r="I27" s="13">
        <f>IFERROR(IF(($C27&amp;"-"&amp;$E27&amp;"-"&amp;I$4)=INDEX(Aux!$Q$4:$Q$5000,MATCH($C27&amp;"-"&amp;$E27&amp;"-"&amp;I$4,Aux!$Q$4:$Q$5000,0)),1,""),"")</f>
        <v>1</v>
      </c>
      <c r="J27" s="13">
        <f>IFERROR(IF(($C27&amp;"-"&amp;$E27&amp;"-"&amp;J$4)=INDEX(Aux!$Q$4:$Q$5000,MATCH($C27&amp;"-"&amp;$E27&amp;"-"&amp;J$4,Aux!$Q$4:$Q$5000,0)),1,""),"")</f>
        <v>1</v>
      </c>
      <c r="K27" s="13" t="str">
        <f>IFERROR(IF(($C27&amp;"-"&amp;$E27&amp;"-"&amp;K$4)=INDEX(Aux!$Q$4:$Q$5000,MATCH($C27&amp;"-"&amp;$E27&amp;"-"&amp;K$4,Aux!$Q$4:$Q$5000,0)),1,""),"")</f>
        <v/>
      </c>
      <c r="L27" s="13" t="str">
        <f>IFERROR(IF(($C27&amp;"-"&amp;$E27&amp;"-"&amp;L$4)=INDEX(Aux!$Q$4:$Q$5000,MATCH($C27&amp;"-"&amp;$E27&amp;"-"&amp;L$4,Aux!$Q$4:$Q$5000,0)),1,""),"")</f>
        <v/>
      </c>
      <c r="M27" s="13" t="str">
        <f>IFERROR(IF(($C27&amp;"-"&amp;$E27&amp;"-"&amp;M$4)=INDEX(Aux!$Q$4:$Q$5000,MATCH($C27&amp;"-"&amp;$E27&amp;"-"&amp;M$4,Aux!$Q$4:$Q$5000,0)),1,""),"")</f>
        <v/>
      </c>
      <c r="N27" s="13" t="str">
        <f>IFERROR(IF(($C27&amp;"-"&amp;$E27&amp;"-"&amp;N$4)=INDEX(Aux!$Q$4:$Q$5000,MATCH($C27&amp;"-"&amp;$E27&amp;"-"&amp;N$4,Aux!$Q$4:$Q$5000,0)),1,""),"")</f>
        <v/>
      </c>
      <c r="O27" s="13" t="str">
        <f>IFERROR(IF(($C27&amp;"-"&amp;$E27&amp;"-"&amp;O$4)=INDEX(Aux!$Q$4:$Q$5000,MATCH($C27&amp;"-"&amp;$E27&amp;"-"&amp;O$4,Aux!$Q$4:$Q$5000,0)),1,""),"")</f>
        <v/>
      </c>
      <c r="P27" s="13" t="str">
        <f>IFERROR(IF(($C27&amp;"-"&amp;$E27&amp;"-"&amp;P$4)=INDEX(Aux!$Q$4:$Q$5000,MATCH($C27&amp;"-"&amp;$E27&amp;"-"&amp;P$4,Aux!$Q$4:$Q$5000,0)),1,""),"")</f>
        <v/>
      </c>
      <c r="Q27" s="13" t="str">
        <f>IFERROR(IF(($C27&amp;"-"&amp;$E27&amp;"-"&amp;Q$4)=INDEX(Aux!$Q$4:$Q$5000,MATCH($C27&amp;"-"&amp;$E27&amp;"-"&amp;Q$4,Aux!$Q$4:$Q$5000,0)),1,""),"")</f>
        <v/>
      </c>
      <c r="R27" s="13">
        <f>IFERROR(IF(($C27&amp;"-"&amp;$E27&amp;"-"&amp;R$4)=INDEX(Aux!$Q$4:$Q$5000,MATCH($C27&amp;"-"&amp;$E27&amp;"-"&amp;R$4,Aux!$Q$4:$Q$5000,0)),1,""),"")</f>
        <v>1</v>
      </c>
      <c r="S27" s="13" t="str">
        <f>IFERROR(IF(($C27&amp;"-"&amp;$E27&amp;"-"&amp;S$4)=INDEX(Aux!$Q$4:$Q$5000,MATCH($C27&amp;"-"&amp;$E27&amp;"-"&amp;S$4,Aux!$Q$4:$Q$5000,0)),1,""),"")</f>
        <v/>
      </c>
      <c r="T27" s="13" t="str">
        <f>IFERROR(IF(($C27&amp;"-"&amp;$E27&amp;"-"&amp;T$4)=INDEX(Aux!$Q$4:$Q$5000,MATCH($C27&amp;"-"&amp;$E27&amp;"-"&amp;T$4,Aux!$Q$4:$Q$5000,0)),1,""),"")</f>
        <v/>
      </c>
      <c r="U27" s="13" t="str">
        <f>IFERROR(IF(($C27&amp;"-"&amp;$E27&amp;"-"&amp;U$4)=INDEX(Aux!$Q$4:$Q$5000,MATCH($C27&amp;"-"&amp;$E27&amp;"-"&amp;U$4,Aux!$Q$4:$Q$5000,0)),1,""),"")</f>
        <v/>
      </c>
      <c r="V27" s="13" t="str">
        <f>IFERROR(IF(($C27&amp;"-"&amp;$E27&amp;"-"&amp;V$4)=INDEX(Aux!$Q$4:$Q$5000,MATCH($C27&amp;"-"&amp;$E27&amp;"-"&amp;V$4,Aux!$Q$4:$Q$5000,0)),1,""),"")</f>
        <v/>
      </c>
      <c r="W27" s="13" t="str">
        <f>IFERROR(IF(($C27&amp;"-"&amp;$E27&amp;"-"&amp;W$4)=INDEX(Aux!$Q$4:$Q$5000,MATCH($C27&amp;"-"&amp;$E27&amp;"-"&amp;W$4,Aux!$Q$4:$Q$5000,0)),1,""),"")</f>
        <v/>
      </c>
      <c r="X27" s="13" t="str">
        <f>IFERROR(IF(($C27&amp;"-"&amp;$E27&amp;"-"&amp;X$4)=INDEX(Aux!$Q$4:$Q$5000,MATCH($C27&amp;"-"&amp;$E27&amp;"-"&amp;X$4,Aux!$Q$4:$Q$5000,0)),1,""),"")</f>
        <v/>
      </c>
      <c r="Y27" s="13" t="str">
        <f>IFERROR(IF(($C27&amp;"-"&amp;$E27&amp;"-"&amp;Y$4)=INDEX(Aux!$Q$4:$Q$5000,MATCH($C27&amp;"-"&amp;$E27&amp;"-"&amp;Y$4,Aux!$Q$4:$Q$5000,0)),1,""),"")</f>
        <v/>
      </c>
      <c r="Z27" s="13" t="str">
        <f>IFERROR(IF(($C27&amp;"-"&amp;$E27&amp;"-"&amp;Z$4)=INDEX(Aux!$Q$4:$Q$5000,MATCH($C27&amp;"-"&amp;$E27&amp;"-"&amp;Z$4,Aux!$Q$4:$Q$5000,0)),1,""),"")</f>
        <v/>
      </c>
      <c r="AA27" s="13" t="str">
        <f>IFERROR(IF(($C27&amp;"-"&amp;$E27&amp;"-"&amp;AA$4)=INDEX(Aux!$Q$4:$Q$5000,MATCH($C27&amp;"-"&amp;$E27&amp;"-"&amp;AA$4,Aux!$Q$4:$Q$5000,0)),1,""),"")</f>
        <v/>
      </c>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R27"/>
      <c r="DS27"/>
      <c r="DT27"/>
      <c r="DU27"/>
      <c r="DV27"/>
      <c r="DW27"/>
      <c r="DX27"/>
      <c r="DY27"/>
      <c r="DZ27"/>
    </row>
    <row r="28" spans="2:130" s="2" customFormat="1" x14ac:dyDescent="0.25">
      <c r="B28" s="41">
        <f>IF(B27="","",IF(B27+1&lt;='Tables&amp;Data'!$F$9,B27+1,""))</f>
        <v>21</v>
      </c>
      <c r="C28" s="46" t="str">
        <f>IF(IFERROR(TRUNC((B28-1)/'Tables&amp;Data'!$F$7,0)+1,0)=0,"","G"&amp;TRUNC((B28-1)/'Tables&amp;Data'!$F$7,0)+1)</f>
        <v>G3</v>
      </c>
      <c r="D28" s="43">
        <f>IF(C28="","",IF(D27='Tables&amp;Data'!$F$7,1,D27+1))</f>
        <v>3</v>
      </c>
      <c r="E28" s="43" t="str">
        <f t="shared" si="0"/>
        <v>P3</v>
      </c>
      <c r="F28" s="45" t="str">
        <f>IF(E28="","",IF(SUM(G28:AA28)='Tables&amp;Data'!$F$8,"P","O"))</f>
        <v>P</v>
      </c>
      <c r="G28" s="42" t="str">
        <f>IFERROR(IF(($C28&amp;"-"&amp;$E28&amp;"-"&amp;G$4)=INDEX(Aux!$Q$4:$Q$5000,MATCH($C28&amp;"-"&amp;$E28&amp;"-"&amp;G$4,Aux!$Q$4:$Q$5000,0)),1,""),"")</f>
        <v/>
      </c>
      <c r="H28" s="13" t="str">
        <f>IFERROR(IF(($C28&amp;"-"&amp;$E28&amp;"-"&amp;H$4)=INDEX(Aux!$Q$4:$Q$5000,MATCH($C28&amp;"-"&amp;$E28&amp;"-"&amp;H$4,Aux!$Q$4:$Q$5000,0)),1,""),"")</f>
        <v/>
      </c>
      <c r="I28" s="13" t="str">
        <f>IFERROR(IF(($C28&amp;"-"&amp;$E28&amp;"-"&amp;I$4)=INDEX(Aux!$Q$4:$Q$5000,MATCH($C28&amp;"-"&amp;$E28&amp;"-"&amp;I$4,Aux!$Q$4:$Q$5000,0)),1,""),"")</f>
        <v/>
      </c>
      <c r="J28" s="13" t="str">
        <f>IFERROR(IF(($C28&amp;"-"&amp;$E28&amp;"-"&amp;J$4)=INDEX(Aux!$Q$4:$Q$5000,MATCH($C28&amp;"-"&amp;$E28&amp;"-"&amp;J$4,Aux!$Q$4:$Q$5000,0)),1,""),"")</f>
        <v/>
      </c>
      <c r="K28" s="13">
        <f>IFERROR(IF(($C28&amp;"-"&amp;$E28&amp;"-"&amp;K$4)=INDEX(Aux!$Q$4:$Q$5000,MATCH($C28&amp;"-"&amp;$E28&amp;"-"&amp;K$4,Aux!$Q$4:$Q$5000,0)),1,""),"")</f>
        <v>1</v>
      </c>
      <c r="L28" s="13">
        <f>IFERROR(IF(($C28&amp;"-"&amp;$E28&amp;"-"&amp;L$4)=INDEX(Aux!$Q$4:$Q$5000,MATCH($C28&amp;"-"&amp;$E28&amp;"-"&amp;L$4,Aux!$Q$4:$Q$5000,0)),1,""),"")</f>
        <v>1</v>
      </c>
      <c r="M28" s="13">
        <f>IFERROR(IF(($C28&amp;"-"&amp;$E28&amp;"-"&amp;M$4)=INDEX(Aux!$Q$4:$Q$5000,MATCH($C28&amp;"-"&amp;$E28&amp;"-"&amp;M$4,Aux!$Q$4:$Q$5000,0)),1,""),"")</f>
        <v>1</v>
      </c>
      <c r="N28" s="13">
        <f>IFERROR(IF(($C28&amp;"-"&amp;$E28&amp;"-"&amp;N$4)=INDEX(Aux!$Q$4:$Q$5000,MATCH($C28&amp;"-"&amp;$E28&amp;"-"&amp;N$4,Aux!$Q$4:$Q$5000,0)),1,""),"")</f>
        <v>1</v>
      </c>
      <c r="O28" s="13">
        <f>IFERROR(IF(($C28&amp;"-"&amp;$E28&amp;"-"&amp;O$4)=INDEX(Aux!$Q$4:$Q$5000,MATCH($C28&amp;"-"&amp;$E28&amp;"-"&amp;O$4,Aux!$Q$4:$Q$5000,0)),1,""),"")</f>
        <v>1</v>
      </c>
      <c r="P28" s="13" t="str">
        <f>IFERROR(IF(($C28&amp;"-"&amp;$E28&amp;"-"&amp;P$4)=INDEX(Aux!$Q$4:$Q$5000,MATCH($C28&amp;"-"&amp;$E28&amp;"-"&amp;P$4,Aux!$Q$4:$Q$5000,0)),1,""),"")</f>
        <v/>
      </c>
      <c r="Q28" s="13" t="str">
        <f>IFERROR(IF(($C28&amp;"-"&amp;$E28&amp;"-"&amp;Q$4)=INDEX(Aux!$Q$4:$Q$5000,MATCH($C28&amp;"-"&amp;$E28&amp;"-"&amp;Q$4,Aux!$Q$4:$Q$5000,0)),1,""),"")</f>
        <v/>
      </c>
      <c r="R28" s="13" t="str">
        <f>IFERROR(IF(($C28&amp;"-"&amp;$E28&amp;"-"&amp;R$4)=INDEX(Aux!$Q$4:$Q$5000,MATCH($C28&amp;"-"&amp;$E28&amp;"-"&amp;R$4,Aux!$Q$4:$Q$5000,0)),1,""),"")</f>
        <v/>
      </c>
      <c r="S28" s="13" t="str">
        <f>IFERROR(IF(($C28&amp;"-"&amp;$E28&amp;"-"&amp;S$4)=INDEX(Aux!$Q$4:$Q$5000,MATCH($C28&amp;"-"&amp;$E28&amp;"-"&amp;S$4,Aux!$Q$4:$Q$5000,0)),1,""),"")</f>
        <v/>
      </c>
      <c r="T28" s="13" t="str">
        <f>IFERROR(IF(($C28&amp;"-"&amp;$E28&amp;"-"&amp;T$4)=INDEX(Aux!$Q$4:$Q$5000,MATCH($C28&amp;"-"&amp;$E28&amp;"-"&amp;T$4,Aux!$Q$4:$Q$5000,0)),1,""),"")</f>
        <v/>
      </c>
      <c r="U28" s="13" t="str">
        <f>IFERROR(IF(($C28&amp;"-"&amp;$E28&amp;"-"&amp;U$4)=INDEX(Aux!$Q$4:$Q$5000,MATCH($C28&amp;"-"&amp;$E28&amp;"-"&amp;U$4,Aux!$Q$4:$Q$5000,0)),1,""),"")</f>
        <v/>
      </c>
      <c r="V28" s="13" t="str">
        <f>IFERROR(IF(($C28&amp;"-"&amp;$E28&amp;"-"&amp;V$4)=INDEX(Aux!$Q$4:$Q$5000,MATCH($C28&amp;"-"&amp;$E28&amp;"-"&amp;V$4,Aux!$Q$4:$Q$5000,0)),1,""),"")</f>
        <v/>
      </c>
      <c r="W28" s="13" t="str">
        <f>IFERROR(IF(($C28&amp;"-"&amp;$E28&amp;"-"&amp;W$4)=INDEX(Aux!$Q$4:$Q$5000,MATCH($C28&amp;"-"&amp;$E28&amp;"-"&amp;W$4,Aux!$Q$4:$Q$5000,0)),1,""),"")</f>
        <v/>
      </c>
      <c r="X28" s="13" t="str">
        <f>IFERROR(IF(($C28&amp;"-"&amp;$E28&amp;"-"&amp;X$4)=INDEX(Aux!$Q$4:$Q$5000,MATCH($C28&amp;"-"&amp;$E28&amp;"-"&amp;X$4,Aux!$Q$4:$Q$5000,0)),1,""),"")</f>
        <v/>
      </c>
      <c r="Y28" s="13" t="str">
        <f>IFERROR(IF(($C28&amp;"-"&amp;$E28&amp;"-"&amp;Y$4)=INDEX(Aux!$Q$4:$Q$5000,MATCH($C28&amp;"-"&amp;$E28&amp;"-"&amp;Y$4,Aux!$Q$4:$Q$5000,0)),1,""),"")</f>
        <v/>
      </c>
      <c r="Z28" s="13" t="str">
        <f>IFERROR(IF(($C28&amp;"-"&amp;$E28&amp;"-"&amp;Z$4)=INDEX(Aux!$Q$4:$Q$5000,MATCH($C28&amp;"-"&amp;$E28&amp;"-"&amp;Z$4,Aux!$Q$4:$Q$5000,0)),1,""),"")</f>
        <v/>
      </c>
      <c r="AA28" s="13" t="str">
        <f>IFERROR(IF(($C28&amp;"-"&amp;$E28&amp;"-"&amp;AA$4)=INDEX(Aux!$Q$4:$Q$5000,MATCH($C28&amp;"-"&amp;$E28&amp;"-"&amp;AA$4,Aux!$Q$4:$Q$5000,0)),1,""),"")</f>
        <v/>
      </c>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R28"/>
      <c r="DS28"/>
      <c r="DT28"/>
      <c r="DU28"/>
      <c r="DV28"/>
      <c r="DW28"/>
      <c r="DX28"/>
      <c r="DY28"/>
      <c r="DZ28"/>
    </row>
    <row r="29" spans="2:130" s="2" customFormat="1" x14ac:dyDescent="0.25">
      <c r="B29" s="41">
        <f>IF(B28="","",IF(B28+1&lt;='Tables&amp;Data'!$F$9,B28+1,""))</f>
        <v>22</v>
      </c>
      <c r="C29" s="46" t="str">
        <f>IF(IFERROR(TRUNC((B29-1)/'Tables&amp;Data'!$F$7,0)+1,0)=0,"","G"&amp;TRUNC((B29-1)/'Tables&amp;Data'!$F$7,0)+1)</f>
        <v>G3</v>
      </c>
      <c r="D29" s="43">
        <f>IF(C29="","",IF(D28='Tables&amp;Data'!$F$7,1,D28+1))</f>
        <v>4</v>
      </c>
      <c r="E29" s="43" t="str">
        <f t="shared" si="0"/>
        <v>P4</v>
      </c>
      <c r="F29" s="45" t="str">
        <f>IF(E29="","",IF(SUM(G29:AA29)='Tables&amp;Data'!$F$8,"P","O"))</f>
        <v>P</v>
      </c>
      <c r="G29" s="42">
        <f>IFERROR(IF(($C29&amp;"-"&amp;$E29&amp;"-"&amp;G$4)=INDEX(Aux!$Q$4:$Q$5000,MATCH($C29&amp;"-"&amp;$E29&amp;"-"&amp;G$4,Aux!$Q$4:$Q$5000,0)),1,""),"")</f>
        <v>1</v>
      </c>
      <c r="H29" s="13">
        <f>IFERROR(IF(($C29&amp;"-"&amp;$E29&amp;"-"&amp;H$4)=INDEX(Aux!$Q$4:$Q$5000,MATCH($C29&amp;"-"&amp;$E29&amp;"-"&amp;H$4,Aux!$Q$4:$Q$5000,0)),1,""),"")</f>
        <v>1</v>
      </c>
      <c r="I29" s="13" t="str">
        <f>IFERROR(IF(($C29&amp;"-"&amp;$E29&amp;"-"&amp;I$4)=INDEX(Aux!$Q$4:$Q$5000,MATCH($C29&amp;"-"&amp;$E29&amp;"-"&amp;I$4,Aux!$Q$4:$Q$5000,0)),1,""),"")</f>
        <v/>
      </c>
      <c r="J29" s="13" t="str">
        <f>IFERROR(IF(($C29&amp;"-"&amp;$E29&amp;"-"&amp;J$4)=INDEX(Aux!$Q$4:$Q$5000,MATCH($C29&amp;"-"&amp;$E29&amp;"-"&amp;J$4,Aux!$Q$4:$Q$5000,0)),1,""),"")</f>
        <v/>
      </c>
      <c r="K29" s="13" t="str">
        <f>IFERROR(IF(($C29&amp;"-"&amp;$E29&amp;"-"&amp;K$4)=INDEX(Aux!$Q$4:$Q$5000,MATCH($C29&amp;"-"&amp;$E29&amp;"-"&amp;K$4,Aux!$Q$4:$Q$5000,0)),1,""),"")</f>
        <v/>
      </c>
      <c r="L29" s="13" t="str">
        <f>IFERROR(IF(($C29&amp;"-"&amp;$E29&amp;"-"&amp;L$4)=INDEX(Aux!$Q$4:$Q$5000,MATCH($C29&amp;"-"&amp;$E29&amp;"-"&amp;L$4,Aux!$Q$4:$Q$5000,0)),1,""),"")</f>
        <v/>
      </c>
      <c r="M29" s="13" t="str">
        <f>IFERROR(IF(($C29&amp;"-"&amp;$E29&amp;"-"&amp;M$4)=INDEX(Aux!$Q$4:$Q$5000,MATCH($C29&amp;"-"&amp;$E29&amp;"-"&amp;M$4,Aux!$Q$4:$Q$5000,0)),1,""),"")</f>
        <v/>
      </c>
      <c r="N29" s="13" t="str">
        <f>IFERROR(IF(($C29&amp;"-"&amp;$E29&amp;"-"&amp;N$4)=INDEX(Aux!$Q$4:$Q$5000,MATCH($C29&amp;"-"&amp;$E29&amp;"-"&amp;N$4,Aux!$Q$4:$Q$5000,0)),1,""),"")</f>
        <v/>
      </c>
      <c r="O29" s="13" t="str">
        <f>IFERROR(IF(($C29&amp;"-"&amp;$E29&amp;"-"&amp;O$4)=INDEX(Aux!$Q$4:$Q$5000,MATCH($C29&amp;"-"&amp;$E29&amp;"-"&amp;O$4,Aux!$Q$4:$Q$5000,0)),1,""),"")</f>
        <v/>
      </c>
      <c r="P29" s="13">
        <f>IFERROR(IF(($C29&amp;"-"&amp;$E29&amp;"-"&amp;P$4)=INDEX(Aux!$Q$4:$Q$5000,MATCH($C29&amp;"-"&amp;$E29&amp;"-"&amp;P$4,Aux!$Q$4:$Q$5000,0)),1,""),"")</f>
        <v>1</v>
      </c>
      <c r="Q29" s="13">
        <f>IFERROR(IF(($C29&amp;"-"&amp;$E29&amp;"-"&amp;Q$4)=INDEX(Aux!$Q$4:$Q$5000,MATCH($C29&amp;"-"&amp;$E29&amp;"-"&amp;Q$4,Aux!$Q$4:$Q$5000,0)),1,""),"")</f>
        <v>1</v>
      </c>
      <c r="R29" s="13">
        <f>IFERROR(IF(($C29&amp;"-"&amp;$E29&amp;"-"&amp;R$4)=INDEX(Aux!$Q$4:$Q$5000,MATCH($C29&amp;"-"&amp;$E29&amp;"-"&amp;R$4,Aux!$Q$4:$Q$5000,0)),1,""),"")</f>
        <v>1</v>
      </c>
      <c r="S29" s="13" t="str">
        <f>IFERROR(IF(($C29&amp;"-"&amp;$E29&amp;"-"&amp;S$4)=INDEX(Aux!$Q$4:$Q$5000,MATCH($C29&amp;"-"&amp;$E29&amp;"-"&amp;S$4,Aux!$Q$4:$Q$5000,0)),1,""),"")</f>
        <v/>
      </c>
      <c r="T29" s="13" t="str">
        <f>IFERROR(IF(($C29&amp;"-"&amp;$E29&amp;"-"&amp;T$4)=INDEX(Aux!$Q$4:$Q$5000,MATCH($C29&amp;"-"&amp;$E29&amp;"-"&amp;T$4,Aux!$Q$4:$Q$5000,0)),1,""),"")</f>
        <v/>
      </c>
      <c r="U29" s="13" t="str">
        <f>IFERROR(IF(($C29&amp;"-"&amp;$E29&amp;"-"&amp;U$4)=INDEX(Aux!$Q$4:$Q$5000,MATCH($C29&amp;"-"&amp;$E29&amp;"-"&amp;U$4,Aux!$Q$4:$Q$5000,0)),1,""),"")</f>
        <v/>
      </c>
      <c r="V29" s="13" t="str">
        <f>IFERROR(IF(($C29&amp;"-"&amp;$E29&amp;"-"&amp;V$4)=INDEX(Aux!$Q$4:$Q$5000,MATCH($C29&amp;"-"&amp;$E29&amp;"-"&amp;V$4,Aux!$Q$4:$Q$5000,0)),1,""),"")</f>
        <v/>
      </c>
      <c r="W29" s="13" t="str">
        <f>IFERROR(IF(($C29&amp;"-"&amp;$E29&amp;"-"&amp;W$4)=INDEX(Aux!$Q$4:$Q$5000,MATCH($C29&amp;"-"&amp;$E29&amp;"-"&amp;W$4,Aux!$Q$4:$Q$5000,0)),1,""),"")</f>
        <v/>
      </c>
      <c r="X29" s="13" t="str">
        <f>IFERROR(IF(($C29&amp;"-"&amp;$E29&amp;"-"&amp;X$4)=INDEX(Aux!$Q$4:$Q$5000,MATCH($C29&amp;"-"&amp;$E29&amp;"-"&amp;X$4,Aux!$Q$4:$Q$5000,0)),1,""),"")</f>
        <v/>
      </c>
      <c r="Y29" s="13" t="str">
        <f>IFERROR(IF(($C29&amp;"-"&amp;$E29&amp;"-"&amp;Y$4)=INDEX(Aux!$Q$4:$Q$5000,MATCH($C29&amp;"-"&amp;$E29&amp;"-"&amp;Y$4,Aux!$Q$4:$Q$5000,0)),1,""),"")</f>
        <v/>
      </c>
      <c r="Z29" s="13" t="str">
        <f>IFERROR(IF(($C29&amp;"-"&amp;$E29&amp;"-"&amp;Z$4)=INDEX(Aux!$Q$4:$Q$5000,MATCH($C29&amp;"-"&amp;$E29&amp;"-"&amp;Z$4,Aux!$Q$4:$Q$5000,0)),1,""),"")</f>
        <v/>
      </c>
      <c r="AA29" s="13" t="str">
        <f>IFERROR(IF(($C29&amp;"-"&amp;$E29&amp;"-"&amp;AA$4)=INDEX(Aux!$Q$4:$Q$5000,MATCH($C29&amp;"-"&amp;$E29&amp;"-"&amp;AA$4,Aux!$Q$4:$Q$5000,0)),1,""),"")</f>
        <v/>
      </c>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R29"/>
      <c r="DS29"/>
      <c r="DT29"/>
      <c r="DU29"/>
      <c r="DV29"/>
      <c r="DW29"/>
      <c r="DX29"/>
      <c r="DY29"/>
      <c r="DZ29"/>
    </row>
    <row r="30" spans="2:130" s="2" customFormat="1" x14ac:dyDescent="0.25">
      <c r="B30" s="41">
        <f>IF(B29="","",IF(B29+1&lt;='Tables&amp;Data'!$F$9,B29+1,""))</f>
        <v>23</v>
      </c>
      <c r="C30" s="46" t="str">
        <f>IF(IFERROR(TRUNC((B30-1)/'Tables&amp;Data'!$F$7,0)+1,0)=0,"","G"&amp;TRUNC((B30-1)/'Tables&amp;Data'!$F$7,0)+1)</f>
        <v>G3</v>
      </c>
      <c r="D30" s="43">
        <f>IF(C30="","",IF(D29='Tables&amp;Data'!$F$7,1,D29+1))</f>
        <v>5</v>
      </c>
      <c r="E30" s="43" t="str">
        <f t="shared" si="0"/>
        <v>P5</v>
      </c>
      <c r="F30" s="45" t="str">
        <f>IF(E30="","",IF(SUM(G30:AA30)='Tables&amp;Data'!$F$8,"P","O"))</f>
        <v>P</v>
      </c>
      <c r="G30" s="42" t="str">
        <f>IFERROR(IF(($C30&amp;"-"&amp;$E30&amp;"-"&amp;G$4)=INDEX(Aux!$Q$4:$Q$5000,MATCH($C30&amp;"-"&amp;$E30&amp;"-"&amp;G$4,Aux!$Q$4:$Q$5000,0)),1,""),"")</f>
        <v/>
      </c>
      <c r="H30" s="13" t="str">
        <f>IFERROR(IF(($C30&amp;"-"&amp;$E30&amp;"-"&amp;H$4)=INDEX(Aux!$Q$4:$Q$5000,MATCH($C30&amp;"-"&amp;$E30&amp;"-"&amp;H$4,Aux!$Q$4:$Q$5000,0)),1,""),"")</f>
        <v/>
      </c>
      <c r="I30" s="13">
        <f>IFERROR(IF(($C30&amp;"-"&amp;$E30&amp;"-"&amp;I$4)=INDEX(Aux!$Q$4:$Q$5000,MATCH($C30&amp;"-"&amp;$E30&amp;"-"&amp;I$4,Aux!$Q$4:$Q$5000,0)),1,""),"")</f>
        <v>1</v>
      </c>
      <c r="J30" s="13">
        <f>IFERROR(IF(($C30&amp;"-"&amp;$E30&amp;"-"&amp;J$4)=INDEX(Aux!$Q$4:$Q$5000,MATCH($C30&amp;"-"&amp;$E30&amp;"-"&amp;J$4,Aux!$Q$4:$Q$5000,0)),1,""),"")</f>
        <v>1</v>
      </c>
      <c r="K30" s="13">
        <f>IFERROR(IF(($C30&amp;"-"&amp;$E30&amp;"-"&amp;K$4)=INDEX(Aux!$Q$4:$Q$5000,MATCH($C30&amp;"-"&amp;$E30&amp;"-"&amp;K$4,Aux!$Q$4:$Q$5000,0)),1,""),"")</f>
        <v>1</v>
      </c>
      <c r="L30" s="13">
        <f>IFERROR(IF(($C30&amp;"-"&amp;$E30&amp;"-"&amp;L$4)=INDEX(Aux!$Q$4:$Q$5000,MATCH($C30&amp;"-"&amp;$E30&amp;"-"&amp;L$4,Aux!$Q$4:$Q$5000,0)),1,""),"")</f>
        <v>1</v>
      </c>
      <c r="M30" s="13">
        <f>IFERROR(IF(($C30&amp;"-"&amp;$E30&amp;"-"&amp;M$4)=INDEX(Aux!$Q$4:$Q$5000,MATCH($C30&amp;"-"&amp;$E30&amp;"-"&amp;M$4,Aux!$Q$4:$Q$5000,0)),1,""),"")</f>
        <v>1</v>
      </c>
      <c r="N30" s="13" t="str">
        <f>IFERROR(IF(($C30&amp;"-"&amp;$E30&amp;"-"&amp;N$4)=INDEX(Aux!$Q$4:$Q$5000,MATCH($C30&amp;"-"&amp;$E30&amp;"-"&amp;N$4,Aux!$Q$4:$Q$5000,0)),1,""),"")</f>
        <v/>
      </c>
      <c r="O30" s="13" t="str">
        <f>IFERROR(IF(($C30&amp;"-"&amp;$E30&amp;"-"&amp;O$4)=INDEX(Aux!$Q$4:$Q$5000,MATCH($C30&amp;"-"&amp;$E30&amp;"-"&amp;O$4,Aux!$Q$4:$Q$5000,0)),1,""),"")</f>
        <v/>
      </c>
      <c r="P30" s="13" t="str">
        <f>IFERROR(IF(($C30&amp;"-"&amp;$E30&amp;"-"&amp;P$4)=INDEX(Aux!$Q$4:$Q$5000,MATCH($C30&amp;"-"&amp;$E30&amp;"-"&amp;P$4,Aux!$Q$4:$Q$5000,0)),1,""),"")</f>
        <v/>
      </c>
      <c r="Q30" s="13" t="str">
        <f>IFERROR(IF(($C30&amp;"-"&amp;$E30&amp;"-"&amp;Q$4)=INDEX(Aux!$Q$4:$Q$5000,MATCH($C30&amp;"-"&amp;$E30&amp;"-"&amp;Q$4,Aux!$Q$4:$Q$5000,0)),1,""),"")</f>
        <v/>
      </c>
      <c r="R30" s="13" t="str">
        <f>IFERROR(IF(($C30&amp;"-"&amp;$E30&amp;"-"&amp;R$4)=INDEX(Aux!$Q$4:$Q$5000,MATCH($C30&amp;"-"&amp;$E30&amp;"-"&amp;R$4,Aux!$Q$4:$Q$5000,0)),1,""),"")</f>
        <v/>
      </c>
      <c r="S30" s="13" t="str">
        <f>IFERROR(IF(($C30&amp;"-"&amp;$E30&amp;"-"&amp;S$4)=INDEX(Aux!$Q$4:$Q$5000,MATCH($C30&amp;"-"&amp;$E30&amp;"-"&amp;S$4,Aux!$Q$4:$Q$5000,0)),1,""),"")</f>
        <v/>
      </c>
      <c r="T30" s="13" t="str">
        <f>IFERROR(IF(($C30&amp;"-"&amp;$E30&amp;"-"&amp;T$4)=INDEX(Aux!$Q$4:$Q$5000,MATCH($C30&amp;"-"&amp;$E30&amp;"-"&amp;T$4,Aux!$Q$4:$Q$5000,0)),1,""),"")</f>
        <v/>
      </c>
      <c r="U30" s="13" t="str">
        <f>IFERROR(IF(($C30&amp;"-"&amp;$E30&amp;"-"&amp;U$4)=INDEX(Aux!$Q$4:$Q$5000,MATCH($C30&amp;"-"&amp;$E30&amp;"-"&amp;U$4,Aux!$Q$4:$Q$5000,0)),1,""),"")</f>
        <v/>
      </c>
      <c r="V30" s="13" t="str">
        <f>IFERROR(IF(($C30&amp;"-"&amp;$E30&amp;"-"&amp;V$4)=INDEX(Aux!$Q$4:$Q$5000,MATCH($C30&amp;"-"&amp;$E30&amp;"-"&amp;V$4,Aux!$Q$4:$Q$5000,0)),1,""),"")</f>
        <v/>
      </c>
      <c r="W30" s="13" t="str">
        <f>IFERROR(IF(($C30&amp;"-"&amp;$E30&amp;"-"&amp;W$4)=INDEX(Aux!$Q$4:$Q$5000,MATCH($C30&amp;"-"&amp;$E30&amp;"-"&amp;W$4,Aux!$Q$4:$Q$5000,0)),1,""),"")</f>
        <v/>
      </c>
      <c r="X30" s="13" t="str">
        <f>IFERROR(IF(($C30&amp;"-"&amp;$E30&amp;"-"&amp;X$4)=INDEX(Aux!$Q$4:$Q$5000,MATCH($C30&amp;"-"&amp;$E30&amp;"-"&amp;X$4,Aux!$Q$4:$Q$5000,0)),1,""),"")</f>
        <v/>
      </c>
      <c r="Y30" s="13" t="str">
        <f>IFERROR(IF(($C30&amp;"-"&amp;$E30&amp;"-"&amp;Y$4)=INDEX(Aux!$Q$4:$Q$5000,MATCH($C30&amp;"-"&amp;$E30&amp;"-"&amp;Y$4,Aux!$Q$4:$Q$5000,0)),1,""),"")</f>
        <v/>
      </c>
      <c r="Z30" s="13" t="str">
        <f>IFERROR(IF(($C30&amp;"-"&amp;$E30&amp;"-"&amp;Z$4)=INDEX(Aux!$Q$4:$Q$5000,MATCH($C30&amp;"-"&amp;$E30&amp;"-"&amp;Z$4,Aux!$Q$4:$Q$5000,0)),1,""),"")</f>
        <v/>
      </c>
      <c r="AA30" s="13" t="str">
        <f>IFERROR(IF(($C30&amp;"-"&amp;$E30&amp;"-"&amp;AA$4)=INDEX(Aux!$Q$4:$Q$5000,MATCH($C30&amp;"-"&amp;$E30&amp;"-"&amp;AA$4,Aux!$Q$4:$Q$5000,0)),1,""),"")</f>
        <v/>
      </c>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R30"/>
      <c r="DS30"/>
      <c r="DT30"/>
      <c r="DU30"/>
      <c r="DV30"/>
      <c r="DW30"/>
      <c r="DX30"/>
      <c r="DY30"/>
      <c r="DZ30"/>
    </row>
    <row r="31" spans="2:130" s="2" customFormat="1" x14ac:dyDescent="0.25">
      <c r="B31" s="41">
        <f>IF(B30="","",IF(B30+1&lt;='Tables&amp;Data'!$F$9,B30+1,""))</f>
        <v>24</v>
      </c>
      <c r="C31" s="46" t="str">
        <f>IF(IFERROR(TRUNC((B31-1)/'Tables&amp;Data'!$F$7,0)+1,0)=0,"","G"&amp;TRUNC((B31-1)/'Tables&amp;Data'!$F$7,0)+1)</f>
        <v>G3</v>
      </c>
      <c r="D31" s="43">
        <f>IF(C31="","",IF(D30='Tables&amp;Data'!$F$7,1,D30+1))</f>
        <v>6</v>
      </c>
      <c r="E31" s="43" t="str">
        <f t="shared" si="0"/>
        <v>P6</v>
      </c>
      <c r="F31" s="45" t="str">
        <f>IF(E31="","",IF(SUM(G31:AA31)='Tables&amp;Data'!$F$8,"P","O"))</f>
        <v>P</v>
      </c>
      <c r="G31" s="42" t="str">
        <f>IFERROR(IF(($C31&amp;"-"&amp;$E31&amp;"-"&amp;G$4)=INDEX(Aux!$Q$4:$Q$5000,MATCH($C31&amp;"-"&amp;$E31&amp;"-"&amp;G$4,Aux!$Q$4:$Q$5000,0)),1,""),"")</f>
        <v/>
      </c>
      <c r="H31" s="13" t="str">
        <f>IFERROR(IF(($C31&amp;"-"&amp;$E31&amp;"-"&amp;H$4)=INDEX(Aux!$Q$4:$Q$5000,MATCH($C31&amp;"-"&amp;$E31&amp;"-"&amp;H$4,Aux!$Q$4:$Q$5000,0)),1,""),"")</f>
        <v/>
      </c>
      <c r="I31" s="13" t="str">
        <f>IFERROR(IF(($C31&amp;"-"&amp;$E31&amp;"-"&amp;I$4)=INDEX(Aux!$Q$4:$Q$5000,MATCH($C31&amp;"-"&amp;$E31&amp;"-"&amp;I$4,Aux!$Q$4:$Q$5000,0)),1,""),"")</f>
        <v/>
      </c>
      <c r="J31" s="13" t="str">
        <f>IFERROR(IF(($C31&amp;"-"&amp;$E31&amp;"-"&amp;J$4)=INDEX(Aux!$Q$4:$Q$5000,MATCH($C31&amp;"-"&amp;$E31&amp;"-"&amp;J$4,Aux!$Q$4:$Q$5000,0)),1,""),"")</f>
        <v/>
      </c>
      <c r="K31" s="13" t="str">
        <f>IFERROR(IF(($C31&amp;"-"&amp;$E31&amp;"-"&amp;K$4)=INDEX(Aux!$Q$4:$Q$5000,MATCH($C31&amp;"-"&amp;$E31&amp;"-"&amp;K$4,Aux!$Q$4:$Q$5000,0)),1,""),"")</f>
        <v/>
      </c>
      <c r="L31" s="13" t="str">
        <f>IFERROR(IF(($C31&amp;"-"&amp;$E31&amp;"-"&amp;L$4)=INDEX(Aux!$Q$4:$Q$5000,MATCH($C31&amp;"-"&amp;$E31&amp;"-"&amp;L$4,Aux!$Q$4:$Q$5000,0)),1,""),"")</f>
        <v/>
      </c>
      <c r="M31" s="13" t="str">
        <f>IFERROR(IF(($C31&amp;"-"&amp;$E31&amp;"-"&amp;M$4)=INDEX(Aux!$Q$4:$Q$5000,MATCH($C31&amp;"-"&amp;$E31&amp;"-"&amp;M$4,Aux!$Q$4:$Q$5000,0)),1,""),"")</f>
        <v/>
      </c>
      <c r="N31" s="13">
        <f>IFERROR(IF(($C31&amp;"-"&amp;$E31&amp;"-"&amp;N$4)=INDEX(Aux!$Q$4:$Q$5000,MATCH($C31&amp;"-"&amp;$E31&amp;"-"&amp;N$4,Aux!$Q$4:$Q$5000,0)),1,""),"")</f>
        <v>1</v>
      </c>
      <c r="O31" s="13">
        <f>IFERROR(IF(($C31&amp;"-"&amp;$E31&amp;"-"&amp;O$4)=INDEX(Aux!$Q$4:$Q$5000,MATCH($C31&amp;"-"&amp;$E31&amp;"-"&amp;O$4,Aux!$Q$4:$Q$5000,0)),1,""),"")</f>
        <v>1</v>
      </c>
      <c r="P31" s="13">
        <f>IFERROR(IF(($C31&amp;"-"&amp;$E31&amp;"-"&amp;P$4)=INDEX(Aux!$Q$4:$Q$5000,MATCH($C31&amp;"-"&amp;$E31&amp;"-"&amp;P$4,Aux!$Q$4:$Q$5000,0)),1,""),"")</f>
        <v>1</v>
      </c>
      <c r="Q31" s="13">
        <f>IFERROR(IF(($C31&amp;"-"&amp;$E31&amp;"-"&amp;Q$4)=INDEX(Aux!$Q$4:$Q$5000,MATCH($C31&amp;"-"&amp;$E31&amp;"-"&amp;Q$4,Aux!$Q$4:$Q$5000,0)),1,""),"")</f>
        <v>1</v>
      </c>
      <c r="R31" s="13">
        <f>IFERROR(IF(($C31&amp;"-"&amp;$E31&amp;"-"&amp;R$4)=INDEX(Aux!$Q$4:$Q$5000,MATCH($C31&amp;"-"&amp;$E31&amp;"-"&amp;R$4,Aux!$Q$4:$Q$5000,0)),1,""),"")</f>
        <v>1</v>
      </c>
      <c r="S31" s="13" t="str">
        <f>IFERROR(IF(($C31&amp;"-"&amp;$E31&amp;"-"&amp;S$4)=INDEX(Aux!$Q$4:$Q$5000,MATCH($C31&amp;"-"&amp;$E31&amp;"-"&amp;S$4,Aux!$Q$4:$Q$5000,0)),1,""),"")</f>
        <v/>
      </c>
      <c r="T31" s="13" t="str">
        <f>IFERROR(IF(($C31&amp;"-"&amp;$E31&amp;"-"&amp;T$4)=INDEX(Aux!$Q$4:$Q$5000,MATCH($C31&amp;"-"&amp;$E31&amp;"-"&amp;T$4,Aux!$Q$4:$Q$5000,0)),1,""),"")</f>
        <v/>
      </c>
      <c r="U31" s="13" t="str">
        <f>IFERROR(IF(($C31&amp;"-"&amp;$E31&amp;"-"&amp;U$4)=INDEX(Aux!$Q$4:$Q$5000,MATCH($C31&amp;"-"&amp;$E31&amp;"-"&amp;U$4,Aux!$Q$4:$Q$5000,0)),1,""),"")</f>
        <v/>
      </c>
      <c r="V31" s="13" t="str">
        <f>IFERROR(IF(($C31&amp;"-"&amp;$E31&amp;"-"&amp;V$4)=INDEX(Aux!$Q$4:$Q$5000,MATCH($C31&amp;"-"&amp;$E31&amp;"-"&amp;V$4,Aux!$Q$4:$Q$5000,0)),1,""),"")</f>
        <v/>
      </c>
      <c r="W31" s="13" t="str">
        <f>IFERROR(IF(($C31&amp;"-"&amp;$E31&amp;"-"&amp;W$4)=INDEX(Aux!$Q$4:$Q$5000,MATCH($C31&amp;"-"&amp;$E31&amp;"-"&amp;W$4,Aux!$Q$4:$Q$5000,0)),1,""),"")</f>
        <v/>
      </c>
      <c r="X31" s="13" t="str">
        <f>IFERROR(IF(($C31&amp;"-"&amp;$E31&amp;"-"&amp;X$4)=INDEX(Aux!$Q$4:$Q$5000,MATCH($C31&amp;"-"&amp;$E31&amp;"-"&amp;X$4,Aux!$Q$4:$Q$5000,0)),1,""),"")</f>
        <v/>
      </c>
      <c r="Y31" s="13" t="str">
        <f>IFERROR(IF(($C31&amp;"-"&amp;$E31&amp;"-"&amp;Y$4)=INDEX(Aux!$Q$4:$Q$5000,MATCH($C31&amp;"-"&amp;$E31&amp;"-"&amp;Y$4,Aux!$Q$4:$Q$5000,0)),1,""),"")</f>
        <v/>
      </c>
      <c r="Z31" s="13" t="str">
        <f>IFERROR(IF(($C31&amp;"-"&amp;$E31&amp;"-"&amp;Z$4)=INDEX(Aux!$Q$4:$Q$5000,MATCH($C31&amp;"-"&amp;$E31&amp;"-"&amp;Z$4,Aux!$Q$4:$Q$5000,0)),1,""),"")</f>
        <v/>
      </c>
      <c r="AA31" s="13" t="str">
        <f>IFERROR(IF(($C31&amp;"-"&amp;$E31&amp;"-"&amp;AA$4)=INDEX(Aux!$Q$4:$Q$5000,MATCH($C31&amp;"-"&amp;$E31&amp;"-"&amp;AA$4,Aux!$Q$4:$Q$5000,0)),1,""),"")</f>
        <v/>
      </c>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R31"/>
      <c r="DS31"/>
      <c r="DT31"/>
      <c r="DU31"/>
      <c r="DV31"/>
      <c r="DW31"/>
      <c r="DX31"/>
      <c r="DY31"/>
      <c r="DZ31"/>
    </row>
    <row r="32" spans="2:130" x14ac:dyDescent="0.25">
      <c r="B32" s="41">
        <f>IF(B31="","",IF(B31+1&lt;='Tables&amp;Data'!$F$9,B31+1,""))</f>
        <v>25</v>
      </c>
      <c r="C32" s="46" t="str">
        <f>IF(IFERROR(TRUNC((B32-1)/'Tables&amp;Data'!$F$7,0)+1,0)=0,"","G"&amp;TRUNC((B32-1)/'Tables&amp;Data'!$F$7,0)+1)</f>
        <v>G3</v>
      </c>
      <c r="D32" s="43">
        <f>IF(C32="","",IF(D31='Tables&amp;Data'!$F$7,1,D31+1))</f>
        <v>7</v>
      </c>
      <c r="E32" s="43" t="str">
        <f t="shared" si="0"/>
        <v>P7</v>
      </c>
      <c r="F32" s="45" t="str">
        <f>IF(E32="","",IF(SUM(G32:AA32)='Tables&amp;Data'!$F$8,"P","O"))</f>
        <v>P</v>
      </c>
      <c r="G32" s="42">
        <f>IFERROR(IF(($C32&amp;"-"&amp;$E32&amp;"-"&amp;G$4)=INDEX(Aux!$Q$4:$Q$5000,MATCH($C32&amp;"-"&amp;$E32&amp;"-"&amp;G$4,Aux!$Q$4:$Q$5000,0)),1,""),"")</f>
        <v>1</v>
      </c>
      <c r="H32" s="13">
        <f>IFERROR(IF(($C32&amp;"-"&amp;$E32&amp;"-"&amp;H$4)=INDEX(Aux!$Q$4:$Q$5000,MATCH($C32&amp;"-"&amp;$E32&amp;"-"&amp;H$4,Aux!$Q$4:$Q$5000,0)),1,""),"")</f>
        <v>1</v>
      </c>
      <c r="I32" s="13">
        <f>IFERROR(IF(($C32&amp;"-"&amp;$E32&amp;"-"&amp;I$4)=INDEX(Aux!$Q$4:$Q$5000,MATCH($C32&amp;"-"&amp;$E32&amp;"-"&amp;I$4,Aux!$Q$4:$Q$5000,0)),1,""),"")</f>
        <v>1</v>
      </c>
      <c r="J32" s="13">
        <f>IFERROR(IF(($C32&amp;"-"&amp;$E32&amp;"-"&amp;J$4)=INDEX(Aux!$Q$4:$Q$5000,MATCH($C32&amp;"-"&amp;$E32&amp;"-"&amp;J$4,Aux!$Q$4:$Q$5000,0)),1,""),"")</f>
        <v>1</v>
      </c>
      <c r="K32" s="13">
        <f>IFERROR(IF(($C32&amp;"-"&amp;$E32&amp;"-"&amp;K$4)=INDEX(Aux!$Q$4:$Q$5000,MATCH($C32&amp;"-"&amp;$E32&amp;"-"&amp;K$4,Aux!$Q$4:$Q$5000,0)),1,""),"")</f>
        <v>1</v>
      </c>
      <c r="L32" s="13" t="str">
        <f>IFERROR(IF(($C32&amp;"-"&amp;$E32&amp;"-"&amp;L$4)=INDEX(Aux!$Q$4:$Q$5000,MATCH($C32&amp;"-"&amp;$E32&amp;"-"&amp;L$4,Aux!$Q$4:$Q$5000,0)),1,""),"")</f>
        <v/>
      </c>
      <c r="M32" s="13" t="str">
        <f>IFERROR(IF(($C32&amp;"-"&amp;$E32&amp;"-"&amp;M$4)=INDEX(Aux!$Q$4:$Q$5000,MATCH($C32&amp;"-"&amp;$E32&amp;"-"&amp;M$4,Aux!$Q$4:$Q$5000,0)),1,""),"")</f>
        <v/>
      </c>
      <c r="N32" s="13" t="str">
        <f>IFERROR(IF(($C32&amp;"-"&amp;$E32&amp;"-"&amp;N$4)=INDEX(Aux!$Q$4:$Q$5000,MATCH($C32&amp;"-"&amp;$E32&amp;"-"&amp;N$4,Aux!$Q$4:$Q$5000,0)),1,""),"")</f>
        <v/>
      </c>
      <c r="O32" s="13" t="str">
        <f>IFERROR(IF(($C32&amp;"-"&amp;$E32&amp;"-"&amp;O$4)=INDEX(Aux!$Q$4:$Q$5000,MATCH($C32&amp;"-"&amp;$E32&amp;"-"&amp;O$4,Aux!$Q$4:$Q$5000,0)),1,""),"")</f>
        <v/>
      </c>
      <c r="P32" s="13" t="str">
        <f>IFERROR(IF(($C32&amp;"-"&amp;$E32&amp;"-"&amp;P$4)=INDEX(Aux!$Q$4:$Q$5000,MATCH($C32&amp;"-"&amp;$E32&amp;"-"&amp;P$4,Aux!$Q$4:$Q$5000,0)),1,""),"")</f>
        <v/>
      </c>
      <c r="Q32" s="13" t="str">
        <f>IFERROR(IF(($C32&amp;"-"&amp;$E32&amp;"-"&amp;Q$4)=INDEX(Aux!$Q$4:$Q$5000,MATCH($C32&amp;"-"&amp;$E32&amp;"-"&amp;Q$4,Aux!$Q$4:$Q$5000,0)),1,""),"")</f>
        <v/>
      </c>
      <c r="R32" s="13" t="str">
        <f>IFERROR(IF(($C32&amp;"-"&amp;$E32&amp;"-"&amp;R$4)=INDEX(Aux!$Q$4:$Q$5000,MATCH($C32&amp;"-"&amp;$E32&amp;"-"&amp;R$4,Aux!$Q$4:$Q$5000,0)),1,""),"")</f>
        <v/>
      </c>
      <c r="S32" s="13" t="str">
        <f>IFERROR(IF(($C32&amp;"-"&amp;$E32&amp;"-"&amp;S$4)=INDEX(Aux!$Q$4:$Q$5000,MATCH($C32&amp;"-"&amp;$E32&amp;"-"&amp;S$4,Aux!$Q$4:$Q$5000,0)),1,""),"")</f>
        <v/>
      </c>
      <c r="T32" s="13" t="str">
        <f>IFERROR(IF(($C32&amp;"-"&amp;$E32&amp;"-"&amp;T$4)=INDEX(Aux!$Q$4:$Q$5000,MATCH($C32&amp;"-"&amp;$E32&amp;"-"&amp;T$4,Aux!$Q$4:$Q$5000,0)),1,""),"")</f>
        <v/>
      </c>
      <c r="U32" s="13" t="str">
        <f>IFERROR(IF(($C32&amp;"-"&amp;$E32&amp;"-"&amp;U$4)=INDEX(Aux!$Q$4:$Q$5000,MATCH($C32&amp;"-"&amp;$E32&amp;"-"&amp;U$4,Aux!$Q$4:$Q$5000,0)),1,""),"")</f>
        <v/>
      </c>
      <c r="V32" s="13" t="str">
        <f>IFERROR(IF(($C32&amp;"-"&amp;$E32&amp;"-"&amp;V$4)=INDEX(Aux!$Q$4:$Q$5000,MATCH($C32&amp;"-"&amp;$E32&amp;"-"&amp;V$4,Aux!$Q$4:$Q$5000,0)),1,""),"")</f>
        <v/>
      </c>
      <c r="W32" s="13" t="str">
        <f>IFERROR(IF(($C32&amp;"-"&amp;$E32&amp;"-"&amp;W$4)=INDEX(Aux!$Q$4:$Q$5000,MATCH($C32&amp;"-"&amp;$E32&amp;"-"&amp;W$4,Aux!$Q$4:$Q$5000,0)),1,""),"")</f>
        <v/>
      </c>
      <c r="X32" s="13" t="str">
        <f>IFERROR(IF(($C32&amp;"-"&amp;$E32&amp;"-"&amp;X$4)=INDEX(Aux!$Q$4:$Q$5000,MATCH($C32&amp;"-"&amp;$E32&amp;"-"&amp;X$4,Aux!$Q$4:$Q$5000,0)),1,""),"")</f>
        <v/>
      </c>
      <c r="Y32" s="13" t="str">
        <f>IFERROR(IF(($C32&amp;"-"&amp;$E32&amp;"-"&amp;Y$4)=INDEX(Aux!$Q$4:$Q$5000,MATCH($C32&amp;"-"&amp;$E32&amp;"-"&amp;Y$4,Aux!$Q$4:$Q$5000,0)),1,""),"")</f>
        <v/>
      </c>
      <c r="Z32" s="13" t="str">
        <f>IFERROR(IF(($C32&amp;"-"&amp;$E32&amp;"-"&amp;Z$4)=INDEX(Aux!$Q$4:$Q$5000,MATCH($C32&amp;"-"&amp;$E32&amp;"-"&amp;Z$4,Aux!$Q$4:$Q$5000,0)),1,""),"")</f>
        <v/>
      </c>
      <c r="AA32" s="13" t="str">
        <f>IFERROR(IF(($C32&amp;"-"&amp;$E32&amp;"-"&amp;AA$4)=INDEX(Aux!$Q$4:$Q$5000,MATCH($C32&amp;"-"&amp;$E32&amp;"-"&amp;AA$4,Aux!$Q$4:$Q$5000,0)),1,""),"")</f>
        <v/>
      </c>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2:114" x14ac:dyDescent="0.25">
      <c r="B33" s="41">
        <f>IF(B32="","",IF(B32+1&lt;='Tables&amp;Data'!$F$9,B32+1,""))</f>
        <v>26</v>
      </c>
      <c r="C33" s="46" t="str">
        <f>IF(IFERROR(TRUNC((B33-1)/'Tables&amp;Data'!$F$7,0)+1,0)=0,"","G"&amp;TRUNC((B33-1)/'Tables&amp;Data'!$F$7,0)+1)</f>
        <v>G3</v>
      </c>
      <c r="D33" s="43">
        <f>IF(C33="","",IF(D32='Tables&amp;Data'!$F$7,1,D32+1))</f>
        <v>8</v>
      </c>
      <c r="E33" s="43" t="str">
        <f t="shared" si="0"/>
        <v>P8</v>
      </c>
      <c r="F33" s="45" t="str">
        <f>IF(E33="","",IF(SUM(G33:AA33)='Tables&amp;Data'!$F$8,"P","O"))</f>
        <v>P</v>
      </c>
      <c r="G33" s="42" t="str">
        <f>IFERROR(IF(($C33&amp;"-"&amp;$E33&amp;"-"&amp;G$4)=INDEX(Aux!$Q$4:$Q$5000,MATCH($C33&amp;"-"&amp;$E33&amp;"-"&amp;G$4,Aux!$Q$4:$Q$5000,0)),1,""),"")</f>
        <v/>
      </c>
      <c r="H33" s="13" t="str">
        <f>IFERROR(IF(($C33&amp;"-"&amp;$E33&amp;"-"&amp;H$4)=INDEX(Aux!$Q$4:$Q$5000,MATCH($C33&amp;"-"&amp;$E33&amp;"-"&amp;H$4,Aux!$Q$4:$Q$5000,0)),1,""),"")</f>
        <v/>
      </c>
      <c r="I33" s="13" t="str">
        <f>IFERROR(IF(($C33&amp;"-"&amp;$E33&amp;"-"&amp;I$4)=INDEX(Aux!$Q$4:$Q$5000,MATCH($C33&amp;"-"&amp;$E33&amp;"-"&amp;I$4,Aux!$Q$4:$Q$5000,0)),1,""),"")</f>
        <v/>
      </c>
      <c r="J33" s="13" t="str">
        <f>IFERROR(IF(($C33&amp;"-"&amp;$E33&amp;"-"&amp;J$4)=INDEX(Aux!$Q$4:$Q$5000,MATCH($C33&amp;"-"&amp;$E33&amp;"-"&amp;J$4,Aux!$Q$4:$Q$5000,0)),1,""),"")</f>
        <v/>
      </c>
      <c r="K33" s="13" t="str">
        <f>IFERROR(IF(($C33&amp;"-"&amp;$E33&amp;"-"&amp;K$4)=INDEX(Aux!$Q$4:$Q$5000,MATCH($C33&amp;"-"&amp;$E33&amp;"-"&amp;K$4,Aux!$Q$4:$Q$5000,0)),1,""),"")</f>
        <v/>
      </c>
      <c r="L33" s="13">
        <f>IFERROR(IF(($C33&amp;"-"&amp;$E33&amp;"-"&amp;L$4)=INDEX(Aux!$Q$4:$Q$5000,MATCH($C33&amp;"-"&amp;$E33&amp;"-"&amp;L$4,Aux!$Q$4:$Q$5000,0)),1,""),"")</f>
        <v>1</v>
      </c>
      <c r="M33" s="13">
        <f>IFERROR(IF(($C33&amp;"-"&amp;$E33&amp;"-"&amp;M$4)=INDEX(Aux!$Q$4:$Q$5000,MATCH($C33&amp;"-"&amp;$E33&amp;"-"&amp;M$4,Aux!$Q$4:$Q$5000,0)),1,""),"")</f>
        <v>1</v>
      </c>
      <c r="N33" s="13">
        <f>IFERROR(IF(($C33&amp;"-"&amp;$E33&amp;"-"&amp;N$4)=INDEX(Aux!$Q$4:$Q$5000,MATCH($C33&amp;"-"&amp;$E33&amp;"-"&amp;N$4,Aux!$Q$4:$Q$5000,0)),1,""),"")</f>
        <v>1</v>
      </c>
      <c r="O33" s="13">
        <f>IFERROR(IF(($C33&amp;"-"&amp;$E33&amp;"-"&amp;O$4)=INDEX(Aux!$Q$4:$Q$5000,MATCH($C33&amp;"-"&amp;$E33&amp;"-"&amp;O$4,Aux!$Q$4:$Q$5000,0)),1,""),"")</f>
        <v>1</v>
      </c>
      <c r="P33" s="13">
        <f>IFERROR(IF(($C33&amp;"-"&amp;$E33&amp;"-"&amp;P$4)=INDEX(Aux!$Q$4:$Q$5000,MATCH($C33&amp;"-"&amp;$E33&amp;"-"&amp;P$4,Aux!$Q$4:$Q$5000,0)),1,""),"")</f>
        <v>1</v>
      </c>
      <c r="Q33" s="13" t="str">
        <f>IFERROR(IF(($C33&amp;"-"&amp;$E33&amp;"-"&amp;Q$4)=INDEX(Aux!$Q$4:$Q$5000,MATCH($C33&amp;"-"&amp;$E33&amp;"-"&amp;Q$4,Aux!$Q$4:$Q$5000,0)),1,""),"")</f>
        <v/>
      </c>
      <c r="R33" s="13" t="str">
        <f>IFERROR(IF(($C33&amp;"-"&amp;$E33&amp;"-"&amp;R$4)=INDEX(Aux!$Q$4:$Q$5000,MATCH($C33&amp;"-"&amp;$E33&amp;"-"&amp;R$4,Aux!$Q$4:$Q$5000,0)),1,""),"")</f>
        <v/>
      </c>
      <c r="S33" s="13" t="str">
        <f>IFERROR(IF(($C33&amp;"-"&amp;$E33&amp;"-"&amp;S$4)=INDEX(Aux!$Q$4:$Q$5000,MATCH($C33&amp;"-"&amp;$E33&amp;"-"&amp;S$4,Aux!$Q$4:$Q$5000,0)),1,""),"")</f>
        <v/>
      </c>
      <c r="T33" s="13" t="str">
        <f>IFERROR(IF(($C33&amp;"-"&amp;$E33&amp;"-"&amp;T$4)=INDEX(Aux!$Q$4:$Q$5000,MATCH($C33&amp;"-"&amp;$E33&amp;"-"&amp;T$4,Aux!$Q$4:$Q$5000,0)),1,""),"")</f>
        <v/>
      </c>
      <c r="U33" s="13" t="str">
        <f>IFERROR(IF(($C33&amp;"-"&amp;$E33&amp;"-"&amp;U$4)=INDEX(Aux!$Q$4:$Q$5000,MATCH($C33&amp;"-"&amp;$E33&amp;"-"&amp;U$4,Aux!$Q$4:$Q$5000,0)),1,""),"")</f>
        <v/>
      </c>
      <c r="V33" s="13" t="str">
        <f>IFERROR(IF(($C33&amp;"-"&amp;$E33&amp;"-"&amp;V$4)=INDEX(Aux!$Q$4:$Q$5000,MATCH($C33&amp;"-"&amp;$E33&amp;"-"&amp;V$4,Aux!$Q$4:$Q$5000,0)),1,""),"")</f>
        <v/>
      </c>
      <c r="W33" s="13" t="str">
        <f>IFERROR(IF(($C33&amp;"-"&amp;$E33&amp;"-"&amp;W$4)=INDEX(Aux!$Q$4:$Q$5000,MATCH($C33&amp;"-"&amp;$E33&amp;"-"&amp;W$4,Aux!$Q$4:$Q$5000,0)),1,""),"")</f>
        <v/>
      </c>
      <c r="X33" s="13" t="str">
        <f>IFERROR(IF(($C33&amp;"-"&amp;$E33&amp;"-"&amp;X$4)=INDEX(Aux!$Q$4:$Q$5000,MATCH($C33&amp;"-"&amp;$E33&amp;"-"&amp;X$4,Aux!$Q$4:$Q$5000,0)),1,""),"")</f>
        <v/>
      </c>
      <c r="Y33" s="13" t="str">
        <f>IFERROR(IF(($C33&amp;"-"&amp;$E33&amp;"-"&amp;Y$4)=INDEX(Aux!$Q$4:$Q$5000,MATCH($C33&amp;"-"&amp;$E33&amp;"-"&amp;Y$4,Aux!$Q$4:$Q$5000,0)),1,""),"")</f>
        <v/>
      </c>
      <c r="Z33" s="13" t="str">
        <f>IFERROR(IF(($C33&amp;"-"&amp;$E33&amp;"-"&amp;Z$4)=INDEX(Aux!$Q$4:$Q$5000,MATCH($C33&amp;"-"&amp;$E33&amp;"-"&amp;Z$4,Aux!$Q$4:$Q$5000,0)),1,""),"")</f>
        <v/>
      </c>
      <c r="AA33" s="13" t="str">
        <f>IFERROR(IF(($C33&amp;"-"&amp;$E33&amp;"-"&amp;AA$4)=INDEX(Aux!$Q$4:$Q$5000,MATCH($C33&amp;"-"&amp;$E33&amp;"-"&amp;AA$4,Aux!$Q$4:$Q$5000,0)),1,""),"")</f>
        <v/>
      </c>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2:114" x14ac:dyDescent="0.25">
      <c r="B34" s="41">
        <f>IF(B33="","",IF(B33+1&lt;='Tables&amp;Data'!$F$9,B33+1,""))</f>
        <v>27</v>
      </c>
      <c r="C34" s="46" t="str">
        <f>IF(IFERROR(TRUNC((B34-1)/'Tables&amp;Data'!$F$7,0)+1,0)=0,"","G"&amp;TRUNC((B34-1)/'Tables&amp;Data'!$F$7,0)+1)</f>
        <v>G3</v>
      </c>
      <c r="D34" s="43">
        <f>IF(C34="","",IF(D33='Tables&amp;Data'!$F$7,1,D33+1))</f>
        <v>9</v>
      </c>
      <c r="E34" s="43" t="str">
        <f t="shared" si="0"/>
        <v>P9</v>
      </c>
      <c r="F34" s="45" t="str">
        <f>IF(E34="","",IF(SUM(G34:AA34)='Tables&amp;Data'!$F$8,"P","O"))</f>
        <v>P</v>
      </c>
      <c r="G34" s="42">
        <f>IFERROR(IF(($C34&amp;"-"&amp;$E34&amp;"-"&amp;G$4)=INDEX(Aux!$Q$4:$Q$5000,MATCH($C34&amp;"-"&amp;$E34&amp;"-"&amp;G$4,Aux!$Q$4:$Q$5000,0)),1,""),"")</f>
        <v>1</v>
      </c>
      <c r="H34" s="13">
        <f>IFERROR(IF(($C34&amp;"-"&amp;$E34&amp;"-"&amp;H$4)=INDEX(Aux!$Q$4:$Q$5000,MATCH($C34&amp;"-"&amp;$E34&amp;"-"&amp;H$4,Aux!$Q$4:$Q$5000,0)),1,""),"")</f>
        <v>1</v>
      </c>
      <c r="I34" s="13">
        <f>IFERROR(IF(($C34&amp;"-"&amp;$E34&amp;"-"&amp;I$4)=INDEX(Aux!$Q$4:$Q$5000,MATCH($C34&amp;"-"&amp;$E34&amp;"-"&amp;I$4,Aux!$Q$4:$Q$5000,0)),1,""),"")</f>
        <v>1</v>
      </c>
      <c r="J34" s="13" t="str">
        <f>IFERROR(IF(($C34&amp;"-"&amp;$E34&amp;"-"&amp;J$4)=INDEX(Aux!$Q$4:$Q$5000,MATCH($C34&amp;"-"&amp;$E34&amp;"-"&amp;J$4,Aux!$Q$4:$Q$5000,0)),1,""),"")</f>
        <v/>
      </c>
      <c r="K34" s="13" t="str">
        <f>IFERROR(IF(($C34&amp;"-"&amp;$E34&amp;"-"&amp;K$4)=INDEX(Aux!$Q$4:$Q$5000,MATCH($C34&amp;"-"&amp;$E34&amp;"-"&amp;K$4,Aux!$Q$4:$Q$5000,0)),1,""),"")</f>
        <v/>
      </c>
      <c r="L34" s="13" t="str">
        <f>IFERROR(IF(($C34&amp;"-"&amp;$E34&amp;"-"&amp;L$4)=INDEX(Aux!$Q$4:$Q$5000,MATCH($C34&amp;"-"&amp;$E34&amp;"-"&amp;L$4,Aux!$Q$4:$Q$5000,0)),1,""),"")</f>
        <v/>
      </c>
      <c r="M34" s="13" t="str">
        <f>IFERROR(IF(($C34&amp;"-"&amp;$E34&amp;"-"&amp;M$4)=INDEX(Aux!$Q$4:$Q$5000,MATCH($C34&amp;"-"&amp;$E34&amp;"-"&amp;M$4,Aux!$Q$4:$Q$5000,0)),1,""),"")</f>
        <v/>
      </c>
      <c r="N34" s="13" t="str">
        <f>IFERROR(IF(($C34&amp;"-"&amp;$E34&amp;"-"&amp;N$4)=INDEX(Aux!$Q$4:$Q$5000,MATCH($C34&amp;"-"&amp;$E34&amp;"-"&amp;N$4,Aux!$Q$4:$Q$5000,0)),1,""),"")</f>
        <v/>
      </c>
      <c r="O34" s="13" t="str">
        <f>IFERROR(IF(($C34&amp;"-"&amp;$E34&amp;"-"&amp;O$4)=INDEX(Aux!$Q$4:$Q$5000,MATCH($C34&amp;"-"&amp;$E34&amp;"-"&amp;O$4,Aux!$Q$4:$Q$5000,0)),1,""),"")</f>
        <v/>
      </c>
      <c r="P34" s="13" t="str">
        <f>IFERROR(IF(($C34&amp;"-"&amp;$E34&amp;"-"&amp;P$4)=INDEX(Aux!$Q$4:$Q$5000,MATCH($C34&amp;"-"&amp;$E34&amp;"-"&amp;P$4,Aux!$Q$4:$Q$5000,0)),1,""),"")</f>
        <v/>
      </c>
      <c r="Q34" s="13">
        <f>IFERROR(IF(($C34&amp;"-"&amp;$E34&amp;"-"&amp;Q$4)=INDEX(Aux!$Q$4:$Q$5000,MATCH($C34&amp;"-"&amp;$E34&amp;"-"&amp;Q$4,Aux!$Q$4:$Q$5000,0)),1,""),"")</f>
        <v>1</v>
      </c>
      <c r="R34" s="13">
        <f>IFERROR(IF(($C34&amp;"-"&amp;$E34&amp;"-"&amp;R$4)=INDEX(Aux!$Q$4:$Q$5000,MATCH($C34&amp;"-"&amp;$E34&amp;"-"&amp;R$4,Aux!$Q$4:$Q$5000,0)),1,""),"")</f>
        <v>1</v>
      </c>
      <c r="S34" s="13" t="str">
        <f>IFERROR(IF(($C34&amp;"-"&amp;$E34&amp;"-"&amp;S$4)=INDEX(Aux!$Q$4:$Q$5000,MATCH($C34&amp;"-"&amp;$E34&amp;"-"&amp;S$4,Aux!$Q$4:$Q$5000,0)),1,""),"")</f>
        <v/>
      </c>
      <c r="T34" s="13" t="str">
        <f>IFERROR(IF(($C34&amp;"-"&amp;$E34&amp;"-"&amp;T$4)=INDEX(Aux!$Q$4:$Q$5000,MATCH($C34&amp;"-"&amp;$E34&amp;"-"&amp;T$4,Aux!$Q$4:$Q$5000,0)),1,""),"")</f>
        <v/>
      </c>
      <c r="U34" s="13" t="str">
        <f>IFERROR(IF(($C34&amp;"-"&amp;$E34&amp;"-"&amp;U$4)=INDEX(Aux!$Q$4:$Q$5000,MATCH($C34&amp;"-"&amp;$E34&amp;"-"&amp;U$4,Aux!$Q$4:$Q$5000,0)),1,""),"")</f>
        <v/>
      </c>
      <c r="V34" s="13" t="str">
        <f>IFERROR(IF(($C34&amp;"-"&amp;$E34&amp;"-"&amp;V$4)=INDEX(Aux!$Q$4:$Q$5000,MATCH($C34&amp;"-"&amp;$E34&amp;"-"&amp;V$4,Aux!$Q$4:$Q$5000,0)),1,""),"")</f>
        <v/>
      </c>
      <c r="W34" s="13" t="str">
        <f>IFERROR(IF(($C34&amp;"-"&amp;$E34&amp;"-"&amp;W$4)=INDEX(Aux!$Q$4:$Q$5000,MATCH($C34&amp;"-"&amp;$E34&amp;"-"&amp;W$4,Aux!$Q$4:$Q$5000,0)),1,""),"")</f>
        <v/>
      </c>
      <c r="X34" s="13" t="str">
        <f>IFERROR(IF(($C34&amp;"-"&amp;$E34&amp;"-"&amp;X$4)=INDEX(Aux!$Q$4:$Q$5000,MATCH($C34&amp;"-"&amp;$E34&amp;"-"&amp;X$4,Aux!$Q$4:$Q$5000,0)),1,""),"")</f>
        <v/>
      </c>
      <c r="Y34" s="13" t="str">
        <f>IFERROR(IF(($C34&amp;"-"&amp;$E34&amp;"-"&amp;Y$4)=INDEX(Aux!$Q$4:$Q$5000,MATCH($C34&amp;"-"&amp;$E34&amp;"-"&amp;Y$4,Aux!$Q$4:$Q$5000,0)),1,""),"")</f>
        <v/>
      </c>
      <c r="Z34" s="13" t="str">
        <f>IFERROR(IF(($C34&amp;"-"&amp;$E34&amp;"-"&amp;Z$4)=INDEX(Aux!$Q$4:$Q$5000,MATCH($C34&amp;"-"&amp;$E34&amp;"-"&amp;Z$4,Aux!$Q$4:$Q$5000,0)),1,""),"")</f>
        <v/>
      </c>
      <c r="AA34" s="13" t="str">
        <f>IFERROR(IF(($C34&amp;"-"&amp;$E34&amp;"-"&amp;AA$4)=INDEX(Aux!$Q$4:$Q$5000,MATCH($C34&amp;"-"&amp;$E34&amp;"-"&amp;AA$4,Aux!$Q$4:$Q$5000,0)),1,""),"")</f>
        <v/>
      </c>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2:114" x14ac:dyDescent="0.25">
      <c r="B35" s="41">
        <f>IF(B34="","",IF(B34+1&lt;='Tables&amp;Data'!$F$9,B34+1,""))</f>
        <v>28</v>
      </c>
      <c r="C35" s="46" t="str">
        <f>IF(IFERROR(TRUNC((B35-1)/'Tables&amp;Data'!$F$7,0)+1,0)=0,"","G"&amp;TRUNC((B35-1)/'Tables&amp;Data'!$F$7,0)+1)</f>
        <v>G4</v>
      </c>
      <c r="D35" s="43">
        <f>IF(C35="","",IF(D34='Tables&amp;Data'!$F$7,1,D34+1))</f>
        <v>1</v>
      </c>
      <c r="E35" s="43" t="str">
        <f t="shared" si="0"/>
        <v>P1</v>
      </c>
      <c r="F35" s="45" t="str">
        <f>IF(E35="","",IF(SUM(G35:AA35)='Tables&amp;Data'!$F$8,"P","O"))</f>
        <v>P</v>
      </c>
      <c r="G35" s="42" t="str">
        <f>IFERROR(IF(($C35&amp;"-"&amp;$E35&amp;"-"&amp;G$4)=INDEX(Aux!$Q$4:$Q$5000,MATCH($C35&amp;"-"&amp;$E35&amp;"-"&amp;G$4,Aux!$Q$4:$Q$5000,0)),1,""),"")</f>
        <v/>
      </c>
      <c r="H35" s="13" t="str">
        <f>IFERROR(IF(($C35&amp;"-"&amp;$E35&amp;"-"&amp;H$4)=INDEX(Aux!$Q$4:$Q$5000,MATCH($C35&amp;"-"&amp;$E35&amp;"-"&amp;H$4,Aux!$Q$4:$Q$5000,0)),1,""),"")</f>
        <v/>
      </c>
      <c r="I35" s="13" t="str">
        <f>IFERROR(IF(($C35&amp;"-"&amp;$E35&amp;"-"&amp;I$4)=INDEX(Aux!$Q$4:$Q$5000,MATCH($C35&amp;"-"&amp;$E35&amp;"-"&amp;I$4,Aux!$Q$4:$Q$5000,0)),1,""),"")</f>
        <v/>
      </c>
      <c r="J35" s="13">
        <f>IFERROR(IF(($C35&amp;"-"&amp;$E35&amp;"-"&amp;J$4)=INDEX(Aux!$Q$4:$Q$5000,MATCH($C35&amp;"-"&amp;$E35&amp;"-"&amp;J$4,Aux!$Q$4:$Q$5000,0)),1,""),"")</f>
        <v>1</v>
      </c>
      <c r="K35" s="13">
        <f>IFERROR(IF(($C35&amp;"-"&amp;$E35&amp;"-"&amp;K$4)=INDEX(Aux!$Q$4:$Q$5000,MATCH($C35&amp;"-"&amp;$E35&amp;"-"&amp;K$4,Aux!$Q$4:$Q$5000,0)),1,""),"")</f>
        <v>1</v>
      </c>
      <c r="L35" s="13">
        <f>IFERROR(IF(($C35&amp;"-"&amp;$E35&amp;"-"&amp;L$4)=INDEX(Aux!$Q$4:$Q$5000,MATCH($C35&amp;"-"&amp;$E35&amp;"-"&amp;L$4,Aux!$Q$4:$Q$5000,0)),1,""),"")</f>
        <v>1</v>
      </c>
      <c r="M35" s="13">
        <f>IFERROR(IF(($C35&amp;"-"&amp;$E35&amp;"-"&amp;M$4)=INDEX(Aux!$Q$4:$Q$5000,MATCH($C35&amp;"-"&amp;$E35&amp;"-"&amp;M$4,Aux!$Q$4:$Q$5000,0)),1,""),"")</f>
        <v>1</v>
      </c>
      <c r="N35" s="13">
        <f>IFERROR(IF(($C35&amp;"-"&amp;$E35&amp;"-"&amp;N$4)=INDEX(Aux!$Q$4:$Q$5000,MATCH($C35&amp;"-"&amp;$E35&amp;"-"&amp;N$4,Aux!$Q$4:$Q$5000,0)),1,""),"")</f>
        <v>1</v>
      </c>
      <c r="O35" s="13" t="str">
        <f>IFERROR(IF(($C35&amp;"-"&amp;$E35&amp;"-"&amp;O$4)=INDEX(Aux!$Q$4:$Q$5000,MATCH($C35&amp;"-"&amp;$E35&amp;"-"&amp;O$4,Aux!$Q$4:$Q$5000,0)),1,""),"")</f>
        <v/>
      </c>
      <c r="P35" s="13" t="str">
        <f>IFERROR(IF(($C35&amp;"-"&amp;$E35&amp;"-"&amp;P$4)=INDEX(Aux!$Q$4:$Q$5000,MATCH($C35&amp;"-"&amp;$E35&amp;"-"&amp;P$4,Aux!$Q$4:$Q$5000,0)),1,""),"")</f>
        <v/>
      </c>
      <c r="Q35" s="13" t="str">
        <f>IFERROR(IF(($C35&amp;"-"&amp;$E35&amp;"-"&amp;Q$4)=INDEX(Aux!$Q$4:$Q$5000,MATCH($C35&amp;"-"&amp;$E35&amp;"-"&amp;Q$4,Aux!$Q$4:$Q$5000,0)),1,""),"")</f>
        <v/>
      </c>
      <c r="R35" s="13" t="str">
        <f>IFERROR(IF(($C35&amp;"-"&amp;$E35&amp;"-"&amp;R$4)=INDEX(Aux!$Q$4:$Q$5000,MATCH($C35&amp;"-"&amp;$E35&amp;"-"&amp;R$4,Aux!$Q$4:$Q$5000,0)),1,""),"")</f>
        <v/>
      </c>
      <c r="S35" s="13" t="str">
        <f>IFERROR(IF(($C35&amp;"-"&amp;$E35&amp;"-"&amp;S$4)=INDEX(Aux!$Q$4:$Q$5000,MATCH($C35&amp;"-"&amp;$E35&amp;"-"&amp;S$4,Aux!$Q$4:$Q$5000,0)),1,""),"")</f>
        <v/>
      </c>
      <c r="T35" s="13" t="str">
        <f>IFERROR(IF(($C35&amp;"-"&amp;$E35&amp;"-"&amp;T$4)=INDEX(Aux!$Q$4:$Q$5000,MATCH($C35&amp;"-"&amp;$E35&amp;"-"&amp;T$4,Aux!$Q$4:$Q$5000,0)),1,""),"")</f>
        <v/>
      </c>
      <c r="U35" s="13" t="str">
        <f>IFERROR(IF(($C35&amp;"-"&amp;$E35&amp;"-"&amp;U$4)=INDEX(Aux!$Q$4:$Q$5000,MATCH($C35&amp;"-"&amp;$E35&amp;"-"&amp;U$4,Aux!$Q$4:$Q$5000,0)),1,""),"")</f>
        <v/>
      </c>
      <c r="V35" s="13" t="str">
        <f>IFERROR(IF(($C35&amp;"-"&amp;$E35&amp;"-"&amp;V$4)=INDEX(Aux!$Q$4:$Q$5000,MATCH($C35&amp;"-"&amp;$E35&amp;"-"&amp;V$4,Aux!$Q$4:$Q$5000,0)),1,""),"")</f>
        <v/>
      </c>
      <c r="W35" s="13" t="str">
        <f>IFERROR(IF(($C35&amp;"-"&amp;$E35&amp;"-"&amp;W$4)=INDEX(Aux!$Q$4:$Q$5000,MATCH($C35&amp;"-"&amp;$E35&amp;"-"&amp;W$4,Aux!$Q$4:$Q$5000,0)),1,""),"")</f>
        <v/>
      </c>
      <c r="X35" s="13" t="str">
        <f>IFERROR(IF(($C35&amp;"-"&amp;$E35&amp;"-"&amp;X$4)=INDEX(Aux!$Q$4:$Q$5000,MATCH($C35&amp;"-"&amp;$E35&amp;"-"&amp;X$4,Aux!$Q$4:$Q$5000,0)),1,""),"")</f>
        <v/>
      </c>
      <c r="Y35" s="13" t="str">
        <f>IFERROR(IF(($C35&amp;"-"&amp;$E35&amp;"-"&amp;Y$4)=INDEX(Aux!$Q$4:$Q$5000,MATCH($C35&amp;"-"&amp;$E35&amp;"-"&amp;Y$4,Aux!$Q$4:$Q$5000,0)),1,""),"")</f>
        <v/>
      </c>
      <c r="Z35" s="13" t="str">
        <f>IFERROR(IF(($C35&amp;"-"&amp;$E35&amp;"-"&amp;Z$4)=INDEX(Aux!$Q$4:$Q$5000,MATCH($C35&amp;"-"&amp;$E35&amp;"-"&amp;Z$4,Aux!$Q$4:$Q$5000,0)),1,""),"")</f>
        <v/>
      </c>
      <c r="AA35" s="13" t="str">
        <f>IFERROR(IF(($C35&amp;"-"&amp;$E35&amp;"-"&amp;AA$4)=INDEX(Aux!$Q$4:$Q$5000,MATCH($C35&amp;"-"&amp;$E35&amp;"-"&amp;AA$4,Aux!$Q$4:$Q$5000,0)),1,""),"")</f>
        <v/>
      </c>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2:114" x14ac:dyDescent="0.25">
      <c r="B36" s="41">
        <f>IF(B35="","",IF(B35+1&lt;='Tables&amp;Data'!$F$9,B35+1,""))</f>
        <v>29</v>
      </c>
      <c r="C36" s="46" t="str">
        <f>IF(IFERROR(TRUNC((B36-1)/'Tables&amp;Data'!$F$7,0)+1,0)=0,"","G"&amp;TRUNC((B36-1)/'Tables&amp;Data'!$F$7,0)+1)</f>
        <v>G4</v>
      </c>
      <c r="D36" s="43">
        <f>IF(C36="","",IF(D35='Tables&amp;Data'!$F$7,1,D35+1))</f>
        <v>2</v>
      </c>
      <c r="E36" s="43" t="str">
        <f t="shared" si="0"/>
        <v>P2</v>
      </c>
      <c r="F36" s="45" t="str">
        <f>IF(E36="","",IF(SUM(G36:AA36)='Tables&amp;Data'!$F$8,"P","O"))</f>
        <v>P</v>
      </c>
      <c r="G36" s="42">
        <f>IFERROR(IF(($C36&amp;"-"&amp;$E36&amp;"-"&amp;G$4)=INDEX(Aux!$Q$4:$Q$5000,MATCH($C36&amp;"-"&amp;$E36&amp;"-"&amp;G$4,Aux!$Q$4:$Q$5000,0)),1,""),"")</f>
        <v>1</v>
      </c>
      <c r="H36" s="13" t="str">
        <f>IFERROR(IF(($C36&amp;"-"&amp;$E36&amp;"-"&amp;H$4)=INDEX(Aux!$Q$4:$Q$5000,MATCH($C36&amp;"-"&amp;$E36&amp;"-"&amp;H$4,Aux!$Q$4:$Q$5000,0)),1,""),"")</f>
        <v/>
      </c>
      <c r="I36" s="13" t="str">
        <f>IFERROR(IF(($C36&amp;"-"&amp;$E36&amp;"-"&amp;I$4)=INDEX(Aux!$Q$4:$Q$5000,MATCH($C36&amp;"-"&amp;$E36&amp;"-"&amp;I$4,Aux!$Q$4:$Q$5000,0)),1,""),"")</f>
        <v/>
      </c>
      <c r="J36" s="13" t="str">
        <f>IFERROR(IF(($C36&amp;"-"&amp;$E36&amp;"-"&amp;J$4)=INDEX(Aux!$Q$4:$Q$5000,MATCH($C36&amp;"-"&amp;$E36&amp;"-"&amp;J$4,Aux!$Q$4:$Q$5000,0)),1,""),"")</f>
        <v/>
      </c>
      <c r="K36" s="13" t="str">
        <f>IFERROR(IF(($C36&amp;"-"&amp;$E36&amp;"-"&amp;K$4)=INDEX(Aux!$Q$4:$Q$5000,MATCH($C36&amp;"-"&amp;$E36&amp;"-"&amp;K$4,Aux!$Q$4:$Q$5000,0)),1,""),"")</f>
        <v/>
      </c>
      <c r="L36" s="13" t="str">
        <f>IFERROR(IF(($C36&amp;"-"&amp;$E36&amp;"-"&amp;L$4)=INDEX(Aux!$Q$4:$Q$5000,MATCH($C36&amp;"-"&amp;$E36&amp;"-"&amp;L$4,Aux!$Q$4:$Q$5000,0)),1,""),"")</f>
        <v/>
      </c>
      <c r="M36" s="13" t="str">
        <f>IFERROR(IF(($C36&amp;"-"&amp;$E36&amp;"-"&amp;M$4)=INDEX(Aux!$Q$4:$Q$5000,MATCH($C36&amp;"-"&amp;$E36&amp;"-"&amp;M$4,Aux!$Q$4:$Q$5000,0)),1,""),"")</f>
        <v/>
      </c>
      <c r="N36" s="13" t="str">
        <f>IFERROR(IF(($C36&amp;"-"&amp;$E36&amp;"-"&amp;N$4)=INDEX(Aux!$Q$4:$Q$5000,MATCH($C36&amp;"-"&amp;$E36&amp;"-"&amp;N$4,Aux!$Q$4:$Q$5000,0)),1,""),"")</f>
        <v/>
      </c>
      <c r="O36" s="13">
        <f>IFERROR(IF(($C36&amp;"-"&amp;$E36&amp;"-"&amp;O$4)=INDEX(Aux!$Q$4:$Q$5000,MATCH($C36&amp;"-"&amp;$E36&amp;"-"&amp;O$4,Aux!$Q$4:$Q$5000,0)),1,""),"")</f>
        <v>1</v>
      </c>
      <c r="P36" s="13">
        <f>IFERROR(IF(($C36&amp;"-"&amp;$E36&amp;"-"&amp;P$4)=INDEX(Aux!$Q$4:$Q$5000,MATCH($C36&amp;"-"&amp;$E36&amp;"-"&amp;P$4,Aux!$Q$4:$Q$5000,0)),1,""),"")</f>
        <v>1</v>
      </c>
      <c r="Q36" s="13">
        <f>IFERROR(IF(($C36&amp;"-"&amp;$E36&amp;"-"&amp;Q$4)=INDEX(Aux!$Q$4:$Q$5000,MATCH($C36&amp;"-"&amp;$E36&amp;"-"&amp;Q$4,Aux!$Q$4:$Q$5000,0)),1,""),"")</f>
        <v>1</v>
      </c>
      <c r="R36" s="13">
        <f>IFERROR(IF(($C36&amp;"-"&amp;$E36&amp;"-"&amp;R$4)=INDEX(Aux!$Q$4:$Q$5000,MATCH($C36&amp;"-"&amp;$E36&amp;"-"&amp;R$4,Aux!$Q$4:$Q$5000,0)),1,""),"")</f>
        <v>1</v>
      </c>
      <c r="S36" s="13" t="str">
        <f>IFERROR(IF(($C36&amp;"-"&amp;$E36&amp;"-"&amp;S$4)=INDEX(Aux!$Q$4:$Q$5000,MATCH($C36&amp;"-"&amp;$E36&amp;"-"&amp;S$4,Aux!$Q$4:$Q$5000,0)),1,""),"")</f>
        <v/>
      </c>
      <c r="T36" s="13" t="str">
        <f>IFERROR(IF(($C36&amp;"-"&amp;$E36&amp;"-"&amp;T$4)=INDEX(Aux!$Q$4:$Q$5000,MATCH($C36&amp;"-"&amp;$E36&amp;"-"&amp;T$4,Aux!$Q$4:$Q$5000,0)),1,""),"")</f>
        <v/>
      </c>
      <c r="U36" s="13" t="str">
        <f>IFERROR(IF(($C36&amp;"-"&amp;$E36&amp;"-"&amp;U$4)=INDEX(Aux!$Q$4:$Q$5000,MATCH($C36&amp;"-"&amp;$E36&amp;"-"&amp;U$4,Aux!$Q$4:$Q$5000,0)),1,""),"")</f>
        <v/>
      </c>
      <c r="V36" s="13" t="str">
        <f>IFERROR(IF(($C36&amp;"-"&amp;$E36&amp;"-"&amp;V$4)=INDEX(Aux!$Q$4:$Q$5000,MATCH($C36&amp;"-"&amp;$E36&amp;"-"&amp;V$4,Aux!$Q$4:$Q$5000,0)),1,""),"")</f>
        <v/>
      </c>
      <c r="W36" s="13" t="str">
        <f>IFERROR(IF(($C36&amp;"-"&amp;$E36&amp;"-"&amp;W$4)=INDEX(Aux!$Q$4:$Q$5000,MATCH($C36&amp;"-"&amp;$E36&amp;"-"&amp;W$4,Aux!$Q$4:$Q$5000,0)),1,""),"")</f>
        <v/>
      </c>
      <c r="X36" s="13" t="str">
        <f>IFERROR(IF(($C36&amp;"-"&amp;$E36&amp;"-"&amp;X$4)=INDEX(Aux!$Q$4:$Q$5000,MATCH($C36&amp;"-"&amp;$E36&amp;"-"&amp;X$4,Aux!$Q$4:$Q$5000,0)),1,""),"")</f>
        <v/>
      </c>
      <c r="Y36" s="13" t="str">
        <f>IFERROR(IF(($C36&amp;"-"&amp;$E36&amp;"-"&amp;Y$4)=INDEX(Aux!$Q$4:$Q$5000,MATCH($C36&amp;"-"&amp;$E36&amp;"-"&amp;Y$4,Aux!$Q$4:$Q$5000,0)),1,""),"")</f>
        <v/>
      </c>
      <c r="Z36" s="13" t="str">
        <f>IFERROR(IF(($C36&amp;"-"&amp;$E36&amp;"-"&amp;Z$4)=INDEX(Aux!$Q$4:$Q$5000,MATCH($C36&amp;"-"&amp;$E36&amp;"-"&amp;Z$4,Aux!$Q$4:$Q$5000,0)),1,""),"")</f>
        <v/>
      </c>
      <c r="AA36" s="13" t="str">
        <f>IFERROR(IF(($C36&amp;"-"&amp;$E36&amp;"-"&amp;AA$4)=INDEX(Aux!$Q$4:$Q$5000,MATCH($C36&amp;"-"&amp;$E36&amp;"-"&amp;AA$4,Aux!$Q$4:$Q$5000,0)),1,""),"")</f>
        <v/>
      </c>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2:114" x14ac:dyDescent="0.25">
      <c r="B37" s="41">
        <f>IF(B36="","",IF(B36+1&lt;='Tables&amp;Data'!$F$9,B36+1,""))</f>
        <v>30</v>
      </c>
      <c r="C37" s="46" t="str">
        <f>IF(IFERROR(TRUNC((B37-1)/'Tables&amp;Data'!$F$7,0)+1,0)=0,"","G"&amp;TRUNC((B37-1)/'Tables&amp;Data'!$F$7,0)+1)</f>
        <v>G4</v>
      </c>
      <c r="D37" s="43">
        <f>IF(C37="","",IF(D36='Tables&amp;Data'!$F$7,1,D36+1))</f>
        <v>3</v>
      </c>
      <c r="E37" s="43" t="str">
        <f t="shared" si="0"/>
        <v>P3</v>
      </c>
      <c r="F37" s="45" t="str">
        <f>IF(E37="","",IF(SUM(G37:AA37)='Tables&amp;Data'!$F$8,"P","O"))</f>
        <v>P</v>
      </c>
      <c r="G37" s="42" t="str">
        <f>IFERROR(IF(($C37&amp;"-"&amp;$E37&amp;"-"&amp;G$4)=INDEX(Aux!$Q$4:$Q$5000,MATCH($C37&amp;"-"&amp;$E37&amp;"-"&amp;G$4,Aux!$Q$4:$Q$5000,0)),1,""),"")</f>
        <v/>
      </c>
      <c r="H37" s="13">
        <f>IFERROR(IF(($C37&amp;"-"&amp;$E37&amp;"-"&amp;H$4)=INDEX(Aux!$Q$4:$Q$5000,MATCH($C37&amp;"-"&amp;$E37&amp;"-"&amp;H$4,Aux!$Q$4:$Q$5000,0)),1,""),"")</f>
        <v>1</v>
      </c>
      <c r="I37" s="13">
        <f>IFERROR(IF(($C37&amp;"-"&amp;$E37&amp;"-"&amp;I$4)=INDEX(Aux!$Q$4:$Q$5000,MATCH($C37&amp;"-"&amp;$E37&amp;"-"&amp;I$4,Aux!$Q$4:$Q$5000,0)),1,""),"")</f>
        <v>1</v>
      </c>
      <c r="J37" s="13">
        <f>IFERROR(IF(($C37&amp;"-"&amp;$E37&amp;"-"&amp;J$4)=INDEX(Aux!$Q$4:$Q$5000,MATCH($C37&amp;"-"&amp;$E37&amp;"-"&amp;J$4,Aux!$Q$4:$Q$5000,0)),1,""),"")</f>
        <v>1</v>
      </c>
      <c r="K37" s="13">
        <f>IFERROR(IF(($C37&amp;"-"&amp;$E37&amp;"-"&amp;K$4)=INDEX(Aux!$Q$4:$Q$5000,MATCH($C37&amp;"-"&amp;$E37&amp;"-"&amp;K$4,Aux!$Q$4:$Q$5000,0)),1,""),"")</f>
        <v>1</v>
      </c>
      <c r="L37" s="13">
        <f>IFERROR(IF(($C37&amp;"-"&amp;$E37&amp;"-"&amp;L$4)=INDEX(Aux!$Q$4:$Q$5000,MATCH($C37&amp;"-"&amp;$E37&amp;"-"&amp;L$4,Aux!$Q$4:$Q$5000,0)),1,""),"")</f>
        <v>1</v>
      </c>
      <c r="M37" s="13" t="str">
        <f>IFERROR(IF(($C37&amp;"-"&amp;$E37&amp;"-"&amp;M$4)=INDEX(Aux!$Q$4:$Q$5000,MATCH($C37&amp;"-"&amp;$E37&amp;"-"&amp;M$4,Aux!$Q$4:$Q$5000,0)),1,""),"")</f>
        <v/>
      </c>
      <c r="N37" s="13" t="str">
        <f>IFERROR(IF(($C37&amp;"-"&amp;$E37&amp;"-"&amp;N$4)=INDEX(Aux!$Q$4:$Q$5000,MATCH($C37&amp;"-"&amp;$E37&amp;"-"&amp;N$4,Aux!$Q$4:$Q$5000,0)),1,""),"")</f>
        <v/>
      </c>
      <c r="O37" s="13" t="str">
        <f>IFERROR(IF(($C37&amp;"-"&amp;$E37&amp;"-"&amp;O$4)=INDEX(Aux!$Q$4:$Q$5000,MATCH($C37&amp;"-"&amp;$E37&amp;"-"&amp;O$4,Aux!$Q$4:$Q$5000,0)),1,""),"")</f>
        <v/>
      </c>
      <c r="P37" s="13" t="str">
        <f>IFERROR(IF(($C37&amp;"-"&amp;$E37&amp;"-"&amp;P$4)=INDEX(Aux!$Q$4:$Q$5000,MATCH($C37&amp;"-"&amp;$E37&amp;"-"&amp;P$4,Aux!$Q$4:$Q$5000,0)),1,""),"")</f>
        <v/>
      </c>
      <c r="Q37" s="13" t="str">
        <f>IFERROR(IF(($C37&amp;"-"&amp;$E37&amp;"-"&amp;Q$4)=INDEX(Aux!$Q$4:$Q$5000,MATCH($C37&amp;"-"&amp;$E37&amp;"-"&amp;Q$4,Aux!$Q$4:$Q$5000,0)),1,""),"")</f>
        <v/>
      </c>
      <c r="R37" s="13" t="str">
        <f>IFERROR(IF(($C37&amp;"-"&amp;$E37&amp;"-"&amp;R$4)=INDEX(Aux!$Q$4:$Q$5000,MATCH($C37&amp;"-"&amp;$E37&amp;"-"&amp;R$4,Aux!$Q$4:$Q$5000,0)),1,""),"")</f>
        <v/>
      </c>
      <c r="S37" s="13" t="str">
        <f>IFERROR(IF(($C37&amp;"-"&amp;$E37&amp;"-"&amp;S$4)=INDEX(Aux!$Q$4:$Q$5000,MATCH($C37&amp;"-"&amp;$E37&amp;"-"&amp;S$4,Aux!$Q$4:$Q$5000,0)),1,""),"")</f>
        <v/>
      </c>
      <c r="T37" s="13" t="str">
        <f>IFERROR(IF(($C37&amp;"-"&amp;$E37&amp;"-"&amp;T$4)=INDEX(Aux!$Q$4:$Q$5000,MATCH($C37&amp;"-"&amp;$E37&amp;"-"&amp;T$4,Aux!$Q$4:$Q$5000,0)),1,""),"")</f>
        <v/>
      </c>
      <c r="U37" s="13" t="str">
        <f>IFERROR(IF(($C37&amp;"-"&amp;$E37&amp;"-"&amp;U$4)=INDEX(Aux!$Q$4:$Q$5000,MATCH($C37&amp;"-"&amp;$E37&amp;"-"&amp;U$4,Aux!$Q$4:$Q$5000,0)),1,""),"")</f>
        <v/>
      </c>
      <c r="V37" s="13" t="str">
        <f>IFERROR(IF(($C37&amp;"-"&amp;$E37&amp;"-"&amp;V$4)=INDEX(Aux!$Q$4:$Q$5000,MATCH($C37&amp;"-"&amp;$E37&amp;"-"&amp;V$4,Aux!$Q$4:$Q$5000,0)),1,""),"")</f>
        <v/>
      </c>
      <c r="W37" s="13" t="str">
        <f>IFERROR(IF(($C37&amp;"-"&amp;$E37&amp;"-"&amp;W$4)=INDEX(Aux!$Q$4:$Q$5000,MATCH($C37&amp;"-"&amp;$E37&amp;"-"&amp;W$4,Aux!$Q$4:$Q$5000,0)),1,""),"")</f>
        <v/>
      </c>
      <c r="X37" s="13" t="str">
        <f>IFERROR(IF(($C37&amp;"-"&amp;$E37&amp;"-"&amp;X$4)=INDEX(Aux!$Q$4:$Q$5000,MATCH($C37&amp;"-"&amp;$E37&amp;"-"&amp;X$4,Aux!$Q$4:$Q$5000,0)),1,""),"")</f>
        <v/>
      </c>
      <c r="Y37" s="13" t="str">
        <f>IFERROR(IF(($C37&amp;"-"&amp;$E37&amp;"-"&amp;Y$4)=INDEX(Aux!$Q$4:$Q$5000,MATCH($C37&amp;"-"&amp;$E37&amp;"-"&amp;Y$4,Aux!$Q$4:$Q$5000,0)),1,""),"")</f>
        <v/>
      </c>
      <c r="Z37" s="13" t="str">
        <f>IFERROR(IF(($C37&amp;"-"&amp;$E37&amp;"-"&amp;Z$4)=INDEX(Aux!$Q$4:$Q$5000,MATCH($C37&amp;"-"&amp;$E37&amp;"-"&amp;Z$4,Aux!$Q$4:$Q$5000,0)),1,""),"")</f>
        <v/>
      </c>
      <c r="AA37" s="13" t="str">
        <f>IFERROR(IF(($C37&amp;"-"&amp;$E37&amp;"-"&amp;AA$4)=INDEX(Aux!$Q$4:$Q$5000,MATCH($C37&amp;"-"&amp;$E37&amp;"-"&amp;AA$4,Aux!$Q$4:$Q$5000,0)),1,""),"")</f>
        <v/>
      </c>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2:114" x14ac:dyDescent="0.25">
      <c r="B38" s="41">
        <f>IF(B37="","",IF(B37+1&lt;='Tables&amp;Data'!$F$9,B37+1,""))</f>
        <v>31</v>
      </c>
      <c r="C38" s="46" t="str">
        <f>IF(IFERROR(TRUNC((B38-1)/'Tables&amp;Data'!$F$7,0)+1,0)=0,"","G"&amp;TRUNC((B38-1)/'Tables&amp;Data'!$F$7,0)+1)</f>
        <v>G4</v>
      </c>
      <c r="D38" s="43">
        <f>IF(C38="","",IF(D37='Tables&amp;Data'!$F$7,1,D37+1))</f>
        <v>4</v>
      </c>
      <c r="E38" s="43" t="str">
        <f t="shared" si="0"/>
        <v>P4</v>
      </c>
      <c r="F38" s="45" t="str">
        <f>IF(E38="","",IF(SUM(G38:AA38)='Tables&amp;Data'!$F$8,"P","O"))</f>
        <v>P</v>
      </c>
      <c r="G38" s="42" t="str">
        <f>IFERROR(IF(($C38&amp;"-"&amp;$E38&amp;"-"&amp;G$4)=INDEX(Aux!$Q$4:$Q$5000,MATCH($C38&amp;"-"&amp;$E38&amp;"-"&amp;G$4,Aux!$Q$4:$Q$5000,0)),1,""),"")</f>
        <v/>
      </c>
      <c r="H38" s="13" t="str">
        <f>IFERROR(IF(($C38&amp;"-"&amp;$E38&amp;"-"&amp;H$4)=INDEX(Aux!$Q$4:$Q$5000,MATCH($C38&amp;"-"&amp;$E38&amp;"-"&amp;H$4,Aux!$Q$4:$Q$5000,0)),1,""),"")</f>
        <v/>
      </c>
      <c r="I38" s="13" t="str">
        <f>IFERROR(IF(($C38&amp;"-"&amp;$E38&amp;"-"&amp;I$4)=INDEX(Aux!$Q$4:$Q$5000,MATCH($C38&amp;"-"&amp;$E38&amp;"-"&amp;I$4,Aux!$Q$4:$Q$5000,0)),1,""),"")</f>
        <v/>
      </c>
      <c r="J38" s="13" t="str">
        <f>IFERROR(IF(($C38&amp;"-"&amp;$E38&amp;"-"&amp;J$4)=INDEX(Aux!$Q$4:$Q$5000,MATCH($C38&amp;"-"&amp;$E38&amp;"-"&amp;J$4,Aux!$Q$4:$Q$5000,0)),1,""),"")</f>
        <v/>
      </c>
      <c r="K38" s="13" t="str">
        <f>IFERROR(IF(($C38&amp;"-"&amp;$E38&amp;"-"&amp;K$4)=INDEX(Aux!$Q$4:$Q$5000,MATCH($C38&amp;"-"&amp;$E38&amp;"-"&amp;K$4,Aux!$Q$4:$Q$5000,0)),1,""),"")</f>
        <v/>
      </c>
      <c r="L38" s="13" t="str">
        <f>IFERROR(IF(($C38&amp;"-"&amp;$E38&amp;"-"&amp;L$4)=INDEX(Aux!$Q$4:$Q$5000,MATCH($C38&amp;"-"&amp;$E38&amp;"-"&amp;L$4,Aux!$Q$4:$Q$5000,0)),1,""),"")</f>
        <v/>
      </c>
      <c r="M38" s="13">
        <f>IFERROR(IF(($C38&amp;"-"&amp;$E38&amp;"-"&amp;M$4)=INDEX(Aux!$Q$4:$Q$5000,MATCH($C38&amp;"-"&amp;$E38&amp;"-"&amp;M$4,Aux!$Q$4:$Q$5000,0)),1,""),"")</f>
        <v>1</v>
      </c>
      <c r="N38" s="13">
        <f>IFERROR(IF(($C38&amp;"-"&amp;$E38&amp;"-"&amp;N$4)=INDEX(Aux!$Q$4:$Q$5000,MATCH($C38&amp;"-"&amp;$E38&amp;"-"&amp;N$4,Aux!$Q$4:$Q$5000,0)),1,""),"")</f>
        <v>1</v>
      </c>
      <c r="O38" s="13">
        <f>IFERROR(IF(($C38&amp;"-"&amp;$E38&amp;"-"&amp;O$4)=INDEX(Aux!$Q$4:$Q$5000,MATCH($C38&amp;"-"&amp;$E38&amp;"-"&amp;O$4,Aux!$Q$4:$Q$5000,0)),1,""),"")</f>
        <v>1</v>
      </c>
      <c r="P38" s="13">
        <f>IFERROR(IF(($C38&amp;"-"&amp;$E38&amp;"-"&amp;P$4)=INDEX(Aux!$Q$4:$Q$5000,MATCH($C38&amp;"-"&amp;$E38&amp;"-"&amp;P$4,Aux!$Q$4:$Q$5000,0)),1,""),"")</f>
        <v>1</v>
      </c>
      <c r="Q38" s="13">
        <f>IFERROR(IF(($C38&amp;"-"&amp;$E38&amp;"-"&amp;Q$4)=INDEX(Aux!$Q$4:$Q$5000,MATCH($C38&amp;"-"&amp;$E38&amp;"-"&amp;Q$4,Aux!$Q$4:$Q$5000,0)),1,""),"")</f>
        <v>1</v>
      </c>
      <c r="R38" s="13" t="str">
        <f>IFERROR(IF(($C38&amp;"-"&amp;$E38&amp;"-"&amp;R$4)=INDEX(Aux!$Q$4:$Q$5000,MATCH($C38&amp;"-"&amp;$E38&amp;"-"&amp;R$4,Aux!$Q$4:$Q$5000,0)),1,""),"")</f>
        <v/>
      </c>
      <c r="S38" s="13" t="str">
        <f>IFERROR(IF(($C38&amp;"-"&amp;$E38&amp;"-"&amp;S$4)=INDEX(Aux!$Q$4:$Q$5000,MATCH($C38&amp;"-"&amp;$E38&amp;"-"&amp;S$4,Aux!$Q$4:$Q$5000,0)),1,""),"")</f>
        <v/>
      </c>
      <c r="T38" s="13" t="str">
        <f>IFERROR(IF(($C38&amp;"-"&amp;$E38&amp;"-"&amp;T$4)=INDEX(Aux!$Q$4:$Q$5000,MATCH($C38&amp;"-"&amp;$E38&amp;"-"&amp;T$4,Aux!$Q$4:$Q$5000,0)),1,""),"")</f>
        <v/>
      </c>
      <c r="U38" s="13" t="str">
        <f>IFERROR(IF(($C38&amp;"-"&amp;$E38&amp;"-"&amp;U$4)=INDEX(Aux!$Q$4:$Q$5000,MATCH($C38&amp;"-"&amp;$E38&amp;"-"&amp;U$4,Aux!$Q$4:$Q$5000,0)),1,""),"")</f>
        <v/>
      </c>
      <c r="V38" s="13" t="str">
        <f>IFERROR(IF(($C38&amp;"-"&amp;$E38&amp;"-"&amp;V$4)=INDEX(Aux!$Q$4:$Q$5000,MATCH($C38&amp;"-"&amp;$E38&amp;"-"&amp;V$4,Aux!$Q$4:$Q$5000,0)),1,""),"")</f>
        <v/>
      </c>
      <c r="W38" s="13" t="str">
        <f>IFERROR(IF(($C38&amp;"-"&amp;$E38&amp;"-"&amp;W$4)=INDEX(Aux!$Q$4:$Q$5000,MATCH($C38&amp;"-"&amp;$E38&amp;"-"&amp;W$4,Aux!$Q$4:$Q$5000,0)),1,""),"")</f>
        <v/>
      </c>
      <c r="X38" s="13" t="str">
        <f>IFERROR(IF(($C38&amp;"-"&amp;$E38&amp;"-"&amp;X$4)=INDEX(Aux!$Q$4:$Q$5000,MATCH($C38&amp;"-"&amp;$E38&amp;"-"&amp;X$4,Aux!$Q$4:$Q$5000,0)),1,""),"")</f>
        <v/>
      </c>
      <c r="Y38" s="13" t="str">
        <f>IFERROR(IF(($C38&amp;"-"&amp;$E38&amp;"-"&amp;Y$4)=INDEX(Aux!$Q$4:$Q$5000,MATCH($C38&amp;"-"&amp;$E38&amp;"-"&amp;Y$4,Aux!$Q$4:$Q$5000,0)),1,""),"")</f>
        <v/>
      </c>
      <c r="Z38" s="13" t="str">
        <f>IFERROR(IF(($C38&amp;"-"&amp;$E38&amp;"-"&amp;Z$4)=INDEX(Aux!$Q$4:$Q$5000,MATCH($C38&amp;"-"&amp;$E38&amp;"-"&amp;Z$4,Aux!$Q$4:$Q$5000,0)),1,""),"")</f>
        <v/>
      </c>
      <c r="AA38" s="13" t="str">
        <f>IFERROR(IF(($C38&amp;"-"&amp;$E38&amp;"-"&amp;AA$4)=INDEX(Aux!$Q$4:$Q$5000,MATCH($C38&amp;"-"&amp;$E38&amp;"-"&amp;AA$4,Aux!$Q$4:$Q$5000,0)),1,""),"")</f>
        <v/>
      </c>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2:114" x14ac:dyDescent="0.25">
      <c r="B39" s="41">
        <f>IF(B38="","",IF(B38+1&lt;='Tables&amp;Data'!$F$9,B38+1,""))</f>
        <v>32</v>
      </c>
      <c r="C39" s="46" t="str">
        <f>IF(IFERROR(TRUNC((B39-1)/'Tables&amp;Data'!$F$7,0)+1,0)=0,"","G"&amp;TRUNC((B39-1)/'Tables&amp;Data'!$F$7,0)+1)</f>
        <v>G4</v>
      </c>
      <c r="D39" s="43">
        <f>IF(C39="","",IF(D38='Tables&amp;Data'!$F$7,1,D38+1))</f>
        <v>5</v>
      </c>
      <c r="E39" s="43" t="str">
        <f t="shared" si="0"/>
        <v>P5</v>
      </c>
      <c r="F39" s="45" t="str">
        <f>IF(E39="","",IF(SUM(G39:AA39)='Tables&amp;Data'!$F$8,"P","O"))</f>
        <v>P</v>
      </c>
      <c r="G39" s="42">
        <f>IFERROR(IF(($C39&amp;"-"&amp;$E39&amp;"-"&amp;G$4)=INDEX(Aux!$Q$4:$Q$5000,MATCH($C39&amp;"-"&amp;$E39&amp;"-"&amp;G$4,Aux!$Q$4:$Q$5000,0)),1,""),"")</f>
        <v>1</v>
      </c>
      <c r="H39" s="13">
        <f>IFERROR(IF(($C39&amp;"-"&amp;$E39&amp;"-"&amp;H$4)=INDEX(Aux!$Q$4:$Q$5000,MATCH($C39&amp;"-"&amp;$E39&amp;"-"&amp;H$4,Aux!$Q$4:$Q$5000,0)),1,""),"")</f>
        <v>1</v>
      </c>
      <c r="I39" s="13">
        <f>IFERROR(IF(($C39&amp;"-"&amp;$E39&amp;"-"&amp;I$4)=INDEX(Aux!$Q$4:$Q$5000,MATCH($C39&amp;"-"&amp;$E39&amp;"-"&amp;I$4,Aux!$Q$4:$Q$5000,0)),1,""),"")</f>
        <v>1</v>
      </c>
      <c r="J39" s="13">
        <f>IFERROR(IF(($C39&amp;"-"&amp;$E39&amp;"-"&amp;J$4)=INDEX(Aux!$Q$4:$Q$5000,MATCH($C39&amp;"-"&amp;$E39&amp;"-"&amp;J$4,Aux!$Q$4:$Q$5000,0)),1,""),"")</f>
        <v>1</v>
      </c>
      <c r="K39" s="13" t="str">
        <f>IFERROR(IF(($C39&amp;"-"&amp;$E39&amp;"-"&amp;K$4)=INDEX(Aux!$Q$4:$Q$5000,MATCH($C39&amp;"-"&amp;$E39&amp;"-"&amp;K$4,Aux!$Q$4:$Q$5000,0)),1,""),"")</f>
        <v/>
      </c>
      <c r="L39" s="13" t="str">
        <f>IFERROR(IF(($C39&amp;"-"&amp;$E39&amp;"-"&amp;L$4)=INDEX(Aux!$Q$4:$Q$5000,MATCH($C39&amp;"-"&amp;$E39&amp;"-"&amp;L$4,Aux!$Q$4:$Q$5000,0)),1,""),"")</f>
        <v/>
      </c>
      <c r="M39" s="13" t="str">
        <f>IFERROR(IF(($C39&amp;"-"&amp;$E39&amp;"-"&amp;M$4)=INDEX(Aux!$Q$4:$Q$5000,MATCH($C39&amp;"-"&amp;$E39&amp;"-"&amp;M$4,Aux!$Q$4:$Q$5000,0)),1,""),"")</f>
        <v/>
      </c>
      <c r="N39" s="13" t="str">
        <f>IFERROR(IF(($C39&amp;"-"&amp;$E39&amp;"-"&amp;N$4)=INDEX(Aux!$Q$4:$Q$5000,MATCH($C39&amp;"-"&amp;$E39&amp;"-"&amp;N$4,Aux!$Q$4:$Q$5000,0)),1,""),"")</f>
        <v/>
      </c>
      <c r="O39" s="13" t="str">
        <f>IFERROR(IF(($C39&amp;"-"&amp;$E39&amp;"-"&amp;O$4)=INDEX(Aux!$Q$4:$Q$5000,MATCH($C39&amp;"-"&amp;$E39&amp;"-"&amp;O$4,Aux!$Q$4:$Q$5000,0)),1,""),"")</f>
        <v/>
      </c>
      <c r="P39" s="13" t="str">
        <f>IFERROR(IF(($C39&amp;"-"&amp;$E39&amp;"-"&amp;P$4)=INDEX(Aux!$Q$4:$Q$5000,MATCH($C39&amp;"-"&amp;$E39&amp;"-"&amp;P$4,Aux!$Q$4:$Q$5000,0)),1,""),"")</f>
        <v/>
      </c>
      <c r="Q39" s="13" t="str">
        <f>IFERROR(IF(($C39&amp;"-"&amp;$E39&amp;"-"&amp;Q$4)=INDEX(Aux!$Q$4:$Q$5000,MATCH($C39&amp;"-"&amp;$E39&amp;"-"&amp;Q$4,Aux!$Q$4:$Q$5000,0)),1,""),"")</f>
        <v/>
      </c>
      <c r="R39" s="13">
        <f>IFERROR(IF(($C39&amp;"-"&amp;$E39&amp;"-"&amp;R$4)=INDEX(Aux!$Q$4:$Q$5000,MATCH($C39&amp;"-"&amp;$E39&amp;"-"&amp;R$4,Aux!$Q$4:$Q$5000,0)),1,""),"")</f>
        <v>1</v>
      </c>
      <c r="S39" s="13" t="str">
        <f>IFERROR(IF(($C39&amp;"-"&amp;$E39&amp;"-"&amp;S$4)=INDEX(Aux!$Q$4:$Q$5000,MATCH($C39&amp;"-"&amp;$E39&amp;"-"&amp;S$4,Aux!$Q$4:$Q$5000,0)),1,""),"")</f>
        <v/>
      </c>
      <c r="T39" s="13" t="str">
        <f>IFERROR(IF(($C39&amp;"-"&amp;$E39&amp;"-"&amp;T$4)=INDEX(Aux!$Q$4:$Q$5000,MATCH($C39&amp;"-"&amp;$E39&amp;"-"&amp;T$4,Aux!$Q$4:$Q$5000,0)),1,""),"")</f>
        <v/>
      </c>
      <c r="U39" s="13" t="str">
        <f>IFERROR(IF(($C39&amp;"-"&amp;$E39&amp;"-"&amp;U$4)=INDEX(Aux!$Q$4:$Q$5000,MATCH($C39&amp;"-"&amp;$E39&amp;"-"&amp;U$4,Aux!$Q$4:$Q$5000,0)),1,""),"")</f>
        <v/>
      </c>
      <c r="V39" s="13" t="str">
        <f>IFERROR(IF(($C39&amp;"-"&amp;$E39&amp;"-"&amp;V$4)=INDEX(Aux!$Q$4:$Q$5000,MATCH($C39&amp;"-"&amp;$E39&amp;"-"&amp;V$4,Aux!$Q$4:$Q$5000,0)),1,""),"")</f>
        <v/>
      </c>
      <c r="W39" s="13" t="str">
        <f>IFERROR(IF(($C39&amp;"-"&amp;$E39&amp;"-"&amp;W$4)=INDEX(Aux!$Q$4:$Q$5000,MATCH($C39&amp;"-"&amp;$E39&amp;"-"&amp;W$4,Aux!$Q$4:$Q$5000,0)),1,""),"")</f>
        <v/>
      </c>
      <c r="X39" s="13" t="str">
        <f>IFERROR(IF(($C39&amp;"-"&amp;$E39&amp;"-"&amp;X$4)=INDEX(Aux!$Q$4:$Q$5000,MATCH($C39&amp;"-"&amp;$E39&amp;"-"&amp;X$4,Aux!$Q$4:$Q$5000,0)),1,""),"")</f>
        <v/>
      </c>
      <c r="Y39" s="13" t="str">
        <f>IFERROR(IF(($C39&amp;"-"&amp;$E39&amp;"-"&amp;Y$4)=INDEX(Aux!$Q$4:$Q$5000,MATCH($C39&amp;"-"&amp;$E39&amp;"-"&amp;Y$4,Aux!$Q$4:$Q$5000,0)),1,""),"")</f>
        <v/>
      </c>
      <c r="Z39" s="13" t="str">
        <f>IFERROR(IF(($C39&amp;"-"&amp;$E39&amp;"-"&amp;Z$4)=INDEX(Aux!$Q$4:$Q$5000,MATCH($C39&amp;"-"&amp;$E39&amp;"-"&amp;Z$4,Aux!$Q$4:$Q$5000,0)),1,""),"")</f>
        <v/>
      </c>
      <c r="AA39" s="13" t="str">
        <f>IFERROR(IF(($C39&amp;"-"&amp;$E39&amp;"-"&amp;AA$4)=INDEX(Aux!$Q$4:$Q$5000,MATCH($C39&amp;"-"&amp;$E39&amp;"-"&amp;AA$4,Aux!$Q$4:$Q$5000,0)),1,""),"")</f>
        <v/>
      </c>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2:114" x14ac:dyDescent="0.25">
      <c r="B40" s="41">
        <f>IF(B39="","",IF(B39+1&lt;='Tables&amp;Data'!$F$9,B39+1,""))</f>
        <v>33</v>
      </c>
      <c r="C40" s="46" t="str">
        <f>IF(IFERROR(TRUNC((B40-1)/'Tables&amp;Data'!$F$7,0)+1,0)=0,"","G"&amp;TRUNC((B40-1)/'Tables&amp;Data'!$F$7,0)+1)</f>
        <v>G4</v>
      </c>
      <c r="D40" s="43">
        <f>IF(C40="","",IF(D39='Tables&amp;Data'!$F$7,1,D39+1))</f>
        <v>6</v>
      </c>
      <c r="E40" s="43" t="str">
        <f t="shared" si="0"/>
        <v>P6</v>
      </c>
      <c r="F40" s="45" t="str">
        <f>IF(E40="","",IF(SUM(G40:AA40)='Tables&amp;Data'!$F$8,"P","O"))</f>
        <v>P</v>
      </c>
      <c r="G40" s="42" t="str">
        <f>IFERROR(IF(($C40&amp;"-"&amp;$E40&amp;"-"&amp;G$4)=INDEX(Aux!$Q$4:$Q$5000,MATCH($C40&amp;"-"&amp;$E40&amp;"-"&amp;G$4,Aux!$Q$4:$Q$5000,0)),1,""),"")</f>
        <v/>
      </c>
      <c r="H40" s="13" t="str">
        <f>IFERROR(IF(($C40&amp;"-"&amp;$E40&amp;"-"&amp;H$4)=INDEX(Aux!$Q$4:$Q$5000,MATCH($C40&amp;"-"&amp;$E40&amp;"-"&amp;H$4,Aux!$Q$4:$Q$5000,0)),1,""),"")</f>
        <v/>
      </c>
      <c r="I40" s="13" t="str">
        <f>IFERROR(IF(($C40&amp;"-"&amp;$E40&amp;"-"&amp;I$4)=INDEX(Aux!$Q$4:$Q$5000,MATCH($C40&amp;"-"&amp;$E40&amp;"-"&amp;I$4,Aux!$Q$4:$Q$5000,0)),1,""),"")</f>
        <v/>
      </c>
      <c r="J40" s="13" t="str">
        <f>IFERROR(IF(($C40&amp;"-"&amp;$E40&amp;"-"&amp;J$4)=INDEX(Aux!$Q$4:$Q$5000,MATCH($C40&amp;"-"&amp;$E40&amp;"-"&amp;J$4,Aux!$Q$4:$Q$5000,0)),1,""),"")</f>
        <v/>
      </c>
      <c r="K40" s="13">
        <f>IFERROR(IF(($C40&amp;"-"&amp;$E40&amp;"-"&amp;K$4)=INDEX(Aux!$Q$4:$Q$5000,MATCH($C40&amp;"-"&amp;$E40&amp;"-"&amp;K$4,Aux!$Q$4:$Q$5000,0)),1,""),"")</f>
        <v>1</v>
      </c>
      <c r="L40" s="13">
        <f>IFERROR(IF(($C40&amp;"-"&amp;$E40&amp;"-"&amp;L$4)=INDEX(Aux!$Q$4:$Q$5000,MATCH($C40&amp;"-"&amp;$E40&amp;"-"&amp;L$4,Aux!$Q$4:$Q$5000,0)),1,""),"")</f>
        <v>1</v>
      </c>
      <c r="M40" s="13">
        <f>IFERROR(IF(($C40&amp;"-"&amp;$E40&amp;"-"&amp;M$4)=INDEX(Aux!$Q$4:$Q$5000,MATCH($C40&amp;"-"&amp;$E40&amp;"-"&amp;M$4,Aux!$Q$4:$Q$5000,0)),1,""),"")</f>
        <v>1</v>
      </c>
      <c r="N40" s="13">
        <f>IFERROR(IF(($C40&amp;"-"&amp;$E40&amp;"-"&amp;N$4)=INDEX(Aux!$Q$4:$Q$5000,MATCH($C40&amp;"-"&amp;$E40&amp;"-"&amp;N$4,Aux!$Q$4:$Q$5000,0)),1,""),"")</f>
        <v>1</v>
      </c>
      <c r="O40" s="13">
        <f>IFERROR(IF(($C40&amp;"-"&amp;$E40&amp;"-"&amp;O$4)=INDEX(Aux!$Q$4:$Q$5000,MATCH($C40&amp;"-"&amp;$E40&amp;"-"&amp;O$4,Aux!$Q$4:$Q$5000,0)),1,""),"")</f>
        <v>1</v>
      </c>
      <c r="P40" s="13" t="str">
        <f>IFERROR(IF(($C40&amp;"-"&amp;$E40&amp;"-"&amp;P$4)=INDEX(Aux!$Q$4:$Q$5000,MATCH($C40&amp;"-"&amp;$E40&amp;"-"&amp;P$4,Aux!$Q$4:$Q$5000,0)),1,""),"")</f>
        <v/>
      </c>
      <c r="Q40" s="13" t="str">
        <f>IFERROR(IF(($C40&amp;"-"&amp;$E40&amp;"-"&amp;Q$4)=INDEX(Aux!$Q$4:$Q$5000,MATCH($C40&amp;"-"&amp;$E40&amp;"-"&amp;Q$4,Aux!$Q$4:$Q$5000,0)),1,""),"")</f>
        <v/>
      </c>
      <c r="R40" s="13" t="str">
        <f>IFERROR(IF(($C40&amp;"-"&amp;$E40&amp;"-"&amp;R$4)=INDEX(Aux!$Q$4:$Q$5000,MATCH($C40&amp;"-"&amp;$E40&amp;"-"&amp;R$4,Aux!$Q$4:$Q$5000,0)),1,""),"")</f>
        <v/>
      </c>
      <c r="S40" s="13" t="str">
        <f>IFERROR(IF(($C40&amp;"-"&amp;$E40&amp;"-"&amp;S$4)=INDEX(Aux!$Q$4:$Q$5000,MATCH($C40&amp;"-"&amp;$E40&amp;"-"&amp;S$4,Aux!$Q$4:$Q$5000,0)),1,""),"")</f>
        <v/>
      </c>
      <c r="T40" s="13" t="str">
        <f>IFERROR(IF(($C40&amp;"-"&amp;$E40&amp;"-"&amp;T$4)=INDEX(Aux!$Q$4:$Q$5000,MATCH($C40&amp;"-"&amp;$E40&amp;"-"&amp;T$4,Aux!$Q$4:$Q$5000,0)),1,""),"")</f>
        <v/>
      </c>
      <c r="U40" s="13" t="str">
        <f>IFERROR(IF(($C40&amp;"-"&amp;$E40&amp;"-"&amp;U$4)=INDEX(Aux!$Q$4:$Q$5000,MATCH($C40&amp;"-"&amp;$E40&amp;"-"&amp;U$4,Aux!$Q$4:$Q$5000,0)),1,""),"")</f>
        <v/>
      </c>
      <c r="V40" s="13" t="str">
        <f>IFERROR(IF(($C40&amp;"-"&amp;$E40&amp;"-"&amp;V$4)=INDEX(Aux!$Q$4:$Q$5000,MATCH($C40&amp;"-"&amp;$E40&amp;"-"&amp;V$4,Aux!$Q$4:$Q$5000,0)),1,""),"")</f>
        <v/>
      </c>
      <c r="W40" s="13" t="str">
        <f>IFERROR(IF(($C40&amp;"-"&amp;$E40&amp;"-"&amp;W$4)=INDEX(Aux!$Q$4:$Q$5000,MATCH($C40&amp;"-"&amp;$E40&amp;"-"&amp;W$4,Aux!$Q$4:$Q$5000,0)),1,""),"")</f>
        <v/>
      </c>
      <c r="X40" s="13" t="str">
        <f>IFERROR(IF(($C40&amp;"-"&amp;$E40&amp;"-"&amp;X$4)=INDEX(Aux!$Q$4:$Q$5000,MATCH($C40&amp;"-"&amp;$E40&amp;"-"&amp;X$4,Aux!$Q$4:$Q$5000,0)),1,""),"")</f>
        <v/>
      </c>
      <c r="Y40" s="13" t="str">
        <f>IFERROR(IF(($C40&amp;"-"&amp;$E40&amp;"-"&amp;Y$4)=INDEX(Aux!$Q$4:$Q$5000,MATCH($C40&amp;"-"&amp;$E40&amp;"-"&amp;Y$4,Aux!$Q$4:$Q$5000,0)),1,""),"")</f>
        <v/>
      </c>
      <c r="Z40" s="13" t="str">
        <f>IFERROR(IF(($C40&amp;"-"&amp;$E40&amp;"-"&amp;Z$4)=INDEX(Aux!$Q$4:$Q$5000,MATCH($C40&amp;"-"&amp;$E40&amp;"-"&amp;Z$4,Aux!$Q$4:$Q$5000,0)),1,""),"")</f>
        <v/>
      </c>
      <c r="AA40" s="13" t="str">
        <f>IFERROR(IF(($C40&amp;"-"&amp;$E40&amp;"-"&amp;AA$4)=INDEX(Aux!$Q$4:$Q$5000,MATCH($C40&amp;"-"&amp;$E40&amp;"-"&amp;AA$4,Aux!$Q$4:$Q$5000,0)),1,""),"")</f>
        <v/>
      </c>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2:114" x14ac:dyDescent="0.25">
      <c r="B41" s="41">
        <f>IF(B40="","",IF(B40+1&lt;='Tables&amp;Data'!$F$9,B40+1,""))</f>
        <v>34</v>
      </c>
      <c r="C41" s="46" t="str">
        <f>IF(IFERROR(TRUNC((B41-1)/'Tables&amp;Data'!$F$7,0)+1,0)=0,"","G"&amp;TRUNC((B41-1)/'Tables&amp;Data'!$F$7,0)+1)</f>
        <v>G4</v>
      </c>
      <c r="D41" s="43">
        <f>IF(C41="","",IF(D40='Tables&amp;Data'!$F$7,1,D40+1))</f>
        <v>7</v>
      </c>
      <c r="E41" s="43" t="str">
        <f t="shared" si="0"/>
        <v>P7</v>
      </c>
      <c r="F41" s="45" t="str">
        <f>IF(E41="","",IF(SUM(G41:AA41)='Tables&amp;Data'!$F$8,"P","O"))</f>
        <v>P</v>
      </c>
      <c r="G41" s="42">
        <f>IFERROR(IF(($C41&amp;"-"&amp;$E41&amp;"-"&amp;G$4)=INDEX(Aux!$Q$4:$Q$5000,MATCH($C41&amp;"-"&amp;$E41&amp;"-"&amp;G$4,Aux!$Q$4:$Q$5000,0)),1,""),"")</f>
        <v>1</v>
      </c>
      <c r="H41" s="13">
        <f>IFERROR(IF(($C41&amp;"-"&amp;$E41&amp;"-"&amp;H$4)=INDEX(Aux!$Q$4:$Q$5000,MATCH($C41&amp;"-"&amp;$E41&amp;"-"&amp;H$4,Aux!$Q$4:$Q$5000,0)),1,""),"")</f>
        <v>1</v>
      </c>
      <c r="I41" s="13" t="str">
        <f>IFERROR(IF(($C41&amp;"-"&amp;$E41&amp;"-"&amp;I$4)=INDEX(Aux!$Q$4:$Q$5000,MATCH($C41&amp;"-"&amp;$E41&amp;"-"&amp;I$4,Aux!$Q$4:$Q$5000,0)),1,""),"")</f>
        <v/>
      </c>
      <c r="J41" s="13" t="str">
        <f>IFERROR(IF(($C41&amp;"-"&amp;$E41&amp;"-"&amp;J$4)=INDEX(Aux!$Q$4:$Q$5000,MATCH($C41&amp;"-"&amp;$E41&amp;"-"&amp;J$4,Aux!$Q$4:$Q$5000,0)),1,""),"")</f>
        <v/>
      </c>
      <c r="K41" s="13" t="str">
        <f>IFERROR(IF(($C41&amp;"-"&amp;$E41&amp;"-"&amp;K$4)=INDEX(Aux!$Q$4:$Q$5000,MATCH($C41&amp;"-"&amp;$E41&amp;"-"&amp;K$4,Aux!$Q$4:$Q$5000,0)),1,""),"")</f>
        <v/>
      </c>
      <c r="L41" s="13" t="str">
        <f>IFERROR(IF(($C41&amp;"-"&amp;$E41&amp;"-"&amp;L$4)=INDEX(Aux!$Q$4:$Q$5000,MATCH($C41&amp;"-"&amp;$E41&amp;"-"&amp;L$4,Aux!$Q$4:$Q$5000,0)),1,""),"")</f>
        <v/>
      </c>
      <c r="M41" s="13" t="str">
        <f>IFERROR(IF(($C41&amp;"-"&amp;$E41&amp;"-"&amp;M$4)=INDEX(Aux!$Q$4:$Q$5000,MATCH($C41&amp;"-"&amp;$E41&amp;"-"&amp;M$4,Aux!$Q$4:$Q$5000,0)),1,""),"")</f>
        <v/>
      </c>
      <c r="N41" s="13" t="str">
        <f>IFERROR(IF(($C41&amp;"-"&amp;$E41&amp;"-"&amp;N$4)=INDEX(Aux!$Q$4:$Q$5000,MATCH($C41&amp;"-"&amp;$E41&amp;"-"&amp;N$4,Aux!$Q$4:$Q$5000,0)),1,""),"")</f>
        <v/>
      </c>
      <c r="O41" s="13" t="str">
        <f>IFERROR(IF(($C41&amp;"-"&amp;$E41&amp;"-"&amp;O$4)=INDEX(Aux!$Q$4:$Q$5000,MATCH($C41&amp;"-"&amp;$E41&amp;"-"&amp;O$4,Aux!$Q$4:$Q$5000,0)),1,""),"")</f>
        <v/>
      </c>
      <c r="P41" s="13">
        <f>IFERROR(IF(($C41&amp;"-"&amp;$E41&amp;"-"&amp;P$4)=INDEX(Aux!$Q$4:$Q$5000,MATCH($C41&amp;"-"&amp;$E41&amp;"-"&amp;P$4,Aux!$Q$4:$Q$5000,0)),1,""),"")</f>
        <v>1</v>
      </c>
      <c r="Q41" s="13">
        <f>IFERROR(IF(($C41&amp;"-"&amp;$E41&amp;"-"&amp;Q$4)=INDEX(Aux!$Q$4:$Q$5000,MATCH($C41&amp;"-"&amp;$E41&amp;"-"&amp;Q$4,Aux!$Q$4:$Q$5000,0)),1,""),"")</f>
        <v>1</v>
      </c>
      <c r="R41" s="13">
        <f>IFERROR(IF(($C41&amp;"-"&amp;$E41&amp;"-"&amp;R$4)=INDEX(Aux!$Q$4:$Q$5000,MATCH($C41&amp;"-"&amp;$E41&amp;"-"&amp;R$4,Aux!$Q$4:$Q$5000,0)),1,""),"")</f>
        <v>1</v>
      </c>
      <c r="S41" s="13" t="str">
        <f>IFERROR(IF(($C41&amp;"-"&amp;$E41&amp;"-"&amp;S$4)=INDEX(Aux!$Q$4:$Q$5000,MATCH($C41&amp;"-"&amp;$E41&amp;"-"&amp;S$4,Aux!$Q$4:$Q$5000,0)),1,""),"")</f>
        <v/>
      </c>
      <c r="T41" s="13" t="str">
        <f>IFERROR(IF(($C41&amp;"-"&amp;$E41&amp;"-"&amp;T$4)=INDEX(Aux!$Q$4:$Q$5000,MATCH($C41&amp;"-"&amp;$E41&amp;"-"&amp;T$4,Aux!$Q$4:$Q$5000,0)),1,""),"")</f>
        <v/>
      </c>
      <c r="U41" s="13" t="str">
        <f>IFERROR(IF(($C41&amp;"-"&amp;$E41&amp;"-"&amp;U$4)=INDEX(Aux!$Q$4:$Q$5000,MATCH($C41&amp;"-"&amp;$E41&amp;"-"&amp;U$4,Aux!$Q$4:$Q$5000,0)),1,""),"")</f>
        <v/>
      </c>
      <c r="V41" s="13" t="str">
        <f>IFERROR(IF(($C41&amp;"-"&amp;$E41&amp;"-"&amp;V$4)=INDEX(Aux!$Q$4:$Q$5000,MATCH($C41&amp;"-"&amp;$E41&amp;"-"&amp;V$4,Aux!$Q$4:$Q$5000,0)),1,""),"")</f>
        <v/>
      </c>
      <c r="W41" s="13" t="str">
        <f>IFERROR(IF(($C41&amp;"-"&amp;$E41&amp;"-"&amp;W$4)=INDEX(Aux!$Q$4:$Q$5000,MATCH($C41&amp;"-"&amp;$E41&amp;"-"&amp;W$4,Aux!$Q$4:$Q$5000,0)),1,""),"")</f>
        <v/>
      </c>
      <c r="X41" s="13" t="str">
        <f>IFERROR(IF(($C41&amp;"-"&amp;$E41&amp;"-"&amp;X$4)=INDEX(Aux!$Q$4:$Q$5000,MATCH($C41&amp;"-"&amp;$E41&amp;"-"&amp;X$4,Aux!$Q$4:$Q$5000,0)),1,""),"")</f>
        <v/>
      </c>
      <c r="Y41" s="13" t="str">
        <f>IFERROR(IF(($C41&amp;"-"&amp;$E41&amp;"-"&amp;Y$4)=INDEX(Aux!$Q$4:$Q$5000,MATCH($C41&amp;"-"&amp;$E41&amp;"-"&amp;Y$4,Aux!$Q$4:$Q$5000,0)),1,""),"")</f>
        <v/>
      </c>
      <c r="Z41" s="13" t="str">
        <f>IFERROR(IF(($C41&amp;"-"&amp;$E41&amp;"-"&amp;Z$4)=INDEX(Aux!$Q$4:$Q$5000,MATCH($C41&amp;"-"&amp;$E41&amp;"-"&amp;Z$4,Aux!$Q$4:$Q$5000,0)),1,""),"")</f>
        <v/>
      </c>
      <c r="AA41" s="13" t="str">
        <f>IFERROR(IF(($C41&amp;"-"&amp;$E41&amp;"-"&amp;AA$4)=INDEX(Aux!$Q$4:$Q$5000,MATCH($C41&amp;"-"&amp;$E41&amp;"-"&amp;AA$4,Aux!$Q$4:$Q$5000,0)),1,""),"")</f>
        <v/>
      </c>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2:114" x14ac:dyDescent="0.25">
      <c r="B42" s="41">
        <f>IF(B41="","",IF(B41+1&lt;='Tables&amp;Data'!$F$9,B41+1,""))</f>
        <v>35</v>
      </c>
      <c r="C42" s="46" t="str">
        <f>IF(IFERROR(TRUNC((B42-1)/'Tables&amp;Data'!$F$7,0)+1,0)=0,"","G"&amp;TRUNC((B42-1)/'Tables&amp;Data'!$F$7,0)+1)</f>
        <v>G4</v>
      </c>
      <c r="D42" s="43">
        <f>IF(C42="","",IF(D41='Tables&amp;Data'!$F$7,1,D41+1))</f>
        <v>8</v>
      </c>
      <c r="E42" s="43" t="str">
        <f t="shared" si="0"/>
        <v>P8</v>
      </c>
      <c r="F42" s="45" t="str">
        <f>IF(E42="","",IF(SUM(G42:AA42)='Tables&amp;Data'!$F$8,"P","O"))</f>
        <v>P</v>
      </c>
      <c r="G42" s="42" t="str">
        <f>IFERROR(IF(($C42&amp;"-"&amp;$E42&amp;"-"&amp;G$4)=INDEX(Aux!$Q$4:$Q$5000,MATCH($C42&amp;"-"&amp;$E42&amp;"-"&amp;G$4,Aux!$Q$4:$Q$5000,0)),1,""),"")</f>
        <v/>
      </c>
      <c r="H42" s="13" t="str">
        <f>IFERROR(IF(($C42&amp;"-"&amp;$E42&amp;"-"&amp;H$4)=INDEX(Aux!$Q$4:$Q$5000,MATCH($C42&amp;"-"&amp;$E42&amp;"-"&amp;H$4,Aux!$Q$4:$Q$5000,0)),1,""),"")</f>
        <v/>
      </c>
      <c r="I42" s="13">
        <f>IFERROR(IF(($C42&amp;"-"&amp;$E42&amp;"-"&amp;I$4)=INDEX(Aux!$Q$4:$Q$5000,MATCH($C42&amp;"-"&amp;$E42&amp;"-"&amp;I$4,Aux!$Q$4:$Q$5000,0)),1,""),"")</f>
        <v>1</v>
      </c>
      <c r="J42" s="13">
        <f>IFERROR(IF(($C42&amp;"-"&amp;$E42&amp;"-"&amp;J$4)=INDEX(Aux!$Q$4:$Q$5000,MATCH($C42&amp;"-"&amp;$E42&amp;"-"&amp;J$4,Aux!$Q$4:$Q$5000,0)),1,""),"")</f>
        <v>1</v>
      </c>
      <c r="K42" s="13">
        <f>IFERROR(IF(($C42&amp;"-"&amp;$E42&amp;"-"&amp;K$4)=INDEX(Aux!$Q$4:$Q$5000,MATCH($C42&amp;"-"&amp;$E42&amp;"-"&amp;K$4,Aux!$Q$4:$Q$5000,0)),1,""),"")</f>
        <v>1</v>
      </c>
      <c r="L42" s="13">
        <f>IFERROR(IF(($C42&amp;"-"&amp;$E42&amp;"-"&amp;L$4)=INDEX(Aux!$Q$4:$Q$5000,MATCH($C42&amp;"-"&amp;$E42&amp;"-"&amp;L$4,Aux!$Q$4:$Q$5000,0)),1,""),"")</f>
        <v>1</v>
      </c>
      <c r="M42" s="13">
        <f>IFERROR(IF(($C42&amp;"-"&amp;$E42&amp;"-"&amp;M$4)=INDEX(Aux!$Q$4:$Q$5000,MATCH($C42&amp;"-"&amp;$E42&amp;"-"&amp;M$4,Aux!$Q$4:$Q$5000,0)),1,""),"")</f>
        <v>1</v>
      </c>
      <c r="N42" s="13" t="str">
        <f>IFERROR(IF(($C42&amp;"-"&amp;$E42&amp;"-"&amp;N$4)=INDEX(Aux!$Q$4:$Q$5000,MATCH($C42&amp;"-"&amp;$E42&amp;"-"&amp;N$4,Aux!$Q$4:$Q$5000,0)),1,""),"")</f>
        <v/>
      </c>
      <c r="O42" s="13" t="str">
        <f>IFERROR(IF(($C42&amp;"-"&amp;$E42&amp;"-"&amp;O$4)=INDEX(Aux!$Q$4:$Q$5000,MATCH($C42&amp;"-"&amp;$E42&amp;"-"&amp;O$4,Aux!$Q$4:$Q$5000,0)),1,""),"")</f>
        <v/>
      </c>
      <c r="P42" s="13" t="str">
        <f>IFERROR(IF(($C42&amp;"-"&amp;$E42&amp;"-"&amp;P$4)=INDEX(Aux!$Q$4:$Q$5000,MATCH($C42&amp;"-"&amp;$E42&amp;"-"&amp;P$4,Aux!$Q$4:$Q$5000,0)),1,""),"")</f>
        <v/>
      </c>
      <c r="Q42" s="13" t="str">
        <f>IFERROR(IF(($C42&amp;"-"&amp;$E42&amp;"-"&amp;Q$4)=INDEX(Aux!$Q$4:$Q$5000,MATCH($C42&amp;"-"&amp;$E42&amp;"-"&amp;Q$4,Aux!$Q$4:$Q$5000,0)),1,""),"")</f>
        <v/>
      </c>
      <c r="R42" s="13" t="str">
        <f>IFERROR(IF(($C42&amp;"-"&amp;$E42&amp;"-"&amp;R$4)=INDEX(Aux!$Q$4:$Q$5000,MATCH($C42&amp;"-"&amp;$E42&amp;"-"&amp;R$4,Aux!$Q$4:$Q$5000,0)),1,""),"")</f>
        <v/>
      </c>
      <c r="S42" s="13" t="str">
        <f>IFERROR(IF(($C42&amp;"-"&amp;$E42&amp;"-"&amp;S$4)=INDEX(Aux!$Q$4:$Q$5000,MATCH($C42&amp;"-"&amp;$E42&amp;"-"&amp;S$4,Aux!$Q$4:$Q$5000,0)),1,""),"")</f>
        <v/>
      </c>
      <c r="T42" s="13" t="str">
        <f>IFERROR(IF(($C42&amp;"-"&amp;$E42&amp;"-"&amp;T$4)=INDEX(Aux!$Q$4:$Q$5000,MATCH($C42&amp;"-"&amp;$E42&amp;"-"&amp;T$4,Aux!$Q$4:$Q$5000,0)),1,""),"")</f>
        <v/>
      </c>
      <c r="U42" s="13" t="str">
        <f>IFERROR(IF(($C42&amp;"-"&amp;$E42&amp;"-"&amp;U$4)=INDEX(Aux!$Q$4:$Q$5000,MATCH($C42&amp;"-"&amp;$E42&amp;"-"&amp;U$4,Aux!$Q$4:$Q$5000,0)),1,""),"")</f>
        <v/>
      </c>
      <c r="V42" s="13" t="str">
        <f>IFERROR(IF(($C42&amp;"-"&amp;$E42&amp;"-"&amp;V$4)=INDEX(Aux!$Q$4:$Q$5000,MATCH($C42&amp;"-"&amp;$E42&amp;"-"&amp;V$4,Aux!$Q$4:$Q$5000,0)),1,""),"")</f>
        <v/>
      </c>
      <c r="W42" s="13" t="str">
        <f>IFERROR(IF(($C42&amp;"-"&amp;$E42&amp;"-"&amp;W$4)=INDEX(Aux!$Q$4:$Q$5000,MATCH($C42&amp;"-"&amp;$E42&amp;"-"&amp;W$4,Aux!$Q$4:$Q$5000,0)),1,""),"")</f>
        <v/>
      </c>
      <c r="X42" s="13" t="str">
        <f>IFERROR(IF(($C42&amp;"-"&amp;$E42&amp;"-"&amp;X$4)=INDEX(Aux!$Q$4:$Q$5000,MATCH($C42&amp;"-"&amp;$E42&amp;"-"&amp;X$4,Aux!$Q$4:$Q$5000,0)),1,""),"")</f>
        <v/>
      </c>
      <c r="Y42" s="13" t="str">
        <f>IFERROR(IF(($C42&amp;"-"&amp;$E42&amp;"-"&amp;Y$4)=INDEX(Aux!$Q$4:$Q$5000,MATCH($C42&amp;"-"&amp;$E42&amp;"-"&amp;Y$4,Aux!$Q$4:$Q$5000,0)),1,""),"")</f>
        <v/>
      </c>
      <c r="Z42" s="13" t="str">
        <f>IFERROR(IF(($C42&amp;"-"&amp;$E42&amp;"-"&amp;Z$4)=INDEX(Aux!$Q$4:$Q$5000,MATCH($C42&amp;"-"&amp;$E42&amp;"-"&amp;Z$4,Aux!$Q$4:$Q$5000,0)),1,""),"")</f>
        <v/>
      </c>
      <c r="AA42" s="13" t="str">
        <f>IFERROR(IF(($C42&amp;"-"&amp;$E42&amp;"-"&amp;AA$4)=INDEX(Aux!$Q$4:$Q$5000,MATCH($C42&amp;"-"&amp;$E42&amp;"-"&amp;AA$4,Aux!$Q$4:$Q$5000,0)),1,""),"")</f>
        <v/>
      </c>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2:114" x14ac:dyDescent="0.25">
      <c r="B43" s="41">
        <f>IF(B42="","",IF(B42+1&lt;='Tables&amp;Data'!$F$9,B42+1,""))</f>
        <v>36</v>
      </c>
      <c r="C43" s="46" t="str">
        <f>IF(IFERROR(TRUNC((B43-1)/'Tables&amp;Data'!$F$7,0)+1,0)=0,"","G"&amp;TRUNC((B43-1)/'Tables&amp;Data'!$F$7,0)+1)</f>
        <v>G4</v>
      </c>
      <c r="D43" s="43">
        <f>IF(C43="","",IF(D42='Tables&amp;Data'!$F$7,1,D42+1))</f>
        <v>9</v>
      </c>
      <c r="E43" s="43" t="str">
        <f t="shared" si="0"/>
        <v>P9</v>
      </c>
      <c r="F43" s="45" t="str">
        <f>IF(E43="","",IF(SUM(G43:AA43)='Tables&amp;Data'!$F$8,"P","O"))</f>
        <v>P</v>
      </c>
      <c r="G43" s="42" t="str">
        <f>IFERROR(IF(($C43&amp;"-"&amp;$E43&amp;"-"&amp;G$4)=INDEX(Aux!$Q$4:$Q$5000,MATCH($C43&amp;"-"&amp;$E43&amp;"-"&amp;G$4,Aux!$Q$4:$Q$5000,0)),1,""),"")</f>
        <v/>
      </c>
      <c r="H43" s="13" t="str">
        <f>IFERROR(IF(($C43&amp;"-"&amp;$E43&amp;"-"&amp;H$4)=INDEX(Aux!$Q$4:$Q$5000,MATCH($C43&amp;"-"&amp;$E43&amp;"-"&amp;H$4,Aux!$Q$4:$Q$5000,0)),1,""),"")</f>
        <v/>
      </c>
      <c r="I43" s="13" t="str">
        <f>IFERROR(IF(($C43&amp;"-"&amp;$E43&amp;"-"&amp;I$4)=INDEX(Aux!$Q$4:$Q$5000,MATCH($C43&amp;"-"&amp;$E43&amp;"-"&amp;I$4,Aux!$Q$4:$Q$5000,0)),1,""),"")</f>
        <v/>
      </c>
      <c r="J43" s="13" t="str">
        <f>IFERROR(IF(($C43&amp;"-"&amp;$E43&amp;"-"&amp;J$4)=INDEX(Aux!$Q$4:$Q$5000,MATCH($C43&amp;"-"&amp;$E43&amp;"-"&amp;J$4,Aux!$Q$4:$Q$5000,0)),1,""),"")</f>
        <v/>
      </c>
      <c r="K43" s="13" t="str">
        <f>IFERROR(IF(($C43&amp;"-"&amp;$E43&amp;"-"&amp;K$4)=INDEX(Aux!$Q$4:$Q$5000,MATCH($C43&amp;"-"&amp;$E43&amp;"-"&amp;K$4,Aux!$Q$4:$Q$5000,0)),1,""),"")</f>
        <v/>
      </c>
      <c r="L43" s="13" t="str">
        <f>IFERROR(IF(($C43&amp;"-"&amp;$E43&amp;"-"&amp;L$4)=INDEX(Aux!$Q$4:$Q$5000,MATCH($C43&amp;"-"&amp;$E43&amp;"-"&amp;L$4,Aux!$Q$4:$Q$5000,0)),1,""),"")</f>
        <v/>
      </c>
      <c r="M43" s="13" t="str">
        <f>IFERROR(IF(($C43&amp;"-"&amp;$E43&amp;"-"&amp;M$4)=INDEX(Aux!$Q$4:$Q$5000,MATCH($C43&amp;"-"&amp;$E43&amp;"-"&amp;M$4,Aux!$Q$4:$Q$5000,0)),1,""),"")</f>
        <v/>
      </c>
      <c r="N43" s="13">
        <f>IFERROR(IF(($C43&amp;"-"&amp;$E43&amp;"-"&amp;N$4)=INDEX(Aux!$Q$4:$Q$5000,MATCH($C43&amp;"-"&amp;$E43&amp;"-"&amp;N$4,Aux!$Q$4:$Q$5000,0)),1,""),"")</f>
        <v>1</v>
      </c>
      <c r="O43" s="13">
        <f>IFERROR(IF(($C43&amp;"-"&amp;$E43&amp;"-"&amp;O$4)=INDEX(Aux!$Q$4:$Q$5000,MATCH($C43&amp;"-"&amp;$E43&amp;"-"&amp;O$4,Aux!$Q$4:$Q$5000,0)),1,""),"")</f>
        <v>1</v>
      </c>
      <c r="P43" s="13">
        <f>IFERROR(IF(($C43&amp;"-"&amp;$E43&amp;"-"&amp;P$4)=INDEX(Aux!$Q$4:$Q$5000,MATCH($C43&amp;"-"&amp;$E43&amp;"-"&amp;P$4,Aux!$Q$4:$Q$5000,0)),1,""),"")</f>
        <v>1</v>
      </c>
      <c r="Q43" s="13">
        <f>IFERROR(IF(($C43&amp;"-"&amp;$E43&amp;"-"&amp;Q$4)=INDEX(Aux!$Q$4:$Q$5000,MATCH($C43&amp;"-"&amp;$E43&amp;"-"&amp;Q$4,Aux!$Q$4:$Q$5000,0)),1,""),"")</f>
        <v>1</v>
      </c>
      <c r="R43" s="13">
        <f>IFERROR(IF(($C43&amp;"-"&amp;$E43&amp;"-"&amp;R$4)=INDEX(Aux!$Q$4:$Q$5000,MATCH($C43&amp;"-"&amp;$E43&amp;"-"&amp;R$4,Aux!$Q$4:$Q$5000,0)),1,""),"")</f>
        <v>1</v>
      </c>
      <c r="S43" s="13" t="str">
        <f>IFERROR(IF(($C43&amp;"-"&amp;$E43&amp;"-"&amp;S$4)=INDEX(Aux!$Q$4:$Q$5000,MATCH($C43&amp;"-"&amp;$E43&amp;"-"&amp;S$4,Aux!$Q$4:$Q$5000,0)),1,""),"")</f>
        <v/>
      </c>
      <c r="T43" s="13" t="str">
        <f>IFERROR(IF(($C43&amp;"-"&amp;$E43&amp;"-"&amp;T$4)=INDEX(Aux!$Q$4:$Q$5000,MATCH($C43&amp;"-"&amp;$E43&amp;"-"&amp;T$4,Aux!$Q$4:$Q$5000,0)),1,""),"")</f>
        <v/>
      </c>
      <c r="U43" s="13" t="str">
        <f>IFERROR(IF(($C43&amp;"-"&amp;$E43&amp;"-"&amp;U$4)=INDEX(Aux!$Q$4:$Q$5000,MATCH($C43&amp;"-"&amp;$E43&amp;"-"&amp;U$4,Aux!$Q$4:$Q$5000,0)),1,""),"")</f>
        <v/>
      </c>
      <c r="V43" s="13" t="str">
        <f>IFERROR(IF(($C43&amp;"-"&amp;$E43&amp;"-"&amp;V$4)=INDEX(Aux!$Q$4:$Q$5000,MATCH($C43&amp;"-"&amp;$E43&amp;"-"&amp;V$4,Aux!$Q$4:$Q$5000,0)),1,""),"")</f>
        <v/>
      </c>
      <c r="W43" s="13" t="str">
        <f>IFERROR(IF(($C43&amp;"-"&amp;$E43&amp;"-"&amp;W$4)=INDEX(Aux!$Q$4:$Q$5000,MATCH($C43&amp;"-"&amp;$E43&amp;"-"&amp;W$4,Aux!$Q$4:$Q$5000,0)),1,""),"")</f>
        <v/>
      </c>
      <c r="X43" s="13" t="str">
        <f>IFERROR(IF(($C43&amp;"-"&amp;$E43&amp;"-"&amp;X$4)=INDEX(Aux!$Q$4:$Q$5000,MATCH($C43&amp;"-"&amp;$E43&amp;"-"&amp;X$4,Aux!$Q$4:$Q$5000,0)),1,""),"")</f>
        <v/>
      </c>
      <c r="Y43" s="13" t="str">
        <f>IFERROR(IF(($C43&amp;"-"&amp;$E43&amp;"-"&amp;Y$4)=INDEX(Aux!$Q$4:$Q$5000,MATCH($C43&amp;"-"&amp;$E43&amp;"-"&amp;Y$4,Aux!$Q$4:$Q$5000,0)),1,""),"")</f>
        <v/>
      </c>
      <c r="Z43" s="13" t="str">
        <f>IFERROR(IF(($C43&amp;"-"&amp;$E43&amp;"-"&amp;Z$4)=INDEX(Aux!$Q$4:$Q$5000,MATCH($C43&amp;"-"&amp;$E43&amp;"-"&amp;Z$4,Aux!$Q$4:$Q$5000,0)),1,""),"")</f>
        <v/>
      </c>
      <c r="AA43" s="13" t="str">
        <f>IFERROR(IF(($C43&amp;"-"&amp;$E43&amp;"-"&amp;AA$4)=INDEX(Aux!$Q$4:$Q$5000,MATCH($C43&amp;"-"&amp;$E43&amp;"-"&amp;AA$4,Aux!$Q$4:$Q$5000,0)),1,""),"")</f>
        <v/>
      </c>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2:114" x14ac:dyDescent="0.25">
      <c r="B44" s="41">
        <f>IF(B43="","",IF(B43+1&lt;='Tables&amp;Data'!$F$9,B43+1,""))</f>
        <v>37</v>
      </c>
      <c r="C44" s="46" t="str">
        <f>IF(IFERROR(TRUNC((B44-1)/'Tables&amp;Data'!$F$7,0)+1,0)=0,"","G"&amp;TRUNC((B44-1)/'Tables&amp;Data'!$F$7,0)+1)</f>
        <v>G5</v>
      </c>
      <c r="D44" s="43">
        <f>IF(C44="","",IF(D43='Tables&amp;Data'!$F$7,1,D43+1))</f>
        <v>1</v>
      </c>
      <c r="E44" s="43" t="str">
        <f t="shared" si="0"/>
        <v>P1</v>
      </c>
      <c r="F44" s="45" t="str">
        <f>IF(E44="","",IF(SUM(G44:AA44)='Tables&amp;Data'!$F$8,"P","O"))</f>
        <v>P</v>
      </c>
      <c r="G44" s="42">
        <f>IFERROR(IF(($C44&amp;"-"&amp;$E44&amp;"-"&amp;G$4)=INDEX(Aux!$Q$4:$Q$5000,MATCH($C44&amp;"-"&amp;$E44&amp;"-"&amp;G$4,Aux!$Q$4:$Q$5000,0)),1,""),"")</f>
        <v>1</v>
      </c>
      <c r="H44" s="13">
        <f>IFERROR(IF(($C44&amp;"-"&amp;$E44&amp;"-"&amp;H$4)=INDEX(Aux!$Q$4:$Q$5000,MATCH($C44&amp;"-"&amp;$E44&amp;"-"&amp;H$4,Aux!$Q$4:$Q$5000,0)),1,""),"")</f>
        <v>1</v>
      </c>
      <c r="I44" s="13">
        <f>IFERROR(IF(($C44&amp;"-"&amp;$E44&amp;"-"&amp;I$4)=INDEX(Aux!$Q$4:$Q$5000,MATCH($C44&amp;"-"&amp;$E44&amp;"-"&amp;I$4,Aux!$Q$4:$Q$5000,0)),1,""),"")</f>
        <v>1</v>
      </c>
      <c r="J44" s="13">
        <f>IFERROR(IF(($C44&amp;"-"&amp;$E44&amp;"-"&amp;J$4)=INDEX(Aux!$Q$4:$Q$5000,MATCH($C44&amp;"-"&amp;$E44&amp;"-"&amp;J$4,Aux!$Q$4:$Q$5000,0)),1,""),"")</f>
        <v>1</v>
      </c>
      <c r="K44" s="13">
        <f>IFERROR(IF(($C44&amp;"-"&amp;$E44&amp;"-"&amp;K$4)=INDEX(Aux!$Q$4:$Q$5000,MATCH($C44&amp;"-"&amp;$E44&amp;"-"&amp;K$4,Aux!$Q$4:$Q$5000,0)),1,""),"")</f>
        <v>1</v>
      </c>
      <c r="L44" s="13" t="str">
        <f>IFERROR(IF(($C44&amp;"-"&amp;$E44&amp;"-"&amp;L$4)=INDEX(Aux!$Q$4:$Q$5000,MATCH($C44&amp;"-"&amp;$E44&amp;"-"&amp;L$4,Aux!$Q$4:$Q$5000,0)),1,""),"")</f>
        <v/>
      </c>
      <c r="M44" s="13" t="str">
        <f>IFERROR(IF(($C44&amp;"-"&amp;$E44&amp;"-"&amp;M$4)=INDEX(Aux!$Q$4:$Q$5000,MATCH($C44&amp;"-"&amp;$E44&amp;"-"&amp;M$4,Aux!$Q$4:$Q$5000,0)),1,""),"")</f>
        <v/>
      </c>
      <c r="N44" s="13" t="str">
        <f>IFERROR(IF(($C44&amp;"-"&amp;$E44&amp;"-"&amp;N$4)=INDEX(Aux!$Q$4:$Q$5000,MATCH($C44&amp;"-"&amp;$E44&amp;"-"&amp;N$4,Aux!$Q$4:$Q$5000,0)),1,""),"")</f>
        <v/>
      </c>
      <c r="O44" s="13" t="str">
        <f>IFERROR(IF(($C44&amp;"-"&amp;$E44&amp;"-"&amp;O$4)=INDEX(Aux!$Q$4:$Q$5000,MATCH($C44&amp;"-"&amp;$E44&amp;"-"&amp;O$4,Aux!$Q$4:$Q$5000,0)),1,""),"")</f>
        <v/>
      </c>
      <c r="P44" s="13" t="str">
        <f>IFERROR(IF(($C44&amp;"-"&amp;$E44&amp;"-"&amp;P$4)=INDEX(Aux!$Q$4:$Q$5000,MATCH($C44&amp;"-"&amp;$E44&amp;"-"&amp;P$4,Aux!$Q$4:$Q$5000,0)),1,""),"")</f>
        <v/>
      </c>
      <c r="Q44" s="13" t="str">
        <f>IFERROR(IF(($C44&amp;"-"&amp;$E44&amp;"-"&amp;Q$4)=INDEX(Aux!$Q$4:$Q$5000,MATCH($C44&amp;"-"&amp;$E44&amp;"-"&amp;Q$4,Aux!$Q$4:$Q$5000,0)),1,""),"")</f>
        <v/>
      </c>
      <c r="R44" s="13" t="str">
        <f>IFERROR(IF(($C44&amp;"-"&amp;$E44&amp;"-"&amp;R$4)=INDEX(Aux!$Q$4:$Q$5000,MATCH($C44&amp;"-"&amp;$E44&amp;"-"&amp;R$4,Aux!$Q$4:$Q$5000,0)),1,""),"")</f>
        <v/>
      </c>
      <c r="S44" s="13" t="str">
        <f>IFERROR(IF(($C44&amp;"-"&amp;$E44&amp;"-"&amp;S$4)=INDEX(Aux!$Q$4:$Q$5000,MATCH($C44&amp;"-"&amp;$E44&amp;"-"&amp;S$4,Aux!$Q$4:$Q$5000,0)),1,""),"")</f>
        <v/>
      </c>
      <c r="T44" s="13" t="str">
        <f>IFERROR(IF(($C44&amp;"-"&amp;$E44&amp;"-"&amp;T$4)=INDEX(Aux!$Q$4:$Q$5000,MATCH($C44&amp;"-"&amp;$E44&amp;"-"&amp;T$4,Aux!$Q$4:$Q$5000,0)),1,""),"")</f>
        <v/>
      </c>
      <c r="U44" s="13" t="str">
        <f>IFERROR(IF(($C44&amp;"-"&amp;$E44&amp;"-"&amp;U$4)=INDEX(Aux!$Q$4:$Q$5000,MATCH($C44&amp;"-"&amp;$E44&amp;"-"&amp;U$4,Aux!$Q$4:$Q$5000,0)),1,""),"")</f>
        <v/>
      </c>
      <c r="V44" s="13" t="str">
        <f>IFERROR(IF(($C44&amp;"-"&amp;$E44&amp;"-"&amp;V$4)=INDEX(Aux!$Q$4:$Q$5000,MATCH($C44&amp;"-"&amp;$E44&amp;"-"&amp;V$4,Aux!$Q$4:$Q$5000,0)),1,""),"")</f>
        <v/>
      </c>
      <c r="W44" s="13" t="str">
        <f>IFERROR(IF(($C44&amp;"-"&amp;$E44&amp;"-"&amp;W$4)=INDEX(Aux!$Q$4:$Q$5000,MATCH($C44&amp;"-"&amp;$E44&amp;"-"&amp;W$4,Aux!$Q$4:$Q$5000,0)),1,""),"")</f>
        <v/>
      </c>
      <c r="X44" s="13" t="str">
        <f>IFERROR(IF(($C44&amp;"-"&amp;$E44&amp;"-"&amp;X$4)=INDEX(Aux!$Q$4:$Q$5000,MATCH($C44&amp;"-"&amp;$E44&amp;"-"&amp;X$4,Aux!$Q$4:$Q$5000,0)),1,""),"")</f>
        <v/>
      </c>
      <c r="Y44" s="13" t="str">
        <f>IFERROR(IF(($C44&amp;"-"&amp;$E44&amp;"-"&amp;Y$4)=INDEX(Aux!$Q$4:$Q$5000,MATCH($C44&amp;"-"&amp;$E44&amp;"-"&amp;Y$4,Aux!$Q$4:$Q$5000,0)),1,""),"")</f>
        <v/>
      </c>
      <c r="Z44" s="13" t="str">
        <f>IFERROR(IF(($C44&amp;"-"&amp;$E44&amp;"-"&amp;Z$4)=INDEX(Aux!$Q$4:$Q$5000,MATCH($C44&amp;"-"&amp;$E44&amp;"-"&amp;Z$4,Aux!$Q$4:$Q$5000,0)),1,""),"")</f>
        <v/>
      </c>
      <c r="AA44" s="13" t="str">
        <f>IFERROR(IF(($C44&amp;"-"&amp;$E44&amp;"-"&amp;AA$4)=INDEX(Aux!$Q$4:$Q$5000,MATCH($C44&amp;"-"&amp;$E44&amp;"-"&amp;AA$4,Aux!$Q$4:$Q$5000,0)),1,""),"")</f>
        <v/>
      </c>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2:114" x14ac:dyDescent="0.25">
      <c r="B45" s="41">
        <f>IF(B44="","",IF(B44+1&lt;='Tables&amp;Data'!$F$9,B44+1,""))</f>
        <v>38</v>
      </c>
      <c r="C45" s="46" t="str">
        <f>IF(IFERROR(TRUNC((B45-1)/'Tables&amp;Data'!$F$7,0)+1,0)=0,"","G"&amp;TRUNC((B45-1)/'Tables&amp;Data'!$F$7,0)+1)</f>
        <v>G5</v>
      </c>
      <c r="D45" s="43">
        <f>IF(C45="","",IF(D44='Tables&amp;Data'!$F$7,1,D44+1))</f>
        <v>2</v>
      </c>
      <c r="E45" s="43" t="str">
        <f t="shared" si="0"/>
        <v>P2</v>
      </c>
      <c r="F45" s="45" t="str">
        <f>IF(E45="","",IF(SUM(G45:AA45)='Tables&amp;Data'!$F$8,"P","O"))</f>
        <v>P</v>
      </c>
      <c r="G45" s="42" t="str">
        <f>IFERROR(IF(($C45&amp;"-"&amp;$E45&amp;"-"&amp;G$4)=INDEX(Aux!$Q$4:$Q$5000,MATCH($C45&amp;"-"&amp;$E45&amp;"-"&amp;G$4,Aux!$Q$4:$Q$5000,0)),1,""),"")</f>
        <v/>
      </c>
      <c r="H45" s="13" t="str">
        <f>IFERROR(IF(($C45&amp;"-"&amp;$E45&amp;"-"&amp;H$4)=INDEX(Aux!$Q$4:$Q$5000,MATCH($C45&amp;"-"&amp;$E45&amp;"-"&amp;H$4,Aux!$Q$4:$Q$5000,0)),1,""),"")</f>
        <v/>
      </c>
      <c r="I45" s="13" t="str">
        <f>IFERROR(IF(($C45&amp;"-"&amp;$E45&amp;"-"&amp;I$4)=INDEX(Aux!$Q$4:$Q$5000,MATCH($C45&amp;"-"&amp;$E45&amp;"-"&amp;I$4,Aux!$Q$4:$Q$5000,0)),1,""),"")</f>
        <v/>
      </c>
      <c r="J45" s="13" t="str">
        <f>IFERROR(IF(($C45&amp;"-"&amp;$E45&amp;"-"&amp;J$4)=INDEX(Aux!$Q$4:$Q$5000,MATCH($C45&amp;"-"&amp;$E45&amp;"-"&amp;J$4,Aux!$Q$4:$Q$5000,0)),1,""),"")</f>
        <v/>
      </c>
      <c r="K45" s="13" t="str">
        <f>IFERROR(IF(($C45&amp;"-"&amp;$E45&amp;"-"&amp;K$4)=INDEX(Aux!$Q$4:$Q$5000,MATCH($C45&amp;"-"&amp;$E45&amp;"-"&amp;K$4,Aux!$Q$4:$Q$5000,0)),1,""),"")</f>
        <v/>
      </c>
      <c r="L45" s="13">
        <f>IFERROR(IF(($C45&amp;"-"&amp;$E45&amp;"-"&amp;L$4)=INDEX(Aux!$Q$4:$Q$5000,MATCH($C45&amp;"-"&amp;$E45&amp;"-"&amp;L$4,Aux!$Q$4:$Q$5000,0)),1,""),"")</f>
        <v>1</v>
      </c>
      <c r="M45" s="13">
        <f>IFERROR(IF(($C45&amp;"-"&amp;$E45&amp;"-"&amp;M$4)=INDEX(Aux!$Q$4:$Q$5000,MATCH($C45&amp;"-"&amp;$E45&amp;"-"&amp;M$4,Aux!$Q$4:$Q$5000,0)),1,""),"")</f>
        <v>1</v>
      </c>
      <c r="N45" s="13">
        <f>IFERROR(IF(($C45&amp;"-"&amp;$E45&amp;"-"&amp;N$4)=INDEX(Aux!$Q$4:$Q$5000,MATCH($C45&amp;"-"&amp;$E45&amp;"-"&amp;N$4,Aux!$Q$4:$Q$5000,0)),1,""),"")</f>
        <v>1</v>
      </c>
      <c r="O45" s="13">
        <f>IFERROR(IF(($C45&amp;"-"&amp;$E45&amp;"-"&amp;O$4)=INDEX(Aux!$Q$4:$Q$5000,MATCH($C45&amp;"-"&amp;$E45&amp;"-"&amp;O$4,Aux!$Q$4:$Q$5000,0)),1,""),"")</f>
        <v>1</v>
      </c>
      <c r="P45" s="13">
        <f>IFERROR(IF(($C45&amp;"-"&amp;$E45&amp;"-"&amp;P$4)=INDEX(Aux!$Q$4:$Q$5000,MATCH($C45&amp;"-"&amp;$E45&amp;"-"&amp;P$4,Aux!$Q$4:$Q$5000,0)),1,""),"")</f>
        <v>1</v>
      </c>
      <c r="Q45" s="13" t="str">
        <f>IFERROR(IF(($C45&amp;"-"&amp;$E45&amp;"-"&amp;Q$4)=INDEX(Aux!$Q$4:$Q$5000,MATCH($C45&amp;"-"&amp;$E45&amp;"-"&amp;Q$4,Aux!$Q$4:$Q$5000,0)),1,""),"")</f>
        <v/>
      </c>
      <c r="R45" s="13" t="str">
        <f>IFERROR(IF(($C45&amp;"-"&amp;$E45&amp;"-"&amp;R$4)=INDEX(Aux!$Q$4:$Q$5000,MATCH($C45&amp;"-"&amp;$E45&amp;"-"&amp;R$4,Aux!$Q$4:$Q$5000,0)),1,""),"")</f>
        <v/>
      </c>
      <c r="S45" s="13" t="str">
        <f>IFERROR(IF(($C45&amp;"-"&amp;$E45&amp;"-"&amp;S$4)=INDEX(Aux!$Q$4:$Q$5000,MATCH($C45&amp;"-"&amp;$E45&amp;"-"&amp;S$4,Aux!$Q$4:$Q$5000,0)),1,""),"")</f>
        <v/>
      </c>
      <c r="T45" s="13" t="str">
        <f>IFERROR(IF(($C45&amp;"-"&amp;$E45&amp;"-"&amp;T$4)=INDEX(Aux!$Q$4:$Q$5000,MATCH($C45&amp;"-"&amp;$E45&amp;"-"&amp;T$4,Aux!$Q$4:$Q$5000,0)),1,""),"")</f>
        <v/>
      </c>
      <c r="U45" s="13" t="str">
        <f>IFERROR(IF(($C45&amp;"-"&amp;$E45&amp;"-"&amp;U$4)=INDEX(Aux!$Q$4:$Q$5000,MATCH($C45&amp;"-"&amp;$E45&amp;"-"&amp;U$4,Aux!$Q$4:$Q$5000,0)),1,""),"")</f>
        <v/>
      </c>
      <c r="V45" s="13" t="str">
        <f>IFERROR(IF(($C45&amp;"-"&amp;$E45&amp;"-"&amp;V$4)=INDEX(Aux!$Q$4:$Q$5000,MATCH($C45&amp;"-"&amp;$E45&amp;"-"&amp;V$4,Aux!$Q$4:$Q$5000,0)),1,""),"")</f>
        <v/>
      </c>
      <c r="W45" s="13" t="str">
        <f>IFERROR(IF(($C45&amp;"-"&amp;$E45&amp;"-"&amp;W$4)=INDEX(Aux!$Q$4:$Q$5000,MATCH($C45&amp;"-"&amp;$E45&amp;"-"&amp;W$4,Aux!$Q$4:$Q$5000,0)),1,""),"")</f>
        <v/>
      </c>
      <c r="X45" s="13" t="str">
        <f>IFERROR(IF(($C45&amp;"-"&amp;$E45&amp;"-"&amp;X$4)=INDEX(Aux!$Q$4:$Q$5000,MATCH($C45&amp;"-"&amp;$E45&amp;"-"&amp;X$4,Aux!$Q$4:$Q$5000,0)),1,""),"")</f>
        <v/>
      </c>
      <c r="Y45" s="13" t="str">
        <f>IFERROR(IF(($C45&amp;"-"&amp;$E45&amp;"-"&amp;Y$4)=INDEX(Aux!$Q$4:$Q$5000,MATCH($C45&amp;"-"&amp;$E45&amp;"-"&amp;Y$4,Aux!$Q$4:$Q$5000,0)),1,""),"")</f>
        <v/>
      </c>
      <c r="Z45" s="13" t="str">
        <f>IFERROR(IF(($C45&amp;"-"&amp;$E45&amp;"-"&amp;Z$4)=INDEX(Aux!$Q$4:$Q$5000,MATCH($C45&amp;"-"&amp;$E45&amp;"-"&amp;Z$4,Aux!$Q$4:$Q$5000,0)),1,""),"")</f>
        <v/>
      </c>
      <c r="AA45" s="13" t="str">
        <f>IFERROR(IF(($C45&amp;"-"&amp;$E45&amp;"-"&amp;AA$4)=INDEX(Aux!$Q$4:$Q$5000,MATCH($C45&amp;"-"&amp;$E45&amp;"-"&amp;AA$4,Aux!$Q$4:$Q$5000,0)),1,""),"")</f>
        <v/>
      </c>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2:114" x14ac:dyDescent="0.25">
      <c r="B46" s="41">
        <f>IF(B45="","",IF(B45+1&lt;='Tables&amp;Data'!$F$9,B45+1,""))</f>
        <v>39</v>
      </c>
      <c r="C46" s="46" t="str">
        <f>IF(IFERROR(TRUNC((B46-1)/'Tables&amp;Data'!$F$7,0)+1,0)=0,"","G"&amp;TRUNC((B46-1)/'Tables&amp;Data'!$F$7,0)+1)</f>
        <v>G5</v>
      </c>
      <c r="D46" s="43">
        <f>IF(C46="","",IF(D45='Tables&amp;Data'!$F$7,1,D45+1))</f>
        <v>3</v>
      </c>
      <c r="E46" s="43" t="str">
        <f t="shared" si="0"/>
        <v>P3</v>
      </c>
      <c r="F46" s="45" t="str">
        <f>IF(E46="","",IF(SUM(G46:AA46)='Tables&amp;Data'!$F$8,"P","O"))</f>
        <v>P</v>
      </c>
      <c r="G46" s="42">
        <f>IFERROR(IF(($C46&amp;"-"&amp;$E46&amp;"-"&amp;G$4)=INDEX(Aux!$Q$4:$Q$5000,MATCH($C46&amp;"-"&amp;$E46&amp;"-"&amp;G$4,Aux!$Q$4:$Q$5000,0)),1,""),"")</f>
        <v>1</v>
      </c>
      <c r="H46" s="13">
        <f>IFERROR(IF(($C46&amp;"-"&amp;$E46&amp;"-"&amp;H$4)=INDEX(Aux!$Q$4:$Q$5000,MATCH($C46&amp;"-"&amp;$E46&amp;"-"&amp;H$4,Aux!$Q$4:$Q$5000,0)),1,""),"")</f>
        <v>1</v>
      </c>
      <c r="I46" s="13">
        <f>IFERROR(IF(($C46&amp;"-"&amp;$E46&amp;"-"&amp;I$4)=INDEX(Aux!$Q$4:$Q$5000,MATCH($C46&amp;"-"&amp;$E46&amp;"-"&amp;I$4,Aux!$Q$4:$Q$5000,0)),1,""),"")</f>
        <v>1</v>
      </c>
      <c r="J46" s="13" t="str">
        <f>IFERROR(IF(($C46&amp;"-"&amp;$E46&amp;"-"&amp;J$4)=INDEX(Aux!$Q$4:$Q$5000,MATCH($C46&amp;"-"&amp;$E46&amp;"-"&amp;J$4,Aux!$Q$4:$Q$5000,0)),1,""),"")</f>
        <v/>
      </c>
      <c r="K46" s="13" t="str">
        <f>IFERROR(IF(($C46&amp;"-"&amp;$E46&amp;"-"&amp;K$4)=INDEX(Aux!$Q$4:$Q$5000,MATCH($C46&amp;"-"&amp;$E46&amp;"-"&amp;K$4,Aux!$Q$4:$Q$5000,0)),1,""),"")</f>
        <v/>
      </c>
      <c r="L46" s="13" t="str">
        <f>IFERROR(IF(($C46&amp;"-"&amp;$E46&amp;"-"&amp;L$4)=INDEX(Aux!$Q$4:$Q$5000,MATCH($C46&amp;"-"&amp;$E46&amp;"-"&amp;L$4,Aux!$Q$4:$Q$5000,0)),1,""),"")</f>
        <v/>
      </c>
      <c r="M46" s="13" t="str">
        <f>IFERROR(IF(($C46&amp;"-"&amp;$E46&amp;"-"&amp;M$4)=INDEX(Aux!$Q$4:$Q$5000,MATCH($C46&amp;"-"&amp;$E46&amp;"-"&amp;M$4,Aux!$Q$4:$Q$5000,0)),1,""),"")</f>
        <v/>
      </c>
      <c r="N46" s="13" t="str">
        <f>IFERROR(IF(($C46&amp;"-"&amp;$E46&amp;"-"&amp;N$4)=INDEX(Aux!$Q$4:$Q$5000,MATCH($C46&amp;"-"&amp;$E46&amp;"-"&amp;N$4,Aux!$Q$4:$Q$5000,0)),1,""),"")</f>
        <v/>
      </c>
      <c r="O46" s="13" t="str">
        <f>IFERROR(IF(($C46&amp;"-"&amp;$E46&amp;"-"&amp;O$4)=INDEX(Aux!$Q$4:$Q$5000,MATCH($C46&amp;"-"&amp;$E46&amp;"-"&amp;O$4,Aux!$Q$4:$Q$5000,0)),1,""),"")</f>
        <v/>
      </c>
      <c r="P46" s="13" t="str">
        <f>IFERROR(IF(($C46&amp;"-"&amp;$E46&amp;"-"&amp;P$4)=INDEX(Aux!$Q$4:$Q$5000,MATCH($C46&amp;"-"&amp;$E46&amp;"-"&amp;P$4,Aux!$Q$4:$Q$5000,0)),1,""),"")</f>
        <v/>
      </c>
      <c r="Q46" s="13">
        <f>IFERROR(IF(($C46&amp;"-"&amp;$E46&amp;"-"&amp;Q$4)=INDEX(Aux!$Q$4:$Q$5000,MATCH($C46&amp;"-"&amp;$E46&amp;"-"&amp;Q$4,Aux!$Q$4:$Q$5000,0)),1,""),"")</f>
        <v>1</v>
      </c>
      <c r="R46" s="13">
        <f>IFERROR(IF(($C46&amp;"-"&amp;$E46&amp;"-"&amp;R$4)=INDEX(Aux!$Q$4:$Q$5000,MATCH($C46&amp;"-"&amp;$E46&amp;"-"&amp;R$4,Aux!$Q$4:$Q$5000,0)),1,""),"")</f>
        <v>1</v>
      </c>
      <c r="S46" s="13" t="str">
        <f>IFERROR(IF(($C46&amp;"-"&amp;$E46&amp;"-"&amp;S$4)=INDEX(Aux!$Q$4:$Q$5000,MATCH($C46&amp;"-"&amp;$E46&amp;"-"&amp;S$4,Aux!$Q$4:$Q$5000,0)),1,""),"")</f>
        <v/>
      </c>
      <c r="T46" s="13" t="str">
        <f>IFERROR(IF(($C46&amp;"-"&amp;$E46&amp;"-"&amp;T$4)=INDEX(Aux!$Q$4:$Q$5000,MATCH($C46&amp;"-"&amp;$E46&amp;"-"&amp;T$4,Aux!$Q$4:$Q$5000,0)),1,""),"")</f>
        <v/>
      </c>
      <c r="U46" s="13" t="str">
        <f>IFERROR(IF(($C46&amp;"-"&amp;$E46&amp;"-"&amp;U$4)=INDEX(Aux!$Q$4:$Q$5000,MATCH($C46&amp;"-"&amp;$E46&amp;"-"&amp;U$4,Aux!$Q$4:$Q$5000,0)),1,""),"")</f>
        <v/>
      </c>
      <c r="V46" s="13" t="str">
        <f>IFERROR(IF(($C46&amp;"-"&amp;$E46&amp;"-"&amp;V$4)=INDEX(Aux!$Q$4:$Q$5000,MATCH($C46&amp;"-"&amp;$E46&amp;"-"&amp;V$4,Aux!$Q$4:$Q$5000,0)),1,""),"")</f>
        <v/>
      </c>
      <c r="W46" s="13" t="str">
        <f>IFERROR(IF(($C46&amp;"-"&amp;$E46&amp;"-"&amp;W$4)=INDEX(Aux!$Q$4:$Q$5000,MATCH($C46&amp;"-"&amp;$E46&amp;"-"&amp;W$4,Aux!$Q$4:$Q$5000,0)),1,""),"")</f>
        <v/>
      </c>
      <c r="X46" s="13" t="str">
        <f>IFERROR(IF(($C46&amp;"-"&amp;$E46&amp;"-"&amp;X$4)=INDEX(Aux!$Q$4:$Q$5000,MATCH($C46&amp;"-"&amp;$E46&amp;"-"&amp;X$4,Aux!$Q$4:$Q$5000,0)),1,""),"")</f>
        <v/>
      </c>
      <c r="Y46" s="13" t="str">
        <f>IFERROR(IF(($C46&amp;"-"&amp;$E46&amp;"-"&amp;Y$4)=INDEX(Aux!$Q$4:$Q$5000,MATCH($C46&amp;"-"&amp;$E46&amp;"-"&amp;Y$4,Aux!$Q$4:$Q$5000,0)),1,""),"")</f>
        <v/>
      </c>
      <c r="Z46" s="13" t="str">
        <f>IFERROR(IF(($C46&amp;"-"&amp;$E46&amp;"-"&amp;Z$4)=INDEX(Aux!$Q$4:$Q$5000,MATCH($C46&amp;"-"&amp;$E46&amp;"-"&amp;Z$4,Aux!$Q$4:$Q$5000,0)),1,""),"")</f>
        <v/>
      </c>
      <c r="AA46" s="13" t="str">
        <f>IFERROR(IF(($C46&amp;"-"&amp;$E46&amp;"-"&amp;AA$4)=INDEX(Aux!$Q$4:$Q$5000,MATCH($C46&amp;"-"&amp;$E46&amp;"-"&amp;AA$4,Aux!$Q$4:$Q$5000,0)),1,""),"")</f>
        <v/>
      </c>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2:114" x14ac:dyDescent="0.25">
      <c r="B47" s="41">
        <f>IF(B46="","",IF(B46+1&lt;='Tables&amp;Data'!$F$9,B46+1,""))</f>
        <v>40</v>
      </c>
      <c r="C47" s="46" t="str">
        <f>IF(IFERROR(TRUNC((B47-1)/'Tables&amp;Data'!$F$7,0)+1,0)=0,"","G"&amp;TRUNC((B47-1)/'Tables&amp;Data'!$F$7,0)+1)</f>
        <v>G5</v>
      </c>
      <c r="D47" s="43">
        <f>IF(C47="","",IF(D46='Tables&amp;Data'!$F$7,1,D46+1))</f>
        <v>4</v>
      </c>
      <c r="E47" s="43" t="str">
        <f t="shared" si="0"/>
        <v>P4</v>
      </c>
      <c r="F47" s="45" t="str">
        <f>IF(E47="","",IF(SUM(G47:AA47)='Tables&amp;Data'!$F$8,"P","O"))</f>
        <v>P</v>
      </c>
      <c r="G47" s="42" t="str">
        <f>IFERROR(IF(($C47&amp;"-"&amp;$E47&amp;"-"&amp;G$4)=INDEX(Aux!$Q$4:$Q$5000,MATCH($C47&amp;"-"&amp;$E47&amp;"-"&amp;G$4,Aux!$Q$4:$Q$5000,0)),1,""),"")</f>
        <v/>
      </c>
      <c r="H47" s="13" t="str">
        <f>IFERROR(IF(($C47&amp;"-"&amp;$E47&amp;"-"&amp;H$4)=INDEX(Aux!$Q$4:$Q$5000,MATCH($C47&amp;"-"&amp;$E47&amp;"-"&amp;H$4,Aux!$Q$4:$Q$5000,0)),1,""),"")</f>
        <v/>
      </c>
      <c r="I47" s="13" t="str">
        <f>IFERROR(IF(($C47&amp;"-"&amp;$E47&amp;"-"&amp;I$4)=INDEX(Aux!$Q$4:$Q$5000,MATCH($C47&amp;"-"&amp;$E47&amp;"-"&amp;I$4,Aux!$Q$4:$Q$5000,0)),1,""),"")</f>
        <v/>
      </c>
      <c r="J47" s="13">
        <f>IFERROR(IF(($C47&amp;"-"&amp;$E47&amp;"-"&amp;J$4)=INDEX(Aux!$Q$4:$Q$5000,MATCH($C47&amp;"-"&amp;$E47&amp;"-"&amp;J$4,Aux!$Q$4:$Q$5000,0)),1,""),"")</f>
        <v>1</v>
      </c>
      <c r="K47" s="13">
        <f>IFERROR(IF(($C47&amp;"-"&amp;$E47&amp;"-"&amp;K$4)=INDEX(Aux!$Q$4:$Q$5000,MATCH($C47&amp;"-"&amp;$E47&amp;"-"&amp;K$4,Aux!$Q$4:$Q$5000,0)),1,""),"")</f>
        <v>1</v>
      </c>
      <c r="L47" s="13">
        <f>IFERROR(IF(($C47&amp;"-"&amp;$E47&amp;"-"&amp;L$4)=INDEX(Aux!$Q$4:$Q$5000,MATCH($C47&amp;"-"&amp;$E47&amp;"-"&amp;L$4,Aux!$Q$4:$Q$5000,0)),1,""),"")</f>
        <v>1</v>
      </c>
      <c r="M47" s="13">
        <f>IFERROR(IF(($C47&amp;"-"&amp;$E47&amp;"-"&amp;M$4)=INDEX(Aux!$Q$4:$Q$5000,MATCH($C47&amp;"-"&amp;$E47&amp;"-"&amp;M$4,Aux!$Q$4:$Q$5000,0)),1,""),"")</f>
        <v>1</v>
      </c>
      <c r="N47" s="13">
        <f>IFERROR(IF(($C47&amp;"-"&amp;$E47&amp;"-"&amp;N$4)=INDEX(Aux!$Q$4:$Q$5000,MATCH($C47&amp;"-"&amp;$E47&amp;"-"&amp;N$4,Aux!$Q$4:$Q$5000,0)),1,""),"")</f>
        <v>1</v>
      </c>
      <c r="O47" s="13" t="str">
        <f>IFERROR(IF(($C47&amp;"-"&amp;$E47&amp;"-"&amp;O$4)=INDEX(Aux!$Q$4:$Q$5000,MATCH($C47&amp;"-"&amp;$E47&amp;"-"&amp;O$4,Aux!$Q$4:$Q$5000,0)),1,""),"")</f>
        <v/>
      </c>
      <c r="P47" s="13" t="str">
        <f>IFERROR(IF(($C47&amp;"-"&amp;$E47&amp;"-"&amp;P$4)=INDEX(Aux!$Q$4:$Q$5000,MATCH($C47&amp;"-"&amp;$E47&amp;"-"&amp;P$4,Aux!$Q$4:$Q$5000,0)),1,""),"")</f>
        <v/>
      </c>
      <c r="Q47" s="13" t="str">
        <f>IFERROR(IF(($C47&amp;"-"&amp;$E47&amp;"-"&amp;Q$4)=INDEX(Aux!$Q$4:$Q$5000,MATCH($C47&amp;"-"&amp;$E47&amp;"-"&amp;Q$4,Aux!$Q$4:$Q$5000,0)),1,""),"")</f>
        <v/>
      </c>
      <c r="R47" s="13" t="str">
        <f>IFERROR(IF(($C47&amp;"-"&amp;$E47&amp;"-"&amp;R$4)=INDEX(Aux!$Q$4:$Q$5000,MATCH($C47&amp;"-"&amp;$E47&amp;"-"&amp;R$4,Aux!$Q$4:$Q$5000,0)),1,""),"")</f>
        <v/>
      </c>
      <c r="S47" s="13" t="str">
        <f>IFERROR(IF(($C47&amp;"-"&amp;$E47&amp;"-"&amp;S$4)=INDEX(Aux!$Q$4:$Q$5000,MATCH($C47&amp;"-"&amp;$E47&amp;"-"&amp;S$4,Aux!$Q$4:$Q$5000,0)),1,""),"")</f>
        <v/>
      </c>
      <c r="T47" s="13" t="str">
        <f>IFERROR(IF(($C47&amp;"-"&amp;$E47&amp;"-"&amp;T$4)=INDEX(Aux!$Q$4:$Q$5000,MATCH($C47&amp;"-"&amp;$E47&amp;"-"&amp;T$4,Aux!$Q$4:$Q$5000,0)),1,""),"")</f>
        <v/>
      </c>
      <c r="U47" s="13" t="str">
        <f>IFERROR(IF(($C47&amp;"-"&amp;$E47&amp;"-"&amp;U$4)=INDEX(Aux!$Q$4:$Q$5000,MATCH($C47&amp;"-"&amp;$E47&amp;"-"&amp;U$4,Aux!$Q$4:$Q$5000,0)),1,""),"")</f>
        <v/>
      </c>
      <c r="V47" s="13" t="str">
        <f>IFERROR(IF(($C47&amp;"-"&amp;$E47&amp;"-"&amp;V$4)=INDEX(Aux!$Q$4:$Q$5000,MATCH($C47&amp;"-"&amp;$E47&amp;"-"&amp;V$4,Aux!$Q$4:$Q$5000,0)),1,""),"")</f>
        <v/>
      </c>
      <c r="W47" s="13" t="str">
        <f>IFERROR(IF(($C47&amp;"-"&amp;$E47&amp;"-"&amp;W$4)=INDEX(Aux!$Q$4:$Q$5000,MATCH($C47&amp;"-"&amp;$E47&amp;"-"&amp;W$4,Aux!$Q$4:$Q$5000,0)),1,""),"")</f>
        <v/>
      </c>
      <c r="X47" s="13" t="str">
        <f>IFERROR(IF(($C47&amp;"-"&amp;$E47&amp;"-"&amp;X$4)=INDEX(Aux!$Q$4:$Q$5000,MATCH($C47&amp;"-"&amp;$E47&amp;"-"&amp;X$4,Aux!$Q$4:$Q$5000,0)),1,""),"")</f>
        <v/>
      </c>
      <c r="Y47" s="13" t="str">
        <f>IFERROR(IF(($C47&amp;"-"&amp;$E47&amp;"-"&amp;Y$4)=INDEX(Aux!$Q$4:$Q$5000,MATCH($C47&amp;"-"&amp;$E47&amp;"-"&amp;Y$4,Aux!$Q$4:$Q$5000,0)),1,""),"")</f>
        <v/>
      </c>
      <c r="Z47" s="13" t="str">
        <f>IFERROR(IF(($C47&amp;"-"&amp;$E47&amp;"-"&amp;Z$4)=INDEX(Aux!$Q$4:$Q$5000,MATCH($C47&amp;"-"&amp;$E47&amp;"-"&amp;Z$4,Aux!$Q$4:$Q$5000,0)),1,""),"")</f>
        <v/>
      </c>
      <c r="AA47" s="13" t="str">
        <f>IFERROR(IF(($C47&amp;"-"&amp;$E47&amp;"-"&amp;AA$4)=INDEX(Aux!$Q$4:$Q$5000,MATCH($C47&amp;"-"&amp;$E47&amp;"-"&amp;AA$4,Aux!$Q$4:$Q$5000,0)),1,""),"")</f>
        <v/>
      </c>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2:114" x14ac:dyDescent="0.25">
      <c r="B48" s="41">
        <f>IF(B47="","",IF(B47+1&lt;='Tables&amp;Data'!$F$9,B47+1,""))</f>
        <v>41</v>
      </c>
      <c r="C48" s="46" t="str">
        <f>IF(IFERROR(TRUNC((B48-1)/'Tables&amp;Data'!$F$7,0)+1,0)=0,"","G"&amp;TRUNC((B48-1)/'Tables&amp;Data'!$F$7,0)+1)</f>
        <v>G5</v>
      </c>
      <c r="D48" s="43">
        <f>IF(C48="","",IF(D47='Tables&amp;Data'!$F$7,1,D47+1))</f>
        <v>5</v>
      </c>
      <c r="E48" s="43" t="str">
        <f t="shared" si="0"/>
        <v>P5</v>
      </c>
      <c r="F48" s="45" t="str">
        <f>IF(E48="","",IF(SUM(G48:AA48)='Tables&amp;Data'!$F$8,"P","O"))</f>
        <v>P</v>
      </c>
      <c r="G48" s="42">
        <f>IFERROR(IF(($C48&amp;"-"&amp;$E48&amp;"-"&amp;G$4)=INDEX(Aux!$Q$4:$Q$5000,MATCH($C48&amp;"-"&amp;$E48&amp;"-"&amp;G$4,Aux!$Q$4:$Q$5000,0)),1,""),"")</f>
        <v>1</v>
      </c>
      <c r="H48" s="13" t="str">
        <f>IFERROR(IF(($C48&amp;"-"&amp;$E48&amp;"-"&amp;H$4)=INDEX(Aux!$Q$4:$Q$5000,MATCH($C48&amp;"-"&amp;$E48&amp;"-"&amp;H$4,Aux!$Q$4:$Q$5000,0)),1,""),"")</f>
        <v/>
      </c>
      <c r="I48" s="13" t="str">
        <f>IFERROR(IF(($C48&amp;"-"&amp;$E48&amp;"-"&amp;I$4)=INDEX(Aux!$Q$4:$Q$5000,MATCH($C48&amp;"-"&amp;$E48&amp;"-"&amp;I$4,Aux!$Q$4:$Q$5000,0)),1,""),"")</f>
        <v/>
      </c>
      <c r="J48" s="13" t="str">
        <f>IFERROR(IF(($C48&amp;"-"&amp;$E48&amp;"-"&amp;J$4)=INDEX(Aux!$Q$4:$Q$5000,MATCH($C48&amp;"-"&amp;$E48&amp;"-"&amp;J$4,Aux!$Q$4:$Q$5000,0)),1,""),"")</f>
        <v/>
      </c>
      <c r="K48" s="13" t="str">
        <f>IFERROR(IF(($C48&amp;"-"&amp;$E48&amp;"-"&amp;K$4)=INDEX(Aux!$Q$4:$Q$5000,MATCH($C48&amp;"-"&amp;$E48&amp;"-"&amp;K$4,Aux!$Q$4:$Q$5000,0)),1,""),"")</f>
        <v/>
      </c>
      <c r="L48" s="13" t="str">
        <f>IFERROR(IF(($C48&amp;"-"&amp;$E48&amp;"-"&amp;L$4)=INDEX(Aux!$Q$4:$Q$5000,MATCH($C48&amp;"-"&amp;$E48&amp;"-"&amp;L$4,Aux!$Q$4:$Q$5000,0)),1,""),"")</f>
        <v/>
      </c>
      <c r="M48" s="13" t="str">
        <f>IFERROR(IF(($C48&amp;"-"&amp;$E48&amp;"-"&amp;M$4)=INDEX(Aux!$Q$4:$Q$5000,MATCH($C48&amp;"-"&amp;$E48&amp;"-"&amp;M$4,Aux!$Q$4:$Q$5000,0)),1,""),"")</f>
        <v/>
      </c>
      <c r="N48" s="13" t="str">
        <f>IFERROR(IF(($C48&amp;"-"&amp;$E48&amp;"-"&amp;N$4)=INDEX(Aux!$Q$4:$Q$5000,MATCH($C48&amp;"-"&amp;$E48&amp;"-"&amp;N$4,Aux!$Q$4:$Q$5000,0)),1,""),"")</f>
        <v/>
      </c>
      <c r="O48" s="13">
        <f>IFERROR(IF(($C48&amp;"-"&amp;$E48&amp;"-"&amp;O$4)=INDEX(Aux!$Q$4:$Q$5000,MATCH($C48&amp;"-"&amp;$E48&amp;"-"&amp;O$4,Aux!$Q$4:$Q$5000,0)),1,""),"")</f>
        <v>1</v>
      </c>
      <c r="P48" s="13">
        <f>IFERROR(IF(($C48&amp;"-"&amp;$E48&amp;"-"&amp;P$4)=INDEX(Aux!$Q$4:$Q$5000,MATCH($C48&amp;"-"&amp;$E48&amp;"-"&amp;P$4,Aux!$Q$4:$Q$5000,0)),1,""),"")</f>
        <v>1</v>
      </c>
      <c r="Q48" s="13">
        <f>IFERROR(IF(($C48&amp;"-"&amp;$E48&amp;"-"&amp;Q$4)=INDEX(Aux!$Q$4:$Q$5000,MATCH($C48&amp;"-"&amp;$E48&amp;"-"&amp;Q$4,Aux!$Q$4:$Q$5000,0)),1,""),"")</f>
        <v>1</v>
      </c>
      <c r="R48" s="13">
        <f>IFERROR(IF(($C48&amp;"-"&amp;$E48&amp;"-"&amp;R$4)=INDEX(Aux!$Q$4:$Q$5000,MATCH($C48&amp;"-"&amp;$E48&amp;"-"&amp;R$4,Aux!$Q$4:$Q$5000,0)),1,""),"")</f>
        <v>1</v>
      </c>
      <c r="S48" s="13" t="str">
        <f>IFERROR(IF(($C48&amp;"-"&amp;$E48&amp;"-"&amp;S$4)=INDEX(Aux!$Q$4:$Q$5000,MATCH($C48&amp;"-"&amp;$E48&amp;"-"&amp;S$4,Aux!$Q$4:$Q$5000,0)),1,""),"")</f>
        <v/>
      </c>
      <c r="T48" s="13" t="str">
        <f>IFERROR(IF(($C48&amp;"-"&amp;$E48&amp;"-"&amp;T$4)=INDEX(Aux!$Q$4:$Q$5000,MATCH($C48&amp;"-"&amp;$E48&amp;"-"&amp;T$4,Aux!$Q$4:$Q$5000,0)),1,""),"")</f>
        <v/>
      </c>
      <c r="U48" s="13" t="str">
        <f>IFERROR(IF(($C48&amp;"-"&amp;$E48&amp;"-"&amp;U$4)=INDEX(Aux!$Q$4:$Q$5000,MATCH($C48&amp;"-"&amp;$E48&amp;"-"&amp;U$4,Aux!$Q$4:$Q$5000,0)),1,""),"")</f>
        <v/>
      </c>
      <c r="V48" s="13" t="str">
        <f>IFERROR(IF(($C48&amp;"-"&amp;$E48&amp;"-"&amp;V$4)=INDEX(Aux!$Q$4:$Q$5000,MATCH($C48&amp;"-"&amp;$E48&amp;"-"&amp;V$4,Aux!$Q$4:$Q$5000,0)),1,""),"")</f>
        <v/>
      </c>
      <c r="W48" s="13" t="str">
        <f>IFERROR(IF(($C48&amp;"-"&amp;$E48&amp;"-"&amp;W$4)=INDEX(Aux!$Q$4:$Q$5000,MATCH($C48&amp;"-"&amp;$E48&amp;"-"&amp;W$4,Aux!$Q$4:$Q$5000,0)),1,""),"")</f>
        <v/>
      </c>
      <c r="X48" s="13" t="str">
        <f>IFERROR(IF(($C48&amp;"-"&amp;$E48&amp;"-"&amp;X$4)=INDEX(Aux!$Q$4:$Q$5000,MATCH($C48&amp;"-"&amp;$E48&amp;"-"&amp;X$4,Aux!$Q$4:$Q$5000,0)),1,""),"")</f>
        <v/>
      </c>
      <c r="Y48" s="13" t="str">
        <f>IFERROR(IF(($C48&amp;"-"&amp;$E48&amp;"-"&amp;Y$4)=INDEX(Aux!$Q$4:$Q$5000,MATCH($C48&amp;"-"&amp;$E48&amp;"-"&amp;Y$4,Aux!$Q$4:$Q$5000,0)),1,""),"")</f>
        <v/>
      </c>
      <c r="Z48" s="13" t="str">
        <f>IFERROR(IF(($C48&amp;"-"&amp;$E48&amp;"-"&amp;Z$4)=INDEX(Aux!$Q$4:$Q$5000,MATCH($C48&amp;"-"&amp;$E48&amp;"-"&amp;Z$4,Aux!$Q$4:$Q$5000,0)),1,""),"")</f>
        <v/>
      </c>
      <c r="AA48" s="13" t="str">
        <f>IFERROR(IF(($C48&amp;"-"&amp;$E48&amp;"-"&amp;AA$4)=INDEX(Aux!$Q$4:$Q$5000,MATCH($C48&amp;"-"&amp;$E48&amp;"-"&amp;AA$4,Aux!$Q$4:$Q$5000,0)),1,""),"")</f>
        <v/>
      </c>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2:114" x14ac:dyDescent="0.25">
      <c r="B49" s="41">
        <f>IF(B48="","",IF(B48+1&lt;='Tables&amp;Data'!$F$9,B48+1,""))</f>
        <v>42</v>
      </c>
      <c r="C49" s="46" t="str">
        <f>IF(IFERROR(TRUNC((B49-1)/'Tables&amp;Data'!$F$7,0)+1,0)=0,"","G"&amp;TRUNC((B49-1)/'Tables&amp;Data'!$F$7,0)+1)</f>
        <v>G5</v>
      </c>
      <c r="D49" s="43">
        <f>IF(C49="","",IF(D48='Tables&amp;Data'!$F$7,1,D48+1))</f>
        <v>6</v>
      </c>
      <c r="E49" s="43" t="str">
        <f t="shared" si="0"/>
        <v>P6</v>
      </c>
      <c r="F49" s="45" t="str">
        <f>IF(E49="","",IF(SUM(G49:AA49)='Tables&amp;Data'!$F$8,"P","O"))</f>
        <v>P</v>
      </c>
      <c r="G49" s="42" t="str">
        <f>IFERROR(IF(($C49&amp;"-"&amp;$E49&amp;"-"&amp;G$4)=INDEX(Aux!$Q$4:$Q$5000,MATCH($C49&amp;"-"&amp;$E49&amp;"-"&amp;G$4,Aux!$Q$4:$Q$5000,0)),1,""),"")</f>
        <v/>
      </c>
      <c r="H49" s="13">
        <f>IFERROR(IF(($C49&amp;"-"&amp;$E49&amp;"-"&amp;H$4)=INDEX(Aux!$Q$4:$Q$5000,MATCH($C49&amp;"-"&amp;$E49&amp;"-"&amp;H$4,Aux!$Q$4:$Q$5000,0)),1,""),"")</f>
        <v>1</v>
      </c>
      <c r="I49" s="13">
        <f>IFERROR(IF(($C49&amp;"-"&amp;$E49&amp;"-"&amp;I$4)=INDEX(Aux!$Q$4:$Q$5000,MATCH($C49&amp;"-"&amp;$E49&amp;"-"&amp;I$4,Aux!$Q$4:$Q$5000,0)),1,""),"")</f>
        <v>1</v>
      </c>
      <c r="J49" s="13">
        <f>IFERROR(IF(($C49&amp;"-"&amp;$E49&amp;"-"&amp;J$4)=INDEX(Aux!$Q$4:$Q$5000,MATCH($C49&amp;"-"&amp;$E49&amp;"-"&amp;J$4,Aux!$Q$4:$Q$5000,0)),1,""),"")</f>
        <v>1</v>
      </c>
      <c r="K49" s="13">
        <f>IFERROR(IF(($C49&amp;"-"&amp;$E49&amp;"-"&amp;K$4)=INDEX(Aux!$Q$4:$Q$5000,MATCH($C49&amp;"-"&amp;$E49&amp;"-"&amp;K$4,Aux!$Q$4:$Q$5000,0)),1,""),"")</f>
        <v>1</v>
      </c>
      <c r="L49" s="13">
        <f>IFERROR(IF(($C49&amp;"-"&amp;$E49&amp;"-"&amp;L$4)=INDEX(Aux!$Q$4:$Q$5000,MATCH($C49&amp;"-"&amp;$E49&amp;"-"&amp;L$4,Aux!$Q$4:$Q$5000,0)),1,""),"")</f>
        <v>1</v>
      </c>
      <c r="M49" s="13" t="str">
        <f>IFERROR(IF(($C49&amp;"-"&amp;$E49&amp;"-"&amp;M$4)=INDEX(Aux!$Q$4:$Q$5000,MATCH($C49&amp;"-"&amp;$E49&amp;"-"&amp;M$4,Aux!$Q$4:$Q$5000,0)),1,""),"")</f>
        <v/>
      </c>
      <c r="N49" s="13" t="str">
        <f>IFERROR(IF(($C49&amp;"-"&amp;$E49&amp;"-"&amp;N$4)=INDEX(Aux!$Q$4:$Q$5000,MATCH($C49&amp;"-"&amp;$E49&amp;"-"&amp;N$4,Aux!$Q$4:$Q$5000,0)),1,""),"")</f>
        <v/>
      </c>
      <c r="O49" s="13" t="str">
        <f>IFERROR(IF(($C49&amp;"-"&amp;$E49&amp;"-"&amp;O$4)=INDEX(Aux!$Q$4:$Q$5000,MATCH($C49&amp;"-"&amp;$E49&amp;"-"&amp;O$4,Aux!$Q$4:$Q$5000,0)),1,""),"")</f>
        <v/>
      </c>
      <c r="P49" s="13" t="str">
        <f>IFERROR(IF(($C49&amp;"-"&amp;$E49&amp;"-"&amp;P$4)=INDEX(Aux!$Q$4:$Q$5000,MATCH($C49&amp;"-"&amp;$E49&amp;"-"&amp;P$4,Aux!$Q$4:$Q$5000,0)),1,""),"")</f>
        <v/>
      </c>
      <c r="Q49" s="13" t="str">
        <f>IFERROR(IF(($C49&amp;"-"&amp;$E49&amp;"-"&amp;Q$4)=INDEX(Aux!$Q$4:$Q$5000,MATCH($C49&amp;"-"&amp;$E49&amp;"-"&amp;Q$4,Aux!$Q$4:$Q$5000,0)),1,""),"")</f>
        <v/>
      </c>
      <c r="R49" s="13" t="str">
        <f>IFERROR(IF(($C49&amp;"-"&amp;$E49&amp;"-"&amp;R$4)=INDEX(Aux!$Q$4:$Q$5000,MATCH($C49&amp;"-"&amp;$E49&amp;"-"&amp;R$4,Aux!$Q$4:$Q$5000,0)),1,""),"")</f>
        <v/>
      </c>
      <c r="S49" s="13" t="str">
        <f>IFERROR(IF(($C49&amp;"-"&amp;$E49&amp;"-"&amp;S$4)=INDEX(Aux!$Q$4:$Q$5000,MATCH($C49&amp;"-"&amp;$E49&amp;"-"&amp;S$4,Aux!$Q$4:$Q$5000,0)),1,""),"")</f>
        <v/>
      </c>
      <c r="T49" s="13" t="str">
        <f>IFERROR(IF(($C49&amp;"-"&amp;$E49&amp;"-"&amp;T$4)=INDEX(Aux!$Q$4:$Q$5000,MATCH($C49&amp;"-"&amp;$E49&amp;"-"&amp;T$4,Aux!$Q$4:$Q$5000,0)),1,""),"")</f>
        <v/>
      </c>
      <c r="U49" s="13" t="str">
        <f>IFERROR(IF(($C49&amp;"-"&amp;$E49&amp;"-"&amp;U$4)=INDEX(Aux!$Q$4:$Q$5000,MATCH($C49&amp;"-"&amp;$E49&amp;"-"&amp;U$4,Aux!$Q$4:$Q$5000,0)),1,""),"")</f>
        <v/>
      </c>
      <c r="V49" s="13" t="str">
        <f>IFERROR(IF(($C49&amp;"-"&amp;$E49&amp;"-"&amp;V$4)=INDEX(Aux!$Q$4:$Q$5000,MATCH($C49&amp;"-"&amp;$E49&amp;"-"&amp;V$4,Aux!$Q$4:$Q$5000,0)),1,""),"")</f>
        <v/>
      </c>
      <c r="W49" s="13" t="str">
        <f>IFERROR(IF(($C49&amp;"-"&amp;$E49&amp;"-"&amp;W$4)=INDEX(Aux!$Q$4:$Q$5000,MATCH($C49&amp;"-"&amp;$E49&amp;"-"&amp;W$4,Aux!$Q$4:$Q$5000,0)),1,""),"")</f>
        <v/>
      </c>
      <c r="X49" s="13" t="str">
        <f>IFERROR(IF(($C49&amp;"-"&amp;$E49&amp;"-"&amp;X$4)=INDEX(Aux!$Q$4:$Q$5000,MATCH($C49&amp;"-"&amp;$E49&amp;"-"&amp;X$4,Aux!$Q$4:$Q$5000,0)),1,""),"")</f>
        <v/>
      </c>
      <c r="Y49" s="13" t="str">
        <f>IFERROR(IF(($C49&amp;"-"&amp;$E49&amp;"-"&amp;Y$4)=INDEX(Aux!$Q$4:$Q$5000,MATCH($C49&amp;"-"&amp;$E49&amp;"-"&amp;Y$4,Aux!$Q$4:$Q$5000,0)),1,""),"")</f>
        <v/>
      </c>
      <c r="Z49" s="13" t="str">
        <f>IFERROR(IF(($C49&amp;"-"&amp;$E49&amp;"-"&amp;Z$4)=INDEX(Aux!$Q$4:$Q$5000,MATCH($C49&amp;"-"&amp;$E49&amp;"-"&amp;Z$4,Aux!$Q$4:$Q$5000,0)),1,""),"")</f>
        <v/>
      </c>
      <c r="AA49" s="13" t="str">
        <f>IFERROR(IF(($C49&amp;"-"&amp;$E49&amp;"-"&amp;AA$4)=INDEX(Aux!$Q$4:$Q$5000,MATCH($C49&amp;"-"&amp;$E49&amp;"-"&amp;AA$4,Aux!$Q$4:$Q$5000,0)),1,""),"")</f>
        <v/>
      </c>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2:114" x14ac:dyDescent="0.25">
      <c r="B50" s="41">
        <f>IF(B49="","",IF(B49+1&lt;='Tables&amp;Data'!$F$9,B49+1,""))</f>
        <v>43</v>
      </c>
      <c r="C50" s="46" t="str">
        <f>IF(IFERROR(TRUNC((B50-1)/'Tables&amp;Data'!$F$7,0)+1,0)=0,"","G"&amp;TRUNC((B50-1)/'Tables&amp;Data'!$F$7,0)+1)</f>
        <v>G5</v>
      </c>
      <c r="D50" s="43">
        <f>IF(C50="","",IF(D49='Tables&amp;Data'!$F$7,1,D49+1))</f>
        <v>7</v>
      </c>
      <c r="E50" s="43" t="str">
        <f t="shared" si="0"/>
        <v>P7</v>
      </c>
      <c r="F50" s="45" t="str">
        <f>IF(E50="","",IF(SUM(G50:AA50)='Tables&amp;Data'!$F$8,"P","O"))</f>
        <v>P</v>
      </c>
      <c r="G50" s="42" t="str">
        <f>IFERROR(IF(($C50&amp;"-"&amp;$E50&amp;"-"&amp;G$4)=INDEX(Aux!$Q$4:$Q$5000,MATCH($C50&amp;"-"&amp;$E50&amp;"-"&amp;G$4,Aux!$Q$4:$Q$5000,0)),1,""),"")</f>
        <v/>
      </c>
      <c r="H50" s="13" t="str">
        <f>IFERROR(IF(($C50&amp;"-"&amp;$E50&amp;"-"&amp;H$4)=INDEX(Aux!$Q$4:$Q$5000,MATCH($C50&amp;"-"&amp;$E50&amp;"-"&amp;H$4,Aux!$Q$4:$Q$5000,0)),1,""),"")</f>
        <v/>
      </c>
      <c r="I50" s="13" t="str">
        <f>IFERROR(IF(($C50&amp;"-"&amp;$E50&amp;"-"&amp;I$4)=INDEX(Aux!$Q$4:$Q$5000,MATCH($C50&amp;"-"&amp;$E50&amp;"-"&amp;I$4,Aux!$Q$4:$Q$5000,0)),1,""),"")</f>
        <v/>
      </c>
      <c r="J50" s="13" t="str">
        <f>IFERROR(IF(($C50&amp;"-"&amp;$E50&amp;"-"&amp;J$4)=INDEX(Aux!$Q$4:$Q$5000,MATCH($C50&amp;"-"&amp;$E50&amp;"-"&amp;J$4,Aux!$Q$4:$Q$5000,0)),1,""),"")</f>
        <v/>
      </c>
      <c r="K50" s="13" t="str">
        <f>IFERROR(IF(($C50&amp;"-"&amp;$E50&amp;"-"&amp;K$4)=INDEX(Aux!$Q$4:$Q$5000,MATCH($C50&amp;"-"&amp;$E50&amp;"-"&amp;K$4,Aux!$Q$4:$Q$5000,0)),1,""),"")</f>
        <v/>
      </c>
      <c r="L50" s="13" t="str">
        <f>IFERROR(IF(($C50&amp;"-"&amp;$E50&amp;"-"&amp;L$4)=INDEX(Aux!$Q$4:$Q$5000,MATCH($C50&amp;"-"&amp;$E50&amp;"-"&amp;L$4,Aux!$Q$4:$Q$5000,0)),1,""),"")</f>
        <v/>
      </c>
      <c r="M50" s="13">
        <f>IFERROR(IF(($C50&amp;"-"&amp;$E50&amp;"-"&amp;M$4)=INDEX(Aux!$Q$4:$Q$5000,MATCH($C50&amp;"-"&amp;$E50&amp;"-"&amp;M$4,Aux!$Q$4:$Q$5000,0)),1,""),"")</f>
        <v>1</v>
      </c>
      <c r="N50" s="13">
        <f>IFERROR(IF(($C50&amp;"-"&amp;$E50&amp;"-"&amp;N$4)=INDEX(Aux!$Q$4:$Q$5000,MATCH($C50&amp;"-"&amp;$E50&amp;"-"&amp;N$4,Aux!$Q$4:$Q$5000,0)),1,""),"")</f>
        <v>1</v>
      </c>
      <c r="O50" s="13">
        <f>IFERROR(IF(($C50&amp;"-"&amp;$E50&amp;"-"&amp;O$4)=INDEX(Aux!$Q$4:$Q$5000,MATCH($C50&amp;"-"&amp;$E50&amp;"-"&amp;O$4,Aux!$Q$4:$Q$5000,0)),1,""),"")</f>
        <v>1</v>
      </c>
      <c r="P50" s="13">
        <f>IFERROR(IF(($C50&amp;"-"&amp;$E50&amp;"-"&amp;P$4)=INDEX(Aux!$Q$4:$Q$5000,MATCH($C50&amp;"-"&amp;$E50&amp;"-"&amp;P$4,Aux!$Q$4:$Q$5000,0)),1,""),"")</f>
        <v>1</v>
      </c>
      <c r="Q50" s="13">
        <f>IFERROR(IF(($C50&amp;"-"&amp;$E50&amp;"-"&amp;Q$4)=INDEX(Aux!$Q$4:$Q$5000,MATCH($C50&amp;"-"&amp;$E50&amp;"-"&amp;Q$4,Aux!$Q$4:$Q$5000,0)),1,""),"")</f>
        <v>1</v>
      </c>
      <c r="R50" s="13" t="str">
        <f>IFERROR(IF(($C50&amp;"-"&amp;$E50&amp;"-"&amp;R$4)=INDEX(Aux!$Q$4:$Q$5000,MATCH($C50&amp;"-"&amp;$E50&amp;"-"&amp;R$4,Aux!$Q$4:$Q$5000,0)),1,""),"")</f>
        <v/>
      </c>
      <c r="S50" s="13" t="str">
        <f>IFERROR(IF(($C50&amp;"-"&amp;$E50&amp;"-"&amp;S$4)=INDEX(Aux!$Q$4:$Q$5000,MATCH($C50&amp;"-"&amp;$E50&amp;"-"&amp;S$4,Aux!$Q$4:$Q$5000,0)),1,""),"")</f>
        <v/>
      </c>
      <c r="T50" s="13" t="str">
        <f>IFERROR(IF(($C50&amp;"-"&amp;$E50&amp;"-"&amp;T$4)=INDEX(Aux!$Q$4:$Q$5000,MATCH($C50&amp;"-"&amp;$E50&amp;"-"&amp;T$4,Aux!$Q$4:$Q$5000,0)),1,""),"")</f>
        <v/>
      </c>
      <c r="U50" s="13" t="str">
        <f>IFERROR(IF(($C50&amp;"-"&amp;$E50&amp;"-"&amp;U$4)=INDEX(Aux!$Q$4:$Q$5000,MATCH($C50&amp;"-"&amp;$E50&amp;"-"&amp;U$4,Aux!$Q$4:$Q$5000,0)),1,""),"")</f>
        <v/>
      </c>
      <c r="V50" s="13" t="str">
        <f>IFERROR(IF(($C50&amp;"-"&amp;$E50&amp;"-"&amp;V$4)=INDEX(Aux!$Q$4:$Q$5000,MATCH($C50&amp;"-"&amp;$E50&amp;"-"&amp;V$4,Aux!$Q$4:$Q$5000,0)),1,""),"")</f>
        <v/>
      </c>
      <c r="W50" s="13" t="str">
        <f>IFERROR(IF(($C50&amp;"-"&amp;$E50&amp;"-"&amp;W$4)=INDEX(Aux!$Q$4:$Q$5000,MATCH($C50&amp;"-"&amp;$E50&amp;"-"&amp;W$4,Aux!$Q$4:$Q$5000,0)),1,""),"")</f>
        <v/>
      </c>
      <c r="X50" s="13" t="str">
        <f>IFERROR(IF(($C50&amp;"-"&amp;$E50&amp;"-"&amp;X$4)=INDEX(Aux!$Q$4:$Q$5000,MATCH($C50&amp;"-"&amp;$E50&amp;"-"&amp;X$4,Aux!$Q$4:$Q$5000,0)),1,""),"")</f>
        <v/>
      </c>
      <c r="Y50" s="13" t="str">
        <f>IFERROR(IF(($C50&amp;"-"&amp;$E50&amp;"-"&amp;Y$4)=INDEX(Aux!$Q$4:$Q$5000,MATCH($C50&amp;"-"&amp;$E50&amp;"-"&amp;Y$4,Aux!$Q$4:$Q$5000,0)),1,""),"")</f>
        <v/>
      </c>
      <c r="Z50" s="13" t="str">
        <f>IFERROR(IF(($C50&amp;"-"&amp;$E50&amp;"-"&amp;Z$4)=INDEX(Aux!$Q$4:$Q$5000,MATCH($C50&amp;"-"&amp;$E50&amp;"-"&amp;Z$4,Aux!$Q$4:$Q$5000,0)),1,""),"")</f>
        <v/>
      </c>
      <c r="AA50" s="13" t="str">
        <f>IFERROR(IF(($C50&amp;"-"&amp;$E50&amp;"-"&amp;AA$4)=INDEX(Aux!$Q$4:$Q$5000,MATCH($C50&amp;"-"&amp;$E50&amp;"-"&amp;AA$4,Aux!$Q$4:$Q$5000,0)),1,""),"")</f>
        <v/>
      </c>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2:114" x14ac:dyDescent="0.25">
      <c r="B51" s="41">
        <f>IF(B50="","",IF(B50+1&lt;='Tables&amp;Data'!$F$9,B50+1,""))</f>
        <v>44</v>
      </c>
      <c r="C51" s="46" t="str">
        <f>IF(IFERROR(TRUNC((B51-1)/'Tables&amp;Data'!$F$7,0)+1,0)=0,"","G"&amp;TRUNC((B51-1)/'Tables&amp;Data'!$F$7,0)+1)</f>
        <v>G5</v>
      </c>
      <c r="D51" s="43">
        <f>IF(C51="","",IF(D50='Tables&amp;Data'!$F$7,1,D50+1))</f>
        <v>8</v>
      </c>
      <c r="E51" s="43" t="str">
        <f t="shared" si="0"/>
        <v>P8</v>
      </c>
      <c r="F51" s="45" t="str">
        <f>IF(E51="","",IF(SUM(G51:AA51)='Tables&amp;Data'!$F$8,"P","O"))</f>
        <v>P</v>
      </c>
      <c r="G51" s="42">
        <f>IFERROR(IF(($C51&amp;"-"&amp;$E51&amp;"-"&amp;G$4)=INDEX(Aux!$Q$4:$Q$5000,MATCH($C51&amp;"-"&amp;$E51&amp;"-"&amp;G$4,Aux!$Q$4:$Q$5000,0)),1,""),"")</f>
        <v>1</v>
      </c>
      <c r="H51" s="13">
        <f>IFERROR(IF(($C51&amp;"-"&amp;$E51&amp;"-"&amp;H$4)=INDEX(Aux!$Q$4:$Q$5000,MATCH($C51&amp;"-"&amp;$E51&amp;"-"&amp;H$4,Aux!$Q$4:$Q$5000,0)),1,""),"")</f>
        <v>1</v>
      </c>
      <c r="I51" s="13">
        <f>IFERROR(IF(($C51&amp;"-"&amp;$E51&amp;"-"&amp;I$4)=INDEX(Aux!$Q$4:$Q$5000,MATCH($C51&amp;"-"&amp;$E51&amp;"-"&amp;I$4,Aux!$Q$4:$Q$5000,0)),1,""),"")</f>
        <v>1</v>
      </c>
      <c r="J51" s="13">
        <f>IFERROR(IF(($C51&amp;"-"&amp;$E51&amp;"-"&amp;J$4)=INDEX(Aux!$Q$4:$Q$5000,MATCH($C51&amp;"-"&amp;$E51&amp;"-"&amp;J$4,Aux!$Q$4:$Q$5000,0)),1,""),"")</f>
        <v>1</v>
      </c>
      <c r="K51" s="13" t="str">
        <f>IFERROR(IF(($C51&amp;"-"&amp;$E51&amp;"-"&amp;K$4)=INDEX(Aux!$Q$4:$Q$5000,MATCH($C51&amp;"-"&amp;$E51&amp;"-"&amp;K$4,Aux!$Q$4:$Q$5000,0)),1,""),"")</f>
        <v/>
      </c>
      <c r="L51" s="13" t="str">
        <f>IFERROR(IF(($C51&amp;"-"&amp;$E51&amp;"-"&amp;L$4)=INDEX(Aux!$Q$4:$Q$5000,MATCH($C51&amp;"-"&amp;$E51&amp;"-"&amp;L$4,Aux!$Q$4:$Q$5000,0)),1,""),"")</f>
        <v/>
      </c>
      <c r="M51" s="13" t="str">
        <f>IFERROR(IF(($C51&amp;"-"&amp;$E51&amp;"-"&amp;M$4)=INDEX(Aux!$Q$4:$Q$5000,MATCH($C51&amp;"-"&amp;$E51&amp;"-"&amp;M$4,Aux!$Q$4:$Q$5000,0)),1,""),"")</f>
        <v/>
      </c>
      <c r="N51" s="13" t="str">
        <f>IFERROR(IF(($C51&amp;"-"&amp;$E51&amp;"-"&amp;N$4)=INDEX(Aux!$Q$4:$Q$5000,MATCH($C51&amp;"-"&amp;$E51&amp;"-"&amp;N$4,Aux!$Q$4:$Q$5000,0)),1,""),"")</f>
        <v/>
      </c>
      <c r="O51" s="13" t="str">
        <f>IFERROR(IF(($C51&amp;"-"&amp;$E51&amp;"-"&amp;O$4)=INDEX(Aux!$Q$4:$Q$5000,MATCH($C51&amp;"-"&amp;$E51&amp;"-"&amp;O$4,Aux!$Q$4:$Q$5000,0)),1,""),"")</f>
        <v/>
      </c>
      <c r="P51" s="13" t="str">
        <f>IFERROR(IF(($C51&amp;"-"&amp;$E51&amp;"-"&amp;P$4)=INDEX(Aux!$Q$4:$Q$5000,MATCH($C51&amp;"-"&amp;$E51&amp;"-"&amp;P$4,Aux!$Q$4:$Q$5000,0)),1,""),"")</f>
        <v/>
      </c>
      <c r="Q51" s="13" t="str">
        <f>IFERROR(IF(($C51&amp;"-"&amp;$E51&amp;"-"&amp;Q$4)=INDEX(Aux!$Q$4:$Q$5000,MATCH($C51&amp;"-"&amp;$E51&amp;"-"&amp;Q$4,Aux!$Q$4:$Q$5000,0)),1,""),"")</f>
        <v/>
      </c>
      <c r="R51" s="13">
        <f>IFERROR(IF(($C51&amp;"-"&amp;$E51&amp;"-"&amp;R$4)=INDEX(Aux!$Q$4:$Q$5000,MATCH($C51&amp;"-"&amp;$E51&amp;"-"&amp;R$4,Aux!$Q$4:$Q$5000,0)),1,""),"")</f>
        <v>1</v>
      </c>
      <c r="S51" s="13" t="str">
        <f>IFERROR(IF(($C51&amp;"-"&amp;$E51&amp;"-"&amp;S$4)=INDEX(Aux!$Q$4:$Q$5000,MATCH($C51&amp;"-"&amp;$E51&amp;"-"&amp;S$4,Aux!$Q$4:$Q$5000,0)),1,""),"")</f>
        <v/>
      </c>
      <c r="T51" s="13" t="str">
        <f>IFERROR(IF(($C51&amp;"-"&amp;$E51&amp;"-"&amp;T$4)=INDEX(Aux!$Q$4:$Q$5000,MATCH($C51&amp;"-"&amp;$E51&amp;"-"&amp;T$4,Aux!$Q$4:$Q$5000,0)),1,""),"")</f>
        <v/>
      </c>
      <c r="U51" s="13" t="str">
        <f>IFERROR(IF(($C51&amp;"-"&amp;$E51&amp;"-"&amp;U$4)=INDEX(Aux!$Q$4:$Q$5000,MATCH($C51&amp;"-"&amp;$E51&amp;"-"&amp;U$4,Aux!$Q$4:$Q$5000,0)),1,""),"")</f>
        <v/>
      </c>
      <c r="V51" s="13" t="str">
        <f>IFERROR(IF(($C51&amp;"-"&amp;$E51&amp;"-"&amp;V$4)=INDEX(Aux!$Q$4:$Q$5000,MATCH($C51&amp;"-"&amp;$E51&amp;"-"&amp;V$4,Aux!$Q$4:$Q$5000,0)),1,""),"")</f>
        <v/>
      </c>
      <c r="W51" s="13" t="str">
        <f>IFERROR(IF(($C51&amp;"-"&amp;$E51&amp;"-"&amp;W$4)=INDEX(Aux!$Q$4:$Q$5000,MATCH($C51&amp;"-"&amp;$E51&amp;"-"&amp;W$4,Aux!$Q$4:$Q$5000,0)),1,""),"")</f>
        <v/>
      </c>
      <c r="X51" s="13" t="str">
        <f>IFERROR(IF(($C51&amp;"-"&amp;$E51&amp;"-"&amp;X$4)=INDEX(Aux!$Q$4:$Q$5000,MATCH($C51&amp;"-"&amp;$E51&amp;"-"&amp;X$4,Aux!$Q$4:$Q$5000,0)),1,""),"")</f>
        <v/>
      </c>
      <c r="Y51" s="13" t="str">
        <f>IFERROR(IF(($C51&amp;"-"&amp;$E51&amp;"-"&amp;Y$4)=INDEX(Aux!$Q$4:$Q$5000,MATCH($C51&amp;"-"&amp;$E51&amp;"-"&amp;Y$4,Aux!$Q$4:$Q$5000,0)),1,""),"")</f>
        <v/>
      </c>
      <c r="Z51" s="13" t="str">
        <f>IFERROR(IF(($C51&amp;"-"&amp;$E51&amp;"-"&amp;Z$4)=INDEX(Aux!$Q$4:$Q$5000,MATCH($C51&amp;"-"&amp;$E51&amp;"-"&amp;Z$4,Aux!$Q$4:$Q$5000,0)),1,""),"")</f>
        <v/>
      </c>
      <c r="AA51" s="13" t="str">
        <f>IFERROR(IF(($C51&amp;"-"&amp;$E51&amp;"-"&amp;AA$4)=INDEX(Aux!$Q$4:$Q$5000,MATCH($C51&amp;"-"&amp;$E51&amp;"-"&amp;AA$4,Aux!$Q$4:$Q$5000,0)),1,""),"")</f>
        <v/>
      </c>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2:114" x14ac:dyDescent="0.25">
      <c r="B52" s="41">
        <f>IF(B51="","",IF(B51+1&lt;='Tables&amp;Data'!$F$9,B51+1,""))</f>
        <v>45</v>
      </c>
      <c r="C52" s="46" t="str">
        <f>IF(IFERROR(TRUNC((B52-1)/'Tables&amp;Data'!$F$7,0)+1,0)=0,"","G"&amp;TRUNC((B52-1)/'Tables&amp;Data'!$F$7,0)+1)</f>
        <v>G5</v>
      </c>
      <c r="D52" s="43">
        <f>IF(C52="","",IF(D51='Tables&amp;Data'!$F$7,1,D51+1))</f>
        <v>9</v>
      </c>
      <c r="E52" s="43" t="str">
        <f t="shared" si="0"/>
        <v>P9</v>
      </c>
      <c r="F52" s="45" t="str">
        <f>IF(E52="","",IF(SUM(G52:AA52)='Tables&amp;Data'!$F$8,"P","O"))</f>
        <v>P</v>
      </c>
      <c r="G52" s="42" t="str">
        <f>IFERROR(IF(($C52&amp;"-"&amp;$E52&amp;"-"&amp;G$4)=INDEX(Aux!$Q$4:$Q$5000,MATCH($C52&amp;"-"&amp;$E52&amp;"-"&amp;G$4,Aux!$Q$4:$Q$5000,0)),1,""),"")</f>
        <v/>
      </c>
      <c r="H52" s="13" t="str">
        <f>IFERROR(IF(($C52&amp;"-"&amp;$E52&amp;"-"&amp;H$4)=INDEX(Aux!$Q$4:$Q$5000,MATCH($C52&amp;"-"&amp;$E52&amp;"-"&amp;H$4,Aux!$Q$4:$Q$5000,0)),1,""),"")</f>
        <v/>
      </c>
      <c r="I52" s="13" t="str">
        <f>IFERROR(IF(($C52&amp;"-"&amp;$E52&amp;"-"&amp;I$4)=INDEX(Aux!$Q$4:$Q$5000,MATCH($C52&amp;"-"&amp;$E52&amp;"-"&amp;I$4,Aux!$Q$4:$Q$5000,0)),1,""),"")</f>
        <v/>
      </c>
      <c r="J52" s="13" t="str">
        <f>IFERROR(IF(($C52&amp;"-"&amp;$E52&amp;"-"&amp;J$4)=INDEX(Aux!$Q$4:$Q$5000,MATCH($C52&amp;"-"&amp;$E52&amp;"-"&amp;J$4,Aux!$Q$4:$Q$5000,0)),1,""),"")</f>
        <v/>
      </c>
      <c r="K52" s="13">
        <f>IFERROR(IF(($C52&amp;"-"&amp;$E52&amp;"-"&amp;K$4)=INDEX(Aux!$Q$4:$Q$5000,MATCH($C52&amp;"-"&amp;$E52&amp;"-"&amp;K$4,Aux!$Q$4:$Q$5000,0)),1,""),"")</f>
        <v>1</v>
      </c>
      <c r="L52" s="13">
        <f>IFERROR(IF(($C52&amp;"-"&amp;$E52&amp;"-"&amp;L$4)=INDEX(Aux!$Q$4:$Q$5000,MATCH($C52&amp;"-"&amp;$E52&amp;"-"&amp;L$4,Aux!$Q$4:$Q$5000,0)),1,""),"")</f>
        <v>1</v>
      </c>
      <c r="M52" s="13">
        <f>IFERROR(IF(($C52&amp;"-"&amp;$E52&amp;"-"&amp;M$4)=INDEX(Aux!$Q$4:$Q$5000,MATCH($C52&amp;"-"&amp;$E52&amp;"-"&amp;M$4,Aux!$Q$4:$Q$5000,0)),1,""),"")</f>
        <v>1</v>
      </c>
      <c r="N52" s="13">
        <f>IFERROR(IF(($C52&amp;"-"&amp;$E52&amp;"-"&amp;N$4)=INDEX(Aux!$Q$4:$Q$5000,MATCH($C52&amp;"-"&amp;$E52&amp;"-"&amp;N$4,Aux!$Q$4:$Q$5000,0)),1,""),"")</f>
        <v>1</v>
      </c>
      <c r="O52" s="13">
        <f>IFERROR(IF(($C52&amp;"-"&amp;$E52&amp;"-"&amp;O$4)=INDEX(Aux!$Q$4:$Q$5000,MATCH($C52&amp;"-"&amp;$E52&amp;"-"&amp;O$4,Aux!$Q$4:$Q$5000,0)),1,""),"")</f>
        <v>1</v>
      </c>
      <c r="P52" s="13" t="str">
        <f>IFERROR(IF(($C52&amp;"-"&amp;$E52&amp;"-"&amp;P$4)=INDEX(Aux!$Q$4:$Q$5000,MATCH($C52&amp;"-"&amp;$E52&amp;"-"&amp;P$4,Aux!$Q$4:$Q$5000,0)),1,""),"")</f>
        <v/>
      </c>
      <c r="Q52" s="13" t="str">
        <f>IFERROR(IF(($C52&amp;"-"&amp;$E52&amp;"-"&amp;Q$4)=INDEX(Aux!$Q$4:$Q$5000,MATCH($C52&amp;"-"&amp;$E52&amp;"-"&amp;Q$4,Aux!$Q$4:$Q$5000,0)),1,""),"")</f>
        <v/>
      </c>
      <c r="R52" s="13" t="str">
        <f>IFERROR(IF(($C52&amp;"-"&amp;$E52&amp;"-"&amp;R$4)=INDEX(Aux!$Q$4:$Q$5000,MATCH($C52&amp;"-"&amp;$E52&amp;"-"&amp;R$4,Aux!$Q$4:$Q$5000,0)),1,""),"")</f>
        <v/>
      </c>
      <c r="S52" s="13" t="str">
        <f>IFERROR(IF(($C52&amp;"-"&amp;$E52&amp;"-"&amp;S$4)=INDEX(Aux!$Q$4:$Q$5000,MATCH($C52&amp;"-"&amp;$E52&amp;"-"&amp;S$4,Aux!$Q$4:$Q$5000,0)),1,""),"")</f>
        <v/>
      </c>
      <c r="T52" s="13" t="str">
        <f>IFERROR(IF(($C52&amp;"-"&amp;$E52&amp;"-"&amp;T$4)=INDEX(Aux!$Q$4:$Q$5000,MATCH($C52&amp;"-"&amp;$E52&amp;"-"&amp;T$4,Aux!$Q$4:$Q$5000,0)),1,""),"")</f>
        <v/>
      </c>
      <c r="U52" s="13" t="str">
        <f>IFERROR(IF(($C52&amp;"-"&amp;$E52&amp;"-"&amp;U$4)=INDEX(Aux!$Q$4:$Q$5000,MATCH($C52&amp;"-"&amp;$E52&amp;"-"&amp;U$4,Aux!$Q$4:$Q$5000,0)),1,""),"")</f>
        <v/>
      </c>
      <c r="V52" s="13" t="str">
        <f>IFERROR(IF(($C52&amp;"-"&amp;$E52&amp;"-"&amp;V$4)=INDEX(Aux!$Q$4:$Q$5000,MATCH($C52&amp;"-"&amp;$E52&amp;"-"&amp;V$4,Aux!$Q$4:$Q$5000,0)),1,""),"")</f>
        <v/>
      </c>
      <c r="W52" s="13" t="str">
        <f>IFERROR(IF(($C52&amp;"-"&amp;$E52&amp;"-"&amp;W$4)=INDEX(Aux!$Q$4:$Q$5000,MATCH($C52&amp;"-"&amp;$E52&amp;"-"&amp;W$4,Aux!$Q$4:$Q$5000,0)),1,""),"")</f>
        <v/>
      </c>
      <c r="X52" s="13" t="str">
        <f>IFERROR(IF(($C52&amp;"-"&amp;$E52&amp;"-"&amp;X$4)=INDEX(Aux!$Q$4:$Q$5000,MATCH($C52&amp;"-"&amp;$E52&amp;"-"&amp;X$4,Aux!$Q$4:$Q$5000,0)),1,""),"")</f>
        <v/>
      </c>
      <c r="Y52" s="13" t="str">
        <f>IFERROR(IF(($C52&amp;"-"&amp;$E52&amp;"-"&amp;Y$4)=INDEX(Aux!$Q$4:$Q$5000,MATCH($C52&amp;"-"&amp;$E52&amp;"-"&amp;Y$4,Aux!$Q$4:$Q$5000,0)),1,""),"")</f>
        <v/>
      </c>
      <c r="Z52" s="13" t="str">
        <f>IFERROR(IF(($C52&amp;"-"&amp;$E52&amp;"-"&amp;Z$4)=INDEX(Aux!$Q$4:$Q$5000,MATCH($C52&amp;"-"&amp;$E52&amp;"-"&amp;Z$4,Aux!$Q$4:$Q$5000,0)),1,""),"")</f>
        <v/>
      </c>
      <c r="AA52" s="13" t="str">
        <f>IFERROR(IF(($C52&amp;"-"&amp;$E52&amp;"-"&amp;AA$4)=INDEX(Aux!$Q$4:$Q$5000,MATCH($C52&amp;"-"&amp;$E52&amp;"-"&amp;AA$4,Aux!$Q$4:$Q$5000,0)),1,""),"")</f>
        <v/>
      </c>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2:114" x14ac:dyDescent="0.25">
      <c r="B53" s="41">
        <f>IF(B52="","",IF(B52+1&lt;='Tables&amp;Data'!$F$9,B52+1,""))</f>
        <v>46</v>
      </c>
      <c r="C53" s="46" t="str">
        <f>IF(IFERROR(TRUNC((B53-1)/'Tables&amp;Data'!$F$7,0)+1,0)=0,"","G"&amp;TRUNC((B53-1)/'Tables&amp;Data'!$F$7,0)+1)</f>
        <v>G6</v>
      </c>
      <c r="D53" s="43">
        <f>IF(C53="","",IF(D52='Tables&amp;Data'!$F$7,1,D52+1))</f>
        <v>1</v>
      </c>
      <c r="E53" s="43" t="str">
        <f t="shared" si="0"/>
        <v>P1</v>
      </c>
      <c r="F53" s="45" t="str">
        <f>IF(E53="","",IF(SUM(G53:AA53)='Tables&amp;Data'!$F$8,"P","O"))</f>
        <v>P</v>
      </c>
      <c r="G53" s="42">
        <f>IFERROR(IF(($C53&amp;"-"&amp;$E53&amp;"-"&amp;G$4)=INDEX(Aux!$Q$4:$Q$5000,MATCH($C53&amp;"-"&amp;$E53&amp;"-"&amp;G$4,Aux!$Q$4:$Q$5000,0)),1,""),"")</f>
        <v>1</v>
      </c>
      <c r="H53" s="13">
        <f>IFERROR(IF(($C53&amp;"-"&amp;$E53&amp;"-"&amp;H$4)=INDEX(Aux!$Q$4:$Q$5000,MATCH($C53&amp;"-"&amp;$E53&amp;"-"&amp;H$4,Aux!$Q$4:$Q$5000,0)),1,""),"")</f>
        <v>1</v>
      </c>
      <c r="I53" s="13" t="str">
        <f>IFERROR(IF(($C53&amp;"-"&amp;$E53&amp;"-"&amp;I$4)=INDEX(Aux!$Q$4:$Q$5000,MATCH($C53&amp;"-"&amp;$E53&amp;"-"&amp;I$4,Aux!$Q$4:$Q$5000,0)),1,""),"")</f>
        <v/>
      </c>
      <c r="J53" s="13" t="str">
        <f>IFERROR(IF(($C53&amp;"-"&amp;$E53&amp;"-"&amp;J$4)=INDEX(Aux!$Q$4:$Q$5000,MATCH($C53&amp;"-"&amp;$E53&amp;"-"&amp;J$4,Aux!$Q$4:$Q$5000,0)),1,""),"")</f>
        <v/>
      </c>
      <c r="K53" s="13" t="str">
        <f>IFERROR(IF(($C53&amp;"-"&amp;$E53&amp;"-"&amp;K$4)=INDEX(Aux!$Q$4:$Q$5000,MATCH($C53&amp;"-"&amp;$E53&amp;"-"&amp;K$4,Aux!$Q$4:$Q$5000,0)),1,""),"")</f>
        <v/>
      </c>
      <c r="L53" s="13" t="str">
        <f>IFERROR(IF(($C53&amp;"-"&amp;$E53&amp;"-"&amp;L$4)=INDEX(Aux!$Q$4:$Q$5000,MATCH($C53&amp;"-"&amp;$E53&amp;"-"&amp;L$4,Aux!$Q$4:$Q$5000,0)),1,""),"")</f>
        <v/>
      </c>
      <c r="M53" s="13" t="str">
        <f>IFERROR(IF(($C53&amp;"-"&amp;$E53&amp;"-"&amp;M$4)=INDEX(Aux!$Q$4:$Q$5000,MATCH($C53&amp;"-"&amp;$E53&amp;"-"&amp;M$4,Aux!$Q$4:$Q$5000,0)),1,""),"")</f>
        <v/>
      </c>
      <c r="N53" s="13" t="str">
        <f>IFERROR(IF(($C53&amp;"-"&amp;$E53&amp;"-"&amp;N$4)=INDEX(Aux!$Q$4:$Q$5000,MATCH($C53&amp;"-"&amp;$E53&amp;"-"&amp;N$4,Aux!$Q$4:$Q$5000,0)),1,""),"")</f>
        <v/>
      </c>
      <c r="O53" s="13" t="str">
        <f>IFERROR(IF(($C53&amp;"-"&amp;$E53&amp;"-"&amp;O$4)=INDEX(Aux!$Q$4:$Q$5000,MATCH($C53&amp;"-"&amp;$E53&amp;"-"&amp;O$4,Aux!$Q$4:$Q$5000,0)),1,""),"")</f>
        <v/>
      </c>
      <c r="P53" s="13">
        <f>IFERROR(IF(($C53&amp;"-"&amp;$E53&amp;"-"&amp;P$4)=INDEX(Aux!$Q$4:$Q$5000,MATCH($C53&amp;"-"&amp;$E53&amp;"-"&amp;P$4,Aux!$Q$4:$Q$5000,0)),1,""),"")</f>
        <v>1</v>
      </c>
      <c r="Q53" s="13">
        <f>IFERROR(IF(($C53&amp;"-"&amp;$E53&amp;"-"&amp;Q$4)=INDEX(Aux!$Q$4:$Q$5000,MATCH($C53&amp;"-"&amp;$E53&amp;"-"&amp;Q$4,Aux!$Q$4:$Q$5000,0)),1,""),"")</f>
        <v>1</v>
      </c>
      <c r="R53" s="13">
        <f>IFERROR(IF(($C53&amp;"-"&amp;$E53&amp;"-"&amp;R$4)=INDEX(Aux!$Q$4:$Q$5000,MATCH($C53&amp;"-"&amp;$E53&amp;"-"&amp;R$4,Aux!$Q$4:$Q$5000,0)),1,""),"")</f>
        <v>1</v>
      </c>
      <c r="S53" s="13" t="str">
        <f>IFERROR(IF(($C53&amp;"-"&amp;$E53&amp;"-"&amp;S$4)=INDEX(Aux!$Q$4:$Q$5000,MATCH($C53&amp;"-"&amp;$E53&amp;"-"&amp;S$4,Aux!$Q$4:$Q$5000,0)),1,""),"")</f>
        <v/>
      </c>
      <c r="T53" s="13" t="str">
        <f>IFERROR(IF(($C53&amp;"-"&amp;$E53&amp;"-"&amp;T$4)=INDEX(Aux!$Q$4:$Q$5000,MATCH($C53&amp;"-"&amp;$E53&amp;"-"&amp;T$4,Aux!$Q$4:$Q$5000,0)),1,""),"")</f>
        <v/>
      </c>
      <c r="U53" s="13" t="str">
        <f>IFERROR(IF(($C53&amp;"-"&amp;$E53&amp;"-"&amp;U$4)=INDEX(Aux!$Q$4:$Q$5000,MATCH($C53&amp;"-"&amp;$E53&amp;"-"&amp;U$4,Aux!$Q$4:$Q$5000,0)),1,""),"")</f>
        <v/>
      </c>
      <c r="V53" s="13" t="str">
        <f>IFERROR(IF(($C53&amp;"-"&amp;$E53&amp;"-"&amp;V$4)=INDEX(Aux!$Q$4:$Q$5000,MATCH($C53&amp;"-"&amp;$E53&amp;"-"&amp;V$4,Aux!$Q$4:$Q$5000,0)),1,""),"")</f>
        <v/>
      </c>
      <c r="W53" s="13" t="str">
        <f>IFERROR(IF(($C53&amp;"-"&amp;$E53&amp;"-"&amp;W$4)=INDEX(Aux!$Q$4:$Q$5000,MATCH($C53&amp;"-"&amp;$E53&amp;"-"&amp;W$4,Aux!$Q$4:$Q$5000,0)),1,""),"")</f>
        <v/>
      </c>
      <c r="X53" s="13" t="str">
        <f>IFERROR(IF(($C53&amp;"-"&amp;$E53&amp;"-"&amp;X$4)=INDEX(Aux!$Q$4:$Q$5000,MATCH($C53&amp;"-"&amp;$E53&amp;"-"&amp;X$4,Aux!$Q$4:$Q$5000,0)),1,""),"")</f>
        <v/>
      </c>
      <c r="Y53" s="13" t="str">
        <f>IFERROR(IF(($C53&amp;"-"&amp;$E53&amp;"-"&amp;Y$4)=INDEX(Aux!$Q$4:$Q$5000,MATCH($C53&amp;"-"&amp;$E53&amp;"-"&amp;Y$4,Aux!$Q$4:$Q$5000,0)),1,""),"")</f>
        <v/>
      </c>
      <c r="Z53" s="13" t="str">
        <f>IFERROR(IF(($C53&amp;"-"&amp;$E53&amp;"-"&amp;Z$4)=INDEX(Aux!$Q$4:$Q$5000,MATCH($C53&amp;"-"&amp;$E53&amp;"-"&amp;Z$4,Aux!$Q$4:$Q$5000,0)),1,""),"")</f>
        <v/>
      </c>
      <c r="AA53" s="13" t="str">
        <f>IFERROR(IF(($C53&amp;"-"&amp;$E53&amp;"-"&amp;AA$4)=INDEX(Aux!$Q$4:$Q$5000,MATCH($C53&amp;"-"&amp;$E53&amp;"-"&amp;AA$4,Aux!$Q$4:$Q$5000,0)),1,""),"")</f>
        <v/>
      </c>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2:114" x14ac:dyDescent="0.25">
      <c r="B54" s="41">
        <f>IF(B53="","",IF(B53+1&lt;='Tables&amp;Data'!$F$9,B53+1,""))</f>
        <v>47</v>
      </c>
      <c r="C54" s="46" t="str">
        <f>IF(IFERROR(TRUNC((B54-1)/'Tables&amp;Data'!$F$7,0)+1,0)=0,"","G"&amp;TRUNC((B54-1)/'Tables&amp;Data'!$F$7,0)+1)</f>
        <v>G6</v>
      </c>
      <c r="D54" s="43">
        <f>IF(C54="","",IF(D53='Tables&amp;Data'!$F$7,1,D53+1))</f>
        <v>2</v>
      </c>
      <c r="E54" s="43" t="str">
        <f t="shared" si="0"/>
        <v>P2</v>
      </c>
      <c r="F54" s="45" t="str">
        <f>IF(E54="","",IF(SUM(G54:AA54)='Tables&amp;Data'!$F$8,"P","O"))</f>
        <v>P</v>
      </c>
      <c r="G54" s="42" t="str">
        <f>IFERROR(IF(($C54&amp;"-"&amp;$E54&amp;"-"&amp;G$4)=INDEX(Aux!$Q$4:$Q$5000,MATCH($C54&amp;"-"&amp;$E54&amp;"-"&amp;G$4,Aux!$Q$4:$Q$5000,0)),1,""),"")</f>
        <v/>
      </c>
      <c r="H54" s="13" t="str">
        <f>IFERROR(IF(($C54&amp;"-"&amp;$E54&amp;"-"&amp;H$4)=INDEX(Aux!$Q$4:$Q$5000,MATCH($C54&amp;"-"&amp;$E54&amp;"-"&amp;H$4,Aux!$Q$4:$Q$5000,0)),1,""),"")</f>
        <v/>
      </c>
      <c r="I54" s="13">
        <f>IFERROR(IF(($C54&amp;"-"&amp;$E54&amp;"-"&amp;I$4)=INDEX(Aux!$Q$4:$Q$5000,MATCH($C54&amp;"-"&amp;$E54&amp;"-"&amp;I$4,Aux!$Q$4:$Q$5000,0)),1,""),"")</f>
        <v>1</v>
      </c>
      <c r="J54" s="13">
        <f>IFERROR(IF(($C54&amp;"-"&amp;$E54&amp;"-"&amp;J$4)=INDEX(Aux!$Q$4:$Q$5000,MATCH($C54&amp;"-"&amp;$E54&amp;"-"&amp;J$4,Aux!$Q$4:$Q$5000,0)),1,""),"")</f>
        <v>1</v>
      </c>
      <c r="K54" s="13">
        <f>IFERROR(IF(($C54&amp;"-"&amp;$E54&amp;"-"&amp;K$4)=INDEX(Aux!$Q$4:$Q$5000,MATCH($C54&amp;"-"&amp;$E54&amp;"-"&amp;K$4,Aux!$Q$4:$Q$5000,0)),1,""),"")</f>
        <v>1</v>
      </c>
      <c r="L54" s="13">
        <f>IFERROR(IF(($C54&amp;"-"&amp;$E54&amp;"-"&amp;L$4)=INDEX(Aux!$Q$4:$Q$5000,MATCH($C54&amp;"-"&amp;$E54&amp;"-"&amp;L$4,Aux!$Q$4:$Q$5000,0)),1,""),"")</f>
        <v>1</v>
      </c>
      <c r="M54" s="13">
        <f>IFERROR(IF(($C54&amp;"-"&amp;$E54&amp;"-"&amp;M$4)=INDEX(Aux!$Q$4:$Q$5000,MATCH($C54&amp;"-"&amp;$E54&amp;"-"&amp;M$4,Aux!$Q$4:$Q$5000,0)),1,""),"")</f>
        <v>1</v>
      </c>
      <c r="N54" s="13" t="str">
        <f>IFERROR(IF(($C54&amp;"-"&amp;$E54&amp;"-"&amp;N$4)=INDEX(Aux!$Q$4:$Q$5000,MATCH($C54&amp;"-"&amp;$E54&amp;"-"&amp;N$4,Aux!$Q$4:$Q$5000,0)),1,""),"")</f>
        <v/>
      </c>
      <c r="O54" s="13" t="str">
        <f>IFERROR(IF(($C54&amp;"-"&amp;$E54&amp;"-"&amp;O$4)=INDEX(Aux!$Q$4:$Q$5000,MATCH($C54&amp;"-"&amp;$E54&amp;"-"&amp;O$4,Aux!$Q$4:$Q$5000,0)),1,""),"")</f>
        <v/>
      </c>
      <c r="P54" s="13" t="str">
        <f>IFERROR(IF(($C54&amp;"-"&amp;$E54&amp;"-"&amp;P$4)=INDEX(Aux!$Q$4:$Q$5000,MATCH($C54&amp;"-"&amp;$E54&amp;"-"&amp;P$4,Aux!$Q$4:$Q$5000,0)),1,""),"")</f>
        <v/>
      </c>
      <c r="Q54" s="13" t="str">
        <f>IFERROR(IF(($C54&amp;"-"&amp;$E54&amp;"-"&amp;Q$4)=INDEX(Aux!$Q$4:$Q$5000,MATCH($C54&amp;"-"&amp;$E54&amp;"-"&amp;Q$4,Aux!$Q$4:$Q$5000,0)),1,""),"")</f>
        <v/>
      </c>
      <c r="R54" s="13" t="str">
        <f>IFERROR(IF(($C54&amp;"-"&amp;$E54&amp;"-"&amp;R$4)=INDEX(Aux!$Q$4:$Q$5000,MATCH($C54&amp;"-"&amp;$E54&amp;"-"&amp;R$4,Aux!$Q$4:$Q$5000,0)),1,""),"")</f>
        <v/>
      </c>
      <c r="S54" s="13" t="str">
        <f>IFERROR(IF(($C54&amp;"-"&amp;$E54&amp;"-"&amp;S$4)=INDEX(Aux!$Q$4:$Q$5000,MATCH($C54&amp;"-"&amp;$E54&amp;"-"&amp;S$4,Aux!$Q$4:$Q$5000,0)),1,""),"")</f>
        <v/>
      </c>
      <c r="T54" s="13" t="str">
        <f>IFERROR(IF(($C54&amp;"-"&amp;$E54&amp;"-"&amp;T$4)=INDEX(Aux!$Q$4:$Q$5000,MATCH($C54&amp;"-"&amp;$E54&amp;"-"&amp;T$4,Aux!$Q$4:$Q$5000,0)),1,""),"")</f>
        <v/>
      </c>
      <c r="U54" s="13" t="str">
        <f>IFERROR(IF(($C54&amp;"-"&amp;$E54&amp;"-"&amp;U$4)=INDEX(Aux!$Q$4:$Q$5000,MATCH($C54&amp;"-"&amp;$E54&amp;"-"&amp;U$4,Aux!$Q$4:$Q$5000,0)),1,""),"")</f>
        <v/>
      </c>
      <c r="V54" s="13" t="str">
        <f>IFERROR(IF(($C54&amp;"-"&amp;$E54&amp;"-"&amp;V$4)=INDEX(Aux!$Q$4:$Q$5000,MATCH($C54&amp;"-"&amp;$E54&amp;"-"&amp;V$4,Aux!$Q$4:$Q$5000,0)),1,""),"")</f>
        <v/>
      </c>
      <c r="W54" s="13" t="str">
        <f>IFERROR(IF(($C54&amp;"-"&amp;$E54&amp;"-"&amp;W$4)=INDEX(Aux!$Q$4:$Q$5000,MATCH($C54&amp;"-"&amp;$E54&amp;"-"&amp;W$4,Aux!$Q$4:$Q$5000,0)),1,""),"")</f>
        <v/>
      </c>
      <c r="X54" s="13" t="str">
        <f>IFERROR(IF(($C54&amp;"-"&amp;$E54&amp;"-"&amp;X$4)=INDEX(Aux!$Q$4:$Q$5000,MATCH($C54&amp;"-"&amp;$E54&amp;"-"&amp;X$4,Aux!$Q$4:$Q$5000,0)),1,""),"")</f>
        <v/>
      </c>
      <c r="Y54" s="13" t="str">
        <f>IFERROR(IF(($C54&amp;"-"&amp;$E54&amp;"-"&amp;Y$4)=INDEX(Aux!$Q$4:$Q$5000,MATCH($C54&amp;"-"&amp;$E54&amp;"-"&amp;Y$4,Aux!$Q$4:$Q$5000,0)),1,""),"")</f>
        <v/>
      </c>
      <c r="Z54" s="13" t="str">
        <f>IFERROR(IF(($C54&amp;"-"&amp;$E54&amp;"-"&amp;Z$4)=INDEX(Aux!$Q$4:$Q$5000,MATCH($C54&amp;"-"&amp;$E54&amp;"-"&amp;Z$4,Aux!$Q$4:$Q$5000,0)),1,""),"")</f>
        <v/>
      </c>
      <c r="AA54" s="13" t="str">
        <f>IFERROR(IF(($C54&amp;"-"&amp;$E54&amp;"-"&amp;AA$4)=INDEX(Aux!$Q$4:$Q$5000,MATCH($C54&amp;"-"&amp;$E54&amp;"-"&amp;AA$4,Aux!$Q$4:$Q$5000,0)),1,""),"")</f>
        <v/>
      </c>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2:114" x14ac:dyDescent="0.25">
      <c r="B55" s="41">
        <f>IF(B54="","",IF(B54+1&lt;='Tables&amp;Data'!$F$9,B54+1,""))</f>
        <v>48</v>
      </c>
      <c r="C55" s="46" t="str">
        <f>IF(IFERROR(TRUNC((B55-1)/'Tables&amp;Data'!$F$7,0)+1,0)=0,"","G"&amp;TRUNC((B55-1)/'Tables&amp;Data'!$F$7,0)+1)</f>
        <v>G6</v>
      </c>
      <c r="D55" s="43">
        <f>IF(C55="","",IF(D54='Tables&amp;Data'!$F$7,1,D54+1))</f>
        <v>3</v>
      </c>
      <c r="E55" s="43" t="str">
        <f t="shared" si="0"/>
        <v>P3</v>
      </c>
      <c r="F55" s="45" t="str">
        <f>IF(E55="","",IF(SUM(G55:AA55)='Tables&amp;Data'!$F$8,"P","O"))</f>
        <v>P</v>
      </c>
      <c r="G55" s="42" t="str">
        <f>IFERROR(IF(($C55&amp;"-"&amp;$E55&amp;"-"&amp;G$4)=INDEX(Aux!$Q$4:$Q$5000,MATCH($C55&amp;"-"&amp;$E55&amp;"-"&amp;G$4,Aux!$Q$4:$Q$5000,0)),1,""),"")</f>
        <v/>
      </c>
      <c r="H55" s="13" t="str">
        <f>IFERROR(IF(($C55&amp;"-"&amp;$E55&amp;"-"&amp;H$4)=INDEX(Aux!$Q$4:$Q$5000,MATCH($C55&amp;"-"&amp;$E55&amp;"-"&amp;H$4,Aux!$Q$4:$Q$5000,0)),1,""),"")</f>
        <v/>
      </c>
      <c r="I55" s="13" t="str">
        <f>IFERROR(IF(($C55&amp;"-"&amp;$E55&amp;"-"&amp;I$4)=INDEX(Aux!$Q$4:$Q$5000,MATCH($C55&amp;"-"&amp;$E55&amp;"-"&amp;I$4,Aux!$Q$4:$Q$5000,0)),1,""),"")</f>
        <v/>
      </c>
      <c r="J55" s="13" t="str">
        <f>IFERROR(IF(($C55&amp;"-"&amp;$E55&amp;"-"&amp;J$4)=INDEX(Aux!$Q$4:$Q$5000,MATCH($C55&amp;"-"&amp;$E55&amp;"-"&amp;J$4,Aux!$Q$4:$Q$5000,0)),1,""),"")</f>
        <v/>
      </c>
      <c r="K55" s="13" t="str">
        <f>IFERROR(IF(($C55&amp;"-"&amp;$E55&amp;"-"&amp;K$4)=INDEX(Aux!$Q$4:$Q$5000,MATCH($C55&amp;"-"&amp;$E55&amp;"-"&amp;K$4,Aux!$Q$4:$Q$5000,0)),1,""),"")</f>
        <v/>
      </c>
      <c r="L55" s="13" t="str">
        <f>IFERROR(IF(($C55&amp;"-"&amp;$E55&amp;"-"&amp;L$4)=INDEX(Aux!$Q$4:$Q$5000,MATCH($C55&amp;"-"&amp;$E55&amp;"-"&amp;L$4,Aux!$Q$4:$Q$5000,0)),1,""),"")</f>
        <v/>
      </c>
      <c r="M55" s="13" t="str">
        <f>IFERROR(IF(($C55&amp;"-"&amp;$E55&amp;"-"&amp;M$4)=INDEX(Aux!$Q$4:$Q$5000,MATCH($C55&amp;"-"&amp;$E55&amp;"-"&amp;M$4,Aux!$Q$4:$Q$5000,0)),1,""),"")</f>
        <v/>
      </c>
      <c r="N55" s="13">
        <f>IFERROR(IF(($C55&amp;"-"&amp;$E55&amp;"-"&amp;N$4)=INDEX(Aux!$Q$4:$Q$5000,MATCH($C55&amp;"-"&amp;$E55&amp;"-"&amp;N$4,Aux!$Q$4:$Q$5000,0)),1,""),"")</f>
        <v>1</v>
      </c>
      <c r="O55" s="13">
        <f>IFERROR(IF(($C55&amp;"-"&amp;$E55&amp;"-"&amp;O$4)=INDEX(Aux!$Q$4:$Q$5000,MATCH($C55&amp;"-"&amp;$E55&amp;"-"&amp;O$4,Aux!$Q$4:$Q$5000,0)),1,""),"")</f>
        <v>1</v>
      </c>
      <c r="P55" s="13">
        <f>IFERROR(IF(($C55&amp;"-"&amp;$E55&amp;"-"&amp;P$4)=INDEX(Aux!$Q$4:$Q$5000,MATCH($C55&amp;"-"&amp;$E55&amp;"-"&amp;P$4,Aux!$Q$4:$Q$5000,0)),1,""),"")</f>
        <v>1</v>
      </c>
      <c r="Q55" s="13">
        <f>IFERROR(IF(($C55&amp;"-"&amp;$E55&amp;"-"&amp;Q$4)=INDEX(Aux!$Q$4:$Q$5000,MATCH($C55&amp;"-"&amp;$E55&amp;"-"&amp;Q$4,Aux!$Q$4:$Q$5000,0)),1,""),"")</f>
        <v>1</v>
      </c>
      <c r="R55" s="13">
        <f>IFERROR(IF(($C55&amp;"-"&amp;$E55&amp;"-"&amp;R$4)=INDEX(Aux!$Q$4:$Q$5000,MATCH($C55&amp;"-"&amp;$E55&amp;"-"&amp;R$4,Aux!$Q$4:$Q$5000,0)),1,""),"")</f>
        <v>1</v>
      </c>
      <c r="S55" s="13" t="str">
        <f>IFERROR(IF(($C55&amp;"-"&amp;$E55&amp;"-"&amp;S$4)=INDEX(Aux!$Q$4:$Q$5000,MATCH($C55&amp;"-"&amp;$E55&amp;"-"&amp;S$4,Aux!$Q$4:$Q$5000,0)),1,""),"")</f>
        <v/>
      </c>
      <c r="T55" s="13" t="str">
        <f>IFERROR(IF(($C55&amp;"-"&amp;$E55&amp;"-"&amp;T$4)=INDEX(Aux!$Q$4:$Q$5000,MATCH($C55&amp;"-"&amp;$E55&amp;"-"&amp;T$4,Aux!$Q$4:$Q$5000,0)),1,""),"")</f>
        <v/>
      </c>
      <c r="U55" s="13" t="str">
        <f>IFERROR(IF(($C55&amp;"-"&amp;$E55&amp;"-"&amp;U$4)=INDEX(Aux!$Q$4:$Q$5000,MATCH($C55&amp;"-"&amp;$E55&amp;"-"&amp;U$4,Aux!$Q$4:$Q$5000,0)),1,""),"")</f>
        <v/>
      </c>
      <c r="V55" s="13" t="str">
        <f>IFERROR(IF(($C55&amp;"-"&amp;$E55&amp;"-"&amp;V$4)=INDEX(Aux!$Q$4:$Q$5000,MATCH($C55&amp;"-"&amp;$E55&amp;"-"&amp;V$4,Aux!$Q$4:$Q$5000,0)),1,""),"")</f>
        <v/>
      </c>
      <c r="W55" s="13" t="str">
        <f>IFERROR(IF(($C55&amp;"-"&amp;$E55&amp;"-"&amp;W$4)=INDEX(Aux!$Q$4:$Q$5000,MATCH($C55&amp;"-"&amp;$E55&amp;"-"&amp;W$4,Aux!$Q$4:$Q$5000,0)),1,""),"")</f>
        <v/>
      </c>
      <c r="X55" s="13" t="str">
        <f>IFERROR(IF(($C55&amp;"-"&amp;$E55&amp;"-"&amp;X$4)=INDEX(Aux!$Q$4:$Q$5000,MATCH($C55&amp;"-"&amp;$E55&amp;"-"&amp;X$4,Aux!$Q$4:$Q$5000,0)),1,""),"")</f>
        <v/>
      </c>
      <c r="Y55" s="13" t="str">
        <f>IFERROR(IF(($C55&amp;"-"&amp;$E55&amp;"-"&amp;Y$4)=INDEX(Aux!$Q$4:$Q$5000,MATCH($C55&amp;"-"&amp;$E55&amp;"-"&amp;Y$4,Aux!$Q$4:$Q$5000,0)),1,""),"")</f>
        <v/>
      </c>
      <c r="Z55" s="13" t="str">
        <f>IFERROR(IF(($C55&amp;"-"&amp;$E55&amp;"-"&amp;Z$4)=INDEX(Aux!$Q$4:$Q$5000,MATCH($C55&amp;"-"&amp;$E55&amp;"-"&amp;Z$4,Aux!$Q$4:$Q$5000,0)),1,""),"")</f>
        <v/>
      </c>
      <c r="AA55" s="13" t="str">
        <f>IFERROR(IF(($C55&amp;"-"&amp;$E55&amp;"-"&amp;AA$4)=INDEX(Aux!$Q$4:$Q$5000,MATCH($C55&amp;"-"&amp;$E55&amp;"-"&amp;AA$4,Aux!$Q$4:$Q$5000,0)),1,""),"")</f>
        <v/>
      </c>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2:114" x14ac:dyDescent="0.25">
      <c r="B56" s="41">
        <f>IF(B55="","",IF(B55+1&lt;='Tables&amp;Data'!$F$9,B55+1,""))</f>
        <v>49</v>
      </c>
      <c r="C56" s="46" t="str">
        <f>IF(IFERROR(TRUNC((B56-1)/'Tables&amp;Data'!$F$7,0)+1,0)=0,"","G"&amp;TRUNC((B56-1)/'Tables&amp;Data'!$F$7,0)+1)</f>
        <v>G6</v>
      </c>
      <c r="D56" s="43">
        <f>IF(C56="","",IF(D55='Tables&amp;Data'!$F$7,1,D55+1))</f>
        <v>4</v>
      </c>
      <c r="E56" s="43" t="str">
        <f t="shared" si="0"/>
        <v>P4</v>
      </c>
      <c r="F56" s="45" t="str">
        <f>IF(E56="","",IF(SUM(G56:AA56)='Tables&amp;Data'!$F$8,"P","O"))</f>
        <v>P</v>
      </c>
      <c r="G56" s="42">
        <f>IFERROR(IF(($C56&amp;"-"&amp;$E56&amp;"-"&amp;G$4)=INDEX(Aux!$Q$4:$Q$5000,MATCH($C56&amp;"-"&amp;$E56&amp;"-"&amp;G$4,Aux!$Q$4:$Q$5000,0)),1,""),"")</f>
        <v>1</v>
      </c>
      <c r="H56" s="13">
        <f>IFERROR(IF(($C56&amp;"-"&amp;$E56&amp;"-"&amp;H$4)=INDEX(Aux!$Q$4:$Q$5000,MATCH($C56&amp;"-"&amp;$E56&amp;"-"&amp;H$4,Aux!$Q$4:$Q$5000,0)),1,""),"")</f>
        <v>1</v>
      </c>
      <c r="I56" s="13">
        <f>IFERROR(IF(($C56&amp;"-"&amp;$E56&amp;"-"&amp;I$4)=INDEX(Aux!$Q$4:$Q$5000,MATCH($C56&amp;"-"&amp;$E56&amp;"-"&amp;I$4,Aux!$Q$4:$Q$5000,0)),1,""),"")</f>
        <v>1</v>
      </c>
      <c r="J56" s="13">
        <f>IFERROR(IF(($C56&amp;"-"&amp;$E56&amp;"-"&amp;J$4)=INDEX(Aux!$Q$4:$Q$5000,MATCH($C56&amp;"-"&amp;$E56&amp;"-"&amp;J$4,Aux!$Q$4:$Q$5000,0)),1,""),"")</f>
        <v>1</v>
      </c>
      <c r="K56" s="13">
        <f>IFERROR(IF(($C56&amp;"-"&amp;$E56&amp;"-"&amp;K$4)=INDEX(Aux!$Q$4:$Q$5000,MATCH($C56&amp;"-"&amp;$E56&amp;"-"&amp;K$4,Aux!$Q$4:$Q$5000,0)),1,""),"")</f>
        <v>1</v>
      </c>
      <c r="L56" s="13" t="str">
        <f>IFERROR(IF(($C56&amp;"-"&amp;$E56&amp;"-"&amp;L$4)=INDEX(Aux!$Q$4:$Q$5000,MATCH($C56&amp;"-"&amp;$E56&amp;"-"&amp;L$4,Aux!$Q$4:$Q$5000,0)),1,""),"")</f>
        <v/>
      </c>
      <c r="M56" s="13" t="str">
        <f>IFERROR(IF(($C56&amp;"-"&amp;$E56&amp;"-"&amp;M$4)=INDEX(Aux!$Q$4:$Q$5000,MATCH($C56&amp;"-"&amp;$E56&amp;"-"&amp;M$4,Aux!$Q$4:$Q$5000,0)),1,""),"")</f>
        <v/>
      </c>
      <c r="N56" s="13" t="str">
        <f>IFERROR(IF(($C56&amp;"-"&amp;$E56&amp;"-"&amp;N$4)=INDEX(Aux!$Q$4:$Q$5000,MATCH($C56&amp;"-"&amp;$E56&amp;"-"&amp;N$4,Aux!$Q$4:$Q$5000,0)),1,""),"")</f>
        <v/>
      </c>
      <c r="O56" s="13" t="str">
        <f>IFERROR(IF(($C56&amp;"-"&amp;$E56&amp;"-"&amp;O$4)=INDEX(Aux!$Q$4:$Q$5000,MATCH($C56&amp;"-"&amp;$E56&amp;"-"&amp;O$4,Aux!$Q$4:$Q$5000,0)),1,""),"")</f>
        <v/>
      </c>
      <c r="P56" s="13" t="str">
        <f>IFERROR(IF(($C56&amp;"-"&amp;$E56&amp;"-"&amp;P$4)=INDEX(Aux!$Q$4:$Q$5000,MATCH($C56&amp;"-"&amp;$E56&amp;"-"&amp;P$4,Aux!$Q$4:$Q$5000,0)),1,""),"")</f>
        <v/>
      </c>
      <c r="Q56" s="13" t="str">
        <f>IFERROR(IF(($C56&amp;"-"&amp;$E56&amp;"-"&amp;Q$4)=INDEX(Aux!$Q$4:$Q$5000,MATCH($C56&amp;"-"&amp;$E56&amp;"-"&amp;Q$4,Aux!$Q$4:$Q$5000,0)),1,""),"")</f>
        <v/>
      </c>
      <c r="R56" s="13" t="str">
        <f>IFERROR(IF(($C56&amp;"-"&amp;$E56&amp;"-"&amp;R$4)=INDEX(Aux!$Q$4:$Q$5000,MATCH($C56&amp;"-"&amp;$E56&amp;"-"&amp;R$4,Aux!$Q$4:$Q$5000,0)),1,""),"")</f>
        <v/>
      </c>
      <c r="S56" s="13" t="str">
        <f>IFERROR(IF(($C56&amp;"-"&amp;$E56&amp;"-"&amp;S$4)=INDEX(Aux!$Q$4:$Q$5000,MATCH($C56&amp;"-"&amp;$E56&amp;"-"&amp;S$4,Aux!$Q$4:$Q$5000,0)),1,""),"")</f>
        <v/>
      </c>
      <c r="T56" s="13" t="str">
        <f>IFERROR(IF(($C56&amp;"-"&amp;$E56&amp;"-"&amp;T$4)=INDEX(Aux!$Q$4:$Q$5000,MATCH($C56&amp;"-"&amp;$E56&amp;"-"&amp;T$4,Aux!$Q$4:$Q$5000,0)),1,""),"")</f>
        <v/>
      </c>
      <c r="U56" s="13" t="str">
        <f>IFERROR(IF(($C56&amp;"-"&amp;$E56&amp;"-"&amp;U$4)=INDEX(Aux!$Q$4:$Q$5000,MATCH($C56&amp;"-"&amp;$E56&amp;"-"&amp;U$4,Aux!$Q$4:$Q$5000,0)),1,""),"")</f>
        <v/>
      </c>
      <c r="V56" s="13" t="str">
        <f>IFERROR(IF(($C56&amp;"-"&amp;$E56&amp;"-"&amp;V$4)=INDEX(Aux!$Q$4:$Q$5000,MATCH($C56&amp;"-"&amp;$E56&amp;"-"&amp;V$4,Aux!$Q$4:$Q$5000,0)),1,""),"")</f>
        <v/>
      </c>
      <c r="W56" s="13" t="str">
        <f>IFERROR(IF(($C56&amp;"-"&amp;$E56&amp;"-"&amp;W$4)=INDEX(Aux!$Q$4:$Q$5000,MATCH($C56&amp;"-"&amp;$E56&amp;"-"&amp;W$4,Aux!$Q$4:$Q$5000,0)),1,""),"")</f>
        <v/>
      </c>
      <c r="X56" s="13" t="str">
        <f>IFERROR(IF(($C56&amp;"-"&amp;$E56&amp;"-"&amp;X$4)=INDEX(Aux!$Q$4:$Q$5000,MATCH($C56&amp;"-"&amp;$E56&amp;"-"&amp;X$4,Aux!$Q$4:$Q$5000,0)),1,""),"")</f>
        <v/>
      </c>
      <c r="Y56" s="13" t="str">
        <f>IFERROR(IF(($C56&amp;"-"&amp;$E56&amp;"-"&amp;Y$4)=INDEX(Aux!$Q$4:$Q$5000,MATCH($C56&amp;"-"&amp;$E56&amp;"-"&amp;Y$4,Aux!$Q$4:$Q$5000,0)),1,""),"")</f>
        <v/>
      </c>
      <c r="Z56" s="13" t="str">
        <f>IFERROR(IF(($C56&amp;"-"&amp;$E56&amp;"-"&amp;Z$4)=INDEX(Aux!$Q$4:$Q$5000,MATCH($C56&amp;"-"&amp;$E56&amp;"-"&amp;Z$4,Aux!$Q$4:$Q$5000,0)),1,""),"")</f>
        <v/>
      </c>
      <c r="AA56" s="13" t="str">
        <f>IFERROR(IF(($C56&amp;"-"&amp;$E56&amp;"-"&amp;AA$4)=INDEX(Aux!$Q$4:$Q$5000,MATCH($C56&amp;"-"&amp;$E56&amp;"-"&amp;AA$4,Aux!$Q$4:$Q$5000,0)),1,""),"")</f>
        <v/>
      </c>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2:114" x14ac:dyDescent="0.25">
      <c r="B57" s="41">
        <f>IF(B56="","",IF(B56+1&lt;='Tables&amp;Data'!$F$9,B56+1,""))</f>
        <v>50</v>
      </c>
      <c r="C57" s="46" t="str">
        <f>IF(IFERROR(TRUNC((B57-1)/'Tables&amp;Data'!$F$7,0)+1,0)=0,"","G"&amp;TRUNC((B57-1)/'Tables&amp;Data'!$F$7,0)+1)</f>
        <v>G6</v>
      </c>
      <c r="D57" s="43">
        <f>IF(C57="","",IF(D56='Tables&amp;Data'!$F$7,1,D56+1))</f>
        <v>5</v>
      </c>
      <c r="E57" s="43" t="str">
        <f t="shared" si="0"/>
        <v>P5</v>
      </c>
      <c r="F57" s="45" t="str">
        <f>IF(E57="","",IF(SUM(G57:AA57)='Tables&amp;Data'!$F$8,"P","O"))</f>
        <v>P</v>
      </c>
      <c r="G57" s="42" t="str">
        <f>IFERROR(IF(($C57&amp;"-"&amp;$E57&amp;"-"&amp;G$4)=INDEX(Aux!$Q$4:$Q$5000,MATCH($C57&amp;"-"&amp;$E57&amp;"-"&amp;G$4,Aux!$Q$4:$Q$5000,0)),1,""),"")</f>
        <v/>
      </c>
      <c r="H57" s="13" t="str">
        <f>IFERROR(IF(($C57&amp;"-"&amp;$E57&amp;"-"&amp;H$4)=INDEX(Aux!$Q$4:$Q$5000,MATCH($C57&amp;"-"&amp;$E57&amp;"-"&amp;H$4,Aux!$Q$4:$Q$5000,0)),1,""),"")</f>
        <v/>
      </c>
      <c r="I57" s="13" t="str">
        <f>IFERROR(IF(($C57&amp;"-"&amp;$E57&amp;"-"&amp;I$4)=INDEX(Aux!$Q$4:$Q$5000,MATCH($C57&amp;"-"&amp;$E57&amp;"-"&amp;I$4,Aux!$Q$4:$Q$5000,0)),1,""),"")</f>
        <v/>
      </c>
      <c r="J57" s="13" t="str">
        <f>IFERROR(IF(($C57&amp;"-"&amp;$E57&amp;"-"&amp;J$4)=INDEX(Aux!$Q$4:$Q$5000,MATCH($C57&amp;"-"&amp;$E57&amp;"-"&amp;J$4,Aux!$Q$4:$Q$5000,0)),1,""),"")</f>
        <v/>
      </c>
      <c r="K57" s="13" t="str">
        <f>IFERROR(IF(($C57&amp;"-"&amp;$E57&amp;"-"&amp;K$4)=INDEX(Aux!$Q$4:$Q$5000,MATCH($C57&amp;"-"&amp;$E57&amp;"-"&amp;K$4,Aux!$Q$4:$Q$5000,0)),1,""),"")</f>
        <v/>
      </c>
      <c r="L57" s="13">
        <f>IFERROR(IF(($C57&amp;"-"&amp;$E57&amp;"-"&amp;L$4)=INDEX(Aux!$Q$4:$Q$5000,MATCH($C57&amp;"-"&amp;$E57&amp;"-"&amp;L$4,Aux!$Q$4:$Q$5000,0)),1,""),"")</f>
        <v>1</v>
      </c>
      <c r="M57" s="13">
        <f>IFERROR(IF(($C57&amp;"-"&amp;$E57&amp;"-"&amp;M$4)=INDEX(Aux!$Q$4:$Q$5000,MATCH($C57&amp;"-"&amp;$E57&amp;"-"&amp;M$4,Aux!$Q$4:$Q$5000,0)),1,""),"")</f>
        <v>1</v>
      </c>
      <c r="N57" s="13">
        <f>IFERROR(IF(($C57&amp;"-"&amp;$E57&amp;"-"&amp;N$4)=INDEX(Aux!$Q$4:$Q$5000,MATCH($C57&amp;"-"&amp;$E57&amp;"-"&amp;N$4,Aux!$Q$4:$Q$5000,0)),1,""),"")</f>
        <v>1</v>
      </c>
      <c r="O57" s="13">
        <f>IFERROR(IF(($C57&amp;"-"&amp;$E57&amp;"-"&amp;O$4)=INDEX(Aux!$Q$4:$Q$5000,MATCH($C57&amp;"-"&amp;$E57&amp;"-"&amp;O$4,Aux!$Q$4:$Q$5000,0)),1,""),"")</f>
        <v>1</v>
      </c>
      <c r="P57" s="13">
        <f>IFERROR(IF(($C57&amp;"-"&amp;$E57&amp;"-"&amp;P$4)=INDEX(Aux!$Q$4:$Q$5000,MATCH($C57&amp;"-"&amp;$E57&amp;"-"&amp;P$4,Aux!$Q$4:$Q$5000,0)),1,""),"")</f>
        <v>1</v>
      </c>
      <c r="Q57" s="13" t="str">
        <f>IFERROR(IF(($C57&amp;"-"&amp;$E57&amp;"-"&amp;Q$4)=INDEX(Aux!$Q$4:$Q$5000,MATCH($C57&amp;"-"&amp;$E57&amp;"-"&amp;Q$4,Aux!$Q$4:$Q$5000,0)),1,""),"")</f>
        <v/>
      </c>
      <c r="R57" s="13" t="str">
        <f>IFERROR(IF(($C57&amp;"-"&amp;$E57&amp;"-"&amp;R$4)=INDEX(Aux!$Q$4:$Q$5000,MATCH($C57&amp;"-"&amp;$E57&amp;"-"&amp;R$4,Aux!$Q$4:$Q$5000,0)),1,""),"")</f>
        <v/>
      </c>
      <c r="S57" s="13" t="str">
        <f>IFERROR(IF(($C57&amp;"-"&amp;$E57&amp;"-"&amp;S$4)=INDEX(Aux!$Q$4:$Q$5000,MATCH($C57&amp;"-"&amp;$E57&amp;"-"&amp;S$4,Aux!$Q$4:$Q$5000,0)),1,""),"")</f>
        <v/>
      </c>
      <c r="T57" s="13" t="str">
        <f>IFERROR(IF(($C57&amp;"-"&amp;$E57&amp;"-"&amp;T$4)=INDEX(Aux!$Q$4:$Q$5000,MATCH($C57&amp;"-"&amp;$E57&amp;"-"&amp;T$4,Aux!$Q$4:$Q$5000,0)),1,""),"")</f>
        <v/>
      </c>
      <c r="U57" s="13" t="str">
        <f>IFERROR(IF(($C57&amp;"-"&amp;$E57&amp;"-"&amp;U$4)=INDEX(Aux!$Q$4:$Q$5000,MATCH($C57&amp;"-"&amp;$E57&amp;"-"&amp;U$4,Aux!$Q$4:$Q$5000,0)),1,""),"")</f>
        <v/>
      </c>
      <c r="V57" s="13" t="str">
        <f>IFERROR(IF(($C57&amp;"-"&amp;$E57&amp;"-"&amp;V$4)=INDEX(Aux!$Q$4:$Q$5000,MATCH($C57&amp;"-"&amp;$E57&amp;"-"&amp;V$4,Aux!$Q$4:$Q$5000,0)),1,""),"")</f>
        <v/>
      </c>
      <c r="W57" s="13" t="str">
        <f>IFERROR(IF(($C57&amp;"-"&amp;$E57&amp;"-"&amp;W$4)=INDEX(Aux!$Q$4:$Q$5000,MATCH($C57&amp;"-"&amp;$E57&amp;"-"&amp;W$4,Aux!$Q$4:$Q$5000,0)),1,""),"")</f>
        <v/>
      </c>
      <c r="X57" s="13" t="str">
        <f>IFERROR(IF(($C57&amp;"-"&amp;$E57&amp;"-"&amp;X$4)=INDEX(Aux!$Q$4:$Q$5000,MATCH($C57&amp;"-"&amp;$E57&amp;"-"&amp;X$4,Aux!$Q$4:$Q$5000,0)),1,""),"")</f>
        <v/>
      </c>
      <c r="Y57" s="13" t="str">
        <f>IFERROR(IF(($C57&amp;"-"&amp;$E57&amp;"-"&amp;Y$4)=INDEX(Aux!$Q$4:$Q$5000,MATCH($C57&amp;"-"&amp;$E57&amp;"-"&amp;Y$4,Aux!$Q$4:$Q$5000,0)),1,""),"")</f>
        <v/>
      </c>
      <c r="Z57" s="13" t="str">
        <f>IFERROR(IF(($C57&amp;"-"&amp;$E57&amp;"-"&amp;Z$4)=INDEX(Aux!$Q$4:$Q$5000,MATCH($C57&amp;"-"&amp;$E57&amp;"-"&amp;Z$4,Aux!$Q$4:$Q$5000,0)),1,""),"")</f>
        <v/>
      </c>
      <c r="AA57" s="13" t="str">
        <f>IFERROR(IF(($C57&amp;"-"&amp;$E57&amp;"-"&amp;AA$4)=INDEX(Aux!$Q$4:$Q$5000,MATCH($C57&amp;"-"&amp;$E57&amp;"-"&amp;AA$4,Aux!$Q$4:$Q$5000,0)),1,""),"")</f>
        <v/>
      </c>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2:114" x14ac:dyDescent="0.25">
      <c r="B58" s="41">
        <f>IF(B57="","",IF(B57+1&lt;='Tables&amp;Data'!$F$9,B57+1,""))</f>
        <v>51</v>
      </c>
      <c r="C58" s="46" t="str">
        <f>IF(IFERROR(TRUNC((B58-1)/'Tables&amp;Data'!$F$7,0)+1,0)=0,"","G"&amp;TRUNC((B58-1)/'Tables&amp;Data'!$F$7,0)+1)</f>
        <v>G6</v>
      </c>
      <c r="D58" s="43">
        <f>IF(C58="","",IF(D57='Tables&amp;Data'!$F$7,1,D57+1))</f>
        <v>6</v>
      </c>
      <c r="E58" s="43" t="str">
        <f t="shared" si="0"/>
        <v>P6</v>
      </c>
      <c r="F58" s="45" t="str">
        <f>IF(E58="","",IF(SUM(G58:AA58)='Tables&amp;Data'!$F$8,"P","O"))</f>
        <v>P</v>
      </c>
      <c r="G58" s="42">
        <f>IFERROR(IF(($C58&amp;"-"&amp;$E58&amp;"-"&amp;G$4)=INDEX(Aux!$Q$4:$Q$5000,MATCH($C58&amp;"-"&amp;$E58&amp;"-"&amp;G$4,Aux!$Q$4:$Q$5000,0)),1,""),"")</f>
        <v>1</v>
      </c>
      <c r="H58" s="13">
        <f>IFERROR(IF(($C58&amp;"-"&amp;$E58&amp;"-"&amp;H$4)=INDEX(Aux!$Q$4:$Q$5000,MATCH($C58&amp;"-"&amp;$E58&amp;"-"&amp;H$4,Aux!$Q$4:$Q$5000,0)),1,""),"")</f>
        <v>1</v>
      </c>
      <c r="I58" s="13">
        <f>IFERROR(IF(($C58&amp;"-"&amp;$E58&amp;"-"&amp;I$4)=INDEX(Aux!$Q$4:$Q$5000,MATCH($C58&amp;"-"&amp;$E58&amp;"-"&amp;I$4,Aux!$Q$4:$Q$5000,0)),1,""),"")</f>
        <v>1</v>
      </c>
      <c r="J58" s="13" t="str">
        <f>IFERROR(IF(($C58&amp;"-"&amp;$E58&amp;"-"&amp;J$4)=INDEX(Aux!$Q$4:$Q$5000,MATCH($C58&amp;"-"&amp;$E58&amp;"-"&amp;J$4,Aux!$Q$4:$Q$5000,0)),1,""),"")</f>
        <v/>
      </c>
      <c r="K58" s="13" t="str">
        <f>IFERROR(IF(($C58&amp;"-"&amp;$E58&amp;"-"&amp;K$4)=INDEX(Aux!$Q$4:$Q$5000,MATCH($C58&amp;"-"&amp;$E58&amp;"-"&amp;K$4,Aux!$Q$4:$Q$5000,0)),1,""),"")</f>
        <v/>
      </c>
      <c r="L58" s="13" t="str">
        <f>IFERROR(IF(($C58&amp;"-"&amp;$E58&amp;"-"&amp;L$4)=INDEX(Aux!$Q$4:$Q$5000,MATCH($C58&amp;"-"&amp;$E58&amp;"-"&amp;L$4,Aux!$Q$4:$Q$5000,0)),1,""),"")</f>
        <v/>
      </c>
      <c r="M58" s="13" t="str">
        <f>IFERROR(IF(($C58&amp;"-"&amp;$E58&amp;"-"&amp;M$4)=INDEX(Aux!$Q$4:$Q$5000,MATCH($C58&amp;"-"&amp;$E58&amp;"-"&amp;M$4,Aux!$Q$4:$Q$5000,0)),1,""),"")</f>
        <v/>
      </c>
      <c r="N58" s="13" t="str">
        <f>IFERROR(IF(($C58&amp;"-"&amp;$E58&amp;"-"&amp;N$4)=INDEX(Aux!$Q$4:$Q$5000,MATCH($C58&amp;"-"&amp;$E58&amp;"-"&amp;N$4,Aux!$Q$4:$Q$5000,0)),1,""),"")</f>
        <v/>
      </c>
      <c r="O58" s="13" t="str">
        <f>IFERROR(IF(($C58&amp;"-"&amp;$E58&amp;"-"&amp;O$4)=INDEX(Aux!$Q$4:$Q$5000,MATCH($C58&amp;"-"&amp;$E58&amp;"-"&amp;O$4,Aux!$Q$4:$Q$5000,0)),1,""),"")</f>
        <v/>
      </c>
      <c r="P58" s="13" t="str">
        <f>IFERROR(IF(($C58&amp;"-"&amp;$E58&amp;"-"&amp;P$4)=INDEX(Aux!$Q$4:$Q$5000,MATCH($C58&amp;"-"&amp;$E58&amp;"-"&amp;P$4,Aux!$Q$4:$Q$5000,0)),1,""),"")</f>
        <v/>
      </c>
      <c r="Q58" s="13">
        <f>IFERROR(IF(($C58&amp;"-"&amp;$E58&amp;"-"&amp;Q$4)=INDEX(Aux!$Q$4:$Q$5000,MATCH($C58&amp;"-"&amp;$E58&amp;"-"&amp;Q$4,Aux!$Q$4:$Q$5000,0)),1,""),"")</f>
        <v>1</v>
      </c>
      <c r="R58" s="13">
        <f>IFERROR(IF(($C58&amp;"-"&amp;$E58&amp;"-"&amp;R$4)=INDEX(Aux!$Q$4:$Q$5000,MATCH($C58&amp;"-"&amp;$E58&amp;"-"&amp;R$4,Aux!$Q$4:$Q$5000,0)),1,""),"")</f>
        <v>1</v>
      </c>
      <c r="S58" s="13" t="str">
        <f>IFERROR(IF(($C58&amp;"-"&amp;$E58&amp;"-"&amp;S$4)=INDEX(Aux!$Q$4:$Q$5000,MATCH($C58&amp;"-"&amp;$E58&amp;"-"&amp;S$4,Aux!$Q$4:$Q$5000,0)),1,""),"")</f>
        <v/>
      </c>
      <c r="T58" s="13" t="str">
        <f>IFERROR(IF(($C58&amp;"-"&amp;$E58&amp;"-"&amp;T$4)=INDEX(Aux!$Q$4:$Q$5000,MATCH($C58&amp;"-"&amp;$E58&amp;"-"&amp;T$4,Aux!$Q$4:$Q$5000,0)),1,""),"")</f>
        <v/>
      </c>
      <c r="U58" s="13" t="str">
        <f>IFERROR(IF(($C58&amp;"-"&amp;$E58&amp;"-"&amp;U$4)=INDEX(Aux!$Q$4:$Q$5000,MATCH($C58&amp;"-"&amp;$E58&amp;"-"&amp;U$4,Aux!$Q$4:$Q$5000,0)),1,""),"")</f>
        <v/>
      </c>
      <c r="V58" s="13" t="str">
        <f>IFERROR(IF(($C58&amp;"-"&amp;$E58&amp;"-"&amp;V$4)=INDEX(Aux!$Q$4:$Q$5000,MATCH($C58&amp;"-"&amp;$E58&amp;"-"&amp;V$4,Aux!$Q$4:$Q$5000,0)),1,""),"")</f>
        <v/>
      </c>
      <c r="W58" s="13" t="str">
        <f>IFERROR(IF(($C58&amp;"-"&amp;$E58&amp;"-"&amp;W$4)=INDEX(Aux!$Q$4:$Q$5000,MATCH($C58&amp;"-"&amp;$E58&amp;"-"&amp;W$4,Aux!$Q$4:$Q$5000,0)),1,""),"")</f>
        <v/>
      </c>
      <c r="X58" s="13" t="str">
        <f>IFERROR(IF(($C58&amp;"-"&amp;$E58&amp;"-"&amp;X$4)=INDEX(Aux!$Q$4:$Q$5000,MATCH($C58&amp;"-"&amp;$E58&amp;"-"&amp;X$4,Aux!$Q$4:$Q$5000,0)),1,""),"")</f>
        <v/>
      </c>
      <c r="Y58" s="13" t="str">
        <f>IFERROR(IF(($C58&amp;"-"&amp;$E58&amp;"-"&amp;Y$4)=INDEX(Aux!$Q$4:$Q$5000,MATCH($C58&amp;"-"&amp;$E58&amp;"-"&amp;Y$4,Aux!$Q$4:$Q$5000,0)),1,""),"")</f>
        <v/>
      </c>
      <c r="Z58" s="13" t="str">
        <f>IFERROR(IF(($C58&amp;"-"&amp;$E58&amp;"-"&amp;Z$4)=INDEX(Aux!$Q$4:$Q$5000,MATCH($C58&amp;"-"&amp;$E58&amp;"-"&amp;Z$4,Aux!$Q$4:$Q$5000,0)),1,""),"")</f>
        <v/>
      </c>
      <c r="AA58" s="13" t="str">
        <f>IFERROR(IF(($C58&amp;"-"&amp;$E58&amp;"-"&amp;AA$4)=INDEX(Aux!$Q$4:$Q$5000,MATCH($C58&amp;"-"&amp;$E58&amp;"-"&amp;AA$4,Aux!$Q$4:$Q$5000,0)),1,""),"")</f>
        <v/>
      </c>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2:114" x14ac:dyDescent="0.25">
      <c r="B59" s="41">
        <f>IF(B58="","",IF(B58+1&lt;='Tables&amp;Data'!$F$9,B58+1,""))</f>
        <v>52</v>
      </c>
      <c r="C59" s="46" t="str">
        <f>IF(IFERROR(TRUNC((B59-1)/'Tables&amp;Data'!$F$7,0)+1,0)=0,"","G"&amp;TRUNC((B59-1)/'Tables&amp;Data'!$F$7,0)+1)</f>
        <v>G6</v>
      </c>
      <c r="D59" s="43">
        <f>IF(C59="","",IF(D58='Tables&amp;Data'!$F$7,1,D58+1))</f>
        <v>7</v>
      </c>
      <c r="E59" s="43" t="str">
        <f t="shared" si="0"/>
        <v>P7</v>
      </c>
      <c r="F59" s="45" t="str">
        <f>IF(E59="","",IF(SUM(G59:AA59)='Tables&amp;Data'!$F$8,"P","O"))</f>
        <v>P</v>
      </c>
      <c r="G59" s="42" t="str">
        <f>IFERROR(IF(($C59&amp;"-"&amp;$E59&amp;"-"&amp;G$4)=INDEX(Aux!$Q$4:$Q$5000,MATCH($C59&amp;"-"&amp;$E59&amp;"-"&amp;G$4,Aux!$Q$4:$Q$5000,0)),1,""),"")</f>
        <v/>
      </c>
      <c r="H59" s="13" t="str">
        <f>IFERROR(IF(($C59&amp;"-"&amp;$E59&amp;"-"&amp;H$4)=INDEX(Aux!$Q$4:$Q$5000,MATCH($C59&amp;"-"&amp;$E59&amp;"-"&amp;H$4,Aux!$Q$4:$Q$5000,0)),1,""),"")</f>
        <v/>
      </c>
      <c r="I59" s="13" t="str">
        <f>IFERROR(IF(($C59&amp;"-"&amp;$E59&amp;"-"&amp;I$4)=INDEX(Aux!$Q$4:$Q$5000,MATCH($C59&amp;"-"&amp;$E59&amp;"-"&amp;I$4,Aux!$Q$4:$Q$5000,0)),1,""),"")</f>
        <v/>
      </c>
      <c r="J59" s="13">
        <f>IFERROR(IF(($C59&amp;"-"&amp;$E59&amp;"-"&amp;J$4)=INDEX(Aux!$Q$4:$Q$5000,MATCH($C59&amp;"-"&amp;$E59&amp;"-"&amp;J$4,Aux!$Q$4:$Q$5000,0)),1,""),"")</f>
        <v>1</v>
      </c>
      <c r="K59" s="13">
        <f>IFERROR(IF(($C59&amp;"-"&amp;$E59&amp;"-"&amp;K$4)=INDEX(Aux!$Q$4:$Q$5000,MATCH($C59&amp;"-"&amp;$E59&amp;"-"&amp;K$4,Aux!$Q$4:$Q$5000,0)),1,""),"")</f>
        <v>1</v>
      </c>
      <c r="L59" s="13">
        <f>IFERROR(IF(($C59&amp;"-"&amp;$E59&amp;"-"&amp;L$4)=INDEX(Aux!$Q$4:$Q$5000,MATCH($C59&amp;"-"&amp;$E59&amp;"-"&amp;L$4,Aux!$Q$4:$Q$5000,0)),1,""),"")</f>
        <v>1</v>
      </c>
      <c r="M59" s="13">
        <f>IFERROR(IF(($C59&amp;"-"&amp;$E59&amp;"-"&amp;M$4)=INDEX(Aux!$Q$4:$Q$5000,MATCH($C59&amp;"-"&amp;$E59&amp;"-"&amp;M$4,Aux!$Q$4:$Q$5000,0)),1,""),"")</f>
        <v>1</v>
      </c>
      <c r="N59" s="13">
        <f>IFERROR(IF(($C59&amp;"-"&amp;$E59&amp;"-"&amp;N$4)=INDEX(Aux!$Q$4:$Q$5000,MATCH($C59&amp;"-"&amp;$E59&amp;"-"&amp;N$4,Aux!$Q$4:$Q$5000,0)),1,""),"")</f>
        <v>1</v>
      </c>
      <c r="O59" s="13" t="str">
        <f>IFERROR(IF(($C59&amp;"-"&amp;$E59&amp;"-"&amp;O$4)=INDEX(Aux!$Q$4:$Q$5000,MATCH($C59&amp;"-"&amp;$E59&amp;"-"&amp;O$4,Aux!$Q$4:$Q$5000,0)),1,""),"")</f>
        <v/>
      </c>
      <c r="P59" s="13" t="str">
        <f>IFERROR(IF(($C59&amp;"-"&amp;$E59&amp;"-"&amp;P$4)=INDEX(Aux!$Q$4:$Q$5000,MATCH($C59&amp;"-"&amp;$E59&amp;"-"&amp;P$4,Aux!$Q$4:$Q$5000,0)),1,""),"")</f>
        <v/>
      </c>
      <c r="Q59" s="13" t="str">
        <f>IFERROR(IF(($C59&amp;"-"&amp;$E59&amp;"-"&amp;Q$4)=INDEX(Aux!$Q$4:$Q$5000,MATCH($C59&amp;"-"&amp;$E59&amp;"-"&amp;Q$4,Aux!$Q$4:$Q$5000,0)),1,""),"")</f>
        <v/>
      </c>
      <c r="R59" s="13" t="str">
        <f>IFERROR(IF(($C59&amp;"-"&amp;$E59&amp;"-"&amp;R$4)=INDEX(Aux!$Q$4:$Q$5000,MATCH($C59&amp;"-"&amp;$E59&amp;"-"&amp;R$4,Aux!$Q$4:$Q$5000,0)),1,""),"")</f>
        <v/>
      </c>
      <c r="S59" s="13" t="str">
        <f>IFERROR(IF(($C59&amp;"-"&amp;$E59&amp;"-"&amp;S$4)=INDEX(Aux!$Q$4:$Q$5000,MATCH($C59&amp;"-"&amp;$E59&amp;"-"&amp;S$4,Aux!$Q$4:$Q$5000,0)),1,""),"")</f>
        <v/>
      </c>
      <c r="T59" s="13" t="str">
        <f>IFERROR(IF(($C59&amp;"-"&amp;$E59&amp;"-"&amp;T$4)=INDEX(Aux!$Q$4:$Q$5000,MATCH($C59&amp;"-"&amp;$E59&amp;"-"&amp;T$4,Aux!$Q$4:$Q$5000,0)),1,""),"")</f>
        <v/>
      </c>
      <c r="U59" s="13" t="str">
        <f>IFERROR(IF(($C59&amp;"-"&amp;$E59&amp;"-"&amp;U$4)=INDEX(Aux!$Q$4:$Q$5000,MATCH($C59&amp;"-"&amp;$E59&amp;"-"&amp;U$4,Aux!$Q$4:$Q$5000,0)),1,""),"")</f>
        <v/>
      </c>
      <c r="V59" s="13" t="str">
        <f>IFERROR(IF(($C59&amp;"-"&amp;$E59&amp;"-"&amp;V$4)=INDEX(Aux!$Q$4:$Q$5000,MATCH($C59&amp;"-"&amp;$E59&amp;"-"&amp;V$4,Aux!$Q$4:$Q$5000,0)),1,""),"")</f>
        <v/>
      </c>
      <c r="W59" s="13" t="str">
        <f>IFERROR(IF(($C59&amp;"-"&amp;$E59&amp;"-"&amp;W$4)=INDEX(Aux!$Q$4:$Q$5000,MATCH($C59&amp;"-"&amp;$E59&amp;"-"&amp;W$4,Aux!$Q$4:$Q$5000,0)),1,""),"")</f>
        <v/>
      </c>
      <c r="X59" s="13" t="str">
        <f>IFERROR(IF(($C59&amp;"-"&amp;$E59&amp;"-"&amp;X$4)=INDEX(Aux!$Q$4:$Q$5000,MATCH($C59&amp;"-"&amp;$E59&amp;"-"&amp;X$4,Aux!$Q$4:$Q$5000,0)),1,""),"")</f>
        <v/>
      </c>
      <c r="Y59" s="13" t="str">
        <f>IFERROR(IF(($C59&amp;"-"&amp;$E59&amp;"-"&amp;Y$4)=INDEX(Aux!$Q$4:$Q$5000,MATCH($C59&amp;"-"&amp;$E59&amp;"-"&amp;Y$4,Aux!$Q$4:$Q$5000,0)),1,""),"")</f>
        <v/>
      </c>
      <c r="Z59" s="13" t="str">
        <f>IFERROR(IF(($C59&amp;"-"&amp;$E59&amp;"-"&amp;Z$4)=INDEX(Aux!$Q$4:$Q$5000,MATCH($C59&amp;"-"&amp;$E59&amp;"-"&amp;Z$4,Aux!$Q$4:$Q$5000,0)),1,""),"")</f>
        <v/>
      </c>
      <c r="AA59" s="13" t="str">
        <f>IFERROR(IF(($C59&amp;"-"&amp;$E59&amp;"-"&amp;AA$4)=INDEX(Aux!$Q$4:$Q$5000,MATCH($C59&amp;"-"&amp;$E59&amp;"-"&amp;AA$4,Aux!$Q$4:$Q$5000,0)),1,""),"")</f>
        <v/>
      </c>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2:114" x14ac:dyDescent="0.25">
      <c r="B60" s="41">
        <f>IF(B59="","",IF(B59+1&lt;='Tables&amp;Data'!$F$9,B59+1,""))</f>
        <v>53</v>
      </c>
      <c r="C60" s="46" t="str">
        <f>IF(IFERROR(TRUNC((B60-1)/'Tables&amp;Data'!$F$7,0)+1,0)=0,"","G"&amp;TRUNC((B60-1)/'Tables&amp;Data'!$F$7,0)+1)</f>
        <v>G6</v>
      </c>
      <c r="D60" s="43">
        <f>IF(C60="","",IF(D59='Tables&amp;Data'!$F$7,1,D59+1))</f>
        <v>8</v>
      </c>
      <c r="E60" s="43" t="str">
        <f t="shared" si="0"/>
        <v>P8</v>
      </c>
      <c r="F60" s="45" t="str">
        <f>IF(E60="","",IF(SUM(G60:AA60)='Tables&amp;Data'!$F$8,"P","O"))</f>
        <v>P</v>
      </c>
      <c r="G60" s="42">
        <f>IFERROR(IF(($C60&amp;"-"&amp;$E60&amp;"-"&amp;G$4)=INDEX(Aux!$Q$4:$Q$5000,MATCH($C60&amp;"-"&amp;$E60&amp;"-"&amp;G$4,Aux!$Q$4:$Q$5000,0)),1,""),"")</f>
        <v>1</v>
      </c>
      <c r="H60" s="13" t="str">
        <f>IFERROR(IF(($C60&amp;"-"&amp;$E60&amp;"-"&amp;H$4)=INDEX(Aux!$Q$4:$Q$5000,MATCH($C60&amp;"-"&amp;$E60&amp;"-"&amp;H$4,Aux!$Q$4:$Q$5000,0)),1,""),"")</f>
        <v/>
      </c>
      <c r="I60" s="13" t="str">
        <f>IFERROR(IF(($C60&amp;"-"&amp;$E60&amp;"-"&amp;I$4)=INDEX(Aux!$Q$4:$Q$5000,MATCH($C60&amp;"-"&amp;$E60&amp;"-"&amp;I$4,Aux!$Q$4:$Q$5000,0)),1,""),"")</f>
        <v/>
      </c>
      <c r="J60" s="13" t="str">
        <f>IFERROR(IF(($C60&amp;"-"&amp;$E60&amp;"-"&amp;J$4)=INDEX(Aux!$Q$4:$Q$5000,MATCH($C60&amp;"-"&amp;$E60&amp;"-"&amp;J$4,Aux!$Q$4:$Q$5000,0)),1,""),"")</f>
        <v/>
      </c>
      <c r="K60" s="13" t="str">
        <f>IFERROR(IF(($C60&amp;"-"&amp;$E60&amp;"-"&amp;K$4)=INDEX(Aux!$Q$4:$Q$5000,MATCH($C60&amp;"-"&amp;$E60&amp;"-"&amp;K$4,Aux!$Q$4:$Q$5000,0)),1,""),"")</f>
        <v/>
      </c>
      <c r="L60" s="13" t="str">
        <f>IFERROR(IF(($C60&amp;"-"&amp;$E60&amp;"-"&amp;L$4)=INDEX(Aux!$Q$4:$Q$5000,MATCH($C60&amp;"-"&amp;$E60&amp;"-"&amp;L$4,Aux!$Q$4:$Q$5000,0)),1,""),"")</f>
        <v/>
      </c>
      <c r="M60" s="13" t="str">
        <f>IFERROR(IF(($C60&amp;"-"&amp;$E60&amp;"-"&amp;M$4)=INDEX(Aux!$Q$4:$Q$5000,MATCH($C60&amp;"-"&amp;$E60&amp;"-"&amp;M$4,Aux!$Q$4:$Q$5000,0)),1,""),"")</f>
        <v/>
      </c>
      <c r="N60" s="13" t="str">
        <f>IFERROR(IF(($C60&amp;"-"&amp;$E60&amp;"-"&amp;N$4)=INDEX(Aux!$Q$4:$Q$5000,MATCH($C60&amp;"-"&amp;$E60&amp;"-"&amp;N$4,Aux!$Q$4:$Q$5000,0)),1,""),"")</f>
        <v/>
      </c>
      <c r="O60" s="13">
        <f>IFERROR(IF(($C60&amp;"-"&amp;$E60&amp;"-"&amp;O$4)=INDEX(Aux!$Q$4:$Q$5000,MATCH($C60&amp;"-"&amp;$E60&amp;"-"&amp;O$4,Aux!$Q$4:$Q$5000,0)),1,""),"")</f>
        <v>1</v>
      </c>
      <c r="P60" s="13">
        <f>IFERROR(IF(($C60&amp;"-"&amp;$E60&amp;"-"&amp;P$4)=INDEX(Aux!$Q$4:$Q$5000,MATCH($C60&amp;"-"&amp;$E60&amp;"-"&amp;P$4,Aux!$Q$4:$Q$5000,0)),1,""),"")</f>
        <v>1</v>
      </c>
      <c r="Q60" s="13">
        <f>IFERROR(IF(($C60&amp;"-"&amp;$E60&amp;"-"&amp;Q$4)=INDEX(Aux!$Q$4:$Q$5000,MATCH($C60&amp;"-"&amp;$E60&amp;"-"&amp;Q$4,Aux!$Q$4:$Q$5000,0)),1,""),"")</f>
        <v>1</v>
      </c>
      <c r="R60" s="13">
        <f>IFERROR(IF(($C60&amp;"-"&amp;$E60&amp;"-"&amp;R$4)=INDEX(Aux!$Q$4:$Q$5000,MATCH($C60&amp;"-"&amp;$E60&amp;"-"&amp;R$4,Aux!$Q$4:$Q$5000,0)),1,""),"")</f>
        <v>1</v>
      </c>
      <c r="S60" s="13" t="str">
        <f>IFERROR(IF(($C60&amp;"-"&amp;$E60&amp;"-"&amp;S$4)=INDEX(Aux!$Q$4:$Q$5000,MATCH($C60&amp;"-"&amp;$E60&amp;"-"&amp;S$4,Aux!$Q$4:$Q$5000,0)),1,""),"")</f>
        <v/>
      </c>
      <c r="T60" s="13" t="str">
        <f>IFERROR(IF(($C60&amp;"-"&amp;$E60&amp;"-"&amp;T$4)=INDEX(Aux!$Q$4:$Q$5000,MATCH($C60&amp;"-"&amp;$E60&amp;"-"&amp;T$4,Aux!$Q$4:$Q$5000,0)),1,""),"")</f>
        <v/>
      </c>
      <c r="U60" s="13" t="str">
        <f>IFERROR(IF(($C60&amp;"-"&amp;$E60&amp;"-"&amp;U$4)=INDEX(Aux!$Q$4:$Q$5000,MATCH($C60&amp;"-"&amp;$E60&amp;"-"&amp;U$4,Aux!$Q$4:$Q$5000,0)),1,""),"")</f>
        <v/>
      </c>
      <c r="V60" s="13" t="str">
        <f>IFERROR(IF(($C60&amp;"-"&amp;$E60&amp;"-"&amp;V$4)=INDEX(Aux!$Q$4:$Q$5000,MATCH($C60&amp;"-"&amp;$E60&amp;"-"&amp;V$4,Aux!$Q$4:$Q$5000,0)),1,""),"")</f>
        <v/>
      </c>
      <c r="W60" s="13" t="str">
        <f>IFERROR(IF(($C60&amp;"-"&amp;$E60&amp;"-"&amp;W$4)=INDEX(Aux!$Q$4:$Q$5000,MATCH($C60&amp;"-"&amp;$E60&amp;"-"&amp;W$4,Aux!$Q$4:$Q$5000,0)),1,""),"")</f>
        <v/>
      </c>
      <c r="X60" s="13" t="str">
        <f>IFERROR(IF(($C60&amp;"-"&amp;$E60&amp;"-"&amp;X$4)=INDEX(Aux!$Q$4:$Q$5000,MATCH($C60&amp;"-"&amp;$E60&amp;"-"&amp;X$4,Aux!$Q$4:$Q$5000,0)),1,""),"")</f>
        <v/>
      </c>
      <c r="Y60" s="13" t="str">
        <f>IFERROR(IF(($C60&amp;"-"&amp;$E60&amp;"-"&amp;Y$4)=INDEX(Aux!$Q$4:$Q$5000,MATCH($C60&amp;"-"&amp;$E60&amp;"-"&amp;Y$4,Aux!$Q$4:$Q$5000,0)),1,""),"")</f>
        <v/>
      </c>
      <c r="Z60" s="13" t="str">
        <f>IFERROR(IF(($C60&amp;"-"&amp;$E60&amp;"-"&amp;Z$4)=INDEX(Aux!$Q$4:$Q$5000,MATCH($C60&amp;"-"&amp;$E60&amp;"-"&amp;Z$4,Aux!$Q$4:$Q$5000,0)),1,""),"")</f>
        <v/>
      </c>
      <c r="AA60" s="13" t="str">
        <f>IFERROR(IF(($C60&amp;"-"&amp;$E60&amp;"-"&amp;AA$4)=INDEX(Aux!$Q$4:$Q$5000,MATCH($C60&amp;"-"&amp;$E60&amp;"-"&amp;AA$4,Aux!$Q$4:$Q$5000,0)),1,""),"")</f>
        <v/>
      </c>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2:114" x14ac:dyDescent="0.25">
      <c r="B61" s="41">
        <f>IF(B60="","",IF(B60+1&lt;='Tables&amp;Data'!$F$9,B60+1,""))</f>
        <v>54</v>
      </c>
      <c r="C61" s="46" t="str">
        <f>IF(IFERROR(TRUNC((B61-1)/'Tables&amp;Data'!$F$7,0)+1,0)=0,"","G"&amp;TRUNC((B61-1)/'Tables&amp;Data'!$F$7,0)+1)</f>
        <v>G6</v>
      </c>
      <c r="D61" s="43">
        <f>IF(C61="","",IF(D60='Tables&amp;Data'!$F$7,1,D60+1))</f>
        <v>9</v>
      </c>
      <c r="E61" s="43" t="str">
        <f t="shared" si="0"/>
        <v>P9</v>
      </c>
      <c r="F61" s="45" t="str">
        <f>IF(E61="","",IF(SUM(G61:AA61)='Tables&amp;Data'!$F$8,"P","O"))</f>
        <v>P</v>
      </c>
      <c r="G61" s="47" t="str">
        <f>IFERROR(IF(($C61&amp;"-"&amp;$E61&amp;"-"&amp;G$4)=INDEX(Aux!$Q$4:$Q$5000,MATCH($C61&amp;"-"&amp;$E61&amp;"-"&amp;G$4,Aux!$Q$4:$Q$5000,0)),1,""),"")</f>
        <v/>
      </c>
      <c r="H61" s="48">
        <f>IFERROR(IF(($C61&amp;"-"&amp;$E61&amp;"-"&amp;H$4)=INDEX(Aux!$Q$4:$Q$5000,MATCH($C61&amp;"-"&amp;$E61&amp;"-"&amp;H$4,Aux!$Q$4:$Q$5000,0)),1,""),"")</f>
        <v>1</v>
      </c>
      <c r="I61" s="48">
        <f>IFERROR(IF(($C61&amp;"-"&amp;$E61&amp;"-"&amp;I$4)=INDEX(Aux!$Q$4:$Q$5000,MATCH($C61&amp;"-"&amp;$E61&amp;"-"&amp;I$4,Aux!$Q$4:$Q$5000,0)),1,""),"")</f>
        <v>1</v>
      </c>
      <c r="J61" s="48">
        <f>IFERROR(IF(($C61&amp;"-"&amp;$E61&amp;"-"&amp;J$4)=INDEX(Aux!$Q$4:$Q$5000,MATCH($C61&amp;"-"&amp;$E61&amp;"-"&amp;J$4,Aux!$Q$4:$Q$5000,0)),1,""),"")</f>
        <v>1</v>
      </c>
      <c r="K61" s="48">
        <f>IFERROR(IF(($C61&amp;"-"&amp;$E61&amp;"-"&amp;K$4)=INDEX(Aux!$Q$4:$Q$5000,MATCH($C61&amp;"-"&amp;$E61&amp;"-"&amp;K$4,Aux!$Q$4:$Q$5000,0)),1,""),"")</f>
        <v>1</v>
      </c>
      <c r="L61" s="48">
        <f>IFERROR(IF(($C61&amp;"-"&amp;$E61&amp;"-"&amp;L$4)=INDEX(Aux!$Q$4:$Q$5000,MATCH($C61&amp;"-"&amp;$E61&amp;"-"&amp;L$4,Aux!$Q$4:$Q$5000,0)),1,""),"")</f>
        <v>1</v>
      </c>
      <c r="M61" s="48" t="str">
        <f>IFERROR(IF(($C61&amp;"-"&amp;$E61&amp;"-"&amp;M$4)=INDEX(Aux!$Q$4:$Q$5000,MATCH($C61&amp;"-"&amp;$E61&amp;"-"&amp;M$4,Aux!$Q$4:$Q$5000,0)),1,""),"")</f>
        <v/>
      </c>
      <c r="N61" s="48" t="str">
        <f>IFERROR(IF(($C61&amp;"-"&amp;$E61&amp;"-"&amp;N$4)=INDEX(Aux!$Q$4:$Q$5000,MATCH($C61&amp;"-"&amp;$E61&amp;"-"&amp;N$4,Aux!$Q$4:$Q$5000,0)),1,""),"")</f>
        <v/>
      </c>
      <c r="O61" s="48" t="str">
        <f>IFERROR(IF(($C61&amp;"-"&amp;$E61&amp;"-"&amp;O$4)=INDEX(Aux!$Q$4:$Q$5000,MATCH($C61&amp;"-"&amp;$E61&amp;"-"&amp;O$4,Aux!$Q$4:$Q$5000,0)),1,""),"")</f>
        <v/>
      </c>
      <c r="P61" s="48" t="str">
        <f>IFERROR(IF(($C61&amp;"-"&amp;$E61&amp;"-"&amp;P$4)=INDEX(Aux!$Q$4:$Q$5000,MATCH($C61&amp;"-"&amp;$E61&amp;"-"&amp;P$4,Aux!$Q$4:$Q$5000,0)),1,""),"")</f>
        <v/>
      </c>
      <c r="Q61" s="48" t="str">
        <f>IFERROR(IF(($C61&amp;"-"&amp;$E61&amp;"-"&amp;Q$4)=INDEX(Aux!$Q$4:$Q$5000,MATCH($C61&amp;"-"&amp;$E61&amp;"-"&amp;Q$4,Aux!$Q$4:$Q$5000,0)),1,""),"")</f>
        <v/>
      </c>
      <c r="R61" s="48" t="str">
        <f>IFERROR(IF(($C61&amp;"-"&amp;$E61&amp;"-"&amp;R$4)=INDEX(Aux!$Q$4:$Q$5000,MATCH($C61&amp;"-"&amp;$E61&amp;"-"&amp;R$4,Aux!$Q$4:$Q$5000,0)),1,""),"")</f>
        <v/>
      </c>
      <c r="S61" s="48" t="str">
        <f>IFERROR(IF(($C61&amp;"-"&amp;$E61&amp;"-"&amp;S$4)=INDEX(Aux!$Q$4:$Q$5000,MATCH($C61&amp;"-"&amp;$E61&amp;"-"&amp;S$4,Aux!$Q$4:$Q$5000,0)),1,""),"")</f>
        <v/>
      </c>
      <c r="T61" s="48" t="str">
        <f>IFERROR(IF(($C61&amp;"-"&amp;$E61&amp;"-"&amp;T$4)=INDEX(Aux!$Q$4:$Q$5000,MATCH($C61&amp;"-"&amp;$E61&amp;"-"&amp;T$4,Aux!$Q$4:$Q$5000,0)),1,""),"")</f>
        <v/>
      </c>
      <c r="U61" s="48" t="str">
        <f>IFERROR(IF(($C61&amp;"-"&amp;$E61&amp;"-"&amp;U$4)=INDEX(Aux!$Q$4:$Q$5000,MATCH($C61&amp;"-"&amp;$E61&amp;"-"&amp;U$4,Aux!$Q$4:$Q$5000,0)),1,""),"")</f>
        <v/>
      </c>
      <c r="V61" s="48" t="str">
        <f>IFERROR(IF(($C61&amp;"-"&amp;$E61&amp;"-"&amp;V$4)=INDEX(Aux!$Q$4:$Q$5000,MATCH($C61&amp;"-"&amp;$E61&amp;"-"&amp;V$4,Aux!$Q$4:$Q$5000,0)),1,""),"")</f>
        <v/>
      </c>
      <c r="W61" s="48" t="str">
        <f>IFERROR(IF(($C61&amp;"-"&amp;$E61&amp;"-"&amp;W$4)=INDEX(Aux!$Q$4:$Q$5000,MATCH($C61&amp;"-"&amp;$E61&amp;"-"&amp;W$4,Aux!$Q$4:$Q$5000,0)),1,""),"")</f>
        <v/>
      </c>
      <c r="X61" s="48" t="str">
        <f>IFERROR(IF(($C61&amp;"-"&amp;$E61&amp;"-"&amp;X$4)=INDEX(Aux!$Q$4:$Q$5000,MATCH($C61&amp;"-"&amp;$E61&amp;"-"&amp;X$4,Aux!$Q$4:$Q$5000,0)),1,""),"")</f>
        <v/>
      </c>
      <c r="Y61" s="48" t="str">
        <f>IFERROR(IF(($C61&amp;"-"&amp;$E61&amp;"-"&amp;Y$4)=INDEX(Aux!$Q$4:$Q$5000,MATCH($C61&amp;"-"&amp;$E61&amp;"-"&amp;Y$4,Aux!$Q$4:$Q$5000,0)),1,""),"")</f>
        <v/>
      </c>
      <c r="Z61" s="48" t="str">
        <f>IFERROR(IF(($C61&amp;"-"&amp;$E61&amp;"-"&amp;Z$4)=INDEX(Aux!$Q$4:$Q$5000,MATCH($C61&amp;"-"&amp;$E61&amp;"-"&amp;Z$4,Aux!$Q$4:$Q$5000,0)),1,""),"")</f>
        <v/>
      </c>
      <c r="AA61" s="48" t="str">
        <f>IFERROR(IF(($C61&amp;"-"&amp;$E61&amp;"-"&amp;AA$4)=INDEX(Aux!$Q$4:$Q$5000,MATCH($C61&amp;"-"&amp;$E61&amp;"-"&amp;AA$4,Aux!$Q$4:$Q$5000,0)),1,""),"")</f>
        <v/>
      </c>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2:114" x14ac:dyDescent="0.25">
      <c r="B62" s="41" t="str">
        <f>IF(B61="","",IF(B61+1&lt;='Tables&amp;Data'!$F$9,B61+1,""))</f>
        <v/>
      </c>
      <c r="C62" s="46" t="str">
        <f>IF(IFERROR(TRUNC((B62-1)/'Tables&amp;Data'!$F$7,0)+1,0)=0,"","G"&amp;TRUNC((B62-1)/'Tables&amp;Data'!$F$7,0)+1)</f>
        <v/>
      </c>
      <c r="D62" s="43" t="str">
        <f>IF(C62="","",IF(D61='Tables&amp;Data'!$F$7,1,D61+1))</f>
        <v/>
      </c>
      <c r="E62" s="43" t="str">
        <f t="shared" si="0"/>
        <v/>
      </c>
      <c r="F62" s="45" t="str">
        <f>IF(E62="","",IF(SUM(G62:AA62)='Tables&amp;Data'!$F$8,"P","O"))</f>
        <v/>
      </c>
      <c r="G62" s="13" t="str">
        <f>IFERROR(IF(($C62&amp;"-"&amp;$E62&amp;"-"&amp;G$4)=INDEX(Aux!$Q$4:$Q$5000,MATCH($C62&amp;"-"&amp;$E62&amp;"-"&amp;G$4,Aux!$Q$4:$Q$5000,0)),1,""),"")</f>
        <v/>
      </c>
      <c r="H62" s="13" t="str">
        <f>IFERROR(IF(($C62&amp;"-"&amp;$E62&amp;"-"&amp;H$4)=INDEX(Aux!$Q$4:$Q$5000,MATCH($C62&amp;"-"&amp;$E62&amp;"-"&amp;H$4,Aux!$Q$4:$Q$5000,0)),1,""),"")</f>
        <v/>
      </c>
      <c r="I62" s="13" t="str">
        <f>IFERROR(IF(($C62&amp;"-"&amp;$E62&amp;"-"&amp;I$4)=INDEX(Aux!$Q$4:$Q$5000,MATCH($C62&amp;"-"&amp;$E62&amp;"-"&amp;I$4,Aux!$Q$4:$Q$5000,0)),1,""),"")</f>
        <v/>
      </c>
      <c r="J62" s="13" t="str">
        <f>IFERROR(IF(($C62&amp;"-"&amp;$E62&amp;"-"&amp;J$4)=INDEX(Aux!$Q$4:$Q$5000,MATCH($C62&amp;"-"&amp;$E62&amp;"-"&amp;J$4,Aux!$Q$4:$Q$5000,0)),1,""),"")</f>
        <v/>
      </c>
      <c r="K62" s="13" t="str">
        <f>IFERROR(IF(($C62&amp;"-"&amp;$E62&amp;"-"&amp;K$4)=INDEX(Aux!$Q$4:$Q$5000,MATCH($C62&amp;"-"&amp;$E62&amp;"-"&amp;K$4,Aux!$Q$4:$Q$5000,0)),1,""),"")</f>
        <v/>
      </c>
      <c r="L62" s="13" t="str">
        <f>IFERROR(IF(($C62&amp;"-"&amp;$E62&amp;"-"&amp;L$4)=INDEX(Aux!$Q$4:$Q$5000,MATCH($C62&amp;"-"&amp;$E62&amp;"-"&amp;L$4,Aux!$Q$4:$Q$5000,0)),1,""),"")</f>
        <v/>
      </c>
      <c r="M62" s="13" t="str">
        <f>IFERROR(IF(($C62&amp;"-"&amp;$E62&amp;"-"&amp;M$4)=INDEX(Aux!$Q$4:$Q$5000,MATCH($C62&amp;"-"&amp;$E62&amp;"-"&amp;M$4,Aux!$Q$4:$Q$5000,0)),1,""),"")</f>
        <v/>
      </c>
      <c r="N62" s="13" t="str">
        <f>IFERROR(IF(($C62&amp;"-"&amp;$E62&amp;"-"&amp;N$4)=INDEX(Aux!$Q$4:$Q$5000,MATCH($C62&amp;"-"&amp;$E62&amp;"-"&amp;N$4,Aux!$Q$4:$Q$5000,0)),1,""),"")</f>
        <v/>
      </c>
      <c r="O62" s="13" t="str">
        <f>IFERROR(IF(($C62&amp;"-"&amp;$E62&amp;"-"&amp;O$4)=INDEX(Aux!$Q$4:$Q$5000,MATCH($C62&amp;"-"&amp;$E62&amp;"-"&amp;O$4,Aux!$Q$4:$Q$5000,0)),1,""),"")</f>
        <v/>
      </c>
      <c r="P62" s="13" t="str">
        <f>IFERROR(IF(($C62&amp;"-"&amp;$E62&amp;"-"&amp;P$4)=INDEX(Aux!$Q$4:$Q$5000,MATCH($C62&amp;"-"&amp;$E62&amp;"-"&amp;P$4,Aux!$Q$4:$Q$5000,0)),1,""),"")</f>
        <v/>
      </c>
      <c r="Q62" s="13" t="str">
        <f>IFERROR(IF(($C62&amp;"-"&amp;$E62&amp;"-"&amp;Q$4)=INDEX(Aux!$Q$4:$Q$5000,MATCH($C62&amp;"-"&amp;$E62&amp;"-"&amp;Q$4,Aux!$Q$4:$Q$5000,0)),1,""),"")</f>
        <v/>
      </c>
      <c r="R62" s="13" t="str">
        <f>IFERROR(IF(($C62&amp;"-"&amp;$E62&amp;"-"&amp;R$4)=INDEX(Aux!$Q$4:$Q$5000,MATCH($C62&amp;"-"&amp;$E62&amp;"-"&amp;R$4,Aux!$Q$4:$Q$5000,0)),1,""),"")</f>
        <v/>
      </c>
      <c r="S62" s="13" t="str">
        <f>IFERROR(IF(($C62&amp;"-"&amp;$E62&amp;"-"&amp;S$4)=INDEX(Aux!$Q$4:$Q$5000,MATCH($C62&amp;"-"&amp;$E62&amp;"-"&amp;S$4,Aux!$Q$4:$Q$5000,0)),1,""),"")</f>
        <v/>
      </c>
      <c r="T62" s="13" t="str">
        <f>IFERROR(IF(($C62&amp;"-"&amp;$E62&amp;"-"&amp;T$4)=INDEX(Aux!$Q$4:$Q$5000,MATCH($C62&amp;"-"&amp;$E62&amp;"-"&amp;T$4,Aux!$Q$4:$Q$5000,0)),1,""),"")</f>
        <v/>
      </c>
      <c r="U62" s="13" t="str">
        <f>IFERROR(IF(($C62&amp;"-"&amp;$E62&amp;"-"&amp;U$4)=INDEX(Aux!$Q$4:$Q$5000,MATCH($C62&amp;"-"&amp;$E62&amp;"-"&amp;U$4,Aux!$Q$4:$Q$5000,0)),1,""),"")</f>
        <v/>
      </c>
      <c r="V62" s="13" t="str">
        <f>IFERROR(IF(($C62&amp;"-"&amp;$E62&amp;"-"&amp;V$4)=INDEX(Aux!$Q$4:$Q$5000,MATCH($C62&amp;"-"&amp;$E62&amp;"-"&amp;V$4,Aux!$Q$4:$Q$5000,0)),1,""),"")</f>
        <v/>
      </c>
      <c r="W62" s="13" t="str">
        <f>IFERROR(IF(($C62&amp;"-"&amp;$E62&amp;"-"&amp;W$4)=INDEX(Aux!$Q$4:$Q$5000,MATCH($C62&amp;"-"&amp;$E62&amp;"-"&amp;W$4,Aux!$Q$4:$Q$5000,0)),1,""),"")</f>
        <v/>
      </c>
      <c r="X62" s="13" t="str">
        <f>IFERROR(IF(($C62&amp;"-"&amp;$E62&amp;"-"&amp;X$4)=INDEX(Aux!$Q$4:$Q$5000,MATCH($C62&amp;"-"&amp;$E62&amp;"-"&amp;X$4,Aux!$Q$4:$Q$5000,0)),1,""),"")</f>
        <v/>
      </c>
      <c r="Y62" s="13" t="str">
        <f>IFERROR(IF(($C62&amp;"-"&amp;$E62&amp;"-"&amp;Y$4)=INDEX(Aux!$Q$4:$Q$5000,MATCH($C62&amp;"-"&amp;$E62&amp;"-"&amp;Y$4,Aux!$Q$4:$Q$5000,0)),1,""),"")</f>
        <v/>
      </c>
      <c r="Z62" s="13" t="str">
        <f>IFERROR(IF(($C62&amp;"-"&amp;$E62&amp;"-"&amp;Z$4)=INDEX(Aux!$Q$4:$Q$5000,MATCH($C62&amp;"-"&amp;$E62&amp;"-"&amp;Z$4,Aux!$Q$4:$Q$5000,0)),1,""),"")</f>
        <v/>
      </c>
      <c r="AA62" s="13" t="str">
        <f>IFERROR(IF(($C62&amp;"-"&amp;$E62&amp;"-"&amp;AA$4)=INDEX(Aux!$Q$4:$Q$5000,MATCH($C62&amp;"-"&amp;$E62&amp;"-"&amp;AA$4,Aux!$Q$4:$Q$5000,0)),1,""),"")</f>
        <v/>
      </c>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2:114" x14ac:dyDescent="0.25">
      <c r="B63" s="41" t="str">
        <f>IF(B62="","",IF(B62+1&lt;='Tables&amp;Data'!$F$9,B62+1,""))</f>
        <v/>
      </c>
      <c r="C63" s="46" t="str">
        <f>IF(IFERROR(TRUNC((B63-1)/'Tables&amp;Data'!$F$7,0)+1,0)=0,"","G"&amp;TRUNC((B63-1)/'Tables&amp;Data'!$F$7,0)+1)</f>
        <v/>
      </c>
      <c r="D63" s="43" t="str">
        <f>IF(C63="","",IF(D62='Tables&amp;Data'!$F$7,1,D62+1))</f>
        <v/>
      </c>
      <c r="E63" s="43" t="str">
        <f t="shared" si="0"/>
        <v/>
      </c>
      <c r="F63" s="45" t="str">
        <f>IF(E63="","",IF(SUM(G63:AA63)='Tables&amp;Data'!$F$8,"P","O"))</f>
        <v/>
      </c>
      <c r="G63" s="13" t="str">
        <f>IFERROR(IF(($C63&amp;"-"&amp;$E63&amp;"-"&amp;G$4)=INDEX(Aux!$Q$4:$Q$5000,MATCH($C63&amp;"-"&amp;$E63&amp;"-"&amp;G$4,Aux!$Q$4:$Q$5000,0)),1,""),"")</f>
        <v/>
      </c>
      <c r="H63" s="13" t="str">
        <f>IFERROR(IF(($C63&amp;"-"&amp;$E63&amp;"-"&amp;H$4)=INDEX(Aux!$Q$4:$Q$5000,MATCH($C63&amp;"-"&amp;$E63&amp;"-"&amp;H$4,Aux!$Q$4:$Q$5000,0)),1,""),"")</f>
        <v/>
      </c>
      <c r="I63" s="13" t="str">
        <f>IFERROR(IF(($C63&amp;"-"&amp;$E63&amp;"-"&amp;I$4)=INDEX(Aux!$Q$4:$Q$5000,MATCH($C63&amp;"-"&amp;$E63&amp;"-"&amp;I$4,Aux!$Q$4:$Q$5000,0)),1,""),"")</f>
        <v/>
      </c>
      <c r="J63" s="13" t="str">
        <f>IFERROR(IF(($C63&amp;"-"&amp;$E63&amp;"-"&amp;J$4)=INDEX(Aux!$Q$4:$Q$5000,MATCH($C63&amp;"-"&amp;$E63&amp;"-"&amp;J$4,Aux!$Q$4:$Q$5000,0)),1,""),"")</f>
        <v/>
      </c>
      <c r="K63" s="13" t="str">
        <f>IFERROR(IF(($C63&amp;"-"&amp;$E63&amp;"-"&amp;K$4)=INDEX(Aux!$Q$4:$Q$5000,MATCH($C63&amp;"-"&amp;$E63&amp;"-"&amp;K$4,Aux!$Q$4:$Q$5000,0)),1,""),"")</f>
        <v/>
      </c>
      <c r="L63" s="13" t="str">
        <f>IFERROR(IF(($C63&amp;"-"&amp;$E63&amp;"-"&amp;L$4)=INDEX(Aux!$Q$4:$Q$5000,MATCH($C63&amp;"-"&amp;$E63&amp;"-"&amp;L$4,Aux!$Q$4:$Q$5000,0)),1,""),"")</f>
        <v/>
      </c>
      <c r="M63" s="13" t="str">
        <f>IFERROR(IF(($C63&amp;"-"&amp;$E63&amp;"-"&amp;M$4)=INDEX(Aux!$Q$4:$Q$5000,MATCH($C63&amp;"-"&amp;$E63&amp;"-"&amp;M$4,Aux!$Q$4:$Q$5000,0)),1,""),"")</f>
        <v/>
      </c>
      <c r="N63" s="13" t="str">
        <f>IFERROR(IF(($C63&amp;"-"&amp;$E63&amp;"-"&amp;N$4)=INDEX(Aux!$Q$4:$Q$5000,MATCH($C63&amp;"-"&amp;$E63&amp;"-"&amp;N$4,Aux!$Q$4:$Q$5000,0)),1,""),"")</f>
        <v/>
      </c>
      <c r="O63" s="13" t="str">
        <f>IFERROR(IF(($C63&amp;"-"&amp;$E63&amp;"-"&amp;O$4)=INDEX(Aux!$Q$4:$Q$5000,MATCH($C63&amp;"-"&amp;$E63&amp;"-"&amp;O$4,Aux!$Q$4:$Q$5000,0)),1,""),"")</f>
        <v/>
      </c>
      <c r="P63" s="13" t="str">
        <f>IFERROR(IF(($C63&amp;"-"&amp;$E63&amp;"-"&amp;P$4)=INDEX(Aux!$Q$4:$Q$5000,MATCH($C63&amp;"-"&amp;$E63&amp;"-"&amp;P$4,Aux!$Q$4:$Q$5000,0)),1,""),"")</f>
        <v/>
      </c>
      <c r="Q63" s="13" t="str">
        <f>IFERROR(IF(($C63&amp;"-"&amp;$E63&amp;"-"&amp;Q$4)=INDEX(Aux!$Q$4:$Q$5000,MATCH($C63&amp;"-"&amp;$E63&amp;"-"&amp;Q$4,Aux!$Q$4:$Q$5000,0)),1,""),"")</f>
        <v/>
      </c>
      <c r="R63" s="13" t="str">
        <f>IFERROR(IF(($C63&amp;"-"&amp;$E63&amp;"-"&amp;R$4)=INDEX(Aux!$Q$4:$Q$5000,MATCH($C63&amp;"-"&amp;$E63&amp;"-"&amp;R$4,Aux!$Q$4:$Q$5000,0)),1,""),"")</f>
        <v/>
      </c>
      <c r="S63" s="13" t="str">
        <f>IFERROR(IF(($C63&amp;"-"&amp;$E63&amp;"-"&amp;S$4)=INDEX(Aux!$Q$4:$Q$5000,MATCH($C63&amp;"-"&amp;$E63&amp;"-"&amp;S$4,Aux!$Q$4:$Q$5000,0)),1,""),"")</f>
        <v/>
      </c>
      <c r="T63" s="13" t="str">
        <f>IFERROR(IF(($C63&amp;"-"&amp;$E63&amp;"-"&amp;T$4)=INDEX(Aux!$Q$4:$Q$5000,MATCH($C63&amp;"-"&amp;$E63&amp;"-"&amp;T$4,Aux!$Q$4:$Q$5000,0)),1,""),"")</f>
        <v/>
      </c>
      <c r="U63" s="13" t="str">
        <f>IFERROR(IF(($C63&amp;"-"&amp;$E63&amp;"-"&amp;U$4)=INDEX(Aux!$Q$4:$Q$5000,MATCH($C63&amp;"-"&amp;$E63&amp;"-"&amp;U$4,Aux!$Q$4:$Q$5000,0)),1,""),"")</f>
        <v/>
      </c>
      <c r="V63" s="13" t="str">
        <f>IFERROR(IF(($C63&amp;"-"&amp;$E63&amp;"-"&amp;V$4)=INDEX(Aux!$Q$4:$Q$5000,MATCH($C63&amp;"-"&amp;$E63&amp;"-"&amp;V$4,Aux!$Q$4:$Q$5000,0)),1,""),"")</f>
        <v/>
      </c>
      <c r="W63" s="13" t="str">
        <f>IFERROR(IF(($C63&amp;"-"&amp;$E63&amp;"-"&amp;W$4)=INDEX(Aux!$Q$4:$Q$5000,MATCH($C63&amp;"-"&amp;$E63&amp;"-"&amp;W$4,Aux!$Q$4:$Q$5000,0)),1,""),"")</f>
        <v/>
      </c>
      <c r="X63" s="13" t="str">
        <f>IFERROR(IF(($C63&amp;"-"&amp;$E63&amp;"-"&amp;X$4)=INDEX(Aux!$Q$4:$Q$5000,MATCH($C63&amp;"-"&amp;$E63&amp;"-"&amp;X$4,Aux!$Q$4:$Q$5000,0)),1,""),"")</f>
        <v/>
      </c>
      <c r="Y63" s="13" t="str">
        <f>IFERROR(IF(($C63&amp;"-"&amp;$E63&amp;"-"&amp;Y$4)=INDEX(Aux!$Q$4:$Q$5000,MATCH($C63&amp;"-"&amp;$E63&amp;"-"&amp;Y$4,Aux!$Q$4:$Q$5000,0)),1,""),"")</f>
        <v/>
      </c>
      <c r="Z63" s="13" t="str">
        <f>IFERROR(IF(($C63&amp;"-"&amp;$E63&amp;"-"&amp;Z$4)=INDEX(Aux!$Q$4:$Q$5000,MATCH($C63&amp;"-"&amp;$E63&amp;"-"&amp;Z$4,Aux!$Q$4:$Q$5000,0)),1,""),"")</f>
        <v/>
      </c>
      <c r="AA63" s="13" t="str">
        <f>IFERROR(IF(($C63&amp;"-"&amp;$E63&amp;"-"&amp;AA$4)=INDEX(Aux!$Q$4:$Q$5000,MATCH($C63&amp;"-"&amp;$E63&amp;"-"&amp;AA$4,Aux!$Q$4:$Q$5000,0)),1,""),"")</f>
        <v/>
      </c>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2:114" x14ac:dyDescent="0.25">
      <c r="B64" s="41" t="str">
        <f>IF(B63="","",IF(B63+1&lt;='Tables&amp;Data'!$F$9,B63+1,""))</f>
        <v/>
      </c>
      <c r="C64" s="46" t="str">
        <f>IF(IFERROR(TRUNC((B64-1)/'Tables&amp;Data'!$F$7,0)+1,0)=0,"","G"&amp;TRUNC((B64-1)/'Tables&amp;Data'!$F$7,0)+1)</f>
        <v/>
      </c>
      <c r="D64" s="43" t="str">
        <f>IF(C64="","",IF(D63='Tables&amp;Data'!$F$7,1,D63+1))</f>
        <v/>
      </c>
      <c r="E64" s="43" t="str">
        <f t="shared" si="0"/>
        <v/>
      </c>
      <c r="F64" s="45" t="str">
        <f>IF(E64="","",IF(SUM(G64:AA64)='Tables&amp;Data'!$F$8,"P","O"))</f>
        <v/>
      </c>
      <c r="G64" s="13" t="str">
        <f>IFERROR(IF(($C64&amp;"-"&amp;$E64&amp;"-"&amp;G$4)=INDEX(Aux!$Q$4:$Q$5000,MATCH($C64&amp;"-"&amp;$E64&amp;"-"&amp;G$4,Aux!$Q$4:$Q$5000,0)),1,""),"")</f>
        <v/>
      </c>
      <c r="H64" s="13" t="str">
        <f>IFERROR(IF(($C64&amp;"-"&amp;$E64&amp;"-"&amp;H$4)=INDEX(Aux!$Q$4:$Q$5000,MATCH($C64&amp;"-"&amp;$E64&amp;"-"&amp;H$4,Aux!$Q$4:$Q$5000,0)),1,""),"")</f>
        <v/>
      </c>
      <c r="I64" s="13" t="str">
        <f>IFERROR(IF(($C64&amp;"-"&amp;$E64&amp;"-"&amp;I$4)=INDEX(Aux!$Q$4:$Q$5000,MATCH($C64&amp;"-"&amp;$E64&amp;"-"&amp;I$4,Aux!$Q$4:$Q$5000,0)),1,""),"")</f>
        <v/>
      </c>
      <c r="J64" s="13" t="str">
        <f>IFERROR(IF(($C64&amp;"-"&amp;$E64&amp;"-"&amp;J$4)=INDEX(Aux!$Q$4:$Q$5000,MATCH($C64&amp;"-"&amp;$E64&amp;"-"&amp;J$4,Aux!$Q$4:$Q$5000,0)),1,""),"")</f>
        <v/>
      </c>
      <c r="K64" s="13" t="str">
        <f>IFERROR(IF(($C64&amp;"-"&amp;$E64&amp;"-"&amp;K$4)=INDEX(Aux!$Q$4:$Q$5000,MATCH($C64&amp;"-"&amp;$E64&amp;"-"&amp;K$4,Aux!$Q$4:$Q$5000,0)),1,""),"")</f>
        <v/>
      </c>
      <c r="L64" s="13" t="str">
        <f>IFERROR(IF(($C64&amp;"-"&amp;$E64&amp;"-"&amp;L$4)=INDEX(Aux!$Q$4:$Q$5000,MATCH($C64&amp;"-"&amp;$E64&amp;"-"&amp;L$4,Aux!$Q$4:$Q$5000,0)),1,""),"")</f>
        <v/>
      </c>
      <c r="M64" s="13" t="str">
        <f>IFERROR(IF(($C64&amp;"-"&amp;$E64&amp;"-"&amp;M$4)=INDEX(Aux!$Q$4:$Q$5000,MATCH($C64&amp;"-"&amp;$E64&amp;"-"&amp;M$4,Aux!$Q$4:$Q$5000,0)),1,""),"")</f>
        <v/>
      </c>
      <c r="N64" s="13" t="str">
        <f>IFERROR(IF(($C64&amp;"-"&amp;$E64&amp;"-"&amp;N$4)=INDEX(Aux!$Q$4:$Q$5000,MATCH($C64&amp;"-"&amp;$E64&amp;"-"&amp;N$4,Aux!$Q$4:$Q$5000,0)),1,""),"")</f>
        <v/>
      </c>
      <c r="O64" s="13" t="str">
        <f>IFERROR(IF(($C64&amp;"-"&amp;$E64&amp;"-"&amp;O$4)=INDEX(Aux!$Q$4:$Q$5000,MATCH($C64&amp;"-"&amp;$E64&amp;"-"&amp;O$4,Aux!$Q$4:$Q$5000,0)),1,""),"")</f>
        <v/>
      </c>
      <c r="P64" s="13" t="str">
        <f>IFERROR(IF(($C64&amp;"-"&amp;$E64&amp;"-"&amp;P$4)=INDEX(Aux!$Q$4:$Q$5000,MATCH($C64&amp;"-"&amp;$E64&amp;"-"&amp;P$4,Aux!$Q$4:$Q$5000,0)),1,""),"")</f>
        <v/>
      </c>
      <c r="Q64" s="13" t="str">
        <f>IFERROR(IF(($C64&amp;"-"&amp;$E64&amp;"-"&amp;Q$4)=INDEX(Aux!$Q$4:$Q$5000,MATCH($C64&amp;"-"&amp;$E64&amp;"-"&amp;Q$4,Aux!$Q$4:$Q$5000,0)),1,""),"")</f>
        <v/>
      </c>
      <c r="R64" s="13" t="str">
        <f>IFERROR(IF(($C64&amp;"-"&amp;$E64&amp;"-"&amp;R$4)=INDEX(Aux!$Q$4:$Q$5000,MATCH($C64&amp;"-"&amp;$E64&amp;"-"&amp;R$4,Aux!$Q$4:$Q$5000,0)),1,""),"")</f>
        <v/>
      </c>
      <c r="S64" s="13" t="str">
        <f>IFERROR(IF(($C64&amp;"-"&amp;$E64&amp;"-"&amp;S$4)=INDEX(Aux!$Q$4:$Q$5000,MATCH($C64&amp;"-"&amp;$E64&amp;"-"&amp;S$4,Aux!$Q$4:$Q$5000,0)),1,""),"")</f>
        <v/>
      </c>
      <c r="T64" s="13" t="str">
        <f>IFERROR(IF(($C64&amp;"-"&amp;$E64&amp;"-"&amp;T$4)=INDEX(Aux!$Q$4:$Q$5000,MATCH($C64&amp;"-"&amp;$E64&amp;"-"&amp;T$4,Aux!$Q$4:$Q$5000,0)),1,""),"")</f>
        <v/>
      </c>
      <c r="U64" s="13" t="str">
        <f>IFERROR(IF(($C64&amp;"-"&amp;$E64&amp;"-"&amp;U$4)=INDEX(Aux!$Q$4:$Q$5000,MATCH($C64&amp;"-"&amp;$E64&amp;"-"&amp;U$4,Aux!$Q$4:$Q$5000,0)),1,""),"")</f>
        <v/>
      </c>
      <c r="V64" s="13" t="str">
        <f>IFERROR(IF(($C64&amp;"-"&amp;$E64&amp;"-"&amp;V$4)=INDEX(Aux!$Q$4:$Q$5000,MATCH($C64&amp;"-"&amp;$E64&amp;"-"&amp;V$4,Aux!$Q$4:$Q$5000,0)),1,""),"")</f>
        <v/>
      </c>
      <c r="W64" s="13" t="str">
        <f>IFERROR(IF(($C64&amp;"-"&amp;$E64&amp;"-"&amp;W$4)=INDEX(Aux!$Q$4:$Q$5000,MATCH($C64&amp;"-"&amp;$E64&amp;"-"&amp;W$4,Aux!$Q$4:$Q$5000,0)),1,""),"")</f>
        <v/>
      </c>
      <c r="X64" s="13" t="str">
        <f>IFERROR(IF(($C64&amp;"-"&amp;$E64&amp;"-"&amp;X$4)=INDEX(Aux!$Q$4:$Q$5000,MATCH($C64&amp;"-"&amp;$E64&amp;"-"&amp;X$4,Aux!$Q$4:$Q$5000,0)),1,""),"")</f>
        <v/>
      </c>
      <c r="Y64" s="13" t="str">
        <f>IFERROR(IF(($C64&amp;"-"&amp;$E64&amp;"-"&amp;Y$4)=INDEX(Aux!$Q$4:$Q$5000,MATCH($C64&amp;"-"&amp;$E64&amp;"-"&amp;Y$4,Aux!$Q$4:$Q$5000,0)),1,""),"")</f>
        <v/>
      </c>
      <c r="Z64" s="13" t="str">
        <f>IFERROR(IF(($C64&amp;"-"&amp;$E64&amp;"-"&amp;Z$4)=INDEX(Aux!$Q$4:$Q$5000,MATCH($C64&amp;"-"&amp;$E64&amp;"-"&amp;Z$4,Aux!$Q$4:$Q$5000,0)),1,""),"")</f>
        <v/>
      </c>
      <c r="AA64" s="13" t="str">
        <f>IFERROR(IF(($C64&amp;"-"&amp;$E64&amp;"-"&amp;AA$4)=INDEX(Aux!$Q$4:$Q$5000,MATCH($C64&amp;"-"&amp;$E64&amp;"-"&amp;AA$4,Aux!$Q$4:$Q$5000,0)),1,""),"")</f>
        <v/>
      </c>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2:114" x14ac:dyDescent="0.25">
      <c r="B65" s="41" t="str">
        <f>IF(B64="","",IF(B64+1&lt;='Tables&amp;Data'!$F$9,B64+1,""))</f>
        <v/>
      </c>
      <c r="C65" s="46" t="str">
        <f>IF(IFERROR(TRUNC((B65-1)/'Tables&amp;Data'!$F$7,0)+1,0)=0,"","G"&amp;TRUNC((B65-1)/'Tables&amp;Data'!$F$7,0)+1)</f>
        <v/>
      </c>
      <c r="D65" s="43" t="str">
        <f>IF(C65="","",IF(D64='Tables&amp;Data'!$F$7,1,D64+1))</f>
        <v/>
      </c>
      <c r="E65" s="43" t="str">
        <f t="shared" si="0"/>
        <v/>
      </c>
      <c r="F65" s="45" t="str">
        <f>IF(E65="","",IF(SUM(G65:AA65)='Tables&amp;Data'!$F$8,"P","O"))</f>
        <v/>
      </c>
      <c r="G65" s="13" t="str">
        <f>IFERROR(IF(($C65&amp;"-"&amp;$E65&amp;"-"&amp;G$4)=INDEX(Aux!$Q$4:$Q$5000,MATCH($C65&amp;"-"&amp;$E65&amp;"-"&amp;G$4,Aux!$Q$4:$Q$5000,0)),1,""),"")</f>
        <v/>
      </c>
      <c r="H65" s="13" t="str">
        <f>IFERROR(IF(($C65&amp;"-"&amp;$E65&amp;"-"&amp;H$4)=INDEX(Aux!$Q$4:$Q$5000,MATCH($C65&amp;"-"&amp;$E65&amp;"-"&amp;H$4,Aux!$Q$4:$Q$5000,0)),1,""),"")</f>
        <v/>
      </c>
      <c r="I65" s="13" t="str">
        <f>IFERROR(IF(($C65&amp;"-"&amp;$E65&amp;"-"&amp;I$4)=INDEX(Aux!$Q$4:$Q$5000,MATCH($C65&amp;"-"&amp;$E65&amp;"-"&amp;I$4,Aux!$Q$4:$Q$5000,0)),1,""),"")</f>
        <v/>
      </c>
      <c r="J65" s="13" t="str">
        <f>IFERROR(IF(($C65&amp;"-"&amp;$E65&amp;"-"&amp;J$4)=INDEX(Aux!$Q$4:$Q$5000,MATCH($C65&amp;"-"&amp;$E65&amp;"-"&amp;J$4,Aux!$Q$4:$Q$5000,0)),1,""),"")</f>
        <v/>
      </c>
      <c r="K65" s="13" t="str">
        <f>IFERROR(IF(($C65&amp;"-"&amp;$E65&amp;"-"&amp;K$4)=INDEX(Aux!$Q$4:$Q$5000,MATCH($C65&amp;"-"&amp;$E65&amp;"-"&amp;K$4,Aux!$Q$4:$Q$5000,0)),1,""),"")</f>
        <v/>
      </c>
      <c r="L65" s="13" t="str">
        <f>IFERROR(IF(($C65&amp;"-"&amp;$E65&amp;"-"&amp;L$4)=INDEX(Aux!$Q$4:$Q$5000,MATCH($C65&amp;"-"&amp;$E65&amp;"-"&amp;L$4,Aux!$Q$4:$Q$5000,0)),1,""),"")</f>
        <v/>
      </c>
      <c r="M65" s="13" t="str">
        <f>IFERROR(IF(($C65&amp;"-"&amp;$E65&amp;"-"&amp;M$4)=INDEX(Aux!$Q$4:$Q$5000,MATCH($C65&amp;"-"&amp;$E65&amp;"-"&amp;M$4,Aux!$Q$4:$Q$5000,0)),1,""),"")</f>
        <v/>
      </c>
      <c r="N65" s="13" t="str">
        <f>IFERROR(IF(($C65&amp;"-"&amp;$E65&amp;"-"&amp;N$4)=INDEX(Aux!$Q$4:$Q$5000,MATCH($C65&amp;"-"&amp;$E65&amp;"-"&amp;N$4,Aux!$Q$4:$Q$5000,0)),1,""),"")</f>
        <v/>
      </c>
      <c r="O65" s="13" t="str">
        <f>IFERROR(IF(($C65&amp;"-"&amp;$E65&amp;"-"&amp;O$4)=INDEX(Aux!$Q$4:$Q$5000,MATCH($C65&amp;"-"&amp;$E65&amp;"-"&amp;O$4,Aux!$Q$4:$Q$5000,0)),1,""),"")</f>
        <v/>
      </c>
      <c r="P65" s="13" t="str">
        <f>IFERROR(IF(($C65&amp;"-"&amp;$E65&amp;"-"&amp;P$4)=INDEX(Aux!$Q$4:$Q$5000,MATCH($C65&amp;"-"&amp;$E65&amp;"-"&amp;P$4,Aux!$Q$4:$Q$5000,0)),1,""),"")</f>
        <v/>
      </c>
      <c r="Q65" s="13" t="str">
        <f>IFERROR(IF(($C65&amp;"-"&amp;$E65&amp;"-"&amp;Q$4)=INDEX(Aux!$Q$4:$Q$5000,MATCH($C65&amp;"-"&amp;$E65&amp;"-"&amp;Q$4,Aux!$Q$4:$Q$5000,0)),1,""),"")</f>
        <v/>
      </c>
      <c r="R65" s="13" t="str">
        <f>IFERROR(IF(($C65&amp;"-"&amp;$E65&amp;"-"&amp;R$4)=INDEX(Aux!$Q$4:$Q$5000,MATCH($C65&amp;"-"&amp;$E65&amp;"-"&amp;R$4,Aux!$Q$4:$Q$5000,0)),1,""),"")</f>
        <v/>
      </c>
      <c r="S65" s="13" t="str">
        <f>IFERROR(IF(($C65&amp;"-"&amp;$E65&amp;"-"&amp;S$4)=INDEX(Aux!$Q$4:$Q$5000,MATCH($C65&amp;"-"&amp;$E65&amp;"-"&amp;S$4,Aux!$Q$4:$Q$5000,0)),1,""),"")</f>
        <v/>
      </c>
      <c r="T65" s="13" t="str">
        <f>IFERROR(IF(($C65&amp;"-"&amp;$E65&amp;"-"&amp;T$4)=INDEX(Aux!$Q$4:$Q$5000,MATCH($C65&amp;"-"&amp;$E65&amp;"-"&amp;T$4,Aux!$Q$4:$Q$5000,0)),1,""),"")</f>
        <v/>
      </c>
      <c r="U65" s="13" t="str">
        <f>IFERROR(IF(($C65&amp;"-"&amp;$E65&amp;"-"&amp;U$4)=INDEX(Aux!$Q$4:$Q$5000,MATCH($C65&amp;"-"&amp;$E65&amp;"-"&amp;U$4,Aux!$Q$4:$Q$5000,0)),1,""),"")</f>
        <v/>
      </c>
      <c r="V65" s="13" t="str">
        <f>IFERROR(IF(($C65&amp;"-"&amp;$E65&amp;"-"&amp;V$4)=INDEX(Aux!$Q$4:$Q$5000,MATCH($C65&amp;"-"&amp;$E65&amp;"-"&amp;V$4,Aux!$Q$4:$Q$5000,0)),1,""),"")</f>
        <v/>
      </c>
      <c r="W65" s="13" t="str">
        <f>IFERROR(IF(($C65&amp;"-"&amp;$E65&amp;"-"&amp;W$4)=INDEX(Aux!$Q$4:$Q$5000,MATCH($C65&amp;"-"&amp;$E65&amp;"-"&amp;W$4,Aux!$Q$4:$Q$5000,0)),1,""),"")</f>
        <v/>
      </c>
      <c r="X65" s="13" t="str">
        <f>IFERROR(IF(($C65&amp;"-"&amp;$E65&amp;"-"&amp;X$4)=INDEX(Aux!$Q$4:$Q$5000,MATCH($C65&amp;"-"&amp;$E65&amp;"-"&amp;X$4,Aux!$Q$4:$Q$5000,0)),1,""),"")</f>
        <v/>
      </c>
      <c r="Y65" s="13" t="str">
        <f>IFERROR(IF(($C65&amp;"-"&amp;$E65&amp;"-"&amp;Y$4)=INDEX(Aux!$Q$4:$Q$5000,MATCH($C65&amp;"-"&amp;$E65&amp;"-"&amp;Y$4,Aux!$Q$4:$Q$5000,0)),1,""),"")</f>
        <v/>
      </c>
      <c r="Z65" s="13" t="str">
        <f>IFERROR(IF(($C65&amp;"-"&amp;$E65&amp;"-"&amp;Z$4)=INDEX(Aux!$Q$4:$Q$5000,MATCH($C65&amp;"-"&amp;$E65&amp;"-"&amp;Z$4,Aux!$Q$4:$Q$5000,0)),1,""),"")</f>
        <v/>
      </c>
      <c r="AA65" s="13" t="str">
        <f>IFERROR(IF(($C65&amp;"-"&amp;$E65&amp;"-"&amp;AA$4)=INDEX(Aux!$Q$4:$Q$5000,MATCH($C65&amp;"-"&amp;$E65&amp;"-"&amp;AA$4,Aux!$Q$4:$Q$5000,0)),1,""),"")</f>
        <v/>
      </c>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2:114" x14ac:dyDescent="0.25">
      <c r="B66" s="41" t="str">
        <f>IF(B65="","",IF(B65+1&lt;='Tables&amp;Data'!$F$9,B65+1,""))</f>
        <v/>
      </c>
      <c r="C66" s="46" t="str">
        <f>IF(IFERROR(TRUNC((B66-1)/'Tables&amp;Data'!$F$7,0)+1,0)=0,"","G"&amp;TRUNC((B66-1)/'Tables&amp;Data'!$F$7,0)+1)</f>
        <v/>
      </c>
      <c r="D66" s="43" t="str">
        <f>IF(C66="","",IF(D65='Tables&amp;Data'!$F$7,1,D65+1))</f>
        <v/>
      </c>
      <c r="E66" s="43" t="str">
        <f t="shared" si="0"/>
        <v/>
      </c>
      <c r="F66" s="45" t="str">
        <f>IF(E66="","",IF(SUM(G66:AA66)='Tables&amp;Data'!$F$8,"P","O"))</f>
        <v/>
      </c>
      <c r="G66" s="13" t="str">
        <f>IFERROR(IF(($C66&amp;"-"&amp;$E66&amp;"-"&amp;G$4)=INDEX(Aux!$Q$4:$Q$5000,MATCH($C66&amp;"-"&amp;$E66&amp;"-"&amp;G$4,Aux!$Q$4:$Q$5000,0)),1,""),"")</f>
        <v/>
      </c>
      <c r="H66" s="13" t="str">
        <f>IFERROR(IF(($C66&amp;"-"&amp;$E66&amp;"-"&amp;H$4)=INDEX(Aux!$Q$4:$Q$5000,MATCH($C66&amp;"-"&amp;$E66&amp;"-"&amp;H$4,Aux!$Q$4:$Q$5000,0)),1,""),"")</f>
        <v/>
      </c>
      <c r="I66" s="13" t="str">
        <f>IFERROR(IF(($C66&amp;"-"&amp;$E66&amp;"-"&amp;I$4)=INDEX(Aux!$Q$4:$Q$5000,MATCH($C66&amp;"-"&amp;$E66&amp;"-"&amp;I$4,Aux!$Q$4:$Q$5000,0)),1,""),"")</f>
        <v/>
      </c>
      <c r="J66" s="13" t="str">
        <f>IFERROR(IF(($C66&amp;"-"&amp;$E66&amp;"-"&amp;J$4)=INDEX(Aux!$Q$4:$Q$5000,MATCH($C66&amp;"-"&amp;$E66&amp;"-"&amp;J$4,Aux!$Q$4:$Q$5000,0)),1,""),"")</f>
        <v/>
      </c>
      <c r="K66" s="13" t="str">
        <f>IFERROR(IF(($C66&amp;"-"&amp;$E66&amp;"-"&amp;K$4)=INDEX(Aux!$Q$4:$Q$5000,MATCH($C66&amp;"-"&amp;$E66&amp;"-"&amp;K$4,Aux!$Q$4:$Q$5000,0)),1,""),"")</f>
        <v/>
      </c>
      <c r="L66" s="13" t="str">
        <f>IFERROR(IF(($C66&amp;"-"&amp;$E66&amp;"-"&amp;L$4)=INDEX(Aux!$Q$4:$Q$5000,MATCH($C66&amp;"-"&amp;$E66&amp;"-"&amp;L$4,Aux!$Q$4:$Q$5000,0)),1,""),"")</f>
        <v/>
      </c>
      <c r="M66" s="13" t="str">
        <f>IFERROR(IF(($C66&amp;"-"&amp;$E66&amp;"-"&amp;M$4)=INDEX(Aux!$Q$4:$Q$5000,MATCH($C66&amp;"-"&amp;$E66&amp;"-"&amp;M$4,Aux!$Q$4:$Q$5000,0)),1,""),"")</f>
        <v/>
      </c>
      <c r="N66" s="13" t="str">
        <f>IFERROR(IF(($C66&amp;"-"&amp;$E66&amp;"-"&amp;N$4)=INDEX(Aux!$Q$4:$Q$5000,MATCH($C66&amp;"-"&amp;$E66&amp;"-"&amp;N$4,Aux!$Q$4:$Q$5000,0)),1,""),"")</f>
        <v/>
      </c>
      <c r="O66" s="13" t="str">
        <f>IFERROR(IF(($C66&amp;"-"&amp;$E66&amp;"-"&amp;O$4)=INDEX(Aux!$Q$4:$Q$5000,MATCH($C66&amp;"-"&amp;$E66&amp;"-"&amp;O$4,Aux!$Q$4:$Q$5000,0)),1,""),"")</f>
        <v/>
      </c>
      <c r="P66" s="13" t="str">
        <f>IFERROR(IF(($C66&amp;"-"&amp;$E66&amp;"-"&amp;P$4)=INDEX(Aux!$Q$4:$Q$5000,MATCH($C66&amp;"-"&amp;$E66&amp;"-"&amp;P$4,Aux!$Q$4:$Q$5000,0)),1,""),"")</f>
        <v/>
      </c>
      <c r="Q66" s="13" t="str">
        <f>IFERROR(IF(($C66&amp;"-"&amp;$E66&amp;"-"&amp;Q$4)=INDEX(Aux!$Q$4:$Q$5000,MATCH($C66&amp;"-"&amp;$E66&amp;"-"&amp;Q$4,Aux!$Q$4:$Q$5000,0)),1,""),"")</f>
        <v/>
      </c>
      <c r="R66" s="13" t="str">
        <f>IFERROR(IF(($C66&amp;"-"&amp;$E66&amp;"-"&amp;R$4)=INDEX(Aux!$Q$4:$Q$5000,MATCH($C66&amp;"-"&amp;$E66&amp;"-"&amp;R$4,Aux!$Q$4:$Q$5000,0)),1,""),"")</f>
        <v/>
      </c>
      <c r="S66" s="13" t="str">
        <f>IFERROR(IF(($C66&amp;"-"&amp;$E66&amp;"-"&amp;S$4)=INDEX(Aux!$Q$4:$Q$5000,MATCH($C66&amp;"-"&amp;$E66&amp;"-"&amp;S$4,Aux!$Q$4:$Q$5000,0)),1,""),"")</f>
        <v/>
      </c>
      <c r="T66" s="13" t="str">
        <f>IFERROR(IF(($C66&amp;"-"&amp;$E66&amp;"-"&amp;T$4)=INDEX(Aux!$Q$4:$Q$5000,MATCH($C66&amp;"-"&amp;$E66&amp;"-"&amp;T$4,Aux!$Q$4:$Q$5000,0)),1,""),"")</f>
        <v/>
      </c>
      <c r="U66" s="13" t="str">
        <f>IFERROR(IF(($C66&amp;"-"&amp;$E66&amp;"-"&amp;U$4)=INDEX(Aux!$Q$4:$Q$5000,MATCH($C66&amp;"-"&amp;$E66&amp;"-"&amp;U$4,Aux!$Q$4:$Q$5000,0)),1,""),"")</f>
        <v/>
      </c>
      <c r="V66" s="13" t="str">
        <f>IFERROR(IF(($C66&amp;"-"&amp;$E66&amp;"-"&amp;V$4)=INDEX(Aux!$Q$4:$Q$5000,MATCH($C66&amp;"-"&amp;$E66&amp;"-"&amp;V$4,Aux!$Q$4:$Q$5000,0)),1,""),"")</f>
        <v/>
      </c>
      <c r="W66" s="13" t="str">
        <f>IFERROR(IF(($C66&amp;"-"&amp;$E66&amp;"-"&amp;W$4)=INDEX(Aux!$Q$4:$Q$5000,MATCH($C66&amp;"-"&amp;$E66&amp;"-"&amp;W$4,Aux!$Q$4:$Q$5000,0)),1,""),"")</f>
        <v/>
      </c>
      <c r="X66" s="13" t="str">
        <f>IFERROR(IF(($C66&amp;"-"&amp;$E66&amp;"-"&amp;X$4)=INDEX(Aux!$Q$4:$Q$5000,MATCH($C66&amp;"-"&amp;$E66&amp;"-"&amp;X$4,Aux!$Q$4:$Q$5000,0)),1,""),"")</f>
        <v/>
      </c>
      <c r="Y66" s="13" t="str">
        <f>IFERROR(IF(($C66&amp;"-"&amp;$E66&amp;"-"&amp;Y$4)=INDEX(Aux!$Q$4:$Q$5000,MATCH($C66&amp;"-"&amp;$E66&amp;"-"&amp;Y$4,Aux!$Q$4:$Q$5000,0)),1,""),"")</f>
        <v/>
      </c>
      <c r="Z66" s="13" t="str">
        <f>IFERROR(IF(($C66&amp;"-"&amp;$E66&amp;"-"&amp;Z$4)=INDEX(Aux!$Q$4:$Q$5000,MATCH($C66&amp;"-"&amp;$E66&amp;"-"&amp;Z$4,Aux!$Q$4:$Q$5000,0)),1,""),"")</f>
        <v/>
      </c>
      <c r="AA66" s="13" t="str">
        <f>IFERROR(IF(($C66&amp;"-"&amp;$E66&amp;"-"&amp;AA$4)=INDEX(Aux!$Q$4:$Q$5000,MATCH($C66&amp;"-"&amp;$E66&amp;"-"&amp;AA$4,Aux!$Q$4:$Q$5000,0)),1,""),"")</f>
        <v/>
      </c>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2:114" x14ac:dyDescent="0.25">
      <c r="B67" s="41" t="str">
        <f>IF(B66="","",IF(B66+1&lt;='Tables&amp;Data'!$F$9,B66+1,""))</f>
        <v/>
      </c>
      <c r="C67" s="46" t="str">
        <f>IF(IFERROR(TRUNC((B67-1)/'Tables&amp;Data'!$F$7,0)+1,0)=0,"","G"&amp;TRUNC((B67-1)/'Tables&amp;Data'!$F$7,0)+1)</f>
        <v/>
      </c>
      <c r="D67" s="43" t="str">
        <f>IF(C67="","",IF(D66='Tables&amp;Data'!$F$7,1,D66+1))</f>
        <v/>
      </c>
      <c r="E67" s="43" t="str">
        <f t="shared" si="0"/>
        <v/>
      </c>
      <c r="F67" s="45" t="str">
        <f>IF(E67="","",IF(SUM(G67:AA67)='Tables&amp;Data'!$F$8,"P","O"))</f>
        <v/>
      </c>
      <c r="G67" s="13" t="str">
        <f>IFERROR(IF(($C67&amp;"-"&amp;$E67&amp;"-"&amp;G$4)=INDEX(Aux!$Q$4:$Q$5000,MATCH($C67&amp;"-"&amp;$E67&amp;"-"&amp;G$4,Aux!$Q$4:$Q$5000,0)),1,""),"")</f>
        <v/>
      </c>
      <c r="H67" s="13" t="str">
        <f>IFERROR(IF(($C67&amp;"-"&amp;$E67&amp;"-"&amp;H$4)=INDEX(Aux!$Q$4:$Q$5000,MATCH($C67&amp;"-"&amp;$E67&amp;"-"&amp;H$4,Aux!$Q$4:$Q$5000,0)),1,""),"")</f>
        <v/>
      </c>
      <c r="I67" s="13" t="str">
        <f>IFERROR(IF(($C67&amp;"-"&amp;$E67&amp;"-"&amp;I$4)=INDEX(Aux!$Q$4:$Q$5000,MATCH($C67&amp;"-"&amp;$E67&amp;"-"&amp;I$4,Aux!$Q$4:$Q$5000,0)),1,""),"")</f>
        <v/>
      </c>
      <c r="J67" s="13" t="str">
        <f>IFERROR(IF(($C67&amp;"-"&amp;$E67&amp;"-"&amp;J$4)=INDEX(Aux!$Q$4:$Q$5000,MATCH($C67&amp;"-"&amp;$E67&amp;"-"&amp;J$4,Aux!$Q$4:$Q$5000,0)),1,""),"")</f>
        <v/>
      </c>
      <c r="K67" s="13" t="str">
        <f>IFERROR(IF(($C67&amp;"-"&amp;$E67&amp;"-"&amp;K$4)=INDEX(Aux!$Q$4:$Q$5000,MATCH($C67&amp;"-"&amp;$E67&amp;"-"&amp;K$4,Aux!$Q$4:$Q$5000,0)),1,""),"")</f>
        <v/>
      </c>
      <c r="L67" s="13" t="str">
        <f>IFERROR(IF(($C67&amp;"-"&amp;$E67&amp;"-"&amp;L$4)=INDEX(Aux!$Q$4:$Q$5000,MATCH($C67&amp;"-"&amp;$E67&amp;"-"&amp;L$4,Aux!$Q$4:$Q$5000,0)),1,""),"")</f>
        <v/>
      </c>
      <c r="M67" s="13" t="str">
        <f>IFERROR(IF(($C67&amp;"-"&amp;$E67&amp;"-"&amp;M$4)=INDEX(Aux!$Q$4:$Q$5000,MATCH($C67&amp;"-"&amp;$E67&amp;"-"&amp;M$4,Aux!$Q$4:$Q$5000,0)),1,""),"")</f>
        <v/>
      </c>
      <c r="N67" s="13" t="str">
        <f>IFERROR(IF(($C67&amp;"-"&amp;$E67&amp;"-"&amp;N$4)=INDEX(Aux!$Q$4:$Q$5000,MATCH($C67&amp;"-"&amp;$E67&amp;"-"&amp;N$4,Aux!$Q$4:$Q$5000,0)),1,""),"")</f>
        <v/>
      </c>
      <c r="O67" s="13" t="str">
        <f>IFERROR(IF(($C67&amp;"-"&amp;$E67&amp;"-"&amp;O$4)=INDEX(Aux!$Q$4:$Q$5000,MATCH($C67&amp;"-"&amp;$E67&amp;"-"&amp;O$4,Aux!$Q$4:$Q$5000,0)),1,""),"")</f>
        <v/>
      </c>
      <c r="P67" s="13" t="str">
        <f>IFERROR(IF(($C67&amp;"-"&amp;$E67&amp;"-"&amp;P$4)=INDEX(Aux!$Q$4:$Q$5000,MATCH($C67&amp;"-"&amp;$E67&amp;"-"&amp;P$4,Aux!$Q$4:$Q$5000,0)),1,""),"")</f>
        <v/>
      </c>
      <c r="Q67" s="13" t="str">
        <f>IFERROR(IF(($C67&amp;"-"&amp;$E67&amp;"-"&amp;Q$4)=INDEX(Aux!$Q$4:$Q$5000,MATCH($C67&amp;"-"&amp;$E67&amp;"-"&amp;Q$4,Aux!$Q$4:$Q$5000,0)),1,""),"")</f>
        <v/>
      </c>
      <c r="R67" s="13" t="str">
        <f>IFERROR(IF(($C67&amp;"-"&amp;$E67&amp;"-"&amp;R$4)=INDEX(Aux!$Q$4:$Q$5000,MATCH($C67&amp;"-"&amp;$E67&amp;"-"&amp;R$4,Aux!$Q$4:$Q$5000,0)),1,""),"")</f>
        <v/>
      </c>
      <c r="S67" s="13" t="str">
        <f>IFERROR(IF(($C67&amp;"-"&amp;$E67&amp;"-"&amp;S$4)=INDEX(Aux!$Q$4:$Q$5000,MATCH($C67&amp;"-"&amp;$E67&amp;"-"&amp;S$4,Aux!$Q$4:$Q$5000,0)),1,""),"")</f>
        <v/>
      </c>
      <c r="T67" s="13" t="str">
        <f>IFERROR(IF(($C67&amp;"-"&amp;$E67&amp;"-"&amp;T$4)=INDEX(Aux!$Q$4:$Q$5000,MATCH($C67&amp;"-"&amp;$E67&amp;"-"&amp;T$4,Aux!$Q$4:$Q$5000,0)),1,""),"")</f>
        <v/>
      </c>
      <c r="U67" s="13" t="str">
        <f>IFERROR(IF(($C67&amp;"-"&amp;$E67&amp;"-"&amp;U$4)=INDEX(Aux!$Q$4:$Q$5000,MATCH($C67&amp;"-"&amp;$E67&amp;"-"&amp;U$4,Aux!$Q$4:$Q$5000,0)),1,""),"")</f>
        <v/>
      </c>
      <c r="V67" s="13" t="str">
        <f>IFERROR(IF(($C67&amp;"-"&amp;$E67&amp;"-"&amp;V$4)=INDEX(Aux!$Q$4:$Q$5000,MATCH($C67&amp;"-"&amp;$E67&amp;"-"&amp;V$4,Aux!$Q$4:$Q$5000,0)),1,""),"")</f>
        <v/>
      </c>
      <c r="W67" s="13" t="str">
        <f>IFERROR(IF(($C67&amp;"-"&amp;$E67&amp;"-"&amp;W$4)=INDEX(Aux!$Q$4:$Q$5000,MATCH($C67&amp;"-"&amp;$E67&amp;"-"&amp;W$4,Aux!$Q$4:$Q$5000,0)),1,""),"")</f>
        <v/>
      </c>
      <c r="X67" s="13" t="str">
        <f>IFERROR(IF(($C67&amp;"-"&amp;$E67&amp;"-"&amp;X$4)=INDEX(Aux!$Q$4:$Q$5000,MATCH($C67&amp;"-"&amp;$E67&amp;"-"&amp;X$4,Aux!$Q$4:$Q$5000,0)),1,""),"")</f>
        <v/>
      </c>
      <c r="Y67" s="13" t="str">
        <f>IFERROR(IF(($C67&amp;"-"&amp;$E67&amp;"-"&amp;Y$4)=INDEX(Aux!$Q$4:$Q$5000,MATCH($C67&amp;"-"&amp;$E67&amp;"-"&amp;Y$4,Aux!$Q$4:$Q$5000,0)),1,""),"")</f>
        <v/>
      </c>
      <c r="Z67" s="13" t="str">
        <f>IFERROR(IF(($C67&amp;"-"&amp;$E67&amp;"-"&amp;Z$4)=INDEX(Aux!$Q$4:$Q$5000,MATCH($C67&amp;"-"&amp;$E67&amp;"-"&amp;Z$4,Aux!$Q$4:$Q$5000,0)),1,""),"")</f>
        <v/>
      </c>
      <c r="AA67" s="13" t="str">
        <f>IFERROR(IF(($C67&amp;"-"&amp;$E67&amp;"-"&amp;AA$4)=INDEX(Aux!$Q$4:$Q$5000,MATCH($C67&amp;"-"&amp;$E67&amp;"-"&amp;AA$4,Aux!$Q$4:$Q$5000,0)),1,""),"")</f>
        <v/>
      </c>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2:114" x14ac:dyDescent="0.25">
      <c r="B68" s="41" t="str">
        <f>IF(B67="","",IF(B67+1&lt;='Tables&amp;Data'!$F$9,B67+1,""))</f>
        <v/>
      </c>
      <c r="C68" s="46" t="str">
        <f>IF(IFERROR(TRUNC((B68-1)/'Tables&amp;Data'!$F$7,0)+1,0)=0,"","G"&amp;TRUNC((B68-1)/'Tables&amp;Data'!$F$7,0)+1)</f>
        <v/>
      </c>
      <c r="D68" s="43" t="str">
        <f>IF(C68="","",IF(D67='Tables&amp;Data'!$F$7,1,D67+1))</f>
        <v/>
      </c>
      <c r="E68" s="43" t="str">
        <f t="shared" si="0"/>
        <v/>
      </c>
      <c r="F68" s="45" t="str">
        <f>IF(E68="","",IF(SUM(G68:AA68)='Tables&amp;Data'!$F$8,"P","O"))</f>
        <v/>
      </c>
      <c r="G68" s="13" t="str">
        <f>IFERROR(IF(($C68&amp;"-"&amp;$E68&amp;"-"&amp;G$4)=INDEX(Aux!$Q$4:$Q$5000,MATCH($C68&amp;"-"&amp;$E68&amp;"-"&amp;G$4,Aux!$Q$4:$Q$5000,0)),1,""),"")</f>
        <v/>
      </c>
      <c r="H68" s="13" t="str">
        <f>IFERROR(IF(($C68&amp;"-"&amp;$E68&amp;"-"&amp;H$4)=INDEX(Aux!$Q$4:$Q$5000,MATCH($C68&amp;"-"&amp;$E68&amp;"-"&amp;H$4,Aux!$Q$4:$Q$5000,0)),1,""),"")</f>
        <v/>
      </c>
      <c r="I68" s="13" t="str">
        <f>IFERROR(IF(($C68&amp;"-"&amp;$E68&amp;"-"&amp;I$4)=INDEX(Aux!$Q$4:$Q$5000,MATCH($C68&amp;"-"&amp;$E68&amp;"-"&amp;I$4,Aux!$Q$4:$Q$5000,0)),1,""),"")</f>
        <v/>
      </c>
      <c r="J68" s="13" t="str">
        <f>IFERROR(IF(($C68&amp;"-"&amp;$E68&amp;"-"&amp;J$4)=INDEX(Aux!$Q$4:$Q$5000,MATCH($C68&amp;"-"&amp;$E68&amp;"-"&amp;J$4,Aux!$Q$4:$Q$5000,0)),1,""),"")</f>
        <v/>
      </c>
      <c r="K68" s="13" t="str">
        <f>IFERROR(IF(($C68&amp;"-"&amp;$E68&amp;"-"&amp;K$4)=INDEX(Aux!$Q$4:$Q$5000,MATCH($C68&amp;"-"&amp;$E68&amp;"-"&amp;K$4,Aux!$Q$4:$Q$5000,0)),1,""),"")</f>
        <v/>
      </c>
      <c r="L68" s="13" t="str">
        <f>IFERROR(IF(($C68&amp;"-"&amp;$E68&amp;"-"&amp;L$4)=INDEX(Aux!$Q$4:$Q$5000,MATCH($C68&amp;"-"&amp;$E68&amp;"-"&amp;L$4,Aux!$Q$4:$Q$5000,0)),1,""),"")</f>
        <v/>
      </c>
      <c r="M68" s="13" t="str">
        <f>IFERROR(IF(($C68&amp;"-"&amp;$E68&amp;"-"&amp;M$4)=INDEX(Aux!$Q$4:$Q$5000,MATCH($C68&amp;"-"&amp;$E68&amp;"-"&amp;M$4,Aux!$Q$4:$Q$5000,0)),1,""),"")</f>
        <v/>
      </c>
      <c r="N68" s="13" t="str">
        <f>IFERROR(IF(($C68&amp;"-"&amp;$E68&amp;"-"&amp;N$4)=INDEX(Aux!$Q$4:$Q$5000,MATCH($C68&amp;"-"&amp;$E68&amp;"-"&amp;N$4,Aux!$Q$4:$Q$5000,0)),1,""),"")</f>
        <v/>
      </c>
      <c r="O68" s="13" t="str">
        <f>IFERROR(IF(($C68&amp;"-"&amp;$E68&amp;"-"&amp;O$4)=INDEX(Aux!$Q$4:$Q$5000,MATCH($C68&amp;"-"&amp;$E68&amp;"-"&amp;O$4,Aux!$Q$4:$Q$5000,0)),1,""),"")</f>
        <v/>
      </c>
      <c r="P68" s="13" t="str">
        <f>IFERROR(IF(($C68&amp;"-"&amp;$E68&amp;"-"&amp;P$4)=INDEX(Aux!$Q$4:$Q$5000,MATCH($C68&amp;"-"&amp;$E68&amp;"-"&amp;P$4,Aux!$Q$4:$Q$5000,0)),1,""),"")</f>
        <v/>
      </c>
      <c r="Q68" s="13" t="str">
        <f>IFERROR(IF(($C68&amp;"-"&amp;$E68&amp;"-"&amp;Q$4)=INDEX(Aux!$Q$4:$Q$5000,MATCH($C68&amp;"-"&amp;$E68&amp;"-"&amp;Q$4,Aux!$Q$4:$Q$5000,0)),1,""),"")</f>
        <v/>
      </c>
      <c r="R68" s="13" t="str">
        <f>IFERROR(IF(($C68&amp;"-"&amp;$E68&amp;"-"&amp;R$4)=INDEX(Aux!$Q$4:$Q$5000,MATCH($C68&amp;"-"&amp;$E68&amp;"-"&amp;R$4,Aux!$Q$4:$Q$5000,0)),1,""),"")</f>
        <v/>
      </c>
      <c r="S68" s="13" t="str">
        <f>IFERROR(IF(($C68&amp;"-"&amp;$E68&amp;"-"&amp;S$4)=INDEX(Aux!$Q$4:$Q$5000,MATCH($C68&amp;"-"&amp;$E68&amp;"-"&amp;S$4,Aux!$Q$4:$Q$5000,0)),1,""),"")</f>
        <v/>
      </c>
      <c r="T68" s="13" t="str">
        <f>IFERROR(IF(($C68&amp;"-"&amp;$E68&amp;"-"&amp;T$4)=INDEX(Aux!$Q$4:$Q$5000,MATCH($C68&amp;"-"&amp;$E68&amp;"-"&amp;T$4,Aux!$Q$4:$Q$5000,0)),1,""),"")</f>
        <v/>
      </c>
      <c r="U68" s="13" t="str">
        <f>IFERROR(IF(($C68&amp;"-"&amp;$E68&amp;"-"&amp;U$4)=INDEX(Aux!$Q$4:$Q$5000,MATCH($C68&amp;"-"&amp;$E68&amp;"-"&amp;U$4,Aux!$Q$4:$Q$5000,0)),1,""),"")</f>
        <v/>
      </c>
      <c r="V68" s="13" t="str">
        <f>IFERROR(IF(($C68&amp;"-"&amp;$E68&amp;"-"&amp;V$4)=INDEX(Aux!$Q$4:$Q$5000,MATCH($C68&amp;"-"&amp;$E68&amp;"-"&amp;V$4,Aux!$Q$4:$Q$5000,0)),1,""),"")</f>
        <v/>
      </c>
      <c r="W68" s="13" t="str">
        <f>IFERROR(IF(($C68&amp;"-"&amp;$E68&amp;"-"&amp;W$4)=INDEX(Aux!$Q$4:$Q$5000,MATCH($C68&amp;"-"&amp;$E68&amp;"-"&amp;W$4,Aux!$Q$4:$Q$5000,0)),1,""),"")</f>
        <v/>
      </c>
      <c r="X68" s="13" t="str">
        <f>IFERROR(IF(($C68&amp;"-"&amp;$E68&amp;"-"&amp;X$4)=INDEX(Aux!$Q$4:$Q$5000,MATCH($C68&amp;"-"&amp;$E68&amp;"-"&amp;X$4,Aux!$Q$4:$Q$5000,0)),1,""),"")</f>
        <v/>
      </c>
      <c r="Y68" s="13" t="str">
        <f>IFERROR(IF(($C68&amp;"-"&amp;$E68&amp;"-"&amp;Y$4)=INDEX(Aux!$Q$4:$Q$5000,MATCH($C68&amp;"-"&amp;$E68&amp;"-"&amp;Y$4,Aux!$Q$4:$Q$5000,0)),1,""),"")</f>
        <v/>
      </c>
      <c r="Z68" s="13" t="str">
        <f>IFERROR(IF(($C68&amp;"-"&amp;$E68&amp;"-"&amp;Z$4)=INDEX(Aux!$Q$4:$Q$5000,MATCH($C68&amp;"-"&amp;$E68&amp;"-"&amp;Z$4,Aux!$Q$4:$Q$5000,0)),1,""),"")</f>
        <v/>
      </c>
      <c r="AA68" s="13" t="str">
        <f>IFERROR(IF(($C68&amp;"-"&amp;$E68&amp;"-"&amp;AA$4)=INDEX(Aux!$Q$4:$Q$5000,MATCH($C68&amp;"-"&amp;$E68&amp;"-"&amp;AA$4,Aux!$Q$4:$Q$5000,0)),1,""),"")</f>
        <v/>
      </c>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2:114" x14ac:dyDescent="0.25">
      <c r="B69" s="41" t="str">
        <f>IF(B68="","",IF(B68+1&lt;='Tables&amp;Data'!$F$9,B68+1,""))</f>
        <v/>
      </c>
      <c r="C69" s="46" t="str">
        <f>IF(IFERROR(TRUNC((B69-1)/'Tables&amp;Data'!$F$7,0)+1,0)=0,"","G"&amp;TRUNC((B69-1)/'Tables&amp;Data'!$F$7,0)+1)</f>
        <v/>
      </c>
      <c r="D69" s="43" t="str">
        <f>IF(C69="","",IF(D68='Tables&amp;Data'!$F$7,1,D68+1))</f>
        <v/>
      </c>
      <c r="E69" s="43" t="str">
        <f t="shared" si="0"/>
        <v/>
      </c>
      <c r="F69" s="45" t="str">
        <f>IF(E69="","",IF(SUM(G69:AA69)='Tables&amp;Data'!$F$8,"P","O"))</f>
        <v/>
      </c>
      <c r="G69" s="13" t="str">
        <f>IFERROR(IF(($C69&amp;"-"&amp;$E69&amp;"-"&amp;G$4)=INDEX(Aux!$Q$4:$Q$5000,MATCH($C69&amp;"-"&amp;$E69&amp;"-"&amp;G$4,Aux!$Q$4:$Q$5000,0)),1,""),"")</f>
        <v/>
      </c>
      <c r="H69" s="13" t="str">
        <f>IFERROR(IF(($C69&amp;"-"&amp;$E69&amp;"-"&amp;H$4)=INDEX(Aux!$Q$4:$Q$5000,MATCH($C69&amp;"-"&amp;$E69&amp;"-"&amp;H$4,Aux!$Q$4:$Q$5000,0)),1,""),"")</f>
        <v/>
      </c>
      <c r="I69" s="13" t="str">
        <f>IFERROR(IF(($C69&amp;"-"&amp;$E69&amp;"-"&amp;I$4)=INDEX(Aux!$Q$4:$Q$5000,MATCH($C69&amp;"-"&amp;$E69&amp;"-"&amp;I$4,Aux!$Q$4:$Q$5000,0)),1,""),"")</f>
        <v/>
      </c>
      <c r="J69" s="13" t="str">
        <f>IFERROR(IF(($C69&amp;"-"&amp;$E69&amp;"-"&amp;J$4)=INDEX(Aux!$Q$4:$Q$5000,MATCH($C69&amp;"-"&amp;$E69&amp;"-"&amp;J$4,Aux!$Q$4:$Q$5000,0)),1,""),"")</f>
        <v/>
      </c>
      <c r="K69" s="13" t="str">
        <f>IFERROR(IF(($C69&amp;"-"&amp;$E69&amp;"-"&amp;K$4)=INDEX(Aux!$Q$4:$Q$5000,MATCH($C69&amp;"-"&amp;$E69&amp;"-"&amp;K$4,Aux!$Q$4:$Q$5000,0)),1,""),"")</f>
        <v/>
      </c>
      <c r="L69" s="13" t="str">
        <f>IFERROR(IF(($C69&amp;"-"&amp;$E69&amp;"-"&amp;L$4)=INDEX(Aux!$Q$4:$Q$5000,MATCH($C69&amp;"-"&amp;$E69&amp;"-"&amp;L$4,Aux!$Q$4:$Q$5000,0)),1,""),"")</f>
        <v/>
      </c>
      <c r="M69" s="13" t="str">
        <f>IFERROR(IF(($C69&amp;"-"&amp;$E69&amp;"-"&amp;M$4)=INDEX(Aux!$Q$4:$Q$5000,MATCH($C69&amp;"-"&amp;$E69&amp;"-"&amp;M$4,Aux!$Q$4:$Q$5000,0)),1,""),"")</f>
        <v/>
      </c>
      <c r="N69" s="13" t="str">
        <f>IFERROR(IF(($C69&amp;"-"&amp;$E69&amp;"-"&amp;N$4)=INDEX(Aux!$Q$4:$Q$5000,MATCH($C69&amp;"-"&amp;$E69&amp;"-"&amp;N$4,Aux!$Q$4:$Q$5000,0)),1,""),"")</f>
        <v/>
      </c>
      <c r="O69" s="13" t="str">
        <f>IFERROR(IF(($C69&amp;"-"&amp;$E69&amp;"-"&amp;O$4)=INDEX(Aux!$Q$4:$Q$5000,MATCH($C69&amp;"-"&amp;$E69&amp;"-"&amp;O$4,Aux!$Q$4:$Q$5000,0)),1,""),"")</f>
        <v/>
      </c>
      <c r="P69" s="13" t="str">
        <f>IFERROR(IF(($C69&amp;"-"&amp;$E69&amp;"-"&amp;P$4)=INDEX(Aux!$Q$4:$Q$5000,MATCH($C69&amp;"-"&amp;$E69&amp;"-"&amp;P$4,Aux!$Q$4:$Q$5000,0)),1,""),"")</f>
        <v/>
      </c>
      <c r="Q69" s="13" t="str">
        <f>IFERROR(IF(($C69&amp;"-"&amp;$E69&amp;"-"&amp;Q$4)=INDEX(Aux!$Q$4:$Q$5000,MATCH($C69&amp;"-"&amp;$E69&amp;"-"&amp;Q$4,Aux!$Q$4:$Q$5000,0)),1,""),"")</f>
        <v/>
      </c>
      <c r="R69" s="13" t="str">
        <f>IFERROR(IF(($C69&amp;"-"&amp;$E69&amp;"-"&amp;R$4)=INDEX(Aux!$Q$4:$Q$5000,MATCH($C69&amp;"-"&amp;$E69&amp;"-"&amp;R$4,Aux!$Q$4:$Q$5000,0)),1,""),"")</f>
        <v/>
      </c>
      <c r="S69" s="13" t="str">
        <f>IFERROR(IF(($C69&amp;"-"&amp;$E69&amp;"-"&amp;S$4)=INDEX(Aux!$Q$4:$Q$5000,MATCH($C69&amp;"-"&amp;$E69&amp;"-"&amp;S$4,Aux!$Q$4:$Q$5000,0)),1,""),"")</f>
        <v/>
      </c>
      <c r="T69" s="13" t="str">
        <f>IFERROR(IF(($C69&amp;"-"&amp;$E69&amp;"-"&amp;T$4)=INDEX(Aux!$Q$4:$Q$5000,MATCH($C69&amp;"-"&amp;$E69&amp;"-"&amp;T$4,Aux!$Q$4:$Q$5000,0)),1,""),"")</f>
        <v/>
      </c>
      <c r="U69" s="13" t="str">
        <f>IFERROR(IF(($C69&amp;"-"&amp;$E69&amp;"-"&amp;U$4)=INDEX(Aux!$Q$4:$Q$5000,MATCH($C69&amp;"-"&amp;$E69&amp;"-"&amp;U$4,Aux!$Q$4:$Q$5000,0)),1,""),"")</f>
        <v/>
      </c>
      <c r="V69" s="13" t="str">
        <f>IFERROR(IF(($C69&amp;"-"&amp;$E69&amp;"-"&amp;V$4)=INDEX(Aux!$Q$4:$Q$5000,MATCH($C69&amp;"-"&amp;$E69&amp;"-"&amp;V$4,Aux!$Q$4:$Q$5000,0)),1,""),"")</f>
        <v/>
      </c>
      <c r="W69" s="13" t="str">
        <f>IFERROR(IF(($C69&amp;"-"&amp;$E69&amp;"-"&amp;W$4)=INDEX(Aux!$Q$4:$Q$5000,MATCH($C69&amp;"-"&amp;$E69&amp;"-"&amp;W$4,Aux!$Q$4:$Q$5000,0)),1,""),"")</f>
        <v/>
      </c>
      <c r="X69" s="13" t="str">
        <f>IFERROR(IF(($C69&amp;"-"&amp;$E69&amp;"-"&amp;X$4)=INDEX(Aux!$Q$4:$Q$5000,MATCH($C69&amp;"-"&amp;$E69&amp;"-"&amp;X$4,Aux!$Q$4:$Q$5000,0)),1,""),"")</f>
        <v/>
      </c>
      <c r="Y69" s="13" t="str">
        <f>IFERROR(IF(($C69&amp;"-"&amp;$E69&amp;"-"&amp;Y$4)=INDEX(Aux!$Q$4:$Q$5000,MATCH($C69&amp;"-"&amp;$E69&amp;"-"&amp;Y$4,Aux!$Q$4:$Q$5000,0)),1,""),"")</f>
        <v/>
      </c>
      <c r="Z69" s="13" t="str">
        <f>IFERROR(IF(($C69&amp;"-"&amp;$E69&amp;"-"&amp;Z$4)=INDEX(Aux!$Q$4:$Q$5000,MATCH($C69&amp;"-"&amp;$E69&amp;"-"&amp;Z$4,Aux!$Q$4:$Q$5000,0)),1,""),"")</f>
        <v/>
      </c>
      <c r="AA69" s="13" t="str">
        <f>IFERROR(IF(($C69&amp;"-"&amp;$E69&amp;"-"&amp;AA$4)=INDEX(Aux!$Q$4:$Q$5000,MATCH($C69&amp;"-"&amp;$E69&amp;"-"&amp;AA$4,Aux!$Q$4:$Q$5000,0)),1,""),"")</f>
        <v/>
      </c>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2:114" x14ac:dyDescent="0.25">
      <c r="B70" s="41" t="str">
        <f>IF(B69="","",IF(B69+1&lt;='Tables&amp;Data'!$F$9,B69+1,""))</f>
        <v/>
      </c>
      <c r="C70" s="46" t="str">
        <f>IF(IFERROR(TRUNC((B70-1)/'Tables&amp;Data'!$F$7,0)+1,0)=0,"","G"&amp;TRUNC((B70-1)/'Tables&amp;Data'!$F$7,0)+1)</f>
        <v/>
      </c>
      <c r="D70" s="43" t="str">
        <f>IF(C70="","",IF(D69='Tables&amp;Data'!$F$7,1,D69+1))</f>
        <v/>
      </c>
      <c r="E70" s="43" t="str">
        <f t="shared" si="0"/>
        <v/>
      </c>
      <c r="F70" s="45" t="str">
        <f>IF(E70="","",IF(SUM(G70:AA70)='Tables&amp;Data'!$F$8,"P","O"))</f>
        <v/>
      </c>
      <c r="G70" s="13" t="str">
        <f>IFERROR(IF(($C70&amp;"-"&amp;$E70&amp;"-"&amp;G$4)=INDEX(Aux!$Q$4:$Q$5000,MATCH($C70&amp;"-"&amp;$E70&amp;"-"&amp;G$4,Aux!$Q$4:$Q$5000,0)),1,""),"")</f>
        <v/>
      </c>
      <c r="H70" s="13" t="str">
        <f>IFERROR(IF(($C70&amp;"-"&amp;$E70&amp;"-"&amp;H$4)=INDEX(Aux!$Q$4:$Q$5000,MATCH($C70&amp;"-"&amp;$E70&amp;"-"&amp;H$4,Aux!$Q$4:$Q$5000,0)),1,""),"")</f>
        <v/>
      </c>
      <c r="I70" s="13" t="str">
        <f>IFERROR(IF(($C70&amp;"-"&amp;$E70&amp;"-"&amp;I$4)=INDEX(Aux!$Q$4:$Q$5000,MATCH($C70&amp;"-"&amp;$E70&amp;"-"&amp;I$4,Aux!$Q$4:$Q$5000,0)),1,""),"")</f>
        <v/>
      </c>
      <c r="J70" s="13" t="str">
        <f>IFERROR(IF(($C70&amp;"-"&amp;$E70&amp;"-"&amp;J$4)=INDEX(Aux!$Q$4:$Q$5000,MATCH($C70&amp;"-"&amp;$E70&amp;"-"&amp;J$4,Aux!$Q$4:$Q$5000,0)),1,""),"")</f>
        <v/>
      </c>
      <c r="K70" s="13" t="str">
        <f>IFERROR(IF(($C70&amp;"-"&amp;$E70&amp;"-"&amp;K$4)=INDEX(Aux!$Q$4:$Q$5000,MATCH($C70&amp;"-"&amp;$E70&amp;"-"&amp;K$4,Aux!$Q$4:$Q$5000,0)),1,""),"")</f>
        <v/>
      </c>
      <c r="L70" s="13" t="str">
        <f>IFERROR(IF(($C70&amp;"-"&amp;$E70&amp;"-"&amp;L$4)=INDEX(Aux!$Q$4:$Q$5000,MATCH($C70&amp;"-"&amp;$E70&amp;"-"&amp;L$4,Aux!$Q$4:$Q$5000,0)),1,""),"")</f>
        <v/>
      </c>
      <c r="M70" s="13" t="str">
        <f>IFERROR(IF(($C70&amp;"-"&amp;$E70&amp;"-"&amp;M$4)=INDEX(Aux!$Q$4:$Q$5000,MATCH($C70&amp;"-"&amp;$E70&amp;"-"&amp;M$4,Aux!$Q$4:$Q$5000,0)),1,""),"")</f>
        <v/>
      </c>
      <c r="N70" s="13" t="str">
        <f>IFERROR(IF(($C70&amp;"-"&amp;$E70&amp;"-"&amp;N$4)=INDEX(Aux!$Q$4:$Q$5000,MATCH($C70&amp;"-"&amp;$E70&amp;"-"&amp;N$4,Aux!$Q$4:$Q$5000,0)),1,""),"")</f>
        <v/>
      </c>
      <c r="O70" s="13" t="str">
        <f>IFERROR(IF(($C70&amp;"-"&amp;$E70&amp;"-"&amp;O$4)=INDEX(Aux!$Q$4:$Q$5000,MATCH($C70&amp;"-"&amp;$E70&amp;"-"&amp;O$4,Aux!$Q$4:$Q$5000,0)),1,""),"")</f>
        <v/>
      </c>
      <c r="P70" s="13" t="str">
        <f>IFERROR(IF(($C70&amp;"-"&amp;$E70&amp;"-"&amp;P$4)=INDEX(Aux!$Q$4:$Q$5000,MATCH($C70&amp;"-"&amp;$E70&amp;"-"&amp;P$4,Aux!$Q$4:$Q$5000,0)),1,""),"")</f>
        <v/>
      </c>
      <c r="Q70" s="13" t="str">
        <f>IFERROR(IF(($C70&amp;"-"&amp;$E70&amp;"-"&amp;Q$4)=INDEX(Aux!$Q$4:$Q$5000,MATCH($C70&amp;"-"&amp;$E70&amp;"-"&amp;Q$4,Aux!$Q$4:$Q$5000,0)),1,""),"")</f>
        <v/>
      </c>
      <c r="R70" s="13" t="str">
        <f>IFERROR(IF(($C70&amp;"-"&amp;$E70&amp;"-"&amp;R$4)=INDEX(Aux!$Q$4:$Q$5000,MATCH($C70&amp;"-"&amp;$E70&amp;"-"&amp;R$4,Aux!$Q$4:$Q$5000,0)),1,""),"")</f>
        <v/>
      </c>
      <c r="S70" s="13" t="str">
        <f>IFERROR(IF(($C70&amp;"-"&amp;$E70&amp;"-"&amp;S$4)=INDEX(Aux!$Q$4:$Q$5000,MATCH($C70&amp;"-"&amp;$E70&amp;"-"&amp;S$4,Aux!$Q$4:$Q$5000,0)),1,""),"")</f>
        <v/>
      </c>
      <c r="T70" s="13" t="str">
        <f>IFERROR(IF(($C70&amp;"-"&amp;$E70&amp;"-"&amp;T$4)=INDEX(Aux!$Q$4:$Q$5000,MATCH($C70&amp;"-"&amp;$E70&amp;"-"&amp;T$4,Aux!$Q$4:$Q$5000,0)),1,""),"")</f>
        <v/>
      </c>
      <c r="U70" s="13" t="str">
        <f>IFERROR(IF(($C70&amp;"-"&amp;$E70&amp;"-"&amp;U$4)=INDEX(Aux!$Q$4:$Q$5000,MATCH($C70&amp;"-"&amp;$E70&amp;"-"&amp;U$4,Aux!$Q$4:$Q$5000,0)),1,""),"")</f>
        <v/>
      </c>
      <c r="V70" s="13" t="str">
        <f>IFERROR(IF(($C70&amp;"-"&amp;$E70&amp;"-"&amp;V$4)=INDEX(Aux!$Q$4:$Q$5000,MATCH($C70&amp;"-"&amp;$E70&amp;"-"&amp;V$4,Aux!$Q$4:$Q$5000,0)),1,""),"")</f>
        <v/>
      </c>
      <c r="W70" s="13" t="str">
        <f>IFERROR(IF(($C70&amp;"-"&amp;$E70&amp;"-"&amp;W$4)=INDEX(Aux!$Q$4:$Q$5000,MATCH($C70&amp;"-"&amp;$E70&amp;"-"&amp;W$4,Aux!$Q$4:$Q$5000,0)),1,""),"")</f>
        <v/>
      </c>
      <c r="X70" s="13" t="str">
        <f>IFERROR(IF(($C70&amp;"-"&amp;$E70&amp;"-"&amp;X$4)=INDEX(Aux!$Q$4:$Q$5000,MATCH($C70&amp;"-"&amp;$E70&amp;"-"&amp;X$4,Aux!$Q$4:$Q$5000,0)),1,""),"")</f>
        <v/>
      </c>
      <c r="Y70" s="13" t="str">
        <f>IFERROR(IF(($C70&amp;"-"&amp;$E70&amp;"-"&amp;Y$4)=INDEX(Aux!$Q$4:$Q$5000,MATCH($C70&amp;"-"&amp;$E70&amp;"-"&amp;Y$4,Aux!$Q$4:$Q$5000,0)),1,""),"")</f>
        <v/>
      </c>
      <c r="Z70" s="13" t="str">
        <f>IFERROR(IF(($C70&amp;"-"&amp;$E70&amp;"-"&amp;Z$4)=INDEX(Aux!$Q$4:$Q$5000,MATCH($C70&amp;"-"&amp;$E70&amp;"-"&amp;Z$4,Aux!$Q$4:$Q$5000,0)),1,""),"")</f>
        <v/>
      </c>
      <c r="AA70" s="13" t="str">
        <f>IFERROR(IF(($C70&amp;"-"&amp;$E70&amp;"-"&amp;AA$4)=INDEX(Aux!$Q$4:$Q$5000,MATCH($C70&amp;"-"&amp;$E70&amp;"-"&amp;AA$4,Aux!$Q$4:$Q$5000,0)),1,""),"")</f>
        <v/>
      </c>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2:114" x14ac:dyDescent="0.25">
      <c r="B71" s="41" t="str">
        <f>IF(B70="","",IF(B70+1&lt;='Tables&amp;Data'!$F$9,B70+1,""))</f>
        <v/>
      </c>
      <c r="C71" s="46" t="str">
        <f>IF(IFERROR(TRUNC((B71-1)/'Tables&amp;Data'!$F$7,0)+1,0)=0,"","G"&amp;TRUNC((B71-1)/'Tables&amp;Data'!$F$7,0)+1)</f>
        <v/>
      </c>
      <c r="D71" s="43" t="str">
        <f>IF(C71="","",IF(D70='Tables&amp;Data'!$F$7,1,D70+1))</f>
        <v/>
      </c>
      <c r="E71" s="43" t="str">
        <f t="shared" si="0"/>
        <v/>
      </c>
      <c r="F71" s="45" t="str">
        <f>IF(E71="","",IF(SUM(G71:AA71)='Tables&amp;Data'!$F$8,"P","O"))</f>
        <v/>
      </c>
      <c r="G71" s="13" t="str">
        <f>IFERROR(IF(($C71&amp;"-"&amp;$E71&amp;"-"&amp;G$4)=INDEX(Aux!$Q$4:$Q$5000,MATCH($C71&amp;"-"&amp;$E71&amp;"-"&amp;G$4,Aux!$Q$4:$Q$5000,0)),1,""),"")</f>
        <v/>
      </c>
      <c r="H71" s="13" t="str">
        <f>IFERROR(IF(($C71&amp;"-"&amp;$E71&amp;"-"&amp;H$4)=INDEX(Aux!$Q$4:$Q$5000,MATCH($C71&amp;"-"&amp;$E71&amp;"-"&amp;H$4,Aux!$Q$4:$Q$5000,0)),1,""),"")</f>
        <v/>
      </c>
      <c r="I71" s="13" t="str">
        <f>IFERROR(IF(($C71&amp;"-"&amp;$E71&amp;"-"&amp;I$4)=INDEX(Aux!$Q$4:$Q$5000,MATCH($C71&amp;"-"&amp;$E71&amp;"-"&amp;I$4,Aux!$Q$4:$Q$5000,0)),1,""),"")</f>
        <v/>
      </c>
      <c r="J71" s="13" t="str">
        <f>IFERROR(IF(($C71&amp;"-"&amp;$E71&amp;"-"&amp;J$4)=INDEX(Aux!$Q$4:$Q$5000,MATCH($C71&amp;"-"&amp;$E71&amp;"-"&amp;J$4,Aux!$Q$4:$Q$5000,0)),1,""),"")</f>
        <v/>
      </c>
      <c r="K71" s="13" t="str">
        <f>IFERROR(IF(($C71&amp;"-"&amp;$E71&amp;"-"&amp;K$4)=INDEX(Aux!$Q$4:$Q$5000,MATCH($C71&amp;"-"&amp;$E71&amp;"-"&amp;K$4,Aux!$Q$4:$Q$5000,0)),1,""),"")</f>
        <v/>
      </c>
      <c r="L71" s="13" t="str">
        <f>IFERROR(IF(($C71&amp;"-"&amp;$E71&amp;"-"&amp;L$4)=INDEX(Aux!$Q$4:$Q$5000,MATCH($C71&amp;"-"&amp;$E71&amp;"-"&amp;L$4,Aux!$Q$4:$Q$5000,0)),1,""),"")</f>
        <v/>
      </c>
      <c r="M71" s="13" t="str">
        <f>IFERROR(IF(($C71&amp;"-"&amp;$E71&amp;"-"&amp;M$4)=INDEX(Aux!$Q$4:$Q$5000,MATCH($C71&amp;"-"&amp;$E71&amp;"-"&amp;M$4,Aux!$Q$4:$Q$5000,0)),1,""),"")</f>
        <v/>
      </c>
      <c r="N71" s="13" t="str">
        <f>IFERROR(IF(($C71&amp;"-"&amp;$E71&amp;"-"&amp;N$4)=INDEX(Aux!$Q$4:$Q$5000,MATCH($C71&amp;"-"&amp;$E71&amp;"-"&amp;N$4,Aux!$Q$4:$Q$5000,0)),1,""),"")</f>
        <v/>
      </c>
      <c r="O71" s="13" t="str">
        <f>IFERROR(IF(($C71&amp;"-"&amp;$E71&amp;"-"&amp;O$4)=INDEX(Aux!$Q$4:$Q$5000,MATCH($C71&amp;"-"&amp;$E71&amp;"-"&amp;O$4,Aux!$Q$4:$Q$5000,0)),1,""),"")</f>
        <v/>
      </c>
      <c r="P71" s="13" t="str">
        <f>IFERROR(IF(($C71&amp;"-"&amp;$E71&amp;"-"&amp;P$4)=INDEX(Aux!$Q$4:$Q$5000,MATCH($C71&amp;"-"&amp;$E71&amp;"-"&amp;P$4,Aux!$Q$4:$Q$5000,0)),1,""),"")</f>
        <v/>
      </c>
      <c r="Q71" s="13" t="str">
        <f>IFERROR(IF(($C71&amp;"-"&amp;$E71&amp;"-"&amp;Q$4)=INDEX(Aux!$Q$4:$Q$5000,MATCH($C71&amp;"-"&amp;$E71&amp;"-"&amp;Q$4,Aux!$Q$4:$Q$5000,0)),1,""),"")</f>
        <v/>
      </c>
      <c r="R71" s="13" t="str">
        <f>IFERROR(IF(($C71&amp;"-"&amp;$E71&amp;"-"&amp;R$4)=INDEX(Aux!$Q$4:$Q$5000,MATCH($C71&amp;"-"&amp;$E71&amp;"-"&amp;R$4,Aux!$Q$4:$Q$5000,0)),1,""),"")</f>
        <v/>
      </c>
      <c r="S71" s="13" t="str">
        <f>IFERROR(IF(($C71&amp;"-"&amp;$E71&amp;"-"&amp;S$4)=INDEX(Aux!$Q$4:$Q$5000,MATCH($C71&amp;"-"&amp;$E71&amp;"-"&amp;S$4,Aux!$Q$4:$Q$5000,0)),1,""),"")</f>
        <v/>
      </c>
      <c r="T71" s="13" t="str">
        <f>IFERROR(IF(($C71&amp;"-"&amp;$E71&amp;"-"&amp;T$4)=INDEX(Aux!$Q$4:$Q$5000,MATCH($C71&amp;"-"&amp;$E71&amp;"-"&amp;T$4,Aux!$Q$4:$Q$5000,0)),1,""),"")</f>
        <v/>
      </c>
      <c r="U71" s="13" t="str">
        <f>IFERROR(IF(($C71&amp;"-"&amp;$E71&amp;"-"&amp;U$4)=INDEX(Aux!$Q$4:$Q$5000,MATCH($C71&amp;"-"&amp;$E71&amp;"-"&amp;U$4,Aux!$Q$4:$Q$5000,0)),1,""),"")</f>
        <v/>
      </c>
      <c r="V71" s="13" t="str">
        <f>IFERROR(IF(($C71&amp;"-"&amp;$E71&amp;"-"&amp;V$4)=INDEX(Aux!$Q$4:$Q$5000,MATCH($C71&amp;"-"&amp;$E71&amp;"-"&amp;V$4,Aux!$Q$4:$Q$5000,0)),1,""),"")</f>
        <v/>
      </c>
      <c r="W71" s="13" t="str">
        <f>IFERROR(IF(($C71&amp;"-"&amp;$E71&amp;"-"&amp;W$4)=INDEX(Aux!$Q$4:$Q$5000,MATCH($C71&amp;"-"&amp;$E71&amp;"-"&amp;W$4,Aux!$Q$4:$Q$5000,0)),1,""),"")</f>
        <v/>
      </c>
      <c r="X71" s="13" t="str">
        <f>IFERROR(IF(($C71&amp;"-"&amp;$E71&amp;"-"&amp;X$4)=INDEX(Aux!$Q$4:$Q$5000,MATCH($C71&amp;"-"&amp;$E71&amp;"-"&amp;X$4,Aux!$Q$4:$Q$5000,0)),1,""),"")</f>
        <v/>
      </c>
      <c r="Y71" s="13" t="str">
        <f>IFERROR(IF(($C71&amp;"-"&amp;$E71&amp;"-"&amp;Y$4)=INDEX(Aux!$Q$4:$Q$5000,MATCH($C71&amp;"-"&amp;$E71&amp;"-"&amp;Y$4,Aux!$Q$4:$Q$5000,0)),1,""),"")</f>
        <v/>
      </c>
      <c r="Z71" s="13" t="str">
        <f>IFERROR(IF(($C71&amp;"-"&amp;$E71&amp;"-"&amp;Z$4)=INDEX(Aux!$Q$4:$Q$5000,MATCH($C71&amp;"-"&amp;$E71&amp;"-"&amp;Z$4,Aux!$Q$4:$Q$5000,0)),1,""),"")</f>
        <v/>
      </c>
      <c r="AA71" s="13" t="str">
        <f>IFERROR(IF(($C71&amp;"-"&amp;$E71&amp;"-"&amp;AA$4)=INDEX(Aux!$Q$4:$Q$5000,MATCH($C71&amp;"-"&amp;$E71&amp;"-"&amp;AA$4,Aux!$Q$4:$Q$5000,0)),1,""),"")</f>
        <v/>
      </c>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2:114" x14ac:dyDescent="0.25">
      <c r="B72" s="41" t="str">
        <f>IF(B71="","",IF(B71+1&lt;='Tables&amp;Data'!$F$9,B71+1,""))</f>
        <v/>
      </c>
      <c r="C72" s="46" t="str">
        <f>IF(IFERROR(TRUNC((B72-1)/'Tables&amp;Data'!$F$7,0)+1,0)=0,"","G"&amp;TRUNC((B72-1)/'Tables&amp;Data'!$F$7,0)+1)</f>
        <v/>
      </c>
      <c r="D72" s="43" t="str">
        <f>IF(C72="","",IF(D71='Tables&amp;Data'!$F$7,1,D71+1))</f>
        <v/>
      </c>
      <c r="E72" s="43" t="str">
        <f t="shared" si="0"/>
        <v/>
      </c>
      <c r="F72" s="45" t="str">
        <f>IF(E72="","",IF(SUM(G72:AA72)='Tables&amp;Data'!$F$8,"P","O"))</f>
        <v/>
      </c>
      <c r="G72" s="13" t="str">
        <f>IFERROR(IF(($C72&amp;"-"&amp;$E72&amp;"-"&amp;G$4)=INDEX(Aux!$Q$4:$Q$5000,MATCH($C72&amp;"-"&amp;$E72&amp;"-"&amp;G$4,Aux!$Q$4:$Q$5000,0)),1,""),"")</f>
        <v/>
      </c>
      <c r="H72" s="13" t="str">
        <f>IFERROR(IF(($C72&amp;"-"&amp;$E72&amp;"-"&amp;H$4)=INDEX(Aux!$Q$4:$Q$5000,MATCH($C72&amp;"-"&amp;$E72&amp;"-"&amp;H$4,Aux!$Q$4:$Q$5000,0)),1,""),"")</f>
        <v/>
      </c>
      <c r="I72" s="13" t="str">
        <f>IFERROR(IF(($C72&amp;"-"&amp;$E72&amp;"-"&amp;I$4)=INDEX(Aux!$Q$4:$Q$5000,MATCH($C72&amp;"-"&amp;$E72&amp;"-"&amp;I$4,Aux!$Q$4:$Q$5000,0)),1,""),"")</f>
        <v/>
      </c>
      <c r="J72" s="13" t="str">
        <f>IFERROR(IF(($C72&amp;"-"&amp;$E72&amp;"-"&amp;J$4)=INDEX(Aux!$Q$4:$Q$5000,MATCH($C72&amp;"-"&amp;$E72&amp;"-"&amp;J$4,Aux!$Q$4:$Q$5000,0)),1,""),"")</f>
        <v/>
      </c>
      <c r="K72" s="13" t="str">
        <f>IFERROR(IF(($C72&amp;"-"&amp;$E72&amp;"-"&amp;K$4)=INDEX(Aux!$Q$4:$Q$5000,MATCH($C72&amp;"-"&amp;$E72&amp;"-"&amp;K$4,Aux!$Q$4:$Q$5000,0)),1,""),"")</f>
        <v/>
      </c>
      <c r="L72" s="13" t="str">
        <f>IFERROR(IF(($C72&amp;"-"&amp;$E72&amp;"-"&amp;L$4)=INDEX(Aux!$Q$4:$Q$5000,MATCH($C72&amp;"-"&amp;$E72&amp;"-"&amp;L$4,Aux!$Q$4:$Q$5000,0)),1,""),"")</f>
        <v/>
      </c>
      <c r="M72" s="13" t="str">
        <f>IFERROR(IF(($C72&amp;"-"&amp;$E72&amp;"-"&amp;M$4)=INDEX(Aux!$Q$4:$Q$5000,MATCH($C72&amp;"-"&amp;$E72&amp;"-"&amp;M$4,Aux!$Q$4:$Q$5000,0)),1,""),"")</f>
        <v/>
      </c>
      <c r="N72" s="13" t="str">
        <f>IFERROR(IF(($C72&amp;"-"&amp;$E72&amp;"-"&amp;N$4)=INDEX(Aux!$Q$4:$Q$5000,MATCH($C72&amp;"-"&amp;$E72&amp;"-"&amp;N$4,Aux!$Q$4:$Q$5000,0)),1,""),"")</f>
        <v/>
      </c>
      <c r="O72" s="13" t="str">
        <f>IFERROR(IF(($C72&amp;"-"&amp;$E72&amp;"-"&amp;O$4)=INDEX(Aux!$Q$4:$Q$5000,MATCH($C72&amp;"-"&amp;$E72&amp;"-"&amp;O$4,Aux!$Q$4:$Q$5000,0)),1,""),"")</f>
        <v/>
      </c>
      <c r="P72" s="13" t="str">
        <f>IFERROR(IF(($C72&amp;"-"&amp;$E72&amp;"-"&amp;P$4)=INDEX(Aux!$Q$4:$Q$5000,MATCH($C72&amp;"-"&amp;$E72&amp;"-"&amp;P$4,Aux!$Q$4:$Q$5000,0)),1,""),"")</f>
        <v/>
      </c>
      <c r="Q72" s="13" t="str">
        <f>IFERROR(IF(($C72&amp;"-"&amp;$E72&amp;"-"&amp;Q$4)=INDEX(Aux!$Q$4:$Q$5000,MATCH($C72&amp;"-"&amp;$E72&amp;"-"&amp;Q$4,Aux!$Q$4:$Q$5000,0)),1,""),"")</f>
        <v/>
      </c>
      <c r="R72" s="13" t="str">
        <f>IFERROR(IF(($C72&amp;"-"&amp;$E72&amp;"-"&amp;R$4)=INDEX(Aux!$Q$4:$Q$5000,MATCH($C72&amp;"-"&amp;$E72&amp;"-"&amp;R$4,Aux!$Q$4:$Q$5000,0)),1,""),"")</f>
        <v/>
      </c>
      <c r="S72" s="13" t="str">
        <f>IFERROR(IF(($C72&amp;"-"&amp;$E72&amp;"-"&amp;S$4)=INDEX(Aux!$Q$4:$Q$5000,MATCH($C72&amp;"-"&amp;$E72&amp;"-"&amp;S$4,Aux!$Q$4:$Q$5000,0)),1,""),"")</f>
        <v/>
      </c>
      <c r="T72" s="13" t="str">
        <f>IFERROR(IF(($C72&amp;"-"&amp;$E72&amp;"-"&amp;T$4)=INDEX(Aux!$Q$4:$Q$5000,MATCH($C72&amp;"-"&amp;$E72&amp;"-"&amp;T$4,Aux!$Q$4:$Q$5000,0)),1,""),"")</f>
        <v/>
      </c>
      <c r="U72" s="13" t="str">
        <f>IFERROR(IF(($C72&amp;"-"&amp;$E72&amp;"-"&amp;U$4)=INDEX(Aux!$Q$4:$Q$5000,MATCH($C72&amp;"-"&amp;$E72&amp;"-"&amp;U$4,Aux!$Q$4:$Q$5000,0)),1,""),"")</f>
        <v/>
      </c>
      <c r="V72" s="13" t="str">
        <f>IFERROR(IF(($C72&amp;"-"&amp;$E72&amp;"-"&amp;V$4)=INDEX(Aux!$Q$4:$Q$5000,MATCH($C72&amp;"-"&amp;$E72&amp;"-"&amp;V$4,Aux!$Q$4:$Q$5000,0)),1,""),"")</f>
        <v/>
      </c>
      <c r="W72" s="13" t="str">
        <f>IFERROR(IF(($C72&amp;"-"&amp;$E72&amp;"-"&amp;W$4)=INDEX(Aux!$Q$4:$Q$5000,MATCH($C72&amp;"-"&amp;$E72&amp;"-"&amp;W$4,Aux!$Q$4:$Q$5000,0)),1,""),"")</f>
        <v/>
      </c>
      <c r="X72" s="13" t="str">
        <f>IFERROR(IF(($C72&amp;"-"&amp;$E72&amp;"-"&amp;X$4)=INDEX(Aux!$Q$4:$Q$5000,MATCH($C72&amp;"-"&amp;$E72&amp;"-"&amp;X$4,Aux!$Q$4:$Q$5000,0)),1,""),"")</f>
        <v/>
      </c>
      <c r="Y72" s="13" t="str">
        <f>IFERROR(IF(($C72&amp;"-"&amp;$E72&amp;"-"&amp;Y$4)=INDEX(Aux!$Q$4:$Q$5000,MATCH($C72&amp;"-"&amp;$E72&amp;"-"&amp;Y$4,Aux!$Q$4:$Q$5000,0)),1,""),"")</f>
        <v/>
      </c>
      <c r="Z72" s="13" t="str">
        <f>IFERROR(IF(($C72&amp;"-"&amp;$E72&amp;"-"&amp;Z$4)=INDEX(Aux!$Q$4:$Q$5000,MATCH($C72&amp;"-"&amp;$E72&amp;"-"&amp;Z$4,Aux!$Q$4:$Q$5000,0)),1,""),"")</f>
        <v/>
      </c>
      <c r="AA72" s="13" t="str">
        <f>IFERROR(IF(($C72&amp;"-"&amp;$E72&amp;"-"&amp;AA$4)=INDEX(Aux!$Q$4:$Q$5000,MATCH($C72&amp;"-"&amp;$E72&amp;"-"&amp;AA$4,Aux!$Q$4:$Q$5000,0)),1,""),"")</f>
        <v/>
      </c>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2:114" x14ac:dyDescent="0.25">
      <c r="B73" s="41" t="str">
        <f>IF(B72="","",IF(B72+1&lt;='Tables&amp;Data'!$F$9,B72+1,""))</f>
        <v/>
      </c>
      <c r="C73" s="46" t="str">
        <f>IF(IFERROR(TRUNC((B73-1)/'Tables&amp;Data'!$F$7,0)+1,0)=0,"","G"&amp;TRUNC((B73-1)/'Tables&amp;Data'!$F$7,0)+1)</f>
        <v/>
      </c>
      <c r="D73" s="43" t="str">
        <f>IF(C73="","",IF(D72='Tables&amp;Data'!$F$7,1,D72+1))</f>
        <v/>
      </c>
      <c r="E73" s="43" t="str">
        <f t="shared" ref="E73:E136" si="1">IF(D73="","","P"&amp;D73)</f>
        <v/>
      </c>
      <c r="F73" s="45" t="str">
        <f>IF(E73="","",IF(SUM(G73:AA73)='Tables&amp;Data'!$F$8,"P","O"))</f>
        <v/>
      </c>
      <c r="G73" s="13" t="str">
        <f>IFERROR(IF(($C73&amp;"-"&amp;$E73&amp;"-"&amp;G$4)=INDEX(Aux!$Q$4:$Q$5000,MATCH($C73&amp;"-"&amp;$E73&amp;"-"&amp;G$4,Aux!$Q$4:$Q$5000,0)),1,""),"")</f>
        <v/>
      </c>
      <c r="H73" s="13" t="str">
        <f>IFERROR(IF(($C73&amp;"-"&amp;$E73&amp;"-"&amp;H$4)=INDEX(Aux!$Q$4:$Q$5000,MATCH($C73&amp;"-"&amp;$E73&amp;"-"&amp;H$4,Aux!$Q$4:$Q$5000,0)),1,""),"")</f>
        <v/>
      </c>
      <c r="I73" s="13" t="str">
        <f>IFERROR(IF(($C73&amp;"-"&amp;$E73&amp;"-"&amp;I$4)=INDEX(Aux!$Q$4:$Q$5000,MATCH($C73&amp;"-"&amp;$E73&amp;"-"&amp;I$4,Aux!$Q$4:$Q$5000,0)),1,""),"")</f>
        <v/>
      </c>
      <c r="J73" s="13" t="str">
        <f>IFERROR(IF(($C73&amp;"-"&amp;$E73&amp;"-"&amp;J$4)=INDEX(Aux!$Q$4:$Q$5000,MATCH($C73&amp;"-"&amp;$E73&amp;"-"&amp;J$4,Aux!$Q$4:$Q$5000,0)),1,""),"")</f>
        <v/>
      </c>
      <c r="K73" s="13" t="str">
        <f>IFERROR(IF(($C73&amp;"-"&amp;$E73&amp;"-"&amp;K$4)=INDEX(Aux!$Q$4:$Q$5000,MATCH($C73&amp;"-"&amp;$E73&amp;"-"&amp;K$4,Aux!$Q$4:$Q$5000,0)),1,""),"")</f>
        <v/>
      </c>
      <c r="L73" s="13" t="str">
        <f>IFERROR(IF(($C73&amp;"-"&amp;$E73&amp;"-"&amp;L$4)=INDEX(Aux!$Q$4:$Q$5000,MATCH($C73&amp;"-"&amp;$E73&amp;"-"&amp;L$4,Aux!$Q$4:$Q$5000,0)),1,""),"")</f>
        <v/>
      </c>
      <c r="M73" s="13" t="str">
        <f>IFERROR(IF(($C73&amp;"-"&amp;$E73&amp;"-"&amp;M$4)=INDEX(Aux!$Q$4:$Q$5000,MATCH($C73&amp;"-"&amp;$E73&amp;"-"&amp;M$4,Aux!$Q$4:$Q$5000,0)),1,""),"")</f>
        <v/>
      </c>
      <c r="N73" s="13" t="str">
        <f>IFERROR(IF(($C73&amp;"-"&amp;$E73&amp;"-"&amp;N$4)=INDEX(Aux!$Q$4:$Q$5000,MATCH($C73&amp;"-"&amp;$E73&amp;"-"&amp;N$4,Aux!$Q$4:$Q$5000,0)),1,""),"")</f>
        <v/>
      </c>
      <c r="O73" s="13" t="str">
        <f>IFERROR(IF(($C73&amp;"-"&amp;$E73&amp;"-"&amp;O$4)=INDEX(Aux!$Q$4:$Q$5000,MATCH($C73&amp;"-"&amp;$E73&amp;"-"&amp;O$4,Aux!$Q$4:$Q$5000,0)),1,""),"")</f>
        <v/>
      </c>
      <c r="P73" s="13" t="str">
        <f>IFERROR(IF(($C73&amp;"-"&amp;$E73&amp;"-"&amp;P$4)=INDEX(Aux!$Q$4:$Q$5000,MATCH($C73&amp;"-"&amp;$E73&amp;"-"&amp;P$4,Aux!$Q$4:$Q$5000,0)),1,""),"")</f>
        <v/>
      </c>
      <c r="Q73" s="13" t="str">
        <f>IFERROR(IF(($C73&amp;"-"&amp;$E73&amp;"-"&amp;Q$4)=INDEX(Aux!$Q$4:$Q$5000,MATCH($C73&amp;"-"&amp;$E73&amp;"-"&amp;Q$4,Aux!$Q$4:$Q$5000,0)),1,""),"")</f>
        <v/>
      </c>
      <c r="R73" s="13" t="str">
        <f>IFERROR(IF(($C73&amp;"-"&amp;$E73&amp;"-"&amp;R$4)=INDEX(Aux!$Q$4:$Q$5000,MATCH($C73&amp;"-"&amp;$E73&amp;"-"&amp;R$4,Aux!$Q$4:$Q$5000,0)),1,""),"")</f>
        <v/>
      </c>
      <c r="S73" s="13" t="str">
        <f>IFERROR(IF(($C73&amp;"-"&amp;$E73&amp;"-"&amp;S$4)=INDEX(Aux!$Q$4:$Q$5000,MATCH($C73&amp;"-"&amp;$E73&amp;"-"&amp;S$4,Aux!$Q$4:$Q$5000,0)),1,""),"")</f>
        <v/>
      </c>
      <c r="T73" s="13" t="str">
        <f>IFERROR(IF(($C73&amp;"-"&amp;$E73&amp;"-"&amp;T$4)=INDEX(Aux!$Q$4:$Q$5000,MATCH($C73&amp;"-"&amp;$E73&amp;"-"&amp;T$4,Aux!$Q$4:$Q$5000,0)),1,""),"")</f>
        <v/>
      </c>
      <c r="U73" s="13" t="str">
        <f>IFERROR(IF(($C73&amp;"-"&amp;$E73&amp;"-"&amp;U$4)=INDEX(Aux!$Q$4:$Q$5000,MATCH($C73&amp;"-"&amp;$E73&amp;"-"&amp;U$4,Aux!$Q$4:$Q$5000,0)),1,""),"")</f>
        <v/>
      </c>
      <c r="V73" s="13" t="str">
        <f>IFERROR(IF(($C73&amp;"-"&amp;$E73&amp;"-"&amp;V$4)=INDEX(Aux!$Q$4:$Q$5000,MATCH($C73&amp;"-"&amp;$E73&amp;"-"&amp;V$4,Aux!$Q$4:$Q$5000,0)),1,""),"")</f>
        <v/>
      </c>
      <c r="W73" s="13" t="str">
        <f>IFERROR(IF(($C73&amp;"-"&amp;$E73&amp;"-"&amp;W$4)=INDEX(Aux!$Q$4:$Q$5000,MATCH($C73&amp;"-"&amp;$E73&amp;"-"&amp;W$4,Aux!$Q$4:$Q$5000,0)),1,""),"")</f>
        <v/>
      </c>
      <c r="X73" s="13" t="str">
        <f>IFERROR(IF(($C73&amp;"-"&amp;$E73&amp;"-"&amp;X$4)=INDEX(Aux!$Q$4:$Q$5000,MATCH($C73&amp;"-"&amp;$E73&amp;"-"&amp;X$4,Aux!$Q$4:$Q$5000,0)),1,""),"")</f>
        <v/>
      </c>
      <c r="Y73" s="13" t="str">
        <f>IFERROR(IF(($C73&amp;"-"&amp;$E73&amp;"-"&amp;Y$4)=INDEX(Aux!$Q$4:$Q$5000,MATCH($C73&amp;"-"&amp;$E73&amp;"-"&amp;Y$4,Aux!$Q$4:$Q$5000,0)),1,""),"")</f>
        <v/>
      </c>
      <c r="Z73" s="13" t="str">
        <f>IFERROR(IF(($C73&amp;"-"&amp;$E73&amp;"-"&amp;Z$4)=INDEX(Aux!$Q$4:$Q$5000,MATCH($C73&amp;"-"&amp;$E73&amp;"-"&amp;Z$4,Aux!$Q$4:$Q$5000,0)),1,""),"")</f>
        <v/>
      </c>
      <c r="AA73" s="13" t="str">
        <f>IFERROR(IF(($C73&amp;"-"&amp;$E73&amp;"-"&amp;AA$4)=INDEX(Aux!$Q$4:$Q$5000,MATCH($C73&amp;"-"&amp;$E73&amp;"-"&amp;AA$4,Aux!$Q$4:$Q$5000,0)),1,""),"")</f>
        <v/>
      </c>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2:114" x14ac:dyDescent="0.25">
      <c r="B74" s="41" t="str">
        <f>IF(B73="","",IF(B73+1&lt;='Tables&amp;Data'!$F$9,B73+1,""))</f>
        <v/>
      </c>
      <c r="C74" s="46" t="str">
        <f>IF(IFERROR(TRUNC((B74-1)/'Tables&amp;Data'!$F$7,0)+1,0)=0,"","G"&amp;TRUNC((B74-1)/'Tables&amp;Data'!$F$7,0)+1)</f>
        <v/>
      </c>
      <c r="D74" s="43" t="str">
        <f>IF(C74="","",IF(D73='Tables&amp;Data'!$F$7,1,D73+1))</f>
        <v/>
      </c>
      <c r="E74" s="43" t="str">
        <f t="shared" si="1"/>
        <v/>
      </c>
      <c r="F74" s="45" t="str">
        <f>IF(E74="","",IF(SUM(G74:AA74)='Tables&amp;Data'!$F$8,"P","O"))</f>
        <v/>
      </c>
      <c r="G74" s="13" t="str">
        <f>IFERROR(IF(($C74&amp;"-"&amp;$E74&amp;"-"&amp;G$4)=INDEX(Aux!$Q$4:$Q$5000,MATCH($C74&amp;"-"&amp;$E74&amp;"-"&amp;G$4,Aux!$Q$4:$Q$5000,0)),1,""),"")</f>
        <v/>
      </c>
      <c r="H74" s="13" t="str">
        <f>IFERROR(IF(($C74&amp;"-"&amp;$E74&amp;"-"&amp;H$4)=INDEX(Aux!$Q$4:$Q$5000,MATCH($C74&amp;"-"&amp;$E74&amp;"-"&amp;H$4,Aux!$Q$4:$Q$5000,0)),1,""),"")</f>
        <v/>
      </c>
      <c r="I74" s="13" t="str">
        <f>IFERROR(IF(($C74&amp;"-"&amp;$E74&amp;"-"&amp;I$4)=INDEX(Aux!$Q$4:$Q$5000,MATCH($C74&amp;"-"&amp;$E74&amp;"-"&amp;I$4,Aux!$Q$4:$Q$5000,0)),1,""),"")</f>
        <v/>
      </c>
      <c r="J74" s="13" t="str">
        <f>IFERROR(IF(($C74&amp;"-"&amp;$E74&amp;"-"&amp;J$4)=INDEX(Aux!$Q$4:$Q$5000,MATCH($C74&amp;"-"&amp;$E74&amp;"-"&amp;J$4,Aux!$Q$4:$Q$5000,0)),1,""),"")</f>
        <v/>
      </c>
      <c r="K74" s="13" t="str">
        <f>IFERROR(IF(($C74&amp;"-"&amp;$E74&amp;"-"&amp;K$4)=INDEX(Aux!$Q$4:$Q$5000,MATCH($C74&amp;"-"&amp;$E74&amp;"-"&amp;K$4,Aux!$Q$4:$Q$5000,0)),1,""),"")</f>
        <v/>
      </c>
      <c r="L74" s="13" t="str">
        <f>IFERROR(IF(($C74&amp;"-"&amp;$E74&amp;"-"&amp;L$4)=INDEX(Aux!$Q$4:$Q$5000,MATCH($C74&amp;"-"&amp;$E74&amp;"-"&amp;L$4,Aux!$Q$4:$Q$5000,0)),1,""),"")</f>
        <v/>
      </c>
      <c r="M74" s="13" t="str">
        <f>IFERROR(IF(($C74&amp;"-"&amp;$E74&amp;"-"&amp;M$4)=INDEX(Aux!$Q$4:$Q$5000,MATCH($C74&amp;"-"&amp;$E74&amp;"-"&amp;M$4,Aux!$Q$4:$Q$5000,0)),1,""),"")</f>
        <v/>
      </c>
      <c r="N74" s="13" t="str">
        <f>IFERROR(IF(($C74&amp;"-"&amp;$E74&amp;"-"&amp;N$4)=INDEX(Aux!$Q$4:$Q$5000,MATCH($C74&amp;"-"&amp;$E74&amp;"-"&amp;N$4,Aux!$Q$4:$Q$5000,0)),1,""),"")</f>
        <v/>
      </c>
      <c r="O74" s="13" t="str">
        <f>IFERROR(IF(($C74&amp;"-"&amp;$E74&amp;"-"&amp;O$4)=INDEX(Aux!$Q$4:$Q$5000,MATCH($C74&amp;"-"&amp;$E74&amp;"-"&amp;O$4,Aux!$Q$4:$Q$5000,0)),1,""),"")</f>
        <v/>
      </c>
      <c r="P74" s="13" t="str">
        <f>IFERROR(IF(($C74&amp;"-"&amp;$E74&amp;"-"&amp;P$4)=INDEX(Aux!$Q$4:$Q$5000,MATCH($C74&amp;"-"&amp;$E74&amp;"-"&amp;P$4,Aux!$Q$4:$Q$5000,0)),1,""),"")</f>
        <v/>
      </c>
      <c r="Q74" s="13" t="str">
        <f>IFERROR(IF(($C74&amp;"-"&amp;$E74&amp;"-"&amp;Q$4)=INDEX(Aux!$Q$4:$Q$5000,MATCH($C74&amp;"-"&amp;$E74&amp;"-"&amp;Q$4,Aux!$Q$4:$Q$5000,0)),1,""),"")</f>
        <v/>
      </c>
      <c r="R74" s="13" t="str">
        <f>IFERROR(IF(($C74&amp;"-"&amp;$E74&amp;"-"&amp;R$4)=INDEX(Aux!$Q$4:$Q$5000,MATCH($C74&amp;"-"&amp;$E74&amp;"-"&amp;R$4,Aux!$Q$4:$Q$5000,0)),1,""),"")</f>
        <v/>
      </c>
      <c r="S74" s="13" t="str">
        <f>IFERROR(IF(($C74&amp;"-"&amp;$E74&amp;"-"&amp;S$4)=INDEX(Aux!$Q$4:$Q$5000,MATCH($C74&amp;"-"&amp;$E74&amp;"-"&amp;S$4,Aux!$Q$4:$Q$5000,0)),1,""),"")</f>
        <v/>
      </c>
      <c r="T74" s="13" t="str">
        <f>IFERROR(IF(($C74&amp;"-"&amp;$E74&amp;"-"&amp;T$4)=INDEX(Aux!$Q$4:$Q$5000,MATCH($C74&amp;"-"&amp;$E74&amp;"-"&amp;T$4,Aux!$Q$4:$Q$5000,0)),1,""),"")</f>
        <v/>
      </c>
      <c r="U74" s="13" t="str">
        <f>IFERROR(IF(($C74&amp;"-"&amp;$E74&amp;"-"&amp;U$4)=INDEX(Aux!$Q$4:$Q$5000,MATCH($C74&amp;"-"&amp;$E74&amp;"-"&amp;U$4,Aux!$Q$4:$Q$5000,0)),1,""),"")</f>
        <v/>
      </c>
      <c r="V74" s="13" t="str">
        <f>IFERROR(IF(($C74&amp;"-"&amp;$E74&amp;"-"&amp;V$4)=INDEX(Aux!$Q$4:$Q$5000,MATCH($C74&amp;"-"&amp;$E74&amp;"-"&amp;V$4,Aux!$Q$4:$Q$5000,0)),1,""),"")</f>
        <v/>
      </c>
      <c r="W74" s="13" t="str">
        <f>IFERROR(IF(($C74&amp;"-"&amp;$E74&amp;"-"&amp;W$4)=INDEX(Aux!$Q$4:$Q$5000,MATCH($C74&amp;"-"&amp;$E74&amp;"-"&amp;W$4,Aux!$Q$4:$Q$5000,0)),1,""),"")</f>
        <v/>
      </c>
      <c r="X74" s="13" t="str">
        <f>IFERROR(IF(($C74&amp;"-"&amp;$E74&amp;"-"&amp;X$4)=INDEX(Aux!$Q$4:$Q$5000,MATCH($C74&amp;"-"&amp;$E74&amp;"-"&amp;X$4,Aux!$Q$4:$Q$5000,0)),1,""),"")</f>
        <v/>
      </c>
      <c r="Y74" s="13" t="str">
        <f>IFERROR(IF(($C74&amp;"-"&amp;$E74&amp;"-"&amp;Y$4)=INDEX(Aux!$Q$4:$Q$5000,MATCH($C74&amp;"-"&amp;$E74&amp;"-"&amp;Y$4,Aux!$Q$4:$Q$5000,0)),1,""),"")</f>
        <v/>
      </c>
      <c r="Z74" s="13" t="str">
        <f>IFERROR(IF(($C74&amp;"-"&amp;$E74&amp;"-"&amp;Z$4)=INDEX(Aux!$Q$4:$Q$5000,MATCH($C74&amp;"-"&amp;$E74&amp;"-"&amp;Z$4,Aux!$Q$4:$Q$5000,0)),1,""),"")</f>
        <v/>
      </c>
      <c r="AA74" s="13" t="str">
        <f>IFERROR(IF(($C74&amp;"-"&amp;$E74&amp;"-"&amp;AA$4)=INDEX(Aux!$Q$4:$Q$5000,MATCH($C74&amp;"-"&amp;$E74&amp;"-"&amp;AA$4,Aux!$Q$4:$Q$5000,0)),1,""),"")</f>
        <v/>
      </c>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2:114" x14ac:dyDescent="0.25">
      <c r="B75" s="41" t="str">
        <f>IF(B74="","",IF(B74+1&lt;='Tables&amp;Data'!$F$9,B74+1,""))</f>
        <v/>
      </c>
      <c r="C75" s="46" t="str">
        <f>IF(IFERROR(TRUNC((B75-1)/'Tables&amp;Data'!$F$7,0)+1,0)=0,"","G"&amp;TRUNC((B75-1)/'Tables&amp;Data'!$F$7,0)+1)</f>
        <v/>
      </c>
      <c r="D75" s="43" t="str">
        <f>IF(C75="","",IF(D74='Tables&amp;Data'!$F$7,1,D74+1))</f>
        <v/>
      </c>
      <c r="E75" s="43" t="str">
        <f t="shared" si="1"/>
        <v/>
      </c>
      <c r="F75" s="45" t="str">
        <f>IF(E75="","",IF(SUM(G75:AA75)='Tables&amp;Data'!$F$8,"P","O"))</f>
        <v/>
      </c>
      <c r="G75" s="13" t="str">
        <f>IFERROR(IF(($C75&amp;"-"&amp;$E75&amp;"-"&amp;G$4)=INDEX(Aux!$Q$4:$Q$5000,MATCH($C75&amp;"-"&amp;$E75&amp;"-"&amp;G$4,Aux!$Q$4:$Q$5000,0)),1,""),"")</f>
        <v/>
      </c>
      <c r="H75" s="13" t="str">
        <f>IFERROR(IF(($C75&amp;"-"&amp;$E75&amp;"-"&amp;H$4)=INDEX(Aux!$Q$4:$Q$5000,MATCH($C75&amp;"-"&amp;$E75&amp;"-"&amp;H$4,Aux!$Q$4:$Q$5000,0)),1,""),"")</f>
        <v/>
      </c>
      <c r="I75" s="13" t="str">
        <f>IFERROR(IF(($C75&amp;"-"&amp;$E75&amp;"-"&amp;I$4)=INDEX(Aux!$Q$4:$Q$5000,MATCH($C75&amp;"-"&amp;$E75&amp;"-"&amp;I$4,Aux!$Q$4:$Q$5000,0)),1,""),"")</f>
        <v/>
      </c>
      <c r="J75" s="13" t="str">
        <f>IFERROR(IF(($C75&amp;"-"&amp;$E75&amp;"-"&amp;J$4)=INDEX(Aux!$Q$4:$Q$5000,MATCH($C75&amp;"-"&amp;$E75&amp;"-"&amp;J$4,Aux!$Q$4:$Q$5000,0)),1,""),"")</f>
        <v/>
      </c>
      <c r="K75" s="13" t="str">
        <f>IFERROR(IF(($C75&amp;"-"&amp;$E75&amp;"-"&amp;K$4)=INDEX(Aux!$Q$4:$Q$5000,MATCH($C75&amp;"-"&amp;$E75&amp;"-"&amp;K$4,Aux!$Q$4:$Q$5000,0)),1,""),"")</f>
        <v/>
      </c>
      <c r="L75" s="13" t="str">
        <f>IFERROR(IF(($C75&amp;"-"&amp;$E75&amp;"-"&amp;L$4)=INDEX(Aux!$Q$4:$Q$5000,MATCH($C75&amp;"-"&amp;$E75&amp;"-"&amp;L$4,Aux!$Q$4:$Q$5000,0)),1,""),"")</f>
        <v/>
      </c>
      <c r="M75" s="13" t="str">
        <f>IFERROR(IF(($C75&amp;"-"&amp;$E75&amp;"-"&amp;M$4)=INDEX(Aux!$Q$4:$Q$5000,MATCH($C75&amp;"-"&amp;$E75&amp;"-"&amp;M$4,Aux!$Q$4:$Q$5000,0)),1,""),"")</f>
        <v/>
      </c>
      <c r="N75" s="13" t="str">
        <f>IFERROR(IF(($C75&amp;"-"&amp;$E75&amp;"-"&amp;N$4)=INDEX(Aux!$Q$4:$Q$5000,MATCH($C75&amp;"-"&amp;$E75&amp;"-"&amp;N$4,Aux!$Q$4:$Q$5000,0)),1,""),"")</f>
        <v/>
      </c>
      <c r="O75" s="13" t="str">
        <f>IFERROR(IF(($C75&amp;"-"&amp;$E75&amp;"-"&amp;O$4)=INDEX(Aux!$Q$4:$Q$5000,MATCH($C75&amp;"-"&amp;$E75&amp;"-"&amp;O$4,Aux!$Q$4:$Q$5000,0)),1,""),"")</f>
        <v/>
      </c>
      <c r="P75" s="13" t="str">
        <f>IFERROR(IF(($C75&amp;"-"&amp;$E75&amp;"-"&amp;P$4)=INDEX(Aux!$Q$4:$Q$5000,MATCH($C75&amp;"-"&amp;$E75&amp;"-"&amp;P$4,Aux!$Q$4:$Q$5000,0)),1,""),"")</f>
        <v/>
      </c>
      <c r="Q75" s="13" t="str">
        <f>IFERROR(IF(($C75&amp;"-"&amp;$E75&amp;"-"&amp;Q$4)=INDEX(Aux!$Q$4:$Q$5000,MATCH($C75&amp;"-"&amp;$E75&amp;"-"&amp;Q$4,Aux!$Q$4:$Q$5000,0)),1,""),"")</f>
        <v/>
      </c>
      <c r="R75" s="13" t="str">
        <f>IFERROR(IF(($C75&amp;"-"&amp;$E75&amp;"-"&amp;R$4)=INDEX(Aux!$Q$4:$Q$5000,MATCH($C75&amp;"-"&amp;$E75&amp;"-"&amp;R$4,Aux!$Q$4:$Q$5000,0)),1,""),"")</f>
        <v/>
      </c>
      <c r="S75" s="13" t="str">
        <f>IFERROR(IF(($C75&amp;"-"&amp;$E75&amp;"-"&amp;S$4)=INDEX(Aux!$Q$4:$Q$5000,MATCH($C75&amp;"-"&amp;$E75&amp;"-"&amp;S$4,Aux!$Q$4:$Q$5000,0)),1,""),"")</f>
        <v/>
      </c>
      <c r="T75" s="13" t="str">
        <f>IFERROR(IF(($C75&amp;"-"&amp;$E75&amp;"-"&amp;T$4)=INDEX(Aux!$Q$4:$Q$5000,MATCH($C75&amp;"-"&amp;$E75&amp;"-"&amp;T$4,Aux!$Q$4:$Q$5000,0)),1,""),"")</f>
        <v/>
      </c>
      <c r="U75" s="13" t="str">
        <f>IFERROR(IF(($C75&amp;"-"&amp;$E75&amp;"-"&amp;U$4)=INDEX(Aux!$Q$4:$Q$5000,MATCH($C75&amp;"-"&amp;$E75&amp;"-"&amp;U$4,Aux!$Q$4:$Q$5000,0)),1,""),"")</f>
        <v/>
      </c>
      <c r="V75" s="13" t="str">
        <f>IFERROR(IF(($C75&amp;"-"&amp;$E75&amp;"-"&amp;V$4)=INDEX(Aux!$Q$4:$Q$5000,MATCH($C75&amp;"-"&amp;$E75&amp;"-"&amp;V$4,Aux!$Q$4:$Q$5000,0)),1,""),"")</f>
        <v/>
      </c>
      <c r="W75" s="13" t="str">
        <f>IFERROR(IF(($C75&amp;"-"&amp;$E75&amp;"-"&amp;W$4)=INDEX(Aux!$Q$4:$Q$5000,MATCH($C75&amp;"-"&amp;$E75&amp;"-"&amp;W$4,Aux!$Q$4:$Q$5000,0)),1,""),"")</f>
        <v/>
      </c>
      <c r="X75" s="13" t="str">
        <f>IFERROR(IF(($C75&amp;"-"&amp;$E75&amp;"-"&amp;X$4)=INDEX(Aux!$Q$4:$Q$5000,MATCH($C75&amp;"-"&amp;$E75&amp;"-"&amp;X$4,Aux!$Q$4:$Q$5000,0)),1,""),"")</f>
        <v/>
      </c>
      <c r="Y75" s="13" t="str">
        <f>IFERROR(IF(($C75&amp;"-"&amp;$E75&amp;"-"&amp;Y$4)=INDEX(Aux!$Q$4:$Q$5000,MATCH($C75&amp;"-"&amp;$E75&amp;"-"&amp;Y$4,Aux!$Q$4:$Q$5000,0)),1,""),"")</f>
        <v/>
      </c>
      <c r="Z75" s="13" t="str">
        <f>IFERROR(IF(($C75&amp;"-"&amp;$E75&amp;"-"&amp;Z$4)=INDEX(Aux!$Q$4:$Q$5000,MATCH($C75&amp;"-"&amp;$E75&amp;"-"&amp;Z$4,Aux!$Q$4:$Q$5000,0)),1,""),"")</f>
        <v/>
      </c>
      <c r="AA75" s="13" t="str">
        <f>IFERROR(IF(($C75&amp;"-"&amp;$E75&amp;"-"&amp;AA$4)=INDEX(Aux!$Q$4:$Q$5000,MATCH($C75&amp;"-"&amp;$E75&amp;"-"&amp;AA$4,Aux!$Q$4:$Q$5000,0)),1,""),"")</f>
        <v/>
      </c>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2:114" x14ac:dyDescent="0.25">
      <c r="B76" s="41" t="str">
        <f>IF(B75="","",IF(B75+1&lt;='Tables&amp;Data'!$F$9,B75+1,""))</f>
        <v/>
      </c>
      <c r="C76" s="46" t="str">
        <f>IF(IFERROR(TRUNC((B76-1)/'Tables&amp;Data'!$F$7,0)+1,0)=0,"","G"&amp;TRUNC((B76-1)/'Tables&amp;Data'!$F$7,0)+1)</f>
        <v/>
      </c>
      <c r="D76" s="43" t="str">
        <f>IF(C76="","",IF(D75='Tables&amp;Data'!$F$7,1,D75+1))</f>
        <v/>
      </c>
      <c r="E76" s="43" t="str">
        <f t="shared" si="1"/>
        <v/>
      </c>
      <c r="F76" s="45" t="str">
        <f>IF(E76="","",IF(SUM(G76:AA76)='Tables&amp;Data'!$F$8,"P","O"))</f>
        <v/>
      </c>
      <c r="G76" s="13" t="str">
        <f>IFERROR(IF(($C76&amp;"-"&amp;$E76&amp;"-"&amp;G$4)=INDEX(Aux!$Q$4:$Q$5000,MATCH($C76&amp;"-"&amp;$E76&amp;"-"&amp;G$4,Aux!$Q$4:$Q$5000,0)),1,""),"")</f>
        <v/>
      </c>
      <c r="H76" s="13" t="str">
        <f>IFERROR(IF(($C76&amp;"-"&amp;$E76&amp;"-"&amp;H$4)=INDEX(Aux!$Q$4:$Q$5000,MATCH($C76&amp;"-"&amp;$E76&amp;"-"&amp;H$4,Aux!$Q$4:$Q$5000,0)),1,""),"")</f>
        <v/>
      </c>
      <c r="I76" s="13" t="str">
        <f>IFERROR(IF(($C76&amp;"-"&amp;$E76&amp;"-"&amp;I$4)=INDEX(Aux!$Q$4:$Q$5000,MATCH($C76&amp;"-"&amp;$E76&amp;"-"&amp;I$4,Aux!$Q$4:$Q$5000,0)),1,""),"")</f>
        <v/>
      </c>
      <c r="J76" s="13" t="str">
        <f>IFERROR(IF(($C76&amp;"-"&amp;$E76&amp;"-"&amp;J$4)=INDEX(Aux!$Q$4:$Q$5000,MATCH($C76&amp;"-"&amp;$E76&amp;"-"&amp;J$4,Aux!$Q$4:$Q$5000,0)),1,""),"")</f>
        <v/>
      </c>
      <c r="K76" s="13" t="str">
        <f>IFERROR(IF(($C76&amp;"-"&amp;$E76&amp;"-"&amp;K$4)=INDEX(Aux!$Q$4:$Q$5000,MATCH($C76&amp;"-"&amp;$E76&amp;"-"&amp;K$4,Aux!$Q$4:$Q$5000,0)),1,""),"")</f>
        <v/>
      </c>
      <c r="L76" s="13" t="str">
        <f>IFERROR(IF(($C76&amp;"-"&amp;$E76&amp;"-"&amp;L$4)=INDEX(Aux!$Q$4:$Q$5000,MATCH($C76&amp;"-"&amp;$E76&amp;"-"&amp;L$4,Aux!$Q$4:$Q$5000,0)),1,""),"")</f>
        <v/>
      </c>
      <c r="M76" s="13" t="str">
        <f>IFERROR(IF(($C76&amp;"-"&amp;$E76&amp;"-"&amp;M$4)=INDEX(Aux!$Q$4:$Q$5000,MATCH($C76&amp;"-"&amp;$E76&amp;"-"&amp;M$4,Aux!$Q$4:$Q$5000,0)),1,""),"")</f>
        <v/>
      </c>
      <c r="N76" s="13" t="str">
        <f>IFERROR(IF(($C76&amp;"-"&amp;$E76&amp;"-"&amp;N$4)=INDEX(Aux!$Q$4:$Q$5000,MATCH($C76&amp;"-"&amp;$E76&amp;"-"&amp;N$4,Aux!$Q$4:$Q$5000,0)),1,""),"")</f>
        <v/>
      </c>
      <c r="O76" s="13" t="str">
        <f>IFERROR(IF(($C76&amp;"-"&amp;$E76&amp;"-"&amp;O$4)=INDEX(Aux!$Q$4:$Q$5000,MATCH($C76&amp;"-"&amp;$E76&amp;"-"&amp;O$4,Aux!$Q$4:$Q$5000,0)),1,""),"")</f>
        <v/>
      </c>
      <c r="P76" s="13" t="str">
        <f>IFERROR(IF(($C76&amp;"-"&amp;$E76&amp;"-"&amp;P$4)=INDEX(Aux!$Q$4:$Q$5000,MATCH($C76&amp;"-"&amp;$E76&amp;"-"&amp;P$4,Aux!$Q$4:$Q$5000,0)),1,""),"")</f>
        <v/>
      </c>
      <c r="Q76" s="13" t="str">
        <f>IFERROR(IF(($C76&amp;"-"&amp;$E76&amp;"-"&amp;Q$4)=INDEX(Aux!$Q$4:$Q$5000,MATCH($C76&amp;"-"&amp;$E76&amp;"-"&amp;Q$4,Aux!$Q$4:$Q$5000,0)),1,""),"")</f>
        <v/>
      </c>
      <c r="R76" s="13" t="str">
        <f>IFERROR(IF(($C76&amp;"-"&amp;$E76&amp;"-"&amp;R$4)=INDEX(Aux!$Q$4:$Q$5000,MATCH($C76&amp;"-"&amp;$E76&amp;"-"&amp;R$4,Aux!$Q$4:$Q$5000,0)),1,""),"")</f>
        <v/>
      </c>
      <c r="S76" s="13" t="str">
        <f>IFERROR(IF(($C76&amp;"-"&amp;$E76&amp;"-"&amp;S$4)=INDEX(Aux!$Q$4:$Q$5000,MATCH($C76&amp;"-"&amp;$E76&amp;"-"&amp;S$4,Aux!$Q$4:$Q$5000,0)),1,""),"")</f>
        <v/>
      </c>
      <c r="T76" s="13" t="str">
        <f>IFERROR(IF(($C76&amp;"-"&amp;$E76&amp;"-"&amp;T$4)=INDEX(Aux!$Q$4:$Q$5000,MATCH($C76&amp;"-"&amp;$E76&amp;"-"&amp;T$4,Aux!$Q$4:$Q$5000,0)),1,""),"")</f>
        <v/>
      </c>
      <c r="U76" s="13" t="str">
        <f>IFERROR(IF(($C76&amp;"-"&amp;$E76&amp;"-"&amp;U$4)=INDEX(Aux!$Q$4:$Q$5000,MATCH($C76&amp;"-"&amp;$E76&amp;"-"&amp;U$4,Aux!$Q$4:$Q$5000,0)),1,""),"")</f>
        <v/>
      </c>
      <c r="V76" s="13" t="str">
        <f>IFERROR(IF(($C76&amp;"-"&amp;$E76&amp;"-"&amp;V$4)=INDEX(Aux!$Q$4:$Q$5000,MATCH($C76&amp;"-"&amp;$E76&amp;"-"&amp;V$4,Aux!$Q$4:$Q$5000,0)),1,""),"")</f>
        <v/>
      </c>
      <c r="W76" s="13" t="str">
        <f>IFERROR(IF(($C76&amp;"-"&amp;$E76&amp;"-"&amp;W$4)=INDEX(Aux!$Q$4:$Q$5000,MATCH($C76&amp;"-"&amp;$E76&amp;"-"&amp;W$4,Aux!$Q$4:$Q$5000,0)),1,""),"")</f>
        <v/>
      </c>
      <c r="X76" s="13" t="str">
        <f>IFERROR(IF(($C76&amp;"-"&amp;$E76&amp;"-"&amp;X$4)=INDEX(Aux!$Q$4:$Q$5000,MATCH($C76&amp;"-"&amp;$E76&amp;"-"&amp;X$4,Aux!$Q$4:$Q$5000,0)),1,""),"")</f>
        <v/>
      </c>
      <c r="Y76" s="13" t="str">
        <f>IFERROR(IF(($C76&amp;"-"&amp;$E76&amp;"-"&amp;Y$4)=INDEX(Aux!$Q$4:$Q$5000,MATCH($C76&amp;"-"&amp;$E76&amp;"-"&amp;Y$4,Aux!$Q$4:$Q$5000,0)),1,""),"")</f>
        <v/>
      </c>
      <c r="Z76" s="13" t="str">
        <f>IFERROR(IF(($C76&amp;"-"&amp;$E76&amp;"-"&amp;Z$4)=INDEX(Aux!$Q$4:$Q$5000,MATCH($C76&amp;"-"&amp;$E76&amp;"-"&amp;Z$4,Aux!$Q$4:$Q$5000,0)),1,""),"")</f>
        <v/>
      </c>
      <c r="AA76" s="13" t="str">
        <f>IFERROR(IF(($C76&amp;"-"&amp;$E76&amp;"-"&amp;AA$4)=INDEX(Aux!$Q$4:$Q$5000,MATCH($C76&amp;"-"&amp;$E76&amp;"-"&amp;AA$4,Aux!$Q$4:$Q$5000,0)),1,""),"")</f>
        <v/>
      </c>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2:114" x14ac:dyDescent="0.25">
      <c r="B77" s="41" t="str">
        <f>IF(B76="","",IF(B76+1&lt;='Tables&amp;Data'!$F$9,B76+1,""))</f>
        <v/>
      </c>
      <c r="C77" s="46" t="str">
        <f>IF(IFERROR(TRUNC((B77-1)/'Tables&amp;Data'!$F$7,0)+1,0)=0,"","G"&amp;TRUNC((B77-1)/'Tables&amp;Data'!$F$7,0)+1)</f>
        <v/>
      </c>
      <c r="D77" s="43" t="str">
        <f>IF(C77="","",IF(D76='Tables&amp;Data'!$F$7,1,D76+1))</f>
        <v/>
      </c>
      <c r="E77" s="43" t="str">
        <f t="shared" si="1"/>
        <v/>
      </c>
      <c r="F77" s="45" t="str">
        <f>IF(E77="","",IF(SUM(G77:AA77)='Tables&amp;Data'!$F$8,"P","O"))</f>
        <v/>
      </c>
      <c r="G77" s="13" t="str">
        <f>IFERROR(IF(($C77&amp;"-"&amp;$E77&amp;"-"&amp;G$4)=INDEX(Aux!$Q$4:$Q$5000,MATCH($C77&amp;"-"&amp;$E77&amp;"-"&amp;G$4,Aux!$Q$4:$Q$5000,0)),1,""),"")</f>
        <v/>
      </c>
      <c r="H77" s="13" t="str">
        <f>IFERROR(IF(($C77&amp;"-"&amp;$E77&amp;"-"&amp;H$4)=INDEX(Aux!$Q$4:$Q$5000,MATCH($C77&amp;"-"&amp;$E77&amp;"-"&amp;H$4,Aux!$Q$4:$Q$5000,0)),1,""),"")</f>
        <v/>
      </c>
      <c r="I77" s="13" t="str">
        <f>IFERROR(IF(($C77&amp;"-"&amp;$E77&amp;"-"&amp;I$4)=INDEX(Aux!$Q$4:$Q$5000,MATCH($C77&amp;"-"&amp;$E77&amp;"-"&amp;I$4,Aux!$Q$4:$Q$5000,0)),1,""),"")</f>
        <v/>
      </c>
      <c r="J77" s="13" t="str">
        <f>IFERROR(IF(($C77&amp;"-"&amp;$E77&amp;"-"&amp;J$4)=INDEX(Aux!$Q$4:$Q$5000,MATCH($C77&amp;"-"&amp;$E77&amp;"-"&amp;J$4,Aux!$Q$4:$Q$5000,0)),1,""),"")</f>
        <v/>
      </c>
      <c r="K77" s="13" t="str">
        <f>IFERROR(IF(($C77&amp;"-"&amp;$E77&amp;"-"&amp;K$4)=INDEX(Aux!$Q$4:$Q$5000,MATCH($C77&amp;"-"&amp;$E77&amp;"-"&amp;K$4,Aux!$Q$4:$Q$5000,0)),1,""),"")</f>
        <v/>
      </c>
      <c r="L77" s="13" t="str">
        <f>IFERROR(IF(($C77&amp;"-"&amp;$E77&amp;"-"&amp;L$4)=INDEX(Aux!$Q$4:$Q$5000,MATCH($C77&amp;"-"&amp;$E77&amp;"-"&amp;L$4,Aux!$Q$4:$Q$5000,0)),1,""),"")</f>
        <v/>
      </c>
      <c r="M77" s="13" t="str">
        <f>IFERROR(IF(($C77&amp;"-"&amp;$E77&amp;"-"&amp;M$4)=INDEX(Aux!$Q$4:$Q$5000,MATCH($C77&amp;"-"&amp;$E77&amp;"-"&amp;M$4,Aux!$Q$4:$Q$5000,0)),1,""),"")</f>
        <v/>
      </c>
      <c r="N77" s="13" t="str">
        <f>IFERROR(IF(($C77&amp;"-"&amp;$E77&amp;"-"&amp;N$4)=INDEX(Aux!$Q$4:$Q$5000,MATCH($C77&amp;"-"&amp;$E77&amp;"-"&amp;N$4,Aux!$Q$4:$Q$5000,0)),1,""),"")</f>
        <v/>
      </c>
      <c r="O77" s="13" t="str">
        <f>IFERROR(IF(($C77&amp;"-"&amp;$E77&amp;"-"&amp;O$4)=INDEX(Aux!$Q$4:$Q$5000,MATCH($C77&amp;"-"&amp;$E77&amp;"-"&amp;O$4,Aux!$Q$4:$Q$5000,0)),1,""),"")</f>
        <v/>
      </c>
      <c r="P77" s="13" t="str">
        <f>IFERROR(IF(($C77&amp;"-"&amp;$E77&amp;"-"&amp;P$4)=INDEX(Aux!$Q$4:$Q$5000,MATCH($C77&amp;"-"&amp;$E77&amp;"-"&amp;P$4,Aux!$Q$4:$Q$5000,0)),1,""),"")</f>
        <v/>
      </c>
      <c r="Q77" s="13" t="str">
        <f>IFERROR(IF(($C77&amp;"-"&amp;$E77&amp;"-"&amp;Q$4)=INDEX(Aux!$Q$4:$Q$5000,MATCH($C77&amp;"-"&amp;$E77&amp;"-"&amp;Q$4,Aux!$Q$4:$Q$5000,0)),1,""),"")</f>
        <v/>
      </c>
      <c r="R77" s="13" t="str">
        <f>IFERROR(IF(($C77&amp;"-"&amp;$E77&amp;"-"&amp;R$4)=INDEX(Aux!$Q$4:$Q$5000,MATCH($C77&amp;"-"&amp;$E77&amp;"-"&amp;R$4,Aux!$Q$4:$Q$5000,0)),1,""),"")</f>
        <v/>
      </c>
      <c r="S77" s="13" t="str">
        <f>IFERROR(IF(($C77&amp;"-"&amp;$E77&amp;"-"&amp;S$4)=INDEX(Aux!$Q$4:$Q$5000,MATCH($C77&amp;"-"&amp;$E77&amp;"-"&amp;S$4,Aux!$Q$4:$Q$5000,0)),1,""),"")</f>
        <v/>
      </c>
      <c r="T77" s="13" t="str">
        <f>IFERROR(IF(($C77&amp;"-"&amp;$E77&amp;"-"&amp;T$4)=INDEX(Aux!$Q$4:$Q$5000,MATCH($C77&amp;"-"&amp;$E77&amp;"-"&amp;T$4,Aux!$Q$4:$Q$5000,0)),1,""),"")</f>
        <v/>
      </c>
      <c r="U77" s="13" t="str">
        <f>IFERROR(IF(($C77&amp;"-"&amp;$E77&amp;"-"&amp;U$4)=INDEX(Aux!$Q$4:$Q$5000,MATCH($C77&amp;"-"&amp;$E77&amp;"-"&amp;U$4,Aux!$Q$4:$Q$5000,0)),1,""),"")</f>
        <v/>
      </c>
      <c r="V77" s="13" t="str">
        <f>IFERROR(IF(($C77&amp;"-"&amp;$E77&amp;"-"&amp;V$4)=INDEX(Aux!$Q$4:$Q$5000,MATCH($C77&amp;"-"&amp;$E77&amp;"-"&amp;V$4,Aux!$Q$4:$Q$5000,0)),1,""),"")</f>
        <v/>
      </c>
      <c r="W77" s="13" t="str">
        <f>IFERROR(IF(($C77&amp;"-"&amp;$E77&amp;"-"&amp;W$4)=INDEX(Aux!$Q$4:$Q$5000,MATCH($C77&amp;"-"&amp;$E77&amp;"-"&amp;W$4,Aux!$Q$4:$Q$5000,0)),1,""),"")</f>
        <v/>
      </c>
      <c r="X77" s="13" t="str">
        <f>IFERROR(IF(($C77&amp;"-"&amp;$E77&amp;"-"&amp;X$4)=INDEX(Aux!$Q$4:$Q$5000,MATCH($C77&amp;"-"&amp;$E77&amp;"-"&amp;X$4,Aux!$Q$4:$Q$5000,0)),1,""),"")</f>
        <v/>
      </c>
      <c r="Y77" s="13" t="str">
        <f>IFERROR(IF(($C77&amp;"-"&amp;$E77&amp;"-"&amp;Y$4)=INDEX(Aux!$Q$4:$Q$5000,MATCH($C77&amp;"-"&amp;$E77&amp;"-"&amp;Y$4,Aux!$Q$4:$Q$5000,0)),1,""),"")</f>
        <v/>
      </c>
      <c r="Z77" s="13" t="str">
        <f>IFERROR(IF(($C77&amp;"-"&amp;$E77&amp;"-"&amp;Z$4)=INDEX(Aux!$Q$4:$Q$5000,MATCH($C77&amp;"-"&amp;$E77&amp;"-"&amp;Z$4,Aux!$Q$4:$Q$5000,0)),1,""),"")</f>
        <v/>
      </c>
      <c r="AA77" s="13" t="str">
        <f>IFERROR(IF(($C77&amp;"-"&amp;$E77&amp;"-"&amp;AA$4)=INDEX(Aux!$Q$4:$Q$5000,MATCH($C77&amp;"-"&amp;$E77&amp;"-"&amp;AA$4,Aux!$Q$4:$Q$5000,0)),1,""),"")</f>
        <v/>
      </c>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2:114" x14ac:dyDescent="0.25">
      <c r="B78" s="41" t="str">
        <f>IF(B77="","",IF(B77+1&lt;='Tables&amp;Data'!$F$9,B77+1,""))</f>
        <v/>
      </c>
      <c r="C78" s="46" t="str">
        <f>IF(IFERROR(TRUNC((B78-1)/'Tables&amp;Data'!$F$7,0)+1,0)=0,"","G"&amp;TRUNC((B78-1)/'Tables&amp;Data'!$F$7,0)+1)</f>
        <v/>
      </c>
      <c r="D78" s="43" t="str">
        <f>IF(C78="","",IF(D77='Tables&amp;Data'!$F$7,1,D77+1))</f>
        <v/>
      </c>
      <c r="E78" s="43" t="str">
        <f t="shared" si="1"/>
        <v/>
      </c>
      <c r="F78" s="45" t="str">
        <f>IF(E78="","",IF(SUM(G78:AA78)='Tables&amp;Data'!$F$8,"P","O"))</f>
        <v/>
      </c>
      <c r="G78" s="13" t="str">
        <f>IFERROR(IF(($C78&amp;"-"&amp;$E78&amp;"-"&amp;G$4)=INDEX(Aux!$Q$4:$Q$5000,MATCH($C78&amp;"-"&amp;$E78&amp;"-"&amp;G$4,Aux!$Q$4:$Q$5000,0)),1,""),"")</f>
        <v/>
      </c>
      <c r="H78" s="13" t="str">
        <f>IFERROR(IF(($C78&amp;"-"&amp;$E78&amp;"-"&amp;H$4)=INDEX(Aux!$Q$4:$Q$5000,MATCH($C78&amp;"-"&amp;$E78&amp;"-"&amp;H$4,Aux!$Q$4:$Q$5000,0)),1,""),"")</f>
        <v/>
      </c>
      <c r="I78" s="13" t="str">
        <f>IFERROR(IF(($C78&amp;"-"&amp;$E78&amp;"-"&amp;I$4)=INDEX(Aux!$Q$4:$Q$5000,MATCH($C78&amp;"-"&amp;$E78&amp;"-"&amp;I$4,Aux!$Q$4:$Q$5000,0)),1,""),"")</f>
        <v/>
      </c>
      <c r="J78" s="13" t="str">
        <f>IFERROR(IF(($C78&amp;"-"&amp;$E78&amp;"-"&amp;J$4)=INDEX(Aux!$Q$4:$Q$5000,MATCH($C78&amp;"-"&amp;$E78&amp;"-"&amp;J$4,Aux!$Q$4:$Q$5000,0)),1,""),"")</f>
        <v/>
      </c>
      <c r="K78" s="13" t="str">
        <f>IFERROR(IF(($C78&amp;"-"&amp;$E78&amp;"-"&amp;K$4)=INDEX(Aux!$Q$4:$Q$5000,MATCH($C78&amp;"-"&amp;$E78&amp;"-"&amp;K$4,Aux!$Q$4:$Q$5000,0)),1,""),"")</f>
        <v/>
      </c>
      <c r="L78" s="13" t="str">
        <f>IFERROR(IF(($C78&amp;"-"&amp;$E78&amp;"-"&amp;L$4)=INDEX(Aux!$Q$4:$Q$5000,MATCH($C78&amp;"-"&amp;$E78&amp;"-"&amp;L$4,Aux!$Q$4:$Q$5000,0)),1,""),"")</f>
        <v/>
      </c>
      <c r="M78" s="13" t="str">
        <f>IFERROR(IF(($C78&amp;"-"&amp;$E78&amp;"-"&amp;M$4)=INDEX(Aux!$Q$4:$Q$5000,MATCH($C78&amp;"-"&amp;$E78&amp;"-"&amp;M$4,Aux!$Q$4:$Q$5000,0)),1,""),"")</f>
        <v/>
      </c>
      <c r="N78" s="13" t="str">
        <f>IFERROR(IF(($C78&amp;"-"&amp;$E78&amp;"-"&amp;N$4)=INDEX(Aux!$Q$4:$Q$5000,MATCH($C78&amp;"-"&amp;$E78&amp;"-"&amp;N$4,Aux!$Q$4:$Q$5000,0)),1,""),"")</f>
        <v/>
      </c>
      <c r="O78" s="13" t="str">
        <f>IFERROR(IF(($C78&amp;"-"&amp;$E78&amp;"-"&amp;O$4)=INDEX(Aux!$Q$4:$Q$5000,MATCH($C78&amp;"-"&amp;$E78&amp;"-"&amp;O$4,Aux!$Q$4:$Q$5000,0)),1,""),"")</f>
        <v/>
      </c>
      <c r="P78" s="13" t="str">
        <f>IFERROR(IF(($C78&amp;"-"&amp;$E78&amp;"-"&amp;P$4)=INDEX(Aux!$Q$4:$Q$5000,MATCH($C78&amp;"-"&amp;$E78&amp;"-"&amp;P$4,Aux!$Q$4:$Q$5000,0)),1,""),"")</f>
        <v/>
      </c>
      <c r="Q78" s="13" t="str">
        <f>IFERROR(IF(($C78&amp;"-"&amp;$E78&amp;"-"&amp;Q$4)=INDEX(Aux!$Q$4:$Q$5000,MATCH($C78&amp;"-"&amp;$E78&amp;"-"&amp;Q$4,Aux!$Q$4:$Q$5000,0)),1,""),"")</f>
        <v/>
      </c>
      <c r="R78" s="13" t="str">
        <f>IFERROR(IF(($C78&amp;"-"&amp;$E78&amp;"-"&amp;R$4)=INDEX(Aux!$Q$4:$Q$5000,MATCH($C78&amp;"-"&amp;$E78&amp;"-"&amp;R$4,Aux!$Q$4:$Q$5000,0)),1,""),"")</f>
        <v/>
      </c>
      <c r="S78" s="13" t="str">
        <f>IFERROR(IF(($C78&amp;"-"&amp;$E78&amp;"-"&amp;S$4)=INDEX(Aux!$Q$4:$Q$5000,MATCH($C78&amp;"-"&amp;$E78&amp;"-"&amp;S$4,Aux!$Q$4:$Q$5000,0)),1,""),"")</f>
        <v/>
      </c>
      <c r="T78" s="13" t="str">
        <f>IFERROR(IF(($C78&amp;"-"&amp;$E78&amp;"-"&amp;T$4)=INDEX(Aux!$Q$4:$Q$5000,MATCH($C78&amp;"-"&amp;$E78&amp;"-"&amp;T$4,Aux!$Q$4:$Q$5000,0)),1,""),"")</f>
        <v/>
      </c>
      <c r="U78" s="13" t="str">
        <f>IFERROR(IF(($C78&amp;"-"&amp;$E78&amp;"-"&amp;U$4)=INDEX(Aux!$Q$4:$Q$5000,MATCH($C78&amp;"-"&amp;$E78&amp;"-"&amp;U$4,Aux!$Q$4:$Q$5000,0)),1,""),"")</f>
        <v/>
      </c>
      <c r="V78" s="13" t="str">
        <f>IFERROR(IF(($C78&amp;"-"&amp;$E78&amp;"-"&amp;V$4)=INDEX(Aux!$Q$4:$Q$5000,MATCH($C78&amp;"-"&amp;$E78&amp;"-"&amp;V$4,Aux!$Q$4:$Q$5000,0)),1,""),"")</f>
        <v/>
      </c>
      <c r="W78" s="13" t="str">
        <f>IFERROR(IF(($C78&amp;"-"&amp;$E78&amp;"-"&amp;W$4)=INDEX(Aux!$Q$4:$Q$5000,MATCH($C78&amp;"-"&amp;$E78&amp;"-"&amp;W$4,Aux!$Q$4:$Q$5000,0)),1,""),"")</f>
        <v/>
      </c>
      <c r="X78" s="13" t="str">
        <f>IFERROR(IF(($C78&amp;"-"&amp;$E78&amp;"-"&amp;X$4)=INDEX(Aux!$Q$4:$Q$5000,MATCH($C78&amp;"-"&amp;$E78&amp;"-"&amp;X$4,Aux!$Q$4:$Q$5000,0)),1,""),"")</f>
        <v/>
      </c>
      <c r="Y78" s="13" t="str">
        <f>IFERROR(IF(($C78&amp;"-"&amp;$E78&amp;"-"&amp;Y$4)=INDEX(Aux!$Q$4:$Q$5000,MATCH($C78&amp;"-"&amp;$E78&amp;"-"&amp;Y$4,Aux!$Q$4:$Q$5000,0)),1,""),"")</f>
        <v/>
      </c>
      <c r="Z78" s="13" t="str">
        <f>IFERROR(IF(($C78&amp;"-"&amp;$E78&amp;"-"&amp;Z$4)=INDEX(Aux!$Q$4:$Q$5000,MATCH($C78&amp;"-"&amp;$E78&amp;"-"&amp;Z$4,Aux!$Q$4:$Q$5000,0)),1,""),"")</f>
        <v/>
      </c>
      <c r="AA78" s="13" t="str">
        <f>IFERROR(IF(($C78&amp;"-"&amp;$E78&amp;"-"&amp;AA$4)=INDEX(Aux!$Q$4:$Q$5000,MATCH($C78&amp;"-"&amp;$E78&amp;"-"&amp;AA$4,Aux!$Q$4:$Q$5000,0)),1,""),"")</f>
        <v/>
      </c>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2:114" x14ac:dyDescent="0.25">
      <c r="B79" s="41" t="str">
        <f>IF(B78="","",IF(B78+1&lt;='Tables&amp;Data'!$F$9,B78+1,""))</f>
        <v/>
      </c>
      <c r="C79" s="46" t="str">
        <f>IF(IFERROR(TRUNC((B79-1)/'Tables&amp;Data'!$F$7,0)+1,0)=0,"","G"&amp;TRUNC((B79-1)/'Tables&amp;Data'!$F$7,0)+1)</f>
        <v/>
      </c>
      <c r="D79" s="43" t="str">
        <f>IF(C79="","",IF(D78='Tables&amp;Data'!$F$7,1,D78+1))</f>
        <v/>
      </c>
      <c r="E79" s="43" t="str">
        <f t="shared" si="1"/>
        <v/>
      </c>
      <c r="F79" s="45" t="str">
        <f>IF(E79="","",IF(SUM(G79:AA79)='Tables&amp;Data'!$F$8,"P","O"))</f>
        <v/>
      </c>
      <c r="G79" s="13" t="str">
        <f>IFERROR(IF(($C79&amp;"-"&amp;$E79&amp;"-"&amp;G$4)=INDEX(Aux!$Q$4:$Q$5000,MATCH($C79&amp;"-"&amp;$E79&amp;"-"&amp;G$4,Aux!$Q$4:$Q$5000,0)),1,""),"")</f>
        <v/>
      </c>
      <c r="H79" s="13" t="str">
        <f>IFERROR(IF(($C79&amp;"-"&amp;$E79&amp;"-"&amp;H$4)=INDEX(Aux!$Q$4:$Q$5000,MATCH($C79&amp;"-"&amp;$E79&amp;"-"&amp;H$4,Aux!$Q$4:$Q$5000,0)),1,""),"")</f>
        <v/>
      </c>
      <c r="I79" s="13" t="str">
        <f>IFERROR(IF(($C79&amp;"-"&amp;$E79&amp;"-"&amp;I$4)=INDEX(Aux!$Q$4:$Q$5000,MATCH($C79&amp;"-"&amp;$E79&amp;"-"&amp;I$4,Aux!$Q$4:$Q$5000,0)),1,""),"")</f>
        <v/>
      </c>
      <c r="J79" s="13" t="str">
        <f>IFERROR(IF(($C79&amp;"-"&amp;$E79&amp;"-"&amp;J$4)=INDEX(Aux!$Q$4:$Q$5000,MATCH($C79&amp;"-"&amp;$E79&amp;"-"&amp;J$4,Aux!$Q$4:$Q$5000,0)),1,""),"")</f>
        <v/>
      </c>
      <c r="K79" s="13" t="str">
        <f>IFERROR(IF(($C79&amp;"-"&amp;$E79&amp;"-"&amp;K$4)=INDEX(Aux!$Q$4:$Q$5000,MATCH($C79&amp;"-"&amp;$E79&amp;"-"&amp;K$4,Aux!$Q$4:$Q$5000,0)),1,""),"")</f>
        <v/>
      </c>
      <c r="L79" s="13" t="str">
        <f>IFERROR(IF(($C79&amp;"-"&amp;$E79&amp;"-"&amp;L$4)=INDEX(Aux!$Q$4:$Q$5000,MATCH($C79&amp;"-"&amp;$E79&amp;"-"&amp;L$4,Aux!$Q$4:$Q$5000,0)),1,""),"")</f>
        <v/>
      </c>
      <c r="M79" s="13" t="str">
        <f>IFERROR(IF(($C79&amp;"-"&amp;$E79&amp;"-"&amp;M$4)=INDEX(Aux!$Q$4:$Q$5000,MATCH($C79&amp;"-"&amp;$E79&amp;"-"&amp;M$4,Aux!$Q$4:$Q$5000,0)),1,""),"")</f>
        <v/>
      </c>
      <c r="N79" s="13" t="str">
        <f>IFERROR(IF(($C79&amp;"-"&amp;$E79&amp;"-"&amp;N$4)=INDEX(Aux!$Q$4:$Q$5000,MATCH($C79&amp;"-"&amp;$E79&amp;"-"&amp;N$4,Aux!$Q$4:$Q$5000,0)),1,""),"")</f>
        <v/>
      </c>
      <c r="O79" s="13" t="str">
        <f>IFERROR(IF(($C79&amp;"-"&amp;$E79&amp;"-"&amp;O$4)=INDEX(Aux!$Q$4:$Q$5000,MATCH($C79&amp;"-"&amp;$E79&amp;"-"&amp;O$4,Aux!$Q$4:$Q$5000,0)),1,""),"")</f>
        <v/>
      </c>
      <c r="P79" s="13" t="str">
        <f>IFERROR(IF(($C79&amp;"-"&amp;$E79&amp;"-"&amp;P$4)=INDEX(Aux!$Q$4:$Q$5000,MATCH($C79&amp;"-"&amp;$E79&amp;"-"&amp;P$4,Aux!$Q$4:$Q$5000,0)),1,""),"")</f>
        <v/>
      </c>
      <c r="Q79" s="13" t="str">
        <f>IFERROR(IF(($C79&amp;"-"&amp;$E79&amp;"-"&amp;Q$4)=INDEX(Aux!$Q$4:$Q$5000,MATCH($C79&amp;"-"&amp;$E79&amp;"-"&amp;Q$4,Aux!$Q$4:$Q$5000,0)),1,""),"")</f>
        <v/>
      </c>
      <c r="R79" s="13" t="str">
        <f>IFERROR(IF(($C79&amp;"-"&amp;$E79&amp;"-"&amp;R$4)=INDEX(Aux!$Q$4:$Q$5000,MATCH($C79&amp;"-"&amp;$E79&amp;"-"&amp;R$4,Aux!$Q$4:$Q$5000,0)),1,""),"")</f>
        <v/>
      </c>
      <c r="S79" s="13" t="str">
        <f>IFERROR(IF(($C79&amp;"-"&amp;$E79&amp;"-"&amp;S$4)=INDEX(Aux!$Q$4:$Q$5000,MATCH($C79&amp;"-"&amp;$E79&amp;"-"&amp;S$4,Aux!$Q$4:$Q$5000,0)),1,""),"")</f>
        <v/>
      </c>
      <c r="T79" s="13" t="str">
        <f>IFERROR(IF(($C79&amp;"-"&amp;$E79&amp;"-"&amp;T$4)=INDEX(Aux!$Q$4:$Q$5000,MATCH($C79&amp;"-"&amp;$E79&amp;"-"&amp;T$4,Aux!$Q$4:$Q$5000,0)),1,""),"")</f>
        <v/>
      </c>
      <c r="U79" s="13" t="str">
        <f>IFERROR(IF(($C79&amp;"-"&amp;$E79&amp;"-"&amp;U$4)=INDEX(Aux!$Q$4:$Q$5000,MATCH($C79&amp;"-"&amp;$E79&amp;"-"&amp;U$4,Aux!$Q$4:$Q$5000,0)),1,""),"")</f>
        <v/>
      </c>
      <c r="V79" s="13" t="str">
        <f>IFERROR(IF(($C79&amp;"-"&amp;$E79&amp;"-"&amp;V$4)=INDEX(Aux!$Q$4:$Q$5000,MATCH($C79&amp;"-"&amp;$E79&amp;"-"&amp;V$4,Aux!$Q$4:$Q$5000,0)),1,""),"")</f>
        <v/>
      </c>
      <c r="W79" s="13" t="str">
        <f>IFERROR(IF(($C79&amp;"-"&amp;$E79&amp;"-"&amp;W$4)=INDEX(Aux!$Q$4:$Q$5000,MATCH($C79&amp;"-"&amp;$E79&amp;"-"&amp;W$4,Aux!$Q$4:$Q$5000,0)),1,""),"")</f>
        <v/>
      </c>
      <c r="X79" s="13" t="str">
        <f>IFERROR(IF(($C79&amp;"-"&amp;$E79&amp;"-"&amp;X$4)=INDEX(Aux!$Q$4:$Q$5000,MATCH($C79&amp;"-"&amp;$E79&amp;"-"&amp;X$4,Aux!$Q$4:$Q$5000,0)),1,""),"")</f>
        <v/>
      </c>
      <c r="Y79" s="13" t="str">
        <f>IFERROR(IF(($C79&amp;"-"&amp;$E79&amp;"-"&amp;Y$4)=INDEX(Aux!$Q$4:$Q$5000,MATCH($C79&amp;"-"&amp;$E79&amp;"-"&amp;Y$4,Aux!$Q$4:$Q$5000,0)),1,""),"")</f>
        <v/>
      </c>
      <c r="Z79" s="13" t="str">
        <f>IFERROR(IF(($C79&amp;"-"&amp;$E79&amp;"-"&amp;Z$4)=INDEX(Aux!$Q$4:$Q$5000,MATCH($C79&amp;"-"&amp;$E79&amp;"-"&amp;Z$4,Aux!$Q$4:$Q$5000,0)),1,""),"")</f>
        <v/>
      </c>
      <c r="AA79" s="13" t="str">
        <f>IFERROR(IF(($C79&amp;"-"&amp;$E79&amp;"-"&amp;AA$4)=INDEX(Aux!$Q$4:$Q$5000,MATCH($C79&amp;"-"&amp;$E79&amp;"-"&amp;AA$4,Aux!$Q$4:$Q$5000,0)),1,""),"")</f>
        <v/>
      </c>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2:114" x14ac:dyDescent="0.25">
      <c r="B80" s="41" t="str">
        <f>IF(B79="","",IF(B79+1&lt;='Tables&amp;Data'!$F$9,B79+1,""))</f>
        <v/>
      </c>
      <c r="C80" s="46" t="str">
        <f>IF(IFERROR(TRUNC((B80-1)/'Tables&amp;Data'!$F$7,0)+1,0)=0,"","G"&amp;TRUNC((B80-1)/'Tables&amp;Data'!$F$7,0)+1)</f>
        <v/>
      </c>
      <c r="D80" s="43" t="str">
        <f>IF(C80="","",IF(D79='Tables&amp;Data'!$F$7,1,D79+1))</f>
        <v/>
      </c>
      <c r="E80" s="43" t="str">
        <f t="shared" si="1"/>
        <v/>
      </c>
      <c r="F80" s="45" t="str">
        <f>IF(E80="","",IF(SUM(G80:AA80)='Tables&amp;Data'!$F$8,"P","O"))</f>
        <v/>
      </c>
      <c r="G80" s="13" t="str">
        <f>IFERROR(IF(($C80&amp;"-"&amp;$E80&amp;"-"&amp;G$4)=INDEX(Aux!$Q$4:$Q$5000,MATCH($C80&amp;"-"&amp;$E80&amp;"-"&amp;G$4,Aux!$Q$4:$Q$5000,0)),1,""),"")</f>
        <v/>
      </c>
      <c r="H80" s="13" t="str">
        <f>IFERROR(IF(($C80&amp;"-"&amp;$E80&amp;"-"&amp;H$4)=INDEX(Aux!$Q$4:$Q$5000,MATCH($C80&amp;"-"&amp;$E80&amp;"-"&amp;H$4,Aux!$Q$4:$Q$5000,0)),1,""),"")</f>
        <v/>
      </c>
      <c r="I80" s="13" t="str">
        <f>IFERROR(IF(($C80&amp;"-"&amp;$E80&amp;"-"&amp;I$4)=INDEX(Aux!$Q$4:$Q$5000,MATCH($C80&amp;"-"&amp;$E80&amp;"-"&amp;I$4,Aux!$Q$4:$Q$5000,0)),1,""),"")</f>
        <v/>
      </c>
      <c r="J80" s="13" t="str">
        <f>IFERROR(IF(($C80&amp;"-"&amp;$E80&amp;"-"&amp;J$4)=INDEX(Aux!$Q$4:$Q$5000,MATCH($C80&amp;"-"&amp;$E80&amp;"-"&amp;J$4,Aux!$Q$4:$Q$5000,0)),1,""),"")</f>
        <v/>
      </c>
      <c r="K80" s="13" t="str">
        <f>IFERROR(IF(($C80&amp;"-"&amp;$E80&amp;"-"&amp;K$4)=INDEX(Aux!$Q$4:$Q$5000,MATCH($C80&amp;"-"&amp;$E80&amp;"-"&amp;K$4,Aux!$Q$4:$Q$5000,0)),1,""),"")</f>
        <v/>
      </c>
      <c r="L80" s="13" t="str">
        <f>IFERROR(IF(($C80&amp;"-"&amp;$E80&amp;"-"&amp;L$4)=INDEX(Aux!$Q$4:$Q$5000,MATCH($C80&amp;"-"&amp;$E80&amp;"-"&amp;L$4,Aux!$Q$4:$Q$5000,0)),1,""),"")</f>
        <v/>
      </c>
      <c r="M80" s="13" t="str">
        <f>IFERROR(IF(($C80&amp;"-"&amp;$E80&amp;"-"&amp;M$4)=INDEX(Aux!$Q$4:$Q$5000,MATCH($C80&amp;"-"&amp;$E80&amp;"-"&amp;M$4,Aux!$Q$4:$Q$5000,0)),1,""),"")</f>
        <v/>
      </c>
      <c r="N80" s="13" t="str">
        <f>IFERROR(IF(($C80&amp;"-"&amp;$E80&amp;"-"&amp;N$4)=INDEX(Aux!$Q$4:$Q$5000,MATCH($C80&amp;"-"&amp;$E80&amp;"-"&amp;N$4,Aux!$Q$4:$Q$5000,0)),1,""),"")</f>
        <v/>
      </c>
      <c r="O80" s="13" t="str">
        <f>IFERROR(IF(($C80&amp;"-"&amp;$E80&amp;"-"&amp;O$4)=INDEX(Aux!$Q$4:$Q$5000,MATCH($C80&amp;"-"&amp;$E80&amp;"-"&amp;O$4,Aux!$Q$4:$Q$5000,0)),1,""),"")</f>
        <v/>
      </c>
      <c r="P80" s="13" t="str">
        <f>IFERROR(IF(($C80&amp;"-"&amp;$E80&amp;"-"&amp;P$4)=INDEX(Aux!$Q$4:$Q$5000,MATCH($C80&amp;"-"&amp;$E80&amp;"-"&amp;P$4,Aux!$Q$4:$Q$5000,0)),1,""),"")</f>
        <v/>
      </c>
      <c r="Q80" s="13" t="str">
        <f>IFERROR(IF(($C80&amp;"-"&amp;$E80&amp;"-"&amp;Q$4)=INDEX(Aux!$Q$4:$Q$5000,MATCH($C80&amp;"-"&amp;$E80&amp;"-"&amp;Q$4,Aux!$Q$4:$Q$5000,0)),1,""),"")</f>
        <v/>
      </c>
      <c r="R80" s="13" t="str">
        <f>IFERROR(IF(($C80&amp;"-"&amp;$E80&amp;"-"&amp;R$4)=INDEX(Aux!$Q$4:$Q$5000,MATCH($C80&amp;"-"&amp;$E80&amp;"-"&amp;R$4,Aux!$Q$4:$Q$5000,0)),1,""),"")</f>
        <v/>
      </c>
      <c r="S80" s="13" t="str">
        <f>IFERROR(IF(($C80&amp;"-"&amp;$E80&amp;"-"&amp;S$4)=INDEX(Aux!$Q$4:$Q$5000,MATCH($C80&amp;"-"&amp;$E80&amp;"-"&amp;S$4,Aux!$Q$4:$Q$5000,0)),1,""),"")</f>
        <v/>
      </c>
      <c r="T80" s="13" t="str">
        <f>IFERROR(IF(($C80&amp;"-"&amp;$E80&amp;"-"&amp;T$4)=INDEX(Aux!$Q$4:$Q$5000,MATCH($C80&amp;"-"&amp;$E80&amp;"-"&amp;T$4,Aux!$Q$4:$Q$5000,0)),1,""),"")</f>
        <v/>
      </c>
      <c r="U80" s="13" t="str">
        <f>IFERROR(IF(($C80&amp;"-"&amp;$E80&amp;"-"&amp;U$4)=INDEX(Aux!$Q$4:$Q$5000,MATCH($C80&amp;"-"&amp;$E80&amp;"-"&amp;U$4,Aux!$Q$4:$Q$5000,0)),1,""),"")</f>
        <v/>
      </c>
      <c r="V80" s="13" t="str">
        <f>IFERROR(IF(($C80&amp;"-"&amp;$E80&amp;"-"&amp;V$4)=INDEX(Aux!$Q$4:$Q$5000,MATCH($C80&amp;"-"&amp;$E80&amp;"-"&amp;V$4,Aux!$Q$4:$Q$5000,0)),1,""),"")</f>
        <v/>
      </c>
      <c r="W80" s="13" t="str">
        <f>IFERROR(IF(($C80&amp;"-"&amp;$E80&amp;"-"&amp;W$4)=INDEX(Aux!$Q$4:$Q$5000,MATCH($C80&amp;"-"&amp;$E80&amp;"-"&amp;W$4,Aux!$Q$4:$Q$5000,0)),1,""),"")</f>
        <v/>
      </c>
      <c r="X80" s="13" t="str">
        <f>IFERROR(IF(($C80&amp;"-"&amp;$E80&amp;"-"&amp;X$4)=INDEX(Aux!$Q$4:$Q$5000,MATCH($C80&amp;"-"&amp;$E80&amp;"-"&amp;X$4,Aux!$Q$4:$Q$5000,0)),1,""),"")</f>
        <v/>
      </c>
      <c r="Y80" s="13" t="str">
        <f>IFERROR(IF(($C80&amp;"-"&amp;$E80&amp;"-"&amp;Y$4)=INDEX(Aux!$Q$4:$Q$5000,MATCH($C80&amp;"-"&amp;$E80&amp;"-"&amp;Y$4,Aux!$Q$4:$Q$5000,0)),1,""),"")</f>
        <v/>
      </c>
      <c r="Z80" s="13" t="str">
        <f>IFERROR(IF(($C80&amp;"-"&amp;$E80&amp;"-"&amp;Z$4)=INDEX(Aux!$Q$4:$Q$5000,MATCH($C80&amp;"-"&amp;$E80&amp;"-"&amp;Z$4,Aux!$Q$4:$Q$5000,0)),1,""),"")</f>
        <v/>
      </c>
      <c r="AA80" s="13" t="str">
        <f>IFERROR(IF(($C80&amp;"-"&amp;$E80&amp;"-"&amp;AA$4)=INDEX(Aux!$Q$4:$Q$5000,MATCH($C80&amp;"-"&amp;$E80&amp;"-"&amp;AA$4,Aux!$Q$4:$Q$5000,0)),1,""),"")</f>
        <v/>
      </c>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2:114" x14ac:dyDescent="0.25">
      <c r="B81" s="41" t="str">
        <f>IF(B80="","",IF(B80+1&lt;='Tables&amp;Data'!$F$9,B80+1,""))</f>
        <v/>
      </c>
      <c r="C81" s="46" t="str">
        <f>IF(IFERROR(TRUNC((B81-1)/'Tables&amp;Data'!$F$7,0)+1,0)=0,"","G"&amp;TRUNC((B81-1)/'Tables&amp;Data'!$F$7,0)+1)</f>
        <v/>
      </c>
      <c r="D81" s="43" t="str">
        <f>IF(C81="","",IF(D80='Tables&amp;Data'!$F$7,1,D80+1))</f>
        <v/>
      </c>
      <c r="E81" s="43" t="str">
        <f t="shared" si="1"/>
        <v/>
      </c>
      <c r="F81" s="45" t="str">
        <f>IF(E81="","",IF(SUM(G81:AA81)='Tables&amp;Data'!$F$8,"P","O"))</f>
        <v/>
      </c>
      <c r="G81" s="13" t="str">
        <f>IFERROR(IF(($C81&amp;"-"&amp;$E81&amp;"-"&amp;G$4)=INDEX(Aux!$Q$4:$Q$5000,MATCH($C81&amp;"-"&amp;$E81&amp;"-"&amp;G$4,Aux!$Q$4:$Q$5000,0)),1,""),"")</f>
        <v/>
      </c>
      <c r="H81" s="13" t="str">
        <f>IFERROR(IF(($C81&amp;"-"&amp;$E81&amp;"-"&amp;H$4)=INDEX(Aux!$Q$4:$Q$5000,MATCH($C81&amp;"-"&amp;$E81&amp;"-"&amp;H$4,Aux!$Q$4:$Q$5000,0)),1,""),"")</f>
        <v/>
      </c>
      <c r="I81" s="13" t="str">
        <f>IFERROR(IF(($C81&amp;"-"&amp;$E81&amp;"-"&amp;I$4)=INDEX(Aux!$Q$4:$Q$5000,MATCH($C81&amp;"-"&amp;$E81&amp;"-"&amp;I$4,Aux!$Q$4:$Q$5000,0)),1,""),"")</f>
        <v/>
      </c>
      <c r="J81" s="13" t="str">
        <f>IFERROR(IF(($C81&amp;"-"&amp;$E81&amp;"-"&amp;J$4)=INDEX(Aux!$Q$4:$Q$5000,MATCH($C81&amp;"-"&amp;$E81&amp;"-"&amp;J$4,Aux!$Q$4:$Q$5000,0)),1,""),"")</f>
        <v/>
      </c>
      <c r="K81" s="13" t="str">
        <f>IFERROR(IF(($C81&amp;"-"&amp;$E81&amp;"-"&amp;K$4)=INDEX(Aux!$Q$4:$Q$5000,MATCH($C81&amp;"-"&amp;$E81&amp;"-"&amp;K$4,Aux!$Q$4:$Q$5000,0)),1,""),"")</f>
        <v/>
      </c>
      <c r="L81" s="13" t="str">
        <f>IFERROR(IF(($C81&amp;"-"&amp;$E81&amp;"-"&amp;L$4)=INDEX(Aux!$Q$4:$Q$5000,MATCH($C81&amp;"-"&amp;$E81&amp;"-"&amp;L$4,Aux!$Q$4:$Q$5000,0)),1,""),"")</f>
        <v/>
      </c>
      <c r="M81" s="13" t="str">
        <f>IFERROR(IF(($C81&amp;"-"&amp;$E81&amp;"-"&amp;M$4)=INDEX(Aux!$Q$4:$Q$5000,MATCH($C81&amp;"-"&amp;$E81&amp;"-"&amp;M$4,Aux!$Q$4:$Q$5000,0)),1,""),"")</f>
        <v/>
      </c>
      <c r="N81" s="13" t="str">
        <f>IFERROR(IF(($C81&amp;"-"&amp;$E81&amp;"-"&amp;N$4)=INDEX(Aux!$Q$4:$Q$5000,MATCH($C81&amp;"-"&amp;$E81&amp;"-"&amp;N$4,Aux!$Q$4:$Q$5000,0)),1,""),"")</f>
        <v/>
      </c>
      <c r="O81" s="13" t="str">
        <f>IFERROR(IF(($C81&amp;"-"&amp;$E81&amp;"-"&amp;O$4)=INDEX(Aux!$Q$4:$Q$5000,MATCH($C81&amp;"-"&amp;$E81&amp;"-"&amp;O$4,Aux!$Q$4:$Q$5000,0)),1,""),"")</f>
        <v/>
      </c>
      <c r="P81" s="13" t="str">
        <f>IFERROR(IF(($C81&amp;"-"&amp;$E81&amp;"-"&amp;P$4)=INDEX(Aux!$Q$4:$Q$5000,MATCH($C81&amp;"-"&amp;$E81&amp;"-"&amp;P$4,Aux!$Q$4:$Q$5000,0)),1,""),"")</f>
        <v/>
      </c>
      <c r="Q81" s="13" t="str">
        <f>IFERROR(IF(($C81&amp;"-"&amp;$E81&amp;"-"&amp;Q$4)=INDEX(Aux!$Q$4:$Q$5000,MATCH($C81&amp;"-"&amp;$E81&amp;"-"&amp;Q$4,Aux!$Q$4:$Q$5000,0)),1,""),"")</f>
        <v/>
      </c>
      <c r="R81" s="13" t="str">
        <f>IFERROR(IF(($C81&amp;"-"&amp;$E81&amp;"-"&amp;R$4)=INDEX(Aux!$Q$4:$Q$5000,MATCH($C81&amp;"-"&amp;$E81&amp;"-"&amp;R$4,Aux!$Q$4:$Q$5000,0)),1,""),"")</f>
        <v/>
      </c>
      <c r="S81" s="13" t="str">
        <f>IFERROR(IF(($C81&amp;"-"&amp;$E81&amp;"-"&amp;S$4)=INDEX(Aux!$Q$4:$Q$5000,MATCH($C81&amp;"-"&amp;$E81&amp;"-"&amp;S$4,Aux!$Q$4:$Q$5000,0)),1,""),"")</f>
        <v/>
      </c>
      <c r="T81" s="13" t="str">
        <f>IFERROR(IF(($C81&amp;"-"&amp;$E81&amp;"-"&amp;T$4)=INDEX(Aux!$Q$4:$Q$5000,MATCH($C81&amp;"-"&amp;$E81&amp;"-"&amp;T$4,Aux!$Q$4:$Q$5000,0)),1,""),"")</f>
        <v/>
      </c>
      <c r="U81" s="13" t="str">
        <f>IFERROR(IF(($C81&amp;"-"&amp;$E81&amp;"-"&amp;U$4)=INDEX(Aux!$Q$4:$Q$5000,MATCH($C81&amp;"-"&amp;$E81&amp;"-"&amp;U$4,Aux!$Q$4:$Q$5000,0)),1,""),"")</f>
        <v/>
      </c>
      <c r="V81" s="13" t="str">
        <f>IFERROR(IF(($C81&amp;"-"&amp;$E81&amp;"-"&amp;V$4)=INDEX(Aux!$Q$4:$Q$5000,MATCH($C81&amp;"-"&amp;$E81&amp;"-"&amp;V$4,Aux!$Q$4:$Q$5000,0)),1,""),"")</f>
        <v/>
      </c>
      <c r="W81" s="13" t="str">
        <f>IFERROR(IF(($C81&amp;"-"&amp;$E81&amp;"-"&amp;W$4)=INDEX(Aux!$Q$4:$Q$5000,MATCH($C81&amp;"-"&amp;$E81&amp;"-"&amp;W$4,Aux!$Q$4:$Q$5000,0)),1,""),"")</f>
        <v/>
      </c>
      <c r="X81" s="13" t="str">
        <f>IFERROR(IF(($C81&amp;"-"&amp;$E81&amp;"-"&amp;X$4)=INDEX(Aux!$Q$4:$Q$5000,MATCH($C81&amp;"-"&amp;$E81&amp;"-"&amp;X$4,Aux!$Q$4:$Q$5000,0)),1,""),"")</f>
        <v/>
      </c>
      <c r="Y81" s="13" t="str">
        <f>IFERROR(IF(($C81&amp;"-"&amp;$E81&amp;"-"&amp;Y$4)=INDEX(Aux!$Q$4:$Q$5000,MATCH($C81&amp;"-"&amp;$E81&amp;"-"&amp;Y$4,Aux!$Q$4:$Q$5000,0)),1,""),"")</f>
        <v/>
      </c>
      <c r="Z81" s="13" t="str">
        <f>IFERROR(IF(($C81&amp;"-"&amp;$E81&amp;"-"&amp;Z$4)=INDEX(Aux!$Q$4:$Q$5000,MATCH($C81&amp;"-"&amp;$E81&amp;"-"&amp;Z$4,Aux!$Q$4:$Q$5000,0)),1,""),"")</f>
        <v/>
      </c>
      <c r="AA81" s="13" t="str">
        <f>IFERROR(IF(($C81&amp;"-"&amp;$E81&amp;"-"&amp;AA$4)=INDEX(Aux!$Q$4:$Q$5000,MATCH($C81&amp;"-"&amp;$E81&amp;"-"&amp;AA$4,Aux!$Q$4:$Q$5000,0)),1,""),"")</f>
        <v/>
      </c>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2:114" x14ac:dyDescent="0.25">
      <c r="B82" s="41" t="str">
        <f>IF(B81="","",IF(B81+1&lt;='Tables&amp;Data'!$F$9,B81+1,""))</f>
        <v/>
      </c>
      <c r="C82" s="46" t="str">
        <f>IF(IFERROR(TRUNC((B82-1)/'Tables&amp;Data'!$F$7,0)+1,0)=0,"","G"&amp;TRUNC((B82-1)/'Tables&amp;Data'!$F$7,0)+1)</f>
        <v/>
      </c>
      <c r="D82" s="43" t="str">
        <f>IF(C82="","",IF(D81='Tables&amp;Data'!$F$7,1,D81+1))</f>
        <v/>
      </c>
      <c r="E82" s="43" t="str">
        <f t="shared" si="1"/>
        <v/>
      </c>
      <c r="F82" s="45" t="str">
        <f>IF(E82="","",IF(SUM(G82:AA82)='Tables&amp;Data'!$F$8,"P","O"))</f>
        <v/>
      </c>
      <c r="G82" s="13" t="str">
        <f>IFERROR(IF(($C82&amp;"-"&amp;$E82&amp;"-"&amp;G$4)=INDEX(Aux!$Q$4:$Q$5000,MATCH($C82&amp;"-"&amp;$E82&amp;"-"&amp;G$4,Aux!$Q$4:$Q$5000,0)),1,""),"")</f>
        <v/>
      </c>
      <c r="H82" s="13" t="str">
        <f>IFERROR(IF(($C82&amp;"-"&amp;$E82&amp;"-"&amp;H$4)=INDEX(Aux!$Q$4:$Q$5000,MATCH($C82&amp;"-"&amp;$E82&amp;"-"&amp;H$4,Aux!$Q$4:$Q$5000,0)),1,""),"")</f>
        <v/>
      </c>
      <c r="I82" s="13" t="str">
        <f>IFERROR(IF(($C82&amp;"-"&amp;$E82&amp;"-"&amp;I$4)=INDEX(Aux!$Q$4:$Q$5000,MATCH($C82&amp;"-"&amp;$E82&amp;"-"&amp;I$4,Aux!$Q$4:$Q$5000,0)),1,""),"")</f>
        <v/>
      </c>
      <c r="J82" s="13" t="str">
        <f>IFERROR(IF(($C82&amp;"-"&amp;$E82&amp;"-"&amp;J$4)=INDEX(Aux!$Q$4:$Q$5000,MATCH($C82&amp;"-"&amp;$E82&amp;"-"&amp;J$4,Aux!$Q$4:$Q$5000,0)),1,""),"")</f>
        <v/>
      </c>
      <c r="K82" s="13" t="str">
        <f>IFERROR(IF(($C82&amp;"-"&amp;$E82&amp;"-"&amp;K$4)=INDEX(Aux!$Q$4:$Q$5000,MATCH($C82&amp;"-"&amp;$E82&amp;"-"&amp;K$4,Aux!$Q$4:$Q$5000,0)),1,""),"")</f>
        <v/>
      </c>
      <c r="L82" s="13" t="str">
        <f>IFERROR(IF(($C82&amp;"-"&amp;$E82&amp;"-"&amp;L$4)=INDEX(Aux!$Q$4:$Q$5000,MATCH($C82&amp;"-"&amp;$E82&amp;"-"&amp;L$4,Aux!$Q$4:$Q$5000,0)),1,""),"")</f>
        <v/>
      </c>
      <c r="M82" s="13" t="str">
        <f>IFERROR(IF(($C82&amp;"-"&amp;$E82&amp;"-"&amp;M$4)=INDEX(Aux!$Q$4:$Q$5000,MATCH($C82&amp;"-"&amp;$E82&amp;"-"&amp;M$4,Aux!$Q$4:$Q$5000,0)),1,""),"")</f>
        <v/>
      </c>
      <c r="N82" s="13" t="str">
        <f>IFERROR(IF(($C82&amp;"-"&amp;$E82&amp;"-"&amp;N$4)=INDEX(Aux!$Q$4:$Q$5000,MATCH($C82&amp;"-"&amp;$E82&amp;"-"&amp;N$4,Aux!$Q$4:$Q$5000,0)),1,""),"")</f>
        <v/>
      </c>
      <c r="O82" s="13" t="str">
        <f>IFERROR(IF(($C82&amp;"-"&amp;$E82&amp;"-"&amp;O$4)=INDEX(Aux!$Q$4:$Q$5000,MATCH($C82&amp;"-"&amp;$E82&amp;"-"&amp;O$4,Aux!$Q$4:$Q$5000,0)),1,""),"")</f>
        <v/>
      </c>
      <c r="P82" s="13" t="str">
        <f>IFERROR(IF(($C82&amp;"-"&amp;$E82&amp;"-"&amp;P$4)=INDEX(Aux!$Q$4:$Q$5000,MATCH($C82&amp;"-"&amp;$E82&amp;"-"&amp;P$4,Aux!$Q$4:$Q$5000,0)),1,""),"")</f>
        <v/>
      </c>
      <c r="Q82" s="13" t="str">
        <f>IFERROR(IF(($C82&amp;"-"&amp;$E82&amp;"-"&amp;Q$4)=INDEX(Aux!$Q$4:$Q$5000,MATCH($C82&amp;"-"&amp;$E82&amp;"-"&amp;Q$4,Aux!$Q$4:$Q$5000,0)),1,""),"")</f>
        <v/>
      </c>
      <c r="R82" s="13" t="str">
        <f>IFERROR(IF(($C82&amp;"-"&amp;$E82&amp;"-"&amp;R$4)=INDEX(Aux!$Q$4:$Q$5000,MATCH($C82&amp;"-"&amp;$E82&amp;"-"&amp;R$4,Aux!$Q$4:$Q$5000,0)),1,""),"")</f>
        <v/>
      </c>
      <c r="S82" s="13" t="str">
        <f>IFERROR(IF(($C82&amp;"-"&amp;$E82&amp;"-"&amp;S$4)=INDEX(Aux!$Q$4:$Q$5000,MATCH($C82&amp;"-"&amp;$E82&amp;"-"&amp;S$4,Aux!$Q$4:$Q$5000,0)),1,""),"")</f>
        <v/>
      </c>
      <c r="T82" s="13" t="str">
        <f>IFERROR(IF(($C82&amp;"-"&amp;$E82&amp;"-"&amp;T$4)=INDEX(Aux!$Q$4:$Q$5000,MATCH($C82&amp;"-"&amp;$E82&amp;"-"&amp;T$4,Aux!$Q$4:$Q$5000,0)),1,""),"")</f>
        <v/>
      </c>
      <c r="U82" s="13" t="str">
        <f>IFERROR(IF(($C82&amp;"-"&amp;$E82&amp;"-"&amp;U$4)=INDEX(Aux!$Q$4:$Q$5000,MATCH($C82&amp;"-"&amp;$E82&amp;"-"&amp;U$4,Aux!$Q$4:$Q$5000,0)),1,""),"")</f>
        <v/>
      </c>
      <c r="V82" s="13" t="str">
        <f>IFERROR(IF(($C82&amp;"-"&amp;$E82&amp;"-"&amp;V$4)=INDEX(Aux!$Q$4:$Q$5000,MATCH($C82&amp;"-"&amp;$E82&amp;"-"&amp;V$4,Aux!$Q$4:$Q$5000,0)),1,""),"")</f>
        <v/>
      </c>
      <c r="W82" s="13" t="str">
        <f>IFERROR(IF(($C82&amp;"-"&amp;$E82&amp;"-"&amp;W$4)=INDEX(Aux!$Q$4:$Q$5000,MATCH($C82&amp;"-"&amp;$E82&amp;"-"&amp;W$4,Aux!$Q$4:$Q$5000,0)),1,""),"")</f>
        <v/>
      </c>
      <c r="X82" s="13" t="str">
        <f>IFERROR(IF(($C82&amp;"-"&amp;$E82&amp;"-"&amp;X$4)=INDEX(Aux!$Q$4:$Q$5000,MATCH($C82&amp;"-"&amp;$E82&amp;"-"&amp;X$4,Aux!$Q$4:$Q$5000,0)),1,""),"")</f>
        <v/>
      </c>
      <c r="Y82" s="13" t="str">
        <f>IFERROR(IF(($C82&amp;"-"&amp;$E82&amp;"-"&amp;Y$4)=INDEX(Aux!$Q$4:$Q$5000,MATCH($C82&amp;"-"&amp;$E82&amp;"-"&amp;Y$4,Aux!$Q$4:$Q$5000,0)),1,""),"")</f>
        <v/>
      </c>
      <c r="Z82" s="13" t="str">
        <f>IFERROR(IF(($C82&amp;"-"&amp;$E82&amp;"-"&amp;Z$4)=INDEX(Aux!$Q$4:$Q$5000,MATCH($C82&amp;"-"&amp;$E82&amp;"-"&amp;Z$4,Aux!$Q$4:$Q$5000,0)),1,""),"")</f>
        <v/>
      </c>
      <c r="AA82" s="13" t="str">
        <f>IFERROR(IF(($C82&amp;"-"&amp;$E82&amp;"-"&amp;AA$4)=INDEX(Aux!$Q$4:$Q$5000,MATCH($C82&amp;"-"&amp;$E82&amp;"-"&amp;AA$4,Aux!$Q$4:$Q$5000,0)),1,""),"")</f>
        <v/>
      </c>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2:114" x14ac:dyDescent="0.25">
      <c r="B83" s="41" t="str">
        <f>IF(B82="","",IF(B82+1&lt;='Tables&amp;Data'!$F$9,B82+1,""))</f>
        <v/>
      </c>
      <c r="C83" s="46" t="str">
        <f>IF(IFERROR(TRUNC((B83-1)/'Tables&amp;Data'!$F$7,0)+1,0)=0,"","G"&amp;TRUNC((B83-1)/'Tables&amp;Data'!$F$7,0)+1)</f>
        <v/>
      </c>
      <c r="D83" s="43" t="str">
        <f>IF(C83="","",IF(D82='Tables&amp;Data'!$F$7,1,D82+1))</f>
        <v/>
      </c>
      <c r="E83" s="43" t="str">
        <f t="shared" si="1"/>
        <v/>
      </c>
      <c r="F83" s="45" t="str">
        <f>IF(E83="","",IF(SUM(G83:AA83)='Tables&amp;Data'!$F$8,"P","O"))</f>
        <v/>
      </c>
      <c r="G83" s="13" t="str">
        <f>IFERROR(IF(($C83&amp;"-"&amp;$E83&amp;"-"&amp;G$4)=INDEX(Aux!$Q$4:$Q$5000,MATCH($C83&amp;"-"&amp;$E83&amp;"-"&amp;G$4,Aux!$Q$4:$Q$5000,0)),1,""),"")</f>
        <v/>
      </c>
      <c r="H83" s="13" t="str">
        <f>IFERROR(IF(($C83&amp;"-"&amp;$E83&amp;"-"&amp;H$4)=INDEX(Aux!$Q$4:$Q$5000,MATCH($C83&amp;"-"&amp;$E83&amp;"-"&amp;H$4,Aux!$Q$4:$Q$5000,0)),1,""),"")</f>
        <v/>
      </c>
      <c r="I83" s="13" t="str">
        <f>IFERROR(IF(($C83&amp;"-"&amp;$E83&amp;"-"&amp;I$4)=INDEX(Aux!$Q$4:$Q$5000,MATCH($C83&amp;"-"&amp;$E83&amp;"-"&amp;I$4,Aux!$Q$4:$Q$5000,0)),1,""),"")</f>
        <v/>
      </c>
      <c r="J83" s="13" t="str">
        <f>IFERROR(IF(($C83&amp;"-"&amp;$E83&amp;"-"&amp;J$4)=INDEX(Aux!$Q$4:$Q$5000,MATCH($C83&amp;"-"&amp;$E83&amp;"-"&amp;J$4,Aux!$Q$4:$Q$5000,0)),1,""),"")</f>
        <v/>
      </c>
      <c r="K83" s="13" t="str">
        <f>IFERROR(IF(($C83&amp;"-"&amp;$E83&amp;"-"&amp;K$4)=INDEX(Aux!$Q$4:$Q$5000,MATCH($C83&amp;"-"&amp;$E83&amp;"-"&amp;K$4,Aux!$Q$4:$Q$5000,0)),1,""),"")</f>
        <v/>
      </c>
      <c r="L83" s="13" t="str">
        <f>IFERROR(IF(($C83&amp;"-"&amp;$E83&amp;"-"&amp;L$4)=INDEX(Aux!$Q$4:$Q$5000,MATCH($C83&amp;"-"&amp;$E83&amp;"-"&amp;L$4,Aux!$Q$4:$Q$5000,0)),1,""),"")</f>
        <v/>
      </c>
      <c r="M83" s="13" t="str">
        <f>IFERROR(IF(($C83&amp;"-"&amp;$E83&amp;"-"&amp;M$4)=INDEX(Aux!$Q$4:$Q$5000,MATCH($C83&amp;"-"&amp;$E83&amp;"-"&amp;M$4,Aux!$Q$4:$Q$5000,0)),1,""),"")</f>
        <v/>
      </c>
      <c r="N83" s="13" t="str">
        <f>IFERROR(IF(($C83&amp;"-"&amp;$E83&amp;"-"&amp;N$4)=INDEX(Aux!$Q$4:$Q$5000,MATCH($C83&amp;"-"&amp;$E83&amp;"-"&amp;N$4,Aux!$Q$4:$Q$5000,0)),1,""),"")</f>
        <v/>
      </c>
      <c r="O83" s="13" t="str">
        <f>IFERROR(IF(($C83&amp;"-"&amp;$E83&amp;"-"&amp;O$4)=INDEX(Aux!$Q$4:$Q$5000,MATCH($C83&amp;"-"&amp;$E83&amp;"-"&amp;O$4,Aux!$Q$4:$Q$5000,0)),1,""),"")</f>
        <v/>
      </c>
      <c r="P83" s="13" t="str">
        <f>IFERROR(IF(($C83&amp;"-"&amp;$E83&amp;"-"&amp;P$4)=INDEX(Aux!$Q$4:$Q$5000,MATCH($C83&amp;"-"&amp;$E83&amp;"-"&amp;P$4,Aux!$Q$4:$Q$5000,0)),1,""),"")</f>
        <v/>
      </c>
      <c r="Q83" s="13" t="str">
        <f>IFERROR(IF(($C83&amp;"-"&amp;$E83&amp;"-"&amp;Q$4)=INDEX(Aux!$Q$4:$Q$5000,MATCH($C83&amp;"-"&amp;$E83&amp;"-"&amp;Q$4,Aux!$Q$4:$Q$5000,0)),1,""),"")</f>
        <v/>
      </c>
      <c r="R83" s="13" t="str">
        <f>IFERROR(IF(($C83&amp;"-"&amp;$E83&amp;"-"&amp;R$4)=INDEX(Aux!$Q$4:$Q$5000,MATCH($C83&amp;"-"&amp;$E83&amp;"-"&amp;R$4,Aux!$Q$4:$Q$5000,0)),1,""),"")</f>
        <v/>
      </c>
      <c r="S83" s="13" t="str">
        <f>IFERROR(IF(($C83&amp;"-"&amp;$E83&amp;"-"&amp;S$4)=INDEX(Aux!$Q$4:$Q$5000,MATCH($C83&amp;"-"&amp;$E83&amp;"-"&amp;S$4,Aux!$Q$4:$Q$5000,0)),1,""),"")</f>
        <v/>
      </c>
      <c r="T83" s="13" t="str">
        <f>IFERROR(IF(($C83&amp;"-"&amp;$E83&amp;"-"&amp;T$4)=INDEX(Aux!$Q$4:$Q$5000,MATCH($C83&amp;"-"&amp;$E83&amp;"-"&amp;T$4,Aux!$Q$4:$Q$5000,0)),1,""),"")</f>
        <v/>
      </c>
      <c r="U83" s="13" t="str">
        <f>IFERROR(IF(($C83&amp;"-"&amp;$E83&amp;"-"&amp;U$4)=INDEX(Aux!$Q$4:$Q$5000,MATCH($C83&amp;"-"&amp;$E83&amp;"-"&amp;U$4,Aux!$Q$4:$Q$5000,0)),1,""),"")</f>
        <v/>
      </c>
      <c r="V83" s="13" t="str">
        <f>IFERROR(IF(($C83&amp;"-"&amp;$E83&amp;"-"&amp;V$4)=INDEX(Aux!$Q$4:$Q$5000,MATCH($C83&amp;"-"&amp;$E83&amp;"-"&amp;V$4,Aux!$Q$4:$Q$5000,0)),1,""),"")</f>
        <v/>
      </c>
      <c r="W83" s="13" t="str">
        <f>IFERROR(IF(($C83&amp;"-"&amp;$E83&amp;"-"&amp;W$4)=INDEX(Aux!$Q$4:$Q$5000,MATCH($C83&amp;"-"&amp;$E83&amp;"-"&amp;W$4,Aux!$Q$4:$Q$5000,0)),1,""),"")</f>
        <v/>
      </c>
      <c r="X83" s="13" t="str">
        <f>IFERROR(IF(($C83&amp;"-"&amp;$E83&amp;"-"&amp;X$4)=INDEX(Aux!$Q$4:$Q$5000,MATCH($C83&amp;"-"&amp;$E83&amp;"-"&amp;X$4,Aux!$Q$4:$Q$5000,0)),1,""),"")</f>
        <v/>
      </c>
      <c r="Y83" s="13" t="str">
        <f>IFERROR(IF(($C83&amp;"-"&amp;$E83&amp;"-"&amp;Y$4)=INDEX(Aux!$Q$4:$Q$5000,MATCH($C83&amp;"-"&amp;$E83&amp;"-"&amp;Y$4,Aux!$Q$4:$Q$5000,0)),1,""),"")</f>
        <v/>
      </c>
      <c r="Z83" s="13" t="str">
        <f>IFERROR(IF(($C83&amp;"-"&amp;$E83&amp;"-"&amp;Z$4)=INDEX(Aux!$Q$4:$Q$5000,MATCH($C83&amp;"-"&amp;$E83&amp;"-"&amp;Z$4,Aux!$Q$4:$Q$5000,0)),1,""),"")</f>
        <v/>
      </c>
      <c r="AA83" s="13" t="str">
        <f>IFERROR(IF(($C83&amp;"-"&amp;$E83&amp;"-"&amp;AA$4)=INDEX(Aux!$Q$4:$Q$5000,MATCH($C83&amp;"-"&amp;$E83&amp;"-"&amp;AA$4,Aux!$Q$4:$Q$5000,0)),1,""),"")</f>
        <v/>
      </c>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2:114" x14ac:dyDescent="0.25">
      <c r="B84" s="41" t="str">
        <f>IF(B83="","",IF(B83+1&lt;='Tables&amp;Data'!$F$9,B83+1,""))</f>
        <v/>
      </c>
      <c r="C84" s="46" t="str">
        <f>IF(IFERROR(TRUNC((B84-1)/'Tables&amp;Data'!$F$7,0)+1,0)=0,"","G"&amp;TRUNC((B84-1)/'Tables&amp;Data'!$F$7,0)+1)</f>
        <v/>
      </c>
      <c r="D84" s="43" t="str">
        <f>IF(C84="","",IF(D83='Tables&amp;Data'!$F$7,1,D83+1))</f>
        <v/>
      </c>
      <c r="E84" s="43" t="str">
        <f t="shared" si="1"/>
        <v/>
      </c>
      <c r="F84" s="45" t="str">
        <f>IF(E84="","",IF(SUM(G84:AA84)='Tables&amp;Data'!$F$8,"P","O"))</f>
        <v/>
      </c>
      <c r="G84" s="13" t="str">
        <f>IFERROR(IF(($C84&amp;"-"&amp;$E84&amp;"-"&amp;G$4)=INDEX(Aux!$Q$4:$Q$5000,MATCH($C84&amp;"-"&amp;$E84&amp;"-"&amp;G$4,Aux!$Q$4:$Q$5000,0)),1,""),"")</f>
        <v/>
      </c>
      <c r="H84" s="13" t="str">
        <f>IFERROR(IF(($C84&amp;"-"&amp;$E84&amp;"-"&amp;H$4)=INDEX(Aux!$Q$4:$Q$5000,MATCH($C84&amp;"-"&amp;$E84&amp;"-"&amp;H$4,Aux!$Q$4:$Q$5000,0)),1,""),"")</f>
        <v/>
      </c>
      <c r="I84" s="13" t="str">
        <f>IFERROR(IF(($C84&amp;"-"&amp;$E84&amp;"-"&amp;I$4)=INDEX(Aux!$Q$4:$Q$5000,MATCH($C84&amp;"-"&amp;$E84&amp;"-"&amp;I$4,Aux!$Q$4:$Q$5000,0)),1,""),"")</f>
        <v/>
      </c>
      <c r="J84" s="13" t="str">
        <f>IFERROR(IF(($C84&amp;"-"&amp;$E84&amp;"-"&amp;J$4)=INDEX(Aux!$Q$4:$Q$5000,MATCH($C84&amp;"-"&amp;$E84&amp;"-"&amp;J$4,Aux!$Q$4:$Q$5000,0)),1,""),"")</f>
        <v/>
      </c>
      <c r="K84" s="13" t="str">
        <f>IFERROR(IF(($C84&amp;"-"&amp;$E84&amp;"-"&amp;K$4)=INDEX(Aux!$Q$4:$Q$5000,MATCH($C84&amp;"-"&amp;$E84&amp;"-"&amp;K$4,Aux!$Q$4:$Q$5000,0)),1,""),"")</f>
        <v/>
      </c>
      <c r="L84" s="13" t="str">
        <f>IFERROR(IF(($C84&amp;"-"&amp;$E84&amp;"-"&amp;L$4)=INDEX(Aux!$Q$4:$Q$5000,MATCH($C84&amp;"-"&amp;$E84&amp;"-"&amp;L$4,Aux!$Q$4:$Q$5000,0)),1,""),"")</f>
        <v/>
      </c>
      <c r="M84" s="13" t="str">
        <f>IFERROR(IF(($C84&amp;"-"&amp;$E84&amp;"-"&amp;M$4)=INDEX(Aux!$Q$4:$Q$5000,MATCH($C84&amp;"-"&amp;$E84&amp;"-"&amp;M$4,Aux!$Q$4:$Q$5000,0)),1,""),"")</f>
        <v/>
      </c>
      <c r="N84" s="13" t="str">
        <f>IFERROR(IF(($C84&amp;"-"&amp;$E84&amp;"-"&amp;N$4)=INDEX(Aux!$Q$4:$Q$5000,MATCH($C84&amp;"-"&amp;$E84&amp;"-"&amp;N$4,Aux!$Q$4:$Q$5000,0)),1,""),"")</f>
        <v/>
      </c>
      <c r="O84" s="13" t="str">
        <f>IFERROR(IF(($C84&amp;"-"&amp;$E84&amp;"-"&amp;O$4)=INDEX(Aux!$Q$4:$Q$5000,MATCH($C84&amp;"-"&amp;$E84&amp;"-"&amp;O$4,Aux!$Q$4:$Q$5000,0)),1,""),"")</f>
        <v/>
      </c>
      <c r="P84" s="13" t="str">
        <f>IFERROR(IF(($C84&amp;"-"&amp;$E84&amp;"-"&amp;P$4)=INDEX(Aux!$Q$4:$Q$5000,MATCH($C84&amp;"-"&amp;$E84&amp;"-"&amp;P$4,Aux!$Q$4:$Q$5000,0)),1,""),"")</f>
        <v/>
      </c>
      <c r="Q84" s="13" t="str">
        <f>IFERROR(IF(($C84&amp;"-"&amp;$E84&amp;"-"&amp;Q$4)=INDEX(Aux!$Q$4:$Q$5000,MATCH($C84&amp;"-"&amp;$E84&amp;"-"&amp;Q$4,Aux!$Q$4:$Q$5000,0)),1,""),"")</f>
        <v/>
      </c>
      <c r="R84" s="13" t="str">
        <f>IFERROR(IF(($C84&amp;"-"&amp;$E84&amp;"-"&amp;R$4)=INDEX(Aux!$Q$4:$Q$5000,MATCH($C84&amp;"-"&amp;$E84&amp;"-"&amp;R$4,Aux!$Q$4:$Q$5000,0)),1,""),"")</f>
        <v/>
      </c>
      <c r="S84" s="13" t="str">
        <f>IFERROR(IF(($C84&amp;"-"&amp;$E84&amp;"-"&amp;S$4)=INDEX(Aux!$Q$4:$Q$5000,MATCH($C84&amp;"-"&amp;$E84&amp;"-"&amp;S$4,Aux!$Q$4:$Q$5000,0)),1,""),"")</f>
        <v/>
      </c>
      <c r="T84" s="13" t="str">
        <f>IFERROR(IF(($C84&amp;"-"&amp;$E84&amp;"-"&amp;T$4)=INDEX(Aux!$Q$4:$Q$5000,MATCH($C84&amp;"-"&amp;$E84&amp;"-"&amp;T$4,Aux!$Q$4:$Q$5000,0)),1,""),"")</f>
        <v/>
      </c>
      <c r="U84" s="13" t="str">
        <f>IFERROR(IF(($C84&amp;"-"&amp;$E84&amp;"-"&amp;U$4)=INDEX(Aux!$Q$4:$Q$5000,MATCH($C84&amp;"-"&amp;$E84&amp;"-"&amp;U$4,Aux!$Q$4:$Q$5000,0)),1,""),"")</f>
        <v/>
      </c>
      <c r="V84" s="13" t="str">
        <f>IFERROR(IF(($C84&amp;"-"&amp;$E84&amp;"-"&amp;V$4)=INDEX(Aux!$Q$4:$Q$5000,MATCH($C84&amp;"-"&amp;$E84&amp;"-"&amp;V$4,Aux!$Q$4:$Q$5000,0)),1,""),"")</f>
        <v/>
      </c>
      <c r="W84" s="13" t="str">
        <f>IFERROR(IF(($C84&amp;"-"&amp;$E84&amp;"-"&amp;W$4)=INDEX(Aux!$Q$4:$Q$5000,MATCH($C84&amp;"-"&amp;$E84&amp;"-"&amp;W$4,Aux!$Q$4:$Q$5000,0)),1,""),"")</f>
        <v/>
      </c>
      <c r="X84" s="13" t="str">
        <f>IFERROR(IF(($C84&amp;"-"&amp;$E84&amp;"-"&amp;X$4)=INDEX(Aux!$Q$4:$Q$5000,MATCH($C84&amp;"-"&amp;$E84&amp;"-"&amp;X$4,Aux!$Q$4:$Q$5000,0)),1,""),"")</f>
        <v/>
      </c>
      <c r="Y84" s="13" t="str">
        <f>IFERROR(IF(($C84&amp;"-"&amp;$E84&amp;"-"&amp;Y$4)=INDEX(Aux!$Q$4:$Q$5000,MATCH($C84&amp;"-"&amp;$E84&amp;"-"&amp;Y$4,Aux!$Q$4:$Q$5000,0)),1,""),"")</f>
        <v/>
      </c>
      <c r="Z84" s="13" t="str">
        <f>IFERROR(IF(($C84&amp;"-"&amp;$E84&amp;"-"&amp;Z$4)=INDEX(Aux!$Q$4:$Q$5000,MATCH($C84&amp;"-"&amp;$E84&amp;"-"&amp;Z$4,Aux!$Q$4:$Q$5000,0)),1,""),"")</f>
        <v/>
      </c>
      <c r="AA84" s="13" t="str">
        <f>IFERROR(IF(($C84&amp;"-"&amp;$E84&amp;"-"&amp;AA$4)=INDEX(Aux!$Q$4:$Q$5000,MATCH($C84&amp;"-"&amp;$E84&amp;"-"&amp;AA$4,Aux!$Q$4:$Q$5000,0)),1,""),"")</f>
        <v/>
      </c>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2:114" x14ac:dyDescent="0.25">
      <c r="B85" s="41" t="str">
        <f>IF(B84="","",IF(B84+1&lt;='Tables&amp;Data'!$F$9,B84+1,""))</f>
        <v/>
      </c>
      <c r="C85" s="46" t="str">
        <f>IF(IFERROR(TRUNC((B85-1)/'Tables&amp;Data'!$F$7,0)+1,0)=0,"","G"&amp;TRUNC((B85-1)/'Tables&amp;Data'!$F$7,0)+1)</f>
        <v/>
      </c>
      <c r="D85" s="43" t="str">
        <f>IF(C85="","",IF(D84='Tables&amp;Data'!$F$7,1,D84+1))</f>
        <v/>
      </c>
      <c r="E85" s="43" t="str">
        <f t="shared" si="1"/>
        <v/>
      </c>
      <c r="F85" s="45" t="str">
        <f>IF(E85="","",IF(SUM(G85:AA85)='Tables&amp;Data'!$F$8,"P","O"))</f>
        <v/>
      </c>
      <c r="G85" s="13" t="str">
        <f>IFERROR(IF(($C85&amp;"-"&amp;$E85&amp;"-"&amp;G$4)=INDEX(Aux!$Q$4:$Q$5000,MATCH($C85&amp;"-"&amp;$E85&amp;"-"&amp;G$4,Aux!$Q$4:$Q$5000,0)),1,""),"")</f>
        <v/>
      </c>
      <c r="H85" s="13" t="str">
        <f>IFERROR(IF(($C85&amp;"-"&amp;$E85&amp;"-"&amp;H$4)=INDEX(Aux!$Q$4:$Q$5000,MATCH($C85&amp;"-"&amp;$E85&amp;"-"&amp;H$4,Aux!$Q$4:$Q$5000,0)),1,""),"")</f>
        <v/>
      </c>
      <c r="I85" s="13" t="str">
        <f>IFERROR(IF(($C85&amp;"-"&amp;$E85&amp;"-"&amp;I$4)=INDEX(Aux!$Q$4:$Q$5000,MATCH($C85&amp;"-"&amp;$E85&amp;"-"&amp;I$4,Aux!$Q$4:$Q$5000,0)),1,""),"")</f>
        <v/>
      </c>
      <c r="J85" s="13" t="str">
        <f>IFERROR(IF(($C85&amp;"-"&amp;$E85&amp;"-"&amp;J$4)=INDEX(Aux!$Q$4:$Q$5000,MATCH($C85&amp;"-"&amp;$E85&amp;"-"&amp;J$4,Aux!$Q$4:$Q$5000,0)),1,""),"")</f>
        <v/>
      </c>
      <c r="K85" s="13" t="str">
        <f>IFERROR(IF(($C85&amp;"-"&amp;$E85&amp;"-"&amp;K$4)=INDEX(Aux!$Q$4:$Q$5000,MATCH($C85&amp;"-"&amp;$E85&amp;"-"&amp;K$4,Aux!$Q$4:$Q$5000,0)),1,""),"")</f>
        <v/>
      </c>
      <c r="L85" s="13" t="str">
        <f>IFERROR(IF(($C85&amp;"-"&amp;$E85&amp;"-"&amp;L$4)=INDEX(Aux!$Q$4:$Q$5000,MATCH($C85&amp;"-"&amp;$E85&amp;"-"&amp;L$4,Aux!$Q$4:$Q$5000,0)),1,""),"")</f>
        <v/>
      </c>
      <c r="M85" s="13" t="str">
        <f>IFERROR(IF(($C85&amp;"-"&amp;$E85&amp;"-"&amp;M$4)=INDEX(Aux!$Q$4:$Q$5000,MATCH($C85&amp;"-"&amp;$E85&amp;"-"&amp;M$4,Aux!$Q$4:$Q$5000,0)),1,""),"")</f>
        <v/>
      </c>
      <c r="N85" s="13" t="str">
        <f>IFERROR(IF(($C85&amp;"-"&amp;$E85&amp;"-"&amp;N$4)=INDEX(Aux!$Q$4:$Q$5000,MATCH($C85&amp;"-"&amp;$E85&amp;"-"&amp;N$4,Aux!$Q$4:$Q$5000,0)),1,""),"")</f>
        <v/>
      </c>
      <c r="O85" s="13" t="str">
        <f>IFERROR(IF(($C85&amp;"-"&amp;$E85&amp;"-"&amp;O$4)=INDEX(Aux!$Q$4:$Q$5000,MATCH($C85&amp;"-"&amp;$E85&amp;"-"&amp;O$4,Aux!$Q$4:$Q$5000,0)),1,""),"")</f>
        <v/>
      </c>
      <c r="P85" s="13" t="str">
        <f>IFERROR(IF(($C85&amp;"-"&amp;$E85&amp;"-"&amp;P$4)=INDEX(Aux!$Q$4:$Q$5000,MATCH($C85&amp;"-"&amp;$E85&amp;"-"&amp;P$4,Aux!$Q$4:$Q$5000,0)),1,""),"")</f>
        <v/>
      </c>
      <c r="Q85" s="13" t="str">
        <f>IFERROR(IF(($C85&amp;"-"&amp;$E85&amp;"-"&amp;Q$4)=INDEX(Aux!$Q$4:$Q$5000,MATCH($C85&amp;"-"&amp;$E85&amp;"-"&amp;Q$4,Aux!$Q$4:$Q$5000,0)),1,""),"")</f>
        <v/>
      </c>
      <c r="R85" s="13" t="str">
        <f>IFERROR(IF(($C85&amp;"-"&amp;$E85&amp;"-"&amp;R$4)=INDEX(Aux!$Q$4:$Q$5000,MATCH($C85&amp;"-"&amp;$E85&amp;"-"&amp;R$4,Aux!$Q$4:$Q$5000,0)),1,""),"")</f>
        <v/>
      </c>
      <c r="S85" s="13" t="str">
        <f>IFERROR(IF(($C85&amp;"-"&amp;$E85&amp;"-"&amp;S$4)=INDEX(Aux!$Q$4:$Q$5000,MATCH($C85&amp;"-"&amp;$E85&amp;"-"&amp;S$4,Aux!$Q$4:$Q$5000,0)),1,""),"")</f>
        <v/>
      </c>
      <c r="T85" s="13" t="str">
        <f>IFERROR(IF(($C85&amp;"-"&amp;$E85&amp;"-"&amp;T$4)=INDEX(Aux!$Q$4:$Q$5000,MATCH($C85&amp;"-"&amp;$E85&amp;"-"&amp;T$4,Aux!$Q$4:$Q$5000,0)),1,""),"")</f>
        <v/>
      </c>
      <c r="U85" s="13" t="str">
        <f>IFERROR(IF(($C85&amp;"-"&amp;$E85&amp;"-"&amp;U$4)=INDEX(Aux!$Q$4:$Q$5000,MATCH($C85&amp;"-"&amp;$E85&amp;"-"&amp;U$4,Aux!$Q$4:$Q$5000,0)),1,""),"")</f>
        <v/>
      </c>
      <c r="V85" s="13" t="str">
        <f>IFERROR(IF(($C85&amp;"-"&amp;$E85&amp;"-"&amp;V$4)=INDEX(Aux!$Q$4:$Q$5000,MATCH($C85&amp;"-"&amp;$E85&amp;"-"&amp;V$4,Aux!$Q$4:$Q$5000,0)),1,""),"")</f>
        <v/>
      </c>
      <c r="W85" s="13" t="str">
        <f>IFERROR(IF(($C85&amp;"-"&amp;$E85&amp;"-"&amp;W$4)=INDEX(Aux!$Q$4:$Q$5000,MATCH($C85&amp;"-"&amp;$E85&amp;"-"&amp;W$4,Aux!$Q$4:$Q$5000,0)),1,""),"")</f>
        <v/>
      </c>
      <c r="X85" s="13" t="str">
        <f>IFERROR(IF(($C85&amp;"-"&amp;$E85&amp;"-"&amp;X$4)=INDEX(Aux!$Q$4:$Q$5000,MATCH($C85&amp;"-"&amp;$E85&amp;"-"&amp;X$4,Aux!$Q$4:$Q$5000,0)),1,""),"")</f>
        <v/>
      </c>
      <c r="Y85" s="13" t="str">
        <f>IFERROR(IF(($C85&amp;"-"&amp;$E85&amp;"-"&amp;Y$4)=INDEX(Aux!$Q$4:$Q$5000,MATCH($C85&amp;"-"&amp;$E85&amp;"-"&amp;Y$4,Aux!$Q$4:$Q$5000,0)),1,""),"")</f>
        <v/>
      </c>
      <c r="Z85" s="13" t="str">
        <f>IFERROR(IF(($C85&amp;"-"&amp;$E85&amp;"-"&amp;Z$4)=INDEX(Aux!$Q$4:$Q$5000,MATCH($C85&amp;"-"&amp;$E85&amp;"-"&amp;Z$4,Aux!$Q$4:$Q$5000,0)),1,""),"")</f>
        <v/>
      </c>
      <c r="AA85" s="13" t="str">
        <f>IFERROR(IF(($C85&amp;"-"&amp;$E85&amp;"-"&amp;AA$4)=INDEX(Aux!$Q$4:$Q$5000,MATCH($C85&amp;"-"&amp;$E85&amp;"-"&amp;AA$4,Aux!$Q$4:$Q$5000,0)),1,""),"")</f>
        <v/>
      </c>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2:114" x14ac:dyDescent="0.25">
      <c r="B86" s="41" t="str">
        <f>IF(B85="","",IF(B85+1&lt;='Tables&amp;Data'!$F$9,B85+1,""))</f>
        <v/>
      </c>
      <c r="C86" s="46" t="str">
        <f>IF(IFERROR(TRUNC((B86-1)/'Tables&amp;Data'!$F$7,0)+1,0)=0,"","G"&amp;TRUNC((B86-1)/'Tables&amp;Data'!$F$7,0)+1)</f>
        <v/>
      </c>
      <c r="D86" s="43" t="str">
        <f>IF(C86="","",IF(D85='Tables&amp;Data'!$F$7,1,D85+1))</f>
        <v/>
      </c>
      <c r="E86" s="43" t="str">
        <f t="shared" si="1"/>
        <v/>
      </c>
      <c r="F86" s="45" t="str">
        <f>IF(E86="","",IF(SUM(G86:AA86)='Tables&amp;Data'!$F$8,"P","O"))</f>
        <v/>
      </c>
      <c r="G86" s="13" t="str">
        <f>IFERROR(IF(($C86&amp;"-"&amp;$E86&amp;"-"&amp;G$4)=INDEX(Aux!$Q$4:$Q$5000,MATCH($C86&amp;"-"&amp;$E86&amp;"-"&amp;G$4,Aux!$Q$4:$Q$5000,0)),1,""),"")</f>
        <v/>
      </c>
      <c r="H86" s="13" t="str">
        <f>IFERROR(IF(($C86&amp;"-"&amp;$E86&amp;"-"&amp;H$4)=INDEX(Aux!$Q$4:$Q$5000,MATCH($C86&amp;"-"&amp;$E86&amp;"-"&amp;H$4,Aux!$Q$4:$Q$5000,0)),1,""),"")</f>
        <v/>
      </c>
      <c r="I86" s="13" t="str">
        <f>IFERROR(IF(($C86&amp;"-"&amp;$E86&amp;"-"&amp;I$4)=INDEX(Aux!$Q$4:$Q$5000,MATCH($C86&amp;"-"&amp;$E86&amp;"-"&amp;I$4,Aux!$Q$4:$Q$5000,0)),1,""),"")</f>
        <v/>
      </c>
      <c r="J86" s="13" t="str">
        <f>IFERROR(IF(($C86&amp;"-"&amp;$E86&amp;"-"&amp;J$4)=INDEX(Aux!$Q$4:$Q$5000,MATCH($C86&amp;"-"&amp;$E86&amp;"-"&amp;J$4,Aux!$Q$4:$Q$5000,0)),1,""),"")</f>
        <v/>
      </c>
      <c r="K86" s="13" t="str">
        <f>IFERROR(IF(($C86&amp;"-"&amp;$E86&amp;"-"&amp;K$4)=INDEX(Aux!$Q$4:$Q$5000,MATCH($C86&amp;"-"&amp;$E86&amp;"-"&amp;K$4,Aux!$Q$4:$Q$5000,0)),1,""),"")</f>
        <v/>
      </c>
      <c r="L86" s="13" t="str">
        <f>IFERROR(IF(($C86&amp;"-"&amp;$E86&amp;"-"&amp;L$4)=INDEX(Aux!$Q$4:$Q$5000,MATCH($C86&amp;"-"&amp;$E86&amp;"-"&amp;L$4,Aux!$Q$4:$Q$5000,0)),1,""),"")</f>
        <v/>
      </c>
      <c r="M86" s="13" t="str">
        <f>IFERROR(IF(($C86&amp;"-"&amp;$E86&amp;"-"&amp;M$4)=INDEX(Aux!$Q$4:$Q$5000,MATCH($C86&amp;"-"&amp;$E86&amp;"-"&amp;M$4,Aux!$Q$4:$Q$5000,0)),1,""),"")</f>
        <v/>
      </c>
      <c r="N86" s="13" t="str">
        <f>IFERROR(IF(($C86&amp;"-"&amp;$E86&amp;"-"&amp;N$4)=INDEX(Aux!$Q$4:$Q$5000,MATCH($C86&amp;"-"&amp;$E86&amp;"-"&amp;N$4,Aux!$Q$4:$Q$5000,0)),1,""),"")</f>
        <v/>
      </c>
      <c r="O86" s="13" t="str">
        <f>IFERROR(IF(($C86&amp;"-"&amp;$E86&amp;"-"&amp;O$4)=INDEX(Aux!$Q$4:$Q$5000,MATCH($C86&amp;"-"&amp;$E86&amp;"-"&amp;O$4,Aux!$Q$4:$Q$5000,0)),1,""),"")</f>
        <v/>
      </c>
      <c r="P86" s="13" t="str">
        <f>IFERROR(IF(($C86&amp;"-"&amp;$E86&amp;"-"&amp;P$4)=INDEX(Aux!$Q$4:$Q$5000,MATCH($C86&amp;"-"&amp;$E86&amp;"-"&amp;P$4,Aux!$Q$4:$Q$5000,0)),1,""),"")</f>
        <v/>
      </c>
      <c r="Q86" s="13" t="str">
        <f>IFERROR(IF(($C86&amp;"-"&amp;$E86&amp;"-"&amp;Q$4)=INDEX(Aux!$Q$4:$Q$5000,MATCH($C86&amp;"-"&amp;$E86&amp;"-"&amp;Q$4,Aux!$Q$4:$Q$5000,0)),1,""),"")</f>
        <v/>
      </c>
      <c r="R86" s="13" t="str">
        <f>IFERROR(IF(($C86&amp;"-"&amp;$E86&amp;"-"&amp;R$4)=INDEX(Aux!$Q$4:$Q$5000,MATCH($C86&amp;"-"&amp;$E86&amp;"-"&amp;R$4,Aux!$Q$4:$Q$5000,0)),1,""),"")</f>
        <v/>
      </c>
      <c r="S86" s="13" t="str">
        <f>IFERROR(IF(($C86&amp;"-"&amp;$E86&amp;"-"&amp;S$4)=INDEX(Aux!$Q$4:$Q$5000,MATCH($C86&amp;"-"&amp;$E86&amp;"-"&amp;S$4,Aux!$Q$4:$Q$5000,0)),1,""),"")</f>
        <v/>
      </c>
      <c r="T86" s="13" t="str">
        <f>IFERROR(IF(($C86&amp;"-"&amp;$E86&amp;"-"&amp;T$4)=INDEX(Aux!$Q$4:$Q$5000,MATCH($C86&amp;"-"&amp;$E86&amp;"-"&amp;T$4,Aux!$Q$4:$Q$5000,0)),1,""),"")</f>
        <v/>
      </c>
      <c r="U86" s="13" t="str">
        <f>IFERROR(IF(($C86&amp;"-"&amp;$E86&amp;"-"&amp;U$4)=INDEX(Aux!$Q$4:$Q$5000,MATCH($C86&amp;"-"&amp;$E86&amp;"-"&amp;U$4,Aux!$Q$4:$Q$5000,0)),1,""),"")</f>
        <v/>
      </c>
      <c r="V86" s="13" t="str">
        <f>IFERROR(IF(($C86&amp;"-"&amp;$E86&amp;"-"&amp;V$4)=INDEX(Aux!$Q$4:$Q$5000,MATCH($C86&amp;"-"&amp;$E86&amp;"-"&amp;V$4,Aux!$Q$4:$Q$5000,0)),1,""),"")</f>
        <v/>
      </c>
      <c r="W86" s="13" t="str">
        <f>IFERROR(IF(($C86&amp;"-"&amp;$E86&amp;"-"&amp;W$4)=INDEX(Aux!$Q$4:$Q$5000,MATCH($C86&amp;"-"&amp;$E86&amp;"-"&amp;W$4,Aux!$Q$4:$Q$5000,0)),1,""),"")</f>
        <v/>
      </c>
      <c r="X86" s="13" t="str">
        <f>IFERROR(IF(($C86&amp;"-"&amp;$E86&amp;"-"&amp;X$4)=INDEX(Aux!$Q$4:$Q$5000,MATCH($C86&amp;"-"&amp;$E86&amp;"-"&amp;X$4,Aux!$Q$4:$Q$5000,0)),1,""),"")</f>
        <v/>
      </c>
      <c r="Y86" s="13" t="str">
        <f>IFERROR(IF(($C86&amp;"-"&amp;$E86&amp;"-"&amp;Y$4)=INDEX(Aux!$Q$4:$Q$5000,MATCH($C86&amp;"-"&amp;$E86&amp;"-"&amp;Y$4,Aux!$Q$4:$Q$5000,0)),1,""),"")</f>
        <v/>
      </c>
      <c r="Z86" s="13" t="str">
        <f>IFERROR(IF(($C86&amp;"-"&amp;$E86&amp;"-"&amp;Z$4)=INDEX(Aux!$Q$4:$Q$5000,MATCH($C86&amp;"-"&amp;$E86&amp;"-"&amp;Z$4,Aux!$Q$4:$Q$5000,0)),1,""),"")</f>
        <v/>
      </c>
      <c r="AA86" s="13" t="str">
        <f>IFERROR(IF(($C86&amp;"-"&amp;$E86&amp;"-"&amp;AA$4)=INDEX(Aux!$Q$4:$Q$5000,MATCH($C86&amp;"-"&amp;$E86&amp;"-"&amp;AA$4,Aux!$Q$4:$Q$5000,0)),1,""),"")</f>
        <v/>
      </c>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2:114" x14ac:dyDescent="0.25">
      <c r="B87" s="41" t="str">
        <f>IF(B86="","",IF(B86+1&lt;='Tables&amp;Data'!$F$9,B86+1,""))</f>
        <v/>
      </c>
      <c r="C87" s="46" t="str">
        <f>IF(IFERROR(TRUNC((B87-1)/'Tables&amp;Data'!$F$7,0)+1,0)=0,"","G"&amp;TRUNC((B87-1)/'Tables&amp;Data'!$F$7,0)+1)</f>
        <v/>
      </c>
      <c r="D87" s="43" t="str">
        <f>IF(C87="","",IF(D86='Tables&amp;Data'!$F$7,1,D86+1))</f>
        <v/>
      </c>
      <c r="E87" s="43" t="str">
        <f t="shared" si="1"/>
        <v/>
      </c>
      <c r="F87" s="45" t="str">
        <f>IF(E87="","",IF(SUM(G87:AA87)='Tables&amp;Data'!$F$8,"P","O"))</f>
        <v/>
      </c>
      <c r="G87" s="13" t="str">
        <f>IFERROR(IF(($C87&amp;"-"&amp;$E87&amp;"-"&amp;G$4)=INDEX(Aux!$Q$4:$Q$5000,MATCH($C87&amp;"-"&amp;$E87&amp;"-"&amp;G$4,Aux!$Q$4:$Q$5000,0)),1,""),"")</f>
        <v/>
      </c>
      <c r="H87" s="13" t="str">
        <f>IFERROR(IF(($C87&amp;"-"&amp;$E87&amp;"-"&amp;H$4)=INDEX(Aux!$Q$4:$Q$5000,MATCH($C87&amp;"-"&amp;$E87&amp;"-"&amp;H$4,Aux!$Q$4:$Q$5000,0)),1,""),"")</f>
        <v/>
      </c>
      <c r="I87" s="13" t="str">
        <f>IFERROR(IF(($C87&amp;"-"&amp;$E87&amp;"-"&amp;I$4)=INDEX(Aux!$Q$4:$Q$5000,MATCH($C87&amp;"-"&amp;$E87&amp;"-"&amp;I$4,Aux!$Q$4:$Q$5000,0)),1,""),"")</f>
        <v/>
      </c>
      <c r="J87" s="13" t="str">
        <f>IFERROR(IF(($C87&amp;"-"&amp;$E87&amp;"-"&amp;J$4)=INDEX(Aux!$Q$4:$Q$5000,MATCH($C87&amp;"-"&amp;$E87&amp;"-"&amp;J$4,Aux!$Q$4:$Q$5000,0)),1,""),"")</f>
        <v/>
      </c>
      <c r="K87" s="13" t="str">
        <f>IFERROR(IF(($C87&amp;"-"&amp;$E87&amp;"-"&amp;K$4)=INDEX(Aux!$Q$4:$Q$5000,MATCH($C87&amp;"-"&amp;$E87&amp;"-"&amp;K$4,Aux!$Q$4:$Q$5000,0)),1,""),"")</f>
        <v/>
      </c>
      <c r="L87" s="13" t="str">
        <f>IFERROR(IF(($C87&amp;"-"&amp;$E87&amp;"-"&amp;L$4)=INDEX(Aux!$Q$4:$Q$5000,MATCH($C87&amp;"-"&amp;$E87&amp;"-"&amp;L$4,Aux!$Q$4:$Q$5000,0)),1,""),"")</f>
        <v/>
      </c>
      <c r="M87" s="13" t="str">
        <f>IFERROR(IF(($C87&amp;"-"&amp;$E87&amp;"-"&amp;M$4)=INDEX(Aux!$Q$4:$Q$5000,MATCH($C87&amp;"-"&amp;$E87&amp;"-"&amp;M$4,Aux!$Q$4:$Q$5000,0)),1,""),"")</f>
        <v/>
      </c>
      <c r="N87" s="13" t="str">
        <f>IFERROR(IF(($C87&amp;"-"&amp;$E87&amp;"-"&amp;N$4)=INDEX(Aux!$Q$4:$Q$5000,MATCH($C87&amp;"-"&amp;$E87&amp;"-"&amp;N$4,Aux!$Q$4:$Q$5000,0)),1,""),"")</f>
        <v/>
      </c>
      <c r="O87" s="13" t="str">
        <f>IFERROR(IF(($C87&amp;"-"&amp;$E87&amp;"-"&amp;O$4)=INDEX(Aux!$Q$4:$Q$5000,MATCH($C87&amp;"-"&amp;$E87&amp;"-"&amp;O$4,Aux!$Q$4:$Q$5000,0)),1,""),"")</f>
        <v/>
      </c>
      <c r="P87" s="13" t="str">
        <f>IFERROR(IF(($C87&amp;"-"&amp;$E87&amp;"-"&amp;P$4)=INDEX(Aux!$Q$4:$Q$5000,MATCH($C87&amp;"-"&amp;$E87&amp;"-"&amp;P$4,Aux!$Q$4:$Q$5000,0)),1,""),"")</f>
        <v/>
      </c>
      <c r="Q87" s="13" t="str">
        <f>IFERROR(IF(($C87&amp;"-"&amp;$E87&amp;"-"&amp;Q$4)=INDEX(Aux!$Q$4:$Q$5000,MATCH($C87&amp;"-"&amp;$E87&amp;"-"&amp;Q$4,Aux!$Q$4:$Q$5000,0)),1,""),"")</f>
        <v/>
      </c>
      <c r="R87" s="13" t="str">
        <f>IFERROR(IF(($C87&amp;"-"&amp;$E87&amp;"-"&amp;R$4)=INDEX(Aux!$Q$4:$Q$5000,MATCH($C87&amp;"-"&amp;$E87&amp;"-"&amp;R$4,Aux!$Q$4:$Q$5000,0)),1,""),"")</f>
        <v/>
      </c>
      <c r="S87" s="13" t="str">
        <f>IFERROR(IF(($C87&amp;"-"&amp;$E87&amp;"-"&amp;S$4)=INDEX(Aux!$Q$4:$Q$5000,MATCH($C87&amp;"-"&amp;$E87&amp;"-"&amp;S$4,Aux!$Q$4:$Q$5000,0)),1,""),"")</f>
        <v/>
      </c>
      <c r="T87" s="13" t="str">
        <f>IFERROR(IF(($C87&amp;"-"&amp;$E87&amp;"-"&amp;T$4)=INDEX(Aux!$Q$4:$Q$5000,MATCH($C87&amp;"-"&amp;$E87&amp;"-"&amp;T$4,Aux!$Q$4:$Q$5000,0)),1,""),"")</f>
        <v/>
      </c>
      <c r="U87" s="13" t="str">
        <f>IFERROR(IF(($C87&amp;"-"&amp;$E87&amp;"-"&amp;U$4)=INDEX(Aux!$Q$4:$Q$5000,MATCH($C87&amp;"-"&amp;$E87&amp;"-"&amp;U$4,Aux!$Q$4:$Q$5000,0)),1,""),"")</f>
        <v/>
      </c>
      <c r="V87" s="13" t="str">
        <f>IFERROR(IF(($C87&amp;"-"&amp;$E87&amp;"-"&amp;V$4)=INDEX(Aux!$Q$4:$Q$5000,MATCH($C87&amp;"-"&amp;$E87&amp;"-"&amp;V$4,Aux!$Q$4:$Q$5000,0)),1,""),"")</f>
        <v/>
      </c>
      <c r="W87" s="13" t="str">
        <f>IFERROR(IF(($C87&amp;"-"&amp;$E87&amp;"-"&amp;W$4)=INDEX(Aux!$Q$4:$Q$5000,MATCH($C87&amp;"-"&amp;$E87&amp;"-"&amp;W$4,Aux!$Q$4:$Q$5000,0)),1,""),"")</f>
        <v/>
      </c>
      <c r="X87" s="13" t="str">
        <f>IFERROR(IF(($C87&amp;"-"&amp;$E87&amp;"-"&amp;X$4)=INDEX(Aux!$Q$4:$Q$5000,MATCH($C87&amp;"-"&amp;$E87&amp;"-"&amp;X$4,Aux!$Q$4:$Q$5000,0)),1,""),"")</f>
        <v/>
      </c>
      <c r="Y87" s="13" t="str">
        <f>IFERROR(IF(($C87&amp;"-"&amp;$E87&amp;"-"&amp;Y$4)=INDEX(Aux!$Q$4:$Q$5000,MATCH($C87&amp;"-"&amp;$E87&amp;"-"&amp;Y$4,Aux!$Q$4:$Q$5000,0)),1,""),"")</f>
        <v/>
      </c>
      <c r="Z87" s="13" t="str">
        <f>IFERROR(IF(($C87&amp;"-"&amp;$E87&amp;"-"&amp;Z$4)=INDEX(Aux!$Q$4:$Q$5000,MATCH($C87&amp;"-"&amp;$E87&amp;"-"&amp;Z$4,Aux!$Q$4:$Q$5000,0)),1,""),"")</f>
        <v/>
      </c>
      <c r="AA87" s="13" t="str">
        <f>IFERROR(IF(($C87&amp;"-"&amp;$E87&amp;"-"&amp;AA$4)=INDEX(Aux!$Q$4:$Q$5000,MATCH($C87&amp;"-"&amp;$E87&amp;"-"&amp;AA$4,Aux!$Q$4:$Q$5000,0)),1,""),"")</f>
        <v/>
      </c>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2:114" x14ac:dyDescent="0.25">
      <c r="B88" s="41" t="str">
        <f>IF(B87="","",IF(B87+1&lt;='Tables&amp;Data'!$F$9,B87+1,""))</f>
        <v/>
      </c>
      <c r="C88" s="46" t="str">
        <f>IF(IFERROR(TRUNC((B88-1)/'Tables&amp;Data'!$F$7,0)+1,0)=0,"","G"&amp;TRUNC((B88-1)/'Tables&amp;Data'!$F$7,0)+1)</f>
        <v/>
      </c>
      <c r="D88" s="43" t="str">
        <f>IF(C88="","",IF(D87='Tables&amp;Data'!$F$7,1,D87+1))</f>
        <v/>
      </c>
      <c r="E88" s="43" t="str">
        <f t="shared" si="1"/>
        <v/>
      </c>
      <c r="F88" s="45" t="str">
        <f>IF(E88="","",IF(SUM(G88:AA88)='Tables&amp;Data'!$F$8,"P","O"))</f>
        <v/>
      </c>
      <c r="G88" s="13" t="str">
        <f>IFERROR(IF(($C88&amp;"-"&amp;$E88&amp;"-"&amp;G$4)=INDEX(Aux!$Q$4:$Q$5000,MATCH($C88&amp;"-"&amp;$E88&amp;"-"&amp;G$4,Aux!$Q$4:$Q$5000,0)),1,""),"")</f>
        <v/>
      </c>
      <c r="H88" s="13" t="str">
        <f>IFERROR(IF(($C88&amp;"-"&amp;$E88&amp;"-"&amp;H$4)=INDEX(Aux!$Q$4:$Q$5000,MATCH($C88&amp;"-"&amp;$E88&amp;"-"&amp;H$4,Aux!$Q$4:$Q$5000,0)),1,""),"")</f>
        <v/>
      </c>
      <c r="I88" s="13" t="str">
        <f>IFERROR(IF(($C88&amp;"-"&amp;$E88&amp;"-"&amp;I$4)=INDEX(Aux!$Q$4:$Q$5000,MATCH($C88&amp;"-"&amp;$E88&amp;"-"&amp;I$4,Aux!$Q$4:$Q$5000,0)),1,""),"")</f>
        <v/>
      </c>
      <c r="J88" s="13" t="str">
        <f>IFERROR(IF(($C88&amp;"-"&amp;$E88&amp;"-"&amp;J$4)=INDEX(Aux!$Q$4:$Q$5000,MATCH($C88&amp;"-"&amp;$E88&amp;"-"&amp;J$4,Aux!$Q$4:$Q$5000,0)),1,""),"")</f>
        <v/>
      </c>
      <c r="K88" s="13" t="str">
        <f>IFERROR(IF(($C88&amp;"-"&amp;$E88&amp;"-"&amp;K$4)=INDEX(Aux!$Q$4:$Q$5000,MATCH($C88&amp;"-"&amp;$E88&amp;"-"&amp;K$4,Aux!$Q$4:$Q$5000,0)),1,""),"")</f>
        <v/>
      </c>
      <c r="L88" s="13" t="str">
        <f>IFERROR(IF(($C88&amp;"-"&amp;$E88&amp;"-"&amp;L$4)=INDEX(Aux!$Q$4:$Q$5000,MATCH($C88&amp;"-"&amp;$E88&amp;"-"&amp;L$4,Aux!$Q$4:$Q$5000,0)),1,""),"")</f>
        <v/>
      </c>
      <c r="M88" s="13" t="str">
        <f>IFERROR(IF(($C88&amp;"-"&amp;$E88&amp;"-"&amp;M$4)=INDEX(Aux!$Q$4:$Q$5000,MATCH($C88&amp;"-"&amp;$E88&amp;"-"&amp;M$4,Aux!$Q$4:$Q$5000,0)),1,""),"")</f>
        <v/>
      </c>
      <c r="N88" s="13" t="str">
        <f>IFERROR(IF(($C88&amp;"-"&amp;$E88&amp;"-"&amp;N$4)=INDEX(Aux!$Q$4:$Q$5000,MATCH($C88&amp;"-"&amp;$E88&amp;"-"&amp;N$4,Aux!$Q$4:$Q$5000,0)),1,""),"")</f>
        <v/>
      </c>
      <c r="O88" s="13" t="str">
        <f>IFERROR(IF(($C88&amp;"-"&amp;$E88&amp;"-"&amp;O$4)=INDEX(Aux!$Q$4:$Q$5000,MATCH($C88&amp;"-"&amp;$E88&amp;"-"&amp;O$4,Aux!$Q$4:$Q$5000,0)),1,""),"")</f>
        <v/>
      </c>
      <c r="P88" s="13" t="str">
        <f>IFERROR(IF(($C88&amp;"-"&amp;$E88&amp;"-"&amp;P$4)=INDEX(Aux!$Q$4:$Q$5000,MATCH($C88&amp;"-"&amp;$E88&amp;"-"&amp;P$4,Aux!$Q$4:$Q$5000,0)),1,""),"")</f>
        <v/>
      </c>
      <c r="Q88" s="13" t="str">
        <f>IFERROR(IF(($C88&amp;"-"&amp;$E88&amp;"-"&amp;Q$4)=INDEX(Aux!$Q$4:$Q$5000,MATCH($C88&amp;"-"&amp;$E88&amp;"-"&amp;Q$4,Aux!$Q$4:$Q$5000,0)),1,""),"")</f>
        <v/>
      </c>
      <c r="R88" s="13" t="str">
        <f>IFERROR(IF(($C88&amp;"-"&amp;$E88&amp;"-"&amp;R$4)=INDEX(Aux!$Q$4:$Q$5000,MATCH($C88&amp;"-"&amp;$E88&amp;"-"&amp;R$4,Aux!$Q$4:$Q$5000,0)),1,""),"")</f>
        <v/>
      </c>
      <c r="S88" s="13" t="str">
        <f>IFERROR(IF(($C88&amp;"-"&amp;$E88&amp;"-"&amp;S$4)=INDEX(Aux!$Q$4:$Q$5000,MATCH($C88&amp;"-"&amp;$E88&amp;"-"&amp;S$4,Aux!$Q$4:$Q$5000,0)),1,""),"")</f>
        <v/>
      </c>
      <c r="T88" s="13" t="str">
        <f>IFERROR(IF(($C88&amp;"-"&amp;$E88&amp;"-"&amp;T$4)=INDEX(Aux!$Q$4:$Q$5000,MATCH($C88&amp;"-"&amp;$E88&amp;"-"&amp;T$4,Aux!$Q$4:$Q$5000,0)),1,""),"")</f>
        <v/>
      </c>
      <c r="U88" s="13" t="str">
        <f>IFERROR(IF(($C88&amp;"-"&amp;$E88&amp;"-"&amp;U$4)=INDEX(Aux!$Q$4:$Q$5000,MATCH($C88&amp;"-"&amp;$E88&amp;"-"&amp;U$4,Aux!$Q$4:$Q$5000,0)),1,""),"")</f>
        <v/>
      </c>
      <c r="V88" s="13" t="str">
        <f>IFERROR(IF(($C88&amp;"-"&amp;$E88&amp;"-"&amp;V$4)=INDEX(Aux!$Q$4:$Q$5000,MATCH($C88&amp;"-"&amp;$E88&amp;"-"&amp;V$4,Aux!$Q$4:$Q$5000,0)),1,""),"")</f>
        <v/>
      </c>
      <c r="W88" s="13" t="str">
        <f>IFERROR(IF(($C88&amp;"-"&amp;$E88&amp;"-"&amp;W$4)=INDEX(Aux!$Q$4:$Q$5000,MATCH($C88&amp;"-"&amp;$E88&amp;"-"&amp;W$4,Aux!$Q$4:$Q$5000,0)),1,""),"")</f>
        <v/>
      </c>
      <c r="X88" s="13" t="str">
        <f>IFERROR(IF(($C88&amp;"-"&amp;$E88&amp;"-"&amp;X$4)=INDEX(Aux!$Q$4:$Q$5000,MATCH($C88&amp;"-"&amp;$E88&amp;"-"&amp;X$4,Aux!$Q$4:$Q$5000,0)),1,""),"")</f>
        <v/>
      </c>
      <c r="Y88" s="13" t="str">
        <f>IFERROR(IF(($C88&amp;"-"&amp;$E88&amp;"-"&amp;Y$4)=INDEX(Aux!$Q$4:$Q$5000,MATCH($C88&amp;"-"&amp;$E88&amp;"-"&amp;Y$4,Aux!$Q$4:$Q$5000,0)),1,""),"")</f>
        <v/>
      </c>
      <c r="Z88" s="13" t="str">
        <f>IFERROR(IF(($C88&amp;"-"&amp;$E88&amp;"-"&amp;Z$4)=INDEX(Aux!$Q$4:$Q$5000,MATCH($C88&amp;"-"&amp;$E88&amp;"-"&amp;Z$4,Aux!$Q$4:$Q$5000,0)),1,""),"")</f>
        <v/>
      </c>
      <c r="AA88" s="13" t="str">
        <f>IFERROR(IF(($C88&amp;"-"&amp;$E88&amp;"-"&amp;AA$4)=INDEX(Aux!$Q$4:$Q$5000,MATCH($C88&amp;"-"&amp;$E88&amp;"-"&amp;AA$4,Aux!$Q$4:$Q$5000,0)),1,""),"")</f>
        <v/>
      </c>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2:114" x14ac:dyDescent="0.25">
      <c r="B89" s="41" t="str">
        <f>IF(B88="","",IF(B88+1&lt;='Tables&amp;Data'!$F$9,B88+1,""))</f>
        <v/>
      </c>
      <c r="C89" s="46" t="str">
        <f>IF(IFERROR(TRUNC((B89-1)/'Tables&amp;Data'!$F$7,0)+1,0)=0,"","G"&amp;TRUNC((B89-1)/'Tables&amp;Data'!$F$7,0)+1)</f>
        <v/>
      </c>
      <c r="D89" s="43" t="str">
        <f>IF(C89="","",IF(D88='Tables&amp;Data'!$F$7,1,D88+1))</f>
        <v/>
      </c>
      <c r="E89" s="43" t="str">
        <f t="shared" si="1"/>
        <v/>
      </c>
      <c r="F89" s="45" t="str">
        <f>IF(E89="","",IF(SUM(G89:AA89)='Tables&amp;Data'!$F$8,"P","O"))</f>
        <v/>
      </c>
      <c r="G89" s="13" t="str">
        <f>IFERROR(IF(($C89&amp;"-"&amp;$E89&amp;"-"&amp;G$4)=INDEX(Aux!$Q$4:$Q$5000,MATCH($C89&amp;"-"&amp;$E89&amp;"-"&amp;G$4,Aux!$Q$4:$Q$5000,0)),1,""),"")</f>
        <v/>
      </c>
      <c r="H89" s="13" t="str">
        <f>IFERROR(IF(($C89&amp;"-"&amp;$E89&amp;"-"&amp;H$4)=INDEX(Aux!$Q$4:$Q$5000,MATCH($C89&amp;"-"&amp;$E89&amp;"-"&amp;H$4,Aux!$Q$4:$Q$5000,0)),1,""),"")</f>
        <v/>
      </c>
      <c r="I89" s="13" t="str">
        <f>IFERROR(IF(($C89&amp;"-"&amp;$E89&amp;"-"&amp;I$4)=INDEX(Aux!$Q$4:$Q$5000,MATCH($C89&amp;"-"&amp;$E89&amp;"-"&amp;I$4,Aux!$Q$4:$Q$5000,0)),1,""),"")</f>
        <v/>
      </c>
      <c r="J89" s="13" t="str">
        <f>IFERROR(IF(($C89&amp;"-"&amp;$E89&amp;"-"&amp;J$4)=INDEX(Aux!$Q$4:$Q$5000,MATCH($C89&amp;"-"&amp;$E89&amp;"-"&amp;J$4,Aux!$Q$4:$Q$5000,0)),1,""),"")</f>
        <v/>
      </c>
      <c r="K89" s="13" t="str">
        <f>IFERROR(IF(($C89&amp;"-"&amp;$E89&amp;"-"&amp;K$4)=INDEX(Aux!$Q$4:$Q$5000,MATCH($C89&amp;"-"&amp;$E89&amp;"-"&amp;K$4,Aux!$Q$4:$Q$5000,0)),1,""),"")</f>
        <v/>
      </c>
      <c r="L89" s="13" t="str">
        <f>IFERROR(IF(($C89&amp;"-"&amp;$E89&amp;"-"&amp;L$4)=INDEX(Aux!$Q$4:$Q$5000,MATCH($C89&amp;"-"&amp;$E89&amp;"-"&amp;L$4,Aux!$Q$4:$Q$5000,0)),1,""),"")</f>
        <v/>
      </c>
      <c r="M89" s="13" t="str">
        <f>IFERROR(IF(($C89&amp;"-"&amp;$E89&amp;"-"&amp;M$4)=INDEX(Aux!$Q$4:$Q$5000,MATCH($C89&amp;"-"&amp;$E89&amp;"-"&amp;M$4,Aux!$Q$4:$Q$5000,0)),1,""),"")</f>
        <v/>
      </c>
      <c r="N89" s="13" t="str">
        <f>IFERROR(IF(($C89&amp;"-"&amp;$E89&amp;"-"&amp;N$4)=INDEX(Aux!$Q$4:$Q$5000,MATCH($C89&amp;"-"&amp;$E89&amp;"-"&amp;N$4,Aux!$Q$4:$Q$5000,0)),1,""),"")</f>
        <v/>
      </c>
      <c r="O89" s="13" t="str">
        <f>IFERROR(IF(($C89&amp;"-"&amp;$E89&amp;"-"&amp;O$4)=INDEX(Aux!$Q$4:$Q$5000,MATCH($C89&amp;"-"&amp;$E89&amp;"-"&amp;O$4,Aux!$Q$4:$Q$5000,0)),1,""),"")</f>
        <v/>
      </c>
      <c r="P89" s="13" t="str">
        <f>IFERROR(IF(($C89&amp;"-"&amp;$E89&amp;"-"&amp;P$4)=INDEX(Aux!$Q$4:$Q$5000,MATCH($C89&amp;"-"&amp;$E89&amp;"-"&amp;P$4,Aux!$Q$4:$Q$5000,0)),1,""),"")</f>
        <v/>
      </c>
      <c r="Q89" s="13" t="str">
        <f>IFERROR(IF(($C89&amp;"-"&amp;$E89&amp;"-"&amp;Q$4)=INDEX(Aux!$Q$4:$Q$5000,MATCH($C89&amp;"-"&amp;$E89&amp;"-"&amp;Q$4,Aux!$Q$4:$Q$5000,0)),1,""),"")</f>
        <v/>
      </c>
      <c r="R89" s="13" t="str">
        <f>IFERROR(IF(($C89&amp;"-"&amp;$E89&amp;"-"&amp;R$4)=INDEX(Aux!$Q$4:$Q$5000,MATCH($C89&amp;"-"&amp;$E89&amp;"-"&amp;R$4,Aux!$Q$4:$Q$5000,0)),1,""),"")</f>
        <v/>
      </c>
      <c r="S89" s="13" t="str">
        <f>IFERROR(IF(($C89&amp;"-"&amp;$E89&amp;"-"&amp;S$4)=INDEX(Aux!$Q$4:$Q$5000,MATCH($C89&amp;"-"&amp;$E89&amp;"-"&amp;S$4,Aux!$Q$4:$Q$5000,0)),1,""),"")</f>
        <v/>
      </c>
      <c r="T89" s="13" t="str">
        <f>IFERROR(IF(($C89&amp;"-"&amp;$E89&amp;"-"&amp;T$4)=INDEX(Aux!$Q$4:$Q$5000,MATCH($C89&amp;"-"&amp;$E89&amp;"-"&amp;T$4,Aux!$Q$4:$Q$5000,0)),1,""),"")</f>
        <v/>
      </c>
      <c r="U89" s="13" t="str">
        <f>IFERROR(IF(($C89&amp;"-"&amp;$E89&amp;"-"&amp;U$4)=INDEX(Aux!$Q$4:$Q$5000,MATCH($C89&amp;"-"&amp;$E89&amp;"-"&amp;U$4,Aux!$Q$4:$Q$5000,0)),1,""),"")</f>
        <v/>
      </c>
      <c r="V89" s="13" t="str">
        <f>IFERROR(IF(($C89&amp;"-"&amp;$E89&amp;"-"&amp;V$4)=INDEX(Aux!$Q$4:$Q$5000,MATCH($C89&amp;"-"&amp;$E89&amp;"-"&amp;V$4,Aux!$Q$4:$Q$5000,0)),1,""),"")</f>
        <v/>
      </c>
      <c r="W89" s="13" t="str">
        <f>IFERROR(IF(($C89&amp;"-"&amp;$E89&amp;"-"&amp;W$4)=INDEX(Aux!$Q$4:$Q$5000,MATCH($C89&amp;"-"&amp;$E89&amp;"-"&amp;W$4,Aux!$Q$4:$Q$5000,0)),1,""),"")</f>
        <v/>
      </c>
      <c r="X89" s="13" t="str">
        <f>IFERROR(IF(($C89&amp;"-"&amp;$E89&amp;"-"&amp;X$4)=INDEX(Aux!$Q$4:$Q$5000,MATCH($C89&amp;"-"&amp;$E89&amp;"-"&amp;X$4,Aux!$Q$4:$Q$5000,0)),1,""),"")</f>
        <v/>
      </c>
      <c r="Y89" s="13" t="str">
        <f>IFERROR(IF(($C89&amp;"-"&amp;$E89&amp;"-"&amp;Y$4)=INDEX(Aux!$Q$4:$Q$5000,MATCH($C89&amp;"-"&amp;$E89&amp;"-"&amp;Y$4,Aux!$Q$4:$Q$5000,0)),1,""),"")</f>
        <v/>
      </c>
      <c r="Z89" s="13" t="str">
        <f>IFERROR(IF(($C89&amp;"-"&amp;$E89&amp;"-"&amp;Z$4)=INDEX(Aux!$Q$4:$Q$5000,MATCH($C89&amp;"-"&amp;$E89&amp;"-"&amp;Z$4,Aux!$Q$4:$Q$5000,0)),1,""),"")</f>
        <v/>
      </c>
      <c r="AA89" s="13" t="str">
        <f>IFERROR(IF(($C89&amp;"-"&amp;$E89&amp;"-"&amp;AA$4)=INDEX(Aux!$Q$4:$Q$5000,MATCH($C89&amp;"-"&amp;$E89&amp;"-"&amp;AA$4,Aux!$Q$4:$Q$5000,0)),1,""),"")</f>
        <v/>
      </c>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2:114" x14ac:dyDescent="0.25">
      <c r="B90" s="41" t="str">
        <f>IF(B89="","",IF(B89+1&lt;='Tables&amp;Data'!$F$9,B89+1,""))</f>
        <v/>
      </c>
      <c r="C90" s="46" t="str">
        <f>IF(IFERROR(TRUNC((B90-1)/'Tables&amp;Data'!$F$7,0)+1,0)=0,"","G"&amp;TRUNC((B90-1)/'Tables&amp;Data'!$F$7,0)+1)</f>
        <v/>
      </c>
      <c r="D90" s="43" t="str">
        <f>IF(C90="","",IF(D89='Tables&amp;Data'!$F$7,1,D89+1))</f>
        <v/>
      </c>
      <c r="E90" s="43" t="str">
        <f t="shared" si="1"/>
        <v/>
      </c>
      <c r="F90" s="45" t="str">
        <f>IF(E90="","",IF(SUM(G90:AA90)='Tables&amp;Data'!$F$8,"P","O"))</f>
        <v/>
      </c>
      <c r="G90" s="13" t="str">
        <f>IFERROR(IF(($C90&amp;"-"&amp;$E90&amp;"-"&amp;G$4)=INDEX(Aux!$Q$4:$Q$5000,MATCH($C90&amp;"-"&amp;$E90&amp;"-"&amp;G$4,Aux!$Q$4:$Q$5000,0)),1,""),"")</f>
        <v/>
      </c>
      <c r="H90" s="13" t="str">
        <f>IFERROR(IF(($C90&amp;"-"&amp;$E90&amp;"-"&amp;H$4)=INDEX(Aux!$Q$4:$Q$5000,MATCH($C90&amp;"-"&amp;$E90&amp;"-"&amp;H$4,Aux!$Q$4:$Q$5000,0)),1,""),"")</f>
        <v/>
      </c>
      <c r="I90" s="13" t="str">
        <f>IFERROR(IF(($C90&amp;"-"&amp;$E90&amp;"-"&amp;I$4)=INDEX(Aux!$Q$4:$Q$5000,MATCH($C90&amp;"-"&amp;$E90&amp;"-"&amp;I$4,Aux!$Q$4:$Q$5000,0)),1,""),"")</f>
        <v/>
      </c>
      <c r="J90" s="13" t="str">
        <f>IFERROR(IF(($C90&amp;"-"&amp;$E90&amp;"-"&amp;J$4)=INDEX(Aux!$Q$4:$Q$5000,MATCH($C90&amp;"-"&amp;$E90&amp;"-"&amp;J$4,Aux!$Q$4:$Q$5000,0)),1,""),"")</f>
        <v/>
      </c>
      <c r="K90" s="13" t="str">
        <f>IFERROR(IF(($C90&amp;"-"&amp;$E90&amp;"-"&amp;K$4)=INDEX(Aux!$Q$4:$Q$5000,MATCH($C90&amp;"-"&amp;$E90&amp;"-"&amp;K$4,Aux!$Q$4:$Q$5000,0)),1,""),"")</f>
        <v/>
      </c>
      <c r="L90" s="13" t="str">
        <f>IFERROR(IF(($C90&amp;"-"&amp;$E90&amp;"-"&amp;L$4)=INDEX(Aux!$Q$4:$Q$5000,MATCH($C90&amp;"-"&amp;$E90&amp;"-"&amp;L$4,Aux!$Q$4:$Q$5000,0)),1,""),"")</f>
        <v/>
      </c>
      <c r="M90" s="13" t="str">
        <f>IFERROR(IF(($C90&amp;"-"&amp;$E90&amp;"-"&amp;M$4)=INDEX(Aux!$Q$4:$Q$5000,MATCH($C90&amp;"-"&amp;$E90&amp;"-"&amp;M$4,Aux!$Q$4:$Q$5000,0)),1,""),"")</f>
        <v/>
      </c>
      <c r="N90" s="13" t="str">
        <f>IFERROR(IF(($C90&amp;"-"&amp;$E90&amp;"-"&amp;N$4)=INDEX(Aux!$Q$4:$Q$5000,MATCH($C90&amp;"-"&amp;$E90&amp;"-"&amp;N$4,Aux!$Q$4:$Q$5000,0)),1,""),"")</f>
        <v/>
      </c>
      <c r="O90" s="13" t="str">
        <f>IFERROR(IF(($C90&amp;"-"&amp;$E90&amp;"-"&amp;O$4)=INDEX(Aux!$Q$4:$Q$5000,MATCH($C90&amp;"-"&amp;$E90&amp;"-"&amp;O$4,Aux!$Q$4:$Q$5000,0)),1,""),"")</f>
        <v/>
      </c>
      <c r="P90" s="13" t="str">
        <f>IFERROR(IF(($C90&amp;"-"&amp;$E90&amp;"-"&amp;P$4)=INDEX(Aux!$Q$4:$Q$5000,MATCH($C90&amp;"-"&amp;$E90&amp;"-"&amp;P$4,Aux!$Q$4:$Q$5000,0)),1,""),"")</f>
        <v/>
      </c>
      <c r="Q90" s="13" t="str">
        <f>IFERROR(IF(($C90&amp;"-"&amp;$E90&amp;"-"&amp;Q$4)=INDEX(Aux!$Q$4:$Q$5000,MATCH($C90&amp;"-"&amp;$E90&amp;"-"&amp;Q$4,Aux!$Q$4:$Q$5000,0)),1,""),"")</f>
        <v/>
      </c>
      <c r="R90" s="13" t="str">
        <f>IFERROR(IF(($C90&amp;"-"&amp;$E90&amp;"-"&amp;R$4)=INDEX(Aux!$Q$4:$Q$5000,MATCH($C90&amp;"-"&amp;$E90&amp;"-"&amp;R$4,Aux!$Q$4:$Q$5000,0)),1,""),"")</f>
        <v/>
      </c>
      <c r="S90" s="13" t="str">
        <f>IFERROR(IF(($C90&amp;"-"&amp;$E90&amp;"-"&amp;S$4)=INDEX(Aux!$Q$4:$Q$5000,MATCH($C90&amp;"-"&amp;$E90&amp;"-"&amp;S$4,Aux!$Q$4:$Q$5000,0)),1,""),"")</f>
        <v/>
      </c>
      <c r="T90" s="13" t="str">
        <f>IFERROR(IF(($C90&amp;"-"&amp;$E90&amp;"-"&amp;T$4)=INDEX(Aux!$Q$4:$Q$5000,MATCH($C90&amp;"-"&amp;$E90&amp;"-"&amp;T$4,Aux!$Q$4:$Q$5000,0)),1,""),"")</f>
        <v/>
      </c>
      <c r="U90" s="13" t="str">
        <f>IFERROR(IF(($C90&amp;"-"&amp;$E90&amp;"-"&amp;U$4)=INDEX(Aux!$Q$4:$Q$5000,MATCH($C90&amp;"-"&amp;$E90&amp;"-"&amp;U$4,Aux!$Q$4:$Q$5000,0)),1,""),"")</f>
        <v/>
      </c>
      <c r="V90" s="13" t="str">
        <f>IFERROR(IF(($C90&amp;"-"&amp;$E90&amp;"-"&amp;V$4)=INDEX(Aux!$Q$4:$Q$5000,MATCH($C90&amp;"-"&amp;$E90&amp;"-"&amp;V$4,Aux!$Q$4:$Q$5000,0)),1,""),"")</f>
        <v/>
      </c>
      <c r="W90" s="13" t="str">
        <f>IFERROR(IF(($C90&amp;"-"&amp;$E90&amp;"-"&amp;W$4)=INDEX(Aux!$Q$4:$Q$5000,MATCH($C90&amp;"-"&amp;$E90&amp;"-"&amp;W$4,Aux!$Q$4:$Q$5000,0)),1,""),"")</f>
        <v/>
      </c>
      <c r="X90" s="13" t="str">
        <f>IFERROR(IF(($C90&amp;"-"&amp;$E90&amp;"-"&amp;X$4)=INDEX(Aux!$Q$4:$Q$5000,MATCH($C90&amp;"-"&amp;$E90&amp;"-"&amp;X$4,Aux!$Q$4:$Q$5000,0)),1,""),"")</f>
        <v/>
      </c>
      <c r="Y90" s="13" t="str">
        <f>IFERROR(IF(($C90&amp;"-"&amp;$E90&amp;"-"&amp;Y$4)=INDEX(Aux!$Q$4:$Q$5000,MATCH($C90&amp;"-"&amp;$E90&amp;"-"&amp;Y$4,Aux!$Q$4:$Q$5000,0)),1,""),"")</f>
        <v/>
      </c>
      <c r="Z90" s="13" t="str">
        <f>IFERROR(IF(($C90&amp;"-"&amp;$E90&amp;"-"&amp;Z$4)=INDEX(Aux!$Q$4:$Q$5000,MATCH($C90&amp;"-"&amp;$E90&amp;"-"&amp;Z$4,Aux!$Q$4:$Q$5000,0)),1,""),"")</f>
        <v/>
      </c>
      <c r="AA90" s="13" t="str">
        <f>IFERROR(IF(($C90&amp;"-"&amp;$E90&amp;"-"&amp;AA$4)=INDEX(Aux!$Q$4:$Q$5000,MATCH($C90&amp;"-"&amp;$E90&amp;"-"&amp;AA$4,Aux!$Q$4:$Q$5000,0)),1,""),"")</f>
        <v/>
      </c>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2:114" x14ac:dyDescent="0.25">
      <c r="B91" s="41" t="str">
        <f>IF(B90="","",IF(B90+1&lt;='Tables&amp;Data'!$F$9,B90+1,""))</f>
        <v/>
      </c>
      <c r="C91" s="46" t="str">
        <f>IF(IFERROR(TRUNC((B91-1)/'Tables&amp;Data'!$F$7,0)+1,0)=0,"","G"&amp;TRUNC((B91-1)/'Tables&amp;Data'!$F$7,0)+1)</f>
        <v/>
      </c>
      <c r="D91" s="43" t="str">
        <f>IF(C91="","",IF(D90='Tables&amp;Data'!$F$7,1,D90+1))</f>
        <v/>
      </c>
      <c r="E91" s="43" t="str">
        <f t="shared" si="1"/>
        <v/>
      </c>
      <c r="F91" s="45" t="str">
        <f>IF(E91="","",IF(SUM(G91:AA91)='Tables&amp;Data'!$F$8,"P","O"))</f>
        <v/>
      </c>
      <c r="G91" s="13" t="str">
        <f>IFERROR(IF(($C91&amp;"-"&amp;$E91&amp;"-"&amp;G$4)=INDEX(Aux!$Q$4:$Q$5000,MATCH($C91&amp;"-"&amp;$E91&amp;"-"&amp;G$4,Aux!$Q$4:$Q$5000,0)),1,""),"")</f>
        <v/>
      </c>
      <c r="H91" s="13" t="str">
        <f>IFERROR(IF(($C91&amp;"-"&amp;$E91&amp;"-"&amp;H$4)=INDEX(Aux!$Q$4:$Q$5000,MATCH($C91&amp;"-"&amp;$E91&amp;"-"&amp;H$4,Aux!$Q$4:$Q$5000,0)),1,""),"")</f>
        <v/>
      </c>
      <c r="I91" s="13" t="str">
        <f>IFERROR(IF(($C91&amp;"-"&amp;$E91&amp;"-"&amp;I$4)=INDEX(Aux!$Q$4:$Q$5000,MATCH($C91&amp;"-"&amp;$E91&amp;"-"&amp;I$4,Aux!$Q$4:$Q$5000,0)),1,""),"")</f>
        <v/>
      </c>
      <c r="J91" s="13" t="str">
        <f>IFERROR(IF(($C91&amp;"-"&amp;$E91&amp;"-"&amp;J$4)=INDEX(Aux!$Q$4:$Q$5000,MATCH($C91&amp;"-"&amp;$E91&amp;"-"&amp;J$4,Aux!$Q$4:$Q$5000,0)),1,""),"")</f>
        <v/>
      </c>
      <c r="K91" s="13" t="str">
        <f>IFERROR(IF(($C91&amp;"-"&amp;$E91&amp;"-"&amp;K$4)=INDEX(Aux!$Q$4:$Q$5000,MATCH($C91&amp;"-"&amp;$E91&amp;"-"&amp;K$4,Aux!$Q$4:$Q$5000,0)),1,""),"")</f>
        <v/>
      </c>
      <c r="L91" s="13" t="str">
        <f>IFERROR(IF(($C91&amp;"-"&amp;$E91&amp;"-"&amp;L$4)=INDEX(Aux!$Q$4:$Q$5000,MATCH($C91&amp;"-"&amp;$E91&amp;"-"&amp;L$4,Aux!$Q$4:$Q$5000,0)),1,""),"")</f>
        <v/>
      </c>
      <c r="M91" s="13" t="str">
        <f>IFERROR(IF(($C91&amp;"-"&amp;$E91&amp;"-"&amp;M$4)=INDEX(Aux!$Q$4:$Q$5000,MATCH($C91&amp;"-"&amp;$E91&amp;"-"&amp;M$4,Aux!$Q$4:$Q$5000,0)),1,""),"")</f>
        <v/>
      </c>
      <c r="N91" s="13" t="str">
        <f>IFERROR(IF(($C91&amp;"-"&amp;$E91&amp;"-"&amp;N$4)=INDEX(Aux!$Q$4:$Q$5000,MATCH($C91&amp;"-"&amp;$E91&amp;"-"&amp;N$4,Aux!$Q$4:$Q$5000,0)),1,""),"")</f>
        <v/>
      </c>
      <c r="O91" s="13" t="str">
        <f>IFERROR(IF(($C91&amp;"-"&amp;$E91&amp;"-"&amp;O$4)=INDEX(Aux!$Q$4:$Q$5000,MATCH($C91&amp;"-"&amp;$E91&amp;"-"&amp;O$4,Aux!$Q$4:$Q$5000,0)),1,""),"")</f>
        <v/>
      </c>
      <c r="P91" s="13" t="str">
        <f>IFERROR(IF(($C91&amp;"-"&amp;$E91&amp;"-"&amp;P$4)=INDEX(Aux!$Q$4:$Q$5000,MATCH($C91&amp;"-"&amp;$E91&amp;"-"&amp;P$4,Aux!$Q$4:$Q$5000,0)),1,""),"")</f>
        <v/>
      </c>
      <c r="Q91" s="13" t="str">
        <f>IFERROR(IF(($C91&amp;"-"&amp;$E91&amp;"-"&amp;Q$4)=INDEX(Aux!$Q$4:$Q$5000,MATCH($C91&amp;"-"&amp;$E91&amp;"-"&amp;Q$4,Aux!$Q$4:$Q$5000,0)),1,""),"")</f>
        <v/>
      </c>
      <c r="R91" s="13" t="str">
        <f>IFERROR(IF(($C91&amp;"-"&amp;$E91&amp;"-"&amp;R$4)=INDEX(Aux!$Q$4:$Q$5000,MATCH($C91&amp;"-"&amp;$E91&amp;"-"&amp;R$4,Aux!$Q$4:$Q$5000,0)),1,""),"")</f>
        <v/>
      </c>
      <c r="S91" s="13" t="str">
        <f>IFERROR(IF(($C91&amp;"-"&amp;$E91&amp;"-"&amp;S$4)=INDEX(Aux!$Q$4:$Q$5000,MATCH($C91&amp;"-"&amp;$E91&amp;"-"&amp;S$4,Aux!$Q$4:$Q$5000,0)),1,""),"")</f>
        <v/>
      </c>
      <c r="T91" s="13" t="str">
        <f>IFERROR(IF(($C91&amp;"-"&amp;$E91&amp;"-"&amp;T$4)=INDEX(Aux!$Q$4:$Q$5000,MATCH($C91&amp;"-"&amp;$E91&amp;"-"&amp;T$4,Aux!$Q$4:$Q$5000,0)),1,""),"")</f>
        <v/>
      </c>
      <c r="U91" s="13" t="str">
        <f>IFERROR(IF(($C91&amp;"-"&amp;$E91&amp;"-"&amp;U$4)=INDEX(Aux!$Q$4:$Q$5000,MATCH($C91&amp;"-"&amp;$E91&amp;"-"&amp;U$4,Aux!$Q$4:$Q$5000,0)),1,""),"")</f>
        <v/>
      </c>
      <c r="V91" s="13" t="str">
        <f>IFERROR(IF(($C91&amp;"-"&amp;$E91&amp;"-"&amp;V$4)=INDEX(Aux!$Q$4:$Q$5000,MATCH($C91&amp;"-"&amp;$E91&amp;"-"&amp;V$4,Aux!$Q$4:$Q$5000,0)),1,""),"")</f>
        <v/>
      </c>
      <c r="W91" s="13" t="str">
        <f>IFERROR(IF(($C91&amp;"-"&amp;$E91&amp;"-"&amp;W$4)=INDEX(Aux!$Q$4:$Q$5000,MATCH($C91&amp;"-"&amp;$E91&amp;"-"&amp;W$4,Aux!$Q$4:$Q$5000,0)),1,""),"")</f>
        <v/>
      </c>
      <c r="X91" s="13" t="str">
        <f>IFERROR(IF(($C91&amp;"-"&amp;$E91&amp;"-"&amp;X$4)=INDEX(Aux!$Q$4:$Q$5000,MATCH($C91&amp;"-"&amp;$E91&amp;"-"&amp;X$4,Aux!$Q$4:$Q$5000,0)),1,""),"")</f>
        <v/>
      </c>
      <c r="Y91" s="13" t="str">
        <f>IFERROR(IF(($C91&amp;"-"&amp;$E91&amp;"-"&amp;Y$4)=INDEX(Aux!$Q$4:$Q$5000,MATCH($C91&amp;"-"&amp;$E91&amp;"-"&amp;Y$4,Aux!$Q$4:$Q$5000,0)),1,""),"")</f>
        <v/>
      </c>
      <c r="Z91" s="13" t="str">
        <f>IFERROR(IF(($C91&amp;"-"&amp;$E91&amp;"-"&amp;Z$4)=INDEX(Aux!$Q$4:$Q$5000,MATCH($C91&amp;"-"&amp;$E91&amp;"-"&amp;Z$4,Aux!$Q$4:$Q$5000,0)),1,""),"")</f>
        <v/>
      </c>
      <c r="AA91" s="13" t="str">
        <f>IFERROR(IF(($C91&amp;"-"&amp;$E91&amp;"-"&amp;AA$4)=INDEX(Aux!$Q$4:$Q$5000,MATCH($C91&amp;"-"&amp;$E91&amp;"-"&amp;AA$4,Aux!$Q$4:$Q$5000,0)),1,""),"")</f>
        <v/>
      </c>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2:114" x14ac:dyDescent="0.25">
      <c r="B92" s="41" t="str">
        <f>IF(B91="","",IF(B91+1&lt;='Tables&amp;Data'!$F$9,B91+1,""))</f>
        <v/>
      </c>
      <c r="C92" s="46" t="str">
        <f>IF(IFERROR(TRUNC((B92-1)/'Tables&amp;Data'!$F$7,0)+1,0)=0,"","G"&amp;TRUNC((B92-1)/'Tables&amp;Data'!$F$7,0)+1)</f>
        <v/>
      </c>
      <c r="D92" s="43" t="str">
        <f>IF(C92="","",IF(D91='Tables&amp;Data'!$F$7,1,D91+1))</f>
        <v/>
      </c>
      <c r="E92" s="43" t="str">
        <f t="shared" si="1"/>
        <v/>
      </c>
      <c r="F92" s="45" t="str">
        <f>IF(E92="","",IF(SUM(G92:AA92)='Tables&amp;Data'!$F$8,"P","O"))</f>
        <v/>
      </c>
      <c r="G92" s="13" t="str">
        <f>IFERROR(IF(($C92&amp;"-"&amp;$E92&amp;"-"&amp;G$4)=INDEX(Aux!$Q$4:$Q$5000,MATCH($C92&amp;"-"&amp;$E92&amp;"-"&amp;G$4,Aux!$Q$4:$Q$5000,0)),1,""),"")</f>
        <v/>
      </c>
      <c r="H92" s="13" t="str">
        <f>IFERROR(IF(($C92&amp;"-"&amp;$E92&amp;"-"&amp;H$4)=INDEX(Aux!$Q$4:$Q$5000,MATCH($C92&amp;"-"&amp;$E92&amp;"-"&amp;H$4,Aux!$Q$4:$Q$5000,0)),1,""),"")</f>
        <v/>
      </c>
      <c r="I92" s="13" t="str">
        <f>IFERROR(IF(($C92&amp;"-"&amp;$E92&amp;"-"&amp;I$4)=INDEX(Aux!$Q$4:$Q$5000,MATCH($C92&amp;"-"&amp;$E92&amp;"-"&amp;I$4,Aux!$Q$4:$Q$5000,0)),1,""),"")</f>
        <v/>
      </c>
      <c r="J92" s="13" t="str">
        <f>IFERROR(IF(($C92&amp;"-"&amp;$E92&amp;"-"&amp;J$4)=INDEX(Aux!$Q$4:$Q$5000,MATCH($C92&amp;"-"&amp;$E92&amp;"-"&amp;J$4,Aux!$Q$4:$Q$5000,0)),1,""),"")</f>
        <v/>
      </c>
      <c r="K92" s="13" t="str">
        <f>IFERROR(IF(($C92&amp;"-"&amp;$E92&amp;"-"&amp;K$4)=INDEX(Aux!$Q$4:$Q$5000,MATCH($C92&amp;"-"&amp;$E92&amp;"-"&amp;K$4,Aux!$Q$4:$Q$5000,0)),1,""),"")</f>
        <v/>
      </c>
      <c r="L92" s="13" t="str">
        <f>IFERROR(IF(($C92&amp;"-"&amp;$E92&amp;"-"&amp;L$4)=INDEX(Aux!$Q$4:$Q$5000,MATCH($C92&amp;"-"&amp;$E92&amp;"-"&amp;L$4,Aux!$Q$4:$Q$5000,0)),1,""),"")</f>
        <v/>
      </c>
      <c r="M92" s="13" t="str">
        <f>IFERROR(IF(($C92&amp;"-"&amp;$E92&amp;"-"&amp;M$4)=INDEX(Aux!$Q$4:$Q$5000,MATCH($C92&amp;"-"&amp;$E92&amp;"-"&amp;M$4,Aux!$Q$4:$Q$5000,0)),1,""),"")</f>
        <v/>
      </c>
      <c r="N92" s="13" t="str">
        <f>IFERROR(IF(($C92&amp;"-"&amp;$E92&amp;"-"&amp;N$4)=INDEX(Aux!$Q$4:$Q$5000,MATCH($C92&amp;"-"&amp;$E92&amp;"-"&amp;N$4,Aux!$Q$4:$Q$5000,0)),1,""),"")</f>
        <v/>
      </c>
      <c r="O92" s="13" t="str">
        <f>IFERROR(IF(($C92&amp;"-"&amp;$E92&amp;"-"&amp;O$4)=INDEX(Aux!$Q$4:$Q$5000,MATCH($C92&amp;"-"&amp;$E92&amp;"-"&amp;O$4,Aux!$Q$4:$Q$5000,0)),1,""),"")</f>
        <v/>
      </c>
      <c r="P92" s="13" t="str">
        <f>IFERROR(IF(($C92&amp;"-"&amp;$E92&amp;"-"&amp;P$4)=INDEX(Aux!$Q$4:$Q$5000,MATCH($C92&amp;"-"&amp;$E92&amp;"-"&amp;P$4,Aux!$Q$4:$Q$5000,0)),1,""),"")</f>
        <v/>
      </c>
      <c r="Q92" s="13" t="str">
        <f>IFERROR(IF(($C92&amp;"-"&amp;$E92&amp;"-"&amp;Q$4)=INDEX(Aux!$Q$4:$Q$5000,MATCH($C92&amp;"-"&amp;$E92&amp;"-"&amp;Q$4,Aux!$Q$4:$Q$5000,0)),1,""),"")</f>
        <v/>
      </c>
      <c r="R92" s="13" t="str">
        <f>IFERROR(IF(($C92&amp;"-"&amp;$E92&amp;"-"&amp;R$4)=INDEX(Aux!$Q$4:$Q$5000,MATCH($C92&amp;"-"&amp;$E92&amp;"-"&amp;R$4,Aux!$Q$4:$Q$5000,0)),1,""),"")</f>
        <v/>
      </c>
      <c r="S92" s="13" t="str">
        <f>IFERROR(IF(($C92&amp;"-"&amp;$E92&amp;"-"&amp;S$4)=INDEX(Aux!$Q$4:$Q$5000,MATCH($C92&amp;"-"&amp;$E92&amp;"-"&amp;S$4,Aux!$Q$4:$Q$5000,0)),1,""),"")</f>
        <v/>
      </c>
      <c r="T92" s="13" t="str">
        <f>IFERROR(IF(($C92&amp;"-"&amp;$E92&amp;"-"&amp;T$4)=INDEX(Aux!$Q$4:$Q$5000,MATCH($C92&amp;"-"&amp;$E92&amp;"-"&amp;T$4,Aux!$Q$4:$Q$5000,0)),1,""),"")</f>
        <v/>
      </c>
      <c r="U92" s="13" t="str">
        <f>IFERROR(IF(($C92&amp;"-"&amp;$E92&amp;"-"&amp;U$4)=INDEX(Aux!$Q$4:$Q$5000,MATCH($C92&amp;"-"&amp;$E92&amp;"-"&amp;U$4,Aux!$Q$4:$Q$5000,0)),1,""),"")</f>
        <v/>
      </c>
      <c r="V92" s="13" t="str">
        <f>IFERROR(IF(($C92&amp;"-"&amp;$E92&amp;"-"&amp;V$4)=INDEX(Aux!$Q$4:$Q$5000,MATCH($C92&amp;"-"&amp;$E92&amp;"-"&amp;V$4,Aux!$Q$4:$Q$5000,0)),1,""),"")</f>
        <v/>
      </c>
      <c r="W92" s="13" t="str">
        <f>IFERROR(IF(($C92&amp;"-"&amp;$E92&amp;"-"&amp;W$4)=INDEX(Aux!$Q$4:$Q$5000,MATCH($C92&amp;"-"&amp;$E92&amp;"-"&amp;W$4,Aux!$Q$4:$Q$5000,0)),1,""),"")</f>
        <v/>
      </c>
      <c r="X92" s="13" t="str">
        <f>IFERROR(IF(($C92&amp;"-"&amp;$E92&amp;"-"&amp;X$4)=INDEX(Aux!$Q$4:$Q$5000,MATCH($C92&amp;"-"&amp;$E92&amp;"-"&amp;X$4,Aux!$Q$4:$Q$5000,0)),1,""),"")</f>
        <v/>
      </c>
      <c r="Y92" s="13" t="str">
        <f>IFERROR(IF(($C92&amp;"-"&amp;$E92&amp;"-"&amp;Y$4)=INDEX(Aux!$Q$4:$Q$5000,MATCH($C92&amp;"-"&amp;$E92&amp;"-"&amp;Y$4,Aux!$Q$4:$Q$5000,0)),1,""),"")</f>
        <v/>
      </c>
      <c r="Z92" s="13" t="str">
        <f>IFERROR(IF(($C92&amp;"-"&amp;$E92&amp;"-"&amp;Z$4)=INDEX(Aux!$Q$4:$Q$5000,MATCH($C92&amp;"-"&amp;$E92&amp;"-"&amp;Z$4,Aux!$Q$4:$Q$5000,0)),1,""),"")</f>
        <v/>
      </c>
      <c r="AA92" s="13" t="str">
        <f>IFERROR(IF(($C92&amp;"-"&amp;$E92&amp;"-"&amp;AA$4)=INDEX(Aux!$Q$4:$Q$5000,MATCH($C92&amp;"-"&amp;$E92&amp;"-"&amp;AA$4,Aux!$Q$4:$Q$5000,0)),1,""),"")</f>
        <v/>
      </c>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2:114" x14ac:dyDescent="0.25">
      <c r="B93" s="41" t="str">
        <f>IF(B92="","",IF(B92+1&lt;='Tables&amp;Data'!$F$9,B92+1,""))</f>
        <v/>
      </c>
      <c r="C93" s="46" t="str">
        <f>IF(IFERROR(TRUNC((B93-1)/'Tables&amp;Data'!$F$7,0)+1,0)=0,"","G"&amp;TRUNC((B93-1)/'Tables&amp;Data'!$F$7,0)+1)</f>
        <v/>
      </c>
      <c r="D93" s="43" t="str">
        <f>IF(C93="","",IF(D92='Tables&amp;Data'!$F$7,1,D92+1))</f>
        <v/>
      </c>
      <c r="E93" s="43" t="str">
        <f t="shared" si="1"/>
        <v/>
      </c>
      <c r="F93" s="45" t="str">
        <f>IF(E93="","",IF(SUM(G93:AA93)='Tables&amp;Data'!$F$8,"P","O"))</f>
        <v/>
      </c>
      <c r="G93" s="13" t="str">
        <f>IFERROR(IF(($C93&amp;"-"&amp;$E93&amp;"-"&amp;G$4)=INDEX(Aux!$Q$4:$Q$5000,MATCH($C93&amp;"-"&amp;$E93&amp;"-"&amp;G$4,Aux!$Q$4:$Q$5000,0)),1,""),"")</f>
        <v/>
      </c>
      <c r="H93" s="13" t="str">
        <f>IFERROR(IF(($C93&amp;"-"&amp;$E93&amp;"-"&amp;H$4)=INDEX(Aux!$Q$4:$Q$5000,MATCH($C93&amp;"-"&amp;$E93&amp;"-"&amp;H$4,Aux!$Q$4:$Q$5000,0)),1,""),"")</f>
        <v/>
      </c>
      <c r="I93" s="13" t="str">
        <f>IFERROR(IF(($C93&amp;"-"&amp;$E93&amp;"-"&amp;I$4)=INDEX(Aux!$Q$4:$Q$5000,MATCH($C93&amp;"-"&amp;$E93&amp;"-"&amp;I$4,Aux!$Q$4:$Q$5000,0)),1,""),"")</f>
        <v/>
      </c>
      <c r="J93" s="13" t="str">
        <f>IFERROR(IF(($C93&amp;"-"&amp;$E93&amp;"-"&amp;J$4)=INDEX(Aux!$Q$4:$Q$5000,MATCH($C93&amp;"-"&amp;$E93&amp;"-"&amp;J$4,Aux!$Q$4:$Q$5000,0)),1,""),"")</f>
        <v/>
      </c>
      <c r="K93" s="13" t="str">
        <f>IFERROR(IF(($C93&amp;"-"&amp;$E93&amp;"-"&amp;K$4)=INDEX(Aux!$Q$4:$Q$5000,MATCH($C93&amp;"-"&amp;$E93&amp;"-"&amp;K$4,Aux!$Q$4:$Q$5000,0)),1,""),"")</f>
        <v/>
      </c>
      <c r="L93" s="13" t="str">
        <f>IFERROR(IF(($C93&amp;"-"&amp;$E93&amp;"-"&amp;L$4)=INDEX(Aux!$Q$4:$Q$5000,MATCH($C93&amp;"-"&amp;$E93&amp;"-"&amp;L$4,Aux!$Q$4:$Q$5000,0)),1,""),"")</f>
        <v/>
      </c>
      <c r="M93" s="13" t="str">
        <f>IFERROR(IF(($C93&amp;"-"&amp;$E93&amp;"-"&amp;M$4)=INDEX(Aux!$Q$4:$Q$5000,MATCH($C93&amp;"-"&amp;$E93&amp;"-"&amp;M$4,Aux!$Q$4:$Q$5000,0)),1,""),"")</f>
        <v/>
      </c>
      <c r="N93" s="13" t="str">
        <f>IFERROR(IF(($C93&amp;"-"&amp;$E93&amp;"-"&amp;N$4)=INDEX(Aux!$Q$4:$Q$5000,MATCH($C93&amp;"-"&amp;$E93&amp;"-"&amp;N$4,Aux!$Q$4:$Q$5000,0)),1,""),"")</f>
        <v/>
      </c>
      <c r="O93" s="13" t="str">
        <f>IFERROR(IF(($C93&amp;"-"&amp;$E93&amp;"-"&amp;O$4)=INDEX(Aux!$Q$4:$Q$5000,MATCH($C93&amp;"-"&amp;$E93&amp;"-"&amp;O$4,Aux!$Q$4:$Q$5000,0)),1,""),"")</f>
        <v/>
      </c>
      <c r="P93" s="13" t="str">
        <f>IFERROR(IF(($C93&amp;"-"&amp;$E93&amp;"-"&amp;P$4)=INDEX(Aux!$Q$4:$Q$5000,MATCH($C93&amp;"-"&amp;$E93&amp;"-"&amp;P$4,Aux!$Q$4:$Q$5000,0)),1,""),"")</f>
        <v/>
      </c>
      <c r="Q93" s="13" t="str">
        <f>IFERROR(IF(($C93&amp;"-"&amp;$E93&amp;"-"&amp;Q$4)=INDEX(Aux!$Q$4:$Q$5000,MATCH($C93&amp;"-"&amp;$E93&amp;"-"&amp;Q$4,Aux!$Q$4:$Q$5000,0)),1,""),"")</f>
        <v/>
      </c>
      <c r="R93" s="13" t="str">
        <f>IFERROR(IF(($C93&amp;"-"&amp;$E93&amp;"-"&amp;R$4)=INDEX(Aux!$Q$4:$Q$5000,MATCH($C93&amp;"-"&amp;$E93&amp;"-"&amp;R$4,Aux!$Q$4:$Q$5000,0)),1,""),"")</f>
        <v/>
      </c>
      <c r="S93" s="13" t="str">
        <f>IFERROR(IF(($C93&amp;"-"&amp;$E93&amp;"-"&amp;S$4)=INDEX(Aux!$Q$4:$Q$5000,MATCH($C93&amp;"-"&amp;$E93&amp;"-"&amp;S$4,Aux!$Q$4:$Q$5000,0)),1,""),"")</f>
        <v/>
      </c>
      <c r="T93" s="13" t="str">
        <f>IFERROR(IF(($C93&amp;"-"&amp;$E93&amp;"-"&amp;T$4)=INDEX(Aux!$Q$4:$Q$5000,MATCH($C93&amp;"-"&amp;$E93&amp;"-"&amp;T$4,Aux!$Q$4:$Q$5000,0)),1,""),"")</f>
        <v/>
      </c>
      <c r="U93" s="13" t="str">
        <f>IFERROR(IF(($C93&amp;"-"&amp;$E93&amp;"-"&amp;U$4)=INDEX(Aux!$Q$4:$Q$5000,MATCH($C93&amp;"-"&amp;$E93&amp;"-"&amp;U$4,Aux!$Q$4:$Q$5000,0)),1,""),"")</f>
        <v/>
      </c>
      <c r="V93" s="13" t="str">
        <f>IFERROR(IF(($C93&amp;"-"&amp;$E93&amp;"-"&amp;V$4)=INDEX(Aux!$Q$4:$Q$5000,MATCH($C93&amp;"-"&amp;$E93&amp;"-"&amp;V$4,Aux!$Q$4:$Q$5000,0)),1,""),"")</f>
        <v/>
      </c>
      <c r="W93" s="13" t="str">
        <f>IFERROR(IF(($C93&amp;"-"&amp;$E93&amp;"-"&amp;W$4)=INDEX(Aux!$Q$4:$Q$5000,MATCH($C93&amp;"-"&amp;$E93&amp;"-"&amp;W$4,Aux!$Q$4:$Q$5000,0)),1,""),"")</f>
        <v/>
      </c>
      <c r="X93" s="13" t="str">
        <f>IFERROR(IF(($C93&amp;"-"&amp;$E93&amp;"-"&amp;X$4)=INDEX(Aux!$Q$4:$Q$5000,MATCH($C93&amp;"-"&amp;$E93&amp;"-"&amp;X$4,Aux!$Q$4:$Q$5000,0)),1,""),"")</f>
        <v/>
      </c>
      <c r="Y93" s="13" t="str">
        <f>IFERROR(IF(($C93&amp;"-"&amp;$E93&amp;"-"&amp;Y$4)=INDEX(Aux!$Q$4:$Q$5000,MATCH($C93&amp;"-"&amp;$E93&amp;"-"&amp;Y$4,Aux!$Q$4:$Q$5000,0)),1,""),"")</f>
        <v/>
      </c>
      <c r="Z93" s="13" t="str">
        <f>IFERROR(IF(($C93&amp;"-"&amp;$E93&amp;"-"&amp;Z$4)=INDEX(Aux!$Q$4:$Q$5000,MATCH($C93&amp;"-"&amp;$E93&amp;"-"&amp;Z$4,Aux!$Q$4:$Q$5000,0)),1,""),"")</f>
        <v/>
      </c>
      <c r="AA93" s="13" t="str">
        <f>IFERROR(IF(($C93&amp;"-"&amp;$E93&amp;"-"&amp;AA$4)=INDEX(Aux!$Q$4:$Q$5000,MATCH($C93&amp;"-"&amp;$E93&amp;"-"&amp;AA$4,Aux!$Q$4:$Q$5000,0)),1,""),"")</f>
        <v/>
      </c>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2:114" x14ac:dyDescent="0.25">
      <c r="B94" s="41" t="str">
        <f>IF(B93="","",IF(B93+1&lt;='Tables&amp;Data'!$F$9,B93+1,""))</f>
        <v/>
      </c>
      <c r="C94" s="46" t="str">
        <f>IF(IFERROR(TRUNC((B94-1)/'Tables&amp;Data'!$F$7,0)+1,0)=0,"","G"&amp;TRUNC((B94-1)/'Tables&amp;Data'!$F$7,0)+1)</f>
        <v/>
      </c>
      <c r="D94" s="43" t="str">
        <f>IF(C94="","",IF(D93='Tables&amp;Data'!$F$7,1,D93+1))</f>
        <v/>
      </c>
      <c r="E94" s="43" t="str">
        <f t="shared" si="1"/>
        <v/>
      </c>
      <c r="F94" s="45" t="str">
        <f>IF(E94="","",IF(SUM(G94:AA94)='Tables&amp;Data'!$F$8,"P","O"))</f>
        <v/>
      </c>
      <c r="G94" s="13" t="str">
        <f>IFERROR(IF(($C94&amp;"-"&amp;$E94&amp;"-"&amp;G$4)=INDEX(Aux!$Q$4:$Q$5000,MATCH($C94&amp;"-"&amp;$E94&amp;"-"&amp;G$4,Aux!$Q$4:$Q$5000,0)),1,""),"")</f>
        <v/>
      </c>
      <c r="H94" s="13" t="str">
        <f>IFERROR(IF(($C94&amp;"-"&amp;$E94&amp;"-"&amp;H$4)=INDEX(Aux!$Q$4:$Q$5000,MATCH($C94&amp;"-"&amp;$E94&amp;"-"&amp;H$4,Aux!$Q$4:$Q$5000,0)),1,""),"")</f>
        <v/>
      </c>
      <c r="I94" s="13" t="str">
        <f>IFERROR(IF(($C94&amp;"-"&amp;$E94&amp;"-"&amp;I$4)=INDEX(Aux!$Q$4:$Q$5000,MATCH($C94&amp;"-"&amp;$E94&amp;"-"&amp;I$4,Aux!$Q$4:$Q$5000,0)),1,""),"")</f>
        <v/>
      </c>
      <c r="J94" s="13" t="str">
        <f>IFERROR(IF(($C94&amp;"-"&amp;$E94&amp;"-"&amp;J$4)=INDEX(Aux!$Q$4:$Q$5000,MATCH($C94&amp;"-"&amp;$E94&amp;"-"&amp;J$4,Aux!$Q$4:$Q$5000,0)),1,""),"")</f>
        <v/>
      </c>
      <c r="K94" s="13" t="str">
        <f>IFERROR(IF(($C94&amp;"-"&amp;$E94&amp;"-"&amp;K$4)=INDEX(Aux!$Q$4:$Q$5000,MATCH($C94&amp;"-"&amp;$E94&amp;"-"&amp;K$4,Aux!$Q$4:$Q$5000,0)),1,""),"")</f>
        <v/>
      </c>
      <c r="L94" s="13" t="str">
        <f>IFERROR(IF(($C94&amp;"-"&amp;$E94&amp;"-"&amp;L$4)=INDEX(Aux!$Q$4:$Q$5000,MATCH($C94&amp;"-"&amp;$E94&amp;"-"&amp;L$4,Aux!$Q$4:$Q$5000,0)),1,""),"")</f>
        <v/>
      </c>
      <c r="M94" s="13" t="str">
        <f>IFERROR(IF(($C94&amp;"-"&amp;$E94&amp;"-"&amp;M$4)=INDEX(Aux!$Q$4:$Q$5000,MATCH($C94&amp;"-"&amp;$E94&amp;"-"&amp;M$4,Aux!$Q$4:$Q$5000,0)),1,""),"")</f>
        <v/>
      </c>
      <c r="N94" s="13" t="str">
        <f>IFERROR(IF(($C94&amp;"-"&amp;$E94&amp;"-"&amp;N$4)=INDEX(Aux!$Q$4:$Q$5000,MATCH($C94&amp;"-"&amp;$E94&amp;"-"&amp;N$4,Aux!$Q$4:$Q$5000,0)),1,""),"")</f>
        <v/>
      </c>
      <c r="O94" s="13" t="str">
        <f>IFERROR(IF(($C94&amp;"-"&amp;$E94&amp;"-"&amp;O$4)=INDEX(Aux!$Q$4:$Q$5000,MATCH($C94&amp;"-"&amp;$E94&amp;"-"&amp;O$4,Aux!$Q$4:$Q$5000,0)),1,""),"")</f>
        <v/>
      </c>
      <c r="P94" s="13" t="str">
        <f>IFERROR(IF(($C94&amp;"-"&amp;$E94&amp;"-"&amp;P$4)=INDEX(Aux!$Q$4:$Q$5000,MATCH($C94&amp;"-"&amp;$E94&amp;"-"&amp;P$4,Aux!$Q$4:$Q$5000,0)),1,""),"")</f>
        <v/>
      </c>
      <c r="Q94" s="13" t="str">
        <f>IFERROR(IF(($C94&amp;"-"&amp;$E94&amp;"-"&amp;Q$4)=INDEX(Aux!$Q$4:$Q$5000,MATCH($C94&amp;"-"&amp;$E94&amp;"-"&amp;Q$4,Aux!$Q$4:$Q$5000,0)),1,""),"")</f>
        <v/>
      </c>
      <c r="R94" s="13" t="str">
        <f>IFERROR(IF(($C94&amp;"-"&amp;$E94&amp;"-"&amp;R$4)=INDEX(Aux!$Q$4:$Q$5000,MATCH($C94&amp;"-"&amp;$E94&amp;"-"&amp;R$4,Aux!$Q$4:$Q$5000,0)),1,""),"")</f>
        <v/>
      </c>
      <c r="S94" s="13" t="str">
        <f>IFERROR(IF(($C94&amp;"-"&amp;$E94&amp;"-"&amp;S$4)=INDEX(Aux!$Q$4:$Q$5000,MATCH($C94&amp;"-"&amp;$E94&amp;"-"&amp;S$4,Aux!$Q$4:$Q$5000,0)),1,""),"")</f>
        <v/>
      </c>
      <c r="T94" s="13" t="str">
        <f>IFERROR(IF(($C94&amp;"-"&amp;$E94&amp;"-"&amp;T$4)=INDEX(Aux!$Q$4:$Q$5000,MATCH($C94&amp;"-"&amp;$E94&amp;"-"&amp;T$4,Aux!$Q$4:$Q$5000,0)),1,""),"")</f>
        <v/>
      </c>
      <c r="U94" s="13" t="str">
        <f>IFERROR(IF(($C94&amp;"-"&amp;$E94&amp;"-"&amp;U$4)=INDEX(Aux!$Q$4:$Q$5000,MATCH($C94&amp;"-"&amp;$E94&amp;"-"&amp;U$4,Aux!$Q$4:$Q$5000,0)),1,""),"")</f>
        <v/>
      </c>
      <c r="V94" s="13" t="str">
        <f>IFERROR(IF(($C94&amp;"-"&amp;$E94&amp;"-"&amp;V$4)=INDEX(Aux!$Q$4:$Q$5000,MATCH($C94&amp;"-"&amp;$E94&amp;"-"&amp;V$4,Aux!$Q$4:$Q$5000,0)),1,""),"")</f>
        <v/>
      </c>
      <c r="W94" s="13" t="str">
        <f>IFERROR(IF(($C94&amp;"-"&amp;$E94&amp;"-"&amp;W$4)=INDEX(Aux!$Q$4:$Q$5000,MATCH($C94&amp;"-"&amp;$E94&amp;"-"&amp;W$4,Aux!$Q$4:$Q$5000,0)),1,""),"")</f>
        <v/>
      </c>
      <c r="X94" s="13" t="str">
        <f>IFERROR(IF(($C94&amp;"-"&amp;$E94&amp;"-"&amp;X$4)=INDEX(Aux!$Q$4:$Q$5000,MATCH($C94&amp;"-"&amp;$E94&amp;"-"&amp;X$4,Aux!$Q$4:$Q$5000,0)),1,""),"")</f>
        <v/>
      </c>
      <c r="Y94" s="13" t="str">
        <f>IFERROR(IF(($C94&amp;"-"&amp;$E94&amp;"-"&amp;Y$4)=INDEX(Aux!$Q$4:$Q$5000,MATCH($C94&amp;"-"&amp;$E94&amp;"-"&amp;Y$4,Aux!$Q$4:$Q$5000,0)),1,""),"")</f>
        <v/>
      </c>
      <c r="Z94" s="13" t="str">
        <f>IFERROR(IF(($C94&amp;"-"&amp;$E94&amp;"-"&amp;Z$4)=INDEX(Aux!$Q$4:$Q$5000,MATCH($C94&amp;"-"&amp;$E94&amp;"-"&amp;Z$4,Aux!$Q$4:$Q$5000,0)),1,""),"")</f>
        <v/>
      </c>
      <c r="AA94" s="13" t="str">
        <f>IFERROR(IF(($C94&amp;"-"&amp;$E94&amp;"-"&amp;AA$4)=INDEX(Aux!$Q$4:$Q$5000,MATCH($C94&amp;"-"&amp;$E94&amp;"-"&amp;AA$4,Aux!$Q$4:$Q$5000,0)),1,""),"")</f>
        <v/>
      </c>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2:114" x14ac:dyDescent="0.25">
      <c r="B95" s="41" t="str">
        <f>IF(B94="","",IF(B94+1&lt;='Tables&amp;Data'!$F$9,B94+1,""))</f>
        <v/>
      </c>
      <c r="C95" s="46" t="str">
        <f>IF(IFERROR(TRUNC((B95-1)/'Tables&amp;Data'!$F$7,0)+1,0)=0,"","G"&amp;TRUNC((B95-1)/'Tables&amp;Data'!$F$7,0)+1)</f>
        <v/>
      </c>
      <c r="D95" s="43" t="str">
        <f>IF(C95="","",IF(D94='Tables&amp;Data'!$F$7,1,D94+1))</f>
        <v/>
      </c>
      <c r="E95" s="43" t="str">
        <f t="shared" si="1"/>
        <v/>
      </c>
      <c r="F95" s="45" t="str">
        <f>IF(E95="","",IF(SUM(G95:AA95)='Tables&amp;Data'!$F$8,"P","O"))</f>
        <v/>
      </c>
      <c r="G95" s="13" t="str">
        <f>IFERROR(IF(($C95&amp;"-"&amp;$E95&amp;"-"&amp;G$4)=INDEX(Aux!$Q$4:$Q$5000,MATCH($C95&amp;"-"&amp;$E95&amp;"-"&amp;G$4,Aux!$Q$4:$Q$5000,0)),1,""),"")</f>
        <v/>
      </c>
      <c r="H95" s="13" t="str">
        <f>IFERROR(IF(($C95&amp;"-"&amp;$E95&amp;"-"&amp;H$4)=INDEX(Aux!$Q$4:$Q$5000,MATCH($C95&amp;"-"&amp;$E95&amp;"-"&amp;H$4,Aux!$Q$4:$Q$5000,0)),1,""),"")</f>
        <v/>
      </c>
      <c r="I95" s="13" t="str">
        <f>IFERROR(IF(($C95&amp;"-"&amp;$E95&amp;"-"&amp;I$4)=INDEX(Aux!$Q$4:$Q$5000,MATCH($C95&amp;"-"&amp;$E95&amp;"-"&amp;I$4,Aux!$Q$4:$Q$5000,0)),1,""),"")</f>
        <v/>
      </c>
      <c r="J95" s="13" t="str">
        <f>IFERROR(IF(($C95&amp;"-"&amp;$E95&amp;"-"&amp;J$4)=INDEX(Aux!$Q$4:$Q$5000,MATCH($C95&amp;"-"&amp;$E95&amp;"-"&amp;J$4,Aux!$Q$4:$Q$5000,0)),1,""),"")</f>
        <v/>
      </c>
      <c r="K95" s="13" t="str">
        <f>IFERROR(IF(($C95&amp;"-"&amp;$E95&amp;"-"&amp;K$4)=INDEX(Aux!$Q$4:$Q$5000,MATCH($C95&amp;"-"&amp;$E95&amp;"-"&amp;K$4,Aux!$Q$4:$Q$5000,0)),1,""),"")</f>
        <v/>
      </c>
      <c r="L95" s="13" t="str">
        <f>IFERROR(IF(($C95&amp;"-"&amp;$E95&amp;"-"&amp;L$4)=INDEX(Aux!$Q$4:$Q$5000,MATCH($C95&amp;"-"&amp;$E95&amp;"-"&amp;L$4,Aux!$Q$4:$Q$5000,0)),1,""),"")</f>
        <v/>
      </c>
      <c r="M95" s="13" t="str">
        <f>IFERROR(IF(($C95&amp;"-"&amp;$E95&amp;"-"&amp;M$4)=INDEX(Aux!$Q$4:$Q$5000,MATCH($C95&amp;"-"&amp;$E95&amp;"-"&amp;M$4,Aux!$Q$4:$Q$5000,0)),1,""),"")</f>
        <v/>
      </c>
      <c r="N95" s="13" t="str">
        <f>IFERROR(IF(($C95&amp;"-"&amp;$E95&amp;"-"&amp;N$4)=INDEX(Aux!$Q$4:$Q$5000,MATCH($C95&amp;"-"&amp;$E95&amp;"-"&amp;N$4,Aux!$Q$4:$Q$5000,0)),1,""),"")</f>
        <v/>
      </c>
      <c r="O95" s="13" t="str">
        <f>IFERROR(IF(($C95&amp;"-"&amp;$E95&amp;"-"&amp;O$4)=INDEX(Aux!$Q$4:$Q$5000,MATCH($C95&amp;"-"&amp;$E95&amp;"-"&amp;O$4,Aux!$Q$4:$Q$5000,0)),1,""),"")</f>
        <v/>
      </c>
      <c r="P95" s="13" t="str">
        <f>IFERROR(IF(($C95&amp;"-"&amp;$E95&amp;"-"&amp;P$4)=INDEX(Aux!$Q$4:$Q$5000,MATCH($C95&amp;"-"&amp;$E95&amp;"-"&amp;P$4,Aux!$Q$4:$Q$5000,0)),1,""),"")</f>
        <v/>
      </c>
      <c r="Q95" s="13" t="str">
        <f>IFERROR(IF(($C95&amp;"-"&amp;$E95&amp;"-"&amp;Q$4)=INDEX(Aux!$Q$4:$Q$5000,MATCH($C95&amp;"-"&amp;$E95&amp;"-"&amp;Q$4,Aux!$Q$4:$Q$5000,0)),1,""),"")</f>
        <v/>
      </c>
      <c r="R95" s="13" t="str">
        <f>IFERROR(IF(($C95&amp;"-"&amp;$E95&amp;"-"&amp;R$4)=INDEX(Aux!$Q$4:$Q$5000,MATCH($C95&amp;"-"&amp;$E95&amp;"-"&amp;R$4,Aux!$Q$4:$Q$5000,0)),1,""),"")</f>
        <v/>
      </c>
      <c r="S95" s="13" t="str">
        <f>IFERROR(IF(($C95&amp;"-"&amp;$E95&amp;"-"&amp;S$4)=INDEX(Aux!$Q$4:$Q$5000,MATCH($C95&amp;"-"&amp;$E95&amp;"-"&amp;S$4,Aux!$Q$4:$Q$5000,0)),1,""),"")</f>
        <v/>
      </c>
      <c r="T95" s="13" t="str">
        <f>IFERROR(IF(($C95&amp;"-"&amp;$E95&amp;"-"&amp;T$4)=INDEX(Aux!$Q$4:$Q$5000,MATCH($C95&amp;"-"&amp;$E95&amp;"-"&amp;T$4,Aux!$Q$4:$Q$5000,0)),1,""),"")</f>
        <v/>
      </c>
      <c r="U95" s="13" t="str">
        <f>IFERROR(IF(($C95&amp;"-"&amp;$E95&amp;"-"&amp;U$4)=INDEX(Aux!$Q$4:$Q$5000,MATCH($C95&amp;"-"&amp;$E95&amp;"-"&amp;U$4,Aux!$Q$4:$Q$5000,0)),1,""),"")</f>
        <v/>
      </c>
      <c r="V95" s="13" t="str">
        <f>IFERROR(IF(($C95&amp;"-"&amp;$E95&amp;"-"&amp;V$4)=INDEX(Aux!$Q$4:$Q$5000,MATCH($C95&amp;"-"&amp;$E95&amp;"-"&amp;V$4,Aux!$Q$4:$Q$5000,0)),1,""),"")</f>
        <v/>
      </c>
      <c r="W95" s="13" t="str">
        <f>IFERROR(IF(($C95&amp;"-"&amp;$E95&amp;"-"&amp;W$4)=INDEX(Aux!$Q$4:$Q$5000,MATCH($C95&amp;"-"&amp;$E95&amp;"-"&amp;W$4,Aux!$Q$4:$Q$5000,0)),1,""),"")</f>
        <v/>
      </c>
      <c r="X95" s="13" t="str">
        <f>IFERROR(IF(($C95&amp;"-"&amp;$E95&amp;"-"&amp;X$4)=INDEX(Aux!$Q$4:$Q$5000,MATCH($C95&amp;"-"&amp;$E95&amp;"-"&amp;X$4,Aux!$Q$4:$Q$5000,0)),1,""),"")</f>
        <v/>
      </c>
      <c r="Y95" s="13" t="str">
        <f>IFERROR(IF(($C95&amp;"-"&amp;$E95&amp;"-"&amp;Y$4)=INDEX(Aux!$Q$4:$Q$5000,MATCH($C95&amp;"-"&amp;$E95&amp;"-"&amp;Y$4,Aux!$Q$4:$Q$5000,0)),1,""),"")</f>
        <v/>
      </c>
      <c r="Z95" s="13" t="str">
        <f>IFERROR(IF(($C95&amp;"-"&amp;$E95&amp;"-"&amp;Z$4)=INDEX(Aux!$Q$4:$Q$5000,MATCH($C95&amp;"-"&amp;$E95&amp;"-"&amp;Z$4,Aux!$Q$4:$Q$5000,0)),1,""),"")</f>
        <v/>
      </c>
      <c r="AA95" s="13" t="str">
        <f>IFERROR(IF(($C95&amp;"-"&amp;$E95&amp;"-"&amp;AA$4)=INDEX(Aux!$Q$4:$Q$5000,MATCH($C95&amp;"-"&amp;$E95&amp;"-"&amp;AA$4,Aux!$Q$4:$Q$5000,0)),1,""),"")</f>
        <v/>
      </c>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2:114" x14ac:dyDescent="0.25">
      <c r="B96" s="41" t="str">
        <f>IF(B95="","",IF(B95+1&lt;='Tables&amp;Data'!$F$9,B95+1,""))</f>
        <v/>
      </c>
      <c r="C96" s="46" t="str">
        <f>IF(IFERROR(TRUNC((B96-1)/'Tables&amp;Data'!$F$7,0)+1,0)=0,"","G"&amp;TRUNC((B96-1)/'Tables&amp;Data'!$F$7,0)+1)</f>
        <v/>
      </c>
      <c r="D96" s="43" t="str">
        <f>IF(C96="","",IF(D95='Tables&amp;Data'!$F$7,1,D95+1))</f>
        <v/>
      </c>
      <c r="E96" s="43" t="str">
        <f t="shared" si="1"/>
        <v/>
      </c>
      <c r="F96" s="45" t="str">
        <f>IF(E96="","",IF(SUM(G96:AA96)='Tables&amp;Data'!$F$8,"P","O"))</f>
        <v/>
      </c>
      <c r="G96" s="13" t="str">
        <f>IFERROR(IF(($C96&amp;"-"&amp;$E96&amp;"-"&amp;G$4)=INDEX(Aux!$Q$4:$Q$5000,MATCH($C96&amp;"-"&amp;$E96&amp;"-"&amp;G$4,Aux!$Q$4:$Q$5000,0)),1,""),"")</f>
        <v/>
      </c>
      <c r="H96" s="13" t="str">
        <f>IFERROR(IF(($C96&amp;"-"&amp;$E96&amp;"-"&amp;H$4)=INDEX(Aux!$Q$4:$Q$5000,MATCH($C96&amp;"-"&amp;$E96&amp;"-"&amp;H$4,Aux!$Q$4:$Q$5000,0)),1,""),"")</f>
        <v/>
      </c>
      <c r="I96" s="13" t="str">
        <f>IFERROR(IF(($C96&amp;"-"&amp;$E96&amp;"-"&amp;I$4)=INDEX(Aux!$Q$4:$Q$5000,MATCH($C96&amp;"-"&amp;$E96&amp;"-"&amp;I$4,Aux!$Q$4:$Q$5000,0)),1,""),"")</f>
        <v/>
      </c>
      <c r="J96" s="13" t="str">
        <f>IFERROR(IF(($C96&amp;"-"&amp;$E96&amp;"-"&amp;J$4)=INDEX(Aux!$Q$4:$Q$5000,MATCH($C96&amp;"-"&amp;$E96&amp;"-"&amp;J$4,Aux!$Q$4:$Q$5000,0)),1,""),"")</f>
        <v/>
      </c>
      <c r="K96" s="13" t="str">
        <f>IFERROR(IF(($C96&amp;"-"&amp;$E96&amp;"-"&amp;K$4)=INDEX(Aux!$Q$4:$Q$5000,MATCH($C96&amp;"-"&amp;$E96&amp;"-"&amp;K$4,Aux!$Q$4:$Q$5000,0)),1,""),"")</f>
        <v/>
      </c>
      <c r="L96" s="13" t="str">
        <f>IFERROR(IF(($C96&amp;"-"&amp;$E96&amp;"-"&amp;L$4)=INDEX(Aux!$Q$4:$Q$5000,MATCH($C96&amp;"-"&amp;$E96&amp;"-"&amp;L$4,Aux!$Q$4:$Q$5000,0)),1,""),"")</f>
        <v/>
      </c>
      <c r="M96" s="13" t="str">
        <f>IFERROR(IF(($C96&amp;"-"&amp;$E96&amp;"-"&amp;M$4)=INDEX(Aux!$Q$4:$Q$5000,MATCH($C96&amp;"-"&amp;$E96&amp;"-"&amp;M$4,Aux!$Q$4:$Q$5000,0)),1,""),"")</f>
        <v/>
      </c>
      <c r="N96" s="13" t="str">
        <f>IFERROR(IF(($C96&amp;"-"&amp;$E96&amp;"-"&amp;N$4)=INDEX(Aux!$Q$4:$Q$5000,MATCH($C96&amp;"-"&amp;$E96&amp;"-"&amp;N$4,Aux!$Q$4:$Q$5000,0)),1,""),"")</f>
        <v/>
      </c>
      <c r="O96" s="13" t="str">
        <f>IFERROR(IF(($C96&amp;"-"&amp;$E96&amp;"-"&amp;O$4)=INDEX(Aux!$Q$4:$Q$5000,MATCH($C96&amp;"-"&amp;$E96&amp;"-"&amp;O$4,Aux!$Q$4:$Q$5000,0)),1,""),"")</f>
        <v/>
      </c>
      <c r="P96" s="13" t="str">
        <f>IFERROR(IF(($C96&amp;"-"&amp;$E96&amp;"-"&amp;P$4)=INDEX(Aux!$Q$4:$Q$5000,MATCH($C96&amp;"-"&amp;$E96&amp;"-"&amp;P$4,Aux!$Q$4:$Q$5000,0)),1,""),"")</f>
        <v/>
      </c>
      <c r="Q96" s="13" t="str">
        <f>IFERROR(IF(($C96&amp;"-"&amp;$E96&amp;"-"&amp;Q$4)=INDEX(Aux!$Q$4:$Q$5000,MATCH($C96&amp;"-"&amp;$E96&amp;"-"&amp;Q$4,Aux!$Q$4:$Q$5000,0)),1,""),"")</f>
        <v/>
      </c>
      <c r="R96" s="13" t="str">
        <f>IFERROR(IF(($C96&amp;"-"&amp;$E96&amp;"-"&amp;R$4)=INDEX(Aux!$Q$4:$Q$5000,MATCH($C96&amp;"-"&amp;$E96&amp;"-"&amp;R$4,Aux!$Q$4:$Q$5000,0)),1,""),"")</f>
        <v/>
      </c>
      <c r="S96" s="13" t="str">
        <f>IFERROR(IF(($C96&amp;"-"&amp;$E96&amp;"-"&amp;S$4)=INDEX(Aux!$Q$4:$Q$5000,MATCH($C96&amp;"-"&amp;$E96&amp;"-"&amp;S$4,Aux!$Q$4:$Q$5000,0)),1,""),"")</f>
        <v/>
      </c>
      <c r="T96" s="13" t="str">
        <f>IFERROR(IF(($C96&amp;"-"&amp;$E96&amp;"-"&amp;T$4)=INDEX(Aux!$Q$4:$Q$5000,MATCH($C96&amp;"-"&amp;$E96&amp;"-"&amp;T$4,Aux!$Q$4:$Q$5000,0)),1,""),"")</f>
        <v/>
      </c>
      <c r="U96" s="13" t="str">
        <f>IFERROR(IF(($C96&amp;"-"&amp;$E96&amp;"-"&amp;U$4)=INDEX(Aux!$Q$4:$Q$5000,MATCH($C96&amp;"-"&amp;$E96&amp;"-"&amp;U$4,Aux!$Q$4:$Q$5000,0)),1,""),"")</f>
        <v/>
      </c>
      <c r="V96" s="13" t="str">
        <f>IFERROR(IF(($C96&amp;"-"&amp;$E96&amp;"-"&amp;V$4)=INDEX(Aux!$Q$4:$Q$5000,MATCH($C96&amp;"-"&amp;$E96&amp;"-"&amp;V$4,Aux!$Q$4:$Q$5000,0)),1,""),"")</f>
        <v/>
      </c>
      <c r="W96" s="13" t="str">
        <f>IFERROR(IF(($C96&amp;"-"&amp;$E96&amp;"-"&amp;W$4)=INDEX(Aux!$Q$4:$Q$5000,MATCH($C96&amp;"-"&amp;$E96&amp;"-"&amp;W$4,Aux!$Q$4:$Q$5000,0)),1,""),"")</f>
        <v/>
      </c>
      <c r="X96" s="13" t="str">
        <f>IFERROR(IF(($C96&amp;"-"&amp;$E96&amp;"-"&amp;X$4)=INDEX(Aux!$Q$4:$Q$5000,MATCH($C96&amp;"-"&amp;$E96&amp;"-"&amp;X$4,Aux!$Q$4:$Q$5000,0)),1,""),"")</f>
        <v/>
      </c>
      <c r="Y96" s="13" t="str">
        <f>IFERROR(IF(($C96&amp;"-"&amp;$E96&amp;"-"&amp;Y$4)=INDEX(Aux!$Q$4:$Q$5000,MATCH($C96&amp;"-"&amp;$E96&amp;"-"&amp;Y$4,Aux!$Q$4:$Q$5000,0)),1,""),"")</f>
        <v/>
      </c>
      <c r="Z96" s="13" t="str">
        <f>IFERROR(IF(($C96&amp;"-"&amp;$E96&amp;"-"&amp;Z$4)=INDEX(Aux!$Q$4:$Q$5000,MATCH($C96&amp;"-"&amp;$E96&amp;"-"&amp;Z$4,Aux!$Q$4:$Q$5000,0)),1,""),"")</f>
        <v/>
      </c>
      <c r="AA96" s="13" t="str">
        <f>IFERROR(IF(($C96&amp;"-"&amp;$E96&amp;"-"&amp;AA$4)=INDEX(Aux!$Q$4:$Q$5000,MATCH($C96&amp;"-"&amp;$E96&amp;"-"&amp;AA$4,Aux!$Q$4:$Q$5000,0)),1,""),"")</f>
        <v/>
      </c>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2:114" x14ac:dyDescent="0.25">
      <c r="B97" s="41" t="str">
        <f>IF(B96="","",IF(B96+1&lt;='Tables&amp;Data'!$F$9,B96+1,""))</f>
        <v/>
      </c>
      <c r="C97" s="46" t="str">
        <f>IF(IFERROR(TRUNC((B97-1)/'Tables&amp;Data'!$F$7,0)+1,0)=0,"","G"&amp;TRUNC((B97-1)/'Tables&amp;Data'!$F$7,0)+1)</f>
        <v/>
      </c>
      <c r="D97" s="43" t="str">
        <f>IF(C97="","",IF(D96='Tables&amp;Data'!$F$7,1,D96+1))</f>
        <v/>
      </c>
      <c r="E97" s="43" t="str">
        <f t="shared" si="1"/>
        <v/>
      </c>
      <c r="F97" s="45" t="str">
        <f>IF(E97="","",IF(SUM(G97:AA97)='Tables&amp;Data'!$F$8,"P","O"))</f>
        <v/>
      </c>
      <c r="G97" s="13" t="str">
        <f>IFERROR(IF(($C97&amp;"-"&amp;$E97&amp;"-"&amp;G$4)=INDEX(Aux!$Q$4:$Q$5000,MATCH($C97&amp;"-"&amp;$E97&amp;"-"&amp;G$4,Aux!$Q$4:$Q$5000,0)),1,""),"")</f>
        <v/>
      </c>
      <c r="H97" s="13" t="str">
        <f>IFERROR(IF(($C97&amp;"-"&amp;$E97&amp;"-"&amp;H$4)=INDEX(Aux!$Q$4:$Q$5000,MATCH($C97&amp;"-"&amp;$E97&amp;"-"&amp;H$4,Aux!$Q$4:$Q$5000,0)),1,""),"")</f>
        <v/>
      </c>
      <c r="I97" s="13" t="str">
        <f>IFERROR(IF(($C97&amp;"-"&amp;$E97&amp;"-"&amp;I$4)=INDEX(Aux!$Q$4:$Q$5000,MATCH($C97&amp;"-"&amp;$E97&amp;"-"&amp;I$4,Aux!$Q$4:$Q$5000,0)),1,""),"")</f>
        <v/>
      </c>
      <c r="J97" s="13" t="str">
        <f>IFERROR(IF(($C97&amp;"-"&amp;$E97&amp;"-"&amp;J$4)=INDEX(Aux!$Q$4:$Q$5000,MATCH($C97&amp;"-"&amp;$E97&amp;"-"&amp;J$4,Aux!$Q$4:$Q$5000,0)),1,""),"")</f>
        <v/>
      </c>
      <c r="K97" s="13" t="str">
        <f>IFERROR(IF(($C97&amp;"-"&amp;$E97&amp;"-"&amp;K$4)=INDEX(Aux!$Q$4:$Q$5000,MATCH($C97&amp;"-"&amp;$E97&amp;"-"&amp;K$4,Aux!$Q$4:$Q$5000,0)),1,""),"")</f>
        <v/>
      </c>
      <c r="L97" s="13" t="str">
        <f>IFERROR(IF(($C97&amp;"-"&amp;$E97&amp;"-"&amp;L$4)=INDEX(Aux!$Q$4:$Q$5000,MATCH($C97&amp;"-"&amp;$E97&amp;"-"&amp;L$4,Aux!$Q$4:$Q$5000,0)),1,""),"")</f>
        <v/>
      </c>
      <c r="M97" s="13" t="str">
        <f>IFERROR(IF(($C97&amp;"-"&amp;$E97&amp;"-"&amp;M$4)=INDEX(Aux!$Q$4:$Q$5000,MATCH($C97&amp;"-"&amp;$E97&amp;"-"&amp;M$4,Aux!$Q$4:$Q$5000,0)),1,""),"")</f>
        <v/>
      </c>
      <c r="N97" s="13" t="str">
        <f>IFERROR(IF(($C97&amp;"-"&amp;$E97&amp;"-"&amp;N$4)=INDEX(Aux!$Q$4:$Q$5000,MATCH($C97&amp;"-"&amp;$E97&amp;"-"&amp;N$4,Aux!$Q$4:$Q$5000,0)),1,""),"")</f>
        <v/>
      </c>
      <c r="O97" s="13" t="str">
        <f>IFERROR(IF(($C97&amp;"-"&amp;$E97&amp;"-"&amp;O$4)=INDEX(Aux!$Q$4:$Q$5000,MATCH($C97&amp;"-"&amp;$E97&amp;"-"&amp;O$4,Aux!$Q$4:$Q$5000,0)),1,""),"")</f>
        <v/>
      </c>
      <c r="P97" s="13" t="str">
        <f>IFERROR(IF(($C97&amp;"-"&amp;$E97&amp;"-"&amp;P$4)=INDEX(Aux!$Q$4:$Q$5000,MATCH($C97&amp;"-"&amp;$E97&amp;"-"&amp;P$4,Aux!$Q$4:$Q$5000,0)),1,""),"")</f>
        <v/>
      </c>
      <c r="Q97" s="13" t="str">
        <f>IFERROR(IF(($C97&amp;"-"&amp;$E97&amp;"-"&amp;Q$4)=INDEX(Aux!$Q$4:$Q$5000,MATCH($C97&amp;"-"&amp;$E97&amp;"-"&amp;Q$4,Aux!$Q$4:$Q$5000,0)),1,""),"")</f>
        <v/>
      </c>
      <c r="R97" s="13" t="str">
        <f>IFERROR(IF(($C97&amp;"-"&amp;$E97&amp;"-"&amp;R$4)=INDEX(Aux!$Q$4:$Q$5000,MATCH($C97&amp;"-"&amp;$E97&amp;"-"&amp;R$4,Aux!$Q$4:$Q$5000,0)),1,""),"")</f>
        <v/>
      </c>
      <c r="S97" s="13" t="str">
        <f>IFERROR(IF(($C97&amp;"-"&amp;$E97&amp;"-"&amp;S$4)=INDEX(Aux!$Q$4:$Q$5000,MATCH($C97&amp;"-"&amp;$E97&amp;"-"&amp;S$4,Aux!$Q$4:$Q$5000,0)),1,""),"")</f>
        <v/>
      </c>
      <c r="T97" s="13" t="str">
        <f>IFERROR(IF(($C97&amp;"-"&amp;$E97&amp;"-"&amp;T$4)=INDEX(Aux!$Q$4:$Q$5000,MATCH($C97&amp;"-"&amp;$E97&amp;"-"&amp;T$4,Aux!$Q$4:$Q$5000,0)),1,""),"")</f>
        <v/>
      </c>
      <c r="U97" s="13" t="str">
        <f>IFERROR(IF(($C97&amp;"-"&amp;$E97&amp;"-"&amp;U$4)=INDEX(Aux!$Q$4:$Q$5000,MATCH($C97&amp;"-"&amp;$E97&amp;"-"&amp;U$4,Aux!$Q$4:$Q$5000,0)),1,""),"")</f>
        <v/>
      </c>
      <c r="V97" s="13" t="str">
        <f>IFERROR(IF(($C97&amp;"-"&amp;$E97&amp;"-"&amp;V$4)=INDEX(Aux!$Q$4:$Q$5000,MATCH($C97&amp;"-"&amp;$E97&amp;"-"&amp;V$4,Aux!$Q$4:$Q$5000,0)),1,""),"")</f>
        <v/>
      </c>
      <c r="W97" s="13" t="str">
        <f>IFERROR(IF(($C97&amp;"-"&amp;$E97&amp;"-"&amp;W$4)=INDEX(Aux!$Q$4:$Q$5000,MATCH($C97&amp;"-"&amp;$E97&amp;"-"&amp;W$4,Aux!$Q$4:$Q$5000,0)),1,""),"")</f>
        <v/>
      </c>
      <c r="X97" s="13" t="str">
        <f>IFERROR(IF(($C97&amp;"-"&amp;$E97&amp;"-"&amp;X$4)=INDEX(Aux!$Q$4:$Q$5000,MATCH($C97&amp;"-"&amp;$E97&amp;"-"&amp;X$4,Aux!$Q$4:$Q$5000,0)),1,""),"")</f>
        <v/>
      </c>
      <c r="Y97" s="13" t="str">
        <f>IFERROR(IF(($C97&amp;"-"&amp;$E97&amp;"-"&amp;Y$4)=INDEX(Aux!$Q$4:$Q$5000,MATCH($C97&amp;"-"&amp;$E97&amp;"-"&amp;Y$4,Aux!$Q$4:$Q$5000,0)),1,""),"")</f>
        <v/>
      </c>
      <c r="Z97" s="13" t="str">
        <f>IFERROR(IF(($C97&amp;"-"&amp;$E97&amp;"-"&amp;Z$4)=INDEX(Aux!$Q$4:$Q$5000,MATCH($C97&amp;"-"&amp;$E97&amp;"-"&amp;Z$4,Aux!$Q$4:$Q$5000,0)),1,""),"")</f>
        <v/>
      </c>
      <c r="AA97" s="13" t="str">
        <f>IFERROR(IF(($C97&amp;"-"&amp;$E97&amp;"-"&amp;AA$4)=INDEX(Aux!$Q$4:$Q$5000,MATCH($C97&amp;"-"&amp;$E97&amp;"-"&amp;AA$4,Aux!$Q$4:$Q$5000,0)),1,""),"")</f>
        <v/>
      </c>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2:114" x14ac:dyDescent="0.25">
      <c r="B98" s="41" t="str">
        <f>IF(B97="","",IF(B97+1&lt;='Tables&amp;Data'!$F$9,B97+1,""))</f>
        <v/>
      </c>
      <c r="C98" s="46" t="str">
        <f>IF(IFERROR(TRUNC((B98-1)/'Tables&amp;Data'!$F$7,0)+1,0)=0,"","G"&amp;TRUNC((B98-1)/'Tables&amp;Data'!$F$7,0)+1)</f>
        <v/>
      </c>
      <c r="D98" s="43" t="str">
        <f>IF(C98="","",IF(D97='Tables&amp;Data'!$F$7,1,D97+1))</f>
        <v/>
      </c>
      <c r="E98" s="43" t="str">
        <f t="shared" si="1"/>
        <v/>
      </c>
      <c r="F98" s="45" t="str">
        <f>IF(E98="","",IF(SUM(G98:AA98)='Tables&amp;Data'!$F$8,"P","O"))</f>
        <v/>
      </c>
      <c r="G98" s="13" t="str">
        <f>IFERROR(IF(($C98&amp;"-"&amp;$E98&amp;"-"&amp;G$4)=INDEX(Aux!$Q$4:$Q$5000,MATCH($C98&amp;"-"&amp;$E98&amp;"-"&amp;G$4,Aux!$Q$4:$Q$5000,0)),1,""),"")</f>
        <v/>
      </c>
      <c r="H98" s="13" t="str">
        <f>IFERROR(IF(($C98&amp;"-"&amp;$E98&amp;"-"&amp;H$4)=INDEX(Aux!$Q$4:$Q$5000,MATCH($C98&amp;"-"&amp;$E98&amp;"-"&amp;H$4,Aux!$Q$4:$Q$5000,0)),1,""),"")</f>
        <v/>
      </c>
      <c r="I98" s="13" t="str">
        <f>IFERROR(IF(($C98&amp;"-"&amp;$E98&amp;"-"&amp;I$4)=INDEX(Aux!$Q$4:$Q$5000,MATCH($C98&amp;"-"&amp;$E98&amp;"-"&amp;I$4,Aux!$Q$4:$Q$5000,0)),1,""),"")</f>
        <v/>
      </c>
      <c r="J98" s="13" t="str">
        <f>IFERROR(IF(($C98&amp;"-"&amp;$E98&amp;"-"&amp;J$4)=INDEX(Aux!$Q$4:$Q$5000,MATCH($C98&amp;"-"&amp;$E98&amp;"-"&amp;J$4,Aux!$Q$4:$Q$5000,0)),1,""),"")</f>
        <v/>
      </c>
      <c r="K98" s="13" t="str">
        <f>IFERROR(IF(($C98&amp;"-"&amp;$E98&amp;"-"&amp;K$4)=INDEX(Aux!$Q$4:$Q$5000,MATCH($C98&amp;"-"&amp;$E98&amp;"-"&amp;K$4,Aux!$Q$4:$Q$5000,0)),1,""),"")</f>
        <v/>
      </c>
      <c r="L98" s="13" t="str">
        <f>IFERROR(IF(($C98&amp;"-"&amp;$E98&amp;"-"&amp;L$4)=INDEX(Aux!$Q$4:$Q$5000,MATCH($C98&amp;"-"&amp;$E98&amp;"-"&amp;L$4,Aux!$Q$4:$Q$5000,0)),1,""),"")</f>
        <v/>
      </c>
      <c r="M98" s="13" t="str">
        <f>IFERROR(IF(($C98&amp;"-"&amp;$E98&amp;"-"&amp;M$4)=INDEX(Aux!$Q$4:$Q$5000,MATCH($C98&amp;"-"&amp;$E98&amp;"-"&amp;M$4,Aux!$Q$4:$Q$5000,0)),1,""),"")</f>
        <v/>
      </c>
      <c r="N98" s="13" t="str">
        <f>IFERROR(IF(($C98&amp;"-"&amp;$E98&amp;"-"&amp;N$4)=INDEX(Aux!$Q$4:$Q$5000,MATCH($C98&amp;"-"&amp;$E98&amp;"-"&amp;N$4,Aux!$Q$4:$Q$5000,0)),1,""),"")</f>
        <v/>
      </c>
      <c r="O98" s="13" t="str">
        <f>IFERROR(IF(($C98&amp;"-"&amp;$E98&amp;"-"&amp;O$4)=INDEX(Aux!$Q$4:$Q$5000,MATCH($C98&amp;"-"&amp;$E98&amp;"-"&amp;O$4,Aux!$Q$4:$Q$5000,0)),1,""),"")</f>
        <v/>
      </c>
      <c r="P98" s="13" t="str">
        <f>IFERROR(IF(($C98&amp;"-"&amp;$E98&amp;"-"&amp;P$4)=INDEX(Aux!$Q$4:$Q$5000,MATCH($C98&amp;"-"&amp;$E98&amp;"-"&amp;P$4,Aux!$Q$4:$Q$5000,0)),1,""),"")</f>
        <v/>
      </c>
      <c r="Q98" s="13" t="str">
        <f>IFERROR(IF(($C98&amp;"-"&amp;$E98&amp;"-"&amp;Q$4)=INDEX(Aux!$Q$4:$Q$5000,MATCH($C98&amp;"-"&amp;$E98&amp;"-"&amp;Q$4,Aux!$Q$4:$Q$5000,0)),1,""),"")</f>
        <v/>
      </c>
      <c r="R98" s="13" t="str">
        <f>IFERROR(IF(($C98&amp;"-"&amp;$E98&amp;"-"&amp;R$4)=INDEX(Aux!$Q$4:$Q$5000,MATCH($C98&amp;"-"&amp;$E98&amp;"-"&amp;R$4,Aux!$Q$4:$Q$5000,0)),1,""),"")</f>
        <v/>
      </c>
      <c r="S98" s="13" t="str">
        <f>IFERROR(IF(($C98&amp;"-"&amp;$E98&amp;"-"&amp;S$4)=INDEX(Aux!$Q$4:$Q$5000,MATCH($C98&amp;"-"&amp;$E98&amp;"-"&amp;S$4,Aux!$Q$4:$Q$5000,0)),1,""),"")</f>
        <v/>
      </c>
      <c r="T98" s="13" t="str">
        <f>IFERROR(IF(($C98&amp;"-"&amp;$E98&amp;"-"&amp;T$4)=INDEX(Aux!$Q$4:$Q$5000,MATCH($C98&amp;"-"&amp;$E98&amp;"-"&amp;T$4,Aux!$Q$4:$Q$5000,0)),1,""),"")</f>
        <v/>
      </c>
      <c r="U98" s="13" t="str">
        <f>IFERROR(IF(($C98&amp;"-"&amp;$E98&amp;"-"&amp;U$4)=INDEX(Aux!$Q$4:$Q$5000,MATCH($C98&amp;"-"&amp;$E98&amp;"-"&amp;U$4,Aux!$Q$4:$Q$5000,0)),1,""),"")</f>
        <v/>
      </c>
      <c r="V98" s="13" t="str">
        <f>IFERROR(IF(($C98&amp;"-"&amp;$E98&amp;"-"&amp;V$4)=INDEX(Aux!$Q$4:$Q$5000,MATCH($C98&amp;"-"&amp;$E98&amp;"-"&amp;V$4,Aux!$Q$4:$Q$5000,0)),1,""),"")</f>
        <v/>
      </c>
      <c r="W98" s="13" t="str">
        <f>IFERROR(IF(($C98&amp;"-"&amp;$E98&amp;"-"&amp;W$4)=INDEX(Aux!$Q$4:$Q$5000,MATCH($C98&amp;"-"&amp;$E98&amp;"-"&amp;W$4,Aux!$Q$4:$Q$5000,0)),1,""),"")</f>
        <v/>
      </c>
      <c r="X98" s="13" t="str">
        <f>IFERROR(IF(($C98&amp;"-"&amp;$E98&amp;"-"&amp;X$4)=INDEX(Aux!$Q$4:$Q$5000,MATCH($C98&amp;"-"&amp;$E98&amp;"-"&amp;X$4,Aux!$Q$4:$Q$5000,0)),1,""),"")</f>
        <v/>
      </c>
      <c r="Y98" s="13" t="str">
        <f>IFERROR(IF(($C98&amp;"-"&amp;$E98&amp;"-"&amp;Y$4)=INDEX(Aux!$Q$4:$Q$5000,MATCH($C98&amp;"-"&amp;$E98&amp;"-"&amp;Y$4,Aux!$Q$4:$Q$5000,0)),1,""),"")</f>
        <v/>
      </c>
      <c r="Z98" s="13" t="str">
        <f>IFERROR(IF(($C98&amp;"-"&amp;$E98&amp;"-"&amp;Z$4)=INDEX(Aux!$Q$4:$Q$5000,MATCH($C98&amp;"-"&amp;$E98&amp;"-"&amp;Z$4,Aux!$Q$4:$Q$5000,0)),1,""),"")</f>
        <v/>
      </c>
      <c r="AA98" s="13" t="str">
        <f>IFERROR(IF(($C98&amp;"-"&amp;$E98&amp;"-"&amp;AA$4)=INDEX(Aux!$Q$4:$Q$5000,MATCH($C98&amp;"-"&amp;$E98&amp;"-"&amp;AA$4,Aux!$Q$4:$Q$5000,0)),1,""),"")</f>
        <v/>
      </c>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2:114" x14ac:dyDescent="0.25">
      <c r="B99" s="41" t="str">
        <f>IF(B98="","",IF(B98+1&lt;='Tables&amp;Data'!$F$9,B98+1,""))</f>
        <v/>
      </c>
      <c r="C99" s="46" t="str">
        <f>IF(IFERROR(TRUNC((B99-1)/'Tables&amp;Data'!$F$7,0)+1,0)=0,"","G"&amp;TRUNC((B99-1)/'Tables&amp;Data'!$F$7,0)+1)</f>
        <v/>
      </c>
      <c r="D99" s="43" t="str">
        <f>IF(C99="","",IF(D98='Tables&amp;Data'!$F$7,1,D98+1))</f>
        <v/>
      </c>
      <c r="E99" s="43" t="str">
        <f t="shared" si="1"/>
        <v/>
      </c>
      <c r="F99" s="45" t="str">
        <f>IF(E99="","",IF(SUM(G99:AA99)='Tables&amp;Data'!$F$8,"P","O"))</f>
        <v/>
      </c>
      <c r="G99" s="13" t="str">
        <f>IFERROR(IF(($C99&amp;"-"&amp;$E99&amp;"-"&amp;G$4)=INDEX(Aux!$Q$4:$Q$5000,MATCH($C99&amp;"-"&amp;$E99&amp;"-"&amp;G$4,Aux!$Q$4:$Q$5000,0)),1,""),"")</f>
        <v/>
      </c>
      <c r="H99" s="13" t="str">
        <f>IFERROR(IF(($C99&amp;"-"&amp;$E99&amp;"-"&amp;H$4)=INDEX(Aux!$Q$4:$Q$5000,MATCH($C99&amp;"-"&amp;$E99&amp;"-"&amp;H$4,Aux!$Q$4:$Q$5000,0)),1,""),"")</f>
        <v/>
      </c>
      <c r="I99" s="13" t="str">
        <f>IFERROR(IF(($C99&amp;"-"&amp;$E99&amp;"-"&amp;I$4)=INDEX(Aux!$Q$4:$Q$5000,MATCH($C99&amp;"-"&amp;$E99&amp;"-"&amp;I$4,Aux!$Q$4:$Q$5000,0)),1,""),"")</f>
        <v/>
      </c>
      <c r="J99" s="13" t="str">
        <f>IFERROR(IF(($C99&amp;"-"&amp;$E99&amp;"-"&amp;J$4)=INDEX(Aux!$Q$4:$Q$5000,MATCH($C99&amp;"-"&amp;$E99&amp;"-"&amp;J$4,Aux!$Q$4:$Q$5000,0)),1,""),"")</f>
        <v/>
      </c>
      <c r="K99" s="13" t="str">
        <f>IFERROR(IF(($C99&amp;"-"&amp;$E99&amp;"-"&amp;K$4)=INDEX(Aux!$Q$4:$Q$5000,MATCH($C99&amp;"-"&amp;$E99&amp;"-"&amp;K$4,Aux!$Q$4:$Q$5000,0)),1,""),"")</f>
        <v/>
      </c>
      <c r="L99" s="13" t="str">
        <f>IFERROR(IF(($C99&amp;"-"&amp;$E99&amp;"-"&amp;L$4)=INDEX(Aux!$Q$4:$Q$5000,MATCH($C99&amp;"-"&amp;$E99&amp;"-"&amp;L$4,Aux!$Q$4:$Q$5000,0)),1,""),"")</f>
        <v/>
      </c>
      <c r="M99" s="13" t="str">
        <f>IFERROR(IF(($C99&amp;"-"&amp;$E99&amp;"-"&amp;M$4)=INDEX(Aux!$Q$4:$Q$5000,MATCH($C99&amp;"-"&amp;$E99&amp;"-"&amp;M$4,Aux!$Q$4:$Q$5000,0)),1,""),"")</f>
        <v/>
      </c>
      <c r="N99" s="13" t="str">
        <f>IFERROR(IF(($C99&amp;"-"&amp;$E99&amp;"-"&amp;N$4)=INDEX(Aux!$Q$4:$Q$5000,MATCH($C99&amp;"-"&amp;$E99&amp;"-"&amp;N$4,Aux!$Q$4:$Q$5000,0)),1,""),"")</f>
        <v/>
      </c>
      <c r="O99" s="13" t="str">
        <f>IFERROR(IF(($C99&amp;"-"&amp;$E99&amp;"-"&amp;O$4)=INDEX(Aux!$Q$4:$Q$5000,MATCH($C99&amp;"-"&amp;$E99&amp;"-"&amp;O$4,Aux!$Q$4:$Q$5000,0)),1,""),"")</f>
        <v/>
      </c>
      <c r="P99" s="13" t="str">
        <f>IFERROR(IF(($C99&amp;"-"&amp;$E99&amp;"-"&amp;P$4)=INDEX(Aux!$Q$4:$Q$5000,MATCH($C99&amp;"-"&amp;$E99&amp;"-"&amp;P$4,Aux!$Q$4:$Q$5000,0)),1,""),"")</f>
        <v/>
      </c>
      <c r="Q99" s="13" t="str">
        <f>IFERROR(IF(($C99&amp;"-"&amp;$E99&amp;"-"&amp;Q$4)=INDEX(Aux!$Q$4:$Q$5000,MATCH($C99&amp;"-"&amp;$E99&amp;"-"&amp;Q$4,Aux!$Q$4:$Q$5000,0)),1,""),"")</f>
        <v/>
      </c>
      <c r="R99" s="13" t="str">
        <f>IFERROR(IF(($C99&amp;"-"&amp;$E99&amp;"-"&amp;R$4)=INDEX(Aux!$Q$4:$Q$5000,MATCH($C99&amp;"-"&amp;$E99&amp;"-"&amp;R$4,Aux!$Q$4:$Q$5000,0)),1,""),"")</f>
        <v/>
      </c>
      <c r="S99" s="13" t="str">
        <f>IFERROR(IF(($C99&amp;"-"&amp;$E99&amp;"-"&amp;S$4)=INDEX(Aux!$Q$4:$Q$5000,MATCH($C99&amp;"-"&amp;$E99&amp;"-"&amp;S$4,Aux!$Q$4:$Q$5000,0)),1,""),"")</f>
        <v/>
      </c>
      <c r="T99" s="13" t="str">
        <f>IFERROR(IF(($C99&amp;"-"&amp;$E99&amp;"-"&amp;T$4)=INDEX(Aux!$Q$4:$Q$5000,MATCH($C99&amp;"-"&amp;$E99&amp;"-"&amp;T$4,Aux!$Q$4:$Q$5000,0)),1,""),"")</f>
        <v/>
      </c>
      <c r="U99" s="13" t="str">
        <f>IFERROR(IF(($C99&amp;"-"&amp;$E99&amp;"-"&amp;U$4)=INDEX(Aux!$Q$4:$Q$5000,MATCH($C99&amp;"-"&amp;$E99&amp;"-"&amp;U$4,Aux!$Q$4:$Q$5000,0)),1,""),"")</f>
        <v/>
      </c>
      <c r="V99" s="13" t="str">
        <f>IFERROR(IF(($C99&amp;"-"&amp;$E99&amp;"-"&amp;V$4)=INDEX(Aux!$Q$4:$Q$5000,MATCH($C99&amp;"-"&amp;$E99&amp;"-"&amp;V$4,Aux!$Q$4:$Q$5000,0)),1,""),"")</f>
        <v/>
      </c>
      <c r="W99" s="13" t="str">
        <f>IFERROR(IF(($C99&amp;"-"&amp;$E99&amp;"-"&amp;W$4)=INDEX(Aux!$Q$4:$Q$5000,MATCH($C99&amp;"-"&amp;$E99&amp;"-"&amp;W$4,Aux!$Q$4:$Q$5000,0)),1,""),"")</f>
        <v/>
      </c>
      <c r="X99" s="13" t="str">
        <f>IFERROR(IF(($C99&amp;"-"&amp;$E99&amp;"-"&amp;X$4)=INDEX(Aux!$Q$4:$Q$5000,MATCH($C99&amp;"-"&amp;$E99&amp;"-"&amp;X$4,Aux!$Q$4:$Q$5000,0)),1,""),"")</f>
        <v/>
      </c>
      <c r="Y99" s="13" t="str">
        <f>IFERROR(IF(($C99&amp;"-"&amp;$E99&amp;"-"&amp;Y$4)=INDEX(Aux!$Q$4:$Q$5000,MATCH($C99&amp;"-"&amp;$E99&amp;"-"&amp;Y$4,Aux!$Q$4:$Q$5000,0)),1,""),"")</f>
        <v/>
      </c>
      <c r="Z99" s="13" t="str">
        <f>IFERROR(IF(($C99&amp;"-"&amp;$E99&amp;"-"&amp;Z$4)=INDEX(Aux!$Q$4:$Q$5000,MATCH($C99&amp;"-"&amp;$E99&amp;"-"&amp;Z$4,Aux!$Q$4:$Q$5000,0)),1,""),"")</f>
        <v/>
      </c>
      <c r="AA99" s="13" t="str">
        <f>IFERROR(IF(($C99&amp;"-"&amp;$E99&amp;"-"&amp;AA$4)=INDEX(Aux!$Q$4:$Q$5000,MATCH($C99&amp;"-"&amp;$E99&amp;"-"&amp;AA$4,Aux!$Q$4:$Q$5000,0)),1,""),"")</f>
        <v/>
      </c>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2:114" x14ac:dyDescent="0.25">
      <c r="B100" s="41" t="str">
        <f>IF(B99="","",IF(B99+1&lt;='Tables&amp;Data'!$F$9,B99+1,""))</f>
        <v/>
      </c>
      <c r="C100" s="46" t="str">
        <f>IF(IFERROR(TRUNC((B100-1)/'Tables&amp;Data'!$F$7,0)+1,0)=0,"","G"&amp;TRUNC((B100-1)/'Tables&amp;Data'!$F$7,0)+1)</f>
        <v/>
      </c>
      <c r="D100" s="43" t="str">
        <f>IF(C100="","",IF(D99='Tables&amp;Data'!$F$7,1,D99+1))</f>
        <v/>
      </c>
      <c r="E100" s="43" t="str">
        <f t="shared" si="1"/>
        <v/>
      </c>
      <c r="F100" s="45" t="str">
        <f>IF(E100="","",IF(SUM(G100:AA100)='Tables&amp;Data'!$F$8,"P","O"))</f>
        <v/>
      </c>
      <c r="G100" s="13" t="str">
        <f>IFERROR(IF(($C100&amp;"-"&amp;$E100&amp;"-"&amp;G$4)=INDEX(Aux!$Q$4:$Q$5000,MATCH($C100&amp;"-"&amp;$E100&amp;"-"&amp;G$4,Aux!$Q$4:$Q$5000,0)),1,""),"")</f>
        <v/>
      </c>
      <c r="H100" s="13" t="str">
        <f>IFERROR(IF(($C100&amp;"-"&amp;$E100&amp;"-"&amp;H$4)=INDEX(Aux!$Q$4:$Q$5000,MATCH($C100&amp;"-"&amp;$E100&amp;"-"&amp;H$4,Aux!$Q$4:$Q$5000,0)),1,""),"")</f>
        <v/>
      </c>
      <c r="I100" s="13" t="str">
        <f>IFERROR(IF(($C100&amp;"-"&amp;$E100&amp;"-"&amp;I$4)=INDEX(Aux!$Q$4:$Q$5000,MATCH($C100&amp;"-"&amp;$E100&amp;"-"&amp;I$4,Aux!$Q$4:$Q$5000,0)),1,""),"")</f>
        <v/>
      </c>
      <c r="J100" s="13" t="str">
        <f>IFERROR(IF(($C100&amp;"-"&amp;$E100&amp;"-"&amp;J$4)=INDEX(Aux!$Q$4:$Q$5000,MATCH($C100&amp;"-"&amp;$E100&amp;"-"&amp;J$4,Aux!$Q$4:$Q$5000,0)),1,""),"")</f>
        <v/>
      </c>
      <c r="K100" s="13" t="str">
        <f>IFERROR(IF(($C100&amp;"-"&amp;$E100&amp;"-"&amp;K$4)=INDEX(Aux!$Q$4:$Q$5000,MATCH($C100&amp;"-"&amp;$E100&amp;"-"&amp;K$4,Aux!$Q$4:$Q$5000,0)),1,""),"")</f>
        <v/>
      </c>
      <c r="L100" s="13" t="str">
        <f>IFERROR(IF(($C100&amp;"-"&amp;$E100&amp;"-"&amp;L$4)=INDEX(Aux!$Q$4:$Q$5000,MATCH($C100&amp;"-"&amp;$E100&amp;"-"&amp;L$4,Aux!$Q$4:$Q$5000,0)),1,""),"")</f>
        <v/>
      </c>
      <c r="M100" s="13" t="str">
        <f>IFERROR(IF(($C100&amp;"-"&amp;$E100&amp;"-"&amp;M$4)=INDEX(Aux!$Q$4:$Q$5000,MATCH($C100&amp;"-"&amp;$E100&amp;"-"&amp;M$4,Aux!$Q$4:$Q$5000,0)),1,""),"")</f>
        <v/>
      </c>
      <c r="N100" s="13" t="str">
        <f>IFERROR(IF(($C100&amp;"-"&amp;$E100&amp;"-"&amp;N$4)=INDEX(Aux!$Q$4:$Q$5000,MATCH($C100&amp;"-"&amp;$E100&amp;"-"&amp;N$4,Aux!$Q$4:$Q$5000,0)),1,""),"")</f>
        <v/>
      </c>
      <c r="O100" s="13" t="str">
        <f>IFERROR(IF(($C100&amp;"-"&amp;$E100&amp;"-"&amp;O$4)=INDEX(Aux!$Q$4:$Q$5000,MATCH($C100&amp;"-"&amp;$E100&amp;"-"&amp;O$4,Aux!$Q$4:$Q$5000,0)),1,""),"")</f>
        <v/>
      </c>
      <c r="P100" s="13" t="str">
        <f>IFERROR(IF(($C100&amp;"-"&amp;$E100&amp;"-"&amp;P$4)=INDEX(Aux!$Q$4:$Q$5000,MATCH($C100&amp;"-"&amp;$E100&amp;"-"&amp;P$4,Aux!$Q$4:$Q$5000,0)),1,""),"")</f>
        <v/>
      </c>
      <c r="Q100" s="13" t="str">
        <f>IFERROR(IF(($C100&amp;"-"&amp;$E100&amp;"-"&amp;Q$4)=INDEX(Aux!$Q$4:$Q$5000,MATCH($C100&amp;"-"&amp;$E100&amp;"-"&amp;Q$4,Aux!$Q$4:$Q$5000,0)),1,""),"")</f>
        <v/>
      </c>
      <c r="R100" s="13" t="str">
        <f>IFERROR(IF(($C100&amp;"-"&amp;$E100&amp;"-"&amp;R$4)=INDEX(Aux!$Q$4:$Q$5000,MATCH($C100&amp;"-"&amp;$E100&amp;"-"&amp;R$4,Aux!$Q$4:$Q$5000,0)),1,""),"")</f>
        <v/>
      </c>
      <c r="S100" s="13" t="str">
        <f>IFERROR(IF(($C100&amp;"-"&amp;$E100&amp;"-"&amp;S$4)=INDEX(Aux!$Q$4:$Q$5000,MATCH($C100&amp;"-"&amp;$E100&amp;"-"&amp;S$4,Aux!$Q$4:$Q$5000,0)),1,""),"")</f>
        <v/>
      </c>
      <c r="T100" s="13" t="str">
        <f>IFERROR(IF(($C100&amp;"-"&amp;$E100&amp;"-"&amp;T$4)=INDEX(Aux!$Q$4:$Q$5000,MATCH($C100&amp;"-"&amp;$E100&amp;"-"&amp;T$4,Aux!$Q$4:$Q$5000,0)),1,""),"")</f>
        <v/>
      </c>
      <c r="U100" s="13" t="str">
        <f>IFERROR(IF(($C100&amp;"-"&amp;$E100&amp;"-"&amp;U$4)=INDEX(Aux!$Q$4:$Q$5000,MATCH($C100&amp;"-"&amp;$E100&amp;"-"&amp;U$4,Aux!$Q$4:$Q$5000,0)),1,""),"")</f>
        <v/>
      </c>
      <c r="V100" s="13" t="str">
        <f>IFERROR(IF(($C100&amp;"-"&amp;$E100&amp;"-"&amp;V$4)=INDEX(Aux!$Q$4:$Q$5000,MATCH($C100&amp;"-"&amp;$E100&amp;"-"&amp;V$4,Aux!$Q$4:$Q$5000,0)),1,""),"")</f>
        <v/>
      </c>
      <c r="W100" s="13" t="str">
        <f>IFERROR(IF(($C100&amp;"-"&amp;$E100&amp;"-"&amp;W$4)=INDEX(Aux!$Q$4:$Q$5000,MATCH($C100&amp;"-"&amp;$E100&amp;"-"&amp;W$4,Aux!$Q$4:$Q$5000,0)),1,""),"")</f>
        <v/>
      </c>
      <c r="X100" s="13" t="str">
        <f>IFERROR(IF(($C100&amp;"-"&amp;$E100&amp;"-"&amp;X$4)=INDEX(Aux!$Q$4:$Q$5000,MATCH($C100&amp;"-"&amp;$E100&amp;"-"&amp;X$4,Aux!$Q$4:$Q$5000,0)),1,""),"")</f>
        <v/>
      </c>
      <c r="Y100" s="13" t="str">
        <f>IFERROR(IF(($C100&amp;"-"&amp;$E100&amp;"-"&amp;Y$4)=INDEX(Aux!$Q$4:$Q$5000,MATCH($C100&amp;"-"&amp;$E100&amp;"-"&amp;Y$4,Aux!$Q$4:$Q$5000,0)),1,""),"")</f>
        <v/>
      </c>
      <c r="Z100" s="13" t="str">
        <f>IFERROR(IF(($C100&amp;"-"&amp;$E100&amp;"-"&amp;Z$4)=INDEX(Aux!$Q$4:$Q$5000,MATCH($C100&amp;"-"&amp;$E100&amp;"-"&amp;Z$4,Aux!$Q$4:$Q$5000,0)),1,""),"")</f>
        <v/>
      </c>
      <c r="AA100" s="13" t="str">
        <f>IFERROR(IF(($C100&amp;"-"&amp;$E100&amp;"-"&amp;AA$4)=INDEX(Aux!$Q$4:$Q$5000,MATCH($C100&amp;"-"&amp;$E100&amp;"-"&amp;AA$4,Aux!$Q$4:$Q$5000,0)),1,""),"")</f>
        <v/>
      </c>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2:114" x14ac:dyDescent="0.25">
      <c r="B101" s="41" t="str">
        <f>IF(B100="","",IF(B100+1&lt;='Tables&amp;Data'!$F$9,B100+1,""))</f>
        <v/>
      </c>
      <c r="C101" s="46" t="str">
        <f>IF(IFERROR(TRUNC((B101-1)/'Tables&amp;Data'!$F$7,0)+1,0)=0,"","G"&amp;TRUNC((B101-1)/'Tables&amp;Data'!$F$7,0)+1)</f>
        <v/>
      </c>
      <c r="D101" s="43" t="str">
        <f>IF(C101="","",IF(D100='Tables&amp;Data'!$F$7,1,D100+1))</f>
        <v/>
      </c>
      <c r="E101" s="43" t="str">
        <f t="shared" si="1"/>
        <v/>
      </c>
      <c r="F101" s="45" t="str">
        <f>IF(E101="","",IF(SUM(G101:AA101)='Tables&amp;Data'!$F$8,"P","O"))</f>
        <v/>
      </c>
      <c r="G101" s="13" t="str">
        <f>IFERROR(IF(($C101&amp;"-"&amp;$E101&amp;"-"&amp;G$4)=INDEX(Aux!$Q$4:$Q$5000,MATCH($C101&amp;"-"&amp;$E101&amp;"-"&amp;G$4,Aux!$Q$4:$Q$5000,0)),1,""),"")</f>
        <v/>
      </c>
      <c r="H101" s="13" t="str">
        <f>IFERROR(IF(($C101&amp;"-"&amp;$E101&amp;"-"&amp;H$4)=INDEX(Aux!$Q$4:$Q$5000,MATCH($C101&amp;"-"&amp;$E101&amp;"-"&amp;H$4,Aux!$Q$4:$Q$5000,0)),1,""),"")</f>
        <v/>
      </c>
      <c r="I101" s="13" t="str">
        <f>IFERROR(IF(($C101&amp;"-"&amp;$E101&amp;"-"&amp;I$4)=INDEX(Aux!$Q$4:$Q$5000,MATCH($C101&amp;"-"&amp;$E101&amp;"-"&amp;I$4,Aux!$Q$4:$Q$5000,0)),1,""),"")</f>
        <v/>
      </c>
      <c r="J101" s="13" t="str">
        <f>IFERROR(IF(($C101&amp;"-"&amp;$E101&amp;"-"&amp;J$4)=INDEX(Aux!$Q$4:$Q$5000,MATCH($C101&amp;"-"&amp;$E101&amp;"-"&amp;J$4,Aux!$Q$4:$Q$5000,0)),1,""),"")</f>
        <v/>
      </c>
      <c r="K101" s="13" t="str">
        <f>IFERROR(IF(($C101&amp;"-"&amp;$E101&amp;"-"&amp;K$4)=INDEX(Aux!$Q$4:$Q$5000,MATCH($C101&amp;"-"&amp;$E101&amp;"-"&amp;K$4,Aux!$Q$4:$Q$5000,0)),1,""),"")</f>
        <v/>
      </c>
      <c r="L101" s="13" t="str">
        <f>IFERROR(IF(($C101&amp;"-"&amp;$E101&amp;"-"&amp;L$4)=INDEX(Aux!$Q$4:$Q$5000,MATCH($C101&amp;"-"&amp;$E101&amp;"-"&amp;L$4,Aux!$Q$4:$Q$5000,0)),1,""),"")</f>
        <v/>
      </c>
      <c r="M101" s="13" t="str">
        <f>IFERROR(IF(($C101&amp;"-"&amp;$E101&amp;"-"&amp;M$4)=INDEX(Aux!$Q$4:$Q$5000,MATCH($C101&amp;"-"&amp;$E101&amp;"-"&amp;M$4,Aux!$Q$4:$Q$5000,0)),1,""),"")</f>
        <v/>
      </c>
      <c r="N101" s="13" t="str">
        <f>IFERROR(IF(($C101&amp;"-"&amp;$E101&amp;"-"&amp;N$4)=INDEX(Aux!$Q$4:$Q$5000,MATCH($C101&amp;"-"&amp;$E101&amp;"-"&amp;N$4,Aux!$Q$4:$Q$5000,0)),1,""),"")</f>
        <v/>
      </c>
      <c r="O101" s="13" t="str">
        <f>IFERROR(IF(($C101&amp;"-"&amp;$E101&amp;"-"&amp;O$4)=INDEX(Aux!$Q$4:$Q$5000,MATCH($C101&amp;"-"&amp;$E101&amp;"-"&amp;O$4,Aux!$Q$4:$Q$5000,0)),1,""),"")</f>
        <v/>
      </c>
      <c r="P101" s="13" t="str">
        <f>IFERROR(IF(($C101&amp;"-"&amp;$E101&amp;"-"&amp;P$4)=INDEX(Aux!$Q$4:$Q$5000,MATCH($C101&amp;"-"&amp;$E101&amp;"-"&amp;P$4,Aux!$Q$4:$Q$5000,0)),1,""),"")</f>
        <v/>
      </c>
      <c r="Q101" s="13" t="str">
        <f>IFERROR(IF(($C101&amp;"-"&amp;$E101&amp;"-"&amp;Q$4)=INDEX(Aux!$Q$4:$Q$5000,MATCH($C101&amp;"-"&amp;$E101&amp;"-"&amp;Q$4,Aux!$Q$4:$Q$5000,0)),1,""),"")</f>
        <v/>
      </c>
      <c r="R101" s="13" t="str">
        <f>IFERROR(IF(($C101&amp;"-"&amp;$E101&amp;"-"&amp;R$4)=INDEX(Aux!$Q$4:$Q$5000,MATCH($C101&amp;"-"&amp;$E101&amp;"-"&amp;R$4,Aux!$Q$4:$Q$5000,0)),1,""),"")</f>
        <v/>
      </c>
      <c r="S101" s="13" t="str">
        <f>IFERROR(IF(($C101&amp;"-"&amp;$E101&amp;"-"&amp;S$4)=INDEX(Aux!$Q$4:$Q$5000,MATCH($C101&amp;"-"&amp;$E101&amp;"-"&amp;S$4,Aux!$Q$4:$Q$5000,0)),1,""),"")</f>
        <v/>
      </c>
      <c r="T101" s="13" t="str">
        <f>IFERROR(IF(($C101&amp;"-"&amp;$E101&amp;"-"&amp;T$4)=INDEX(Aux!$Q$4:$Q$5000,MATCH($C101&amp;"-"&amp;$E101&amp;"-"&amp;T$4,Aux!$Q$4:$Q$5000,0)),1,""),"")</f>
        <v/>
      </c>
      <c r="U101" s="13" t="str">
        <f>IFERROR(IF(($C101&amp;"-"&amp;$E101&amp;"-"&amp;U$4)=INDEX(Aux!$Q$4:$Q$5000,MATCH($C101&amp;"-"&amp;$E101&amp;"-"&amp;U$4,Aux!$Q$4:$Q$5000,0)),1,""),"")</f>
        <v/>
      </c>
      <c r="V101" s="13" t="str">
        <f>IFERROR(IF(($C101&amp;"-"&amp;$E101&amp;"-"&amp;V$4)=INDEX(Aux!$Q$4:$Q$5000,MATCH($C101&amp;"-"&amp;$E101&amp;"-"&amp;V$4,Aux!$Q$4:$Q$5000,0)),1,""),"")</f>
        <v/>
      </c>
      <c r="W101" s="13" t="str">
        <f>IFERROR(IF(($C101&amp;"-"&amp;$E101&amp;"-"&amp;W$4)=INDEX(Aux!$Q$4:$Q$5000,MATCH($C101&amp;"-"&amp;$E101&amp;"-"&amp;W$4,Aux!$Q$4:$Q$5000,0)),1,""),"")</f>
        <v/>
      </c>
      <c r="X101" s="13" t="str">
        <f>IFERROR(IF(($C101&amp;"-"&amp;$E101&amp;"-"&amp;X$4)=INDEX(Aux!$Q$4:$Q$5000,MATCH($C101&amp;"-"&amp;$E101&amp;"-"&amp;X$4,Aux!$Q$4:$Q$5000,0)),1,""),"")</f>
        <v/>
      </c>
      <c r="Y101" s="13" t="str">
        <f>IFERROR(IF(($C101&amp;"-"&amp;$E101&amp;"-"&amp;Y$4)=INDEX(Aux!$Q$4:$Q$5000,MATCH($C101&amp;"-"&amp;$E101&amp;"-"&amp;Y$4,Aux!$Q$4:$Q$5000,0)),1,""),"")</f>
        <v/>
      </c>
      <c r="Z101" s="13" t="str">
        <f>IFERROR(IF(($C101&amp;"-"&amp;$E101&amp;"-"&amp;Z$4)=INDEX(Aux!$Q$4:$Q$5000,MATCH($C101&amp;"-"&amp;$E101&amp;"-"&amp;Z$4,Aux!$Q$4:$Q$5000,0)),1,""),"")</f>
        <v/>
      </c>
      <c r="AA101" s="13" t="str">
        <f>IFERROR(IF(($C101&amp;"-"&amp;$E101&amp;"-"&amp;AA$4)=INDEX(Aux!$Q$4:$Q$5000,MATCH($C101&amp;"-"&amp;$E101&amp;"-"&amp;AA$4,Aux!$Q$4:$Q$5000,0)),1,""),"")</f>
        <v/>
      </c>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2:114" x14ac:dyDescent="0.25">
      <c r="B102" s="41" t="str">
        <f>IF(B101="","",IF(B101+1&lt;='Tables&amp;Data'!$F$9,B101+1,""))</f>
        <v/>
      </c>
      <c r="C102" s="46" t="str">
        <f>IF(IFERROR(TRUNC((B102-1)/'Tables&amp;Data'!$F$7,0)+1,0)=0,"","G"&amp;TRUNC((B102-1)/'Tables&amp;Data'!$F$7,0)+1)</f>
        <v/>
      </c>
      <c r="D102" s="43" t="str">
        <f>IF(C102="","",IF(D101='Tables&amp;Data'!$F$7,1,D101+1))</f>
        <v/>
      </c>
      <c r="E102" s="43" t="str">
        <f t="shared" si="1"/>
        <v/>
      </c>
      <c r="F102" s="45" t="str">
        <f>IF(E102="","",IF(SUM(G102:AA102)='Tables&amp;Data'!$F$8,"P","O"))</f>
        <v/>
      </c>
      <c r="G102" s="13" t="str">
        <f>IFERROR(IF(($C102&amp;"-"&amp;$E102&amp;"-"&amp;G$4)=INDEX(Aux!$Q$4:$Q$5000,MATCH($C102&amp;"-"&amp;$E102&amp;"-"&amp;G$4,Aux!$Q$4:$Q$5000,0)),1,""),"")</f>
        <v/>
      </c>
      <c r="H102" s="13" t="str">
        <f>IFERROR(IF(($C102&amp;"-"&amp;$E102&amp;"-"&amp;H$4)=INDEX(Aux!$Q$4:$Q$5000,MATCH($C102&amp;"-"&amp;$E102&amp;"-"&amp;H$4,Aux!$Q$4:$Q$5000,0)),1,""),"")</f>
        <v/>
      </c>
      <c r="I102" s="13" t="str">
        <f>IFERROR(IF(($C102&amp;"-"&amp;$E102&amp;"-"&amp;I$4)=INDEX(Aux!$Q$4:$Q$5000,MATCH($C102&amp;"-"&amp;$E102&amp;"-"&amp;I$4,Aux!$Q$4:$Q$5000,0)),1,""),"")</f>
        <v/>
      </c>
      <c r="J102" s="13" t="str">
        <f>IFERROR(IF(($C102&amp;"-"&amp;$E102&amp;"-"&amp;J$4)=INDEX(Aux!$Q$4:$Q$5000,MATCH($C102&amp;"-"&amp;$E102&amp;"-"&amp;J$4,Aux!$Q$4:$Q$5000,0)),1,""),"")</f>
        <v/>
      </c>
      <c r="K102" s="13" t="str">
        <f>IFERROR(IF(($C102&amp;"-"&amp;$E102&amp;"-"&amp;K$4)=INDEX(Aux!$Q$4:$Q$5000,MATCH($C102&amp;"-"&amp;$E102&amp;"-"&amp;K$4,Aux!$Q$4:$Q$5000,0)),1,""),"")</f>
        <v/>
      </c>
      <c r="L102" s="13" t="str">
        <f>IFERROR(IF(($C102&amp;"-"&amp;$E102&amp;"-"&amp;L$4)=INDEX(Aux!$Q$4:$Q$5000,MATCH($C102&amp;"-"&amp;$E102&amp;"-"&amp;L$4,Aux!$Q$4:$Q$5000,0)),1,""),"")</f>
        <v/>
      </c>
      <c r="M102" s="13" t="str">
        <f>IFERROR(IF(($C102&amp;"-"&amp;$E102&amp;"-"&amp;M$4)=INDEX(Aux!$Q$4:$Q$5000,MATCH($C102&amp;"-"&amp;$E102&amp;"-"&amp;M$4,Aux!$Q$4:$Q$5000,0)),1,""),"")</f>
        <v/>
      </c>
      <c r="N102" s="13" t="str">
        <f>IFERROR(IF(($C102&amp;"-"&amp;$E102&amp;"-"&amp;N$4)=INDEX(Aux!$Q$4:$Q$5000,MATCH($C102&amp;"-"&amp;$E102&amp;"-"&amp;N$4,Aux!$Q$4:$Q$5000,0)),1,""),"")</f>
        <v/>
      </c>
      <c r="O102" s="13" t="str">
        <f>IFERROR(IF(($C102&amp;"-"&amp;$E102&amp;"-"&amp;O$4)=INDEX(Aux!$Q$4:$Q$5000,MATCH($C102&amp;"-"&amp;$E102&amp;"-"&amp;O$4,Aux!$Q$4:$Q$5000,0)),1,""),"")</f>
        <v/>
      </c>
      <c r="P102" s="13" t="str">
        <f>IFERROR(IF(($C102&amp;"-"&amp;$E102&amp;"-"&amp;P$4)=INDEX(Aux!$Q$4:$Q$5000,MATCH($C102&amp;"-"&amp;$E102&amp;"-"&amp;P$4,Aux!$Q$4:$Q$5000,0)),1,""),"")</f>
        <v/>
      </c>
      <c r="Q102" s="13" t="str">
        <f>IFERROR(IF(($C102&amp;"-"&amp;$E102&amp;"-"&amp;Q$4)=INDEX(Aux!$Q$4:$Q$5000,MATCH($C102&amp;"-"&amp;$E102&amp;"-"&amp;Q$4,Aux!$Q$4:$Q$5000,0)),1,""),"")</f>
        <v/>
      </c>
      <c r="R102" s="13" t="str">
        <f>IFERROR(IF(($C102&amp;"-"&amp;$E102&amp;"-"&amp;R$4)=INDEX(Aux!$Q$4:$Q$5000,MATCH($C102&amp;"-"&amp;$E102&amp;"-"&amp;R$4,Aux!$Q$4:$Q$5000,0)),1,""),"")</f>
        <v/>
      </c>
      <c r="S102" s="13" t="str">
        <f>IFERROR(IF(($C102&amp;"-"&amp;$E102&amp;"-"&amp;S$4)=INDEX(Aux!$Q$4:$Q$5000,MATCH($C102&amp;"-"&amp;$E102&amp;"-"&amp;S$4,Aux!$Q$4:$Q$5000,0)),1,""),"")</f>
        <v/>
      </c>
      <c r="T102" s="13" t="str">
        <f>IFERROR(IF(($C102&amp;"-"&amp;$E102&amp;"-"&amp;T$4)=INDEX(Aux!$Q$4:$Q$5000,MATCH($C102&amp;"-"&amp;$E102&amp;"-"&amp;T$4,Aux!$Q$4:$Q$5000,0)),1,""),"")</f>
        <v/>
      </c>
      <c r="U102" s="13" t="str">
        <f>IFERROR(IF(($C102&amp;"-"&amp;$E102&amp;"-"&amp;U$4)=INDEX(Aux!$Q$4:$Q$5000,MATCH($C102&amp;"-"&amp;$E102&amp;"-"&amp;U$4,Aux!$Q$4:$Q$5000,0)),1,""),"")</f>
        <v/>
      </c>
      <c r="V102" s="13" t="str">
        <f>IFERROR(IF(($C102&amp;"-"&amp;$E102&amp;"-"&amp;V$4)=INDEX(Aux!$Q$4:$Q$5000,MATCH($C102&amp;"-"&amp;$E102&amp;"-"&amp;V$4,Aux!$Q$4:$Q$5000,0)),1,""),"")</f>
        <v/>
      </c>
      <c r="W102" s="13" t="str">
        <f>IFERROR(IF(($C102&amp;"-"&amp;$E102&amp;"-"&amp;W$4)=INDEX(Aux!$Q$4:$Q$5000,MATCH($C102&amp;"-"&amp;$E102&amp;"-"&amp;W$4,Aux!$Q$4:$Q$5000,0)),1,""),"")</f>
        <v/>
      </c>
      <c r="X102" s="13" t="str">
        <f>IFERROR(IF(($C102&amp;"-"&amp;$E102&amp;"-"&amp;X$4)=INDEX(Aux!$Q$4:$Q$5000,MATCH($C102&amp;"-"&amp;$E102&amp;"-"&amp;X$4,Aux!$Q$4:$Q$5000,0)),1,""),"")</f>
        <v/>
      </c>
      <c r="Y102" s="13" t="str">
        <f>IFERROR(IF(($C102&amp;"-"&amp;$E102&amp;"-"&amp;Y$4)=INDEX(Aux!$Q$4:$Q$5000,MATCH($C102&amp;"-"&amp;$E102&amp;"-"&amp;Y$4,Aux!$Q$4:$Q$5000,0)),1,""),"")</f>
        <v/>
      </c>
      <c r="Z102" s="13" t="str">
        <f>IFERROR(IF(($C102&amp;"-"&amp;$E102&amp;"-"&amp;Z$4)=INDEX(Aux!$Q$4:$Q$5000,MATCH($C102&amp;"-"&amp;$E102&amp;"-"&amp;Z$4,Aux!$Q$4:$Q$5000,0)),1,""),"")</f>
        <v/>
      </c>
      <c r="AA102" s="13" t="str">
        <f>IFERROR(IF(($C102&amp;"-"&amp;$E102&amp;"-"&amp;AA$4)=INDEX(Aux!$Q$4:$Q$5000,MATCH($C102&amp;"-"&amp;$E102&amp;"-"&amp;AA$4,Aux!$Q$4:$Q$5000,0)),1,""),"")</f>
        <v/>
      </c>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2:114" x14ac:dyDescent="0.25">
      <c r="B103" s="41" t="str">
        <f>IF(B102="","",IF(B102+1&lt;='Tables&amp;Data'!$F$9,B102+1,""))</f>
        <v/>
      </c>
      <c r="C103" s="46" t="str">
        <f>IF(IFERROR(TRUNC((B103-1)/'Tables&amp;Data'!$F$7,0)+1,0)=0,"","G"&amp;TRUNC((B103-1)/'Tables&amp;Data'!$F$7,0)+1)</f>
        <v/>
      </c>
      <c r="D103" s="43" t="str">
        <f>IF(C103="","",IF(D102='Tables&amp;Data'!$F$7,1,D102+1))</f>
        <v/>
      </c>
      <c r="E103" s="43" t="str">
        <f t="shared" si="1"/>
        <v/>
      </c>
      <c r="F103" s="45" t="str">
        <f>IF(E103="","",IF(SUM(G103:AA103)='Tables&amp;Data'!$F$8,"P","O"))</f>
        <v/>
      </c>
      <c r="G103" s="13" t="str">
        <f>IFERROR(IF(($C103&amp;"-"&amp;$E103&amp;"-"&amp;G$4)=INDEX(Aux!$Q$4:$Q$5000,MATCH($C103&amp;"-"&amp;$E103&amp;"-"&amp;G$4,Aux!$Q$4:$Q$5000,0)),1,""),"")</f>
        <v/>
      </c>
      <c r="H103" s="13" t="str">
        <f>IFERROR(IF(($C103&amp;"-"&amp;$E103&amp;"-"&amp;H$4)=INDEX(Aux!$Q$4:$Q$5000,MATCH($C103&amp;"-"&amp;$E103&amp;"-"&amp;H$4,Aux!$Q$4:$Q$5000,0)),1,""),"")</f>
        <v/>
      </c>
      <c r="I103" s="13" t="str">
        <f>IFERROR(IF(($C103&amp;"-"&amp;$E103&amp;"-"&amp;I$4)=INDEX(Aux!$Q$4:$Q$5000,MATCH($C103&amp;"-"&amp;$E103&amp;"-"&amp;I$4,Aux!$Q$4:$Q$5000,0)),1,""),"")</f>
        <v/>
      </c>
      <c r="J103" s="13" t="str">
        <f>IFERROR(IF(($C103&amp;"-"&amp;$E103&amp;"-"&amp;J$4)=INDEX(Aux!$Q$4:$Q$5000,MATCH($C103&amp;"-"&amp;$E103&amp;"-"&amp;J$4,Aux!$Q$4:$Q$5000,0)),1,""),"")</f>
        <v/>
      </c>
      <c r="K103" s="13" t="str">
        <f>IFERROR(IF(($C103&amp;"-"&amp;$E103&amp;"-"&amp;K$4)=INDEX(Aux!$Q$4:$Q$5000,MATCH($C103&amp;"-"&amp;$E103&amp;"-"&amp;K$4,Aux!$Q$4:$Q$5000,0)),1,""),"")</f>
        <v/>
      </c>
      <c r="L103" s="13" t="str">
        <f>IFERROR(IF(($C103&amp;"-"&amp;$E103&amp;"-"&amp;L$4)=INDEX(Aux!$Q$4:$Q$5000,MATCH($C103&amp;"-"&amp;$E103&amp;"-"&amp;L$4,Aux!$Q$4:$Q$5000,0)),1,""),"")</f>
        <v/>
      </c>
      <c r="M103" s="13" t="str">
        <f>IFERROR(IF(($C103&amp;"-"&amp;$E103&amp;"-"&amp;M$4)=INDEX(Aux!$Q$4:$Q$5000,MATCH($C103&amp;"-"&amp;$E103&amp;"-"&amp;M$4,Aux!$Q$4:$Q$5000,0)),1,""),"")</f>
        <v/>
      </c>
      <c r="N103" s="13" t="str">
        <f>IFERROR(IF(($C103&amp;"-"&amp;$E103&amp;"-"&amp;N$4)=INDEX(Aux!$Q$4:$Q$5000,MATCH($C103&amp;"-"&amp;$E103&amp;"-"&amp;N$4,Aux!$Q$4:$Q$5000,0)),1,""),"")</f>
        <v/>
      </c>
      <c r="O103" s="13" t="str">
        <f>IFERROR(IF(($C103&amp;"-"&amp;$E103&amp;"-"&amp;O$4)=INDEX(Aux!$Q$4:$Q$5000,MATCH($C103&amp;"-"&amp;$E103&amp;"-"&amp;O$4,Aux!$Q$4:$Q$5000,0)),1,""),"")</f>
        <v/>
      </c>
      <c r="P103" s="13" t="str">
        <f>IFERROR(IF(($C103&amp;"-"&amp;$E103&amp;"-"&amp;P$4)=INDEX(Aux!$Q$4:$Q$5000,MATCH($C103&amp;"-"&amp;$E103&amp;"-"&amp;P$4,Aux!$Q$4:$Q$5000,0)),1,""),"")</f>
        <v/>
      </c>
      <c r="Q103" s="13" t="str">
        <f>IFERROR(IF(($C103&amp;"-"&amp;$E103&amp;"-"&amp;Q$4)=INDEX(Aux!$Q$4:$Q$5000,MATCH($C103&amp;"-"&amp;$E103&amp;"-"&amp;Q$4,Aux!$Q$4:$Q$5000,0)),1,""),"")</f>
        <v/>
      </c>
      <c r="R103" s="13" t="str">
        <f>IFERROR(IF(($C103&amp;"-"&amp;$E103&amp;"-"&amp;R$4)=INDEX(Aux!$Q$4:$Q$5000,MATCH($C103&amp;"-"&amp;$E103&amp;"-"&amp;R$4,Aux!$Q$4:$Q$5000,0)),1,""),"")</f>
        <v/>
      </c>
      <c r="S103" s="13" t="str">
        <f>IFERROR(IF(($C103&amp;"-"&amp;$E103&amp;"-"&amp;S$4)=INDEX(Aux!$Q$4:$Q$5000,MATCH($C103&amp;"-"&amp;$E103&amp;"-"&amp;S$4,Aux!$Q$4:$Q$5000,0)),1,""),"")</f>
        <v/>
      </c>
      <c r="T103" s="13" t="str">
        <f>IFERROR(IF(($C103&amp;"-"&amp;$E103&amp;"-"&amp;T$4)=INDEX(Aux!$Q$4:$Q$5000,MATCH($C103&amp;"-"&amp;$E103&amp;"-"&amp;T$4,Aux!$Q$4:$Q$5000,0)),1,""),"")</f>
        <v/>
      </c>
      <c r="U103" s="13" t="str">
        <f>IFERROR(IF(($C103&amp;"-"&amp;$E103&amp;"-"&amp;U$4)=INDEX(Aux!$Q$4:$Q$5000,MATCH($C103&amp;"-"&amp;$E103&amp;"-"&amp;U$4,Aux!$Q$4:$Q$5000,0)),1,""),"")</f>
        <v/>
      </c>
      <c r="V103" s="13" t="str">
        <f>IFERROR(IF(($C103&amp;"-"&amp;$E103&amp;"-"&amp;V$4)=INDEX(Aux!$Q$4:$Q$5000,MATCH($C103&amp;"-"&amp;$E103&amp;"-"&amp;V$4,Aux!$Q$4:$Q$5000,0)),1,""),"")</f>
        <v/>
      </c>
      <c r="W103" s="13" t="str">
        <f>IFERROR(IF(($C103&amp;"-"&amp;$E103&amp;"-"&amp;W$4)=INDEX(Aux!$Q$4:$Q$5000,MATCH($C103&amp;"-"&amp;$E103&amp;"-"&amp;W$4,Aux!$Q$4:$Q$5000,0)),1,""),"")</f>
        <v/>
      </c>
      <c r="X103" s="13" t="str">
        <f>IFERROR(IF(($C103&amp;"-"&amp;$E103&amp;"-"&amp;X$4)=INDEX(Aux!$Q$4:$Q$5000,MATCH($C103&amp;"-"&amp;$E103&amp;"-"&amp;X$4,Aux!$Q$4:$Q$5000,0)),1,""),"")</f>
        <v/>
      </c>
      <c r="Y103" s="13" t="str">
        <f>IFERROR(IF(($C103&amp;"-"&amp;$E103&amp;"-"&amp;Y$4)=INDEX(Aux!$Q$4:$Q$5000,MATCH($C103&amp;"-"&amp;$E103&amp;"-"&amp;Y$4,Aux!$Q$4:$Q$5000,0)),1,""),"")</f>
        <v/>
      </c>
      <c r="Z103" s="13" t="str">
        <f>IFERROR(IF(($C103&amp;"-"&amp;$E103&amp;"-"&amp;Z$4)=INDEX(Aux!$Q$4:$Q$5000,MATCH($C103&amp;"-"&amp;$E103&amp;"-"&amp;Z$4,Aux!$Q$4:$Q$5000,0)),1,""),"")</f>
        <v/>
      </c>
      <c r="AA103" s="13" t="str">
        <f>IFERROR(IF(($C103&amp;"-"&amp;$E103&amp;"-"&amp;AA$4)=INDEX(Aux!$Q$4:$Q$5000,MATCH($C103&amp;"-"&amp;$E103&amp;"-"&amp;AA$4,Aux!$Q$4:$Q$5000,0)),1,""),"")</f>
        <v/>
      </c>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2:114" x14ac:dyDescent="0.25">
      <c r="B104" s="41" t="str">
        <f>IF(B103="","",IF(B103+1&lt;='Tables&amp;Data'!$F$9,B103+1,""))</f>
        <v/>
      </c>
      <c r="C104" s="46" t="str">
        <f>IF(IFERROR(TRUNC((B104-1)/'Tables&amp;Data'!$F$7,0)+1,0)=0,"","G"&amp;TRUNC((B104-1)/'Tables&amp;Data'!$F$7,0)+1)</f>
        <v/>
      </c>
      <c r="D104" s="43" t="str">
        <f>IF(C104="","",IF(D103='Tables&amp;Data'!$F$7,1,D103+1))</f>
        <v/>
      </c>
      <c r="E104" s="43" t="str">
        <f t="shared" si="1"/>
        <v/>
      </c>
      <c r="F104" s="45" t="str">
        <f>IF(E104="","",IF(SUM(G104:AA104)='Tables&amp;Data'!$F$8,"P","O"))</f>
        <v/>
      </c>
      <c r="G104" s="13" t="str">
        <f>IFERROR(IF(($C104&amp;"-"&amp;$E104&amp;"-"&amp;G$4)=INDEX(Aux!$Q$4:$Q$5000,MATCH($C104&amp;"-"&amp;$E104&amp;"-"&amp;G$4,Aux!$Q$4:$Q$5000,0)),1,""),"")</f>
        <v/>
      </c>
      <c r="H104" s="13" t="str">
        <f>IFERROR(IF(($C104&amp;"-"&amp;$E104&amp;"-"&amp;H$4)=INDEX(Aux!$Q$4:$Q$5000,MATCH($C104&amp;"-"&amp;$E104&amp;"-"&amp;H$4,Aux!$Q$4:$Q$5000,0)),1,""),"")</f>
        <v/>
      </c>
      <c r="I104" s="13" t="str">
        <f>IFERROR(IF(($C104&amp;"-"&amp;$E104&amp;"-"&amp;I$4)=INDEX(Aux!$Q$4:$Q$5000,MATCH($C104&amp;"-"&amp;$E104&amp;"-"&amp;I$4,Aux!$Q$4:$Q$5000,0)),1,""),"")</f>
        <v/>
      </c>
      <c r="J104" s="13" t="str">
        <f>IFERROR(IF(($C104&amp;"-"&amp;$E104&amp;"-"&amp;J$4)=INDEX(Aux!$Q$4:$Q$5000,MATCH($C104&amp;"-"&amp;$E104&amp;"-"&amp;J$4,Aux!$Q$4:$Q$5000,0)),1,""),"")</f>
        <v/>
      </c>
      <c r="K104" s="13" t="str">
        <f>IFERROR(IF(($C104&amp;"-"&amp;$E104&amp;"-"&amp;K$4)=INDEX(Aux!$Q$4:$Q$5000,MATCH($C104&amp;"-"&amp;$E104&amp;"-"&amp;K$4,Aux!$Q$4:$Q$5000,0)),1,""),"")</f>
        <v/>
      </c>
      <c r="L104" s="13" t="str">
        <f>IFERROR(IF(($C104&amp;"-"&amp;$E104&amp;"-"&amp;L$4)=INDEX(Aux!$Q$4:$Q$5000,MATCH($C104&amp;"-"&amp;$E104&amp;"-"&amp;L$4,Aux!$Q$4:$Q$5000,0)),1,""),"")</f>
        <v/>
      </c>
      <c r="M104" s="13" t="str">
        <f>IFERROR(IF(($C104&amp;"-"&amp;$E104&amp;"-"&amp;M$4)=INDEX(Aux!$Q$4:$Q$5000,MATCH($C104&amp;"-"&amp;$E104&amp;"-"&amp;M$4,Aux!$Q$4:$Q$5000,0)),1,""),"")</f>
        <v/>
      </c>
      <c r="N104" s="13" t="str">
        <f>IFERROR(IF(($C104&amp;"-"&amp;$E104&amp;"-"&amp;N$4)=INDEX(Aux!$Q$4:$Q$5000,MATCH($C104&amp;"-"&amp;$E104&amp;"-"&amp;N$4,Aux!$Q$4:$Q$5000,0)),1,""),"")</f>
        <v/>
      </c>
      <c r="O104" s="13" t="str">
        <f>IFERROR(IF(($C104&amp;"-"&amp;$E104&amp;"-"&amp;O$4)=INDEX(Aux!$Q$4:$Q$5000,MATCH($C104&amp;"-"&amp;$E104&amp;"-"&amp;O$4,Aux!$Q$4:$Q$5000,0)),1,""),"")</f>
        <v/>
      </c>
      <c r="P104" s="13" t="str">
        <f>IFERROR(IF(($C104&amp;"-"&amp;$E104&amp;"-"&amp;P$4)=INDEX(Aux!$Q$4:$Q$5000,MATCH($C104&amp;"-"&amp;$E104&amp;"-"&amp;P$4,Aux!$Q$4:$Q$5000,0)),1,""),"")</f>
        <v/>
      </c>
      <c r="Q104" s="13" t="str">
        <f>IFERROR(IF(($C104&amp;"-"&amp;$E104&amp;"-"&amp;Q$4)=INDEX(Aux!$Q$4:$Q$5000,MATCH($C104&amp;"-"&amp;$E104&amp;"-"&amp;Q$4,Aux!$Q$4:$Q$5000,0)),1,""),"")</f>
        <v/>
      </c>
      <c r="R104" s="13" t="str">
        <f>IFERROR(IF(($C104&amp;"-"&amp;$E104&amp;"-"&amp;R$4)=INDEX(Aux!$Q$4:$Q$5000,MATCH($C104&amp;"-"&amp;$E104&amp;"-"&amp;R$4,Aux!$Q$4:$Q$5000,0)),1,""),"")</f>
        <v/>
      </c>
      <c r="S104" s="13" t="str">
        <f>IFERROR(IF(($C104&amp;"-"&amp;$E104&amp;"-"&amp;S$4)=INDEX(Aux!$Q$4:$Q$5000,MATCH($C104&amp;"-"&amp;$E104&amp;"-"&amp;S$4,Aux!$Q$4:$Q$5000,0)),1,""),"")</f>
        <v/>
      </c>
      <c r="T104" s="13" t="str">
        <f>IFERROR(IF(($C104&amp;"-"&amp;$E104&amp;"-"&amp;T$4)=INDEX(Aux!$Q$4:$Q$5000,MATCH($C104&amp;"-"&amp;$E104&amp;"-"&amp;T$4,Aux!$Q$4:$Q$5000,0)),1,""),"")</f>
        <v/>
      </c>
      <c r="U104" s="13" t="str">
        <f>IFERROR(IF(($C104&amp;"-"&amp;$E104&amp;"-"&amp;U$4)=INDEX(Aux!$Q$4:$Q$5000,MATCH($C104&amp;"-"&amp;$E104&amp;"-"&amp;U$4,Aux!$Q$4:$Q$5000,0)),1,""),"")</f>
        <v/>
      </c>
      <c r="V104" s="13" t="str">
        <f>IFERROR(IF(($C104&amp;"-"&amp;$E104&amp;"-"&amp;V$4)=INDEX(Aux!$Q$4:$Q$5000,MATCH($C104&amp;"-"&amp;$E104&amp;"-"&amp;V$4,Aux!$Q$4:$Q$5000,0)),1,""),"")</f>
        <v/>
      </c>
      <c r="W104" s="13" t="str">
        <f>IFERROR(IF(($C104&amp;"-"&amp;$E104&amp;"-"&amp;W$4)=INDEX(Aux!$Q$4:$Q$5000,MATCH($C104&amp;"-"&amp;$E104&amp;"-"&amp;W$4,Aux!$Q$4:$Q$5000,0)),1,""),"")</f>
        <v/>
      </c>
      <c r="X104" s="13" t="str">
        <f>IFERROR(IF(($C104&amp;"-"&amp;$E104&amp;"-"&amp;X$4)=INDEX(Aux!$Q$4:$Q$5000,MATCH($C104&amp;"-"&amp;$E104&amp;"-"&amp;X$4,Aux!$Q$4:$Q$5000,0)),1,""),"")</f>
        <v/>
      </c>
      <c r="Y104" s="13" t="str">
        <f>IFERROR(IF(($C104&amp;"-"&amp;$E104&amp;"-"&amp;Y$4)=INDEX(Aux!$Q$4:$Q$5000,MATCH($C104&amp;"-"&amp;$E104&amp;"-"&amp;Y$4,Aux!$Q$4:$Q$5000,0)),1,""),"")</f>
        <v/>
      </c>
      <c r="Z104" s="13" t="str">
        <f>IFERROR(IF(($C104&amp;"-"&amp;$E104&amp;"-"&amp;Z$4)=INDEX(Aux!$Q$4:$Q$5000,MATCH($C104&amp;"-"&amp;$E104&amp;"-"&amp;Z$4,Aux!$Q$4:$Q$5000,0)),1,""),"")</f>
        <v/>
      </c>
      <c r="AA104" s="13" t="str">
        <f>IFERROR(IF(($C104&amp;"-"&amp;$E104&amp;"-"&amp;AA$4)=INDEX(Aux!$Q$4:$Q$5000,MATCH($C104&amp;"-"&amp;$E104&amp;"-"&amp;AA$4,Aux!$Q$4:$Q$5000,0)),1,""),"")</f>
        <v/>
      </c>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2:114" x14ac:dyDescent="0.25">
      <c r="B105" s="41" t="str">
        <f>IF(B104="","",IF(B104+1&lt;='Tables&amp;Data'!$F$9,B104+1,""))</f>
        <v/>
      </c>
      <c r="C105" s="46" t="str">
        <f>IF(IFERROR(TRUNC((B105-1)/'Tables&amp;Data'!$F$7,0)+1,0)=0,"","G"&amp;TRUNC((B105-1)/'Tables&amp;Data'!$F$7,0)+1)</f>
        <v/>
      </c>
      <c r="D105" s="43" t="str">
        <f>IF(C105="","",IF(D104='Tables&amp;Data'!$F$7,1,D104+1))</f>
        <v/>
      </c>
      <c r="E105" s="43" t="str">
        <f t="shared" si="1"/>
        <v/>
      </c>
      <c r="F105" s="45" t="str">
        <f>IF(E105="","",IF(SUM(G105:AA105)='Tables&amp;Data'!$F$8,"P","O"))</f>
        <v/>
      </c>
      <c r="G105" s="13" t="str">
        <f>IFERROR(IF(($C105&amp;"-"&amp;$E105&amp;"-"&amp;G$4)=INDEX(Aux!$Q$4:$Q$5000,MATCH($C105&amp;"-"&amp;$E105&amp;"-"&amp;G$4,Aux!$Q$4:$Q$5000,0)),1,""),"")</f>
        <v/>
      </c>
      <c r="H105" s="13" t="str">
        <f>IFERROR(IF(($C105&amp;"-"&amp;$E105&amp;"-"&amp;H$4)=INDEX(Aux!$Q$4:$Q$5000,MATCH($C105&amp;"-"&amp;$E105&amp;"-"&amp;H$4,Aux!$Q$4:$Q$5000,0)),1,""),"")</f>
        <v/>
      </c>
      <c r="I105" s="13" t="str">
        <f>IFERROR(IF(($C105&amp;"-"&amp;$E105&amp;"-"&amp;I$4)=INDEX(Aux!$Q$4:$Q$5000,MATCH($C105&amp;"-"&amp;$E105&amp;"-"&amp;I$4,Aux!$Q$4:$Q$5000,0)),1,""),"")</f>
        <v/>
      </c>
      <c r="J105" s="13" t="str">
        <f>IFERROR(IF(($C105&amp;"-"&amp;$E105&amp;"-"&amp;J$4)=INDEX(Aux!$Q$4:$Q$5000,MATCH($C105&amp;"-"&amp;$E105&amp;"-"&amp;J$4,Aux!$Q$4:$Q$5000,0)),1,""),"")</f>
        <v/>
      </c>
      <c r="K105" s="13" t="str">
        <f>IFERROR(IF(($C105&amp;"-"&amp;$E105&amp;"-"&amp;K$4)=INDEX(Aux!$Q$4:$Q$5000,MATCH($C105&amp;"-"&amp;$E105&amp;"-"&amp;K$4,Aux!$Q$4:$Q$5000,0)),1,""),"")</f>
        <v/>
      </c>
      <c r="L105" s="13" t="str">
        <f>IFERROR(IF(($C105&amp;"-"&amp;$E105&amp;"-"&amp;L$4)=INDEX(Aux!$Q$4:$Q$5000,MATCH($C105&amp;"-"&amp;$E105&amp;"-"&amp;L$4,Aux!$Q$4:$Q$5000,0)),1,""),"")</f>
        <v/>
      </c>
      <c r="M105" s="13" t="str">
        <f>IFERROR(IF(($C105&amp;"-"&amp;$E105&amp;"-"&amp;M$4)=INDEX(Aux!$Q$4:$Q$5000,MATCH($C105&amp;"-"&amp;$E105&amp;"-"&amp;M$4,Aux!$Q$4:$Q$5000,0)),1,""),"")</f>
        <v/>
      </c>
      <c r="N105" s="13" t="str">
        <f>IFERROR(IF(($C105&amp;"-"&amp;$E105&amp;"-"&amp;N$4)=INDEX(Aux!$Q$4:$Q$5000,MATCH($C105&amp;"-"&amp;$E105&amp;"-"&amp;N$4,Aux!$Q$4:$Q$5000,0)),1,""),"")</f>
        <v/>
      </c>
      <c r="O105" s="13" t="str">
        <f>IFERROR(IF(($C105&amp;"-"&amp;$E105&amp;"-"&amp;O$4)=INDEX(Aux!$Q$4:$Q$5000,MATCH($C105&amp;"-"&amp;$E105&amp;"-"&amp;O$4,Aux!$Q$4:$Q$5000,0)),1,""),"")</f>
        <v/>
      </c>
      <c r="P105" s="13" t="str">
        <f>IFERROR(IF(($C105&amp;"-"&amp;$E105&amp;"-"&amp;P$4)=INDEX(Aux!$Q$4:$Q$5000,MATCH($C105&amp;"-"&amp;$E105&amp;"-"&amp;P$4,Aux!$Q$4:$Q$5000,0)),1,""),"")</f>
        <v/>
      </c>
      <c r="Q105" s="13" t="str">
        <f>IFERROR(IF(($C105&amp;"-"&amp;$E105&amp;"-"&amp;Q$4)=INDEX(Aux!$Q$4:$Q$5000,MATCH($C105&amp;"-"&amp;$E105&amp;"-"&amp;Q$4,Aux!$Q$4:$Q$5000,0)),1,""),"")</f>
        <v/>
      </c>
      <c r="R105" s="13" t="str">
        <f>IFERROR(IF(($C105&amp;"-"&amp;$E105&amp;"-"&amp;R$4)=INDEX(Aux!$Q$4:$Q$5000,MATCH($C105&amp;"-"&amp;$E105&amp;"-"&amp;R$4,Aux!$Q$4:$Q$5000,0)),1,""),"")</f>
        <v/>
      </c>
      <c r="S105" s="13" t="str">
        <f>IFERROR(IF(($C105&amp;"-"&amp;$E105&amp;"-"&amp;S$4)=INDEX(Aux!$Q$4:$Q$5000,MATCH($C105&amp;"-"&amp;$E105&amp;"-"&amp;S$4,Aux!$Q$4:$Q$5000,0)),1,""),"")</f>
        <v/>
      </c>
      <c r="T105" s="13" t="str">
        <f>IFERROR(IF(($C105&amp;"-"&amp;$E105&amp;"-"&amp;T$4)=INDEX(Aux!$Q$4:$Q$5000,MATCH($C105&amp;"-"&amp;$E105&amp;"-"&amp;T$4,Aux!$Q$4:$Q$5000,0)),1,""),"")</f>
        <v/>
      </c>
      <c r="U105" s="13" t="str">
        <f>IFERROR(IF(($C105&amp;"-"&amp;$E105&amp;"-"&amp;U$4)=INDEX(Aux!$Q$4:$Q$5000,MATCH($C105&amp;"-"&amp;$E105&amp;"-"&amp;U$4,Aux!$Q$4:$Q$5000,0)),1,""),"")</f>
        <v/>
      </c>
      <c r="V105" s="13" t="str">
        <f>IFERROR(IF(($C105&amp;"-"&amp;$E105&amp;"-"&amp;V$4)=INDEX(Aux!$Q$4:$Q$5000,MATCH($C105&amp;"-"&amp;$E105&amp;"-"&amp;V$4,Aux!$Q$4:$Q$5000,0)),1,""),"")</f>
        <v/>
      </c>
      <c r="W105" s="13" t="str">
        <f>IFERROR(IF(($C105&amp;"-"&amp;$E105&amp;"-"&amp;W$4)=INDEX(Aux!$Q$4:$Q$5000,MATCH($C105&amp;"-"&amp;$E105&amp;"-"&amp;W$4,Aux!$Q$4:$Q$5000,0)),1,""),"")</f>
        <v/>
      </c>
      <c r="X105" s="13" t="str">
        <f>IFERROR(IF(($C105&amp;"-"&amp;$E105&amp;"-"&amp;X$4)=INDEX(Aux!$Q$4:$Q$5000,MATCH($C105&amp;"-"&amp;$E105&amp;"-"&amp;X$4,Aux!$Q$4:$Q$5000,0)),1,""),"")</f>
        <v/>
      </c>
      <c r="Y105" s="13" t="str">
        <f>IFERROR(IF(($C105&amp;"-"&amp;$E105&amp;"-"&amp;Y$4)=INDEX(Aux!$Q$4:$Q$5000,MATCH($C105&amp;"-"&amp;$E105&amp;"-"&amp;Y$4,Aux!$Q$4:$Q$5000,0)),1,""),"")</f>
        <v/>
      </c>
      <c r="Z105" s="13" t="str">
        <f>IFERROR(IF(($C105&amp;"-"&amp;$E105&amp;"-"&amp;Z$4)=INDEX(Aux!$Q$4:$Q$5000,MATCH($C105&amp;"-"&amp;$E105&amp;"-"&amp;Z$4,Aux!$Q$4:$Q$5000,0)),1,""),"")</f>
        <v/>
      </c>
      <c r="AA105" s="13" t="str">
        <f>IFERROR(IF(($C105&amp;"-"&amp;$E105&amp;"-"&amp;AA$4)=INDEX(Aux!$Q$4:$Q$5000,MATCH($C105&amp;"-"&amp;$E105&amp;"-"&amp;AA$4,Aux!$Q$4:$Q$5000,0)),1,""),"")</f>
        <v/>
      </c>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2:114" x14ac:dyDescent="0.25">
      <c r="B106" s="41" t="str">
        <f>IF(B105="","",IF(B105+1&lt;='Tables&amp;Data'!$F$9,B105+1,""))</f>
        <v/>
      </c>
      <c r="C106" s="46" t="str">
        <f>IF(IFERROR(TRUNC((B106-1)/'Tables&amp;Data'!$F$7,0)+1,0)=0,"","G"&amp;TRUNC((B106-1)/'Tables&amp;Data'!$F$7,0)+1)</f>
        <v/>
      </c>
      <c r="D106" s="43" t="str">
        <f>IF(C106="","",IF(D105='Tables&amp;Data'!$F$7,1,D105+1))</f>
        <v/>
      </c>
      <c r="E106" s="43" t="str">
        <f t="shared" si="1"/>
        <v/>
      </c>
      <c r="F106" s="45" t="str">
        <f>IF(E106="","",IF(SUM(G106:AA106)='Tables&amp;Data'!$F$8,"P","O"))</f>
        <v/>
      </c>
      <c r="G106" s="13" t="str">
        <f>IFERROR(IF(($C106&amp;"-"&amp;$E106&amp;"-"&amp;G$4)=INDEX(Aux!$Q$4:$Q$5000,MATCH($C106&amp;"-"&amp;$E106&amp;"-"&amp;G$4,Aux!$Q$4:$Q$5000,0)),1,""),"")</f>
        <v/>
      </c>
      <c r="H106" s="13" t="str">
        <f>IFERROR(IF(($C106&amp;"-"&amp;$E106&amp;"-"&amp;H$4)=INDEX(Aux!$Q$4:$Q$5000,MATCH($C106&amp;"-"&amp;$E106&amp;"-"&amp;H$4,Aux!$Q$4:$Q$5000,0)),1,""),"")</f>
        <v/>
      </c>
      <c r="I106" s="13" t="str">
        <f>IFERROR(IF(($C106&amp;"-"&amp;$E106&amp;"-"&amp;I$4)=INDEX(Aux!$Q$4:$Q$5000,MATCH($C106&amp;"-"&amp;$E106&amp;"-"&amp;I$4,Aux!$Q$4:$Q$5000,0)),1,""),"")</f>
        <v/>
      </c>
      <c r="J106" s="13" t="str">
        <f>IFERROR(IF(($C106&amp;"-"&amp;$E106&amp;"-"&amp;J$4)=INDEX(Aux!$Q$4:$Q$5000,MATCH($C106&amp;"-"&amp;$E106&amp;"-"&amp;J$4,Aux!$Q$4:$Q$5000,0)),1,""),"")</f>
        <v/>
      </c>
      <c r="K106" s="13" t="str">
        <f>IFERROR(IF(($C106&amp;"-"&amp;$E106&amp;"-"&amp;K$4)=INDEX(Aux!$Q$4:$Q$5000,MATCH($C106&amp;"-"&amp;$E106&amp;"-"&amp;K$4,Aux!$Q$4:$Q$5000,0)),1,""),"")</f>
        <v/>
      </c>
      <c r="L106" s="13" t="str">
        <f>IFERROR(IF(($C106&amp;"-"&amp;$E106&amp;"-"&amp;L$4)=INDEX(Aux!$Q$4:$Q$5000,MATCH($C106&amp;"-"&amp;$E106&amp;"-"&amp;L$4,Aux!$Q$4:$Q$5000,0)),1,""),"")</f>
        <v/>
      </c>
      <c r="M106" s="13" t="str">
        <f>IFERROR(IF(($C106&amp;"-"&amp;$E106&amp;"-"&amp;M$4)=INDEX(Aux!$Q$4:$Q$5000,MATCH($C106&amp;"-"&amp;$E106&amp;"-"&amp;M$4,Aux!$Q$4:$Q$5000,0)),1,""),"")</f>
        <v/>
      </c>
      <c r="N106" s="13" t="str">
        <f>IFERROR(IF(($C106&amp;"-"&amp;$E106&amp;"-"&amp;N$4)=INDEX(Aux!$Q$4:$Q$5000,MATCH($C106&amp;"-"&amp;$E106&amp;"-"&amp;N$4,Aux!$Q$4:$Q$5000,0)),1,""),"")</f>
        <v/>
      </c>
      <c r="O106" s="13" t="str">
        <f>IFERROR(IF(($C106&amp;"-"&amp;$E106&amp;"-"&amp;O$4)=INDEX(Aux!$Q$4:$Q$5000,MATCH($C106&amp;"-"&amp;$E106&amp;"-"&amp;O$4,Aux!$Q$4:$Q$5000,0)),1,""),"")</f>
        <v/>
      </c>
      <c r="P106" s="13" t="str">
        <f>IFERROR(IF(($C106&amp;"-"&amp;$E106&amp;"-"&amp;P$4)=INDEX(Aux!$Q$4:$Q$5000,MATCH($C106&amp;"-"&amp;$E106&amp;"-"&amp;P$4,Aux!$Q$4:$Q$5000,0)),1,""),"")</f>
        <v/>
      </c>
      <c r="Q106" s="13" t="str">
        <f>IFERROR(IF(($C106&amp;"-"&amp;$E106&amp;"-"&amp;Q$4)=INDEX(Aux!$Q$4:$Q$5000,MATCH($C106&amp;"-"&amp;$E106&amp;"-"&amp;Q$4,Aux!$Q$4:$Q$5000,0)),1,""),"")</f>
        <v/>
      </c>
      <c r="R106" s="13" t="str">
        <f>IFERROR(IF(($C106&amp;"-"&amp;$E106&amp;"-"&amp;R$4)=INDEX(Aux!$Q$4:$Q$5000,MATCH($C106&amp;"-"&amp;$E106&amp;"-"&amp;R$4,Aux!$Q$4:$Q$5000,0)),1,""),"")</f>
        <v/>
      </c>
      <c r="S106" s="13" t="str">
        <f>IFERROR(IF(($C106&amp;"-"&amp;$E106&amp;"-"&amp;S$4)=INDEX(Aux!$Q$4:$Q$5000,MATCH($C106&amp;"-"&amp;$E106&amp;"-"&amp;S$4,Aux!$Q$4:$Q$5000,0)),1,""),"")</f>
        <v/>
      </c>
      <c r="T106" s="13" t="str">
        <f>IFERROR(IF(($C106&amp;"-"&amp;$E106&amp;"-"&amp;T$4)=INDEX(Aux!$Q$4:$Q$5000,MATCH($C106&amp;"-"&amp;$E106&amp;"-"&amp;T$4,Aux!$Q$4:$Q$5000,0)),1,""),"")</f>
        <v/>
      </c>
      <c r="U106" s="13" t="str">
        <f>IFERROR(IF(($C106&amp;"-"&amp;$E106&amp;"-"&amp;U$4)=INDEX(Aux!$Q$4:$Q$5000,MATCH($C106&amp;"-"&amp;$E106&amp;"-"&amp;U$4,Aux!$Q$4:$Q$5000,0)),1,""),"")</f>
        <v/>
      </c>
      <c r="V106" s="13" t="str">
        <f>IFERROR(IF(($C106&amp;"-"&amp;$E106&amp;"-"&amp;V$4)=INDEX(Aux!$Q$4:$Q$5000,MATCH($C106&amp;"-"&amp;$E106&amp;"-"&amp;V$4,Aux!$Q$4:$Q$5000,0)),1,""),"")</f>
        <v/>
      </c>
      <c r="W106" s="13" t="str">
        <f>IFERROR(IF(($C106&amp;"-"&amp;$E106&amp;"-"&amp;W$4)=INDEX(Aux!$Q$4:$Q$5000,MATCH($C106&amp;"-"&amp;$E106&amp;"-"&amp;W$4,Aux!$Q$4:$Q$5000,0)),1,""),"")</f>
        <v/>
      </c>
      <c r="X106" s="13" t="str">
        <f>IFERROR(IF(($C106&amp;"-"&amp;$E106&amp;"-"&amp;X$4)=INDEX(Aux!$Q$4:$Q$5000,MATCH($C106&amp;"-"&amp;$E106&amp;"-"&amp;X$4,Aux!$Q$4:$Q$5000,0)),1,""),"")</f>
        <v/>
      </c>
      <c r="Y106" s="13" t="str">
        <f>IFERROR(IF(($C106&amp;"-"&amp;$E106&amp;"-"&amp;Y$4)=INDEX(Aux!$Q$4:$Q$5000,MATCH($C106&amp;"-"&amp;$E106&amp;"-"&amp;Y$4,Aux!$Q$4:$Q$5000,0)),1,""),"")</f>
        <v/>
      </c>
      <c r="Z106" s="13" t="str">
        <f>IFERROR(IF(($C106&amp;"-"&amp;$E106&amp;"-"&amp;Z$4)=INDEX(Aux!$Q$4:$Q$5000,MATCH($C106&amp;"-"&amp;$E106&amp;"-"&amp;Z$4,Aux!$Q$4:$Q$5000,0)),1,""),"")</f>
        <v/>
      </c>
      <c r="AA106" s="13" t="str">
        <f>IFERROR(IF(($C106&amp;"-"&amp;$E106&amp;"-"&amp;AA$4)=INDEX(Aux!$Q$4:$Q$5000,MATCH($C106&amp;"-"&amp;$E106&amp;"-"&amp;AA$4,Aux!$Q$4:$Q$5000,0)),1,""),"")</f>
        <v/>
      </c>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2:114" x14ac:dyDescent="0.25">
      <c r="B107" s="41" t="str">
        <f>IF(B106="","",IF(B106+1&lt;='Tables&amp;Data'!$F$9,B106+1,""))</f>
        <v/>
      </c>
      <c r="C107" s="46" t="str">
        <f>IF(IFERROR(TRUNC((B107-1)/'Tables&amp;Data'!$F$7,0)+1,0)=0,"","G"&amp;TRUNC((B107-1)/'Tables&amp;Data'!$F$7,0)+1)</f>
        <v/>
      </c>
      <c r="D107" s="43" t="str">
        <f>IF(C107="","",IF(D106='Tables&amp;Data'!$F$7,1,D106+1))</f>
        <v/>
      </c>
      <c r="E107" s="43" t="str">
        <f t="shared" si="1"/>
        <v/>
      </c>
      <c r="F107" s="45" t="str">
        <f>IF(E107="","",IF(SUM(G107:AA107)='Tables&amp;Data'!$F$8,"P","O"))</f>
        <v/>
      </c>
      <c r="G107" s="13" t="str">
        <f>IFERROR(IF(($C107&amp;"-"&amp;$E107&amp;"-"&amp;G$4)=INDEX(Aux!$Q$4:$Q$5000,MATCH($C107&amp;"-"&amp;$E107&amp;"-"&amp;G$4,Aux!$Q$4:$Q$5000,0)),1,""),"")</f>
        <v/>
      </c>
      <c r="H107" s="13" t="str">
        <f>IFERROR(IF(($C107&amp;"-"&amp;$E107&amp;"-"&amp;H$4)=INDEX(Aux!$Q$4:$Q$5000,MATCH($C107&amp;"-"&amp;$E107&amp;"-"&amp;H$4,Aux!$Q$4:$Q$5000,0)),1,""),"")</f>
        <v/>
      </c>
      <c r="I107" s="13" t="str">
        <f>IFERROR(IF(($C107&amp;"-"&amp;$E107&amp;"-"&amp;I$4)=INDEX(Aux!$Q$4:$Q$5000,MATCH($C107&amp;"-"&amp;$E107&amp;"-"&amp;I$4,Aux!$Q$4:$Q$5000,0)),1,""),"")</f>
        <v/>
      </c>
      <c r="J107" s="13" t="str">
        <f>IFERROR(IF(($C107&amp;"-"&amp;$E107&amp;"-"&amp;J$4)=INDEX(Aux!$Q$4:$Q$5000,MATCH($C107&amp;"-"&amp;$E107&amp;"-"&amp;J$4,Aux!$Q$4:$Q$5000,0)),1,""),"")</f>
        <v/>
      </c>
      <c r="K107" s="13" t="str">
        <f>IFERROR(IF(($C107&amp;"-"&amp;$E107&amp;"-"&amp;K$4)=INDEX(Aux!$Q$4:$Q$5000,MATCH($C107&amp;"-"&amp;$E107&amp;"-"&amp;K$4,Aux!$Q$4:$Q$5000,0)),1,""),"")</f>
        <v/>
      </c>
      <c r="L107" s="13" t="str">
        <f>IFERROR(IF(($C107&amp;"-"&amp;$E107&amp;"-"&amp;L$4)=INDEX(Aux!$Q$4:$Q$5000,MATCH($C107&amp;"-"&amp;$E107&amp;"-"&amp;L$4,Aux!$Q$4:$Q$5000,0)),1,""),"")</f>
        <v/>
      </c>
      <c r="M107" s="13" t="str">
        <f>IFERROR(IF(($C107&amp;"-"&amp;$E107&amp;"-"&amp;M$4)=INDEX(Aux!$Q$4:$Q$5000,MATCH($C107&amp;"-"&amp;$E107&amp;"-"&amp;M$4,Aux!$Q$4:$Q$5000,0)),1,""),"")</f>
        <v/>
      </c>
      <c r="N107" s="13" t="str">
        <f>IFERROR(IF(($C107&amp;"-"&amp;$E107&amp;"-"&amp;N$4)=INDEX(Aux!$Q$4:$Q$5000,MATCH($C107&amp;"-"&amp;$E107&amp;"-"&amp;N$4,Aux!$Q$4:$Q$5000,0)),1,""),"")</f>
        <v/>
      </c>
      <c r="O107" s="13" t="str">
        <f>IFERROR(IF(($C107&amp;"-"&amp;$E107&amp;"-"&amp;O$4)=INDEX(Aux!$Q$4:$Q$5000,MATCH($C107&amp;"-"&amp;$E107&amp;"-"&amp;O$4,Aux!$Q$4:$Q$5000,0)),1,""),"")</f>
        <v/>
      </c>
      <c r="P107" s="13" t="str">
        <f>IFERROR(IF(($C107&amp;"-"&amp;$E107&amp;"-"&amp;P$4)=INDEX(Aux!$Q$4:$Q$5000,MATCH($C107&amp;"-"&amp;$E107&amp;"-"&amp;P$4,Aux!$Q$4:$Q$5000,0)),1,""),"")</f>
        <v/>
      </c>
      <c r="Q107" s="13" t="str">
        <f>IFERROR(IF(($C107&amp;"-"&amp;$E107&amp;"-"&amp;Q$4)=INDEX(Aux!$Q$4:$Q$5000,MATCH($C107&amp;"-"&amp;$E107&amp;"-"&amp;Q$4,Aux!$Q$4:$Q$5000,0)),1,""),"")</f>
        <v/>
      </c>
      <c r="R107" s="13" t="str">
        <f>IFERROR(IF(($C107&amp;"-"&amp;$E107&amp;"-"&amp;R$4)=INDEX(Aux!$Q$4:$Q$5000,MATCH($C107&amp;"-"&amp;$E107&amp;"-"&amp;R$4,Aux!$Q$4:$Q$5000,0)),1,""),"")</f>
        <v/>
      </c>
      <c r="S107" s="13" t="str">
        <f>IFERROR(IF(($C107&amp;"-"&amp;$E107&amp;"-"&amp;S$4)=INDEX(Aux!$Q$4:$Q$5000,MATCH($C107&amp;"-"&amp;$E107&amp;"-"&amp;S$4,Aux!$Q$4:$Q$5000,0)),1,""),"")</f>
        <v/>
      </c>
      <c r="T107" s="13" t="str">
        <f>IFERROR(IF(($C107&amp;"-"&amp;$E107&amp;"-"&amp;T$4)=INDEX(Aux!$Q$4:$Q$5000,MATCH($C107&amp;"-"&amp;$E107&amp;"-"&amp;T$4,Aux!$Q$4:$Q$5000,0)),1,""),"")</f>
        <v/>
      </c>
      <c r="U107" s="13" t="str">
        <f>IFERROR(IF(($C107&amp;"-"&amp;$E107&amp;"-"&amp;U$4)=INDEX(Aux!$Q$4:$Q$5000,MATCH($C107&amp;"-"&amp;$E107&amp;"-"&amp;U$4,Aux!$Q$4:$Q$5000,0)),1,""),"")</f>
        <v/>
      </c>
      <c r="V107" s="13" t="str">
        <f>IFERROR(IF(($C107&amp;"-"&amp;$E107&amp;"-"&amp;V$4)=INDEX(Aux!$Q$4:$Q$5000,MATCH($C107&amp;"-"&amp;$E107&amp;"-"&amp;V$4,Aux!$Q$4:$Q$5000,0)),1,""),"")</f>
        <v/>
      </c>
      <c r="W107" s="13" t="str">
        <f>IFERROR(IF(($C107&amp;"-"&amp;$E107&amp;"-"&amp;W$4)=INDEX(Aux!$Q$4:$Q$5000,MATCH($C107&amp;"-"&amp;$E107&amp;"-"&amp;W$4,Aux!$Q$4:$Q$5000,0)),1,""),"")</f>
        <v/>
      </c>
      <c r="X107" s="13" t="str">
        <f>IFERROR(IF(($C107&amp;"-"&amp;$E107&amp;"-"&amp;X$4)=INDEX(Aux!$Q$4:$Q$5000,MATCH($C107&amp;"-"&amp;$E107&amp;"-"&amp;X$4,Aux!$Q$4:$Q$5000,0)),1,""),"")</f>
        <v/>
      </c>
      <c r="Y107" s="13" t="str">
        <f>IFERROR(IF(($C107&amp;"-"&amp;$E107&amp;"-"&amp;Y$4)=INDEX(Aux!$Q$4:$Q$5000,MATCH($C107&amp;"-"&amp;$E107&amp;"-"&amp;Y$4,Aux!$Q$4:$Q$5000,0)),1,""),"")</f>
        <v/>
      </c>
      <c r="Z107" s="13" t="str">
        <f>IFERROR(IF(($C107&amp;"-"&amp;$E107&amp;"-"&amp;Z$4)=INDEX(Aux!$Q$4:$Q$5000,MATCH($C107&amp;"-"&amp;$E107&amp;"-"&amp;Z$4,Aux!$Q$4:$Q$5000,0)),1,""),"")</f>
        <v/>
      </c>
      <c r="AA107" s="13" t="str">
        <f>IFERROR(IF(($C107&amp;"-"&amp;$E107&amp;"-"&amp;AA$4)=INDEX(Aux!$Q$4:$Q$5000,MATCH($C107&amp;"-"&amp;$E107&amp;"-"&amp;AA$4,Aux!$Q$4:$Q$5000,0)),1,""),"")</f>
        <v/>
      </c>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2:114" x14ac:dyDescent="0.25">
      <c r="B108" s="41" t="str">
        <f>IF(B107="","",IF(B107+1&lt;='Tables&amp;Data'!$F$9,B107+1,""))</f>
        <v/>
      </c>
      <c r="C108" s="46" t="str">
        <f>IF(IFERROR(TRUNC((B108-1)/'Tables&amp;Data'!$F$7,0)+1,0)=0,"","G"&amp;TRUNC((B108-1)/'Tables&amp;Data'!$F$7,0)+1)</f>
        <v/>
      </c>
      <c r="D108" s="43" t="str">
        <f>IF(C108="","",IF(D107='Tables&amp;Data'!$F$7,1,D107+1))</f>
        <v/>
      </c>
      <c r="E108" s="43" t="str">
        <f t="shared" si="1"/>
        <v/>
      </c>
      <c r="F108" s="45" t="str">
        <f>IF(E108="","",IF(SUM(G108:AA108)='Tables&amp;Data'!$F$8,"P","O"))</f>
        <v/>
      </c>
      <c r="G108" s="13" t="str">
        <f>IFERROR(IF(($C108&amp;"-"&amp;$E108&amp;"-"&amp;G$4)=INDEX(Aux!$Q$4:$Q$5000,MATCH($C108&amp;"-"&amp;$E108&amp;"-"&amp;G$4,Aux!$Q$4:$Q$5000,0)),1,""),"")</f>
        <v/>
      </c>
      <c r="H108" s="13" t="str">
        <f>IFERROR(IF(($C108&amp;"-"&amp;$E108&amp;"-"&amp;H$4)=INDEX(Aux!$Q$4:$Q$5000,MATCH($C108&amp;"-"&amp;$E108&amp;"-"&amp;H$4,Aux!$Q$4:$Q$5000,0)),1,""),"")</f>
        <v/>
      </c>
      <c r="I108" s="13" t="str">
        <f>IFERROR(IF(($C108&amp;"-"&amp;$E108&amp;"-"&amp;I$4)=INDEX(Aux!$Q$4:$Q$5000,MATCH($C108&amp;"-"&amp;$E108&amp;"-"&amp;I$4,Aux!$Q$4:$Q$5000,0)),1,""),"")</f>
        <v/>
      </c>
      <c r="J108" s="13" t="str">
        <f>IFERROR(IF(($C108&amp;"-"&amp;$E108&amp;"-"&amp;J$4)=INDEX(Aux!$Q$4:$Q$5000,MATCH($C108&amp;"-"&amp;$E108&amp;"-"&amp;J$4,Aux!$Q$4:$Q$5000,0)),1,""),"")</f>
        <v/>
      </c>
      <c r="K108" s="13" t="str">
        <f>IFERROR(IF(($C108&amp;"-"&amp;$E108&amp;"-"&amp;K$4)=INDEX(Aux!$Q$4:$Q$5000,MATCH($C108&amp;"-"&amp;$E108&amp;"-"&amp;K$4,Aux!$Q$4:$Q$5000,0)),1,""),"")</f>
        <v/>
      </c>
      <c r="L108" s="13" t="str">
        <f>IFERROR(IF(($C108&amp;"-"&amp;$E108&amp;"-"&amp;L$4)=INDEX(Aux!$Q$4:$Q$5000,MATCH($C108&amp;"-"&amp;$E108&amp;"-"&amp;L$4,Aux!$Q$4:$Q$5000,0)),1,""),"")</f>
        <v/>
      </c>
      <c r="M108" s="13" t="str">
        <f>IFERROR(IF(($C108&amp;"-"&amp;$E108&amp;"-"&amp;M$4)=INDEX(Aux!$Q$4:$Q$5000,MATCH($C108&amp;"-"&amp;$E108&amp;"-"&amp;M$4,Aux!$Q$4:$Q$5000,0)),1,""),"")</f>
        <v/>
      </c>
      <c r="N108" s="13" t="str">
        <f>IFERROR(IF(($C108&amp;"-"&amp;$E108&amp;"-"&amp;N$4)=INDEX(Aux!$Q$4:$Q$5000,MATCH($C108&amp;"-"&amp;$E108&amp;"-"&amp;N$4,Aux!$Q$4:$Q$5000,0)),1,""),"")</f>
        <v/>
      </c>
      <c r="O108" s="13" t="str">
        <f>IFERROR(IF(($C108&amp;"-"&amp;$E108&amp;"-"&amp;O$4)=INDEX(Aux!$Q$4:$Q$5000,MATCH($C108&amp;"-"&amp;$E108&amp;"-"&amp;O$4,Aux!$Q$4:$Q$5000,0)),1,""),"")</f>
        <v/>
      </c>
      <c r="P108" s="13" t="str">
        <f>IFERROR(IF(($C108&amp;"-"&amp;$E108&amp;"-"&amp;P$4)=INDEX(Aux!$Q$4:$Q$5000,MATCH($C108&amp;"-"&amp;$E108&amp;"-"&amp;P$4,Aux!$Q$4:$Q$5000,0)),1,""),"")</f>
        <v/>
      </c>
      <c r="Q108" s="13" t="str">
        <f>IFERROR(IF(($C108&amp;"-"&amp;$E108&amp;"-"&amp;Q$4)=INDEX(Aux!$Q$4:$Q$5000,MATCH($C108&amp;"-"&amp;$E108&amp;"-"&amp;Q$4,Aux!$Q$4:$Q$5000,0)),1,""),"")</f>
        <v/>
      </c>
      <c r="R108" s="13" t="str">
        <f>IFERROR(IF(($C108&amp;"-"&amp;$E108&amp;"-"&amp;R$4)=INDEX(Aux!$Q$4:$Q$5000,MATCH($C108&amp;"-"&amp;$E108&amp;"-"&amp;R$4,Aux!$Q$4:$Q$5000,0)),1,""),"")</f>
        <v/>
      </c>
      <c r="S108" s="13" t="str">
        <f>IFERROR(IF(($C108&amp;"-"&amp;$E108&amp;"-"&amp;S$4)=INDEX(Aux!$Q$4:$Q$5000,MATCH($C108&amp;"-"&amp;$E108&amp;"-"&amp;S$4,Aux!$Q$4:$Q$5000,0)),1,""),"")</f>
        <v/>
      </c>
      <c r="T108" s="13" t="str">
        <f>IFERROR(IF(($C108&amp;"-"&amp;$E108&amp;"-"&amp;T$4)=INDEX(Aux!$Q$4:$Q$5000,MATCH($C108&amp;"-"&amp;$E108&amp;"-"&amp;T$4,Aux!$Q$4:$Q$5000,0)),1,""),"")</f>
        <v/>
      </c>
      <c r="U108" s="13" t="str">
        <f>IFERROR(IF(($C108&amp;"-"&amp;$E108&amp;"-"&amp;U$4)=INDEX(Aux!$Q$4:$Q$5000,MATCH($C108&amp;"-"&amp;$E108&amp;"-"&amp;U$4,Aux!$Q$4:$Q$5000,0)),1,""),"")</f>
        <v/>
      </c>
      <c r="V108" s="13" t="str">
        <f>IFERROR(IF(($C108&amp;"-"&amp;$E108&amp;"-"&amp;V$4)=INDEX(Aux!$Q$4:$Q$5000,MATCH($C108&amp;"-"&amp;$E108&amp;"-"&amp;V$4,Aux!$Q$4:$Q$5000,0)),1,""),"")</f>
        <v/>
      </c>
      <c r="W108" s="13" t="str">
        <f>IFERROR(IF(($C108&amp;"-"&amp;$E108&amp;"-"&amp;W$4)=INDEX(Aux!$Q$4:$Q$5000,MATCH($C108&amp;"-"&amp;$E108&amp;"-"&amp;W$4,Aux!$Q$4:$Q$5000,0)),1,""),"")</f>
        <v/>
      </c>
      <c r="X108" s="13" t="str">
        <f>IFERROR(IF(($C108&amp;"-"&amp;$E108&amp;"-"&amp;X$4)=INDEX(Aux!$Q$4:$Q$5000,MATCH($C108&amp;"-"&amp;$E108&amp;"-"&amp;X$4,Aux!$Q$4:$Q$5000,0)),1,""),"")</f>
        <v/>
      </c>
      <c r="Y108" s="13" t="str">
        <f>IFERROR(IF(($C108&amp;"-"&amp;$E108&amp;"-"&amp;Y$4)=INDEX(Aux!$Q$4:$Q$5000,MATCH($C108&amp;"-"&amp;$E108&amp;"-"&amp;Y$4,Aux!$Q$4:$Q$5000,0)),1,""),"")</f>
        <v/>
      </c>
      <c r="Z108" s="13" t="str">
        <f>IFERROR(IF(($C108&amp;"-"&amp;$E108&amp;"-"&amp;Z$4)=INDEX(Aux!$Q$4:$Q$5000,MATCH($C108&amp;"-"&amp;$E108&amp;"-"&amp;Z$4,Aux!$Q$4:$Q$5000,0)),1,""),"")</f>
        <v/>
      </c>
      <c r="AA108" s="13" t="str">
        <f>IFERROR(IF(($C108&amp;"-"&amp;$E108&amp;"-"&amp;AA$4)=INDEX(Aux!$Q$4:$Q$5000,MATCH($C108&amp;"-"&amp;$E108&amp;"-"&amp;AA$4,Aux!$Q$4:$Q$5000,0)),1,""),"")</f>
        <v/>
      </c>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2:114" x14ac:dyDescent="0.25">
      <c r="B109" s="41" t="str">
        <f>IF(B108="","",IF(B108+1&lt;='Tables&amp;Data'!$F$9,B108+1,""))</f>
        <v/>
      </c>
      <c r="C109" s="46" t="str">
        <f>IF(IFERROR(TRUNC((B109-1)/'Tables&amp;Data'!$F$7,0)+1,0)=0,"","G"&amp;TRUNC((B109-1)/'Tables&amp;Data'!$F$7,0)+1)</f>
        <v/>
      </c>
      <c r="D109" s="43" t="str">
        <f>IF(C109="","",IF(D108='Tables&amp;Data'!$F$7,1,D108+1))</f>
        <v/>
      </c>
      <c r="E109" s="43" t="str">
        <f t="shared" si="1"/>
        <v/>
      </c>
      <c r="F109" s="45" t="str">
        <f>IF(E109="","",IF(SUM(G109:AA109)='Tables&amp;Data'!$F$8,"P","O"))</f>
        <v/>
      </c>
      <c r="G109" s="13" t="str">
        <f>IFERROR(IF(($C109&amp;"-"&amp;$E109&amp;"-"&amp;G$4)=INDEX(Aux!$Q$4:$Q$5000,MATCH($C109&amp;"-"&amp;$E109&amp;"-"&amp;G$4,Aux!$Q$4:$Q$5000,0)),1,""),"")</f>
        <v/>
      </c>
      <c r="H109" s="13" t="str">
        <f>IFERROR(IF(($C109&amp;"-"&amp;$E109&amp;"-"&amp;H$4)=INDEX(Aux!$Q$4:$Q$5000,MATCH($C109&amp;"-"&amp;$E109&amp;"-"&amp;H$4,Aux!$Q$4:$Q$5000,0)),1,""),"")</f>
        <v/>
      </c>
      <c r="I109" s="13" t="str">
        <f>IFERROR(IF(($C109&amp;"-"&amp;$E109&amp;"-"&amp;I$4)=INDEX(Aux!$Q$4:$Q$5000,MATCH($C109&amp;"-"&amp;$E109&amp;"-"&amp;I$4,Aux!$Q$4:$Q$5000,0)),1,""),"")</f>
        <v/>
      </c>
      <c r="J109" s="13" t="str">
        <f>IFERROR(IF(($C109&amp;"-"&amp;$E109&amp;"-"&amp;J$4)=INDEX(Aux!$Q$4:$Q$5000,MATCH($C109&amp;"-"&amp;$E109&amp;"-"&amp;J$4,Aux!$Q$4:$Q$5000,0)),1,""),"")</f>
        <v/>
      </c>
      <c r="K109" s="13" t="str">
        <f>IFERROR(IF(($C109&amp;"-"&amp;$E109&amp;"-"&amp;K$4)=INDEX(Aux!$Q$4:$Q$5000,MATCH($C109&amp;"-"&amp;$E109&amp;"-"&amp;K$4,Aux!$Q$4:$Q$5000,0)),1,""),"")</f>
        <v/>
      </c>
      <c r="L109" s="13" t="str">
        <f>IFERROR(IF(($C109&amp;"-"&amp;$E109&amp;"-"&amp;L$4)=INDEX(Aux!$Q$4:$Q$5000,MATCH($C109&amp;"-"&amp;$E109&amp;"-"&amp;L$4,Aux!$Q$4:$Q$5000,0)),1,""),"")</f>
        <v/>
      </c>
      <c r="M109" s="13" t="str">
        <f>IFERROR(IF(($C109&amp;"-"&amp;$E109&amp;"-"&amp;M$4)=INDEX(Aux!$Q$4:$Q$5000,MATCH($C109&amp;"-"&amp;$E109&amp;"-"&amp;M$4,Aux!$Q$4:$Q$5000,0)),1,""),"")</f>
        <v/>
      </c>
      <c r="N109" s="13" t="str">
        <f>IFERROR(IF(($C109&amp;"-"&amp;$E109&amp;"-"&amp;N$4)=INDEX(Aux!$Q$4:$Q$5000,MATCH($C109&amp;"-"&amp;$E109&amp;"-"&amp;N$4,Aux!$Q$4:$Q$5000,0)),1,""),"")</f>
        <v/>
      </c>
      <c r="O109" s="13" t="str">
        <f>IFERROR(IF(($C109&amp;"-"&amp;$E109&amp;"-"&amp;O$4)=INDEX(Aux!$Q$4:$Q$5000,MATCH($C109&amp;"-"&amp;$E109&amp;"-"&amp;O$4,Aux!$Q$4:$Q$5000,0)),1,""),"")</f>
        <v/>
      </c>
      <c r="P109" s="13" t="str">
        <f>IFERROR(IF(($C109&amp;"-"&amp;$E109&amp;"-"&amp;P$4)=INDEX(Aux!$Q$4:$Q$5000,MATCH($C109&amp;"-"&amp;$E109&amp;"-"&amp;P$4,Aux!$Q$4:$Q$5000,0)),1,""),"")</f>
        <v/>
      </c>
      <c r="Q109" s="13" t="str">
        <f>IFERROR(IF(($C109&amp;"-"&amp;$E109&amp;"-"&amp;Q$4)=INDEX(Aux!$Q$4:$Q$5000,MATCH($C109&amp;"-"&amp;$E109&amp;"-"&amp;Q$4,Aux!$Q$4:$Q$5000,0)),1,""),"")</f>
        <v/>
      </c>
      <c r="R109" s="13" t="str">
        <f>IFERROR(IF(($C109&amp;"-"&amp;$E109&amp;"-"&amp;R$4)=INDEX(Aux!$Q$4:$Q$5000,MATCH($C109&amp;"-"&amp;$E109&amp;"-"&amp;R$4,Aux!$Q$4:$Q$5000,0)),1,""),"")</f>
        <v/>
      </c>
      <c r="S109" s="13" t="str">
        <f>IFERROR(IF(($C109&amp;"-"&amp;$E109&amp;"-"&amp;S$4)=INDEX(Aux!$Q$4:$Q$5000,MATCH($C109&amp;"-"&amp;$E109&amp;"-"&amp;S$4,Aux!$Q$4:$Q$5000,0)),1,""),"")</f>
        <v/>
      </c>
      <c r="T109" s="13" t="str">
        <f>IFERROR(IF(($C109&amp;"-"&amp;$E109&amp;"-"&amp;T$4)=INDEX(Aux!$Q$4:$Q$5000,MATCH($C109&amp;"-"&amp;$E109&amp;"-"&amp;T$4,Aux!$Q$4:$Q$5000,0)),1,""),"")</f>
        <v/>
      </c>
      <c r="U109" s="13" t="str">
        <f>IFERROR(IF(($C109&amp;"-"&amp;$E109&amp;"-"&amp;U$4)=INDEX(Aux!$Q$4:$Q$5000,MATCH($C109&amp;"-"&amp;$E109&amp;"-"&amp;U$4,Aux!$Q$4:$Q$5000,0)),1,""),"")</f>
        <v/>
      </c>
      <c r="V109" s="13" t="str">
        <f>IFERROR(IF(($C109&amp;"-"&amp;$E109&amp;"-"&amp;V$4)=INDEX(Aux!$Q$4:$Q$5000,MATCH($C109&amp;"-"&amp;$E109&amp;"-"&amp;V$4,Aux!$Q$4:$Q$5000,0)),1,""),"")</f>
        <v/>
      </c>
      <c r="W109" s="13" t="str">
        <f>IFERROR(IF(($C109&amp;"-"&amp;$E109&amp;"-"&amp;W$4)=INDEX(Aux!$Q$4:$Q$5000,MATCH($C109&amp;"-"&amp;$E109&amp;"-"&amp;W$4,Aux!$Q$4:$Q$5000,0)),1,""),"")</f>
        <v/>
      </c>
      <c r="X109" s="13" t="str">
        <f>IFERROR(IF(($C109&amp;"-"&amp;$E109&amp;"-"&amp;X$4)=INDEX(Aux!$Q$4:$Q$5000,MATCH($C109&amp;"-"&amp;$E109&amp;"-"&amp;X$4,Aux!$Q$4:$Q$5000,0)),1,""),"")</f>
        <v/>
      </c>
      <c r="Y109" s="13" t="str">
        <f>IFERROR(IF(($C109&amp;"-"&amp;$E109&amp;"-"&amp;Y$4)=INDEX(Aux!$Q$4:$Q$5000,MATCH($C109&amp;"-"&amp;$E109&amp;"-"&amp;Y$4,Aux!$Q$4:$Q$5000,0)),1,""),"")</f>
        <v/>
      </c>
      <c r="Z109" s="13" t="str">
        <f>IFERROR(IF(($C109&amp;"-"&amp;$E109&amp;"-"&amp;Z$4)=INDEX(Aux!$Q$4:$Q$5000,MATCH($C109&amp;"-"&amp;$E109&amp;"-"&amp;Z$4,Aux!$Q$4:$Q$5000,0)),1,""),"")</f>
        <v/>
      </c>
      <c r="AA109" s="13" t="str">
        <f>IFERROR(IF(($C109&amp;"-"&amp;$E109&amp;"-"&amp;AA$4)=INDEX(Aux!$Q$4:$Q$5000,MATCH($C109&amp;"-"&amp;$E109&amp;"-"&amp;AA$4,Aux!$Q$4:$Q$5000,0)),1,""),"")</f>
        <v/>
      </c>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2:114" x14ac:dyDescent="0.25">
      <c r="B110" s="41" t="str">
        <f>IF(B109="","",IF(B109+1&lt;='Tables&amp;Data'!$F$9,B109+1,""))</f>
        <v/>
      </c>
      <c r="C110" s="46" t="str">
        <f>IF(IFERROR(TRUNC((B110-1)/'Tables&amp;Data'!$F$7,0)+1,0)=0,"","G"&amp;TRUNC((B110-1)/'Tables&amp;Data'!$F$7,0)+1)</f>
        <v/>
      </c>
      <c r="D110" s="43" t="str">
        <f>IF(C110="","",IF(D109='Tables&amp;Data'!$F$7,1,D109+1))</f>
        <v/>
      </c>
      <c r="E110" s="43" t="str">
        <f t="shared" si="1"/>
        <v/>
      </c>
      <c r="F110" s="45" t="str">
        <f>IF(E110="","",IF(SUM(G110:AA110)='Tables&amp;Data'!$F$8,"P","O"))</f>
        <v/>
      </c>
      <c r="G110" s="13" t="str">
        <f>IFERROR(IF(($C110&amp;"-"&amp;$E110&amp;"-"&amp;G$4)=INDEX(Aux!$Q$4:$Q$5000,MATCH($C110&amp;"-"&amp;$E110&amp;"-"&amp;G$4,Aux!$Q$4:$Q$5000,0)),1,""),"")</f>
        <v/>
      </c>
      <c r="H110" s="13" t="str">
        <f>IFERROR(IF(($C110&amp;"-"&amp;$E110&amp;"-"&amp;H$4)=INDEX(Aux!$Q$4:$Q$5000,MATCH($C110&amp;"-"&amp;$E110&amp;"-"&amp;H$4,Aux!$Q$4:$Q$5000,0)),1,""),"")</f>
        <v/>
      </c>
      <c r="I110" s="13" t="str">
        <f>IFERROR(IF(($C110&amp;"-"&amp;$E110&amp;"-"&amp;I$4)=INDEX(Aux!$Q$4:$Q$5000,MATCH($C110&amp;"-"&amp;$E110&amp;"-"&amp;I$4,Aux!$Q$4:$Q$5000,0)),1,""),"")</f>
        <v/>
      </c>
      <c r="J110" s="13" t="str">
        <f>IFERROR(IF(($C110&amp;"-"&amp;$E110&amp;"-"&amp;J$4)=INDEX(Aux!$Q$4:$Q$5000,MATCH($C110&amp;"-"&amp;$E110&amp;"-"&amp;J$4,Aux!$Q$4:$Q$5000,0)),1,""),"")</f>
        <v/>
      </c>
      <c r="K110" s="13" t="str">
        <f>IFERROR(IF(($C110&amp;"-"&amp;$E110&amp;"-"&amp;K$4)=INDEX(Aux!$Q$4:$Q$5000,MATCH($C110&amp;"-"&amp;$E110&amp;"-"&amp;K$4,Aux!$Q$4:$Q$5000,0)),1,""),"")</f>
        <v/>
      </c>
      <c r="L110" s="13" t="str">
        <f>IFERROR(IF(($C110&amp;"-"&amp;$E110&amp;"-"&amp;L$4)=INDEX(Aux!$Q$4:$Q$5000,MATCH($C110&amp;"-"&amp;$E110&amp;"-"&amp;L$4,Aux!$Q$4:$Q$5000,0)),1,""),"")</f>
        <v/>
      </c>
      <c r="M110" s="13" t="str">
        <f>IFERROR(IF(($C110&amp;"-"&amp;$E110&amp;"-"&amp;M$4)=INDEX(Aux!$Q$4:$Q$5000,MATCH($C110&amp;"-"&amp;$E110&amp;"-"&amp;M$4,Aux!$Q$4:$Q$5000,0)),1,""),"")</f>
        <v/>
      </c>
      <c r="N110" s="13" t="str">
        <f>IFERROR(IF(($C110&amp;"-"&amp;$E110&amp;"-"&amp;N$4)=INDEX(Aux!$Q$4:$Q$5000,MATCH($C110&amp;"-"&amp;$E110&amp;"-"&amp;N$4,Aux!$Q$4:$Q$5000,0)),1,""),"")</f>
        <v/>
      </c>
      <c r="O110" s="13" t="str">
        <f>IFERROR(IF(($C110&amp;"-"&amp;$E110&amp;"-"&amp;O$4)=INDEX(Aux!$Q$4:$Q$5000,MATCH($C110&amp;"-"&amp;$E110&amp;"-"&amp;O$4,Aux!$Q$4:$Q$5000,0)),1,""),"")</f>
        <v/>
      </c>
      <c r="P110" s="13" t="str">
        <f>IFERROR(IF(($C110&amp;"-"&amp;$E110&amp;"-"&amp;P$4)=INDEX(Aux!$Q$4:$Q$5000,MATCH($C110&amp;"-"&amp;$E110&amp;"-"&amp;P$4,Aux!$Q$4:$Q$5000,0)),1,""),"")</f>
        <v/>
      </c>
      <c r="Q110" s="13" t="str">
        <f>IFERROR(IF(($C110&amp;"-"&amp;$E110&amp;"-"&amp;Q$4)=INDEX(Aux!$Q$4:$Q$5000,MATCH($C110&amp;"-"&amp;$E110&amp;"-"&amp;Q$4,Aux!$Q$4:$Q$5000,0)),1,""),"")</f>
        <v/>
      </c>
      <c r="R110" s="13" t="str">
        <f>IFERROR(IF(($C110&amp;"-"&amp;$E110&amp;"-"&amp;R$4)=INDEX(Aux!$Q$4:$Q$5000,MATCH($C110&amp;"-"&amp;$E110&amp;"-"&amp;R$4,Aux!$Q$4:$Q$5000,0)),1,""),"")</f>
        <v/>
      </c>
      <c r="S110" s="13" t="str">
        <f>IFERROR(IF(($C110&amp;"-"&amp;$E110&amp;"-"&amp;S$4)=INDEX(Aux!$Q$4:$Q$5000,MATCH($C110&amp;"-"&amp;$E110&amp;"-"&amp;S$4,Aux!$Q$4:$Q$5000,0)),1,""),"")</f>
        <v/>
      </c>
      <c r="T110" s="13" t="str">
        <f>IFERROR(IF(($C110&amp;"-"&amp;$E110&amp;"-"&amp;T$4)=INDEX(Aux!$Q$4:$Q$5000,MATCH($C110&amp;"-"&amp;$E110&amp;"-"&amp;T$4,Aux!$Q$4:$Q$5000,0)),1,""),"")</f>
        <v/>
      </c>
      <c r="U110" s="13" t="str">
        <f>IFERROR(IF(($C110&amp;"-"&amp;$E110&amp;"-"&amp;U$4)=INDEX(Aux!$Q$4:$Q$5000,MATCH($C110&amp;"-"&amp;$E110&amp;"-"&amp;U$4,Aux!$Q$4:$Q$5000,0)),1,""),"")</f>
        <v/>
      </c>
      <c r="V110" s="13" t="str">
        <f>IFERROR(IF(($C110&amp;"-"&amp;$E110&amp;"-"&amp;V$4)=INDEX(Aux!$Q$4:$Q$5000,MATCH($C110&amp;"-"&amp;$E110&amp;"-"&amp;V$4,Aux!$Q$4:$Q$5000,0)),1,""),"")</f>
        <v/>
      </c>
      <c r="W110" s="13" t="str">
        <f>IFERROR(IF(($C110&amp;"-"&amp;$E110&amp;"-"&amp;W$4)=INDEX(Aux!$Q$4:$Q$5000,MATCH($C110&amp;"-"&amp;$E110&amp;"-"&amp;W$4,Aux!$Q$4:$Q$5000,0)),1,""),"")</f>
        <v/>
      </c>
      <c r="X110" s="13" t="str">
        <f>IFERROR(IF(($C110&amp;"-"&amp;$E110&amp;"-"&amp;X$4)=INDEX(Aux!$Q$4:$Q$5000,MATCH($C110&amp;"-"&amp;$E110&amp;"-"&amp;X$4,Aux!$Q$4:$Q$5000,0)),1,""),"")</f>
        <v/>
      </c>
      <c r="Y110" s="13" t="str">
        <f>IFERROR(IF(($C110&amp;"-"&amp;$E110&amp;"-"&amp;Y$4)=INDEX(Aux!$Q$4:$Q$5000,MATCH($C110&amp;"-"&amp;$E110&amp;"-"&amp;Y$4,Aux!$Q$4:$Q$5000,0)),1,""),"")</f>
        <v/>
      </c>
      <c r="Z110" s="13" t="str">
        <f>IFERROR(IF(($C110&amp;"-"&amp;$E110&amp;"-"&amp;Z$4)=INDEX(Aux!$Q$4:$Q$5000,MATCH($C110&amp;"-"&amp;$E110&amp;"-"&amp;Z$4,Aux!$Q$4:$Q$5000,0)),1,""),"")</f>
        <v/>
      </c>
      <c r="AA110" s="13" t="str">
        <f>IFERROR(IF(($C110&amp;"-"&amp;$E110&amp;"-"&amp;AA$4)=INDEX(Aux!$Q$4:$Q$5000,MATCH($C110&amp;"-"&amp;$E110&amp;"-"&amp;AA$4,Aux!$Q$4:$Q$5000,0)),1,""),"")</f>
        <v/>
      </c>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2:114" x14ac:dyDescent="0.25">
      <c r="B111" s="41" t="str">
        <f>IF(B110="","",IF(B110+1&lt;='Tables&amp;Data'!$F$9,B110+1,""))</f>
        <v/>
      </c>
      <c r="C111" s="46" t="str">
        <f>IF(IFERROR(TRUNC((B111-1)/'Tables&amp;Data'!$F$7,0)+1,0)=0,"","G"&amp;TRUNC((B111-1)/'Tables&amp;Data'!$F$7,0)+1)</f>
        <v/>
      </c>
      <c r="D111" s="43" t="str">
        <f>IF(C111="","",IF(D110='Tables&amp;Data'!$F$7,1,D110+1))</f>
        <v/>
      </c>
      <c r="E111" s="43" t="str">
        <f t="shared" si="1"/>
        <v/>
      </c>
      <c r="F111" s="45" t="str">
        <f>IF(E111="","",IF(SUM(G111:AA111)='Tables&amp;Data'!$F$8,"P","O"))</f>
        <v/>
      </c>
      <c r="G111" s="13" t="str">
        <f>IFERROR(IF(($C111&amp;"-"&amp;$E111&amp;"-"&amp;G$4)=INDEX(Aux!$Q$4:$Q$5000,MATCH($C111&amp;"-"&amp;$E111&amp;"-"&amp;G$4,Aux!$Q$4:$Q$5000,0)),1,""),"")</f>
        <v/>
      </c>
      <c r="H111" s="13" t="str">
        <f>IFERROR(IF(($C111&amp;"-"&amp;$E111&amp;"-"&amp;H$4)=INDEX(Aux!$Q$4:$Q$5000,MATCH($C111&amp;"-"&amp;$E111&amp;"-"&amp;H$4,Aux!$Q$4:$Q$5000,0)),1,""),"")</f>
        <v/>
      </c>
      <c r="I111" s="13" t="str">
        <f>IFERROR(IF(($C111&amp;"-"&amp;$E111&amp;"-"&amp;I$4)=INDEX(Aux!$Q$4:$Q$5000,MATCH($C111&amp;"-"&amp;$E111&amp;"-"&amp;I$4,Aux!$Q$4:$Q$5000,0)),1,""),"")</f>
        <v/>
      </c>
      <c r="J111" s="13" t="str">
        <f>IFERROR(IF(($C111&amp;"-"&amp;$E111&amp;"-"&amp;J$4)=INDEX(Aux!$Q$4:$Q$5000,MATCH($C111&amp;"-"&amp;$E111&amp;"-"&amp;J$4,Aux!$Q$4:$Q$5000,0)),1,""),"")</f>
        <v/>
      </c>
      <c r="K111" s="13" t="str">
        <f>IFERROR(IF(($C111&amp;"-"&amp;$E111&amp;"-"&amp;K$4)=INDEX(Aux!$Q$4:$Q$5000,MATCH($C111&amp;"-"&amp;$E111&amp;"-"&amp;K$4,Aux!$Q$4:$Q$5000,0)),1,""),"")</f>
        <v/>
      </c>
      <c r="L111" s="13" t="str">
        <f>IFERROR(IF(($C111&amp;"-"&amp;$E111&amp;"-"&amp;L$4)=INDEX(Aux!$Q$4:$Q$5000,MATCH($C111&amp;"-"&amp;$E111&amp;"-"&amp;L$4,Aux!$Q$4:$Q$5000,0)),1,""),"")</f>
        <v/>
      </c>
      <c r="M111" s="13" t="str">
        <f>IFERROR(IF(($C111&amp;"-"&amp;$E111&amp;"-"&amp;M$4)=INDEX(Aux!$Q$4:$Q$5000,MATCH($C111&amp;"-"&amp;$E111&amp;"-"&amp;M$4,Aux!$Q$4:$Q$5000,0)),1,""),"")</f>
        <v/>
      </c>
      <c r="N111" s="13" t="str">
        <f>IFERROR(IF(($C111&amp;"-"&amp;$E111&amp;"-"&amp;N$4)=INDEX(Aux!$Q$4:$Q$5000,MATCH($C111&amp;"-"&amp;$E111&amp;"-"&amp;N$4,Aux!$Q$4:$Q$5000,0)),1,""),"")</f>
        <v/>
      </c>
      <c r="O111" s="13" t="str">
        <f>IFERROR(IF(($C111&amp;"-"&amp;$E111&amp;"-"&amp;O$4)=INDEX(Aux!$Q$4:$Q$5000,MATCH($C111&amp;"-"&amp;$E111&amp;"-"&amp;O$4,Aux!$Q$4:$Q$5000,0)),1,""),"")</f>
        <v/>
      </c>
      <c r="P111" s="13" t="str">
        <f>IFERROR(IF(($C111&amp;"-"&amp;$E111&amp;"-"&amp;P$4)=INDEX(Aux!$Q$4:$Q$5000,MATCH($C111&amp;"-"&amp;$E111&amp;"-"&amp;P$4,Aux!$Q$4:$Q$5000,0)),1,""),"")</f>
        <v/>
      </c>
      <c r="Q111" s="13" t="str">
        <f>IFERROR(IF(($C111&amp;"-"&amp;$E111&amp;"-"&amp;Q$4)=INDEX(Aux!$Q$4:$Q$5000,MATCH($C111&amp;"-"&amp;$E111&amp;"-"&amp;Q$4,Aux!$Q$4:$Q$5000,0)),1,""),"")</f>
        <v/>
      </c>
      <c r="R111" s="13" t="str">
        <f>IFERROR(IF(($C111&amp;"-"&amp;$E111&amp;"-"&amp;R$4)=INDEX(Aux!$Q$4:$Q$5000,MATCH($C111&amp;"-"&amp;$E111&amp;"-"&amp;R$4,Aux!$Q$4:$Q$5000,0)),1,""),"")</f>
        <v/>
      </c>
      <c r="S111" s="13" t="str">
        <f>IFERROR(IF(($C111&amp;"-"&amp;$E111&amp;"-"&amp;S$4)=INDEX(Aux!$Q$4:$Q$5000,MATCH($C111&amp;"-"&amp;$E111&amp;"-"&amp;S$4,Aux!$Q$4:$Q$5000,0)),1,""),"")</f>
        <v/>
      </c>
      <c r="T111" s="13" t="str">
        <f>IFERROR(IF(($C111&amp;"-"&amp;$E111&amp;"-"&amp;T$4)=INDEX(Aux!$Q$4:$Q$5000,MATCH($C111&amp;"-"&amp;$E111&amp;"-"&amp;T$4,Aux!$Q$4:$Q$5000,0)),1,""),"")</f>
        <v/>
      </c>
      <c r="U111" s="13" t="str">
        <f>IFERROR(IF(($C111&amp;"-"&amp;$E111&amp;"-"&amp;U$4)=INDEX(Aux!$Q$4:$Q$5000,MATCH($C111&amp;"-"&amp;$E111&amp;"-"&amp;U$4,Aux!$Q$4:$Q$5000,0)),1,""),"")</f>
        <v/>
      </c>
      <c r="V111" s="13" t="str">
        <f>IFERROR(IF(($C111&amp;"-"&amp;$E111&amp;"-"&amp;V$4)=INDEX(Aux!$Q$4:$Q$5000,MATCH($C111&amp;"-"&amp;$E111&amp;"-"&amp;V$4,Aux!$Q$4:$Q$5000,0)),1,""),"")</f>
        <v/>
      </c>
      <c r="W111" s="13" t="str">
        <f>IFERROR(IF(($C111&amp;"-"&amp;$E111&amp;"-"&amp;W$4)=INDEX(Aux!$Q$4:$Q$5000,MATCH($C111&amp;"-"&amp;$E111&amp;"-"&amp;W$4,Aux!$Q$4:$Q$5000,0)),1,""),"")</f>
        <v/>
      </c>
      <c r="X111" s="13" t="str">
        <f>IFERROR(IF(($C111&amp;"-"&amp;$E111&amp;"-"&amp;X$4)=INDEX(Aux!$Q$4:$Q$5000,MATCH($C111&amp;"-"&amp;$E111&amp;"-"&amp;X$4,Aux!$Q$4:$Q$5000,0)),1,""),"")</f>
        <v/>
      </c>
      <c r="Y111" s="13" t="str">
        <f>IFERROR(IF(($C111&amp;"-"&amp;$E111&amp;"-"&amp;Y$4)=INDEX(Aux!$Q$4:$Q$5000,MATCH($C111&amp;"-"&amp;$E111&amp;"-"&amp;Y$4,Aux!$Q$4:$Q$5000,0)),1,""),"")</f>
        <v/>
      </c>
      <c r="Z111" s="13" t="str">
        <f>IFERROR(IF(($C111&amp;"-"&amp;$E111&amp;"-"&amp;Z$4)=INDEX(Aux!$Q$4:$Q$5000,MATCH($C111&amp;"-"&amp;$E111&amp;"-"&amp;Z$4,Aux!$Q$4:$Q$5000,0)),1,""),"")</f>
        <v/>
      </c>
      <c r="AA111" s="13" t="str">
        <f>IFERROR(IF(($C111&amp;"-"&amp;$E111&amp;"-"&amp;AA$4)=INDEX(Aux!$Q$4:$Q$5000,MATCH($C111&amp;"-"&amp;$E111&amp;"-"&amp;AA$4,Aux!$Q$4:$Q$5000,0)),1,""),"")</f>
        <v/>
      </c>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2:114" x14ac:dyDescent="0.25">
      <c r="B112" s="41" t="str">
        <f>IF(B111="","",IF(B111+1&lt;='Tables&amp;Data'!$F$9,B111+1,""))</f>
        <v/>
      </c>
      <c r="C112" s="46" t="str">
        <f>IF(IFERROR(TRUNC((B112-1)/'Tables&amp;Data'!$F$7,0)+1,0)=0,"","G"&amp;TRUNC((B112-1)/'Tables&amp;Data'!$F$7,0)+1)</f>
        <v/>
      </c>
      <c r="D112" s="43" t="str">
        <f>IF(C112="","",IF(D111='Tables&amp;Data'!$F$7,1,D111+1))</f>
        <v/>
      </c>
      <c r="E112" s="43" t="str">
        <f t="shared" si="1"/>
        <v/>
      </c>
      <c r="F112" s="45" t="str">
        <f>IF(E112="","",IF(SUM(G112:AA112)='Tables&amp;Data'!$F$8,"P","O"))</f>
        <v/>
      </c>
      <c r="G112" s="13" t="str">
        <f>IFERROR(IF(($C112&amp;"-"&amp;$E112&amp;"-"&amp;G$4)=INDEX(Aux!$Q$4:$Q$5000,MATCH($C112&amp;"-"&amp;$E112&amp;"-"&amp;G$4,Aux!$Q$4:$Q$5000,0)),1,""),"")</f>
        <v/>
      </c>
      <c r="H112" s="13" t="str">
        <f>IFERROR(IF(($C112&amp;"-"&amp;$E112&amp;"-"&amp;H$4)=INDEX(Aux!$Q$4:$Q$5000,MATCH($C112&amp;"-"&amp;$E112&amp;"-"&amp;H$4,Aux!$Q$4:$Q$5000,0)),1,""),"")</f>
        <v/>
      </c>
      <c r="I112" s="13" t="str">
        <f>IFERROR(IF(($C112&amp;"-"&amp;$E112&amp;"-"&amp;I$4)=INDEX(Aux!$Q$4:$Q$5000,MATCH($C112&amp;"-"&amp;$E112&amp;"-"&amp;I$4,Aux!$Q$4:$Q$5000,0)),1,""),"")</f>
        <v/>
      </c>
      <c r="J112" s="13" t="str">
        <f>IFERROR(IF(($C112&amp;"-"&amp;$E112&amp;"-"&amp;J$4)=INDEX(Aux!$Q$4:$Q$5000,MATCH($C112&amp;"-"&amp;$E112&amp;"-"&amp;J$4,Aux!$Q$4:$Q$5000,0)),1,""),"")</f>
        <v/>
      </c>
      <c r="K112" s="13" t="str">
        <f>IFERROR(IF(($C112&amp;"-"&amp;$E112&amp;"-"&amp;K$4)=INDEX(Aux!$Q$4:$Q$5000,MATCH($C112&amp;"-"&amp;$E112&amp;"-"&amp;K$4,Aux!$Q$4:$Q$5000,0)),1,""),"")</f>
        <v/>
      </c>
      <c r="L112" s="13" t="str">
        <f>IFERROR(IF(($C112&amp;"-"&amp;$E112&amp;"-"&amp;L$4)=INDEX(Aux!$Q$4:$Q$5000,MATCH($C112&amp;"-"&amp;$E112&amp;"-"&amp;L$4,Aux!$Q$4:$Q$5000,0)),1,""),"")</f>
        <v/>
      </c>
      <c r="M112" s="13" t="str">
        <f>IFERROR(IF(($C112&amp;"-"&amp;$E112&amp;"-"&amp;M$4)=INDEX(Aux!$Q$4:$Q$5000,MATCH($C112&amp;"-"&amp;$E112&amp;"-"&amp;M$4,Aux!$Q$4:$Q$5000,0)),1,""),"")</f>
        <v/>
      </c>
      <c r="N112" s="13" t="str">
        <f>IFERROR(IF(($C112&amp;"-"&amp;$E112&amp;"-"&amp;N$4)=INDEX(Aux!$Q$4:$Q$5000,MATCH($C112&amp;"-"&amp;$E112&amp;"-"&amp;N$4,Aux!$Q$4:$Q$5000,0)),1,""),"")</f>
        <v/>
      </c>
      <c r="O112" s="13" t="str">
        <f>IFERROR(IF(($C112&amp;"-"&amp;$E112&amp;"-"&amp;O$4)=INDEX(Aux!$Q$4:$Q$5000,MATCH($C112&amp;"-"&amp;$E112&amp;"-"&amp;O$4,Aux!$Q$4:$Q$5000,0)),1,""),"")</f>
        <v/>
      </c>
      <c r="P112" s="13" t="str">
        <f>IFERROR(IF(($C112&amp;"-"&amp;$E112&amp;"-"&amp;P$4)=INDEX(Aux!$Q$4:$Q$5000,MATCH($C112&amp;"-"&amp;$E112&amp;"-"&amp;P$4,Aux!$Q$4:$Q$5000,0)),1,""),"")</f>
        <v/>
      </c>
      <c r="Q112" s="13" t="str">
        <f>IFERROR(IF(($C112&amp;"-"&amp;$E112&amp;"-"&amp;Q$4)=INDEX(Aux!$Q$4:$Q$5000,MATCH($C112&amp;"-"&amp;$E112&amp;"-"&amp;Q$4,Aux!$Q$4:$Q$5000,0)),1,""),"")</f>
        <v/>
      </c>
      <c r="R112" s="13" t="str">
        <f>IFERROR(IF(($C112&amp;"-"&amp;$E112&amp;"-"&amp;R$4)=INDEX(Aux!$Q$4:$Q$5000,MATCH($C112&amp;"-"&amp;$E112&amp;"-"&amp;R$4,Aux!$Q$4:$Q$5000,0)),1,""),"")</f>
        <v/>
      </c>
      <c r="S112" s="13" t="str">
        <f>IFERROR(IF(($C112&amp;"-"&amp;$E112&amp;"-"&amp;S$4)=INDEX(Aux!$Q$4:$Q$5000,MATCH($C112&amp;"-"&amp;$E112&amp;"-"&amp;S$4,Aux!$Q$4:$Q$5000,0)),1,""),"")</f>
        <v/>
      </c>
      <c r="T112" s="13" t="str">
        <f>IFERROR(IF(($C112&amp;"-"&amp;$E112&amp;"-"&amp;T$4)=INDEX(Aux!$Q$4:$Q$5000,MATCH($C112&amp;"-"&amp;$E112&amp;"-"&amp;T$4,Aux!$Q$4:$Q$5000,0)),1,""),"")</f>
        <v/>
      </c>
      <c r="U112" s="13" t="str">
        <f>IFERROR(IF(($C112&amp;"-"&amp;$E112&amp;"-"&amp;U$4)=INDEX(Aux!$Q$4:$Q$5000,MATCH($C112&amp;"-"&amp;$E112&amp;"-"&amp;U$4,Aux!$Q$4:$Q$5000,0)),1,""),"")</f>
        <v/>
      </c>
      <c r="V112" s="13" t="str">
        <f>IFERROR(IF(($C112&amp;"-"&amp;$E112&amp;"-"&amp;V$4)=INDEX(Aux!$Q$4:$Q$5000,MATCH($C112&amp;"-"&amp;$E112&amp;"-"&amp;V$4,Aux!$Q$4:$Q$5000,0)),1,""),"")</f>
        <v/>
      </c>
      <c r="W112" s="13" t="str">
        <f>IFERROR(IF(($C112&amp;"-"&amp;$E112&amp;"-"&amp;W$4)=INDEX(Aux!$Q$4:$Q$5000,MATCH($C112&amp;"-"&amp;$E112&amp;"-"&amp;W$4,Aux!$Q$4:$Q$5000,0)),1,""),"")</f>
        <v/>
      </c>
      <c r="X112" s="13" t="str">
        <f>IFERROR(IF(($C112&amp;"-"&amp;$E112&amp;"-"&amp;X$4)=INDEX(Aux!$Q$4:$Q$5000,MATCH($C112&amp;"-"&amp;$E112&amp;"-"&amp;X$4,Aux!$Q$4:$Q$5000,0)),1,""),"")</f>
        <v/>
      </c>
      <c r="Y112" s="13" t="str">
        <f>IFERROR(IF(($C112&amp;"-"&amp;$E112&amp;"-"&amp;Y$4)=INDEX(Aux!$Q$4:$Q$5000,MATCH($C112&amp;"-"&amp;$E112&amp;"-"&amp;Y$4,Aux!$Q$4:$Q$5000,0)),1,""),"")</f>
        <v/>
      </c>
      <c r="Z112" s="13" t="str">
        <f>IFERROR(IF(($C112&amp;"-"&amp;$E112&amp;"-"&amp;Z$4)=INDEX(Aux!$Q$4:$Q$5000,MATCH($C112&amp;"-"&amp;$E112&amp;"-"&amp;Z$4,Aux!$Q$4:$Q$5000,0)),1,""),"")</f>
        <v/>
      </c>
      <c r="AA112" s="13" t="str">
        <f>IFERROR(IF(($C112&amp;"-"&amp;$E112&amp;"-"&amp;AA$4)=INDEX(Aux!$Q$4:$Q$5000,MATCH($C112&amp;"-"&amp;$E112&amp;"-"&amp;AA$4,Aux!$Q$4:$Q$5000,0)),1,""),"")</f>
        <v/>
      </c>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2:114" x14ac:dyDescent="0.25">
      <c r="B113" s="41" t="str">
        <f>IF(B112="","",IF(B112+1&lt;='Tables&amp;Data'!$F$9,B112+1,""))</f>
        <v/>
      </c>
      <c r="C113" s="46" t="str">
        <f>IF(IFERROR(TRUNC((B113-1)/'Tables&amp;Data'!$F$7,0)+1,0)=0,"","G"&amp;TRUNC((B113-1)/'Tables&amp;Data'!$F$7,0)+1)</f>
        <v/>
      </c>
      <c r="D113" s="43" t="str">
        <f>IF(C113="","",IF(D112='Tables&amp;Data'!$F$7,1,D112+1))</f>
        <v/>
      </c>
      <c r="E113" s="43" t="str">
        <f t="shared" si="1"/>
        <v/>
      </c>
      <c r="F113" s="45" t="str">
        <f>IF(E113="","",IF(SUM(G113:AA113)='Tables&amp;Data'!$F$8,"P","O"))</f>
        <v/>
      </c>
      <c r="G113" s="13" t="str">
        <f>IFERROR(IF(($C113&amp;"-"&amp;$E113&amp;"-"&amp;G$4)=INDEX(Aux!$Q$4:$Q$5000,MATCH($C113&amp;"-"&amp;$E113&amp;"-"&amp;G$4,Aux!$Q$4:$Q$5000,0)),1,""),"")</f>
        <v/>
      </c>
      <c r="H113" s="13" t="str">
        <f>IFERROR(IF(($C113&amp;"-"&amp;$E113&amp;"-"&amp;H$4)=INDEX(Aux!$Q$4:$Q$5000,MATCH($C113&amp;"-"&amp;$E113&amp;"-"&amp;H$4,Aux!$Q$4:$Q$5000,0)),1,""),"")</f>
        <v/>
      </c>
      <c r="I113" s="13" t="str">
        <f>IFERROR(IF(($C113&amp;"-"&amp;$E113&amp;"-"&amp;I$4)=INDEX(Aux!$Q$4:$Q$5000,MATCH($C113&amp;"-"&amp;$E113&amp;"-"&amp;I$4,Aux!$Q$4:$Q$5000,0)),1,""),"")</f>
        <v/>
      </c>
      <c r="J113" s="13" t="str">
        <f>IFERROR(IF(($C113&amp;"-"&amp;$E113&amp;"-"&amp;J$4)=INDEX(Aux!$Q$4:$Q$5000,MATCH($C113&amp;"-"&amp;$E113&amp;"-"&amp;J$4,Aux!$Q$4:$Q$5000,0)),1,""),"")</f>
        <v/>
      </c>
      <c r="K113" s="13" t="str">
        <f>IFERROR(IF(($C113&amp;"-"&amp;$E113&amp;"-"&amp;K$4)=INDEX(Aux!$Q$4:$Q$5000,MATCH($C113&amp;"-"&amp;$E113&amp;"-"&amp;K$4,Aux!$Q$4:$Q$5000,0)),1,""),"")</f>
        <v/>
      </c>
      <c r="L113" s="13" t="str">
        <f>IFERROR(IF(($C113&amp;"-"&amp;$E113&amp;"-"&amp;L$4)=INDEX(Aux!$Q$4:$Q$5000,MATCH($C113&amp;"-"&amp;$E113&amp;"-"&amp;L$4,Aux!$Q$4:$Q$5000,0)),1,""),"")</f>
        <v/>
      </c>
      <c r="M113" s="13" t="str">
        <f>IFERROR(IF(($C113&amp;"-"&amp;$E113&amp;"-"&amp;M$4)=INDEX(Aux!$Q$4:$Q$5000,MATCH($C113&amp;"-"&amp;$E113&amp;"-"&amp;M$4,Aux!$Q$4:$Q$5000,0)),1,""),"")</f>
        <v/>
      </c>
      <c r="N113" s="13" t="str">
        <f>IFERROR(IF(($C113&amp;"-"&amp;$E113&amp;"-"&amp;N$4)=INDEX(Aux!$Q$4:$Q$5000,MATCH($C113&amp;"-"&amp;$E113&amp;"-"&amp;N$4,Aux!$Q$4:$Q$5000,0)),1,""),"")</f>
        <v/>
      </c>
      <c r="O113" s="13" t="str">
        <f>IFERROR(IF(($C113&amp;"-"&amp;$E113&amp;"-"&amp;O$4)=INDEX(Aux!$Q$4:$Q$5000,MATCH($C113&amp;"-"&amp;$E113&amp;"-"&amp;O$4,Aux!$Q$4:$Q$5000,0)),1,""),"")</f>
        <v/>
      </c>
      <c r="P113" s="13" t="str">
        <f>IFERROR(IF(($C113&amp;"-"&amp;$E113&amp;"-"&amp;P$4)=INDEX(Aux!$Q$4:$Q$5000,MATCH($C113&amp;"-"&amp;$E113&amp;"-"&amp;P$4,Aux!$Q$4:$Q$5000,0)),1,""),"")</f>
        <v/>
      </c>
      <c r="Q113" s="13" t="str">
        <f>IFERROR(IF(($C113&amp;"-"&amp;$E113&amp;"-"&amp;Q$4)=INDEX(Aux!$Q$4:$Q$5000,MATCH($C113&amp;"-"&amp;$E113&amp;"-"&amp;Q$4,Aux!$Q$4:$Q$5000,0)),1,""),"")</f>
        <v/>
      </c>
      <c r="R113" s="13" t="str">
        <f>IFERROR(IF(($C113&amp;"-"&amp;$E113&amp;"-"&amp;R$4)=INDEX(Aux!$Q$4:$Q$5000,MATCH($C113&amp;"-"&amp;$E113&amp;"-"&amp;R$4,Aux!$Q$4:$Q$5000,0)),1,""),"")</f>
        <v/>
      </c>
      <c r="S113" s="13" t="str">
        <f>IFERROR(IF(($C113&amp;"-"&amp;$E113&amp;"-"&amp;S$4)=INDEX(Aux!$Q$4:$Q$5000,MATCH($C113&amp;"-"&amp;$E113&amp;"-"&amp;S$4,Aux!$Q$4:$Q$5000,0)),1,""),"")</f>
        <v/>
      </c>
      <c r="T113" s="13" t="str">
        <f>IFERROR(IF(($C113&amp;"-"&amp;$E113&amp;"-"&amp;T$4)=INDEX(Aux!$Q$4:$Q$5000,MATCH($C113&amp;"-"&amp;$E113&amp;"-"&amp;T$4,Aux!$Q$4:$Q$5000,0)),1,""),"")</f>
        <v/>
      </c>
      <c r="U113" s="13" t="str">
        <f>IFERROR(IF(($C113&amp;"-"&amp;$E113&amp;"-"&amp;U$4)=INDEX(Aux!$Q$4:$Q$5000,MATCH($C113&amp;"-"&amp;$E113&amp;"-"&amp;U$4,Aux!$Q$4:$Q$5000,0)),1,""),"")</f>
        <v/>
      </c>
      <c r="V113" s="13" t="str">
        <f>IFERROR(IF(($C113&amp;"-"&amp;$E113&amp;"-"&amp;V$4)=INDEX(Aux!$Q$4:$Q$5000,MATCH($C113&amp;"-"&amp;$E113&amp;"-"&amp;V$4,Aux!$Q$4:$Q$5000,0)),1,""),"")</f>
        <v/>
      </c>
      <c r="W113" s="13" t="str">
        <f>IFERROR(IF(($C113&amp;"-"&amp;$E113&amp;"-"&amp;W$4)=INDEX(Aux!$Q$4:$Q$5000,MATCH($C113&amp;"-"&amp;$E113&amp;"-"&amp;W$4,Aux!$Q$4:$Q$5000,0)),1,""),"")</f>
        <v/>
      </c>
      <c r="X113" s="13" t="str">
        <f>IFERROR(IF(($C113&amp;"-"&amp;$E113&amp;"-"&amp;X$4)=INDEX(Aux!$Q$4:$Q$5000,MATCH($C113&amp;"-"&amp;$E113&amp;"-"&amp;X$4,Aux!$Q$4:$Q$5000,0)),1,""),"")</f>
        <v/>
      </c>
      <c r="Y113" s="13" t="str">
        <f>IFERROR(IF(($C113&amp;"-"&amp;$E113&amp;"-"&amp;Y$4)=INDEX(Aux!$Q$4:$Q$5000,MATCH($C113&amp;"-"&amp;$E113&amp;"-"&amp;Y$4,Aux!$Q$4:$Q$5000,0)),1,""),"")</f>
        <v/>
      </c>
      <c r="Z113" s="13" t="str">
        <f>IFERROR(IF(($C113&amp;"-"&amp;$E113&amp;"-"&amp;Z$4)=INDEX(Aux!$Q$4:$Q$5000,MATCH($C113&amp;"-"&amp;$E113&amp;"-"&amp;Z$4,Aux!$Q$4:$Q$5000,0)),1,""),"")</f>
        <v/>
      </c>
      <c r="AA113" s="13" t="str">
        <f>IFERROR(IF(($C113&amp;"-"&amp;$E113&amp;"-"&amp;AA$4)=INDEX(Aux!$Q$4:$Q$5000,MATCH($C113&amp;"-"&amp;$E113&amp;"-"&amp;AA$4,Aux!$Q$4:$Q$5000,0)),1,""),"")</f>
        <v/>
      </c>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2:114" x14ac:dyDescent="0.25">
      <c r="B114" s="41" t="str">
        <f>IF(B113="","",IF(B113+1&lt;='Tables&amp;Data'!$F$9,B113+1,""))</f>
        <v/>
      </c>
      <c r="C114" s="46" t="str">
        <f>IF(IFERROR(TRUNC((B114-1)/'Tables&amp;Data'!$F$7,0)+1,0)=0,"","G"&amp;TRUNC((B114-1)/'Tables&amp;Data'!$F$7,0)+1)</f>
        <v/>
      </c>
      <c r="D114" s="43" t="str">
        <f>IF(C114="","",IF(D113='Tables&amp;Data'!$F$7,1,D113+1))</f>
        <v/>
      </c>
      <c r="E114" s="43" t="str">
        <f t="shared" si="1"/>
        <v/>
      </c>
      <c r="F114" s="45" t="str">
        <f>IF(E114="","",IF(SUM(G114:AA114)='Tables&amp;Data'!$F$8,"P","O"))</f>
        <v/>
      </c>
      <c r="G114" s="13" t="str">
        <f>IFERROR(IF(($C114&amp;"-"&amp;$E114&amp;"-"&amp;G$4)=INDEX(Aux!$Q$4:$Q$5000,MATCH($C114&amp;"-"&amp;$E114&amp;"-"&amp;G$4,Aux!$Q$4:$Q$5000,0)),1,""),"")</f>
        <v/>
      </c>
      <c r="H114" s="13" t="str">
        <f>IFERROR(IF(($C114&amp;"-"&amp;$E114&amp;"-"&amp;H$4)=INDEX(Aux!$Q$4:$Q$5000,MATCH($C114&amp;"-"&amp;$E114&amp;"-"&amp;H$4,Aux!$Q$4:$Q$5000,0)),1,""),"")</f>
        <v/>
      </c>
      <c r="I114" s="13" t="str">
        <f>IFERROR(IF(($C114&amp;"-"&amp;$E114&amp;"-"&amp;I$4)=INDEX(Aux!$Q$4:$Q$5000,MATCH($C114&amp;"-"&amp;$E114&amp;"-"&amp;I$4,Aux!$Q$4:$Q$5000,0)),1,""),"")</f>
        <v/>
      </c>
      <c r="J114" s="13" t="str">
        <f>IFERROR(IF(($C114&amp;"-"&amp;$E114&amp;"-"&amp;J$4)=INDEX(Aux!$Q$4:$Q$5000,MATCH($C114&amp;"-"&amp;$E114&amp;"-"&amp;J$4,Aux!$Q$4:$Q$5000,0)),1,""),"")</f>
        <v/>
      </c>
      <c r="K114" s="13" t="str">
        <f>IFERROR(IF(($C114&amp;"-"&amp;$E114&amp;"-"&amp;K$4)=INDEX(Aux!$Q$4:$Q$5000,MATCH($C114&amp;"-"&amp;$E114&amp;"-"&amp;K$4,Aux!$Q$4:$Q$5000,0)),1,""),"")</f>
        <v/>
      </c>
      <c r="L114" s="13" t="str">
        <f>IFERROR(IF(($C114&amp;"-"&amp;$E114&amp;"-"&amp;L$4)=INDEX(Aux!$Q$4:$Q$5000,MATCH($C114&amp;"-"&amp;$E114&amp;"-"&amp;L$4,Aux!$Q$4:$Q$5000,0)),1,""),"")</f>
        <v/>
      </c>
      <c r="M114" s="13" t="str">
        <f>IFERROR(IF(($C114&amp;"-"&amp;$E114&amp;"-"&amp;M$4)=INDEX(Aux!$Q$4:$Q$5000,MATCH($C114&amp;"-"&amp;$E114&amp;"-"&amp;M$4,Aux!$Q$4:$Q$5000,0)),1,""),"")</f>
        <v/>
      </c>
      <c r="N114" s="13" t="str">
        <f>IFERROR(IF(($C114&amp;"-"&amp;$E114&amp;"-"&amp;N$4)=INDEX(Aux!$Q$4:$Q$5000,MATCH($C114&amp;"-"&amp;$E114&amp;"-"&amp;N$4,Aux!$Q$4:$Q$5000,0)),1,""),"")</f>
        <v/>
      </c>
      <c r="O114" s="13" t="str">
        <f>IFERROR(IF(($C114&amp;"-"&amp;$E114&amp;"-"&amp;O$4)=INDEX(Aux!$Q$4:$Q$5000,MATCH($C114&amp;"-"&amp;$E114&amp;"-"&amp;O$4,Aux!$Q$4:$Q$5000,0)),1,""),"")</f>
        <v/>
      </c>
      <c r="P114" s="13" t="str">
        <f>IFERROR(IF(($C114&amp;"-"&amp;$E114&amp;"-"&amp;P$4)=INDEX(Aux!$Q$4:$Q$5000,MATCH($C114&amp;"-"&amp;$E114&amp;"-"&amp;P$4,Aux!$Q$4:$Q$5000,0)),1,""),"")</f>
        <v/>
      </c>
      <c r="Q114" s="13" t="str">
        <f>IFERROR(IF(($C114&amp;"-"&amp;$E114&amp;"-"&amp;Q$4)=INDEX(Aux!$Q$4:$Q$5000,MATCH($C114&amp;"-"&amp;$E114&amp;"-"&amp;Q$4,Aux!$Q$4:$Q$5000,0)),1,""),"")</f>
        <v/>
      </c>
      <c r="R114" s="13" t="str">
        <f>IFERROR(IF(($C114&amp;"-"&amp;$E114&amp;"-"&amp;R$4)=INDEX(Aux!$Q$4:$Q$5000,MATCH($C114&amp;"-"&amp;$E114&amp;"-"&amp;R$4,Aux!$Q$4:$Q$5000,0)),1,""),"")</f>
        <v/>
      </c>
      <c r="S114" s="13" t="str">
        <f>IFERROR(IF(($C114&amp;"-"&amp;$E114&amp;"-"&amp;S$4)=INDEX(Aux!$Q$4:$Q$5000,MATCH($C114&amp;"-"&amp;$E114&amp;"-"&amp;S$4,Aux!$Q$4:$Q$5000,0)),1,""),"")</f>
        <v/>
      </c>
      <c r="T114" s="13" t="str">
        <f>IFERROR(IF(($C114&amp;"-"&amp;$E114&amp;"-"&amp;T$4)=INDEX(Aux!$Q$4:$Q$5000,MATCH($C114&amp;"-"&amp;$E114&amp;"-"&amp;T$4,Aux!$Q$4:$Q$5000,0)),1,""),"")</f>
        <v/>
      </c>
      <c r="U114" s="13" t="str">
        <f>IFERROR(IF(($C114&amp;"-"&amp;$E114&amp;"-"&amp;U$4)=INDEX(Aux!$Q$4:$Q$5000,MATCH($C114&amp;"-"&amp;$E114&amp;"-"&amp;U$4,Aux!$Q$4:$Q$5000,0)),1,""),"")</f>
        <v/>
      </c>
      <c r="V114" s="13" t="str">
        <f>IFERROR(IF(($C114&amp;"-"&amp;$E114&amp;"-"&amp;V$4)=INDEX(Aux!$Q$4:$Q$5000,MATCH($C114&amp;"-"&amp;$E114&amp;"-"&amp;V$4,Aux!$Q$4:$Q$5000,0)),1,""),"")</f>
        <v/>
      </c>
      <c r="W114" s="13" t="str">
        <f>IFERROR(IF(($C114&amp;"-"&amp;$E114&amp;"-"&amp;W$4)=INDEX(Aux!$Q$4:$Q$5000,MATCH($C114&amp;"-"&amp;$E114&amp;"-"&amp;W$4,Aux!$Q$4:$Q$5000,0)),1,""),"")</f>
        <v/>
      </c>
      <c r="X114" s="13" t="str">
        <f>IFERROR(IF(($C114&amp;"-"&amp;$E114&amp;"-"&amp;X$4)=INDEX(Aux!$Q$4:$Q$5000,MATCH($C114&amp;"-"&amp;$E114&amp;"-"&amp;X$4,Aux!$Q$4:$Q$5000,0)),1,""),"")</f>
        <v/>
      </c>
      <c r="Y114" s="13" t="str">
        <f>IFERROR(IF(($C114&amp;"-"&amp;$E114&amp;"-"&amp;Y$4)=INDEX(Aux!$Q$4:$Q$5000,MATCH($C114&amp;"-"&amp;$E114&amp;"-"&amp;Y$4,Aux!$Q$4:$Q$5000,0)),1,""),"")</f>
        <v/>
      </c>
      <c r="Z114" s="13" t="str">
        <f>IFERROR(IF(($C114&amp;"-"&amp;$E114&amp;"-"&amp;Z$4)=INDEX(Aux!$Q$4:$Q$5000,MATCH($C114&amp;"-"&amp;$E114&amp;"-"&amp;Z$4,Aux!$Q$4:$Q$5000,0)),1,""),"")</f>
        <v/>
      </c>
      <c r="AA114" s="13" t="str">
        <f>IFERROR(IF(($C114&amp;"-"&amp;$E114&amp;"-"&amp;AA$4)=INDEX(Aux!$Q$4:$Q$5000,MATCH($C114&amp;"-"&amp;$E114&amp;"-"&amp;AA$4,Aux!$Q$4:$Q$5000,0)),1,""),"")</f>
        <v/>
      </c>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2:114" x14ac:dyDescent="0.25">
      <c r="B115" s="41" t="str">
        <f>IF(B114="","",IF(B114+1&lt;='Tables&amp;Data'!$F$9,B114+1,""))</f>
        <v/>
      </c>
      <c r="C115" s="46" t="str">
        <f>IF(IFERROR(TRUNC((B115-1)/'Tables&amp;Data'!$F$7,0)+1,0)=0,"","G"&amp;TRUNC((B115-1)/'Tables&amp;Data'!$F$7,0)+1)</f>
        <v/>
      </c>
      <c r="D115" s="43" t="str">
        <f>IF(C115="","",IF(D114='Tables&amp;Data'!$F$7,1,D114+1))</f>
        <v/>
      </c>
      <c r="E115" s="43" t="str">
        <f t="shared" si="1"/>
        <v/>
      </c>
      <c r="F115" s="45" t="str">
        <f>IF(E115="","",IF(SUM(G115:AA115)='Tables&amp;Data'!$F$8,"P","O"))</f>
        <v/>
      </c>
      <c r="G115" s="13" t="str">
        <f>IFERROR(IF(($C115&amp;"-"&amp;$E115&amp;"-"&amp;G$4)=INDEX(Aux!$Q$4:$Q$5000,MATCH($C115&amp;"-"&amp;$E115&amp;"-"&amp;G$4,Aux!$Q$4:$Q$5000,0)),1,""),"")</f>
        <v/>
      </c>
      <c r="H115" s="13" t="str">
        <f>IFERROR(IF(($C115&amp;"-"&amp;$E115&amp;"-"&amp;H$4)=INDEX(Aux!$Q$4:$Q$5000,MATCH($C115&amp;"-"&amp;$E115&amp;"-"&amp;H$4,Aux!$Q$4:$Q$5000,0)),1,""),"")</f>
        <v/>
      </c>
      <c r="I115" s="13" t="str">
        <f>IFERROR(IF(($C115&amp;"-"&amp;$E115&amp;"-"&amp;I$4)=INDEX(Aux!$Q$4:$Q$5000,MATCH($C115&amp;"-"&amp;$E115&amp;"-"&amp;I$4,Aux!$Q$4:$Q$5000,0)),1,""),"")</f>
        <v/>
      </c>
      <c r="J115" s="13" t="str">
        <f>IFERROR(IF(($C115&amp;"-"&amp;$E115&amp;"-"&amp;J$4)=INDEX(Aux!$Q$4:$Q$5000,MATCH($C115&amp;"-"&amp;$E115&amp;"-"&amp;J$4,Aux!$Q$4:$Q$5000,0)),1,""),"")</f>
        <v/>
      </c>
      <c r="K115" s="13" t="str">
        <f>IFERROR(IF(($C115&amp;"-"&amp;$E115&amp;"-"&amp;K$4)=INDEX(Aux!$Q$4:$Q$5000,MATCH($C115&amp;"-"&amp;$E115&amp;"-"&amp;K$4,Aux!$Q$4:$Q$5000,0)),1,""),"")</f>
        <v/>
      </c>
      <c r="L115" s="13" t="str">
        <f>IFERROR(IF(($C115&amp;"-"&amp;$E115&amp;"-"&amp;L$4)=INDEX(Aux!$Q$4:$Q$5000,MATCH($C115&amp;"-"&amp;$E115&amp;"-"&amp;L$4,Aux!$Q$4:$Q$5000,0)),1,""),"")</f>
        <v/>
      </c>
      <c r="M115" s="13" t="str">
        <f>IFERROR(IF(($C115&amp;"-"&amp;$E115&amp;"-"&amp;M$4)=INDEX(Aux!$Q$4:$Q$5000,MATCH($C115&amp;"-"&amp;$E115&amp;"-"&amp;M$4,Aux!$Q$4:$Q$5000,0)),1,""),"")</f>
        <v/>
      </c>
      <c r="N115" s="13" t="str">
        <f>IFERROR(IF(($C115&amp;"-"&amp;$E115&amp;"-"&amp;N$4)=INDEX(Aux!$Q$4:$Q$5000,MATCH($C115&amp;"-"&amp;$E115&amp;"-"&amp;N$4,Aux!$Q$4:$Q$5000,0)),1,""),"")</f>
        <v/>
      </c>
      <c r="O115" s="13" t="str">
        <f>IFERROR(IF(($C115&amp;"-"&amp;$E115&amp;"-"&amp;O$4)=INDEX(Aux!$Q$4:$Q$5000,MATCH($C115&amp;"-"&amp;$E115&amp;"-"&amp;O$4,Aux!$Q$4:$Q$5000,0)),1,""),"")</f>
        <v/>
      </c>
      <c r="P115" s="13" t="str">
        <f>IFERROR(IF(($C115&amp;"-"&amp;$E115&amp;"-"&amp;P$4)=INDEX(Aux!$Q$4:$Q$5000,MATCH($C115&amp;"-"&amp;$E115&amp;"-"&amp;P$4,Aux!$Q$4:$Q$5000,0)),1,""),"")</f>
        <v/>
      </c>
      <c r="Q115" s="13" t="str">
        <f>IFERROR(IF(($C115&amp;"-"&amp;$E115&amp;"-"&amp;Q$4)=INDEX(Aux!$Q$4:$Q$5000,MATCH($C115&amp;"-"&amp;$E115&amp;"-"&amp;Q$4,Aux!$Q$4:$Q$5000,0)),1,""),"")</f>
        <v/>
      </c>
      <c r="R115" s="13" t="str">
        <f>IFERROR(IF(($C115&amp;"-"&amp;$E115&amp;"-"&amp;R$4)=INDEX(Aux!$Q$4:$Q$5000,MATCH($C115&amp;"-"&amp;$E115&amp;"-"&amp;R$4,Aux!$Q$4:$Q$5000,0)),1,""),"")</f>
        <v/>
      </c>
      <c r="S115" s="13" t="str">
        <f>IFERROR(IF(($C115&amp;"-"&amp;$E115&amp;"-"&amp;S$4)=INDEX(Aux!$Q$4:$Q$5000,MATCH($C115&amp;"-"&amp;$E115&amp;"-"&amp;S$4,Aux!$Q$4:$Q$5000,0)),1,""),"")</f>
        <v/>
      </c>
      <c r="T115" s="13" t="str">
        <f>IFERROR(IF(($C115&amp;"-"&amp;$E115&amp;"-"&amp;T$4)=INDEX(Aux!$Q$4:$Q$5000,MATCH($C115&amp;"-"&amp;$E115&amp;"-"&amp;T$4,Aux!$Q$4:$Q$5000,0)),1,""),"")</f>
        <v/>
      </c>
      <c r="U115" s="13" t="str">
        <f>IFERROR(IF(($C115&amp;"-"&amp;$E115&amp;"-"&amp;U$4)=INDEX(Aux!$Q$4:$Q$5000,MATCH($C115&amp;"-"&amp;$E115&amp;"-"&amp;U$4,Aux!$Q$4:$Q$5000,0)),1,""),"")</f>
        <v/>
      </c>
      <c r="V115" s="13" t="str">
        <f>IFERROR(IF(($C115&amp;"-"&amp;$E115&amp;"-"&amp;V$4)=INDEX(Aux!$Q$4:$Q$5000,MATCH($C115&amp;"-"&amp;$E115&amp;"-"&amp;V$4,Aux!$Q$4:$Q$5000,0)),1,""),"")</f>
        <v/>
      </c>
      <c r="W115" s="13" t="str">
        <f>IFERROR(IF(($C115&amp;"-"&amp;$E115&amp;"-"&amp;W$4)=INDEX(Aux!$Q$4:$Q$5000,MATCH($C115&amp;"-"&amp;$E115&amp;"-"&amp;W$4,Aux!$Q$4:$Q$5000,0)),1,""),"")</f>
        <v/>
      </c>
      <c r="X115" s="13" t="str">
        <f>IFERROR(IF(($C115&amp;"-"&amp;$E115&amp;"-"&amp;X$4)=INDEX(Aux!$Q$4:$Q$5000,MATCH($C115&amp;"-"&amp;$E115&amp;"-"&amp;X$4,Aux!$Q$4:$Q$5000,0)),1,""),"")</f>
        <v/>
      </c>
      <c r="Y115" s="13" t="str">
        <f>IFERROR(IF(($C115&amp;"-"&amp;$E115&amp;"-"&amp;Y$4)=INDEX(Aux!$Q$4:$Q$5000,MATCH($C115&amp;"-"&amp;$E115&amp;"-"&amp;Y$4,Aux!$Q$4:$Q$5000,0)),1,""),"")</f>
        <v/>
      </c>
      <c r="Z115" s="13" t="str">
        <f>IFERROR(IF(($C115&amp;"-"&amp;$E115&amp;"-"&amp;Z$4)=INDEX(Aux!$Q$4:$Q$5000,MATCH($C115&amp;"-"&amp;$E115&amp;"-"&amp;Z$4,Aux!$Q$4:$Q$5000,0)),1,""),"")</f>
        <v/>
      </c>
      <c r="AA115" s="13" t="str">
        <f>IFERROR(IF(($C115&amp;"-"&amp;$E115&amp;"-"&amp;AA$4)=INDEX(Aux!$Q$4:$Q$5000,MATCH($C115&amp;"-"&amp;$E115&amp;"-"&amp;AA$4,Aux!$Q$4:$Q$5000,0)),1,""),"")</f>
        <v/>
      </c>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2:114" x14ac:dyDescent="0.25">
      <c r="B116" s="41" t="str">
        <f>IF(B115="","",IF(B115+1&lt;='Tables&amp;Data'!$F$9,B115+1,""))</f>
        <v/>
      </c>
      <c r="C116" s="46" t="str">
        <f>IF(IFERROR(TRUNC((B116-1)/'Tables&amp;Data'!$F$7,0)+1,0)=0,"","G"&amp;TRUNC((B116-1)/'Tables&amp;Data'!$F$7,0)+1)</f>
        <v/>
      </c>
      <c r="D116" s="43" t="str">
        <f>IF(C116="","",IF(D115='Tables&amp;Data'!$F$7,1,D115+1))</f>
        <v/>
      </c>
      <c r="E116" s="43" t="str">
        <f t="shared" si="1"/>
        <v/>
      </c>
      <c r="F116" s="45" t="str">
        <f>IF(E116="","",IF(SUM(G116:AA116)='Tables&amp;Data'!$F$8,"P","O"))</f>
        <v/>
      </c>
      <c r="G116" s="13" t="str">
        <f>IFERROR(IF(($C116&amp;"-"&amp;$E116&amp;"-"&amp;G$4)=INDEX(Aux!$Q$4:$Q$5000,MATCH($C116&amp;"-"&amp;$E116&amp;"-"&amp;G$4,Aux!$Q$4:$Q$5000,0)),1,""),"")</f>
        <v/>
      </c>
      <c r="H116" s="13" t="str">
        <f>IFERROR(IF(($C116&amp;"-"&amp;$E116&amp;"-"&amp;H$4)=INDEX(Aux!$Q$4:$Q$5000,MATCH($C116&amp;"-"&amp;$E116&amp;"-"&amp;H$4,Aux!$Q$4:$Q$5000,0)),1,""),"")</f>
        <v/>
      </c>
      <c r="I116" s="13" t="str">
        <f>IFERROR(IF(($C116&amp;"-"&amp;$E116&amp;"-"&amp;I$4)=INDEX(Aux!$Q$4:$Q$5000,MATCH($C116&amp;"-"&amp;$E116&amp;"-"&amp;I$4,Aux!$Q$4:$Q$5000,0)),1,""),"")</f>
        <v/>
      </c>
      <c r="J116" s="13" t="str">
        <f>IFERROR(IF(($C116&amp;"-"&amp;$E116&amp;"-"&amp;J$4)=INDEX(Aux!$Q$4:$Q$5000,MATCH($C116&amp;"-"&amp;$E116&amp;"-"&amp;J$4,Aux!$Q$4:$Q$5000,0)),1,""),"")</f>
        <v/>
      </c>
      <c r="K116" s="13" t="str">
        <f>IFERROR(IF(($C116&amp;"-"&amp;$E116&amp;"-"&amp;K$4)=INDEX(Aux!$Q$4:$Q$5000,MATCH($C116&amp;"-"&amp;$E116&amp;"-"&amp;K$4,Aux!$Q$4:$Q$5000,0)),1,""),"")</f>
        <v/>
      </c>
      <c r="L116" s="13" t="str">
        <f>IFERROR(IF(($C116&amp;"-"&amp;$E116&amp;"-"&amp;L$4)=INDEX(Aux!$Q$4:$Q$5000,MATCH($C116&amp;"-"&amp;$E116&amp;"-"&amp;L$4,Aux!$Q$4:$Q$5000,0)),1,""),"")</f>
        <v/>
      </c>
      <c r="M116" s="13" t="str">
        <f>IFERROR(IF(($C116&amp;"-"&amp;$E116&amp;"-"&amp;M$4)=INDEX(Aux!$Q$4:$Q$5000,MATCH($C116&amp;"-"&amp;$E116&amp;"-"&amp;M$4,Aux!$Q$4:$Q$5000,0)),1,""),"")</f>
        <v/>
      </c>
      <c r="N116" s="13" t="str">
        <f>IFERROR(IF(($C116&amp;"-"&amp;$E116&amp;"-"&amp;N$4)=INDEX(Aux!$Q$4:$Q$5000,MATCH($C116&amp;"-"&amp;$E116&amp;"-"&amp;N$4,Aux!$Q$4:$Q$5000,0)),1,""),"")</f>
        <v/>
      </c>
      <c r="O116" s="13" t="str">
        <f>IFERROR(IF(($C116&amp;"-"&amp;$E116&amp;"-"&amp;O$4)=INDEX(Aux!$Q$4:$Q$5000,MATCH($C116&amp;"-"&amp;$E116&amp;"-"&amp;O$4,Aux!$Q$4:$Q$5000,0)),1,""),"")</f>
        <v/>
      </c>
      <c r="P116" s="13" t="str">
        <f>IFERROR(IF(($C116&amp;"-"&amp;$E116&amp;"-"&amp;P$4)=INDEX(Aux!$Q$4:$Q$5000,MATCH($C116&amp;"-"&amp;$E116&amp;"-"&amp;P$4,Aux!$Q$4:$Q$5000,0)),1,""),"")</f>
        <v/>
      </c>
      <c r="Q116" s="13" t="str">
        <f>IFERROR(IF(($C116&amp;"-"&amp;$E116&amp;"-"&amp;Q$4)=INDEX(Aux!$Q$4:$Q$5000,MATCH($C116&amp;"-"&amp;$E116&amp;"-"&amp;Q$4,Aux!$Q$4:$Q$5000,0)),1,""),"")</f>
        <v/>
      </c>
      <c r="R116" s="13" t="str">
        <f>IFERROR(IF(($C116&amp;"-"&amp;$E116&amp;"-"&amp;R$4)=INDEX(Aux!$Q$4:$Q$5000,MATCH($C116&amp;"-"&amp;$E116&amp;"-"&amp;R$4,Aux!$Q$4:$Q$5000,0)),1,""),"")</f>
        <v/>
      </c>
      <c r="S116" s="13" t="str">
        <f>IFERROR(IF(($C116&amp;"-"&amp;$E116&amp;"-"&amp;S$4)=INDEX(Aux!$Q$4:$Q$5000,MATCH($C116&amp;"-"&amp;$E116&amp;"-"&amp;S$4,Aux!$Q$4:$Q$5000,0)),1,""),"")</f>
        <v/>
      </c>
      <c r="T116" s="13" t="str">
        <f>IFERROR(IF(($C116&amp;"-"&amp;$E116&amp;"-"&amp;T$4)=INDEX(Aux!$Q$4:$Q$5000,MATCH($C116&amp;"-"&amp;$E116&amp;"-"&amp;T$4,Aux!$Q$4:$Q$5000,0)),1,""),"")</f>
        <v/>
      </c>
      <c r="U116" s="13" t="str">
        <f>IFERROR(IF(($C116&amp;"-"&amp;$E116&amp;"-"&amp;U$4)=INDEX(Aux!$Q$4:$Q$5000,MATCH($C116&amp;"-"&amp;$E116&amp;"-"&amp;U$4,Aux!$Q$4:$Q$5000,0)),1,""),"")</f>
        <v/>
      </c>
      <c r="V116" s="13" t="str">
        <f>IFERROR(IF(($C116&amp;"-"&amp;$E116&amp;"-"&amp;V$4)=INDEX(Aux!$Q$4:$Q$5000,MATCH($C116&amp;"-"&amp;$E116&amp;"-"&amp;V$4,Aux!$Q$4:$Q$5000,0)),1,""),"")</f>
        <v/>
      </c>
      <c r="W116" s="13" t="str">
        <f>IFERROR(IF(($C116&amp;"-"&amp;$E116&amp;"-"&amp;W$4)=INDEX(Aux!$Q$4:$Q$5000,MATCH($C116&amp;"-"&amp;$E116&amp;"-"&amp;W$4,Aux!$Q$4:$Q$5000,0)),1,""),"")</f>
        <v/>
      </c>
      <c r="X116" s="13" t="str">
        <f>IFERROR(IF(($C116&amp;"-"&amp;$E116&amp;"-"&amp;X$4)=INDEX(Aux!$Q$4:$Q$5000,MATCH($C116&amp;"-"&amp;$E116&amp;"-"&amp;X$4,Aux!$Q$4:$Q$5000,0)),1,""),"")</f>
        <v/>
      </c>
      <c r="Y116" s="13" t="str">
        <f>IFERROR(IF(($C116&amp;"-"&amp;$E116&amp;"-"&amp;Y$4)=INDEX(Aux!$Q$4:$Q$5000,MATCH($C116&amp;"-"&amp;$E116&amp;"-"&amp;Y$4,Aux!$Q$4:$Q$5000,0)),1,""),"")</f>
        <v/>
      </c>
      <c r="Z116" s="13" t="str">
        <f>IFERROR(IF(($C116&amp;"-"&amp;$E116&amp;"-"&amp;Z$4)=INDEX(Aux!$Q$4:$Q$5000,MATCH($C116&amp;"-"&amp;$E116&amp;"-"&amp;Z$4,Aux!$Q$4:$Q$5000,0)),1,""),"")</f>
        <v/>
      </c>
      <c r="AA116" s="13" t="str">
        <f>IFERROR(IF(($C116&amp;"-"&amp;$E116&amp;"-"&amp;AA$4)=INDEX(Aux!$Q$4:$Q$5000,MATCH($C116&amp;"-"&amp;$E116&amp;"-"&amp;AA$4,Aux!$Q$4:$Q$5000,0)),1,""),"")</f>
        <v/>
      </c>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2:114" x14ac:dyDescent="0.25">
      <c r="B117" s="41" t="str">
        <f>IF(B116="","",IF(B116+1&lt;='Tables&amp;Data'!$F$9,B116+1,""))</f>
        <v/>
      </c>
      <c r="C117" s="46" t="str">
        <f>IF(IFERROR(TRUNC((B117-1)/'Tables&amp;Data'!$F$7,0)+1,0)=0,"","G"&amp;TRUNC((B117-1)/'Tables&amp;Data'!$F$7,0)+1)</f>
        <v/>
      </c>
      <c r="D117" s="43" t="str">
        <f>IF(C117="","",IF(D116='Tables&amp;Data'!$F$7,1,D116+1))</f>
        <v/>
      </c>
      <c r="E117" s="43" t="str">
        <f t="shared" si="1"/>
        <v/>
      </c>
      <c r="F117" s="45" t="str">
        <f>IF(E117="","",IF(SUM(G117:AA117)='Tables&amp;Data'!$F$8,"P","O"))</f>
        <v/>
      </c>
      <c r="G117" s="13" t="str">
        <f>IFERROR(IF(($C117&amp;"-"&amp;$E117&amp;"-"&amp;G$4)=INDEX(Aux!$Q$4:$Q$5000,MATCH($C117&amp;"-"&amp;$E117&amp;"-"&amp;G$4,Aux!$Q$4:$Q$5000,0)),1,""),"")</f>
        <v/>
      </c>
      <c r="H117" s="13" t="str">
        <f>IFERROR(IF(($C117&amp;"-"&amp;$E117&amp;"-"&amp;H$4)=INDEX(Aux!$Q$4:$Q$5000,MATCH($C117&amp;"-"&amp;$E117&amp;"-"&amp;H$4,Aux!$Q$4:$Q$5000,0)),1,""),"")</f>
        <v/>
      </c>
      <c r="I117" s="13" t="str">
        <f>IFERROR(IF(($C117&amp;"-"&amp;$E117&amp;"-"&amp;I$4)=INDEX(Aux!$Q$4:$Q$5000,MATCH($C117&amp;"-"&amp;$E117&amp;"-"&amp;I$4,Aux!$Q$4:$Q$5000,0)),1,""),"")</f>
        <v/>
      </c>
      <c r="J117" s="13" t="str">
        <f>IFERROR(IF(($C117&amp;"-"&amp;$E117&amp;"-"&amp;J$4)=INDEX(Aux!$Q$4:$Q$5000,MATCH($C117&amp;"-"&amp;$E117&amp;"-"&amp;J$4,Aux!$Q$4:$Q$5000,0)),1,""),"")</f>
        <v/>
      </c>
      <c r="K117" s="13" t="str">
        <f>IFERROR(IF(($C117&amp;"-"&amp;$E117&amp;"-"&amp;K$4)=INDEX(Aux!$Q$4:$Q$5000,MATCH($C117&amp;"-"&amp;$E117&amp;"-"&amp;K$4,Aux!$Q$4:$Q$5000,0)),1,""),"")</f>
        <v/>
      </c>
      <c r="L117" s="13" t="str">
        <f>IFERROR(IF(($C117&amp;"-"&amp;$E117&amp;"-"&amp;L$4)=INDEX(Aux!$Q$4:$Q$5000,MATCH($C117&amp;"-"&amp;$E117&amp;"-"&amp;L$4,Aux!$Q$4:$Q$5000,0)),1,""),"")</f>
        <v/>
      </c>
      <c r="M117" s="13" t="str">
        <f>IFERROR(IF(($C117&amp;"-"&amp;$E117&amp;"-"&amp;M$4)=INDEX(Aux!$Q$4:$Q$5000,MATCH($C117&amp;"-"&amp;$E117&amp;"-"&amp;M$4,Aux!$Q$4:$Q$5000,0)),1,""),"")</f>
        <v/>
      </c>
      <c r="N117" s="13" t="str">
        <f>IFERROR(IF(($C117&amp;"-"&amp;$E117&amp;"-"&amp;N$4)=INDEX(Aux!$Q$4:$Q$5000,MATCH($C117&amp;"-"&amp;$E117&amp;"-"&amp;N$4,Aux!$Q$4:$Q$5000,0)),1,""),"")</f>
        <v/>
      </c>
      <c r="O117" s="13" t="str">
        <f>IFERROR(IF(($C117&amp;"-"&amp;$E117&amp;"-"&amp;O$4)=INDEX(Aux!$Q$4:$Q$5000,MATCH($C117&amp;"-"&amp;$E117&amp;"-"&amp;O$4,Aux!$Q$4:$Q$5000,0)),1,""),"")</f>
        <v/>
      </c>
      <c r="P117" s="13" t="str">
        <f>IFERROR(IF(($C117&amp;"-"&amp;$E117&amp;"-"&amp;P$4)=INDEX(Aux!$Q$4:$Q$5000,MATCH($C117&amp;"-"&amp;$E117&amp;"-"&amp;P$4,Aux!$Q$4:$Q$5000,0)),1,""),"")</f>
        <v/>
      </c>
      <c r="Q117" s="13" t="str">
        <f>IFERROR(IF(($C117&amp;"-"&amp;$E117&amp;"-"&amp;Q$4)=INDEX(Aux!$Q$4:$Q$5000,MATCH($C117&amp;"-"&amp;$E117&amp;"-"&amp;Q$4,Aux!$Q$4:$Q$5000,0)),1,""),"")</f>
        <v/>
      </c>
      <c r="R117" s="13" t="str">
        <f>IFERROR(IF(($C117&amp;"-"&amp;$E117&amp;"-"&amp;R$4)=INDEX(Aux!$Q$4:$Q$5000,MATCH($C117&amp;"-"&amp;$E117&amp;"-"&amp;R$4,Aux!$Q$4:$Q$5000,0)),1,""),"")</f>
        <v/>
      </c>
      <c r="S117" s="13" t="str">
        <f>IFERROR(IF(($C117&amp;"-"&amp;$E117&amp;"-"&amp;S$4)=INDEX(Aux!$Q$4:$Q$5000,MATCH($C117&amp;"-"&amp;$E117&amp;"-"&amp;S$4,Aux!$Q$4:$Q$5000,0)),1,""),"")</f>
        <v/>
      </c>
      <c r="T117" s="13" t="str">
        <f>IFERROR(IF(($C117&amp;"-"&amp;$E117&amp;"-"&amp;T$4)=INDEX(Aux!$Q$4:$Q$5000,MATCH($C117&amp;"-"&amp;$E117&amp;"-"&amp;T$4,Aux!$Q$4:$Q$5000,0)),1,""),"")</f>
        <v/>
      </c>
      <c r="U117" s="13" t="str">
        <f>IFERROR(IF(($C117&amp;"-"&amp;$E117&amp;"-"&amp;U$4)=INDEX(Aux!$Q$4:$Q$5000,MATCH($C117&amp;"-"&amp;$E117&amp;"-"&amp;U$4,Aux!$Q$4:$Q$5000,0)),1,""),"")</f>
        <v/>
      </c>
      <c r="V117" s="13" t="str">
        <f>IFERROR(IF(($C117&amp;"-"&amp;$E117&amp;"-"&amp;V$4)=INDEX(Aux!$Q$4:$Q$5000,MATCH($C117&amp;"-"&amp;$E117&amp;"-"&amp;V$4,Aux!$Q$4:$Q$5000,0)),1,""),"")</f>
        <v/>
      </c>
      <c r="W117" s="13" t="str">
        <f>IFERROR(IF(($C117&amp;"-"&amp;$E117&amp;"-"&amp;W$4)=INDEX(Aux!$Q$4:$Q$5000,MATCH($C117&amp;"-"&amp;$E117&amp;"-"&amp;W$4,Aux!$Q$4:$Q$5000,0)),1,""),"")</f>
        <v/>
      </c>
      <c r="X117" s="13" t="str">
        <f>IFERROR(IF(($C117&amp;"-"&amp;$E117&amp;"-"&amp;X$4)=INDEX(Aux!$Q$4:$Q$5000,MATCH($C117&amp;"-"&amp;$E117&amp;"-"&amp;X$4,Aux!$Q$4:$Q$5000,0)),1,""),"")</f>
        <v/>
      </c>
      <c r="Y117" s="13" t="str">
        <f>IFERROR(IF(($C117&amp;"-"&amp;$E117&amp;"-"&amp;Y$4)=INDEX(Aux!$Q$4:$Q$5000,MATCH($C117&amp;"-"&amp;$E117&amp;"-"&amp;Y$4,Aux!$Q$4:$Q$5000,0)),1,""),"")</f>
        <v/>
      </c>
      <c r="Z117" s="13" t="str">
        <f>IFERROR(IF(($C117&amp;"-"&amp;$E117&amp;"-"&amp;Z$4)=INDEX(Aux!$Q$4:$Q$5000,MATCH($C117&amp;"-"&amp;$E117&amp;"-"&amp;Z$4,Aux!$Q$4:$Q$5000,0)),1,""),"")</f>
        <v/>
      </c>
      <c r="AA117" s="13" t="str">
        <f>IFERROR(IF(($C117&amp;"-"&amp;$E117&amp;"-"&amp;AA$4)=INDEX(Aux!$Q$4:$Q$5000,MATCH($C117&amp;"-"&amp;$E117&amp;"-"&amp;AA$4,Aux!$Q$4:$Q$5000,0)),1,""),"")</f>
        <v/>
      </c>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2:114" x14ac:dyDescent="0.25">
      <c r="B118" s="41" t="str">
        <f>IF(B117="","",IF(B117+1&lt;='Tables&amp;Data'!$F$9,B117+1,""))</f>
        <v/>
      </c>
      <c r="C118" s="46" t="str">
        <f>IF(IFERROR(TRUNC((B118-1)/'Tables&amp;Data'!$F$7,0)+1,0)=0,"","G"&amp;TRUNC((B118-1)/'Tables&amp;Data'!$F$7,0)+1)</f>
        <v/>
      </c>
      <c r="D118" s="43" t="str">
        <f>IF(C118="","",IF(D117='Tables&amp;Data'!$F$7,1,D117+1))</f>
        <v/>
      </c>
      <c r="E118" s="43" t="str">
        <f t="shared" si="1"/>
        <v/>
      </c>
      <c r="F118" s="45" t="str">
        <f>IF(E118="","",IF(SUM(G118:AA118)='Tables&amp;Data'!$F$8,"P","O"))</f>
        <v/>
      </c>
      <c r="G118" s="13" t="str">
        <f>IFERROR(IF(($C118&amp;"-"&amp;$E118&amp;"-"&amp;G$4)=INDEX(Aux!$Q$4:$Q$5000,MATCH($C118&amp;"-"&amp;$E118&amp;"-"&amp;G$4,Aux!$Q$4:$Q$5000,0)),1,""),"")</f>
        <v/>
      </c>
      <c r="H118" s="13" t="str">
        <f>IFERROR(IF(($C118&amp;"-"&amp;$E118&amp;"-"&amp;H$4)=INDEX(Aux!$Q$4:$Q$5000,MATCH($C118&amp;"-"&amp;$E118&amp;"-"&amp;H$4,Aux!$Q$4:$Q$5000,0)),1,""),"")</f>
        <v/>
      </c>
      <c r="I118" s="13" t="str">
        <f>IFERROR(IF(($C118&amp;"-"&amp;$E118&amp;"-"&amp;I$4)=INDEX(Aux!$Q$4:$Q$5000,MATCH($C118&amp;"-"&amp;$E118&amp;"-"&amp;I$4,Aux!$Q$4:$Q$5000,0)),1,""),"")</f>
        <v/>
      </c>
      <c r="J118" s="13" t="str">
        <f>IFERROR(IF(($C118&amp;"-"&amp;$E118&amp;"-"&amp;J$4)=INDEX(Aux!$Q$4:$Q$5000,MATCH($C118&amp;"-"&amp;$E118&amp;"-"&amp;J$4,Aux!$Q$4:$Q$5000,0)),1,""),"")</f>
        <v/>
      </c>
      <c r="K118" s="13" t="str">
        <f>IFERROR(IF(($C118&amp;"-"&amp;$E118&amp;"-"&amp;K$4)=INDEX(Aux!$Q$4:$Q$5000,MATCH($C118&amp;"-"&amp;$E118&amp;"-"&amp;K$4,Aux!$Q$4:$Q$5000,0)),1,""),"")</f>
        <v/>
      </c>
      <c r="L118" s="13" t="str">
        <f>IFERROR(IF(($C118&amp;"-"&amp;$E118&amp;"-"&amp;L$4)=INDEX(Aux!$Q$4:$Q$5000,MATCH($C118&amp;"-"&amp;$E118&amp;"-"&amp;L$4,Aux!$Q$4:$Q$5000,0)),1,""),"")</f>
        <v/>
      </c>
      <c r="M118" s="13" t="str">
        <f>IFERROR(IF(($C118&amp;"-"&amp;$E118&amp;"-"&amp;M$4)=INDEX(Aux!$Q$4:$Q$5000,MATCH($C118&amp;"-"&amp;$E118&amp;"-"&amp;M$4,Aux!$Q$4:$Q$5000,0)),1,""),"")</f>
        <v/>
      </c>
      <c r="N118" s="13" t="str">
        <f>IFERROR(IF(($C118&amp;"-"&amp;$E118&amp;"-"&amp;N$4)=INDEX(Aux!$Q$4:$Q$5000,MATCH($C118&amp;"-"&amp;$E118&amp;"-"&amp;N$4,Aux!$Q$4:$Q$5000,0)),1,""),"")</f>
        <v/>
      </c>
      <c r="O118" s="13" t="str">
        <f>IFERROR(IF(($C118&amp;"-"&amp;$E118&amp;"-"&amp;O$4)=INDEX(Aux!$Q$4:$Q$5000,MATCH($C118&amp;"-"&amp;$E118&amp;"-"&amp;O$4,Aux!$Q$4:$Q$5000,0)),1,""),"")</f>
        <v/>
      </c>
      <c r="P118" s="13" t="str">
        <f>IFERROR(IF(($C118&amp;"-"&amp;$E118&amp;"-"&amp;P$4)=INDEX(Aux!$Q$4:$Q$5000,MATCH($C118&amp;"-"&amp;$E118&amp;"-"&amp;P$4,Aux!$Q$4:$Q$5000,0)),1,""),"")</f>
        <v/>
      </c>
      <c r="Q118" s="13" t="str">
        <f>IFERROR(IF(($C118&amp;"-"&amp;$E118&amp;"-"&amp;Q$4)=INDEX(Aux!$Q$4:$Q$5000,MATCH($C118&amp;"-"&amp;$E118&amp;"-"&amp;Q$4,Aux!$Q$4:$Q$5000,0)),1,""),"")</f>
        <v/>
      </c>
      <c r="R118" s="13" t="str">
        <f>IFERROR(IF(($C118&amp;"-"&amp;$E118&amp;"-"&amp;R$4)=INDEX(Aux!$Q$4:$Q$5000,MATCH($C118&amp;"-"&amp;$E118&amp;"-"&amp;R$4,Aux!$Q$4:$Q$5000,0)),1,""),"")</f>
        <v/>
      </c>
      <c r="S118" s="13" t="str">
        <f>IFERROR(IF(($C118&amp;"-"&amp;$E118&amp;"-"&amp;S$4)=INDEX(Aux!$Q$4:$Q$5000,MATCH($C118&amp;"-"&amp;$E118&amp;"-"&amp;S$4,Aux!$Q$4:$Q$5000,0)),1,""),"")</f>
        <v/>
      </c>
      <c r="T118" s="13" t="str">
        <f>IFERROR(IF(($C118&amp;"-"&amp;$E118&amp;"-"&amp;T$4)=INDEX(Aux!$Q$4:$Q$5000,MATCH($C118&amp;"-"&amp;$E118&amp;"-"&amp;T$4,Aux!$Q$4:$Q$5000,0)),1,""),"")</f>
        <v/>
      </c>
      <c r="U118" s="13" t="str">
        <f>IFERROR(IF(($C118&amp;"-"&amp;$E118&amp;"-"&amp;U$4)=INDEX(Aux!$Q$4:$Q$5000,MATCH($C118&amp;"-"&amp;$E118&amp;"-"&amp;U$4,Aux!$Q$4:$Q$5000,0)),1,""),"")</f>
        <v/>
      </c>
      <c r="V118" s="13" t="str">
        <f>IFERROR(IF(($C118&amp;"-"&amp;$E118&amp;"-"&amp;V$4)=INDEX(Aux!$Q$4:$Q$5000,MATCH($C118&amp;"-"&amp;$E118&amp;"-"&amp;V$4,Aux!$Q$4:$Q$5000,0)),1,""),"")</f>
        <v/>
      </c>
      <c r="W118" s="13" t="str">
        <f>IFERROR(IF(($C118&amp;"-"&amp;$E118&amp;"-"&amp;W$4)=INDEX(Aux!$Q$4:$Q$5000,MATCH($C118&amp;"-"&amp;$E118&amp;"-"&amp;W$4,Aux!$Q$4:$Q$5000,0)),1,""),"")</f>
        <v/>
      </c>
      <c r="X118" s="13" t="str">
        <f>IFERROR(IF(($C118&amp;"-"&amp;$E118&amp;"-"&amp;X$4)=INDEX(Aux!$Q$4:$Q$5000,MATCH($C118&amp;"-"&amp;$E118&amp;"-"&amp;X$4,Aux!$Q$4:$Q$5000,0)),1,""),"")</f>
        <v/>
      </c>
      <c r="Y118" s="13" t="str">
        <f>IFERROR(IF(($C118&amp;"-"&amp;$E118&amp;"-"&amp;Y$4)=INDEX(Aux!$Q$4:$Q$5000,MATCH($C118&amp;"-"&amp;$E118&amp;"-"&amp;Y$4,Aux!$Q$4:$Q$5000,0)),1,""),"")</f>
        <v/>
      </c>
      <c r="Z118" s="13" t="str">
        <f>IFERROR(IF(($C118&amp;"-"&amp;$E118&amp;"-"&amp;Z$4)=INDEX(Aux!$Q$4:$Q$5000,MATCH($C118&amp;"-"&amp;$E118&amp;"-"&amp;Z$4,Aux!$Q$4:$Q$5000,0)),1,""),"")</f>
        <v/>
      </c>
      <c r="AA118" s="13" t="str">
        <f>IFERROR(IF(($C118&amp;"-"&amp;$E118&amp;"-"&amp;AA$4)=INDEX(Aux!$Q$4:$Q$5000,MATCH($C118&amp;"-"&amp;$E118&amp;"-"&amp;AA$4,Aux!$Q$4:$Q$5000,0)),1,""),"")</f>
        <v/>
      </c>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2:114" x14ac:dyDescent="0.25">
      <c r="B119" s="41" t="str">
        <f>IF(B118="","",IF(B118+1&lt;='Tables&amp;Data'!$F$9,B118+1,""))</f>
        <v/>
      </c>
      <c r="C119" s="46" t="str">
        <f>IF(IFERROR(TRUNC((B119-1)/'Tables&amp;Data'!$F$7,0)+1,0)=0,"","G"&amp;TRUNC((B119-1)/'Tables&amp;Data'!$F$7,0)+1)</f>
        <v/>
      </c>
      <c r="D119" s="43" t="str">
        <f>IF(C119="","",IF(D118='Tables&amp;Data'!$F$7,1,D118+1))</f>
        <v/>
      </c>
      <c r="E119" s="43" t="str">
        <f t="shared" si="1"/>
        <v/>
      </c>
      <c r="F119" s="45" t="str">
        <f>IF(E119="","",IF(SUM(G119:AA119)='Tables&amp;Data'!$F$8,"P","O"))</f>
        <v/>
      </c>
      <c r="G119" s="13" t="str">
        <f>IFERROR(IF(($C119&amp;"-"&amp;$E119&amp;"-"&amp;G$4)=INDEX(Aux!$Q$4:$Q$5000,MATCH($C119&amp;"-"&amp;$E119&amp;"-"&amp;G$4,Aux!$Q$4:$Q$5000,0)),1,""),"")</f>
        <v/>
      </c>
      <c r="H119" s="13" t="str">
        <f>IFERROR(IF(($C119&amp;"-"&amp;$E119&amp;"-"&amp;H$4)=INDEX(Aux!$Q$4:$Q$5000,MATCH($C119&amp;"-"&amp;$E119&amp;"-"&amp;H$4,Aux!$Q$4:$Q$5000,0)),1,""),"")</f>
        <v/>
      </c>
      <c r="I119" s="13" t="str">
        <f>IFERROR(IF(($C119&amp;"-"&amp;$E119&amp;"-"&amp;I$4)=INDEX(Aux!$Q$4:$Q$5000,MATCH($C119&amp;"-"&amp;$E119&amp;"-"&amp;I$4,Aux!$Q$4:$Q$5000,0)),1,""),"")</f>
        <v/>
      </c>
      <c r="J119" s="13" t="str">
        <f>IFERROR(IF(($C119&amp;"-"&amp;$E119&amp;"-"&amp;J$4)=INDEX(Aux!$Q$4:$Q$5000,MATCH($C119&amp;"-"&amp;$E119&amp;"-"&amp;J$4,Aux!$Q$4:$Q$5000,0)),1,""),"")</f>
        <v/>
      </c>
      <c r="K119" s="13" t="str">
        <f>IFERROR(IF(($C119&amp;"-"&amp;$E119&amp;"-"&amp;K$4)=INDEX(Aux!$Q$4:$Q$5000,MATCH($C119&amp;"-"&amp;$E119&amp;"-"&amp;K$4,Aux!$Q$4:$Q$5000,0)),1,""),"")</f>
        <v/>
      </c>
      <c r="L119" s="13" t="str">
        <f>IFERROR(IF(($C119&amp;"-"&amp;$E119&amp;"-"&amp;L$4)=INDEX(Aux!$Q$4:$Q$5000,MATCH($C119&amp;"-"&amp;$E119&amp;"-"&amp;L$4,Aux!$Q$4:$Q$5000,0)),1,""),"")</f>
        <v/>
      </c>
      <c r="M119" s="13" t="str">
        <f>IFERROR(IF(($C119&amp;"-"&amp;$E119&amp;"-"&amp;M$4)=INDEX(Aux!$Q$4:$Q$5000,MATCH($C119&amp;"-"&amp;$E119&amp;"-"&amp;M$4,Aux!$Q$4:$Q$5000,0)),1,""),"")</f>
        <v/>
      </c>
      <c r="N119" s="13" t="str">
        <f>IFERROR(IF(($C119&amp;"-"&amp;$E119&amp;"-"&amp;N$4)=INDEX(Aux!$Q$4:$Q$5000,MATCH($C119&amp;"-"&amp;$E119&amp;"-"&amp;N$4,Aux!$Q$4:$Q$5000,0)),1,""),"")</f>
        <v/>
      </c>
      <c r="O119" s="13" t="str">
        <f>IFERROR(IF(($C119&amp;"-"&amp;$E119&amp;"-"&amp;O$4)=INDEX(Aux!$Q$4:$Q$5000,MATCH($C119&amp;"-"&amp;$E119&amp;"-"&amp;O$4,Aux!$Q$4:$Q$5000,0)),1,""),"")</f>
        <v/>
      </c>
      <c r="P119" s="13" t="str">
        <f>IFERROR(IF(($C119&amp;"-"&amp;$E119&amp;"-"&amp;P$4)=INDEX(Aux!$Q$4:$Q$5000,MATCH($C119&amp;"-"&amp;$E119&amp;"-"&amp;P$4,Aux!$Q$4:$Q$5000,0)),1,""),"")</f>
        <v/>
      </c>
      <c r="Q119" s="13" t="str">
        <f>IFERROR(IF(($C119&amp;"-"&amp;$E119&amp;"-"&amp;Q$4)=INDEX(Aux!$Q$4:$Q$5000,MATCH($C119&amp;"-"&amp;$E119&amp;"-"&amp;Q$4,Aux!$Q$4:$Q$5000,0)),1,""),"")</f>
        <v/>
      </c>
      <c r="R119" s="13" t="str">
        <f>IFERROR(IF(($C119&amp;"-"&amp;$E119&amp;"-"&amp;R$4)=INDEX(Aux!$Q$4:$Q$5000,MATCH($C119&amp;"-"&amp;$E119&amp;"-"&amp;R$4,Aux!$Q$4:$Q$5000,0)),1,""),"")</f>
        <v/>
      </c>
      <c r="S119" s="13" t="str">
        <f>IFERROR(IF(($C119&amp;"-"&amp;$E119&amp;"-"&amp;S$4)=INDEX(Aux!$Q$4:$Q$5000,MATCH($C119&amp;"-"&amp;$E119&amp;"-"&amp;S$4,Aux!$Q$4:$Q$5000,0)),1,""),"")</f>
        <v/>
      </c>
      <c r="T119" s="13" t="str">
        <f>IFERROR(IF(($C119&amp;"-"&amp;$E119&amp;"-"&amp;T$4)=INDEX(Aux!$Q$4:$Q$5000,MATCH($C119&amp;"-"&amp;$E119&amp;"-"&amp;T$4,Aux!$Q$4:$Q$5000,0)),1,""),"")</f>
        <v/>
      </c>
      <c r="U119" s="13" t="str">
        <f>IFERROR(IF(($C119&amp;"-"&amp;$E119&amp;"-"&amp;U$4)=INDEX(Aux!$Q$4:$Q$5000,MATCH($C119&amp;"-"&amp;$E119&amp;"-"&amp;U$4,Aux!$Q$4:$Q$5000,0)),1,""),"")</f>
        <v/>
      </c>
      <c r="V119" s="13" t="str">
        <f>IFERROR(IF(($C119&amp;"-"&amp;$E119&amp;"-"&amp;V$4)=INDEX(Aux!$Q$4:$Q$5000,MATCH($C119&amp;"-"&amp;$E119&amp;"-"&amp;V$4,Aux!$Q$4:$Q$5000,0)),1,""),"")</f>
        <v/>
      </c>
      <c r="W119" s="13" t="str">
        <f>IFERROR(IF(($C119&amp;"-"&amp;$E119&amp;"-"&amp;W$4)=INDEX(Aux!$Q$4:$Q$5000,MATCH($C119&amp;"-"&amp;$E119&amp;"-"&amp;W$4,Aux!$Q$4:$Q$5000,0)),1,""),"")</f>
        <v/>
      </c>
      <c r="X119" s="13" t="str">
        <f>IFERROR(IF(($C119&amp;"-"&amp;$E119&amp;"-"&amp;X$4)=INDEX(Aux!$Q$4:$Q$5000,MATCH($C119&amp;"-"&amp;$E119&amp;"-"&amp;X$4,Aux!$Q$4:$Q$5000,0)),1,""),"")</f>
        <v/>
      </c>
      <c r="Y119" s="13" t="str">
        <f>IFERROR(IF(($C119&amp;"-"&amp;$E119&amp;"-"&amp;Y$4)=INDEX(Aux!$Q$4:$Q$5000,MATCH($C119&amp;"-"&amp;$E119&amp;"-"&amp;Y$4,Aux!$Q$4:$Q$5000,0)),1,""),"")</f>
        <v/>
      </c>
      <c r="Z119" s="13" t="str">
        <f>IFERROR(IF(($C119&amp;"-"&amp;$E119&amp;"-"&amp;Z$4)=INDEX(Aux!$Q$4:$Q$5000,MATCH($C119&amp;"-"&amp;$E119&amp;"-"&amp;Z$4,Aux!$Q$4:$Q$5000,0)),1,""),"")</f>
        <v/>
      </c>
      <c r="AA119" s="13" t="str">
        <f>IFERROR(IF(($C119&amp;"-"&amp;$E119&amp;"-"&amp;AA$4)=INDEX(Aux!$Q$4:$Q$5000,MATCH($C119&amp;"-"&amp;$E119&amp;"-"&amp;AA$4,Aux!$Q$4:$Q$5000,0)),1,""),"")</f>
        <v/>
      </c>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2:114" x14ac:dyDescent="0.25">
      <c r="B120" s="41" t="str">
        <f>IF(B119="","",IF(B119+1&lt;='Tables&amp;Data'!$F$9,B119+1,""))</f>
        <v/>
      </c>
      <c r="C120" s="46" t="str">
        <f>IF(IFERROR(TRUNC((B120-1)/'Tables&amp;Data'!$F$7,0)+1,0)=0,"","G"&amp;TRUNC((B120-1)/'Tables&amp;Data'!$F$7,0)+1)</f>
        <v/>
      </c>
      <c r="D120" s="43" t="str">
        <f>IF(C120="","",IF(D119='Tables&amp;Data'!$F$7,1,D119+1))</f>
        <v/>
      </c>
      <c r="E120" s="43" t="str">
        <f t="shared" si="1"/>
        <v/>
      </c>
      <c r="F120" s="45" t="str">
        <f>IF(E120="","",IF(SUM(G120:AA120)='Tables&amp;Data'!$F$8,"P","O"))</f>
        <v/>
      </c>
      <c r="G120" s="13" t="str">
        <f>IFERROR(IF(($C120&amp;"-"&amp;$E120&amp;"-"&amp;G$4)=INDEX(Aux!$Q$4:$Q$5000,MATCH($C120&amp;"-"&amp;$E120&amp;"-"&amp;G$4,Aux!$Q$4:$Q$5000,0)),1,""),"")</f>
        <v/>
      </c>
      <c r="H120" s="13" t="str">
        <f>IFERROR(IF(($C120&amp;"-"&amp;$E120&amp;"-"&amp;H$4)=INDEX(Aux!$Q$4:$Q$5000,MATCH($C120&amp;"-"&amp;$E120&amp;"-"&amp;H$4,Aux!$Q$4:$Q$5000,0)),1,""),"")</f>
        <v/>
      </c>
      <c r="I120" s="13" t="str">
        <f>IFERROR(IF(($C120&amp;"-"&amp;$E120&amp;"-"&amp;I$4)=INDEX(Aux!$Q$4:$Q$5000,MATCH($C120&amp;"-"&amp;$E120&amp;"-"&amp;I$4,Aux!$Q$4:$Q$5000,0)),1,""),"")</f>
        <v/>
      </c>
      <c r="J120" s="13" t="str">
        <f>IFERROR(IF(($C120&amp;"-"&amp;$E120&amp;"-"&amp;J$4)=INDEX(Aux!$Q$4:$Q$5000,MATCH($C120&amp;"-"&amp;$E120&amp;"-"&amp;J$4,Aux!$Q$4:$Q$5000,0)),1,""),"")</f>
        <v/>
      </c>
      <c r="K120" s="13" t="str">
        <f>IFERROR(IF(($C120&amp;"-"&amp;$E120&amp;"-"&amp;K$4)=INDEX(Aux!$Q$4:$Q$5000,MATCH($C120&amp;"-"&amp;$E120&amp;"-"&amp;K$4,Aux!$Q$4:$Q$5000,0)),1,""),"")</f>
        <v/>
      </c>
      <c r="L120" s="13" t="str">
        <f>IFERROR(IF(($C120&amp;"-"&amp;$E120&amp;"-"&amp;L$4)=INDEX(Aux!$Q$4:$Q$5000,MATCH($C120&amp;"-"&amp;$E120&amp;"-"&amp;L$4,Aux!$Q$4:$Q$5000,0)),1,""),"")</f>
        <v/>
      </c>
      <c r="M120" s="13" t="str">
        <f>IFERROR(IF(($C120&amp;"-"&amp;$E120&amp;"-"&amp;M$4)=INDEX(Aux!$Q$4:$Q$5000,MATCH($C120&amp;"-"&amp;$E120&amp;"-"&amp;M$4,Aux!$Q$4:$Q$5000,0)),1,""),"")</f>
        <v/>
      </c>
      <c r="N120" s="13" t="str">
        <f>IFERROR(IF(($C120&amp;"-"&amp;$E120&amp;"-"&amp;N$4)=INDEX(Aux!$Q$4:$Q$5000,MATCH($C120&amp;"-"&amp;$E120&amp;"-"&amp;N$4,Aux!$Q$4:$Q$5000,0)),1,""),"")</f>
        <v/>
      </c>
      <c r="O120" s="13" t="str">
        <f>IFERROR(IF(($C120&amp;"-"&amp;$E120&amp;"-"&amp;O$4)=INDEX(Aux!$Q$4:$Q$5000,MATCH($C120&amp;"-"&amp;$E120&amp;"-"&amp;O$4,Aux!$Q$4:$Q$5000,0)),1,""),"")</f>
        <v/>
      </c>
      <c r="P120" s="13" t="str">
        <f>IFERROR(IF(($C120&amp;"-"&amp;$E120&amp;"-"&amp;P$4)=INDEX(Aux!$Q$4:$Q$5000,MATCH($C120&amp;"-"&amp;$E120&amp;"-"&amp;P$4,Aux!$Q$4:$Q$5000,0)),1,""),"")</f>
        <v/>
      </c>
      <c r="Q120" s="13" t="str">
        <f>IFERROR(IF(($C120&amp;"-"&amp;$E120&amp;"-"&amp;Q$4)=INDEX(Aux!$Q$4:$Q$5000,MATCH($C120&amp;"-"&amp;$E120&amp;"-"&amp;Q$4,Aux!$Q$4:$Q$5000,0)),1,""),"")</f>
        <v/>
      </c>
      <c r="R120" s="13" t="str">
        <f>IFERROR(IF(($C120&amp;"-"&amp;$E120&amp;"-"&amp;R$4)=INDEX(Aux!$Q$4:$Q$5000,MATCH($C120&amp;"-"&amp;$E120&amp;"-"&amp;R$4,Aux!$Q$4:$Q$5000,0)),1,""),"")</f>
        <v/>
      </c>
      <c r="S120" s="13" t="str">
        <f>IFERROR(IF(($C120&amp;"-"&amp;$E120&amp;"-"&amp;S$4)=INDEX(Aux!$Q$4:$Q$5000,MATCH($C120&amp;"-"&amp;$E120&amp;"-"&amp;S$4,Aux!$Q$4:$Q$5000,0)),1,""),"")</f>
        <v/>
      </c>
      <c r="T120" s="13" t="str">
        <f>IFERROR(IF(($C120&amp;"-"&amp;$E120&amp;"-"&amp;T$4)=INDEX(Aux!$Q$4:$Q$5000,MATCH($C120&amp;"-"&amp;$E120&amp;"-"&amp;T$4,Aux!$Q$4:$Q$5000,0)),1,""),"")</f>
        <v/>
      </c>
      <c r="U120" s="13" t="str">
        <f>IFERROR(IF(($C120&amp;"-"&amp;$E120&amp;"-"&amp;U$4)=INDEX(Aux!$Q$4:$Q$5000,MATCH($C120&amp;"-"&amp;$E120&amp;"-"&amp;U$4,Aux!$Q$4:$Q$5000,0)),1,""),"")</f>
        <v/>
      </c>
      <c r="V120" s="13" t="str">
        <f>IFERROR(IF(($C120&amp;"-"&amp;$E120&amp;"-"&amp;V$4)=INDEX(Aux!$Q$4:$Q$5000,MATCH($C120&amp;"-"&amp;$E120&amp;"-"&amp;V$4,Aux!$Q$4:$Q$5000,0)),1,""),"")</f>
        <v/>
      </c>
      <c r="W120" s="13" t="str">
        <f>IFERROR(IF(($C120&amp;"-"&amp;$E120&amp;"-"&amp;W$4)=INDEX(Aux!$Q$4:$Q$5000,MATCH($C120&amp;"-"&amp;$E120&amp;"-"&amp;W$4,Aux!$Q$4:$Q$5000,0)),1,""),"")</f>
        <v/>
      </c>
      <c r="X120" s="13" t="str">
        <f>IFERROR(IF(($C120&amp;"-"&amp;$E120&amp;"-"&amp;X$4)=INDEX(Aux!$Q$4:$Q$5000,MATCH($C120&amp;"-"&amp;$E120&amp;"-"&amp;X$4,Aux!$Q$4:$Q$5000,0)),1,""),"")</f>
        <v/>
      </c>
      <c r="Y120" s="13" t="str">
        <f>IFERROR(IF(($C120&amp;"-"&amp;$E120&amp;"-"&amp;Y$4)=INDEX(Aux!$Q$4:$Q$5000,MATCH($C120&amp;"-"&amp;$E120&amp;"-"&amp;Y$4,Aux!$Q$4:$Q$5000,0)),1,""),"")</f>
        <v/>
      </c>
      <c r="Z120" s="13" t="str">
        <f>IFERROR(IF(($C120&amp;"-"&amp;$E120&amp;"-"&amp;Z$4)=INDEX(Aux!$Q$4:$Q$5000,MATCH($C120&amp;"-"&amp;$E120&amp;"-"&amp;Z$4,Aux!$Q$4:$Q$5000,0)),1,""),"")</f>
        <v/>
      </c>
      <c r="AA120" s="13" t="str">
        <f>IFERROR(IF(($C120&amp;"-"&amp;$E120&amp;"-"&amp;AA$4)=INDEX(Aux!$Q$4:$Q$5000,MATCH($C120&amp;"-"&amp;$E120&amp;"-"&amp;AA$4,Aux!$Q$4:$Q$5000,0)),1,""),"")</f>
        <v/>
      </c>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2:114" x14ac:dyDescent="0.25">
      <c r="B121" s="41" t="str">
        <f>IF(B120="","",IF(B120+1&lt;='Tables&amp;Data'!$F$9,B120+1,""))</f>
        <v/>
      </c>
      <c r="C121" s="46" t="str">
        <f>IF(IFERROR(TRUNC((B121-1)/'Tables&amp;Data'!$F$7,0)+1,0)=0,"","G"&amp;TRUNC((B121-1)/'Tables&amp;Data'!$F$7,0)+1)</f>
        <v/>
      </c>
      <c r="D121" s="43" t="str">
        <f>IF(C121="","",IF(D120='Tables&amp;Data'!$F$7,1,D120+1))</f>
        <v/>
      </c>
      <c r="E121" s="43" t="str">
        <f t="shared" si="1"/>
        <v/>
      </c>
      <c r="F121" s="45" t="str">
        <f>IF(E121="","",IF(SUM(G121:AA121)='Tables&amp;Data'!$F$8,"P","O"))</f>
        <v/>
      </c>
      <c r="G121" s="13" t="str">
        <f>IFERROR(IF(($C121&amp;"-"&amp;$E121&amp;"-"&amp;G$4)=INDEX(Aux!$Q$4:$Q$5000,MATCH($C121&amp;"-"&amp;$E121&amp;"-"&amp;G$4,Aux!$Q$4:$Q$5000,0)),1,""),"")</f>
        <v/>
      </c>
      <c r="H121" s="13" t="str">
        <f>IFERROR(IF(($C121&amp;"-"&amp;$E121&amp;"-"&amp;H$4)=INDEX(Aux!$Q$4:$Q$5000,MATCH($C121&amp;"-"&amp;$E121&amp;"-"&amp;H$4,Aux!$Q$4:$Q$5000,0)),1,""),"")</f>
        <v/>
      </c>
      <c r="I121" s="13" t="str">
        <f>IFERROR(IF(($C121&amp;"-"&amp;$E121&amp;"-"&amp;I$4)=INDEX(Aux!$Q$4:$Q$5000,MATCH($C121&amp;"-"&amp;$E121&amp;"-"&amp;I$4,Aux!$Q$4:$Q$5000,0)),1,""),"")</f>
        <v/>
      </c>
      <c r="J121" s="13" t="str">
        <f>IFERROR(IF(($C121&amp;"-"&amp;$E121&amp;"-"&amp;J$4)=INDEX(Aux!$Q$4:$Q$5000,MATCH($C121&amp;"-"&amp;$E121&amp;"-"&amp;J$4,Aux!$Q$4:$Q$5000,0)),1,""),"")</f>
        <v/>
      </c>
      <c r="K121" s="13" t="str">
        <f>IFERROR(IF(($C121&amp;"-"&amp;$E121&amp;"-"&amp;K$4)=INDEX(Aux!$Q$4:$Q$5000,MATCH($C121&amp;"-"&amp;$E121&amp;"-"&amp;K$4,Aux!$Q$4:$Q$5000,0)),1,""),"")</f>
        <v/>
      </c>
      <c r="L121" s="13" t="str">
        <f>IFERROR(IF(($C121&amp;"-"&amp;$E121&amp;"-"&amp;L$4)=INDEX(Aux!$Q$4:$Q$5000,MATCH($C121&amp;"-"&amp;$E121&amp;"-"&amp;L$4,Aux!$Q$4:$Q$5000,0)),1,""),"")</f>
        <v/>
      </c>
      <c r="M121" s="13" t="str">
        <f>IFERROR(IF(($C121&amp;"-"&amp;$E121&amp;"-"&amp;M$4)=INDEX(Aux!$Q$4:$Q$5000,MATCH($C121&amp;"-"&amp;$E121&amp;"-"&amp;M$4,Aux!$Q$4:$Q$5000,0)),1,""),"")</f>
        <v/>
      </c>
      <c r="N121" s="13" t="str">
        <f>IFERROR(IF(($C121&amp;"-"&amp;$E121&amp;"-"&amp;N$4)=INDEX(Aux!$Q$4:$Q$5000,MATCH($C121&amp;"-"&amp;$E121&amp;"-"&amp;N$4,Aux!$Q$4:$Q$5000,0)),1,""),"")</f>
        <v/>
      </c>
      <c r="O121" s="13" t="str">
        <f>IFERROR(IF(($C121&amp;"-"&amp;$E121&amp;"-"&amp;O$4)=INDEX(Aux!$Q$4:$Q$5000,MATCH($C121&amp;"-"&amp;$E121&amp;"-"&amp;O$4,Aux!$Q$4:$Q$5000,0)),1,""),"")</f>
        <v/>
      </c>
      <c r="P121" s="13" t="str">
        <f>IFERROR(IF(($C121&amp;"-"&amp;$E121&amp;"-"&amp;P$4)=INDEX(Aux!$Q$4:$Q$5000,MATCH($C121&amp;"-"&amp;$E121&amp;"-"&amp;P$4,Aux!$Q$4:$Q$5000,0)),1,""),"")</f>
        <v/>
      </c>
      <c r="Q121" s="13" t="str">
        <f>IFERROR(IF(($C121&amp;"-"&amp;$E121&amp;"-"&amp;Q$4)=INDEX(Aux!$Q$4:$Q$5000,MATCH($C121&amp;"-"&amp;$E121&amp;"-"&amp;Q$4,Aux!$Q$4:$Q$5000,0)),1,""),"")</f>
        <v/>
      </c>
      <c r="R121" s="13" t="str">
        <f>IFERROR(IF(($C121&amp;"-"&amp;$E121&amp;"-"&amp;R$4)=INDEX(Aux!$Q$4:$Q$5000,MATCH($C121&amp;"-"&amp;$E121&amp;"-"&amp;R$4,Aux!$Q$4:$Q$5000,0)),1,""),"")</f>
        <v/>
      </c>
      <c r="S121" s="13" t="str">
        <f>IFERROR(IF(($C121&amp;"-"&amp;$E121&amp;"-"&amp;S$4)=INDEX(Aux!$Q$4:$Q$5000,MATCH($C121&amp;"-"&amp;$E121&amp;"-"&amp;S$4,Aux!$Q$4:$Q$5000,0)),1,""),"")</f>
        <v/>
      </c>
      <c r="T121" s="13" t="str">
        <f>IFERROR(IF(($C121&amp;"-"&amp;$E121&amp;"-"&amp;T$4)=INDEX(Aux!$Q$4:$Q$5000,MATCH($C121&amp;"-"&amp;$E121&amp;"-"&amp;T$4,Aux!$Q$4:$Q$5000,0)),1,""),"")</f>
        <v/>
      </c>
      <c r="U121" s="13" t="str">
        <f>IFERROR(IF(($C121&amp;"-"&amp;$E121&amp;"-"&amp;U$4)=INDEX(Aux!$Q$4:$Q$5000,MATCH($C121&amp;"-"&amp;$E121&amp;"-"&amp;U$4,Aux!$Q$4:$Q$5000,0)),1,""),"")</f>
        <v/>
      </c>
      <c r="V121" s="13" t="str">
        <f>IFERROR(IF(($C121&amp;"-"&amp;$E121&amp;"-"&amp;V$4)=INDEX(Aux!$Q$4:$Q$5000,MATCH($C121&amp;"-"&amp;$E121&amp;"-"&amp;V$4,Aux!$Q$4:$Q$5000,0)),1,""),"")</f>
        <v/>
      </c>
      <c r="W121" s="13" t="str">
        <f>IFERROR(IF(($C121&amp;"-"&amp;$E121&amp;"-"&amp;W$4)=INDEX(Aux!$Q$4:$Q$5000,MATCH($C121&amp;"-"&amp;$E121&amp;"-"&amp;W$4,Aux!$Q$4:$Q$5000,0)),1,""),"")</f>
        <v/>
      </c>
      <c r="X121" s="13" t="str">
        <f>IFERROR(IF(($C121&amp;"-"&amp;$E121&amp;"-"&amp;X$4)=INDEX(Aux!$Q$4:$Q$5000,MATCH($C121&amp;"-"&amp;$E121&amp;"-"&amp;X$4,Aux!$Q$4:$Q$5000,0)),1,""),"")</f>
        <v/>
      </c>
      <c r="Y121" s="13" t="str">
        <f>IFERROR(IF(($C121&amp;"-"&amp;$E121&amp;"-"&amp;Y$4)=INDEX(Aux!$Q$4:$Q$5000,MATCH($C121&amp;"-"&amp;$E121&amp;"-"&amp;Y$4,Aux!$Q$4:$Q$5000,0)),1,""),"")</f>
        <v/>
      </c>
      <c r="Z121" s="13" t="str">
        <f>IFERROR(IF(($C121&amp;"-"&amp;$E121&amp;"-"&amp;Z$4)=INDEX(Aux!$Q$4:$Q$5000,MATCH($C121&amp;"-"&amp;$E121&amp;"-"&amp;Z$4,Aux!$Q$4:$Q$5000,0)),1,""),"")</f>
        <v/>
      </c>
      <c r="AA121" s="13" t="str">
        <f>IFERROR(IF(($C121&amp;"-"&amp;$E121&amp;"-"&amp;AA$4)=INDEX(Aux!$Q$4:$Q$5000,MATCH($C121&amp;"-"&amp;$E121&amp;"-"&amp;AA$4,Aux!$Q$4:$Q$5000,0)),1,""),"")</f>
        <v/>
      </c>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2:114" x14ac:dyDescent="0.25">
      <c r="B122" s="41" t="str">
        <f>IF(B121="","",IF(B121+1&lt;='Tables&amp;Data'!$F$9,B121+1,""))</f>
        <v/>
      </c>
      <c r="C122" s="46" t="str">
        <f>IF(IFERROR(TRUNC((B122-1)/'Tables&amp;Data'!$F$7,0)+1,0)=0,"","G"&amp;TRUNC((B122-1)/'Tables&amp;Data'!$F$7,0)+1)</f>
        <v/>
      </c>
      <c r="D122" s="43" t="str">
        <f>IF(C122="","",IF(D121='Tables&amp;Data'!$F$7,1,D121+1))</f>
        <v/>
      </c>
      <c r="E122" s="43" t="str">
        <f t="shared" si="1"/>
        <v/>
      </c>
      <c r="F122" s="45" t="str">
        <f>IF(E122="","",IF(SUM(G122:AA122)='Tables&amp;Data'!$F$8,"P","O"))</f>
        <v/>
      </c>
      <c r="G122" s="13" t="str">
        <f>IFERROR(IF(($C122&amp;"-"&amp;$E122&amp;"-"&amp;G$4)=INDEX(Aux!$Q$4:$Q$5000,MATCH($C122&amp;"-"&amp;$E122&amp;"-"&amp;G$4,Aux!$Q$4:$Q$5000,0)),1,""),"")</f>
        <v/>
      </c>
      <c r="H122" s="13" t="str">
        <f>IFERROR(IF(($C122&amp;"-"&amp;$E122&amp;"-"&amp;H$4)=INDEX(Aux!$Q$4:$Q$5000,MATCH($C122&amp;"-"&amp;$E122&amp;"-"&amp;H$4,Aux!$Q$4:$Q$5000,0)),1,""),"")</f>
        <v/>
      </c>
      <c r="I122" s="13" t="str">
        <f>IFERROR(IF(($C122&amp;"-"&amp;$E122&amp;"-"&amp;I$4)=INDEX(Aux!$Q$4:$Q$5000,MATCH($C122&amp;"-"&amp;$E122&amp;"-"&amp;I$4,Aux!$Q$4:$Q$5000,0)),1,""),"")</f>
        <v/>
      </c>
      <c r="J122" s="13" t="str">
        <f>IFERROR(IF(($C122&amp;"-"&amp;$E122&amp;"-"&amp;J$4)=INDEX(Aux!$Q$4:$Q$5000,MATCH($C122&amp;"-"&amp;$E122&amp;"-"&amp;J$4,Aux!$Q$4:$Q$5000,0)),1,""),"")</f>
        <v/>
      </c>
      <c r="K122" s="13" t="str">
        <f>IFERROR(IF(($C122&amp;"-"&amp;$E122&amp;"-"&amp;K$4)=INDEX(Aux!$Q$4:$Q$5000,MATCH($C122&amp;"-"&amp;$E122&amp;"-"&amp;K$4,Aux!$Q$4:$Q$5000,0)),1,""),"")</f>
        <v/>
      </c>
      <c r="L122" s="13" t="str">
        <f>IFERROR(IF(($C122&amp;"-"&amp;$E122&amp;"-"&amp;L$4)=INDEX(Aux!$Q$4:$Q$5000,MATCH($C122&amp;"-"&amp;$E122&amp;"-"&amp;L$4,Aux!$Q$4:$Q$5000,0)),1,""),"")</f>
        <v/>
      </c>
      <c r="M122" s="13" t="str">
        <f>IFERROR(IF(($C122&amp;"-"&amp;$E122&amp;"-"&amp;M$4)=INDEX(Aux!$Q$4:$Q$5000,MATCH($C122&amp;"-"&amp;$E122&amp;"-"&amp;M$4,Aux!$Q$4:$Q$5000,0)),1,""),"")</f>
        <v/>
      </c>
      <c r="N122" s="13" t="str">
        <f>IFERROR(IF(($C122&amp;"-"&amp;$E122&amp;"-"&amp;N$4)=INDEX(Aux!$Q$4:$Q$5000,MATCH($C122&amp;"-"&amp;$E122&amp;"-"&amp;N$4,Aux!$Q$4:$Q$5000,0)),1,""),"")</f>
        <v/>
      </c>
      <c r="O122" s="13" t="str">
        <f>IFERROR(IF(($C122&amp;"-"&amp;$E122&amp;"-"&amp;O$4)=INDEX(Aux!$Q$4:$Q$5000,MATCH($C122&amp;"-"&amp;$E122&amp;"-"&amp;O$4,Aux!$Q$4:$Q$5000,0)),1,""),"")</f>
        <v/>
      </c>
      <c r="P122" s="13" t="str">
        <f>IFERROR(IF(($C122&amp;"-"&amp;$E122&amp;"-"&amp;P$4)=INDEX(Aux!$Q$4:$Q$5000,MATCH($C122&amp;"-"&amp;$E122&amp;"-"&amp;P$4,Aux!$Q$4:$Q$5000,0)),1,""),"")</f>
        <v/>
      </c>
      <c r="Q122" s="13" t="str">
        <f>IFERROR(IF(($C122&amp;"-"&amp;$E122&amp;"-"&amp;Q$4)=INDEX(Aux!$Q$4:$Q$5000,MATCH($C122&amp;"-"&amp;$E122&amp;"-"&amp;Q$4,Aux!$Q$4:$Q$5000,0)),1,""),"")</f>
        <v/>
      </c>
      <c r="R122" s="13" t="str">
        <f>IFERROR(IF(($C122&amp;"-"&amp;$E122&amp;"-"&amp;R$4)=INDEX(Aux!$Q$4:$Q$5000,MATCH($C122&amp;"-"&amp;$E122&amp;"-"&amp;R$4,Aux!$Q$4:$Q$5000,0)),1,""),"")</f>
        <v/>
      </c>
      <c r="S122" s="13" t="str">
        <f>IFERROR(IF(($C122&amp;"-"&amp;$E122&amp;"-"&amp;S$4)=INDEX(Aux!$Q$4:$Q$5000,MATCH($C122&amp;"-"&amp;$E122&amp;"-"&amp;S$4,Aux!$Q$4:$Q$5000,0)),1,""),"")</f>
        <v/>
      </c>
      <c r="T122" s="13" t="str">
        <f>IFERROR(IF(($C122&amp;"-"&amp;$E122&amp;"-"&amp;T$4)=INDEX(Aux!$Q$4:$Q$5000,MATCH($C122&amp;"-"&amp;$E122&amp;"-"&amp;T$4,Aux!$Q$4:$Q$5000,0)),1,""),"")</f>
        <v/>
      </c>
      <c r="U122" s="13" t="str">
        <f>IFERROR(IF(($C122&amp;"-"&amp;$E122&amp;"-"&amp;U$4)=INDEX(Aux!$Q$4:$Q$5000,MATCH($C122&amp;"-"&amp;$E122&amp;"-"&amp;U$4,Aux!$Q$4:$Q$5000,0)),1,""),"")</f>
        <v/>
      </c>
      <c r="V122" s="13" t="str">
        <f>IFERROR(IF(($C122&amp;"-"&amp;$E122&amp;"-"&amp;V$4)=INDEX(Aux!$Q$4:$Q$5000,MATCH($C122&amp;"-"&amp;$E122&amp;"-"&amp;V$4,Aux!$Q$4:$Q$5000,0)),1,""),"")</f>
        <v/>
      </c>
      <c r="W122" s="13" t="str">
        <f>IFERROR(IF(($C122&amp;"-"&amp;$E122&amp;"-"&amp;W$4)=INDEX(Aux!$Q$4:$Q$5000,MATCH($C122&amp;"-"&amp;$E122&amp;"-"&amp;W$4,Aux!$Q$4:$Q$5000,0)),1,""),"")</f>
        <v/>
      </c>
      <c r="X122" s="13" t="str">
        <f>IFERROR(IF(($C122&amp;"-"&amp;$E122&amp;"-"&amp;X$4)=INDEX(Aux!$Q$4:$Q$5000,MATCH($C122&amp;"-"&amp;$E122&amp;"-"&amp;X$4,Aux!$Q$4:$Q$5000,0)),1,""),"")</f>
        <v/>
      </c>
      <c r="Y122" s="13" t="str">
        <f>IFERROR(IF(($C122&amp;"-"&amp;$E122&amp;"-"&amp;Y$4)=INDEX(Aux!$Q$4:$Q$5000,MATCH($C122&amp;"-"&amp;$E122&amp;"-"&amp;Y$4,Aux!$Q$4:$Q$5000,0)),1,""),"")</f>
        <v/>
      </c>
      <c r="Z122" s="13" t="str">
        <f>IFERROR(IF(($C122&amp;"-"&amp;$E122&amp;"-"&amp;Z$4)=INDEX(Aux!$Q$4:$Q$5000,MATCH($C122&amp;"-"&amp;$E122&amp;"-"&amp;Z$4,Aux!$Q$4:$Q$5000,0)),1,""),"")</f>
        <v/>
      </c>
      <c r="AA122" s="13" t="str">
        <f>IFERROR(IF(($C122&amp;"-"&amp;$E122&amp;"-"&amp;AA$4)=INDEX(Aux!$Q$4:$Q$5000,MATCH($C122&amp;"-"&amp;$E122&amp;"-"&amp;AA$4,Aux!$Q$4:$Q$5000,0)),1,""),"")</f>
        <v/>
      </c>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2:114" x14ac:dyDescent="0.25">
      <c r="B123" s="41" t="str">
        <f>IF(B122="","",IF(B122+1&lt;='Tables&amp;Data'!$F$9,B122+1,""))</f>
        <v/>
      </c>
      <c r="C123" s="46" t="str">
        <f>IF(IFERROR(TRUNC((B123-1)/'Tables&amp;Data'!$F$7,0)+1,0)=0,"","G"&amp;TRUNC((B123-1)/'Tables&amp;Data'!$F$7,0)+1)</f>
        <v/>
      </c>
      <c r="D123" s="43" t="str">
        <f>IF(C123="","",IF(D122='Tables&amp;Data'!$F$7,1,D122+1))</f>
        <v/>
      </c>
      <c r="E123" s="43" t="str">
        <f t="shared" si="1"/>
        <v/>
      </c>
      <c r="F123" s="45" t="str">
        <f>IF(E123="","",IF(SUM(G123:AA123)='Tables&amp;Data'!$F$8,"P","O"))</f>
        <v/>
      </c>
      <c r="G123" s="13" t="str">
        <f>IFERROR(IF(($C123&amp;"-"&amp;$E123&amp;"-"&amp;G$4)=INDEX(Aux!$Q$4:$Q$5000,MATCH($C123&amp;"-"&amp;$E123&amp;"-"&amp;G$4,Aux!$Q$4:$Q$5000,0)),1,""),"")</f>
        <v/>
      </c>
      <c r="H123" s="13" t="str">
        <f>IFERROR(IF(($C123&amp;"-"&amp;$E123&amp;"-"&amp;H$4)=INDEX(Aux!$Q$4:$Q$5000,MATCH($C123&amp;"-"&amp;$E123&amp;"-"&amp;H$4,Aux!$Q$4:$Q$5000,0)),1,""),"")</f>
        <v/>
      </c>
      <c r="I123" s="13" t="str">
        <f>IFERROR(IF(($C123&amp;"-"&amp;$E123&amp;"-"&amp;I$4)=INDEX(Aux!$Q$4:$Q$5000,MATCH($C123&amp;"-"&amp;$E123&amp;"-"&amp;I$4,Aux!$Q$4:$Q$5000,0)),1,""),"")</f>
        <v/>
      </c>
      <c r="J123" s="13" t="str">
        <f>IFERROR(IF(($C123&amp;"-"&amp;$E123&amp;"-"&amp;J$4)=INDEX(Aux!$Q$4:$Q$5000,MATCH($C123&amp;"-"&amp;$E123&amp;"-"&amp;J$4,Aux!$Q$4:$Q$5000,0)),1,""),"")</f>
        <v/>
      </c>
      <c r="K123" s="13" t="str">
        <f>IFERROR(IF(($C123&amp;"-"&amp;$E123&amp;"-"&amp;K$4)=INDEX(Aux!$Q$4:$Q$5000,MATCH($C123&amp;"-"&amp;$E123&amp;"-"&amp;K$4,Aux!$Q$4:$Q$5000,0)),1,""),"")</f>
        <v/>
      </c>
      <c r="L123" s="13" t="str">
        <f>IFERROR(IF(($C123&amp;"-"&amp;$E123&amp;"-"&amp;L$4)=INDEX(Aux!$Q$4:$Q$5000,MATCH($C123&amp;"-"&amp;$E123&amp;"-"&amp;L$4,Aux!$Q$4:$Q$5000,0)),1,""),"")</f>
        <v/>
      </c>
      <c r="M123" s="13" t="str">
        <f>IFERROR(IF(($C123&amp;"-"&amp;$E123&amp;"-"&amp;M$4)=INDEX(Aux!$Q$4:$Q$5000,MATCH($C123&amp;"-"&amp;$E123&amp;"-"&amp;M$4,Aux!$Q$4:$Q$5000,0)),1,""),"")</f>
        <v/>
      </c>
      <c r="N123" s="13" t="str">
        <f>IFERROR(IF(($C123&amp;"-"&amp;$E123&amp;"-"&amp;N$4)=INDEX(Aux!$Q$4:$Q$5000,MATCH($C123&amp;"-"&amp;$E123&amp;"-"&amp;N$4,Aux!$Q$4:$Q$5000,0)),1,""),"")</f>
        <v/>
      </c>
      <c r="O123" s="13" t="str">
        <f>IFERROR(IF(($C123&amp;"-"&amp;$E123&amp;"-"&amp;O$4)=INDEX(Aux!$Q$4:$Q$5000,MATCH($C123&amp;"-"&amp;$E123&amp;"-"&amp;O$4,Aux!$Q$4:$Q$5000,0)),1,""),"")</f>
        <v/>
      </c>
      <c r="P123" s="13" t="str">
        <f>IFERROR(IF(($C123&amp;"-"&amp;$E123&amp;"-"&amp;P$4)=INDEX(Aux!$Q$4:$Q$5000,MATCH($C123&amp;"-"&amp;$E123&amp;"-"&amp;P$4,Aux!$Q$4:$Q$5000,0)),1,""),"")</f>
        <v/>
      </c>
      <c r="Q123" s="13" t="str">
        <f>IFERROR(IF(($C123&amp;"-"&amp;$E123&amp;"-"&amp;Q$4)=INDEX(Aux!$Q$4:$Q$5000,MATCH($C123&amp;"-"&amp;$E123&amp;"-"&amp;Q$4,Aux!$Q$4:$Q$5000,0)),1,""),"")</f>
        <v/>
      </c>
      <c r="R123" s="13" t="str">
        <f>IFERROR(IF(($C123&amp;"-"&amp;$E123&amp;"-"&amp;R$4)=INDEX(Aux!$Q$4:$Q$5000,MATCH($C123&amp;"-"&amp;$E123&amp;"-"&amp;R$4,Aux!$Q$4:$Q$5000,0)),1,""),"")</f>
        <v/>
      </c>
      <c r="S123" s="13" t="str">
        <f>IFERROR(IF(($C123&amp;"-"&amp;$E123&amp;"-"&amp;S$4)=INDEX(Aux!$Q$4:$Q$5000,MATCH($C123&amp;"-"&amp;$E123&amp;"-"&amp;S$4,Aux!$Q$4:$Q$5000,0)),1,""),"")</f>
        <v/>
      </c>
      <c r="T123" s="13" t="str">
        <f>IFERROR(IF(($C123&amp;"-"&amp;$E123&amp;"-"&amp;T$4)=INDEX(Aux!$Q$4:$Q$5000,MATCH($C123&amp;"-"&amp;$E123&amp;"-"&amp;T$4,Aux!$Q$4:$Q$5000,0)),1,""),"")</f>
        <v/>
      </c>
      <c r="U123" s="13" t="str">
        <f>IFERROR(IF(($C123&amp;"-"&amp;$E123&amp;"-"&amp;U$4)=INDEX(Aux!$Q$4:$Q$5000,MATCH($C123&amp;"-"&amp;$E123&amp;"-"&amp;U$4,Aux!$Q$4:$Q$5000,0)),1,""),"")</f>
        <v/>
      </c>
      <c r="V123" s="13" t="str">
        <f>IFERROR(IF(($C123&amp;"-"&amp;$E123&amp;"-"&amp;V$4)=INDEX(Aux!$Q$4:$Q$5000,MATCH($C123&amp;"-"&amp;$E123&amp;"-"&amp;V$4,Aux!$Q$4:$Q$5000,0)),1,""),"")</f>
        <v/>
      </c>
      <c r="W123" s="13" t="str">
        <f>IFERROR(IF(($C123&amp;"-"&amp;$E123&amp;"-"&amp;W$4)=INDEX(Aux!$Q$4:$Q$5000,MATCH($C123&amp;"-"&amp;$E123&amp;"-"&amp;W$4,Aux!$Q$4:$Q$5000,0)),1,""),"")</f>
        <v/>
      </c>
      <c r="X123" s="13" t="str">
        <f>IFERROR(IF(($C123&amp;"-"&amp;$E123&amp;"-"&amp;X$4)=INDEX(Aux!$Q$4:$Q$5000,MATCH($C123&amp;"-"&amp;$E123&amp;"-"&amp;X$4,Aux!$Q$4:$Q$5000,0)),1,""),"")</f>
        <v/>
      </c>
      <c r="Y123" s="13" t="str">
        <f>IFERROR(IF(($C123&amp;"-"&amp;$E123&amp;"-"&amp;Y$4)=INDEX(Aux!$Q$4:$Q$5000,MATCH($C123&amp;"-"&amp;$E123&amp;"-"&amp;Y$4,Aux!$Q$4:$Q$5000,0)),1,""),"")</f>
        <v/>
      </c>
      <c r="Z123" s="13" t="str">
        <f>IFERROR(IF(($C123&amp;"-"&amp;$E123&amp;"-"&amp;Z$4)=INDEX(Aux!$Q$4:$Q$5000,MATCH($C123&amp;"-"&amp;$E123&amp;"-"&amp;Z$4,Aux!$Q$4:$Q$5000,0)),1,""),"")</f>
        <v/>
      </c>
      <c r="AA123" s="13" t="str">
        <f>IFERROR(IF(($C123&amp;"-"&amp;$E123&amp;"-"&amp;AA$4)=INDEX(Aux!$Q$4:$Q$5000,MATCH($C123&amp;"-"&amp;$E123&amp;"-"&amp;AA$4,Aux!$Q$4:$Q$5000,0)),1,""),"")</f>
        <v/>
      </c>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2:114" x14ac:dyDescent="0.25">
      <c r="B124" s="41" t="str">
        <f>IF(B123="","",IF(B123+1&lt;='Tables&amp;Data'!$F$9,B123+1,""))</f>
        <v/>
      </c>
      <c r="C124" s="46" t="str">
        <f>IF(IFERROR(TRUNC((B124-1)/'Tables&amp;Data'!$F$7,0)+1,0)=0,"","G"&amp;TRUNC((B124-1)/'Tables&amp;Data'!$F$7,0)+1)</f>
        <v/>
      </c>
      <c r="D124" s="43" t="str">
        <f>IF(C124="","",IF(D123='Tables&amp;Data'!$F$7,1,D123+1))</f>
        <v/>
      </c>
      <c r="E124" s="43" t="str">
        <f t="shared" si="1"/>
        <v/>
      </c>
      <c r="F124" s="45" t="str">
        <f>IF(E124="","",IF(SUM(G124:AA124)='Tables&amp;Data'!$F$8,"P","O"))</f>
        <v/>
      </c>
      <c r="G124" s="13" t="str">
        <f>IFERROR(IF(($C124&amp;"-"&amp;$E124&amp;"-"&amp;G$4)=INDEX(Aux!$Q$4:$Q$5000,MATCH($C124&amp;"-"&amp;$E124&amp;"-"&amp;G$4,Aux!$Q$4:$Q$5000,0)),1,""),"")</f>
        <v/>
      </c>
      <c r="H124" s="13" t="str">
        <f>IFERROR(IF(($C124&amp;"-"&amp;$E124&amp;"-"&amp;H$4)=INDEX(Aux!$Q$4:$Q$5000,MATCH($C124&amp;"-"&amp;$E124&amp;"-"&amp;H$4,Aux!$Q$4:$Q$5000,0)),1,""),"")</f>
        <v/>
      </c>
      <c r="I124" s="13" t="str">
        <f>IFERROR(IF(($C124&amp;"-"&amp;$E124&amp;"-"&amp;I$4)=INDEX(Aux!$Q$4:$Q$5000,MATCH($C124&amp;"-"&amp;$E124&amp;"-"&amp;I$4,Aux!$Q$4:$Q$5000,0)),1,""),"")</f>
        <v/>
      </c>
      <c r="J124" s="13" t="str">
        <f>IFERROR(IF(($C124&amp;"-"&amp;$E124&amp;"-"&amp;J$4)=INDEX(Aux!$Q$4:$Q$5000,MATCH($C124&amp;"-"&amp;$E124&amp;"-"&amp;J$4,Aux!$Q$4:$Q$5000,0)),1,""),"")</f>
        <v/>
      </c>
      <c r="K124" s="13" t="str">
        <f>IFERROR(IF(($C124&amp;"-"&amp;$E124&amp;"-"&amp;K$4)=INDEX(Aux!$Q$4:$Q$5000,MATCH($C124&amp;"-"&amp;$E124&amp;"-"&amp;K$4,Aux!$Q$4:$Q$5000,0)),1,""),"")</f>
        <v/>
      </c>
      <c r="L124" s="13" t="str">
        <f>IFERROR(IF(($C124&amp;"-"&amp;$E124&amp;"-"&amp;L$4)=INDEX(Aux!$Q$4:$Q$5000,MATCH($C124&amp;"-"&amp;$E124&amp;"-"&amp;L$4,Aux!$Q$4:$Q$5000,0)),1,""),"")</f>
        <v/>
      </c>
      <c r="M124" s="13" t="str">
        <f>IFERROR(IF(($C124&amp;"-"&amp;$E124&amp;"-"&amp;M$4)=INDEX(Aux!$Q$4:$Q$5000,MATCH($C124&amp;"-"&amp;$E124&amp;"-"&amp;M$4,Aux!$Q$4:$Q$5000,0)),1,""),"")</f>
        <v/>
      </c>
      <c r="N124" s="13" t="str">
        <f>IFERROR(IF(($C124&amp;"-"&amp;$E124&amp;"-"&amp;N$4)=INDEX(Aux!$Q$4:$Q$5000,MATCH($C124&amp;"-"&amp;$E124&amp;"-"&amp;N$4,Aux!$Q$4:$Q$5000,0)),1,""),"")</f>
        <v/>
      </c>
      <c r="O124" s="13" t="str">
        <f>IFERROR(IF(($C124&amp;"-"&amp;$E124&amp;"-"&amp;O$4)=INDEX(Aux!$Q$4:$Q$5000,MATCH($C124&amp;"-"&amp;$E124&amp;"-"&amp;O$4,Aux!$Q$4:$Q$5000,0)),1,""),"")</f>
        <v/>
      </c>
      <c r="P124" s="13" t="str">
        <f>IFERROR(IF(($C124&amp;"-"&amp;$E124&amp;"-"&amp;P$4)=INDEX(Aux!$Q$4:$Q$5000,MATCH($C124&amp;"-"&amp;$E124&amp;"-"&amp;P$4,Aux!$Q$4:$Q$5000,0)),1,""),"")</f>
        <v/>
      </c>
      <c r="Q124" s="13" t="str">
        <f>IFERROR(IF(($C124&amp;"-"&amp;$E124&amp;"-"&amp;Q$4)=INDEX(Aux!$Q$4:$Q$5000,MATCH($C124&amp;"-"&amp;$E124&amp;"-"&amp;Q$4,Aux!$Q$4:$Q$5000,0)),1,""),"")</f>
        <v/>
      </c>
      <c r="R124" s="13" t="str">
        <f>IFERROR(IF(($C124&amp;"-"&amp;$E124&amp;"-"&amp;R$4)=INDEX(Aux!$Q$4:$Q$5000,MATCH($C124&amp;"-"&amp;$E124&amp;"-"&amp;R$4,Aux!$Q$4:$Q$5000,0)),1,""),"")</f>
        <v/>
      </c>
      <c r="S124" s="13" t="str">
        <f>IFERROR(IF(($C124&amp;"-"&amp;$E124&amp;"-"&amp;S$4)=INDEX(Aux!$Q$4:$Q$5000,MATCH($C124&amp;"-"&amp;$E124&amp;"-"&amp;S$4,Aux!$Q$4:$Q$5000,0)),1,""),"")</f>
        <v/>
      </c>
      <c r="T124" s="13" t="str">
        <f>IFERROR(IF(($C124&amp;"-"&amp;$E124&amp;"-"&amp;T$4)=INDEX(Aux!$Q$4:$Q$5000,MATCH($C124&amp;"-"&amp;$E124&amp;"-"&amp;T$4,Aux!$Q$4:$Q$5000,0)),1,""),"")</f>
        <v/>
      </c>
      <c r="U124" s="13" t="str">
        <f>IFERROR(IF(($C124&amp;"-"&amp;$E124&amp;"-"&amp;U$4)=INDEX(Aux!$Q$4:$Q$5000,MATCH($C124&amp;"-"&amp;$E124&amp;"-"&amp;U$4,Aux!$Q$4:$Q$5000,0)),1,""),"")</f>
        <v/>
      </c>
      <c r="V124" s="13" t="str">
        <f>IFERROR(IF(($C124&amp;"-"&amp;$E124&amp;"-"&amp;V$4)=INDEX(Aux!$Q$4:$Q$5000,MATCH($C124&amp;"-"&amp;$E124&amp;"-"&amp;V$4,Aux!$Q$4:$Q$5000,0)),1,""),"")</f>
        <v/>
      </c>
      <c r="W124" s="13" t="str">
        <f>IFERROR(IF(($C124&amp;"-"&amp;$E124&amp;"-"&amp;W$4)=INDEX(Aux!$Q$4:$Q$5000,MATCH($C124&amp;"-"&amp;$E124&amp;"-"&amp;W$4,Aux!$Q$4:$Q$5000,0)),1,""),"")</f>
        <v/>
      </c>
      <c r="X124" s="13" t="str">
        <f>IFERROR(IF(($C124&amp;"-"&amp;$E124&amp;"-"&amp;X$4)=INDEX(Aux!$Q$4:$Q$5000,MATCH($C124&amp;"-"&amp;$E124&amp;"-"&amp;X$4,Aux!$Q$4:$Q$5000,0)),1,""),"")</f>
        <v/>
      </c>
      <c r="Y124" s="13" t="str">
        <f>IFERROR(IF(($C124&amp;"-"&amp;$E124&amp;"-"&amp;Y$4)=INDEX(Aux!$Q$4:$Q$5000,MATCH($C124&amp;"-"&amp;$E124&amp;"-"&amp;Y$4,Aux!$Q$4:$Q$5000,0)),1,""),"")</f>
        <v/>
      </c>
      <c r="Z124" s="13" t="str">
        <f>IFERROR(IF(($C124&amp;"-"&amp;$E124&amp;"-"&amp;Z$4)=INDEX(Aux!$Q$4:$Q$5000,MATCH($C124&amp;"-"&amp;$E124&amp;"-"&amp;Z$4,Aux!$Q$4:$Q$5000,0)),1,""),"")</f>
        <v/>
      </c>
      <c r="AA124" s="13" t="str">
        <f>IFERROR(IF(($C124&amp;"-"&amp;$E124&amp;"-"&amp;AA$4)=INDEX(Aux!$Q$4:$Q$5000,MATCH($C124&amp;"-"&amp;$E124&amp;"-"&amp;AA$4,Aux!$Q$4:$Q$5000,0)),1,""),"")</f>
        <v/>
      </c>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2:114" x14ac:dyDescent="0.25">
      <c r="B125" s="41" t="str">
        <f>IF(B124="","",IF(B124+1&lt;='Tables&amp;Data'!$F$9,B124+1,""))</f>
        <v/>
      </c>
      <c r="C125" s="46" t="str">
        <f>IF(IFERROR(TRUNC((B125-1)/'Tables&amp;Data'!$F$7,0)+1,0)=0,"","G"&amp;TRUNC((B125-1)/'Tables&amp;Data'!$F$7,0)+1)</f>
        <v/>
      </c>
      <c r="D125" s="43" t="str">
        <f>IF(C125="","",IF(D124='Tables&amp;Data'!$F$7,1,D124+1))</f>
        <v/>
      </c>
      <c r="E125" s="43" t="str">
        <f t="shared" si="1"/>
        <v/>
      </c>
      <c r="F125" s="45" t="str">
        <f>IF(E125="","",IF(SUM(G125:AA125)='Tables&amp;Data'!$F$8,"P","O"))</f>
        <v/>
      </c>
      <c r="G125" s="13" t="str">
        <f>IFERROR(IF(($C125&amp;"-"&amp;$E125&amp;"-"&amp;G$4)=INDEX(Aux!$Q$4:$Q$5000,MATCH($C125&amp;"-"&amp;$E125&amp;"-"&amp;G$4,Aux!$Q$4:$Q$5000,0)),1,""),"")</f>
        <v/>
      </c>
      <c r="H125" s="13" t="str">
        <f>IFERROR(IF(($C125&amp;"-"&amp;$E125&amp;"-"&amp;H$4)=INDEX(Aux!$Q$4:$Q$5000,MATCH($C125&amp;"-"&amp;$E125&amp;"-"&amp;H$4,Aux!$Q$4:$Q$5000,0)),1,""),"")</f>
        <v/>
      </c>
      <c r="I125" s="13" t="str">
        <f>IFERROR(IF(($C125&amp;"-"&amp;$E125&amp;"-"&amp;I$4)=INDEX(Aux!$Q$4:$Q$5000,MATCH($C125&amp;"-"&amp;$E125&amp;"-"&amp;I$4,Aux!$Q$4:$Q$5000,0)),1,""),"")</f>
        <v/>
      </c>
      <c r="J125" s="13" t="str">
        <f>IFERROR(IF(($C125&amp;"-"&amp;$E125&amp;"-"&amp;J$4)=INDEX(Aux!$Q$4:$Q$5000,MATCH($C125&amp;"-"&amp;$E125&amp;"-"&amp;J$4,Aux!$Q$4:$Q$5000,0)),1,""),"")</f>
        <v/>
      </c>
      <c r="K125" s="13" t="str">
        <f>IFERROR(IF(($C125&amp;"-"&amp;$E125&amp;"-"&amp;K$4)=INDEX(Aux!$Q$4:$Q$5000,MATCH($C125&amp;"-"&amp;$E125&amp;"-"&amp;K$4,Aux!$Q$4:$Q$5000,0)),1,""),"")</f>
        <v/>
      </c>
      <c r="L125" s="13" t="str">
        <f>IFERROR(IF(($C125&amp;"-"&amp;$E125&amp;"-"&amp;L$4)=INDEX(Aux!$Q$4:$Q$5000,MATCH($C125&amp;"-"&amp;$E125&amp;"-"&amp;L$4,Aux!$Q$4:$Q$5000,0)),1,""),"")</f>
        <v/>
      </c>
      <c r="M125" s="13" t="str">
        <f>IFERROR(IF(($C125&amp;"-"&amp;$E125&amp;"-"&amp;M$4)=INDEX(Aux!$Q$4:$Q$5000,MATCH($C125&amp;"-"&amp;$E125&amp;"-"&amp;M$4,Aux!$Q$4:$Q$5000,0)),1,""),"")</f>
        <v/>
      </c>
      <c r="N125" s="13" t="str">
        <f>IFERROR(IF(($C125&amp;"-"&amp;$E125&amp;"-"&amp;N$4)=INDEX(Aux!$Q$4:$Q$5000,MATCH($C125&amp;"-"&amp;$E125&amp;"-"&amp;N$4,Aux!$Q$4:$Q$5000,0)),1,""),"")</f>
        <v/>
      </c>
      <c r="O125" s="13" t="str">
        <f>IFERROR(IF(($C125&amp;"-"&amp;$E125&amp;"-"&amp;O$4)=INDEX(Aux!$Q$4:$Q$5000,MATCH($C125&amp;"-"&amp;$E125&amp;"-"&amp;O$4,Aux!$Q$4:$Q$5000,0)),1,""),"")</f>
        <v/>
      </c>
      <c r="P125" s="13" t="str">
        <f>IFERROR(IF(($C125&amp;"-"&amp;$E125&amp;"-"&amp;P$4)=INDEX(Aux!$Q$4:$Q$5000,MATCH($C125&amp;"-"&amp;$E125&amp;"-"&amp;P$4,Aux!$Q$4:$Q$5000,0)),1,""),"")</f>
        <v/>
      </c>
      <c r="Q125" s="13" t="str">
        <f>IFERROR(IF(($C125&amp;"-"&amp;$E125&amp;"-"&amp;Q$4)=INDEX(Aux!$Q$4:$Q$5000,MATCH($C125&amp;"-"&amp;$E125&amp;"-"&amp;Q$4,Aux!$Q$4:$Q$5000,0)),1,""),"")</f>
        <v/>
      </c>
      <c r="R125" s="13" t="str">
        <f>IFERROR(IF(($C125&amp;"-"&amp;$E125&amp;"-"&amp;R$4)=INDEX(Aux!$Q$4:$Q$5000,MATCH($C125&amp;"-"&amp;$E125&amp;"-"&amp;R$4,Aux!$Q$4:$Q$5000,0)),1,""),"")</f>
        <v/>
      </c>
      <c r="S125" s="13" t="str">
        <f>IFERROR(IF(($C125&amp;"-"&amp;$E125&amp;"-"&amp;S$4)=INDEX(Aux!$Q$4:$Q$5000,MATCH($C125&amp;"-"&amp;$E125&amp;"-"&amp;S$4,Aux!$Q$4:$Q$5000,0)),1,""),"")</f>
        <v/>
      </c>
      <c r="T125" s="13" t="str">
        <f>IFERROR(IF(($C125&amp;"-"&amp;$E125&amp;"-"&amp;T$4)=INDEX(Aux!$Q$4:$Q$5000,MATCH($C125&amp;"-"&amp;$E125&amp;"-"&amp;T$4,Aux!$Q$4:$Q$5000,0)),1,""),"")</f>
        <v/>
      </c>
      <c r="U125" s="13" t="str">
        <f>IFERROR(IF(($C125&amp;"-"&amp;$E125&amp;"-"&amp;U$4)=INDEX(Aux!$Q$4:$Q$5000,MATCH($C125&amp;"-"&amp;$E125&amp;"-"&amp;U$4,Aux!$Q$4:$Q$5000,0)),1,""),"")</f>
        <v/>
      </c>
      <c r="V125" s="13" t="str">
        <f>IFERROR(IF(($C125&amp;"-"&amp;$E125&amp;"-"&amp;V$4)=INDEX(Aux!$Q$4:$Q$5000,MATCH($C125&amp;"-"&amp;$E125&amp;"-"&amp;V$4,Aux!$Q$4:$Q$5000,0)),1,""),"")</f>
        <v/>
      </c>
      <c r="W125" s="13" t="str">
        <f>IFERROR(IF(($C125&amp;"-"&amp;$E125&amp;"-"&amp;W$4)=INDEX(Aux!$Q$4:$Q$5000,MATCH($C125&amp;"-"&amp;$E125&amp;"-"&amp;W$4,Aux!$Q$4:$Q$5000,0)),1,""),"")</f>
        <v/>
      </c>
      <c r="X125" s="13" t="str">
        <f>IFERROR(IF(($C125&amp;"-"&amp;$E125&amp;"-"&amp;X$4)=INDEX(Aux!$Q$4:$Q$5000,MATCH($C125&amp;"-"&amp;$E125&amp;"-"&amp;X$4,Aux!$Q$4:$Q$5000,0)),1,""),"")</f>
        <v/>
      </c>
      <c r="Y125" s="13" t="str">
        <f>IFERROR(IF(($C125&amp;"-"&amp;$E125&amp;"-"&amp;Y$4)=INDEX(Aux!$Q$4:$Q$5000,MATCH($C125&amp;"-"&amp;$E125&amp;"-"&amp;Y$4,Aux!$Q$4:$Q$5000,0)),1,""),"")</f>
        <v/>
      </c>
      <c r="Z125" s="13" t="str">
        <f>IFERROR(IF(($C125&amp;"-"&amp;$E125&amp;"-"&amp;Z$4)=INDEX(Aux!$Q$4:$Q$5000,MATCH($C125&amp;"-"&amp;$E125&amp;"-"&amp;Z$4,Aux!$Q$4:$Q$5000,0)),1,""),"")</f>
        <v/>
      </c>
      <c r="AA125" s="13" t="str">
        <f>IFERROR(IF(($C125&amp;"-"&amp;$E125&amp;"-"&amp;AA$4)=INDEX(Aux!$Q$4:$Q$5000,MATCH($C125&amp;"-"&amp;$E125&amp;"-"&amp;AA$4,Aux!$Q$4:$Q$5000,0)),1,""),"")</f>
        <v/>
      </c>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2:114" x14ac:dyDescent="0.25">
      <c r="B126" s="41" t="str">
        <f>IF(B125="","",IF(B125+1&lt;='Tables&amp;Data'!$F$9,B125+1,""))</f>
        <v/>
      </c>
      <c r="C126" s="46" t="str">
        <f>IF(IFERROR(TRUNC((B126-1)/'Tables&amp;Data'!$F$7,0)+1,0)=0,"","G"&amp;TRUNC((B126-1)/'Tables&amp;Data'!$F$7,0)+1)</f>
        <v/>
      </c>
      <c r="D126" s="43" t="str">
        <f>IF(C126="","",IF(D125='Tables&amp;Data'!$F$7,1,D125+1))</f>
        <v/>
      </c>
      <c r="E126" s="43" t="str">
        <f t="shared" si="1"/>
        <v/>
      </c>
      <c r="F126" s="45" t="str">
        <f>IF(E126="","",IF(SUM(G126:AA126)='Tables&amp;Data'!$F$8,"P","O"))</f>
        <v/>
      </c>
      <c r="G126" s="13" t="str">
        <f>IFERROR(IF(($C126&amp;"-"&amp;$E126&amp;"-"&amp;G$4)=INDEX(Aux!$Q$4:$Q$5000,MATCH($C126&amp;"-"&amp;$E126&amp;"-"&amp;G$4,Aux!$Q$4:$Q$5000,0)),1,""),"")</f>
        <v/>
      </c>
      <c r="H126" s="13" t="str">
        <f>IFERROR(IF(($C126&amp;"-"&amp;$E126&amp;"-"&amp;H$4)=INDEX(Aux!$Q$4:$Q$5000,MATCH($C126&amp;"-"&amp;$E126&amp;"-"&amp;H$4,Aux!$Q$4:$Q$5000,0)),1,""),"")</f>
        <v/>
      </c>
      <c r="I126" s="13" t="str">
        <f>IFERROR(IF(($C126&amp;"-"&amp;$E126&amp;"-"&amp;I$4)=INDEX(Aux!$Q$4:$Q$5000,MATCH($C126&amp;"-"&amp;$E126&amp;"-"&amp;I$4,Aux!$Q$4:$Q$5000,0)),1,""),"")</f>
        <v/>
      </c>
      <c r="J126" s="13" t="str">
        <f>IFERROR(IF(($C126&amp;"-"&amp;$E126&amp;"-"&amp;J$4)=INDEX(Aux!$Q$4:$Q$5000,MATCH($C126&amp;"-"&amp;$E126&amp;"-"&amp;J$4,Aux!$Q$4:$Q$5000,0)),1,""),"")</f>
        <v/>
      </c>
      <c r="K126" s="13" t="str">
        <f>IFERROR(IF(($C126&amp;"-"&amp;$E126&amp;"-"&amp;K$4)=INDEX(Aux!$Q$4:$Q$5000,MATCH($C126&amp;"-"&amp;$E126&amp;"-"&amp;K$4,Aux!$Q$4:$Q$5000,0)),1,""),"")</f>
        <v/>
      </c>
      <c r="L126" s="13" t="str">
        <f>IFERROR(IF(($C126&amp;"-"&amp;$E126&amp;"-"&amp;L$4)=INDEX(Aux!$Q$4:$Q$5000,MATCH($C126&amp;"-"&amp;$E126&amp;"-"&amp;L$4,Aux!$Q$4:$Q$5000,0)),1,""),"")</f>
        <v/>
      </c>
      <c r="M126" s="13" t="str">
        <f>IFERROR(IF(($C126&amp;"-"&amp;$E126&amp;"-"&amp;M$4)=INDEX(Aux!$Q$4:$Q$5000,MATCH($C126&amp;"-"&amp;$E126&amp;"-"&amp;M$4,Aux!$Q$4:$Q$5000,0)),1,""),"")</f>
        <v/>
      </c>
      <c r="N126" s="13" t="str">
        <f>IFERROR(IF(($C126&amp;"-"&amp;$E126&amp;"-"&amp;N$4)=INDEX(Aux!$Q$4:$Q$5000,MATCH($C126&amp;"-"&amp;$E126&amp;"-"&amp;N$4,Aux!$Q$4:$Q$5000,0)),1,""),"")</f>
        <v/>
      </c>
      <c r="O126" s="13" t="str">
        <f>IFERROR(IF(($C126&amp;"-"&amp;$E126&amp;"-"&amp;O$4)=INDEX(Aux!$Q$4:$Q$5000,MATCH($C126&amp;"-"&amp;$E126&amp;"-"&amp;O$4,Aux!$Q$4:$Q$5000,0)),1,""),"")</f>
        <v/>
      </c>
      <c r="P126" s="13" t="str">
        <f>IFERROR(IF(($C126&amp;"-"&amp;$E126&amp;"-"&amp;P$4)=INDEX(Aux!$Q$4:$Q$5000,MATCH($C126&amp;"-"&amp;$E126&amp;"-"&amp;P$4,Aux!$Q$4:$Q$5000,0)),1,""),"")</f>
        <v/>
      </c>
      <c r="Q126" s="13" t="str">
        <f>IFERROR(IF(($C126&amp;"-"&amp;$E126&amp;"-"&amp;Q$4)=INDEX(Aux!$Q$4:$Q$5000,MATCH($C126&amp;"-"&amp;$E126&amp;"-"&amp;Q$4,Aux!$Q$4:$Q$5000,0)),1,""),"")</f>
        <v/>
      </c>
      <c r="R126" s="13" t="str">
        <f>IFERROR(IF(($C126&amp;"-"&amp;$E126&amp;"-"&amp;R$4)=INDEX(Aux!$Q$4:$Q$5000,MATCH($C126&amp;"-"&amp;$E126&amp;"-"&amp;R$4,Aux!$Q$4:$Q$5000,0)),1,""),"")</f>
        <v/>
      </c>
      <c r="S126" s="13" t="str">
        <f>IFERROR(IF(($C126&amp;"-"&amp;$E126&amp;"-"&amp;S$4)=INDEX(Aux!$Q$4:$Q$5000,MATCH($C126&amp;"-"&amp;$E126&amp;"-"&amp;S$4,Aux!$Q$4:$Q$5000,0)),1,""),"")</f>
        <v/>
      </c>
      <c r="T126" s="13" t="str">
        <f>IFERROR(IF(($C126&amp;"-"&amp;$E126&amp;"-"&amp;T$4)=INDEX(Aux!$Q$4:$Q$5000,MATCH($C126&amp;"-"&amp;$E126&amp;"-"&amp;T$4,Aux!$Q$4:$Q$5000,0)),1,""),"")</f>
        <v/>
      </c>
      <c r="U126" s="13" t="str">
        <f>IFERROR(IF(($C126&amp;"-"&amp;$E126&amp;"-"&amp;U$4)=INDEX(Aux!$Q$4:$Q$5000,MATCH($C126&amp;"-"&amp;$E126&amp;"-"&amp;U$4,Aux!$Q$4:$Q$5000,0)),1,""),"")</f>
        <v/>
      </c>
      <c r="V126" s="13" t="str">
        <f>IFERROR(IF(($C126&amp;"-"&amp;$E126&amp;"-"&amp;V$4)=INDEX(Aux!$Q$4:$Q$5000,MATCH($C126&amp;"-"&amp;$E126&amp;"-"&amp;V$4,Aux!$Q$4:$Q$5000,0)),1,""),"")</f>
        <v/>
      </c>
      <c r="W126" s="13" t="str">
        <f>IFERROR(IF(($C126&amp;"-"&amp;$E126&amp;"-"&amp;W$4)=INDEX(Aux!$Q$4:$Q$5000,MATCH($C126&amp;"-"&amp;$E126&amp;"-"&amp;W$4,Aux!$Q$4:$Q$5000,0)),1,""),"")</f>
        <v/>
      </c>
      <c r="X126" s="13" t="str">
        <f>IFERROR(IF(($C126&amp;"-"&amp;$E126&amp;"-"&amp;X$4)=INDEX(Aux!$Q$4:$Q$5000,MATCH($C126&amp;"-"&amp;$E126&amp;"-"&amp;X$4,Aux!$Q$4:$Q$5000,0)),1,""),"")</f>
        <v/>
      </c>
      <c r="Y126" s="13" t="str">
        <f>IFERROR(IF(($C126&amp;"-"&amp;$E126&amp;"-"&amp;Y$4)=INDEX(Aux!$Q$4:$Q$5000,MATCH($C126&amp;"-"&amp;$E126&amp;"-"&amp;Y$4,Aux!$Q$4:$Q$5000,0)),1,""),"")</f>
        <v/>
      </c>
      <c r="Z126" s="13" t="str">
        <f>IFERROR(IF(($C126&amp;"-"&amp;$E126&amp;"-"&amp;Z$4)=INDEX(Aux!$Q$4:$Q$5000,MATCH($C126&amp;"-"&amp;$E126&amp;"-"&amp;Z$4,Aux!$Q$4:$Q$5000,0)),1,""),"")</f>
        <v/>
      </c>
      <c r="AA126" s="13" t="str">
        <f>IFERROR(IF(($C126&amp;"-"&amp;$E126&amp;"-"&amp;AA$4)=INDEX(Aux!$Q$4:$Q$5000,MATCH($C126&amp;"-"&amp;$E126&amp;"-"&amp;AA$4,Aux!$Q$4:$Q$5000,0)),1,""),"")</f>
        <v/>
      </c>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2:114" x14ac:dyDescent="0.25">
      <c r="B127" s="41" t="str">
        <f>IF(B126="","",IF(B126+1&lt;='Tables&amp;Data'!$F$9,B126+1,""))</f>
        <v/>
      </c>
      <c r="C127" s="46" t="str">
        <f>IF(IFERROR(TRUNC((B127-1)/'Tables&amp;Data'!$F$7,0)+1,0)=0,"","G"&amp;TRUNC((B127-1)/'Tables&amp;Data'!$F$7,0)+1)</f>
        <v/>
      </c>
      <c r="D127" s="43" t="str">
        <f>IF(C127="","",IF(D126='Tables&amp;Data'!$F$7,1,D126+1))</f>
        <v/>
      </c>
      <c r="E127" s="43" t="str">
        <f t="shared" si="1"/>
        <v/>
      </c>
      <c r="F127" s="45" t="str">
        <f>IF(E127="","",IF(SUM(G127:AA127)='Tables&amp;Data'!$F$8,"P","O"))</f>
        <v/>
      </c>
      <c r="G127" s="13" t="str">
        <f>IFERROR(IF(($C127&amp;"-"&amp;$E127&amp;"-"&amp;G$4)=INDEX(Aux!$Q$4:$Q$5000,MATCH($C127&amp;"-"&amp;$E127&amp;"-"&amp;G$4,Aux!$Q$4:$Q$5000,0)),1,""),"")</f>
        <v/>
      </c>
      <c r="H127" s="13" t="str">
        <f>IFERROR(IF(($C127&amp;"-"&amp;$E127&amp;"-"&amp;H$4)=INDEX(Aux!$Q$4:$Q$5000,MATCH($C127&amp;"-"&amp;$E127&amp;"-"&amp;H$4,Aux!$Q$4:$Q$5000,0)),1,""),"")</f>
        <v/>
      </c>
      <c r="I127" s="13" t="str">
        <f>IFERROR(IF(($C127&amp;"-"&amp;$E127&amp;"-"&amp;I$4)=INDEX(Aux!$Q$4:$Q$5000,MATCH($C127&amp;"-"&amp;$E127&amp;"-"&amp;I$4,Aux!$Q$4:$Q$5000,0)),1,""),"")</f>
        <v/>
      </c>
      <c r="J127" s="13" t="str">
        <f>IFERROR(IF(($C127&amp;"-"&amp;$E127&amp;"-"&amp;J$4)=INDEX(Aux!$Q$4:$Q$5000,MATCH($C127&amp;"-"&amp;$E127&amp;"-"&amp;J$4,Aux!$Q$4:$Q$5000,0)),1,""),"")</f>
        <v/>
      </c>
      <c r="K127" s="13" t="str">
        <f>IFERROR(IF(($C127&amp;"-"&amp;$E127&amp;"-"&amp;K$4)=INDEX(Aux!$Q$4:$Q$5000,MATCH($C127&amp;"-"&amp;$E127&amp;"-"&amp;K$4,Aux!$Q$4:$Q$5000,0)),1,""),"")</f>
        <v/>
      </c>
      <c r="L127" s="13" t="str">
        <f>IFERROR(IF(($C127&amp;"-"&amp;$E127&amp;"-"&amp;L$4)=INDEX(Aux!$Q$4:$Q$5000,MATCH($C127&amp;"-"&amp;$E127&amp;"-"&amp;L$4,Aux!$Q$4:$Q$5000,0)),1,""),"")</f>
        <v/>
      </c>
      <c r="M127" s="13" t="str">
        <f>IFERROR(IF(($C127&amp;"-"&amp;$E127&amp;"-"&amp;M$4)=INDEX(Aux!$Q$4:$Q$5000,MATCH($C127&amp;"-"&amp;$E127&amp;"-"&amp;M$4,Aux!$Q$4:$Q$5000,0)),1,""),"")</f>
        <v/>
      </c>
      <c r="N127" s="13" t="str">
        <f>IFERROR(IF(($C127&amp;"-"&amp;$E127&amp;"-"&amp;N$4)=INDEX(Aux!$Q$4:$Q$5000,MATCH($C127&amp;"-"&amp;$E127&amp;"-"&amp;N$4,Aux!$Q$4:$Q$5000,0)),1,""),"")</f>
        <v/>
      </c>
      <c r="O127" s="13" t="str">
        <f>IFERROR(IF(($C127&amp;"-"&amp;$E127&amp;"-"&amp;O$4)=INDEX(Aux!$Q$4:$Q$5000,MATCH($C127&amp;"-"&amp;$E127&amp;"-"&amp;O$4,Aux!$Q$4:$Q$5000,0)),1,""),"")</f>
        <v/>
      </c>
      <c r="P127" s="13" t="str">
        <f>IFERROR(IF(($C127&amp;"-"&amp;$E127&amp;"-"&amp;P$4)=INDEX(Aux!$Q$4:$Q$5000,MATCH($C127&amp;"-"&amp;$E127&amp;"-"&amp;P$4,Aux!$Q$4:$Q$5000,0)),1,""),"")</f>
        <v/>
      </c>
      <c r="Q127" s="13" t="str">
        <f>IFERROR(IF(($C127&amp;"-"&amp;$E127&amp;"-"&amp;Q$4)=INDEX(Aux!$Q$4:$Q$5000,MATCH($C127&amp;"-"&amp;$E127&amp;"-"&amp;Q$4,Aux!$Q$4:$Q$5000,0)),1,""),"")</f>
        <v/>
      </c>
      <c r="R127" s="13" t="str">
        <f>IFERROR(IF(($C127&amp;"-"&amp;$E127&amp;"-"&amp;R$4)=INDEX(Aux!$Q$4:$Q$5000,MATCH($C127&amp;"-"&amp;$E127&amp;"-"&amp;R$4,Aux!$Q$4:$Q$5000,0)),1,""),"")</f>
        <v/>
      </c>
      <c r="S127" s="13" t="str">
        <f>IFERROR(IF(($C127&amp;"-"&amp;$E127&amp;"-"&amp;S$4)=INDEX(Aux!$Q$4:$Q$5000,MATCH($C127&amp;"-"&amp;$E127&amp;"-"&amp;S$4,Aux!$Q$4:$Q$5000,0)),1,""),"")</f>
        <v/>
      </c>
      <c r="T127" s="13" t="str">
        <f>IFERROR(IF(($C127&amp;"-"&amp;$E127&amp;"-"&amp;T$4)=INDEX(Aux!$Q$4:$Q$5000,MATCH($C127&amp;"-"&amp;$E127&amp;"-"&amp;T$4,Aux!$Q$4:$Q$5000,0)),1,""),"")</f>
        <v/>
      </c>
      <c r="U127" s="13" t="str">
        <f>IFERROR(IF(($C127&amp;"-"&amp;$E127&amp;"-"&amp;U$4)=INDEX(Aux!$Q$4:$Q$5000,MATCH($C127&amp;"-"&amp;$E127&amp;"-"&amp;U$4,Aux!$Q$4:$Q$5000,0)),1,""),"")</f>
        <v/>
      </c>
      <c r="V127" s="13" t="str">
        <f>IFERROR(IF(($C127&amp;"-"&amp;$E127&amp;"-"&amp;V$4)=INDEX(Aux!$Q$4:$Q$5000,MATCH($C127&amp;"-"&amp;$E127&amp;"-"&amp;V$4,Aux!$Q$4:$Q$5000,0)),1,""),"")</f>
        <v/>
      </c>
      <c r="W127" s="13" t="str">
        <f>IFERROR(IF(($C127&amp;"-"&amp;$E127&amp;"-"&amp;W$4)=INDEX(Aux!$Q$4:$Q$5000,MATCH($C127&amp;"-"&amp;$E127&amp;"-"&amp;W$4,Aux!$Q$4:$Q$5000,0)),1,""),"")</f>
        <v/>
      </c>
      <c r="X127" s="13" t="str">
        <f>IFERROR(IF(($C127&amp;"-"&amp;$E127&amp;"-"&amp;X$4)=INDEX(Aux!$Q$4:$Q$5000,MATCH($C127&amp;"-"&amp;$E127&amp;"-"&amp;X$4,Aux!$Q$4:$Q$5000,0)),1,""),"")</f>
        <v/>
      </c>
      <c r="Y127" s="13" t="str">
        <f>IFERROR(IF(($C127&amp;"-"&amp;$E127&amp;"-"&amp;Y$4)=INDEX(Aux!$Q$4:$Q$5000,MATCH($C127&amp;"-"&amp;$E127&amp;"-"&amp;Y$4,Aux!$Q$4:$Q$5000,0)),1,""),"")</f>
        <v/>
      </c>
      <c r="Z127" s="13" t="str">
        <f>IFERROR(IF(($C127&amp;"-"&amp;$E127&amp;"-"&amp;Z$4)=INDEX(Aux!$Q$4:$Q$5000,MATCH($C127&amp;"-"&amp;$E127&amp;"-"&amp;Z$4,Aux!$Q$4:$Q$5000,0)),1,""),"")</f>
        <v/>
      </c>
      <c r="AA127" s="13" t="str">
        <f>IFERROR(IF(($C127&amp;"-"&amp;$E127&amp;"-"&amp;AA$4)=INDEX(Aux!$Q$4:$Q$5000,MATCH($C127&amp;"-"&amp;$E127&amp;"-"&amp;AA$4,Aux!$Q$4:$Q$5000,0)),1,""),"")</f>
        <v/>
      </c>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2:114" x14ac:dyDescent="0.25">
      <c r="B128" s="41" t="str">
        <f>IF(B127="","",IF(B127+1&lt;='Tables&amp;Data'!$F$9,B127+1,""))</f>
        <v/>
      </c>
      <c r="C128" s="46" t="str">
        <f>IF(IFERROR(TRUNC((B128-1)/'Tables&amp;Data'!$F$7,0)+1,0)=0,"","G"&amp;TRUNC((B128-1)/'Tables&amp;Data'!$F$7,0)+1)</f>
        <v/>
      </c>
      <c r="D128" s="43" t="str">
        <f>IF(C128="","",IF(D127='Tables&amp;Data'!$F$7,1,D127+1))</f>
        <v/>
      </c>
      <c r="E128" s="43" t="str">
        <f t="shared" si="1"/>
        <v/>
      </c>
      <c r="F128" s="45" t="str">
        <f>IF(E128="","",IF(SUM(G128:AA128)='Tables&amp;Data'!$F$8,"P","O"))</f>
        <v/>
      </c>
      <c r="G128" s="13" t="str">
        <f>IFERROR(IF(($C128&amp;"-"&amp;$E128&amp;"-"&amp;G$4)=INDEX(Aux!$Q$4:$Q$5000,MATCH($C128&amp;"-"&amp;$E128&amp;"-"&amp;G$4,Aux!$Q$4:$Q$5000,0)),1,""),"")</f>
        <v/>
      </c>
      <c r="H128" s="13" t="str">
        <f>IFERROR(IF(($C128&amp;"-"&amp;$E128&amp;"-"&amp;H$4)=INDEX(Aux!$Q$4:$Q$5000,MATCH($C128&amp;"-"&amp;$E128&amp;"-"&amp;H$4,Aux!$Q$4:$Q$5000,0)),1,""),"")</f>
        <v/>
      </c>
      <c r="I128" s="13" t="str">
        <f>IFERROR(IF(($C128&amp;"-"&amp;$E128&amp;"-"&amp;I$4)=INDEX(Aux!$Q$4:$Q$5000,MATCH($C128&amp;"-"&amp;$E128&amp;"-"&amp;I$4,Aux!$Q$4:$Q$5000,0)),1,""),"")</f>
        <v/>
      </c>
      <c r="J128" s="13" t="str">
        <f>IFERROR(IF(($C128&amp;"-"&amp;$E128&amp;"-"&amp;J$4)=INDEX(Aux!$Q$4:$Q$5000,MATCH($C128&amp;"-"&amp;$E128&amp;"-"&amp;J$4,Aux!$Q$4:$Q$5000,0)),1,""),"")</f>
        <v/>
      </c>
      <c r="K128" s="13" t="str">
        <f>IFERROR(IF(($C128&amp;"-"&amp;$E128&amp;"-"&amp;K$4)=INDEX(Aux!$Q$4:$Q$5000,MATCH($C128&amp;"-"&amp;$E128&amp;"-"&amp;K$4,Aux!$Q$4:$Q$5000,0)),1,""),"")</f>
        <v/>
      </c>
      <c r="L128" s="13" t="str">
        <f>IFERROR(IF(($C128&amp;"-"&amp;$E128&amp;"-"&amp;L$4)=INDEX(Aux!$Q$4:$Q$5000,MATCH($C128&amp;"-"&amp;$E128&amp;"-"&amp;L$4,Aux!$Q$4:$Q$5000,0)),1,""),"")</f>
        <v/>
      </c>
      <c r="M128" s="13" t="str">
        <f>IFERROR(IF(($C128&amp;"-"&amp;$E128&amp;"-"&amp;M$4)=INDEX(Aux!$Q$4:$Q$5000,MATCH($C128&amp;"-"&amp;$E128&amp;"-"&amp;M$4,Aux!$Q$4:$Q$5000,0)),1,""),"")</f>
        <v/>
      </c>
      <c r="N128" s="13" t="str">
        <f>IFERROR(IF(($C128&amp;"-"&amp;$E128&amp;"-"&amp;N$4)=INDEX(Aux!$Q$4:$Q$5000,MATCH($C128&amp;"-"&amp;$E128&amp;"-"&amp;N$4,Aux!$Q$4:$Q$5000,0)),1,""),"")</f>
        <v/>
      </c>
      <c r="O128" s="13" t="str">
        <f>IFERROR(IF(($C128&amp;"-"&amp;$E128&amp;"-"&amp;O$4)=INDEX(Aux!$Q$4:$Q$5000,MATCH($C128&amp;"-"&amp;$E128&amp;"-"&amp;O$4,Aux!$Q$4:$Q$5000,0)),1,""),"")</f>
        <v/>
      </c>
      <c r="P128" s="13" t="str">
        <f>IFERROR(IF(($C128&amp;"-"&amp;$E128&amp;"-"&amp;P$4)=INDEX(Aux!$Q$4:$Q$5000,MATCH($C128&amp;"-"&amp;$E128&amp;"-"&amp;P$4,Aux!$Q$4:$Q$5000,0)),1,""),"")</f>
        <v/>
      </c>
      <c r="Q128" s="13" t="str">
        <f>IFERROR(IF(($C128&amp;"-"&amp;$E128&amp;"-"&amp;Q$4)=INDEX(Aux!$Q$4:$Q$5000,MATCH($C128&amp;"-"&amp;$E128&amp;"-"&amp;Q$4,Aux!$Q$4:$Q$5000,0)),1,""),"")</f>
        <v/>
      </c>
      <c r="R128" s="13" t="str">
        <f>IFERROR(IF(($C128&amp;"-"&amp;$E128&amp;"-"&amp;R$4)=INDEX(Aux!$Q$4:$Q$5000,MATCH($C128&amp;"-"&amp;$E128&amp;"-"&amp;R$4,Aux!$Q$4:$Q$5000,0)),1,""),"")</f>
        <v/>
      </c>
      <c r="S128" s="13" t="str">
        <f>IFERROR(IF(($C128&amp;"-"&amp;$E128&amp;"-"&amp;S$4)=INDEX(Aux!$Q$4:$Q$5000,MATCH($C128&amp;"-"&amp;$E128&amp;"-"&amp;S$4,Aux!$Q$4:$Q$5000,0)),1,""),"")</f>
        <v/>
      </c>
      <c r="T128" s="13" t="str">
        <f>IFERROR(IF(($C128&amp;"-"&amp;$E128&amp;"-"&amp;T$4)=INDEX(Aux!$Q$4:$Q$5000,MATCH($C128&amp;"-"&amp;$E128&amp;"-"&amp;T$4,Aux!$Q$4:$Q$5000,0)),1,""),"")</f>
        <v/>
      </c>
      <c r="U128" s="13" t="str">
        <f>IFERROR(IF(($C128&amp;"-"&amp;$E128&amp;"-"&amp;U$4)=INDEX(Aux!$Q$4:$Q$5000,MATCH($C128&amp;"-"&amp;$E128&amp;"-"&amp;U$4,Aux!$Q$4:$Q$5000,0)),1,""),"")</f>
        <v/>
      </c>
      <c r="V128" s="13" t="str">
        <f>IFERROR(IF(($C128&amp;"-"&amp;$E128&amp;"-"&amp;V$4)=INDEX(Aux!$Q$4:$Q$5000,MATCH($C128&amp;"-"&amp;$E128&amp;"-"&amp;V$4,Aux!$Q$4:$Q$5000,0)),1,""),"")</f>
        <v/>
      </c>
      <c r="W128" s="13" t="str">
        <f>IFERROR(IF(($C128&amp;"-"&amp;$E128&amp;"-"&amp;W$4)=INDEX(Aux!$Q$4:$Q$5000,MATCH($C128&amp;"-"&amp;$E128&amp;"-"&amp;W$4,Aux!$Q$4:$Q$5000,0)),1,""),"")</f>
        <v/>
      </c>
      <c r="X128" s="13" t="str">
        <f>IFERROR(IF(($C128&amp;"-"&amp;$E128&amp;"-"&amp;X$4)=INDEX(Aux!$Q$4:$Q$5000,MATCH($C128&amp;"-"&amp;$E128&amp;"-"&amp;X$4,Aux!$Q$4:$Q$5000,0)),1,""),"")</f>
        <v/>
      </c>
      <c r="Y128" s="13" t="str">
        <f>IFERROR(IF(($C128&amp;"-"&amp;$E128&amp;"-"&amp;Y$4)=INDEX(Aux!$Q$4:$Q$5000,MATCH($C128&amp;"-"&amp;$E128&amp;"-"&amp;Y$4,Aux!$Q$4:$Q$5000,0)),1,""),"")</f>
        <v/>
      </c>
      <c r="Z128" s="13" t="str">
        <f>IFERROR(IF(($C128&amp;"-"&amp;$E128&amp;"-"&amp;Z$4)=INDEX(Aux!$Q$4:$Q$5000,MATCH($C128&amp;"-"&amp;$E128&amp;"-"&amp;Z$4,Aux!$Q$4:$Q$5000,0)),1,""),"")</f>
        <v/>
      </c>
      <c r="AA128" s="13" t="str">
        <f>IFERROR(IF(($C128&amp;"-"&amp;$E128&amp;"-"&amp;AA$4)=INDEX(Aux!$Q$4:$Q$5000,MATCH($C128&amp;"-"&amp;$E128&amp;"-"&amp;AA$4,Aux!$Q$4:$Q$5000,0)),1,""),"")</f>
        <v/>
      </c>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2:114" x14ac:dyDescent="0.25">
      <c r="B129" s="41" t="str">
        <f>IF(B128="","",IF(B128+1&lt;='Tables&amp;Data'!$F$9,B128+1,""))</f>
        <v/>
      </c>
      <c r="C129" s="46" t="str">
        <f>IF(IFERROR(TRUNC((B129-1)/'Tables&amp;Data'!$F$7,0)+1,0)=0,"","G"&amp;TRUNC((B129-1)/'Tables&amp;Data'!$F$7,0)+1)</f>
        <v/>
      </c>
      <c r="D129" s="43" t="str">
        <f>IF(C129="","",IF(D128='Tables&amp;Data'!$F$7,1,D128+1))</f>
        <v/>
      </c>
      <c r="E129" s="43" t="str">
        <f t="shared" si="1"/>
        <v/>
      </c>
      <c r="F129" s="45" t="str">
        <f>IF(E129="","",IF(SUM(G129:AA129)='Tables&amp;Data'!$F$8,"P","O"))</f>
        <v/>
      </c>
      <c r="G129" s="13" t="str">
        <f>IFERROR(IF(($C129&amp;"-"&amp;$E129&amp;"-"&amp;G$4)=INDEX(Aux!$Q$4:$Q$5000,MATCH($C129&amp;"-"&amp;$E129&amp;"-"&amp;G$4,Aux!$Q$4:$Q$5000,0)),1,""),"")</f>
        <v/>
      </c>
      <c r="H129" s="13" t="str">
        <f>IFERROR(IF(($C129&amp;"-"&amp;$E129&amp;"-"&amp;H$4)=INDEX(Aux!$Q$4:$Q$5000,MATCH($C129&amp;"-"&amp;$E129&amp;"-"&amp;H$4,Aux!$Q$4:$Q$5000,0)),1,""),"")</f>
        <v/>
      </c>
      <c r="I129" s="13" t="str">
        <f>IFERROR(IF(($C129&amp;"-"&amp;$E129&amp;"-"&amp;I$4)=INDEX(Aux!$Q$4:$Q$5000,MATCH($C129&amp;"-"&amp;$E129&amp;"-"&amp;I$4,Aux!$Q$4:$Q$5000,0)),1,""),"")</f>
        <v/>
      </c>
      <c r="J129" s="13" t="str">
        <f>IFERROR(IF(($C129&amp;"-"&amp;$E129&amp;"-"&amp;J$4)=INDEX(Aux!$Q$4:$Q$5000,MATCH($C129&amp;"-"&amp;$E129&amp;"-"&amp;J$4,Aux!$Q$4:$Q$5000,0)),1,""),"")</f>
        <v/>
      </c>
      <c r="K129" s="13" t="str">
        <f>IFERROR(IF(($C129&amp;"-"&amp;$E129&amp;"-"&amp;K$4)=INDEX(Aux!$Q$4:$Q$5000,MATCH($C129&amp;"-"&amp;$E129&amp;"-"&amp;K$4,Aux!$Q$4:$Q$5000,0)),1,""),"")</f>
        <v/>
      </c>
      <c r="L129" s="13" t="str">
        <f>IFERROR(IF(($C129&amp;"-"&amp;$E129&amp;"-"&amp;L$4)=INDEX(Aux!$Q$4:$Q$5000,MATCH($C129&amp;"-"&amp;$E129&amp;"-"&amp;L$4,Aux!$Q$4:$Q$5000,0)),1,""),"")</f>
        <v/>
      </c>
      <c r="M129" s="13" t="str">
        <f>IFERROR(IF(($C129&amp;"-"&amp;$E129&amp;"-"&amp;M$4)=INDEX(Aux!$Q$4:$Q$5000,MATCH($C129&amp;"-"&amp;$E129&amp;"-"&amp;M$4,Aux!$Q$4:$Q$5000,0)),1,""),"")</f>
        <v/>
      </c>
      <c r="N129" s="13" t="str">
        <f>IFERROR(IF(($C129&amp;"-"&amp;$E129&amp;"-"&amp;N$4)=INDEX(Aux!$Q$4:$Q$5000,MATCH($C129&amp;"-"&amp;$E129&amp;"-"&amp;N$4,Aux!$Q$4:$Q$5000,0)),1,""),"")</f>
        <v/>
      </c>
      <c r="O129" s="13" t="str">
        <f>IFERROR(IF(($C129&amp;"-"&amp;$E129&amp;"-"&amp;O$4)=INDEX(Aux!$Q$4:$Q$5000,MATCH($C129&amp;"-"&amp;$E129&amp;"-"&amp;O$4,Aux!$Q$4:$Q$5000,0)),1,""),"")</f>
        <v/>
      </c>
      <c r="P129" s="13" t="str">
        <f>IFERROR(IF(($C129&amp;"-"&amp;$E129&amp;"-"&amp;P$4)=INDEX(Aux!$Q$4:$Q$5000,MATCH($C129&amp;"-"&amp;$E129&amp;"-"&amp;P$4,Aux!$Q$4:$Q$5000,0)),1,""),"")</f>
        <v/>
      </c>
      <c r="Q129" s="13" t="str">
        <f>IFERROR(IF(($C129&amp;"-"&amp;$E129&amp;"-"&amp;Q$4)=INDEX(Aux!$Q$4:$Q$5000,MATCH($C129&amp;"-"&amp;$E129&amp;"-"&amp;Q$4,Aux!$Q$4:$Q$5000,0)),1,""),"")</f>
        <v/>
      </c>
      <c r="R129" s="13" t="str">
        <f>IFERROR(IF(($C129&amp;"-"&amp;$E129&amp;"-"&amp;R$4)=INDEX(Aux!$Q$4:$Q$5000,MATCH($C129&amp;"-"&amp;$E129&amp;"-"&amp;R$4,Aux!$Q$4:$Q$5000,0)),1,""),"")</f>
        <v/>
      </c>
      <c r="S129" s="13" t="str">
        <f>IFERROR(IF(($C129&amp;"-"&amp;$E129&amp;"-"&amp;S$4)=INDEX(Aux!$Q$4:$Q$5000,MATCH($C129&amp;"-"&amp;$E129&amp;"-"&amp;S$4,Aux!$Q$4:$Q$5000,0)),1,""),"")</f>
        <v/>
      </c>
      <c r="T129" s="13" t="str">
        <f>IFERROR(IF(($C129&amp;"-"&amp;$E129&amp;"-"&amp;T$4)=INDEX(Aux!$Q$4:$Q$5000,MATCH($C129&amp;"-"&amp;$E129&amp;"-"&amp;T$4,Aux!$Q$4:$Q$5000,0)),1,""),"")</f>
        <v/>
      </c>
      <c r="U129" s="13" t="str">
        <f>IFERROR(IF(($C129&amp;"-"&amp;$E129&amp;"-"&amp;U$4)=INDEX(Aux!$Q$4:$Q$5000,MATCH($C129&amp;"-"&amp;$E129&amp;"-"&amp;U$4,Aux!$Q$4:$Q$5000,0)),1,""),"")</f>
        <v/>
      </c>
      <c r="V129" s="13" t="str">
        <f>IFERROR(IF(($C129&amp;"-"&amp;$E129&amp;"-"&amp;V$4)=INDEX(Aux!$Q$4:$Q$5000,MATCH($C129&amp;"-"&amp;$E129&amp;"-"&amp;V$4,Aux!$Q$4:$Q$5000,0)),1,""),"")</f>
        <v/>
      </c>
      <c r="W129" s="13" t="str">
        <f>IFERROR(IF(($C129&amp;"-"&amp;$E129&amp;"-"&amp;W$4)=INDEX(Aux!$Q$4:$Q$5000,MATCH($C129&amp;"-"&amp;$E129&amp;"-"&amp;W$4,Aux!$Q$4:$Q$5000,0)),1,""),"")</f>
        <v/>
      </c>
      <c r="X129" s="13" t="str">
        <f>IFERROR(IF(($C129&amp;"-"&amp;$E129&amp;"-"&amp;X$4)=INDEX(Aux!$Q$4:$Q$5000,MATCH($C129&amp;"-"&amp;$E129&amp;"-"&amp;X$4,Aux!$Q$4:$Q$5000,0)),1,""),"")</f>
        <v/>
      </c>
      <c r="Y129" s="13" t="str">
        <f>IFERROR(IF(($C129&amp;"-"&amp;$E129&amp;"-"&amp;Y$4)=INDEX(Aux!$Q$4:$Q$5000,MATCH($C129&amp;"-"&amp;$E129&amp;"-"&amp;Y$4,Aux!$Q$4:$Q$5000,0)),1,""),"")</f>
        <v/>
      </c>
      <c r="Z129" s="13" t="str">
        <f>IFERROR(IF(($C129&amp;"-"&amp;$E129&amp;"-"&amp;Z$4)=INDEX(Aux!$Q$4:$Q$5000,MATCH($C129&amp;"-"&amp;$E129&amp;"-"&amp;Z$4,Aux!$Q$4:$Q$5000,0)),1,""),"")</f>
        <v/>
      </c>
      <c r="AA129" s="13" t="str">
        <f>IFERROR(IF(($C129&amp;"-"&amp;$E129&amp;"-"&amp;AA$4)=INDEX(Aux!$Q$4:$Q$5000,MATCH($C129&amp;"-"&amp;$E129&amp;"-"&amp;AA$4,Aux!$Q$4:$Q$5000,0)),1,""),"")</f>
        <v/>
      </c>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2:114" x14ac:dyDescent="0.25">
      <c r="B130" s="41" t="str">
        <f>IF(B129="","",IF(B129+1&lt;='Tables&amp;Data'!$F$9,B129+1,""))</f>
        <v/>
      </c>
      <c r="C130" s="46" t="str">
        <f>IF(IFERROR(TRUNC((B130-1)/'Tables&amp;Data'!$F$7,0)+1,0)=0,"","G"&amp;TRUNC((B130-1)/'Tables&amp;Data'!$F$7,0)+1)</f>
        <v/>
      </c>
      <c r="D130" s="43" t="str">
        <f>IF(C130="","",IF(D129='Tables&amp;Data'!$F$7,1,D129+1))</f>
        <v/>
      </c>
      <c r="E130" s="43" t="str">
        <f t="shared" si="1"/>
        <v/>
      </c>
      <c r="F130" s="45" t="str">
        <f>IF(E130="","",IF(SUM(G130:AA130)='Tables&amp;Data'!$F$8,"P","O"))</f>
        <v/>
      </c>
      <c r="G130" s="13" t="str">
        <f>IFERROR(IF(($C130&amp;"-"&amp;$E130&amp;"-"&amp;G$4)=INDEX(Aux!$Q$4:$Q$5000,MATCH($C130&amp;"-"&amp;$E130&amp;"-"&amp;G$4,Aux!$Q$4:$Q$5000,0)),1,""),"")</f>
        <v/>
      </c>
      <c r="H130" s="13" t="str">
        <f>IFERROR(IF(($C130&amp;"-"&amp;$E130&amp;"-"&amp;H$4)=INDEX(Aux!$Q$4:$Q$5000,MATCH($C130&amp;"-"&amp;$E130&amp;"-"&amp;H$4,Aux!$Q$4:$Q$5000,0)),1,""),"")</f>
        <v/>
      </c>
      <c r="I130" s="13" t="str">
        <f>IFERROR(IF(($C130&amp;"-"&amp;$E130&amp;"-"&amp;I$4)=INDEX(Aux!$Q$4:$Q$5000,MATCH($C130&amp;"-"&amp;$E130&amp;"-"&amp;I$4,Aux!$Q$4:$Q$5000,0)),1,""),"")</f>
        <v/>
      </c>
      <c r="J130" s="13" t="str">
        <f>IFERROR(IF(($C130&amp;"-"&amp;$E130&amp;"-"&amp;J$4)=INDEX(Aux!$Q$4:$Q$5000,MATCH($C130&amp;"-"&amp;$E130&amp;"-"&amp;J$4,Aux!$Q$4:$Q$5000,0)),1,""),"")</f>
        <v/>
      </c>
      <c r="K130" s="13" t="str">
        <f>IFERROR(IF(($C130&amp;"-"&amp;$E130&amp;"-"&amp;K$4)=INDEX(Aux!$Q$4:$Q$5000,MATCH($C130&amp;"-"&amp;$E130&amp;"-"&amp;K$4,Aux!$Q$4:$Q$5000,0)),1,""),"")</f>
        <v/>
      </c>
      <c r="L130" s="13" t="str">
        <f>IFERROR(IF(($C130&amp;"-"&amp;$E130&amp;"-"&amp;L$4)=INDEX(Aux!$Q$4:$Q$5000,MATCH($C130&amp;"-"&amp;$E130&amp;"-"&amp;L$4,Aux!$Q$4:$Q$5000,0)),1,""),"")</f>
        <v/>
      </c>
      <c r="M130" s="13" t="str">
        <f>IFERROR(IF(($C130&amp;"-"&amp;$E130&amp;"-"&amp;M$4)=INDEX(Aux!$Q$4:$Q$5000,MATCH($C130&amp;"-"&amp;$E130&amp;"-"&amp;M$4,Aux!$Q$4:$Q$5000,0)),1,""),"")</f>
        <v/>
      </c>
      <c r="N130" s="13" t="str">
        <f>IFERROR(IF(($C130&amp;"-"&amp;$E130&amp;"-"&amp;N$4)=INDEX(Aux!$Q$4:$Q$5000,MATCH($C130&amp;"-"&amp;$E130&amp;"-"&amp;N$4,Aux!$Q$4:$Q$5000,0)),1,""),"")</f>
        <v/>
      </c>
      <c r="O130" s="13" t="str">
        <f>IFERROR(IF(($C130&amp;"-"&amp;$E130&amp;"-"&amp;O$4)=INDEX(Aux!$Q$4:$Q$5000,MATCH($C130&amp;"-"&amp;$E130&amp;"-"&amp;O$4,Aux!$Q$4:$Q$5000,0)),1,""),"")</f>
        <v/>
      </c>
      <c r="P130" s="13" t="str">
        <f>IFERROR(IF(($C130&amp;"-"&amp;$E130&amp;"-"&amp;P$4)=INDEX(Aux!$Q$4:$Q$5000,MATCH($C130&amp;"-"&amp;$E130&amp;"-"&amp;P$4,Aux!$Q$4:$Q$5000,0)),1,""),"")</f>
        <v/>
      </c>
      <c r="Q130" s="13" t="str">
        <f>IFERROR(IF(($C130&amp;"-"&amp;$E130&amp;"-"&amp;Q$4)=INDEX(Aux!$Q$4:$Q$5000,MATCH($C130&amp;"-"&amp;$E130&amp;"-"&amp;Q$4,Aux!$Q$4:$Q$5000,0)),1,""),"")</f>
        <v/>
      </c>
      <c r="R130" s="13" t="str">
        <f>IFERROR(IF(($C130&amp;"-"&amp;$E130&amp;"-"&amp;R$4)=INDEX(Aux!$Q$4:$Q$5000,MATCH($C130&amp;"-"&amp;$E130&amp;"-"&amp;R$4,Aux!$Q$4:$Q$5000,0)),1,""),"")</f>
        <v/>
      </c>
      <c r="S130" s="13" t="str">
        <f>IFERROR(IF(($C130&amp;"-"&amp;$E130&amp;"-"&amp;S$4)=INDEX(Aux!$Q$4:$Q$5000,MATCH($C130&amp;"-"&amp;$E130&amp;"-"&amp;S$4,Aux!$Q$4:$Q$5000,0)),1,""),"")</f>
        <v/>
      </c>
      <c r="T130" s="13" t="str">
        <f>IFERROR(IF(($C130&amp;"-"&amp;$E130&amp;"-"&amp;T$4)=INDEX(Aux!$Q$4:$Q$5000,MATCH($C130&amp;"-"&amp;$E130&amp;"-"&amp;T$4,Aux!$Q$4:$Q$5000,0)),1,""),"")</f>
        <v/>
      </c>
      <c r="U130" s="13" t="str">
        <f>IFERROR(IF(($C130&amp;"-"&amp;$E130&amp;"-"&amp;U$4)=INDEX(Aux!$Q$4:$Q$5000,MATCH($C130&amp;"-"&amp;$E130&amp;"-"&amp;U$4,Aux!$Q$4:$Q$5000,0)),1,""),"")</f>
        <v/>
      </c>
      <c r="V130" s="13" t="str">
        <f>IFERROR(IF(($C130&amp;"-"&amp;$E130&amp;"-"&amp;V$4)=INDEX(Aux!$Q$4:$Q$5000,MATCH($C130&amp;"-"&amp;$E130&amp;"-"&amp;V$4,Aux!$Q$4:$Q$5000,0)),1,""),"")</f>
        <v/>
      </c>
      <c r="W130" s="13" t="str">
        <f>IFERROR(IF(($C130&amp;"-"&amp;$E130&amp;"-"&amp;W$4)=INDEX(Aux!$Q$4:$Q$5000,MATCH($C130&amp;"-"&amp;$E130&amp;"-"&amp;W$4,Aux!$Q$4:$Q$5000,0)),1,""),"")</f>
        <v/>
      </c>
      <c r="X130" s="13" t="str">
        <f>IFERROR(IF(($C130&amp;"-"&amp;$E130&amp;"-"&amp;X$4)=INDEX(Aux!$Q$4:$Q$5000,MATCH($C130&amp;"-"&amp;$E130&amp;"-"&amp;X$4,Aux!$Q$4:$Q$5000,0)),1,""),"")</f>
        <v/>
      </c>
      <c r="Y130" s="13" t="str">
        <f>IFERROR(IF(($C130&amp;"-"&amp;$E130&amp;"-"&amp;Y$4)=INDEX(Aux!$Q$4:$Q$5000,MATCH($C130&amp;"-"&amp;$E130&amp;"-"&amp;Y$4,Aux!$Q$4:$Q$5000,0)),1,""),"")</f>
        <v/>
      </c>
      <c r="Z130" s="13" t="str">
        <f>IFERROR(IF(($C130&amp;"-"&amp;$E130&amp;"-"&amp;Z$4)=INDEX(Aux!$Q$4:$Q$5000,MATCH($C130&amp;"-"&amp;$E130&amp;"-"&amp;Z$4,Aux!$Q$4:$Q$5000,0)),1,""),"")</f>
        <v/>
      </c>
      <c r="AA130" s="13" t="str">
        <f>IFERROR(IF(($C130&amp;"-"&amp;$E130&amp;"-"&amp;AA$4)=INDEX(Aux!$Q$4:$Q$5000,MATCH($C130&amp;"-"&amp;$E130&amp;"-"&amp;AA$4,Aux!$Q$4:$Q$5000,0)),1,""),"")</f>
        <v/>
      </c>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2:114" x14ac:dyDescent="0.25">
      <c r="B131" s="41" t="str">
        <f>IF(B130="","",IF(B130+1&lt;='Tables&amp;Data'!$F$9,B130+1,""))</f>
        <v/>
      </c>
      <c r="C131" s="46" t="str">
        <f>IF(IFERROR(TRUNC((B131-1)/'Tables&amp;Data'!$F$7,0)+1,0)=0,"","G"&amp;TRUNC((B131-1)/'Tables&amp;Data'!$F$7,0)+1)</f>
        <v/>
      </c>
      <c r="D131" s="43" t="str">
        <f>IF(C131="","",IF(D130='Tables&amp;Data'!$F$7,1,D130+1))</f>
        <v/>
      </c>
      <c r="E131" s="43" t="str">
        <f t="shared" si="1"/>
        <v/>
      </c>
      <c r="F131" s="45" t="str">
        <f>IF(E131="","",IF(SUM(G131:AA131)='Tables&amp;Data'!$F$8,"P","O"))</f>
        <v/>
      </c>
      <c r="G131" s="13" t="str">
        <f>IFERROR(IF(($C131&amp;"-"&amp;$E131&amp;"-"&amp;G$4)=INDEX(Aux!$Q$4:$Q$5000,MATCH($C131&amp;"-"&amp;$E131&amp;"-"&amp;G$4,Aux!$Q$4:$Q$5000,0)),1,""),"")</f>
        <v/>
      </c>
      <c r="H131" s="13" t="str">
        <f>IFERROR(IF(($C131&amp;"-"&amp;$E131&amp;"-"&amp;H$4)=INDEX(Aux!$Q$4:$Q$5000,MATCH($C131&amp;"-"&amp;$E131&amp;"-"&amp;H$4,Aux!$Q$4:$Q$5000,0)),1,""),"")</f>
        <v/>
      </c>
      <c r="I131" s="13" t="str">
        <f>IFERROR(IF(($C131&amp;"-"&amp;$E131&amp;"-"&amp;I$4)=INDEX(Aux!$Q$4:$Q$5000,MATCH($C131&amp;"-"&amp;$E131&amp;"-"&amp;I$4,Aux!$Q$4:$Q$5000,0)),1,""),"")</f>
        <v/>
      </c>
      <c r="J131" s="13" t="str">
        <f>IFERROR(IF(($C131&amp;"-"&amp;$E131&amp;"-"&amp;J$4)=INDEX(Aux!$Q$4:$Q$5000,MATCH($C131&amp;"-"&amp;$E131&amp;"-"&amp;J$4,Aux!$Q$4:$Q$5000,0)),1,""),"")</f>
        <v/>
      </c>
      <c r="K131" s="13" t="str">
        <f>IFERROR(IF(($C131&amp;"-"&amp;$E131&amp;"-"&amp;K$4)=INDEX(Aux!$Q$4:$Q$5000,MATCH($C131&amp;"-"&amp;$E131&amp;"-"&amp;K$4,Aux!$Q$4:$Q$5000,0)),1,""),"")</f>
        <v/>
      </c>
      <c r="L131" s="13" t="str">
        <f>IFERROR(IF(($C131&amp;"-"&amp;$E131&amp;"-"&amp;L$4)=INDEX(Aux!$Q$4:$Q$5000,MATCH($C131&amp;"-"&amp;$E131&amp;"-"&amp;L$4,Aux!$Q$4:$Q$5000,0)),1,""),"")</f>
        <v/>
      </c>
      <c r="M131" s="13" t="str">
        <f>IFERROR(IF(($C131&amp;"-"&amp;$E131&amp;"-"&amp;M$4)=INDEX(Aux!$Q$4:$Q$5000,MATCH($C131&amp;"-"&amp;$E131&amp;"-"&amp;M$4,Aux!$Q$4:$Q$5000,0)),1,""),"")</f>
        <v/>
      </c>
      <c r="N131" s="13" t="str">
        <f>IFERROR(IF(($C131&amp;"-"&amp;$E131&amp;"-"&amp;N$4)=INDEX(Aux!$Q$4:$Q$5000,MATCH($C131&amp;"-"&amp;$E131&amp;"-"&amp;N$4,Aux!$Q$4:$Q$5000,0)),1,""),"")</f>
        <v/>
      </c>
      <c r="O131" s="13" t="str">
        <f>IFERROR(IF(($C131&amp;"-"&amp;$E131&amp;"-"&amp;O$4)=INDEX(Aux!$Q$4:$Q$5000,MATCH($C131&amp;"-"&amp;$E131&amp;"-"&amp;O$4,Aux!$Q$4:$Q$5000,0)),1,""),"")</f>
        <v/>
      </c>
      <c r="P131" s="13" t="str">
        <f>IFERROR(IF(($C131&amp;"-"&amp;$E131&amp;"-"&amp;P$4)=INDEX(Aux!$Q$4:$Q$5000,MATCH($C131&amp;"-"&amp;$E131&amp;"-"&amp;P$4,Aux!$Q$4:$Q$5000,0)),1,""),"")</f>
        <v/>
      </c>
      <c r="Q131" s="13" t="str">
        <f>IFERROR(IF(($C131&amp;"-"&amp;$E131&amp;"-"&amp;Q$4)=INDEX(Aux!$Q$4:$Q$5000,MATCH($C131&amp;"-"&amp;$E131&amp;"-"&amp;Q$4,Aux!$Q$4:$Q$5000,0)),1,""),"")</f>
        <v/>
      </c>
      <c r="R131" s="13" t="str">
        <f>IFERROR(IF(($C131&amp;"-"&amp;$E131&amp;"-"&amp;R$4)=INDEX(Aux!$Q$4:$Q$5000,MATCH($C131&amp;"-"&amp;$E131&amp;"-"&amp;R$4,Aux!$Q$4:$Q$5000,0)),1,""),"")</f>
        <v/>
      </c>
      <c r="S131" s="13" t="str">
        <f>IFERROR(IF(($C131&amp;"-"&amp;$E131&amp;"-"&amp;S$4)=INDEX(Aux!$Q$4:$Q$5000,MATCH($C131&amp;"-"&amp;$E131&amp;"-"&amp;S$4,Aux!$Q$4:$Q$5000,0)),1,""),"")</f>
        <v/>
      </c>
      <c r="T131" s="13" t="str">
        <f>IFERROR(IF(($C131&amp;"-"&amp;$E131&amp;"-"&amp;T$4)=INDEX(Aux!$Q$4:$Q$5000,MATCH($C131&amp;"-"&amp;$E131&amp;"-"&amp;T$4,Aux!$Q$4:$Q$5000,0)),1,""),"")</f>
        <v/>
      </c>
      <c r="U131" s="13" t="str">
        <f>IFERROR(IF(($C131&amp;"-"&amp;$E131&amp;"-"&amp;U$4)=INDEX(Aux!$Q$4:$Q$5000,MATCH($C131&amp;"-"&amp;$E131&amp;"-"&amp;U$4,Aux!$Q$4:$Q$5000,0)),1,""),"")</f>
        <v/>
      </c>
      <c r="V131" s="13" t="str">
        <f>IFERROR(IF(($C131&amp;"-"&amp;$E131&amp;"-"&amp;V$4)=INDEX(Aux!$Q$4:$Q$5000,MATCH($C131&amp;"-"&amp;$E131&amp;"-"&amp;V$4,Aux!$Q$4:$Q$5000,0)),1,""),"")</f>
        <v/>
      </c>
      <c r="W131" s="13" t="str">
        <f>IFERROR(IF(($C131&amp;"-"&amp;$E131&amp;"-"&amp;W$4)=INDEX(Aux!$Q$4:$Q$5000,MATCH($C131&amp;"-"&amp;$E131&amp;"-"&amp;W$4,Aux!$Q$4:$Q$5000,0)),1,""),"")</f>
        <v/>
      </c>
      <c r="X131" s="13" t="str">
        <f>IFERROR(IF(($C131&amp;"-"&amp;$E131&amp;"-"&amp;X$4)=INDEX(Aux!$Q$4:$Q$5000,MATCH($C131&amp;"-"&amp;$E131&amp;"-"&amp;X$4,Aux!$Q$4:$Q$5000,0)),1,""),"")</f>
        <v/>
      </c>
      <c r="Y131" s="13" t="str">
        <f>IFERROR(IF(($C131&amp;"-"&amp;$E131&amp;"-"&amp;Y$4)=INDEX(Aux!$Q$4:$Q$5000,MATCH($C131&amp;"-"&amp;$E131&amp;"-"&amp;Y$4,Aux!$Q$4:$Q$5000,0)),1,""),"")</f>
        <v/>
      </c>
      <c r="Z131" s="13" t="str">
        <f>IFERROR(IF(($C131&amp;"-"&amp;$E131&amp;"-"&amp;Z$4)=INDEX(Aux!$Q$4:$Q$5000,MATCH($C131&amp;"-"&amp;$E131&amp;"-"&amp;Z$4,Aux!$Q$4:$Q$5000,0)),1,""),"")</f>
        <v/>
      </c>
      <c r="AA131" s="13" t="str">
        <f>IFERROR(IF(($C131&amp;"-"&amp;$E131&amp;"-"&amp;AA$4)=INDEX(Aux!$Q$4:$Q$5000,MATCH($C131&amp;"-"&amp;$E131&amp;"-"&amp;AA$4,Aux!$Q$4:$Q$5000,0)),1,""),"")</f>
        <v/>
      </c>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2:114" x14ac:dyDescent="0.25">
      <c r="B132" s="41" t="str">
        <f>IF(B131="","",IF(B131+1&lt;='Tables&amp;Data'!$F$9,B131+1,""))</f>
        <v/>
      </c>
      <c r="C132" s="46" t="str">
        <f>IF(IFERROR(TRUNC((B132-1)/'Tables&amp;Data'!$F$7,0)+1,0)=0,"","G"&amp;TRUNC((B132-1)/'Tables&amp;Data'!$F$7,0)+1)</f>
        <v/>
      </c>
      <c r="D132" s="43" t="str">
        <f>IF(C132="","",IF(D131='Tables&amp;Data'!$F$7,1,D131+1))</f>
        <v/>
      </c>
      <c r="E132" s="43" t="str">
        <f t="shared" si="1"/>
        <v/>
      </c>
      <c r="F132" s="45" t="str">
        <f>IF(E132="","",IF(SUM(G132:AA132)='Tables&amp;Data'!$F$8,"P","O"))</f>
        <v/>
      </c>
      <c r="G132" s="13" t="str">
        <f>IFERROR(IF(($C132&amp;"-"&amp;$E132&amp;"-"&amp;G$4)=INDEX(Aux!$Q$4:$Q$5000,MATCH($C132&amp;"-"&amp;$E132&amp;"-"&amp;G$4,Aux!$Q$4:$Q$5000,0)),1,""),"")</f>
        <v/>
      </c>
      <c r="H132" s="13" t="str">
        <f>IFERROR(IF(($C132&amp;"-"&amp;$E132&amp;"-"&amp;H$4)=INDEX(Aux!$Q$4:$Q$5000,MATCH($C132&amp;"-"&amp;$E132&amp;"-"&amp;H$4,Aux!$Q$4:$Q$5000,0)),1,""),"")</f>
        <v/>
      </c>
      <c r="I132" s="13" t="str">
        <f>IFERROR(IF(($C132&amp;"-"&amp;$E132&amp;"-"&amp;I$4)=INDEX(Aux!$Q$4:$Q$5000,MATCH($C132&amp;"-"&amp;$E132&amp;"-"&amp;I$4,Aux!$Q$4:$Q$5000,0)),1,""),"")</f>
        <v/>
      </c>
      <c r="J132" s="13" t="str">
        <f>IFERROR(IF(($C132&amp;"-"&amp;$E132&amp;"-"&amp;J$4)=INDEX(Aux!$Q$4:$Q$5000,MATCH($C132&amp;"-"&amp;$E132&amp;"-"&amp;J$4,Aux!$Q$4:$Q$5000,0)),1,""),"")</f>
        <v/>
      </c>
      <c r="K132" s="13" t="str">
        <f>IFERROR(IF(($C132&amp;"-"&amp;$E132&amp;"-"&amp;K$4)=INDEX(Aux!$Q$4:$Q$5000,MATCH($C132&amp;"-"&amp;$E132&amp;"-"&amp;K$4,Aux!$Q$4:$Q$5000,0)),1,""),"")</f>
        <v/>
      </c>
      <c r="L132" s="13" t="str">
        <f>IFERROR(IF(($C132&amp;"-"&amp;$E132&amp;"-"&amp;L$4)=INDEX(Aux!$Q$4:$Q$5000,MATCH($C132&amp;"-"&amp;$E132&amp;"-"&amp;L$4,Aux!$Q$4:$Q$5000,0)),1,""),"")</f>
        <v/>
      </c>
      <c r="M132" s="13" t="str">
        <f>IFERROR(IF(($C132&amp;"-"&amp;$E132&amp;"-"&amp;M$4)=INDEX(Aux!$Q$4:$Q$5000,MATCH($C132&amp;"-"&amp;$E132&amp;"-"&amp;M$4,Aux!$Q$4:$Q$5000,0)),1,""),"")</f>
        <v/>
      </c>
      <c r="N132" s="13" t="str">
        <f>IFERROR(IF(($C132&amp;"-"&amp;$E132&amp;"-"&amp;N$4)=INDEX(Aux!$Q$4:$Q$5000,MATCH($C132&amp;"-"&amp;$E132&amp;"-"&amp;N$4,Aux!$Q$4:$Q$5000,0)),1,""),"")</f>
        <v/>
      </c>
      <c r="O132" s="13" t="str">
        <f>IFERROR(IF(($C132&amp;"-"&amp;$E132&amp;"-"&amp;O$4)=INDEX(Aux!$Q$4:$Q$5000,MATCH($C132&amp;"-"&amp;$E132&amp;"-"&amp;O$4,Aux!$Q$4:$Q$5000,0)),1,""),"")</f>
        <v/>
      </c>
      <c r="P132" s="13" t="str">
        <f>IFERROR(IF(($C132&amp;"-"&amp;$E132&amp;"-"&amp;P$4)=INDEX(Aux!$Q$4:$Q$5000,MATCH($C132&amp;"-"&amp;$E132&amp;"-"&amp;P$4,Aux!$Q$4:$Q$5000,0)),1,""),"")</f>
        <v/>
      </c>
      <c r="Q132" s="13" t="str">
        <f>IFERROR(IF(($C132&amp;"-"&amp;$E132&amp;"-"&amp;Q$4)=INDEX(Aux!$Q$4:$Q$5000,MATCH($C132&amp;"-"&amp;$E132&amp;"-"&amp;Q$4,Aux!$Q$4:$Q$5000,0)),1,""),"")</f>
        <v/>
      </c>
      <c r="R132" s="13" t="str">
        <f>IFERROR(IF(($C132&amp;"-"&amp;$E132&amp;"-"&amp;R$4)=INDEX(Aux!$Q$4:$Q$5000,MATCH($C132&amp;"-"&amp;$E132&amp;"-"&amp;R$4,Aux!$Q$4:$Q$5000,0)),1,""),"")</f>
        <v/>
      </c>
      <c r="S132" s="13" t="str">
        <f>IFERROR(IF(($C132&amp;"-"&amp;$E132&amp;"-"&amp;S$4)=INDEX(Aux!$Q$4:$Q$5000,MATCH($C132&amp;"-"&amp;$E132&amp;"-"&amp;S$4,Aux!$Q$4:$Q$5000,0)),1,""),"")</f>
        <v/>
      </c>
      <c r="T132" s="13" t="str">
        <f>IFERROR(IF(($C132&amp;"-"&amp;$E132&amp;"-"&amp;T$4)=INDEX(Aux!$Q$4:$Q$5000,MATCH($C132&amp;"-"&amp;$E132&amp;"-"&amp;T$4,Aux!$Q$4:$Q$5000,0)),1,""),"")</f>
        <v/>
      </c>
      <c r="U132" s="13" t="str">
        <f>IFERROR(IF(($C132&amp;"-"&amp;$E132&amp;"-"&amp;U$4)=INDEX(Aux!$Q$4:$Q$5000,MATCH($C132&amp;"-"&amp;$E132&amp;"-"&amp;U$4,Aux!$Q$4:$Q$5000,0)),1,""),"")</f>
        <v/>
      </c>
      <c r="V132" s="13" t="str">
        <f>IFERROR(IF(($C132&amp;"-"&amp;$E132&amp;"-"&amp;V$4)=INDEX(Aux!$Q$4:$Q$5000,MATCH($C132&amp;"-"&amp;$E132&amp;"-"&amp;V$4,Aux!$Q$4:$Q$5000,0)),1,""),"")</f>
        <v/>
      </c>
      <c r="W132" s="13" t="str">
        <f>IFERROR(IF(($C132&amp;"-"&amp;$E132&amp;"-"&amp;W$4)=INDEX(Aux!$Q$4:$Q$5000,MATCH($C132&amp;"-"&amp;$E132&amp;"-"&amp;W$4,Aux!$Q$4:$Q$5000,0)),1,""),"")</f>
        <v/>
      </c>
      <c r="X132" s="13" t="str">
        <f>IFERROR(IF(($C132&amp;"-"&amp;$E132&amp;"-"&amp;X$4)=INDEX(Aux!$Q$4:$Q$5000,MATCH($C132&amp;"-"&amp;$E132&amp;"-"&amp;X$4,Aux!$Q$4:$Q$5000,0)),1,""),"")</f>
        <v/>
      </c>
      <c r="Y132" s="13" t="str">
        <f>IFERROR(IF(($C132&amp;"-"&amp;$E132&amp;"-"&amp;Y$4)=INDEX(Aux!$Q$4:$Q$5000,MATCH($C132&amp;"-"&amp;$E132&amp;"-"&amp;Y$4,Aux!$Q$4:$Q$5000,0)),1,""),"")</f>
        <v/>
      </c>
      <c r="Z132" s="13" t="str">
        <f>IFERROR(IF(($C132&amp;"-"&amp;$E132&amp;"-"&amp;Z$4)=INDEX(Aux!$Q$4:$Q$5000,MATCH($C132&amp;"-"&amp;$E132&amp;"-"&amp;Z$4,Aux!$Q$4:$Q$5000,0)),1,""),"")</f>
        <v/>
      </c>
      <c r="AA132" s="13" t="str">
        <f>IFERROR(IF(($C132&amp;"-"&amp;$E132&amp;"-"&amp;AA$4)=INDEX(Aux!$Q$4:$Q$5000,MATCH($C132&amp;"-"&amp;$E132&amp;"-"&amp;AA$4,Aux!$Q$4:$Q$5000,0)),1,""),"")</f>
        <v/>
      </c>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2:114" x14ac:dyDescent="0.25">
      <c r="B133" s="41" t="str">
        <f>IF(B132="","",IF(B132+1&lt;='Tables&amp;Data'!$F$9,B132+1,""))</f>
        <v/>
      </c>
      <c r="C133" s="46" t="str">
        <f>IF(IFERROR(TRUNC((B133-1)/'Tables&amp;Data'!$F$7,0)+1,0)=0,"","G"&amp;TRUNC((B133-1)/'Tables&amp;Data'!$F$7,0)+1)</f>
        <v/>
      </c>
      <c r="D133" s="43" t="str">
        <f>IF(C133="","",IF(D132='Tables&amp;Data'!$F$7,1,D132+1))</f>
        <v/>
      </c>
      <c r="E133" s="43" t="str">
        <f t="shared" si="1"/>
        <v/>
      </c>
      <c r="F133" s="45" t="str">
        <f>IF(E133="","",IF(SUM(G133:AA133)='Tables&amp;Data'!$F$8,"P","O"))</f>
        <v/>
      </c>
      <c r="G133" s="13" t="str">
        <f>IFERROR(IF(($C133&amp;"-"&amp;$E133&amp;"-"&amp;G$4)=INDEX(Aux!$Q$4:$Q$5000,MATCH($C133&amp;"-"&amp;$E133&amp;"-"&amp;G$4,Aux!$Q$4:$Q$5000,0)),1,""),"")</f>
        <v/>
      </c>
      <c r="H133" s="13" t="str">
        <f>IFERROR(IF(($C133&amp;"-"&amp;$E133&amp;"-"&amp;H$4)=INDEX(Aux!$Q$4:$Q$5000,MATCH($C133&amp;"-"&amp;$E133&amp;"-"&amp;H$4,Aux!$Q$4:$Q$5000,0)),1,""),"")</f>
        <v/>
      </c>
      <c r="I133" s="13" t="str">
        <f>IFERROR(IF(($C133&amp;"-"&amp;$E133&amp;"-"&amp;I$4)=INDEX(Aux!$Q$4:$Q$5000,MATCH($C133&amp;"-"&amp;$E133&amp;"-"&amp;I$4,Aux!$Q$4:$Q$5000,0)),1,""),"")</f>
        <v/>
      </c>
      <c r="J133" s="13" t="str">
        <f>IFERROR(IF(($C133&amp;"-"&amp;$E133&amp;"-"&amp;J$4)=INDEX(Aux!$Q$4:$Q$5000,MATCH($C133&amp;"-"&amp;$E133&amp;"-"&amp;J$4,Aux!$Q$4:$Q$5000,0)),1,""),"")</f>
        <v/>
      </c>
      <c r="K133" s="13" t="str">
        <f>IFERROR(IF(($C133&amp;"-"&amp;$E133&amp;"-"&amp;K$4)=INDEX(Aux!$Q$4:$Q$5000,MATCH($C133&amp;"-"&amp;$E133&amp;"-"&amp;K$4,Aux!$Q$4:$Q$5000,0)),1,""),"")</f>
        <v/>
      </c>
      <c r="L133" s="13" t="str">
        <f>IFERROR(IF(($C133&amp;"-"&amp;$E133&amp;"-"&amp;L$4)=INDEX(Aux!$Q$4:$Q$5000,MATCH($C133&amp;"-"&amp;$E133&amp;"-"&amp;L$4,Aux!$Q$4:$Q$5000,0)),1,""),"")</f>
        <v/>
      </c>
      <c r="M133" s="13" t="str">
        <f>IFERROR(IF(($C133&amp;"-"&amp;$E133&amp;"-"&amp;M$4)=INDEX(Aux!$Q$4:$Q$5000,MATCH($C133&amp;"-"&amp;$E133&amp;"-"&amp;M$4,Aux!$Q$4:$Q$5000,0)),1,""),"")</f>
        <v/>
      </c>
      <c r="N133" s="13" t="str">
        <f>IFERROR(IF(($C133&amp;"-"&amp;$E133&amp;"-"&amp;N$4)=INDEX(Aux!$Q$4:$Q$5000,MATCH($C133&amp;"-"&amp;$E133&amp;"-"&amp;N$4,Aux!$Q$4:$Q$5000,0)),1,""),"")</f>
        <v/>
      </c>
      <c r="O133" s="13" t="str">
        <f>IFERROR(IF(($C133&amp;"-"&amp;$E133&amp;"-"&amp;O$4)=INDEX(Aux!$Q$4:$Q$5000,MATCH($C133&amp;"-"&amp;$E133&amp;"-"&amp;O$4,Aux!$Q$4:$Q$5000,0)),1,""),"")</f>
        <v/>
      </c>
      <c r="P133" s="13" t="str">
        <f>IFERROR(IF(($C133&amp;"-"&amp;$E133&amp;"-"&amp;P$4)=INDEX(Aux!$Q$4:$Q$5000,MATCH($C133&amp;"-"&amp;$E133&amp;"-"&amp;P$4,Aux!$Q$4:$Q$5000,0)),1,""),"")</f>
        <v/>
      </c>
      <c r="Q133" s="13" t="str">
        <f>IFERROR(IF(($C133&amp;"-"&amp;$E133&amp;"-"&amp;Q$4)=INDEX(Aux!$Q$4:$Q$5000,MATCH($C133&amp;"-"&amp;$E133&amp;"-"&amp;Q$4,Aux!$Q$4:$Q$5000,0)),1,""),"")</f>
        <v/>
      </c>
      <c r="R133" s="13" t="str">
        <f>IFERROR(IF(($C133&amp;"-"&amp;$E133&amp;"-"&amp;R$4)=INDEX(Aux!$Q$4:$Q$5000,MATCH($C133&amp;"-"&amp;$E133&amp;"-"&amp;R$4,Aux!$Q$4:$Q$5000,0)),1,""),"")</f>
        <v/>
      </c>
      <c r="S133" s="13" t="str">
        <f>IFERROR(IF(($C133&amp;"-"&amp;$E133&amp;"-"&amp;S$4)=INDEX(Aux!$Q$4:$Q$5000,MATCH($C133&amp;"-"&amp;$E133&amp;"-"&amp;S$4,Aux!$Q$4:$Q$5000,0)),1,""),"")</f>
        <v/>
      </c>
      <c r="T133" s="13" t="str">
        <f>IFERROR(IF(($C133&amp;"-"&amp;$E133&amp;"-"&amp;T$4)=INDEX(Aux!$Q$4:$Q$5000,MATCH($C133&amp;"-"&amp;$E133&amp;"-"&amp;T$4,Aux!$Q$4:$Q$5000,0)),1,""),"")</f>
        <v/>
      </c>
      <c r="U133" s="13" t="str">
        <f>IFERROR(IF(($C133&amp;"-"&amp;$E133&amp;"-"&amp;U$4)=INDEX(Aux!$Q$4:$Q$5000,MATCH($C133&amp;"-"&amp;$E133&amp;"-"&amp;U$4,Aux!$Q$4:$Q$5000,0)),1,""),"")</f>
        <v/>
      </c>
      <c r="V133" s="13" t="str">
        <f>IFERROR(IF(($C133&amp;"-"&amp;$E133&amp;"-"&amp;V$4)=INDEX(Aux!$Q$4:$Q$5000,MATCH($C133&amp;"-"&amp;$E133&amp;"-"&amp;V$4,Aux!$Q$4:$Q$5000,0)),1,""),"")</f>
        <v/>
      </c>
      <c r="W133" s="13" t="str">
        <f>IFERROR(IF(($C133&amp;"-"&amp;$E133&amp;"-"&amp;W$4)=INDEX(Aux!$Q$4:$Q$5000,MATCH($C133&amp;"-"&amp;$E133&amp;"-"&amp;W$4,Aux!$Q$4:$Q$5000,0)),1,""),"")</f>
        <v/>
      </c>
      <c r="X133" s="13" t="str">
        <f>IFERROR(IF(($C133&amp;"-"&amp;$E133&amp;"-"&amp;X$4)=INDEX(Aux!$Q$4:$Q$5000,MATCH($C133&amp;"-"&amp;$E133&amp;"-"&amp;X$4,Aux!$Q$4:$Q$5000,0)),1,""),"")</f>
        <v/>
      </c>
      <c r="Y133" s="13" t="str">
        <f>IFERROR(IF(($C133&amp;"-"&amp;$E133&amp;"-"&amp;Y$4)=INDEX(Aux!$Q$4:$Q$5000,MATCH($C133&amp;"-"&amp;$E133&amp;"-"&amp;Y$4,Aux!$Q$4:$Q$5000,0)),1,""),"")</f>
        <v/>
      </c>
      <c r="Z133" s="13" t="str">
        <f>IFERROR(IF(($C133&amp;"-"&amp;$E133&amp;"-"&amp;Z$4)=INDEX(Aux!$Q$4:$Q$5000,MATCH($C133&amp;"-"&amp;$E133&amp;"-"&amp;Z$4,Aux!$Q$4:$Q$5000,0)),1,""),"")</f>
        <v/>
      </c>
      <c r="AA133" s="13" t="str">
        <f>IFERROR(IF(($C133&amp;"-"&amp;$E133&amp;"-"&amp;AA$4)=INDEX(Aux!$Q$4:$Q$5000,MATCH($C133&amp;"-"&amp;$E133&amp;"-"&amp;AA$4,Aux!$Q$4:$Q$5000,0)),1,""),"")</f>
        <v/>
      </c>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2:114" x14ac:dyDescent="0.25">
      <c r="B134" s="41" t="str">
        <f>IF(B133="","",IF(B133+1&lt;='Tables&amp;Data'!$F$9,B133+1,""))</f>
        <v/>
      </c>
      <c r="C134" s="46" t="str">
        <f>IF(IFERROR(TRUNC((B134-1)/'Tables&amp;Data'!$F$7,0)+1,0)=0,"","G"&amp;TRUNC((B134-1)/'Tables&amp;Data'!$F$7,0)+1)</f>
        <v/>
      </c>
      <c r="D134" s="43" t="str">
        <f>IF(C134="","",IF(D133='Tables&amp;Data'!$F$7,1,D133+1))</f>
        <v/>
      </c>
      <c r="E134" s="43" t="str">
        <f t="shared" si="1"/>
        <v/>
      </c>
      <c r="F134" s="45" t="str">
        <f>IF(E134="","",IF(SUM(G134:AA134)='Tables&amp;Data'!$F$8,"P","O"))</f>
        <v/>
      </c>
      <c r="G134" s="13" t="str">
        <f>IFERROR(IF(($C134&amp;"-"&amp;$E134&amp;"-"&amp;G$4)=INDEX(Aux!$Q$4:$Q$5000,MATCH($C134&amp;"-"&amp;$E134&amp;"-"&amp;G$4,Aux!$Q$4:$Q$5000,0)),1,""),"")</f>
        <v/>
      </c>
      <c r="H134" s="13" t="str">
        <f>IFERROR(IF(($C134&amp;"-"&amp;$E134&amp;"-"&amp;H$4)=INDEX(Aux!$Q$4:$Q$5000,MATCH($C134&amp;"-"&amp;$E134&amp;"-"&amp;H$4,Aux!$Q$4:$Q$5000,0)),1,""),"")</f>
        <v/>
      </c>
      <c r="I134" s="13" t="str">
        <f>IFERROR(IF(($C134&amp;"-"&amp;$E134&amp;"-"&amp;I$4)=INDEX(Aux!$Q$4:$Q$5000,MATCH($C134&amp;"-"&amp;$E134&amp;"-"&amp;I$4,Aux!$Q$4:$Q$5000,0)),1,""),"")</f>
        <v/>
      </c>
      <c r="J134" s="13" t="str">
        <f>IFERROR(IF(($C134&amp;"-"&amp;$E134&amp;"-"&amp;J$4)=INDEX(Aux!$Q$4:$Q$5000,MATCH($C134&amp;"-"&amp;$E134&amp;"-"&amp;J$4,Aux!$Q$4:$Q$5000,0)),1,""),"")</f>
        <v/>
      </c>
      <c r="K134" s="13" t="str">
        <f>IFERROR(IF(($C134&amp;"-"&amp;$E134&amp;"-"&amp;K$4)=INDEX(Aux!$Q$4:$Q$5000,MATCH($C134&amp;"-"&amp;$E134&amp;"-"&amp;K$4,Aux!$Q$4:$Q$5000,0)),1,""),"")</f>
        <v/>
      </c>
      <c r="L134" s="13" t="str">
        <f>IFERROR(IF(($C134&amp;"-"&amp;$E134&amp;"-"&amp;L$4)=INDEX(Aux!$Q$4:$Q$5000,MATCH($C134&amp;"-"&amp;$E134&amp;"-"&amp;L$4,Aux!$Q$4:$Q$5000,0)),1,""),"")</f>
        <v/>
      </c>
      <c r="M134" s="13" t="str">
        <f>IFERROR(IF(($C134&amp;"-"&amp;$E134&amp;"-"&amp;M$4)=INDEX(Aux!$Q$4:$Q$5000,MATCH($C134&amp;"-"&amp;$E134&amp;"-"&amp;M$4,Aux!$Q$4:$Q$5000,0)),1,""),"")</f>
        <v/>
      </c>
      <c r="N134" s="13" t="str">
        <f>IFERROR(IF(($C134&amp;"-"&amp;$E134&amp;"-"&amp;N$4)=INDEX(Aux!$Q$4:$Q$5000,MATCH($C134&amp;"-"&amp;$E134&amp;"-"&amp;N$4,Aux!$Q$4:$Q$5000,0)),1,""),"")</f>
        <v/>
      </c>
      <c r="O134" s="13" t="str">
        <f>IFERROR(IF(($C134&amp;"-"&amp;$E134&amp;"-"&amp;O$4)=INDEX(Aux!$Q$4:$Q$5000,MATCH($C134&amp;"-"&amp;$E134&amp;"-"&amp;O$4,Aux!$Q$4:$Q$5000,0)),1,""),"")</f>
        <v/>
      </c>
      <c r="P134" s="13" t="str">
        <f>IFERROR(IF(($C134&amp;"-"&amp;$E134&amp;"-"&amp;P$4)=INDEX(Aux!$Q$4:$Q$5000,MATCH($C134&amp;"-"&amp;$E134&amp;"-"&amp;P$4,Aux!$Q$4:$Q$5000,0)),1,""),"")</f>
        <v/>
      </c>
      <c r="Q134" s="13" t="str">
        <f>IFERROR(IF(($C134&amp;"-"&amp;$E134&amp;"-"&amp;Q$4)=INDEX(Aux!$Q$4:$Q$5000,MATCH($C134&amp;"-"&amp;$E134&amp;"-"&amp;Q$4,Aux!$Q$4:$Q$5000,0)),1,""),"")</f>
        <v/>
      </c>
      <c r="R134" s="13" t="str">
        <f>IFERROR(IF(($C134&amp;"-"&amp;$E134&amp;"-"&amp;R$4)=INDEX(Aux!$Q$4:$Q$5000,MATCH($C134&amp;"-"&amp;$E134&amp;"-"&amp;R$4,Aux!$Q$4:$Q$5000,0)),1,""),"")</f>
        <v/>
      </c>
      <c r="S134" s="13" t="str">
        <f>IFERROR(IF(($C134&amp;"-"&amp;$E134&amp;"-"&amp;S$4)=INDEX(Aux!$Q$4:$Q$5000,MATCH($C134&amp;"-"&amp;$E134&amp;"-"&amp;S$4,Aux!$Q$4:$Q$5000,0)),1,""),"")</f>
        <v/>
      </c>
      <c r="T134" s="13" t="str">
        <f>IFERROR(IF(($C134&amp;"-"&amp;$E134&amp;"-"&amp;T$4)=INDEX(Aux!$Q$4:$Q$5000,MATCH($C134&amp;"-"&amp;$E134&amp;"-"&amp;T$4,Aux!$Q$4:$Q$5000,0)),1,""),"")</f>
        <v/>
      </c>
      <c r="U134" s="13" t="str">
        <f>IFERROR(IF(($C134&amp;"-"&amp;$E134&amp;"-"&amp;U$4)=INDEX(Aux!$Q$4:$Q$5000,MATCH($C134&amp;"-"&amp;$E134&amp;"-"&amp;U$4,Aux!$Q$4:$Q$5000,0)),1,""),"")</f>
        <v/>
      </c>
      <c r="V134" s="13" t="str">
        <f>IFERROR(IF(($C134&amp;"-"&amp;$E134&amp;"-"&amp;V$4)=INDEX(Aux!$Q$4:$Q$5000,MATCH($C134&amp;"-"&amp;$E134&amp;"-"&amp;V$4,Aux!$Q$4:$Q$5000,0)),1,""),"")</f>
        <v/>
      </c>
      <c r="W134" s="13" t="str">
        <f>IFERROR(IF(($C134&amp;"-"&amp;$E134&amp;"-"&amp;W$4)=INDEX(Aux!$Q$4:$Q$5000,MATCH($C134&amp;"-"&amp;$E134&amp;"-"&amp;W$4,Aux!$Q$4:$Q$5000,0)),1,""),"")</f>
        <v/>
      </c>
      <c r="X134" s="13" t="str">
        <f>IFERROR(IF(($C134&amp;"-"&amp;$E134&amp;"-"&amp;X$4)=INDEX(Aux!$Q$4:$Q$5000,MATCH($C134&amp;"-"&amp;$E134&amp;"-"&amp;X$4,Aux!$Q$4:$Q$5000,0)),1,""),"")</f>
        <v/>
      </c>
      <c r="Y134" s="13" t="str">
        <f>IFERROR(IF(($C134&amp;"-"&amp;$E134&amp;"-"&amp;Y$4)=INDEX(Aux!$Q$4:$Q$5000,MATCH($C134&amp;"-"&amp;$E134&amp;"-"&amp;Y$4,Aux!$Q$4:$Q$5000,0)),1,""),"")</f>
        <v/>
      </c>
      <c r="Z134" s="13" t="str">
        <f>IFERROR(IF(($C134&amp;"-"&amp;$E134&amp;"-"&amp;Z$4)=INDEX(Aux!$Q$4:$Q$5000,MATCH($C134&amp;"-"&amp;$E134&amp;"-"&amp;Z$4,Aux!$Q$4:$Q$5000,0)),1,""),"")</f>
        <v/>
      </c>
      <c r="AA134" s="13" t="str">
        <f>IFERROR(IF(($C134&amp;"-"&amp;$E134&amp;"-"&amp;AA$4)=INDEX(Aux!$Q$4:$Q$5000,MATCH($C134&amp;"-"&amp;$E134&amp;"-"&amp;AA$4,Aux!$Q$4:$Q$5000,0)),1,""),"")</f>
        <v/>
      </c>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2:114" x14ac:dyDescent="0.25">
      <c r="B135" s="41" t="str">
        <f>IF(B134="","",IF(B134+1&lt;='Tables&amp;Data'!$F$9,B134+1,""))</f>
        <v/>
      </c>
      <c r="C135" s="46" t="str">
        <f>IF(IFERROR(TRUNC((B135-1)/'Tables&amp;Data'!$F$7,0)+1,0)=0,"","G"&amp;TRUNC((B135-1)/'Tables&amp;Data'!$F$7,0)+1)</f>
        <v/>
      </c>
      <c r="D135" s="43" t="str">
        <f>IF(C135="","",IF(D134='Tables&amp;Data'!$F$7,1,D134+1))</f>
        <v/>
      </c>
      <c r="E135" s="43" t="str">
        <f t="shared" si="1"/>
        <v/>
      </c>
      <c r="F135" s="45" t="str">
        <f>IF(E135="","",IF(SUM(G135:AA135)='Tables&amp;Data'!$F$8,"P","O"))</f>
        <v/>
      </c>
      <c r="G135" s="13" t="str">
        <f>IFERROR(IF(($C135&amp;"-"&amp;$E135&amp;"-"&amp;G$4)=INDEX(Aux!$Q$4:$Q$5000,MATCH($C135&amp;"-"&amp;$E135&amp;"-"&amp;G$4,Aux!$Q$4:$Q$5000,0)),1,""),"")</f>
        <v/>
      </c>
      <c r="H135" s="13" t="str">
        <f>IFERROR(IF(($C135&amp;"-"&amp;$E135&amp;"-"&amp;H$4)=INDEX(Aux!$Q$4:$Q$5000,MATCH($C135&amp;"-"&amp;$E135&amp;"-"&amp;H$4,Aux!$Q$4:$Q$5000,0)),1,""),"")</f>
        <v/>
      </c>
      <c r="I135" s="13" t="str">
        <f>IFERROR(IF(($C135&amp;"-"&amp;$E135&amp;"-"&amp;I$4)=INDEX(Aux!$Q$4:$Q$5000,MATCH($C135&amp;"-"&amp;$E135&amp;"-"&amp;I$4,Aux!$Q$4:$Q$5000,0)),1,""),"")</f>
        <v/>
      </c>
      <c r="J135" s="13" t="str">
        <f>IFERROR(IF(($C135&amp;"-"&amp;$E135&amp;"-"&amp;J$4)=INDEX(Aux!$Q$4:$Q$5000,MATCH($C135&amp;"-"&amp;$E135&amp;"-"&amp;J$4,Aux!$Q$4:$Q$5000,0)),1,""),"")</f>
        <v/>
      </c>
      <c r="K135" s="13" t="str">
        <f>IFERROR(IF(($C135&amp;"-"&amp;$E135&amp;"-"&amp;K$4)=INDEX(Aux!$Q$4:$Q$5000,MATCH($C135&amp;"-"&amp;$E135&amp;"-"&amp;K$4,Aux!$Q$4:$Q$5000,0)),1,""),"")</f>
        <v/>
      </c>
      <c r="L135" s="13" t="str">
        <f>IFERROR(IF(($C135&amp;"-"&amp;$E135&amp;"-"&amp;L$4)=INDEX(Aux!$Q$4:$Q$5000,MATCH($C135&amp;"-"&amp;$E135&amp;"-"&amp;L$4,Aux!$Q$4:$Q$5000,0)),1,""),"")</f>
        <v/>
      </c>
      <c r="M135" s="13" t="str">
        <f>IFERROR(IF(($C135&amp;"-"&amp;$E135&amp;"-"&amp;M$4)=INDEX(Aux!$Q$4:$Q$5000,MATCH($C135&amp;"-"&amp;$E135&amp;"-"&amp;M$4,Aux!$Q$4:$Q$5000,0)),1,""),"")</f>
        <v/>
      </c>
      <c r="N135" s="13" t="str">
        <f>IFERROR(IF(($C135&amp;"-"&amp;$E135&amp;"-"&amp;N$4)=INDEX(Aux!$Q$4:$Q$5000,MATCH($C135&amp;"-"&amp;$E135&amp;"-"&amp;N$4,Aux!$Q$4:$Q$5000,0)),1,""),"")</f>
        <v/>
      </c>
      <c r="O135" s="13" t="str">
        <f>IFERROR(IF(($C135&amp;"-"&amp;$E135&amp;"-"&amp;O$4)=INDEX(Aux!$Q$4:$Q$5000,MATCH($C135&amp;"-"&amp;$E135&amp;"-"&amp;O$4,Aux!$Q$4:$Q$5000,0)),1,""),"")</f>
        <v/>
      </c>
      <c r="P135" s="13" t="str">
        <f>IFERROR(IF(($C135&amp;"-"&amp;$E135&amp;"-"&amp;P$4)=INDEX(Aux!$Q$4:$Q$5000,MATCH($C135&amp;"-"&amp;$E135&amp;"-"&amp;P$4,Aux!$Q$4:$Q$5000,0)),1,""),"")</f>
        <v/>
      </c>
      <c r="Q135" s="13" t="str">
        <f>IFERROR(IF(($C135&amp;"-"&amp;$E135&amp;"-"&amp;Q$4)=INDEX(Aux!$Q$4:$Q$5000,MATCH($C135&amp;"-"&amp;$E135&amp;"-"&amp;Q$4,Aux!$Q$4:$Q$5000,0)),1,""),"")</f>
        <v/>
      </c>
      <c r="R135" s="13" t="str">
        <f>IFERROR(IF(($C135&amp;"-"&amp;$E135&amp;"-"&amp;R$4)=INDEX(Aux!$Q$4:$Q$5000,MATCH($C135&amp;"-"&amp;$E135&amp;"-"&amp;R$4,Aux!$Q$4:$Q$5000,0)),1,""),"")</f>
        <v/>
      </c>
      <c r="S135" s="13" t="str">
        <f>IFERROR(IF(($C135&amp;"-"&amp;$E135&amp;"-"&amp;S$4)=INDEX(Aux!$Q$4:$Q$5000,MATCH($C135&amp;"-"&amp;$E135&amp;"-"&amp;S$4,Aux!$Q$4:$Q$5000,0)),1,""),"")</f>
        <v/>
      </c>
      <c r="T135" s="13" t="str">
        <f>IFERROR(IF(($C135&amp;"-"&amp;$E135&amp;"-"&amp;T$4)=INDEX(Aux!$Q$4:$Q$5000,MATCH($C135&amp;"-"&amp;$E135&amp;"-"&amp;T$4,Aux!$Q$4:$Q$5000,0)),1,""),"")</f>
        <v/>
      </c>
      <c r="U135" s="13" t="str">
        <f>IFERROR(IF(($C135&amp;"-"&amp;$E135&amp;"-"&amp;U$4)=INDEX(Aux!$Q$4:$Q$5000,MATCH($C135&amp;"-"&amp;$E135&amp;"-"&amp;U$4,Aux!$Q$4:$Q$5000,0)),1,""),"")</f>
        <v/>
      </c>
      <c r="V135" s="13" t="str">
        <f>IFERROR(IF(($C135&amp;"-"&amp;$E135&amp;"-"&amp;V$4)=INDEX(Aux!$Q$4:$Q$5000,MATCH($C135&amp;"-"&amp;$E135&amp;"-"&amp;V$4,Aux!$Q$4:$Q$5000,0)),1,""),"")</f>
        <v/>
      </c>
      <c r="W135" s="13" t="str">
        <f>IFERROR(IF(($C135&amp;"-"&amp;$E135&amp;"-"&amp;W$4)=INDEX(Aux!$Q$4:$Q$5000,MATCH($C135&amp;"-"&amp;$E135&amp;"-"&amp;W$4,Aux!$Q$4:$Q$5000,0)),1,""),"")</f>
        <v/>
      </c>
      <c r="X135" s="13" t="str">
        <f>IFERROR(IF(($C135&amp;"-"&amp;$E135&amp;"-"&amp;X$4)=INDEX(Aux!$Q$4:$Q$5000,MATCH($C135&amp;"-"&amp;$E135&amp;"-"&amp;X$4,Aux!$Q$4:$Q$5000,0)),1,""),"")</f>
        <v/>
      </c>
      <c r="Y135" s="13" t="str">
        <f>IFERROR(IF(($C135&amp;"-"&amp;$E135&amp;"-"&amp;Y$4)=INDEX(Aux!$Q$4:$Q$5000,MATCH($C135&amp;"-"&amp;$E135&amp;"-"&amp;Y$4,Aux!$Q$4:$Q$5000,0)),1,""),"")</f>
        <v/>
      </c>
      <c r="Z135" s="13" t="str">
        <f>IFERROR(IF(($C135&amp;"-"&amp;$E135&amp;"-"&amp;Z$4)=INDEX(Aux!$Q$4:$Q$5000,MATCH($C135&amp;"-"&amp;$E135&amp;"-"&amp;Z$4,Aux!$Q$4:$Q$5000,0)),1,""),"")</f>
        <v/>
      </c>
      <c r="AA135" s="13" t="str">
        <f>IFERROR(IF(($C135&amp;"-"&amp;$E135&amp;"-"&amp;AA$4)=INDEX(Aux!$Q$4:$Q$5000,MATCH($C135&amp;"-"&amp;$E135&amp;"-"&amp;AA$4,Aux!$Q$4:$Q$5000,0)),1,""),"")</f>
        <v/>
      </c>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2:114" x14ac:dyDescent="0.25">
      <c r="B136" s="41" t="str">
        <f>IF(B135="","",IF(B135+1&lt;='Tables&amp;Data'!$F$9,B135+1,""))</f>
        <v/>
      </c>
      <c r="C136" s="46" t="str">
        <f>IF(IFERROR(TRUNC((B136-1)/'Tables&amp;Data'!$F$7,0)+1,0)=0,"","G"&amp;TRUNC((B136-1)/'Tables&amp;Data'!$F$7,0)+1)</f>
        <v/>
      </c>
      <c r="D136" s="43" t="str">
        <f>IF(C136="","",IF(D135='Tables&amp;Data'!$F$7,1,D135+1))</f>
        <v/>
      </c>
      <c r="E136" s="43" t="str">
        <f t="shared" si="1"/>
        <v/>
      </c>
      <c r="F136" s="45" t="str">
        <f>IF(E136="","",IF(SUM(G136:AA136)='Tables&amp;Data'!$F$8,"P","O"))</f>
        <v/>
      </c>
      <c r="G136" s="13" t="str">
        <f>IFERROR(IF(($C136&amp;"-"&amp;$E136&amp;"-"&amp;G$4)=INDEX(Aux!$Q$4:$Q$5000,MATCH($C136&amp;"-"&amp;$E136&amp;"-"&amp;G$4,Aux!$Q$4:$Q$5000,0)),1,""),"")</f>
        <v/>
      </c>
      <c r="H136" s="13" t="str">
        <f>IFERROR(IF(($C136&amp;"-"&amp;$E136&amp;"-"&amp;H$4)=INDEX(Aux!$Q$4:$Q$5000,MATCH($C136&amp;"-"&amp;$E136&amp;"-"&amp;H$4,Aux!$Q$4:$Q$5000,0)),1,""),"")</f>
        <v/>
      </c>
      <c r="I136" s="13" t="str">
        <f>IFERROR(IF(($C136&amp;"-"&amp;$E136&amp;"-"&amp;I$4)=INDEX(Aux!$Q$4:$Q$5000,MATCH($C136&amp;"-"&amp;$E136&amp;"-"&amp;I$4,Aux!$Q$4:$Q$5000,0)),1,""),"")</f>
        <v/>
      </c>
      <c r="J136" s="13" t="str">
        <f>IFERROR(IF(($C136&amp;"-"&amp;$E136&amp;"-"&amp;J$4)=INDEX(Aux!$Q$4:$Q$5000,MATCH($C136&amp;"-"&amp;$E136&amp;"-"&amp;J$4,Aux!$Q$4:$Q$5000,0)),1,""),"")</f>
        <v/>
      </c>
      <c r="K136" s="13" t="str">
        <f>IFERROR(IF(($C136&amp;"-"&amp;$E136&amp;"-"&amp;K$4)=INDEX(Aux!$Q$4:$Q$5000,MATCH($C136&amp;"-"&amp;$E136&amp;"-"&amp;K$4,Aux!$Q$4:$Q$5000,0)),1,""),"")</f>
        <v/>
      </c>
      <c r="L136" s="13" t="str">
        <f>IFERROR(IF(($C136&amp;"-"&amp;$E136&amp;"-"&amp;L$4)=INDEX(Aux!$Q$4:$Q$5000,MATCH($C136&amp;"-"&amp;$E136&amp;"-"&amp;L$4,Aux!$Q$4:$Q$5000,0)),1,""),"")</f>
        <v/>
      </c>
      <c r="M136" s="13" t="str">
        <f>IFERROR(IF(($C136&amp;"-"&amp;$E136&amp;"-"&amp;M$4)=INDEX(Aux!$Q$4:$Q$5000,MATCH($C136&amp;"-"&amp;$E136&amp;"-"&amp;M$4,Aux!$Q$4:$Q$5000,0)),1,""),"")</f>
        <v/>
      </c>
      <c r="N136" s="13" t="str">
        <f>IFERROR(IF(($C136&amp;"-"&amp;$E136&amp;"-"&amp;N$4)=INDEX(Aux!$Q$4:$Q$5000,MATCH($C136&amp;"-"&amp;$E136&amp;"-"&amp;N$4,Aux!$Q$4:$Q$5000,0)),1,""),"")</f>
        <v/>
      </c>
      <c r="O136" s="13" t="str">
        <f>IFERROR(IF(($C136&amp;"-"&amp;$E136&amp;"-"&amp;O$4)=INDEX(Aux!$Q$4:$Q$5000,MATCH($C136&amp;"-"&amp;$E136&amp;"-"&amp;O$4,Aux!$Q$4:$Q$5000,0)),1,""),"")</f>
        <v/>
      </c>
      <c r="P136" s="13" t="str">
        <f>IFERROR(IF(($C136&amp;"-"&amp;$E136&amp;"-"&amp;P$4)=INDEX(Aux!$Q$4:$Q$5000,MATCH($C136&amp;"-"&amp;$E136&amp;"-"&amp;P$4,Aux!$Q$4:$Q$5000,0)),1,""),"")</f>
        <v/>
      </c>
      <c r="Q136" s="13" t="str">
        <f>IFERROR(IF(($C136&amp;"-"&amp;$E136&amp;"-"&amp;Q$4)=INDEX(Aux!$Q$4:$Q$5000,MATCH($C136&amp;"-"&amp;$E136&amp;"-"&amp;Q$4,Aux!$Q$4:$Q$5000,0)),1,""),"")</f>
        <v/>
      </c>
      <c r="R136" s="13" t="str">
        <f>IFERROR(IF(($C136&amp;"-"&amp;$E136&amp;"-"&amp;R$4)=INDEX(Aux!$Q$4:$Q$5000,MATCH($C136&amp;"-"&amp;$E136&amp;"-"&amp;R$4,Aux!$Q$4:$Q$5000,0)),1,""),"")</f>
        <v/>
      </c>
      <c r="S136" s="13" t="str">
        <f>IFERROR(IF(($C136&amp;"-"&amp;$E136&amp;"-"&amp;S$4)=INDEX(Aux!$Q$4:$Q$5000,MATCH($C136&amp;"-"&amp;$E136&amp;"-"&amp;S$4,Aux!$Q$4:$Q$5000,0)),1,""),"")</f>
        <v/>
      </c>
      <c r="T136" s="13" t="str">
        <f>IFERROR(IF(($C136&amp;"-"&amp;$E136&amp;"-"&amp;T$4)=INDEX(Aux!$Q$4:$Q$5000,MATCH($C136&amp;"-"&amp;$E136&amp;"-"&amp;T$4,Aux!$Q$4:$Q$5000,0)),1,""),"")</f>
        <v/>
      </c>
      <c r="U136" s="13" t="str">
        <f>IFERROR(IF(($C136&amp;"-"&amp;$E136&amp;"-"&amp;U$4)=INDEX(Aux!$Q$4:$Q$5000,MATCH($C136&amp;"-"&amp;$E136&amp;"-"&amp;U$4,Aux!$Q$4:$Q$5000,0)),1,""),"")</f>
        <v/>
      </c>
      <c r="V136" s="13" t="str">
        <f>IFERROR(IF(($C136&amp;"-"&amp;$E136&amp;"-"&amp;V$4)=INDEX(Aux!$Q$4:$Q$5000,MATCH($C136&amp;"-"&amp;$E136&amp;"-"&amp;V$4,Aux!$Q$4:$Q$5000,0)),1,""),"")</f>
        <v/>
      </c>
      <c r="W136" s="13" t="str">
        <f>IFERROR(IF(($C136&amp;"-"&amp;$E136&amp;"-"&amp;W$4)=INDEX(Aux!$Q$4:$Q$5000,MATCH($C136&amp;"-"&amp;$E136&amp;"-"&amp;W$4,Aux!$Q$4:$Q$5000,0)),1,""),"")</f>
        <v/>
      </c>
      <c r="X136" s="13" t="str">
        <f>IFERROR(IF(($C136&amp;"-"&amp;$E136&amp;"-"&amp;X$4)=INDEX(Aux!$Q$4:$Q$5000,MATCH($C136&amp;"-"&amp;$E136&amp;"-"&amp;X$4,Aux!$Q$4:$Q$5000,0)),1,""),"")</f>
        <v/>
      </c>
      <c r="Y136" s="13" t="str">
        <f>IFERROR(IF(($C136&amp;"-"&amp;$E136&amp;"-"&amp;Y$4)=INDEX(Aux!$Q$4:$Q$5000,MATCH($C136&amp;"-"&amp;$E136&amp;"-"&amp;Y$4,Aux!$Q$4:$Q$5000,0)),1,""),"")</f>
        <v/>
      </c>
      <c r="Z136" s="13" t="str">
        <f>IFERROR(IF(($C136&amp;"-"&amp;$E136&amp;"-"&amp;Z$4)=INDEX(Aux!$Q$4:$Q$5000,MATCH($C136&amp;"-"&amp;$E136&amp;"-"&amp;Z$4,Aux!$Q$4:$Q$5000,0)),1,""),"")</f>
        <v/>
      </c>
      <c r="AA136" s="13" t="str">
        <f>IFERROR(IF(($C136&amp;"-"&amp;$E136&amp;"-"&amp;AA$4)=INDEX(Aux!$Q$4:$Q$5000,MATCH($C136&amp;"-"&amp;$E136&amp;"-"&amp;AA$4,Aux!$Q$4:$Q$5000,0)),1,""),"")</f>
        <v/>
      </c>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2:114" x14ac:dyDescent="0.25">
      <c r="B137" s="41" t="str">
        <f>IF(B136="","",IF(B136+1&lt;='Tables&amp;Data'!$F$9,B136+1,""))</f>
        <v/>
      </c>
      <c r="C137" s="46" t="str">
        <f>IF(IFERROR(TRUNC((B137-1)/'Tables&amp;Data'!$F$7,0)+1,0)=0,"","G"&amp;TRUNC((B137-1)/'Tables&amp;Data'!$F$7,0)+1)</f>
        <v/>
      </c>
      <c r="D137" s="43" t="str">
        <f>IF(C137="","",IF(D136='Tables&amp;Data'!$F$7,1,D136+1))</f>
        <v/>
      </c>
      <c r="E137" s="43" t="str">
        <f t="shared" ref="E137:E200" si="2">IF(D137="","","P"&amp;D137)</f>
        <v/>
      </c>
      <c r="F137" s="45" t="str">
        <f>IF(E137="","",IF(SUM(G137:AA137)='Tables&amp;Data'!$F$8,"P","O"))</f>
        <v/>
      </c>
      <c r="G137" s="13" t="str">
        <f>IFERROR(IF(($C137&amp;"-"&amp;$E137&amp;"-"&amp;G$4)=INDEX(Aux!$Q$4:$Q$5000,MATCH($C137&amp;"-"&amp;$E137&amp;"-"&amp;G$4,Aux!$Q$4:$Q$5000,0)),1,""),"")</f>
        <v/>
      </c>
      <c r="H137" s="13" t="str">
        <f>IFERROR(IF(($C137&amp;"-"&amp;$E137&amp;"-"&amp;H$4)=INDEX(Aux!$Q$4:$Q$5000,MATCH($C137&amp;"-"&amp;$E137&amp;"-"&amp;H$4,Aux!$Q$4:$Q$5000,0)),1,""),"")</f>
        <v/>
      </c>
      <c r="I137" s="13" t="str">
        <f>IFERROR(IF(($C137&amp;"-"&amp;$E137&amp;"-"&amp;I$4)=INDEX(Aux!$Q$4:$Q$5000,MATCH($C137&amp;"-"&amp;$E137&amp;"-"&amp;I$4,Aux!$Q$4:$Q$5000,0)),1,""),"")</f>
        <v/>
      </c>
      <c r="J137" s="13" t="str">
        <f>IFERROR(IF(($C137&amp;"-"&amp;$E137&amp;"-"&amp;J$4)=INDEX(Aux!$Q$4:$Q$5000,MATCH($C137&amp;"-"&amp;$E137&amp;"-"&amp;J$4,Aux!$Q$4:$Q$5000,0)),1,""),"")</f>
        <v/>
      </c>
      <c r="K137" s="13" t="str">
        <f>IFERROR(IF(($C137&amp;"-"&amp;$E137&amp;"-"&amp;K$4)=INDEX(Aux!$Q$4:$Q$5000,MATCH($C137&amp;"-"&amp;$E137&amp;"-"&amp;K$4,Aux!$Q$4:$Q$5000,0)),1,""),"")</f>
        <v/>
      </c>
      <c r="L137" s="13" t="str">
        <f>IFERROR(IF(($C137&amp;"-"&amp;$E137&amp;"-"&amp;L$4)=INDEX(Aux!$Q$4:$Q$5000,MATCH($C137&amp;"-"&amp;$E137&amp;"-"&amp;L$4,Aux!$Q$4:$Q$5000,0)),1,""),"")</f>
        <v/>
      </c>
      <c r="M137" s="13" t="str">
        <f>IFERROR(IF(($C137&amp;"-"&amp;$E137&amp;"-"&amp;M$4)=INDEX(Aux!$Q$4:$Q$5000,MATCH($C137&amp;"-"&amp;$E137&amp;"-"&amp;M$4,Aux!$Q$4:$Q$5000,0)),1,""),"")</f>
        <v/>
      </c>
      <c r="N137" s="13" t="str">
        <f>IFERROR(IF(($C137&amp;"-"&amp;$E137&amp;"-"&amp;N$4)=INDEX(Aux!$Q$4:$Q$5000,MATCH($C137&amp;"-"&amp;$E137&amp;"-"&amp;N$4,Aux!$Q$4:$Q$5000,0)),1,""),"")</f>
        <v/>
      </c>
      <c r="O137" s="13" t="str">
        <f>IFERROR(IF(($C137&amp;"-"&amp;$E137&amp;"-"&amp;O$4)=INDEX(Aux!$Q$4:$Q$5000,MATCH($C137&amp;"-"&amp;$E137&amp;"-"&amp;O$4,Aux!$Q$4:$Q$5000,0)),1,""),"")</f>
        <v/>
      </c>
      <c r="P137" s="13" t="str">
        <f>IFERROR(IF(($C137&amp;"-"&amp;$E137&amp;"-"&amp;P$4)=INDEX(Aux!$Q$4:$Q$5000,MATCH($C137&amp;"-"&amp;$E137&amp;"-"&amp;P$4,Aux!$Q$4:$Q$5000,0)),1,""),"")</f>
        <v/>
      </c>
      <c r="Q137" s="13" t="str">
        <f>IFERROR(IF(($C137&amp;"-"&amp;$E137&amp;"-"&amp;Q$4)=INDEX(Aux!$Q$4:$Q$5000,MATCH($C137&amp;"-"&amp;$E137&amp;"-"&amp;Q$4,Aux!$Q$4:$Q$5000,0)),1,""),"")</f>
        <v/>
      </c>
      <c r="R137" s="13" t="str">
        <f>IFERROR(IF(($C137&amp;"-"&amp;$E137&amp;"-"&amp;R$4)=INDEX(Aux!$Q$4:$Q$5000,MATCH($C137&amp;"-"&amp;$E137&amp;"-"&amp;R$4,Aux!$Q$4:$Q$5000,0)),1,""),"")</f>
        <v/>
      </c>
      <c r="S137" s="13" t="str">
        <f>IFERROR(IF(($C137&amp;"-"&amp;$E137&amp;"-"&amp;S$4)=INDEX(Aux!$Q$4:$Q$5000,MATCH($C137&amp;"-"&amp;$E137&amp;"-"&amp;S$4,Aux!$Q$4:$Q$5000,0)),1,""),"")</f>
        <v/>
      </c>
      <c r="T137" s="13" t="str">
        <f>IFERROR(IF(($C137&amp;"-"&amp;$E137&amp;"-"&amp;T$4)=INDEX(Aux!$Q$4:$Q$5000,MATCH($C137&amp;"-"&amp;$E137&amp;"-"&amp;T$4,Aux!$Q$4:$Q$5000,0)),1,""),"")</f>
        <v/>
      </c>
      <c r="U137" s="13" t="str">
        <f>IFERROR(IF(($C137&amp;"-"&amp;$E137&amp;"-"&amp;U$4)=INDEX(Aux!$Q$4:$Q$5000,MATCH($C137&amp;"-"&amp;$E137&amp;"-"&amp;U$4,Aux!$Q$4:$Q$5000,0)),1,""),"")</f>
        <v/>
      </c>
      <c r="V137" s="13" t="str">
        <f>IFERROR(IF(($C137&amp;"-"&amp;$E137&amp;"-"&amp;V$4)=INDEX(Aux!$Q$4:$Q$5000,MATCH($C137&amp;"-"&amp;$E137&amp;"-"&amp;V$4,Aux!$Q$4:$Q$5000,0)),1,""),"")</f>
        <v/>
      </c>
      <c r="W137" s="13" t="str">
        <f>IFERROR(IF(($C137&amp;"-"&amp;$E137&amp;"-"&amp;W$4)=INDEX(Aux!$Q$4:$Q$5000,MATCH($C137&amp;"-"&amp;$E137&amp;"-"&amp;W$4,Aux!$Q$4:$Q$5000,0)),1,""),"")</f>
        <v/>
      </c>
      <c r="X137" s="13" t="str">
        <f>IFERROR(IF(($C137&amp;"-"&amp;$E137&amp;"-"&amp;X$4)=INDEX(Aux!$Q$4:$Q$5000,MATCH($C137&amp;"-"&amp;$E137&amp;"-"&amp;X$4,Aux!$Q$4:$Q$5000,0)),1,""),"")</f>
        <v/>
      </c>
      <c r="Y137" s="13" t="str">
        <f>IFERROR(IF(($C137&amp;"-"&amp;$E137&amp;"-"&amp;Y$4)=INDEX(Aux!$Q$4:$Q$5000,MATCH($C137&amp;"-"&amp;$E137&amp;"-"&amp;Y$4,Aux!$Q$4:$Q$5000,0)),1,""),"")</f>
        <v/>
      </c>
      <c r="Z137" s="13" t="str">
        <f>IFERROR(IF(($C137&amp;"-"&amp;$E137&amp;"-"&amp;Z$4)=INDEX(Aux!$Q$4:$Q$5000,MATCH($C137&amp;"-"&amp;$E137&amp;"-"&amp;Z$4,Aux!$Q$4:$Q$5000,0)),1,""),"")</f>
        <v/>
      </c>
      <c r="AA137" s="13" t="str">
        <f>IFERROR(IF(($C137&amp;"-"&amp;$E137&amp;"-"&amp;AA$4)=INDEX(Aux!$Q$4:$Q$5000,MATCH($C137&amp;"-"&amp;$E137&amp;"-"&amp;AA$4,Aux!$Q$4:$Q$5000,0)),1,""),"")</f>
        <v/>
      </c>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2:114" x14ac:dyDescent="0.25">
      <c r="B138" s="41" t="str">
        <f>IF(B137="","",IF(B137+1&lt;='Tables&amp;Data'!$F$9,B137+1,""))</f>
        <v/>
      </c>
      <c r="C138" s="46" t="str">
        <f>IF(IFERROR(TRUNC((B138-1)/'Tables&amp;Data'!$F$7,0)+1,0)=0,"","G"&amp;TRUNC((B138-1)/'Tables&amp;Data'!$F$7,0)+1)</f>
        <v/>
      </c>
      <c r="D138" s="43" t="str">
        <f>IF(C138="","",IF(D137='Tables&amp;Data'!$F$7,1,D137+1))</f>
        <v/>
      </c>
      <c r="E138" s="43" t="str">
        <f t="shared" si="2"/>
        <v/>
      </c>
      <c r="F138" s="45" t="str">
        <f>IF(E138="","",IF(SUM(G138:AA138)='Tables&amp;Data'!$F$8,"P","O"))</f>
        <v/>
      </c>
      <c r="G138" s="13" t="str">
        <f>IFERROR(IF(($C138&amp;"-"&amp;$E138&amp;"-"&amp;G$4)=INDEX(Aux!$Q$4:$Q$5000,MATCH($C138&amp;"-"&amp;$E138&amp;"-"&amp;G$4,Aux!$Q$4:$Q$5000,0)),1,""),"")</f>
        <v/>
      </c>
      <c r="H138" s="13" t="str">
        <f>IFERROR(IF(($C138&amp;"-"&amp;$E138&amp;"-"&amp;H$4)=INDEX(Aux!$Q$4:$Q$5000,MATCH($C138&amp;"-"&amp;$E138&amp;"-"&amp;H$4,Aux!$Q$4:$Q$5000,0)),1,""),"")</f>
        <v/>
      </c>
      <c r="I138" s="13" t="str">
        <f>IFERROR(IF(($C138&amp;"-"&amp;$E138&amp;"-"&amp;I$4)=INDEX(Aux!$Q$4:$Q$5000,MATCH($C138&amp;"-"&amp;$E138&amp;"-"&amp;I$4,Aux!$Q$4:$Q$5000,0)),1,""),"")</f>
        <v/>
      </c>
      <c r="J138" s="13" t="str">
        <f>IFERROR(IF(($C138&amp;"-"&amp;$E138&amp;"-"&amp;J$4)=INDEX(Aux!$Q$4:$Q$5000,MATCH($C138&amp;"-"&amp;$E138&amp;"-"&amp;J$4,Aux!$Q$4:$Q$5000,0)),1,""),"")</f>
        <v/>
      </c>
      <c r="K138" s="13" t="str">
        <f>IFERROR(IF(($C138&amp;"-"&amp;$E138&amp;"-"&amp;K$4)=INDEX(Aux!$Q$4:$Q$5000,MATCH($C138&amp;"-"&amp;$E138&amp;"-"&amp;K$4,Aux!$Q$4:$Q$5000,0)),1,""),"")</f>
        <v/>
      </c>
      <c r="L138" s="13" t="str">
        <f>IFERROR(IF(($C138&amp;"-"&amp;$E138&amp;"-"&amp;L$4)=INDEX(Aux!$Q$4:$Q$5000,MATCH($C138&amp;"-"&amp;$E138&amp;"-"&amp;L$4,Aux!$Q$4:$Q$5000,0)),1,""),"")</f>
        <v/>
      </c>
      <c r="M138" s="13" t="str">
        <f>IFERROR(IF(($C138&amp;"-"&amp;$E138&amp;"-"&amp;M$4)=INDEX(Aux!$Q$4:$Q$5000,MATCH($C138&amp;"-"&amp;$E138&amp;"-"&amp;M$4,Aux!$Q$4:$Q$5000,0)),1,""),"")</f>
        <v/>
      </c>
      <c r="N138" s="13" t="str">
        <f>IFERROR(IF(($C138&amp;"-"&amp;$E138&amp;"-"&amp;N$4)=INDEX(Aux!$Q$4:$Q$5000,MATCH($C138&amp;"-"&amp;$E138&amp;"-"&amp;N$4,Aux!$Q$4:$Q$5000,0)),1,""),"")</f>
        <v/>
      </c>
      <c r="O138" s="13" t="str">
        <f>IFERROR(IF(($C138&amp;"-"&amp;$E138&amp;"-"&amp;O$4)=INDEX(Aux!$Q$4:$Q$5000,MATCH($C138&amp;"-"&amp;$E138&amp;"-"&amp;O$4,Aux!$Q$4:$Q$5000,0)),1,""),"")</f>
        <v/>
      </c>
      <c r="P138" s="13" t="str">
        <f>IFERROR(IF(($C138&amp;"-"&amp;$E138&amp;"-"&amp;P$4)=INDEX(Aux!$Q$4:$Q$5000,MATCH($C138&amp;"-"&amp;$E138&amp;"-"&amp;P$4,Aux!$Q$4:$Q$5000,0)),1,""),"")</f>
        <v/>
      </c>
      <c r="Q138" s="13" t="str">
        <f>IFERROR(IF(($C138&amp;"-"&amp;$E138&amp;"-"&amp;Q$4)=INDEX(Aux!$Q$4:$Q$5000,MATCH($C138&amp;"-"&amp;$E138&amp;"-"&amp;Q$4,Aux!$Q$4:$Q$5000,0)),1,""),"")</f>
        <v/>
      </c>
      <c r="R138" s="13" t="str">
        <f>IFERROR(IF(($C138&amp;"-"&amp;$E138&amp;"-"&amp;R$4)=INDEX(Aux!$Q$4:$Q$5000,MATCH($C138&amp;"-"&amp;$E138&amp;"-"&amp;R$4,Aux!$Q$4:$Q$5000,0)),1,""),"")</f>
        <v/>
      </c>
      <c r="S138" s="13" t="str">
        <f>IFERROR(IF(($C138&amp;"-"&amp;$E138&amp;"-"&amp;S$4)=INDEX(Aux!$Q$4:$Q$5000,MATCH($C138&amp;"-"&amp;$E138&amp;"-"&amp;S$4,Aux!$Q$4:$Q$5000,0)),1,""),"")</f>
        <v/>
      </c>
      <c r="T138" s="13" t="str">
        <f>IFERROR(IF(($C138&amp;"-"&amp;$E138&amp;"-"&amp;T$4)=INDEX(Aux!$Q$4:$Q$5000,MATCH($C138&amp;"-"&amp;$E138&amp;"-"&amp;T$4,Aux!$Q$4:$Q$5000,0)),1,""),"")</f>
        <v/>
      </c>
      <c r="U138" s="13" t="str">
        <f>IFERROR(IF(($C138&amp;"-"&amp;$E138&amp;"-"&amp;U$4)=INDEX(Aux!$Q$4:$Q$5000,MATCH($C138&amp;"-"&amp;$E138&amp;"-"&amp;U$4,Aux!$Q$4:$Q$5000,0)),1,""),"")</f>
        <v/>
      </c>
      <c r="V138" s="13" t="str">
        <f>IFERROR(IF(($C138&amp;"-"&amp;$E138&amp;"-"&amp;V$4)=INDEX(Aux!$Q$4:$Q$5000,MATCH($C138&amp;"-"&amp;$E138&amp;"-"&amp;V$4,Aux!$Q$4:$Q$5000,0)),1,""),"")</f>
        <v/>
      </c>
      <c r="W138" s="13" t="str">
        <f>IFERROR(IF(($C138&amp;"-"&amp;$E138&amp;"-"&amp;W$4)=INDEX(Aux!$Q$4:$Q$5000,MATCH($C138&amp;"-"&amp;$E138&amp;"-"&amp;W$4,Aux!$Q$4:$Q$5000,0)),1,""),"")</f>
        <v/>
      </c>
      <c r="X138" s="13" t="str">
        <f>IFERROR(IF(($C138&amp;"-"&amp;$E138&amp;"-"&amp;X$4)=INDEX(Aux!$Q$4:$Q$5000,MATCH($C138&amp;"-"&amp;$E138&amp;"-"&amp;X$4,Aux!$Q$4:$Q$5000,0)),1,""),"")</f>
        <v/>
      </c>
      <c r="Y138" s="13" t="str">
        <f>IFERROR(IF(($C138&amp;"-"&amp;$E138&amp;"-"&amp;Y$4)=INDEX(Aux!$Q$4:$Q$5000,MATCH($C138&amp;"-"&amp;$E138&amp;"-"&amp;Y$4,Aux!$Q$4:$Q$5000,0)),1,""),"")</f>
        <v/>
      </c>
      <c r="Z138" s="13" t="str">
        <f>IFERROR(IF(($C138&amp;"-"&amp;$E138&amp;"-"&amp;Z$4)=INDEX(Aux!$Q$4:$Q$5000,MATCH($C138&amp;"-"&amp;$E138&amp;"-"&amp;Z$4,Aux!$Q$4:$Q$5000,0)),1,""),"")</f>
        <v/>
      </c>
      <c r="AA138" s="13" t="str">
        <f>IFERROR(IF(($C138&amp;"-"&amp;$E138&amp;"-"&amp;AA$4)=INDEX(Aux!$Q$4:$Q$5000,MATCH($C138&amp;"-"&amp;$E138&amp;"-"&amp;AA$4,Aux!$Q$4:$Q$5000,0)),1,""),"")</f>
        <v/>
      </c>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2:114" x14ac:dyDescent="0.25">
      <c r="B139" s="41" t="str">
        <f>IF(B138="","",IF(B138+1&lt;='Tables&amp;Data'!$F$9,B138+1,""))</f>
        <v/>
      </c>
      <c r="C139" s="46" t="str">
        <f>IF(IFERROR(TRUNC((B139-1)/'Tables&amp;Data'!$F$7,0)+1,0)=0,"","G"&amp;TRUNC((B139-1)/'Tables&amp;Data'!$F$7,0)+1)</f>
        <v/>
      </c>
      <c r="D139" s="43" t="str">
        <f>IF(C139="","",IF(D138='Tables&amp;Data'!$F$7,1,D138+1))</f>
        <v/>
      </c>
      <c r="E139" s="43" t="str">
        <f t="shared" si="2"/>
        <v/>
      </c>
      <c r="F139" s="45" t="str">
        <f>IF(E139="","",IF(SUM(G139:AA139)='Tables&amp;Data'!$F$8,"P","O"))</f>
        <v/>
      </c>
      <c r="G139" s="13" t="str">
        <f>IFERROR(IF(($C139&amp;"-"&amp;$E139&amp;"-"&amp;G$4)=INDEX(Aux!$Q$4:$Q$5000,MATCH($C139&amp;"-"&amp;$E139&amp;"-"&amp;G$4,Aux!$Q$4:$Q$5000,0)),1,""),"")</f>
        <v/>
      </c>
      <c r="H139" s="13" t="str">
        <f>IFERROR(IF(($C139&amp;"-"&amp;$E139&amp;"-"&amp;H$4)=INDEX(Aux!$Q$4:$Q$5000,MATCH($C139&amp;"-"&amp;$E139&amp;"-"&amp;H$4,Aux!$Q$4:$Q$5000,0)),1,""),"")</f>
        <v/>
      </c>
      <c r="I139" s="13" t="str">
        <f>IFERROR(IF(($C139&amp;"-"&amp;$E139&amp;"-"&amp;I$4)=INDEX(Aux!$Q$4:$Q$5000,MATCH($C139&amp;"-"&amp;$E139&amp;"-"&amp;I$4,Aux!$Q$4:$Q$5000,0)),1,""),"")</f>
        <v/>
      </c>
      <c r="J139" s="13" t="str">
        <f>IFERROR(IF(($C139&amp;"-"&amp;$E139&amp;"-"&amp;J$4)=INDEX(Aux!$Q$4:$Q$5000,MATCH($C139&amp;"-"&amp;$E139&amp;"-"&amp;J$4,Aux!$Q$4:$Q$5000,0)),1,""),"")</f>
        <v/>
      </c>
      <c r="K139" s="13" t="str">
        <f>IFERROR(IF(($C139&amp;"-"&amp;$E139&amp;"-"&amp;K$4)=INDEX(Aux!$Q$4:$Q$5000,MATCH($C139&amp;"-"&amp;$E139&amp;"-"&amp;K$4,Aux!$Q$4:$Q$5000,0)),1,""),"")</f>
        <v/>
      </c>
      <c r="L139" s="13" t="str">
        <f>IFERROR(IF(($C139&amp;"-"&amp;$E139&amp;"-"&amp;L$4)=INDEX(Aux!$Q$4:$Q$5000,MATCH($C139&amp;"-"&amp;$E139&amp;"-"&amp;L$4,Aux!$Q$4:$Q$5000,0)),1,""),"")</f>
        <v/>
      </c>
      <c r="M139" s="13" t="str">
        <f>IFERROR(IF(($C139&amp;"-"&amp;$E139&amp;"-"&amp;M$4)=INDEX(Aux!$Q$4:$Q$5000,MATCH($C139&amp;"-"&amp;$E139&amp;"-"&amp;M$4,Aux!$Q$4:$Q$5000,0)),1,""),"")</f>
        <v/>
      </c>
      <c r="N139" s="13" t="str">
        <f>IFERROR(IF(($C139&amp;"-"&amp;$E139&amp;"-"&amp;N$4)=INDEX(Aux!$Q$4:$Q$5000,MATCH($C139&amp;"-"&amp;$E139&amp;"-"&amp;N$4,Aux!$Q$4:$Q$5000,0)),1,""),"")</f>
        <v/>
      </c>
      <c r="O139" s="13" t="str">
        <f>IFERROR(IF(($C139&amp;"-"&amp;$E139&amp;"-"&amp;O$4)=INDEX(Aux!$Q$4:$Q$5000,MATCH($C139&amp;"-"&amp;$E139&amp;"-"&amp;O$4,Aux!$Q$4:$Q$5000,0)),1,""),"")</f>
        <v/>
      </c>
      <c r="P139" s="13" t="str">
        <f>IFERROR(IF(($C139&amp;"-"&amp;$E139&amp;"-"&amp;P$4)=INDEX(Aux!$Q$4:$Q$5000,MATCH($C139&amp;"-"&amp;$E139&amp;"-"&amp;P$4,Aux!$Q$4:$Q$5000,0)),1,""),"")</f>
        <v/>
      </c>
      <c r="Q139" s="13" t="str">
        <f>IFERROR(IF(($C139&amp;"-"&amp;$E139&amp;"-"&amp;Q$4)=INDEX(Aux!$Q$4:$Q$5000,MATCH($C139&amp;"-"&amp;$E139&amp;"-"&amp;Q$4,Aux!$Q$4:$Q$5000,0)),1,""),"")</f>
        <v/>
      </c>
      <c r="R139" s="13" t="str">
        <f>IFERROR(IF(($C139&amp;"-"&amp;$E139&amp;"-"&amp;R$4)=INDEX(Aux!$Q$4:$Q$5000,MATCH($C139&amp;"-"&amp;$E139&amp;"-"&amp;R$4,Aux!$Q$4:$Q$5000,0)),1,""),"")</f>
        <v/>
      </c>
      <c r="S139" s="13" t="str">
        <f>IFERROR(IF(($C139&amp;"-"&amp;$E139&amp;"-"&amp;S$4)=INDEX(Aux!$Q$4:$Q$5000,MATCH($C139&amp;"-"&amp;$E139&amp;"-"&amp;S$4,Aux!$Q$4:$Q$5000,0)),1,""),"")</f>
        <v/>
      </c>
      <c r="T139" s="13" t="str">
        <f>IFERROR(IF(($C139&amp;"-"&amp;$E139&amp;"-"&amp;T$4)=INDEX(Aux!$Q$4:$Q$5000,MATCH($C139&amp;"-"&amp;$E139&amp;"-"&amp;T$4,Aux!$Q$4:$Q$5000,0)),1,""),"")</f>
        <v/>
      </c>
      <c r="U139" s="13" t="str">
        <f>IFERROR(IF(($C139&amp;"-"&amp;$E139&amp;"-"&amp;U$4)=INDEX(Aux!$Q$4:$Q$5000,MATCH($C139&amp;"-"&amp;$E139&amp;"-"&amp;U$4,Aux!$Q$4:$Q$5000,0)),1,""),"")</f>
        <v/>
      </c>
      <c r="V139" s="13" t="str">
        <f>IFERROR(IF(($C139&amp;"-"&amp;$E139&amp;"-"&amp;V$4)=INDEX(Aux!$Q$4:$Q$5000,MATCH($C139&amp;"-"&amp;$E139&amp;"-"&amp;V$4,Aux!$Q$4:$Q$5000,0)),1,""),"")</f>
        <v/>
      </c>
      <c r="W139" s="13" t="str">
        <f>IFERROR(IF(($C139&amp;"-"&amp;$E139&amp;"-"&amp;W$4)=INDEX(Aux!$Q$4:$Q$5000,MATCH($C139&amp;"-"&amp;$E139&amp;"-"&amp;W$4,Aux!$Q$4:$Q$5000,0)),1,""),"")</f>
        <v/>
      </c>
      <c r="X139" s="13" t="str">
        <f>IFERROR(IF(($C139&amp;"-"&amp;$E139&amp;"-"&amp;X$4)=INDEX(Aux!$Q$4:$Q$5000,MATCH($C139&amp;"-"&amp;$E139&amp;"-"&amp;X$4,Aux!$Q$4:$Q$5000,0)),1,""),"")</f>
        <v/>
      </c>
      <c r="Y139" s="13" t="str">
        <f>IFERROR(IF(($C139&amp;"-"&amp;$E139&amp;"-"&amp;Y$4)=INDEX(Aux!$Q$4:$Q$5000,MATCH($C139&amp;"-"&amp;$E139&amp;"-"&amp;Y$4,Aux!$Q$4:$Q$5000,0)),1,""),"")</f>
        <v/>
      </c>
      <c r="Z139" s="13" t="str">
        <f>IFERROR(IF(($C139&amp;"-"&amp;$E139&amp;"-"&amp;Z$4)=INDEX(Aux!$Q$4:$Q$5000,MATCH($C139&amp;"-"&amp;$E139&amp;"-"&amp;Z$4,Aux!$Q$4:$Q$5000,0)),1,""),"")</f>
        <v/>
      </c>
      <c r="AA139" s="13" t="str">
        <f>IFERROR(IF(($C139&amp;"-"&amp;$E139&amp;"-"&amp;AA$4)=INDEX(Aux!$Q$4:$Q$5000,MATCH($C139&amp;"-"&amp;$E139&amp;"-"&amp;AA$4,Aux!$Q$4:$Q$5000,0)),1,""),"")</f>
        <v/>
      </c>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2:114" x14ac:dyDescent="0.25">
      <c r="B140" s="41" t="str">
        <f>IF(B139="","",IF(B139+1&lt;='Tables&amp;Data'!$F$9,B139+1,""))</f>
        <v/>
      </c>
      <c r="C140" s="46" t="str">
        <f>IF(IFERROR(TRUNC((B140-1)/'Tables&amp;Data'!$F$7,0)+1,0)=0,"","G"&amp;TRUNC((B140-1)/'Tables&amp;Data'!$F$7,0)+1)</f>
        <v/>
      </c>
      <c r="D140" s="43" t="str">
        <f>IF(C140="","",IF(D139='Tables&amp;Data'!$F$7,1,D139+1))</f>
        <v/>
      </c>
      <c r="E140" s="43" t="str">
        <f t="shared" si="2"/>
        <v/>
      </c>
      <c r="F140" s="45" t="str">
        <f>IF(E140="","",IF(SUM(G140:AA140)='Tables&amp;Data'!$F$8,"P","O"))</f>
        <v/>
      </c>
      <c r="G140" s="13" t="str">
        <f>IFERROR(IF(($C140&amp;"-"&amp;$E140&amp;"-"&amp;G$4)=INDEX(Aux!$Q$4:$Q$5000,MATCH($C140&amp;"-"&amp;$E140&amp;"-"&amp;G$4,Aux!$Q$4:$Q$5000,0)),1,""),"")</f>
        <v/>
      </c>
      <c r="H140" s="13" t="str">
        <f>IFERROR(IF(($C140&amp;"-"&amp;$E140&amp;"-"&amp;H$4)=INDEX(Aux!$Q$4:$Q$5000,MATCH($C140&amp;"-"&amp;$E140&amp;"-"&amp;H$4,Aux!$Q$4:$Q$5000,0)),1,""),"")</f>
        <v/>
      </c>
      <c r="I140" s="13" t="str">
        <f>IFERROR(IF(($C140&amp;"-"&amp;$E140&amp;"-"&amp;I$4)=INDEX(Aux!$Q$4:$Q$5000,MATCH($C140&amp;"-"&amp;$E140&amp;"-"&amp;I$4,Aux!$Q$4:$Q$5000,0)),1,""),"")</f>
        <v/>
      </c>
      <c r="J140" s="13" t="str">
        <f>IFERROR(IF(($C140&amp;"-"&amp;$E140&amp;"-"&amp;J$4)=INDEX(Aux!$Q$4:$Q$5000,MATCH($C140&amp;"-"&amp;$E140&amp;"-"&amp;J$4,Aux!$Q$4:$Q$5000,0)),1,""),"")</f>
        <v/>
      </c>
      <c r="K140" s="13" t="str">
        <f>IFERROR(IF(($C140&amp;"-"&amp;$E140&amp;"-"&amp;K$4)=INDEX(Aux!$Q$4:$Q$5000,MATCH($C140&amp;"-"&amp;$E140&amp;"-"&amp;K$4,Aux!$Q$4:$Q$5000,0)),1,""),"")</f>
        <v/>
      </c>
      <c r="L140" s="13" t="str">
        <f>IFERROR(IF(($C140&amp;"-"&amp;$E140&amp;"-"&amp;L$4)=INDEX(Aux!$Q$4:$Q$5000,MATCH($C140&amp;"-"&amp;$E140&amp;"-"&amp;L$4,Aux!$Q$4:$Q$5000,0)),1,""),"")</f>
        <v/>
      </c>
      <c r="M140" s="13" t="str">
        <f>IFERROR(IF(($C140&amp;"-"&amp;$E140&amp;"-"&amp;M$4)=INDEX(Aux!$Q$4:$Q$5000,MATCH($C140&amp;"-"&amp;$E140&amp;"-"&amp;M$4,Aux!$Q$4:$Q$5000,0)),1,""),"")</f>
        <v/>
      </c>
      <c r="N140" s="13" t="str">
        <f>IFERROR(IF(($C140&amp;"-"&amp;$E140&amp;"-"&amp;N$4)=INDEX(Aux!$Q$4:$Q$5000,MATCH($C140&amp;"-"&amp;$E140&amp;"-"&amp;N$4,Aux!$Q$4:$Q$5000,0)),1,""),"")</f>
        <v/>
      </c>
      <c r="O140" s="13" t="str">
        <f>IFERROR(IF(($C140&amp;"-"&amp;$E140&amp;"-"&amp;O$4)=INDEX(Aux!$Q$4:$Q$5000,MATCH($C140&amp;"-"&amp;$E140&amp;"-"&amp;O$4,Aux!$Q$4:$Q$5000,0)),1,""),"")</f>
        <v/>
      </c>
      <c r="P140" s="13" t="str">
        <f>IFERROR(IF(($C140&amp;"-"&amp;$E140&amp;"-"&amp;P$4)=INDEX(Aux!$Q$4:$Q$5000,MATCH($C140&amp;"-"&amp;$E140&amp;"-"&amp;P$4,Aux!$Q$4:$Q$5000,0)),1,""),"")</f>
        <v/>
      </c>
      <c r="Q140" s="13" t="str">
        <f>IFERROR(IF(($C140&amp;"-"&amp;$E140&amp;"-"&amp;Q$4)=INDEX(Aux!$Q$4:$Q$5000,MATCH($C140&amp;"-"&amp;$E140&amp;"-"&amp;Q$4,Aux!$Q$4:$Q$5000,0)),1,""),"")</f>
        <v/>
      </c>
      <c r="R140" s="13" t="str">
        <f>IFERROR(IF(($C140&amp;"-"&amp;$E140&amp;"-"&amp;R$4)=INDEX(Aux!$Q$4:$Q$5000,MATCH($C140&amp;"-"&amp;$E140&amp;"-"&amp;R$4,Aux!$Q$4:$Q$5000,0)),1,""),"")</f>
        <v/>
      </c>
      <c r="S140" s="13" t="str">
        <f>IFERROR(IF(($C140&amp;"-"&amp;$E140&amp;"-"&amp;S$4)=INDEX(Aux!$Q$4:$Q$5000,MATCH($C140&amp;"-"&amp;$E140&amp;"-"&amp;S$4,Aux!$Q$4:$Q$5000,0)),1,""),"")</f>
        <v/>
      </c>
      <c r="T140" s="13" t="str">
        <f>IFERROR(IF(($C140&amp;"-"&amp;$E140&amp;"-"&amp;T$4)=INDEX(Aux!$Q$4:$Q$5000,MATCH($C140&amp;"-"&amp;$E140&amp;"-"&amp;T$4,Aux!$Q$4:$Q$5000,0)),1,""),"")</f>
        <v/>
      </c>
      <c r="U140" s="13" t="str">
        <f>IFERROR(IF(($C140&amp;"-"&amp;$E140&amp;"-"&amp;U$4)=INDEX(Aux!$Q$4:$Q$5000,MATCH($C140&amp;"-"&amp;$E140&amp;"-"&amp;U$4,Aux!$Q$4:$Q$5000,0)),1,""),"")</f>
        <v/>
      </c>
      <c r="V140" s="13" t="str">
        <f>IFERROR(IF(($C140&amp;"-"&amp;$E140&amp;"-"&amp;V$4)=INDEX(Aux!$Q$4:$Q$5000,MATCH($C140&amp;"-"&amp;$E140&amp;"-"&amp;V$4,Aux!$Q$4:$Q$5000,0)),1,""),"")</f>
        <v/>
      </c>
      <c r="W140" s="13" t="str">
        <f>IFERROR(IF(($C140&amp;"-"&amp;$E140&amp;"-"&amp;W$4)=INDEX(Aux!$Q$4:$Q$5000,MATCH($C140&amp;"-"&amp;$E140&amp;"-"&amp;W$4,Aux!$Q$4:$Q$5000,0)),1,""),"")</f>
        <v/>
      </c>
      <c r="X140" s="13" t="str">
        <f>IFERROR(IF(($C140&amp;"-"&amp;$E140&amp;"-"&amp;X$4)=INDEX(Aux!$Q$4:$Q$5000,MATCH($C140&amp;"-"&amp;$E140&amp;"-"&amp;X$4,Aux!$Q$4:$Q$5000,0)),1,""),"")</f>
        <v/>
      </c>
      <c r="Y140" s="13" t="str">
        <f>IFERROR(IF(($C140&amp;"-"&amp;$E140&amp;"-"&amp;Y$4)=INDEX(Aux!$Q$4:$Q$5000,MATCH($C140&amp;"-"&amp;$E140&amp;"-"&amp;Y$4,Aux!$Q$4:$Q$5000,0)),1,""),"")</f>
        <v/>
      </c>
      <c r="Z140" s="13" t="str">
        <f>IFERROR(IF(($C140&amp;"-"&amp;$E140&amp;"-"&amp;Z$4)=INDEX(Aux!$Q$4:$Q$5000,MATCH($C140&amp;"-"&amp;$E140&amp;"-"&amp;Z$4,Aux!$Q$4:$Q$5000,0)),1,""),"")</f>
        <v/>
      </c>
      <c r="AA140" s="13" t="str">
        <f>IFERROR(IF(($C140&amp;"-"&amp;$E140&amp;"-"&amp;AA$4)=INDEX(Aux!$Q$4:$Q$5000,MATCH($C140&amp;"-"&amp;$E140&amp;"-"&amp;AA$4,Aux!$Q$4:$Q$5000,0)),1,""),"")</f>
        <v/>
      </c>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2:114" x14ac:dyDescent="0.25">
      <c r="B141" s="41" t="str">
        <f>IF(B140="","",IF(B140+1&lt;='Tables&amp;Data'!$F$9,B140+1,""))</f>
        <v/>
      </c>
      <c r="C141" s="46" t="str">
        <f>IF(IFERROR(TRUNC((B141-1)/'Tables&amp;Data'!$F$7,0)+1,0)=0,"","G"&amp;TRUNC((B141-1)/'Tables&amp;Data'!$F$7,0)+1)</f>
        <v/>
      </c>
      <c r="D141" s="43" t="str">
        <f>IF(C141="","",IF(D140='Tables&amp;Data'!$F$7,1,D140+1))</f>
        <v/>
      </c>
      <c r="E141" s="43" t="str">
        <f t="shared" si="2"/>
        <v/>
      </c>
      <c r="F141" s="45" t="str">
        <f>IF(E141="","",IF(SUM(G141:AA141)='Tables&amp;Data'!$F$8,"P","O"))</f>
        <v/>
      </c>
      <c r="G141" s="13" t="str">
        <f>IFERROR(IF(($C141&amp;"-"&amp;$E141&amp;"-"&amp;G$4)=INDEX(Aux!$Q$4:$Q$5000,MATCH($C141&amp;"-"&amp;$E141&amp;"-"&amp;G$4,Aux!$Q$4:$Q$5000,0)),1,""),"")</f>
        <v/>
      </c>
      <c r="H141" s="13" t="str">
        <f>IFERROR(IF(($C141&amp;"-"&amp;$E141&amp;"-"&amp;H$4)=INDEX(Aux!$Q$4:$Q$5000,MATCH($C141&amp;"-"&amp;$E141&amp;"-"&amp;H$4,Aux!$Q$4:$Q$5000,0)),1,""),"")</f>
        <v/>
      </c>
      <c r="I141" s="13" t="str">
        <f>IFERROR(IF(($C141&amp;"-"&amp;$E141&amp;"-"&amp;I$4)=INDEX(Aux!$Q$4:$Q$5000,MATCH($C141&amp;"-"&amp;$E141&amp;"-"&amp;I$4,Aux!$Q$4:$Q$5000,0)),1,""),"")</f>
        <v/>
      </c>
      <c r="J141" s="13" t="str">
        <f>IFERROR(IF(($C141&amp;"-"&amp;$E141&amp;"-"&amp;J$4)=INDEX(Aux!$Q$4:$Q$5000,MATCH($C141&amp;"-"&amp;$E141&amp;"-"&amp;J$4,Aux!$Q$4:$Q$5000,0)),1,""),"")</f>
        <v/>
      </c>
      <c r="K141" s="13" t="str">
        <f>IFERROR(IF(($C141&amp;"-"&amp;$E141&amp;"-"&amp;K$4)=INDEX(Aux!$Q$4:$Q$5000,MATCH($C141&amp;"-"&amp;$E141&amp;"-"&amp;K$4,Aux!$Q$4:$Q$5000,0)),1,""),"")</f>
        <v/>
      </c>
      <c r="L141" s="13" t="str">
        <f>IFERROR(IF(($C141&amp;"-"&amp;$E141&amp;"-"&amp;L$4)=INDEX(Aux!$Q$4:$Q$5000,MATCH($C141&amp;"-"&amp;$E141&amp;"-"&amp;L$4,Aux!$Q$4:$Q$5000,0)),1,""),"")</f>
        <v/>
      </c>
      <c r="M141" s="13" t="str">
        <f>IFERROR(IF(($C141&amp;"-"&amp;$E141&amp;"-"&amp;M$4)=INDEX(Aux!$Q$4:$Q$5000,MATCH($C141&amp;"-"&amp;$E141&amp;"-"&amp;M$4,Aux!$Q$4:$Q$5000,0)),1,""),"")</f>
        <v/>
      </c>
      <c r="N141" s="13" t="str">
        <f>IFERROR(IF(($C141&amp;"-"&amp;$E141&amp;"-"&amp;N$4)=INDEX(Aux!$Q$4:$Q$5000,MATCH($C141&amp;"-"&amp;$E141&amp;"-"&amp;N$4,Aux!$Q$4:$Q$5000,0)),1,""),"")</f>
        <v/>
      </c>
      <c r="O141" s="13" t="str">
        <f>IFERROR(IF(($C141&amp;"-"&amp;$E141&amp;"-"&amp;O$4)=INDEX(Aux!$Q$4:$Q$5000,MATCH($C141&amp;"-"&amp;$E141&amp;"-"&amp;O$4,Aux!$Q$4:$Q$5000,0)),1,""),"")</f>
        <v/>
      </c>
      <c r="P141" s="13" t="str">
        <f>IFERROR(IF(($C141&amp;"-"&amp;$E141&amp;"-"&amp;P$4)=INDEX(Aux!$Q$4:$Q$5000,MATCH($C141&amp;"-"&amp;$E141&amp;"-"&amp;P$4,Aux!$Q$4:$Q$5000,0)),1,""),"")</f>
        <v/>
      </c>
      <c r="Q141" s="13" t="str">
        <f>IFERROR(IF(($C141&amp;"-"&amp;$E141&amp;"-"&amp;Q$4)=INDEX(Aux!$Q$4:$Q$5000,MATCH($C141&amp;"-"&amp;$E141&amp;"-"&amp;Q$4,Aux!$Q$4:$Q$5000,0)),1,""),"")</f>
        <v/>
      </c>
      <c r="R141" s="13" t="str">
        <f>IFERROR(IF(($C141&amp;"-"&amp;$E141&amp;"-"&amp;R$4)=INDEX(Aux!$Q$4:$Q$5000,MATCH($C141&amp;"-"&amp;$E141&amp;"-"&amp;R$4,Aux!$Q$4:$Q$5000,0)),1,""),"")</f>
        <v/>
      </c>
      <c r="S141" s="13" t="str">
        <f>IFERROR(IF(($C141&amp;"-"&amp;$E141&amp;"-"&amp;S$4)=INDEX(Aux!$Q$4:$Q$5000,MATCH($C141&amp;"-"&amp;$E141&amp;"-"&amp;S$4,Aux!$Q$4:$Q$5000,0)),1,""),"")</f>
        <v/>
      </c>
      <c r="T141" s="13" t="str">
        <f>IFERROR(IF(($C141&amp;"-"&amp;$E141&amp;"-"&amp;T$4)=INDEX(Aux!$Q$4:$Q$5000,MATCH($C141&amp;"-"&amp;$E141&amp;"-"&amp;T$4,Aux!$Q$4:$Q$5000,0)),1,""),"")</f>
        <v/>
      </c>
      <c r="U141" s="13" t="str">
        <f>IFERROR(IF(($C141&amp;"-"&amp;$E141&amp;"-"&amp;U$4)=INDEX(Aux!$Q$4:$Q$5000,MATCH($C141&amp;"-"&amp;$E141&amp;"-"&amp;U$4,Aux!$Q$4:$Q$5000,0)),1,""),"")</f>
        <v/>
      </c>
      <c r="V141" s="13" t="str">
        <f>IFERROR(IF(($C141&amp;"-"&amp;$E141&amp;"-"&amp;V$4)=INDEX(Aux!$Q$4:$Q$5000,MATCH($C141&amp;"-"&amp;$E141&amp;"-"&amp;V$4,Aux!$Q$4:$Q$5000,0)),1,""),"")</f>
        <v/>
      </c>
      <c r="W141" s="13" t="str">
        <f>IFERROR(IF(($C141&amp;"-"&amp;$E141&amp;"-"&amp;W$4)=INDEX(Aux!$Q$4:$Q$5000,MATCH($C141&amp;"-"&amp;$E141&amp;"-"&amp;W$4,Aux!$Q$4:$Q$5000,0)),1,""),"")</f>
        <v/>
      </c>
      <c r="X141" s="13" t="str">
        <f>IFERROR(IF(($C141&amp;"-"&amp;$E141&amp;"-"&amp;X$4)=INDEX(Aux!$Q$4:$Q$5000,MATCH($C141&amp;"-"&amp;$E141&amp;"-"&amp;X$4,Aux!$Q$4:$Q$5000,0)),1,""),"")</f>
        <v/>
      </c>
      <c r="Y141" s="13" t="str">
        <f>IFERROR(IF(($C141&amp;"-"&amp;$E141&amp;"-"&amp;Y$4)=INDEX(Aux!$Q$4:$Q$5000,MATCH($C141&amp;"-"&amp;$E141&amp;"-"&amp;Y$4,Aux!$Q$4:$Q$5000,0)),1,""),"")</f>
        <v/>
      </c>
      <c r="Z141" s="13" t="str">
        <f>IFERROR(IF(($C141&amp;"-"&amp;$E141&amp;"-"&amp;Z$4)=INDEX(Aux!$Q$4:$Q$5000,MATCH($C141&amp;"-"&amp;$E141&amp;"-"&amp;Z$4,Aux!$Q$4:$Q$5000,0)),1,""),"")</f>
        <v/>
      </c>
      <c r="AA141" s="13" t="str">
        <f>IFERROR(IF(($C141&amp;"-"&amp;$E141&amp;"-"&amp;AA$4)=INDEX(Aux!$Q$4:$Q$5000,MATCH($C141&amp;"-"&amp;$E141&amp;"-"&amp;AA$4,Aux!$Q$4:$Q$5000,0)),1,""),"")</f>
        <v/>
      </c>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2:114" x14ac:dyDescent="0.25">
      <c r="B142" s="41" t="str">
        <f>IF(B141="","",IF(B141+1&lt;='Tables&amp;Data'!$F$9,B141+1,""))</f>
        <v/>
      </c>
      <c r="C142" s="46" t="str">
        <f>IF(IFERROR(TRUNC((B142-1)/'Tables&amp;Data'!$F$7,0)+1,0)=0,"","G"&amp;TRUNC((B142-1)/'Tables&amp;Data'!$F$7,0)+1)</f>
        <v/>
      </c>
      <c r="D142" s="43" t="str">
        <f>IF(C142="","",IF(D141='Tables&amp;Data'!$F$7,1,D141+1))</f>
        <v/>
      </c>
      <c r="E142" s="43" t="str">
        <f t="shared" si="2"/>
        <v/>
      </c>
      <c r="F142" s="45" t="str">
        <f>IF(E142="","",IF(SUM(G142:AA142)='Tables&amp;Data'!$F$8,"P","O"))</f>
        <v/>
      </c>
      <c r="G142" s="13" t="str">
        <f>IFERROR(IF(($C142&amp;"-"&amp;$E142&amp;"-"&amp;G$4)=INDEX(Aux!$Q$4:$Q$5000,MATCH($C142&amp;"-"&amp;$E142&amp;"-"&amp;G$4,Aux!$Q$4:$Q$5000,0)),1,""),"")</f>
        <v/>
      </c>
      <c r="H142" s="13" t="str">
        <f>IFERROR(IF(($C142&amp;"-"&amp;$E142&amp;"-"&amp;H$4)=INDEX(Aux!$Q$4:$Q$5000,MATCH($C142&amp;"-"&amp;$E142&amp;"-"&amp;H$4,Aux!$Q$4:$Q$5000,0)),1,""),"")</f>
        <v/>
      </c>
      <c r="I142" s="13" t="str">
        <f>IFERROR(IF(($C142&amp;"-"&amp;$E142&amp;"-"&amp;I$4)=INDEX(Aux!$Q$4:$Q$5000,MATCH($C142&amp;"-"&amp;$E142&amp;"-"&amp;I$4,Aux!$Q$4:$Q$5000,0)),1,""),"")</f>
        <v/>
      </c>
      <c r="J142" s="13" t="str">
        <f>IFERROR(IF(($C142&amp;"-"&amp;$E142&amp;"-"&amp;J$4)=INDEX(Aux!$Q$4:$Q$5000,MATCH($C142&amp;"-"&amp;$E142&amp;"-"&amp;J$4,Aux!$Q$4:$Q$5000,0)),1,""),"")</f>
        <v/>
      </c>
      <c r="K142" s="13" t="str">
        <f>IFERROR(IF(($C142&amp;"-"&amp;$E142&amp;"-"&amp;K$4)=INDEX(Aux!$Q$4:$Q$5000,MATCH($C142&amp;"-"&amp;$E142&amp;"-"&amp;K$4,Aux!$Q$4:$Q$5000,0)),1,""),"")</f>
        <v/>
      </c>
      <c r="L142" s="13" t="str">
        <f>IFERROR(IF(($C142&amp;"-"&amp;$E142&amp;"-"&amp;L$4)=INDEX(Aux!$Q$4:$Q$5000,MATCH($C142&amp;"-"&amp;$E142&amp;"-"&amp;L$4,Aux!$Q$4:$Q$5000,0)),1,""),"")</f>
        <v/>
      </c>
      <c r="M142" s="13" t="str">
        <f>IFERROR(IF(($C142&amp;"-"&amp;$E142&amp;"-"&amp;M$4)=INDEX(Aux!$Q$4:$Q$5000,MATCH($C142&amp;"-"&amp;$E142&amp;"-"&amp;M$4,Aux!$Q$4:$Q$5000,0)),1,""),"")</f>
        <v/>
      </c>
      <c r="N142" s="13" t="str">
        <f>IFERROR(IF(($C142&amp;"-"&amp;$E142&amp;"-"&amp;N$4)=INDEX(Aux!$Q$4:$Q$5000,MATCH($C142&amp;"-"&amp;$E142&amp;"-"&amp;N$4,Aux!$Q$4:$Q$5000,0)),1,""),"")</f>
        <v/>
      </c>
      <c r="O142" s="13" t="str">
        <f>IFERROR(IF(($C142&amp;"-"&amp;$E142&amp;"-"&amp;O$4)=INDEX(Aux!$Q$4:$Q$5000,MATCH($C142&amp;"-"&amp;$E142&amp;"-"&amp;O$4,Aux!$Q$4:$Q$5000,0)),1,""),"")</f>
        <v/>
      </c>
      <c r="P142" s="13" t="str">
        <f>IFERROR(IF(($C142&amp;"-"&amp;$E142&amp;"-"&amp;P$4)=INDEX(Aux!$Q$4:$Q$5000,MATCH($C142&amp;"-"&amp;$E142&amp;"-"&amp;P$4,Aux!$Q$4:$Q$5000,0)),1,""),"")</f>
        <v/>
      </c>
      <c r="Q142" s="13" t="str">
        <f>IFERROR(IF(($C142&amp;"-"&amp;$E142&amp;"-"&amp;Q$4)=INDEX(Aux!$Q$4:$Q$5000,MATCH($C142&amp;"-"&amp;$E142&amp;"-"&amp;Q$4,Aux!$Q$4:$Q$5000,0)),1,""),"")</f>
        <v/>
      </c>
      <c r="R142" s="13" t="str">
        <f>IFERROR(IF(($C142&amp;"-"&amp;$E142&amp;"-"&amp;R$4)=INDEX(Aux!$Q$4:$Q$5000,MATCH($C142&amp;"-"&amp;$E142&amp;"-"&amp;R$4,Aux!$Q$4:$Q$5000,0)),1,""),"")</f>
        <v/>
      </c>
      <c r="S142" s="13" t="str">
        <f>IFERROR(IF(($C142&amp;"-"&amp;$E142&amp;"-"&amp;S$4)=INDEX(Aux!$Q$4:$Q$5000,MATCH($C142&amp;"-"&amp;$E142&amp;"-"&amp;S$4,Aux!$Q$4:$Q$5000,0)),1,""),"")</f>
        <v/>
      </c>
      <c r="T142" s="13" t="str">
        <f>IFERROR(IF(($C142&amp;"-"&amp;$E142&amp;"-"&amp;T$4)=INDEX(Aux!$Q$4:$Q$5000,MATCH($C142&amp;"-"&amp;$E142&amp;"-"&amp;T$4,Aux!$Q$4:$Q$5000,0)),1,""),"")</f>
        <v/>
      </c>
      <c r="U142" s="13" t="str">
        <f>IFERROR(IF(($C142&amp;"-"&amp;$E142&amp;"-"&amp;U$4)=INDEX(Aux!$Q$4:$Q$5000,MATCH($C142&amp;"-"&amp;$E142&amp;"-"&amp;U$4,Aux!$Q$4:$Q$5000,0)),1,""),"")</f>
        <v/>
      </c>
      <c r="V142" s="13" t="str">
        <f>IFERROR(IF(($C142&amp;"-"&amp;$E142&amp;"-"&amp;V$4)=INDEX(Aux!$Q$4:$Q$5000,MATCH($C142&amp;"-"&amp;$E142&amp;"-"&amp;V$4,Aux!$Q$4:$Q$5000,0)),1,""),"")</f>
        <v/>
      </c>
      <c r="W142" s="13" t="str">
        <f>IFERROR(IF(($C142&amp;"-"&amp;$E142&amp;"-"&amp;W$4)=INDEX(Aux!$Q$4:$Q$5000,MATCH($C142&amp;"-"&amp;$E142&amp;"-"&amp;W$4,Aux!$Q$4:$Q$5000,0)),1,""),"")</f>
        <v/>
      </c>
      <c r="X142" s="13" t="str">
        <f>IFERROR(IF(($C142&amp;"-"&amp;$E142&amp;"-"&amp;X$4)=INDEX(Aux!$Q$4:$Q$5000,MATCH($C142&amp;"-"&amp;$E142&amp;"-"&amp;X$4,Aux!$Q$4:$Q$5000,0)),1,""),"")</f>
        <v/>
      </c>
      <c r="Y142" s="13" t="str">
        <f>IFERROR(IF(($C142&amp;"-"&amp;$E142&amp;"-"&amp;Y$4)=INDEX(Aux!$Q$4:$Q$5000,MATCH($C142&amp;"-"&amp;$E142&amp;"-"&amp;Y$4,Aux!$Q$4:$Q$5000,0)),1,""),"")</f>
        <v/>
      </c>
      <c r="Z142" s="13" t="str">
        <f>IFERROR(IF(($C142&amp;"-"&amp;$E142&amp;"-"&amp;Z$4)=INDEX(Aux!$Q$4:$Q$5000,MATCH($C142&amp;"-"&amp;$E142&amp;"-"&amp;Z$4,Aux!$Q$4:$Q$5000,0)),1,""),"")</f>
        <v/>
      </c>
      <c r="AA142" s="13" t="str">
        <f>IFERROR(IF(($C142&amp;"-"&amp;$E142&amp;"-"&amp;AA$4)=INDEX(Aux!$Q$4:$Q$5000,MATCH($C142&amp;"-"&amp;$E142&amp;"-"&amp;AA$4,Aux!$Q$4:$Q$5000,0)),1,""),"")</f>
        <v/>
      </c>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2:114" x14ac:dyDescent="0.25">
      <c r="B143" s="41" t="str">
        <f>IF(B142="","",IF(B142+1&lt;='Tables&amp;Data'!$F$9,B142+1,""))</f>
        <v/>
      </c>
      <c r="C143" s="46" t="str">
        <f>IF(IFERROR(TRUNC((B143-1)/'Tables&amp;Data'!$F$7,0)+1,0)=0,"","G"&amp;TRUNC((B143-1)/'Tables&amp;Data'!$F$7,0)+1)</f>
        <v/>
      </c>
      <c r="D143" s="43" t="str">
        <f>IF(C143="","",IF(D142='Tables&amp;Data'!$F$7,1,D142+1))</f>
        <v/>
      </c>
      <c r="E143" s="43" t="str">
        <f t="shared" si="2"/>
        <v/>
      </c>
      <c r="F143" s="45" t="str">
        <f>IF(E143="","",IF(SUM(G143:AA143)='Tables&amp;Data'!$F$8,"P","O"))</f>
        <v/>
      </c>
      <c r="G143" s="13" t="str">
        <f>IFERROR(IF(($C143&amp;"-"&amp;$E143&amp;"-"&amp;G$4)=INDEX(Aux!$Q$4:$Q$5000,MATCH($C143&amp;"-"&amp;$E143&amp;"-"&amp;G$4,Aux!$Q$4:$Q$5000,0)),1,""),"")</f>
        <v/>
      </c>
      <c r="H143" s="13" t="str">
        <f>IFERROR(IF(($C143&amp;"-"&amp;$E143&amp;"-"&amp;H$4)=INDEX(Aux!$Q$4:$Q$5000,MATCH($C143&amp;"-"&amp;$E143&amp;"-"&amp;H$4,Aux!$Q$4:$Q$5000,0)),1,""),"")</f>
        <v/>
      </c>
      <c r="I143" s="13" t="str">
        <f>IFERROR(IF(($C143&amp;"-"&amp;$E143&amp;"-"&amp;I$4)=INDEX(Aux!$Q$4:$Q$5000,MATCH($C143&amp;"-"&amp;$E143&amp;"-"&amp;I$4,Aux!$Q$4:$Q$5000,0)),1,""),"")</f>
        <v/>
      </c>
      <c r="J143" s="13" t="str">
        <f>IFERROR(IF(($C143&amp;"-"&amp;$E143&amp;"-"&amp;J$4)=INDEX(Aux!$Q$4:$Q$5000,MATCH($C143&amp;"-"&amp;$E143&amp;"-"&amp;J$4,Aux!$Q$4:$Q$5000,0)),1,""),"")</f>
        <v/>
      </c>
      <c r="K143" s="13" t="str">
        <f>IFERROR(IF(($C143&amp;"-"&amp;$E143&amp;"-"&amp;K$4)=INDEX(Aux!$Q$4:$Q$5000,MATCH($C143&amp;"-"&amp;$E143&amp;"-"&amp;K$4,Aux!$Q$4:$Q$5000,0)),1,""),"")</f>
        <v/>
      </c>
      <c r="L143" s="13" t="str">
        <f>IFERROR(IF(($C143&amp;"-"&amp;$E143&amp;"-"&amp;L$4)=INDEX(Aux!$Q$4:$Q$5000,MATCH($C143&amp;"-"&amp;$E143&amp;"-"&amp;L$4,Aux!$Q$4:$Q$5000,0)),1,""),"")</f>
        <v/>
      </c>
      <c r="M143" s="13" t="str">
        <f>IFERROR(IF(($C143&amp;"-"&amp;$E143&amp;"-"&amp;M$4)=INDEX(Aux!$Q$4:$Q$5000,MATCH($C143&amp;"-"&amp;$E143&amp;"-"&amp;M$4,Aux!$Q$4:$Q$5000,0)),1,""),"")</f>
        <v/>
      </c>
      <c r="N143" s="13" t="str">
        <f>IFERROR(IF(($C143&amp;"-"&amp;$E143&amp;"-"&amp;N$4)=INDEX(Aux!$Q$4:$Q$5000,MATCH($C143&amp;"-"&amp;$E143&amp;"-"&amp;N$4,Aux!$Q$4:$Q$5000,0)),1,""),"")</f>
        <v/>
      </c>
      <c r="O143" s="13" t="str">
        <f>IFERROR(IF(($C143&amp;"-"&amp;$E143&amp;"-"&amp;O$4)=INDEX(Aux!$Q$4:$Q$5000,MATCH($C143&amp;"-"&amp;$E143&amp;"-"&amp;O$4,Aux!$Q$4:$Q$5000,0)),1,""),"")</f>
        <v/>
      </c>
      <c r="P143" s="13" t="str">
        <f>IFERROR(IF(($C143&amp;"-"&amp;$E143&amp;"-"&amp;P$4)=INDEX(Aux!$Q$4:$Q$5000,MATCH($C143&amp;"-"&amp;$E143&amp;"-"&amp;P$4,Aux!$Q$4:$Q$5000,0)),1,""),"")</f>
        <v/>
      </c>
      <c r="Q143" s="13" t="str">
        <f>IFERROR(IF(($C143&amp;"-"&amp;$E143&amp;"-"&amp;Q$4)=INDEX(Aux!$Q$4:$Q$5000,MATCH($C143&amp;"-"&amp;$E143&amp;"-"&amp;Q$4,Aux!$Q$4:$Q$5000,0)),1,""),"")</f>
        <v/>
      </c>
      <c r="R143" s="13" t="str">
        <f>IFERROR(IF(($C143&amp;"-"&amp;$E143&amp;"-"&amp;R$4)=INDEX(Aux!$Q$4:$Q$5000,MATCH($C143&amp;"-"&amp;$E143&amp;"-"&amp;R$4,Aux!$Q$4:$Q$5000,0)),1,""),"")</f>
        <v/>
      </c>
      <c r="S143" s="13" t="str">
        <f>IFERROR(IF(($C143&amp;"-"&amp;$E143&amp;"-"&amp;S$4)=INDEX(Aux!$Q$4:$Q$5000,MATCH($C143&amp;"-"&amp;$E143&amp;"-"&amp;S$4,Aux!$Q$4:$Q$5000,0)),1,""),"")</f>
        <v/>
      </c>
      <c r="T143" s="13" t="str">
        <f>IFERROR(IF(($C143&amp;"-"&amp;$E143&amp;"-"&amp;T$4)=INDEX(Aux!$Q$4:$Q$5000,MATCH($C143&amp;"-"&amp;$E143&amp;"-"&amp;T$4,Aux!$Q$4:$Q$5000,0)),1,""),"")</f>
        <v/>
      </c>
      <c r="U143" s="13" t="str">
        <f>IFERROR(IF(($C143&amp;"-"&amp;$E143&amp;"-"&amp;U$4)=INDEX(Aux!$Q$4:$Q$5000,MATCH($C143&amp;"-"&amp;$E143&amp;"-"&amp;U$4,Aux!$Q$4:$Q$5000,0)),1,""),"")</f>
        <v/>
      </c>
      <c r="V143" s="13" t="str">
        <f>IFERROR(IF(($C143&amp;"-"&amp;$E143&amp;"-"&amp;V$4)=INDEX(Aux!$Q$4:$Q$5000,MATCH($C143&amp;"-"&amp;$E143&amp;"-"&amp;V$4,Aux!$Q$4:$Q$5000,0)),1,""),"")</f>
        <v/>
      </c>
      <c r="W143" s="13" t="str">
        <f>IFERROR(IF(($C143&amp;"-"&amp;$E143&amp;"-"&amp;W$4)=INDEX(Aux!$Q$4:$Q$5000,MATCH($C143&amp;"-"&amp;$E143&amp;"-"&amp;W$4,Aux!$Q$4:$Q$5000,0)),1,""),"")</f>
        <v/>
      </c>
      <c r="X143" s="13" t="str">
        <f>IFERROR(IF(($C143&amp;"-"&amp;$E143&amp;"-"&amp;X$4)=INDEX(Aux!$Q$4:$Q$5000,MATCH($C143&amp;"-"&amp;$E143&amp;"-"&amp;X$4,Aux!$Q$4:$Q$5000,0)),1,""),"")</f>
        <v/>
      </c>
      <c r="Y143" s="13" t="str">
        <f>IFERROR(IF(($C143&amp;"-"&amp;$E143&amp;"-"&amp;Y$4)=INDEX(Aux!$Q$4:$Q$5000,MATCH($C143&amp;"-"&amp;$E143&amp;"-"&amp;Y$4,Aux!$Q$4:$Q$5000,0)),1,""),"")</f>
        <v/>
      </c>
      <c r="Z143" s="13" t="str">
        <f>IFERROR(IF(($C143&amp;"-"&amp;$E143&amp;"-"&amp;Z$4)=INDEX(Aux!$Q$4:$Q$5000,MATCH($C143&amp;"-"&amp;$E143&amp;"-"&amp;Z$4,Aux!$Q$4:$Q$5000,0)),1,""),"")</f>
        <v/>
      </c>
      <c r="AA143" s="13" t="str">
        <f>IFERROR(IF(($C143&amp;"-"&amp;$E143&amp;"-"&amp;AA$4)=INDEX(Aux!$Q$4:$Q$5000,MATCH($C143&amp;"-"&amp;$E143&amp;"-"&amp;AA$4,Aux!$Q$4:$Q$5000,0)),1,""),"")</f>
        <v/>
      </c>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2:114" x14ac:dyDescent="0.25">
      <c r="B144" s="41" t="str">
        <f>IF(B143="","",IF(B143+1&lt;='Tables&amp;Data'!$F$9,B143+1,""))</f>
        <v/>
      </c>
      <c r="C144" s="46" t="str">
        <f>IF(IFERROR(TRUNC((B144-1)/'Tables&amp;Data'!$F$7,0)+1,0)=0,"","G"&amp;TRUNC((B144-1)/'Tables&amp;Data'!$F$7,0)+1)</f>
        <v/>
      </c>
      <c r="D144" s="43" t="str">
        <f>IF(C144="","",IF(D143='Tables&amp;Data'!$F$7,1,D143+1))</f>
        <v/>
      </c>
      <c r="E144" s="43" t="str">
        <f t="shared" si="2"/>
        <v/>
      </c>
      <c r="F144" s="45" t="str">
        <f>IF(E144="","",IF(SUM(G144:AA144)='Tables&amp;Data'!$F$8,"P","O"))</f>
        <v/>
      </c>
      <c r="G144" s="13" t="str">
        <f>IFERROR(IF(($C144&amp;"-"&amp;$E144&amp;"-"&amp;G$4)=INDEX(Aux!$Q$4:$Q$5000,MATCH($C144&amp;"-"&amp;$E144&amp;"-"&amp;G$4,Aux!$Q$4:$Q$5000,0)),1,""),"")</f>
        <v/>
      </c>
      <c r="H144" s="13" t="str">
        <f>IFERROR(IF(($C144&amp;"-"&amp;$E144&amp;"-"&amp;H$4)=INDEX(Aux!$Q$4:$Q$5000,MATCH($C144&amp;"-"&amp;$E144&amp;"-"&amp;H$4,Aux!$Q$4:$Q$5000,0)),1,""),"")</f>
        <v/>
      </c>
      <c r="I144" s="13" t="str">
        <f>IFERROR(IF(($C144&amp;"-"&amp;$E144&amp;"-"&amp;I$4)=INDEX(Aux!$Q$4:$Q$5000,MATCH($C144&amp;"-"&amp;$E144&amp;"-"&amp;I$4,Aux!$Q$4:$Q$5000,0)),1,""),"")</f>
        <v/>
      </c>
      <c r="J144" s="13" t="str">
        <f>IFERROR(IF(($C144&amp;"-"&amp;$E144&amp;"-"&amp;J$4)=INDEX(Aux!$Q$4:$Q$5000,MATCH($C144&amp;"-"&amp;$E144&amp;"-"&amp;J$4,Aux!$Q$4:$Q$5000,0)),1,""),"")</f>
        <v/>
      </c>
      <c r="K144" s="13" t="str">
        <f>IFERROR(IF(($C144&amp;"-"&amp;$E144&amp;"-"&amp;K$4)=INDEX(Aux!$Q$4:$Q$5000,MATCH($C144&amp;"-"&amp;$E144&amp;"-"&amp;K$4,Aux!$Q$4:$Q$5000,0)),1,""),"")</f>
        <v/>
      </c>
      <c r="L144" s="13" t="str">
        <f>IFERROR(IF(($C144&amp;"-"&amp;$E144&amp;"-"&amp;L$4)=INDEX(Aux!$Q$4:$Q$5000,MATCH($C144&amp;"-"&amp;$E144&amp;"-"&amp;L$4,Aux!$Q$4:$Q$5000,0)),1,""),"")</f>
        <v/>
      </c>
      <c r="M144" s="13" t="str">
        <f>IFERROR(IF(($C144&amp;"-"&amp;$E144&amp;"-"&amp;M$4)=INDEX(Aux!$Q$4:$Q$5000,MATCH($C144&amp;"-"&amp;$E144&amp;"-"&amp;M$4,Aux!$Q$4:$Q$5000,0)),1,""),"")</f>
        <v/>
      </c>
      <c r="N144" s="13" t="str">
        <f>IFERROR(IF(($C144&amp;"-"&amp;$E144&amp;"-"&amp;N$4)=INDEX(Aux!$Q$4:$Q$5000,MATCH($C144&amp;"-"&amp;$E144&amp;"-"&amp;N$4,Aux!$Q$4:$Q$5000,0)),1,""),"")</f>
        <v/>
      </c>
      <c r="O144" s="13" t="str">
        <f>IFERROR(IF(($C144&amp;"-"&amp;$E144&amp;"-"&amp;O$4)=INDEX(Aux!$Q$4:$Q$5000,MATCH($C144&amp;"-"&amp;$E144&amp;"-"&amp;O$4,Aux!$Q$4:$Q$5000,0)),1,""),"")</f>
        <v/>
      </c>
      <c r="P144" s="13" t="str">
        <f>IFERROR(IF(($C144&amp;"-"&amp;$E144&amp;"-"&amp;P$4)=INDEX(Aux!$Q$4:$Q$5000,MATCH($C144&amp;"-"&amp;$E144&amp;"-"&amp;P$4,Aux!$Q$4:$Q$5000,0)),1,""),"")</f>
        <v/>
      </c>
      <c r="Q144" s="13" t="str">
        <f>IFERROR(IF(($C144&amp;"-"&amp;$E144&amp;"-"&amp;Q$4)=INDEX(Aux!$Q$4:$Q$5000,MATCH($C144&amp;"-"&amp;$E144&amp;"-"&amp;Q$4,Aux!$Q$4:$Q$5000,0)),1,""),"")</f>
        <v/>
      </c>
      <c r="R144" s="13" t="str">
        <f>IFERROR(IF(($C144&amp;"-"&amp;$E144&amp;"-"&amp;R$4)=INDEX(Aux!$Q$4:$Q$5000,MATCH($C144&amp;"-"&amp;$E144&amp;"-"&amp;R$4,Aux!$Q$4:$Q$5000,0)),1,""),"")</f>
        <v/>
      </c>
      <c r="S144" s="13" t="str">
        <f>IFERROR(IF(($C144&amp;"-"&amp;$E144&amp;"-"&amp;S$4)=INDEX(Aux!$Q$4:$Q$5000,MATCH($C144&amp;"-"&amp;$E144&amp;"-"&amp;S$4,Aux!$Q$4:$Q$5000,0)),1,""),"")</f>
        <v/>
      </c>
      <c r="T144" s="13" t="str">
        <f>IFERROR(IF(($C144&amp;"-"&amp;$E144&amp;"-"&amp;T$4)=INDEX(Aux!$Q$4:$Q$5000,MATCH($C144&amp;"-"&amp;$E144&amp;"-"&amp;T$4,Aux!$Q$4:$Q$5000,0)),1,""),"")</f>
        <v/>
      </c>
      <c r="U144" s="13" t="str">
        <f>IFERROR(IF(($C144&amp;"-"&amp;$E144&amp;"-"&amp;U$4)=INDEX(Aux!$Q$4:$Q$5000,MATCH($C144&amp;"-"&amp;$E144&amp;"-"&amp;U$4,Aux!$Q$4:$Q$5000,0)),1,""),"")</f>
        <v/>
      </c>
      <c r="V144" s="13" t="str">
        <f>IFERROR(IF(($C144&amp;"-"&amp;$E144&amp;"-"&amp;V$4)=INDEX(Aux!$Q$4:$Q$5000,MATCH($C144&amp;"-"&amp;$E144&amp;"-"&amp;V$4,Aux!$Q$4:$Q$5000,0)),1,""),"")</f>
        <v/>
      </c>
      <c r="W144" s="13" t="str">
        <f>IFERROR(IF(($C144&amp;"-"&amp;$E144&amp;"-"&amp;W$4)=INDEX(Aux!$Q$4:$Q$5000,MATCH($C144&amp;"-"&amp;$E144&amp;"-"&amp;W$4,Aux!$Q$4:$Q$5000,0)),1,""),"")</f>
        <v/>
      </c>
      <c r="X144" s="13" t="str">
        <f>IFERROR(IF(($C144&amp;"-"&amp;$E144&amp;"-"&amp;X$4)=INDEX(Aux!$Q$4:$Q$5000,MATCH($C144&amp;"-"&amp;$E144&amp;"-"&amp;X$4,Aux!$Q$4:$Q$5000,0)),1,""),"")</f>
        <v/>
      </c>
      <c r="Y144" s="13" t="str">
        <f>IFERROR(IF(($C144&amp;"-"&amp;$E144&amp;"-"&amp;Y$4)=INDEX(Aux!$Q$4:$Q$5000,MATCH($C144&amp;"-"&amp;$E144&amp;"-"&amp;Y$4,Aux!$Q$4:$Q$5000,0)),1,""),"")</f>
        <v/>
      </c>
      <c r="Z144" s="13" t="str">
        <f>IFERROR(IF(($C144&amp;"-"&amp;$E144&amp;"-"&amp;Z$4)=INDEX(Aux!$Q$4:$Q$5000,MATCH($C144&amp;"-"&amp;$E144&amp;"-"&amp;Z$4,Aux!$Q$4:$Q$5000,0)),1,""),"")</f>
        <v/>
      </c>
      <c r="AA144" s="13" t="str">
        <f>IFERROR(IF(($C144&amp;"-"&amp;$E144&amp;"-"&amp;AA$4)=INDEX(Aux!$Q$4:$Q$5000,MATCH($C144&amp;"-"&amp;$E144&amp;"-"&amp;AA$4,Aux!$Q$4:$Q$5000,0)),1,""),"")</f>
        <v/>
      </c>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2:114" x14ac:dyDescent="0.25">
      <c r="B145" s="41" t="str">
        <f>IF(B144="","",IF(B144+1&lt;='Tables&amp;Data'!$F$9,B144+1,""))</f>
        <v/>
      </c>
      <c r="C145" s="46" t="str">
        <f>IF(IFERROR(TRUNC((B145-1)/'Tables&amp;Data'!$F$7,0)+1,0)=0,"","G"&amp;TRUNC((B145-1)/'Tables&amp;Data'!$F$7,0)+1)</f>
        <v/>
      </c>
      <c r="D145" s="43" t="str">
        <f>IF(C145="","",IF(D144='Tables&amp;Data'!$F$7,1,D144+1))</f>
        <v/>
      </c>
      <c r="E145" s="43" t="str">
        <f t="shared" si="2"/>
        <v/>
      </c>
      <c r="F145" s="45" t="str">
        <f>IF(E145="","",IF(SUM(G145:AA145)='Tables&amp;Data'!$F$8,"P","O"))</f>
        <v/>
      </c>
      <c r="G145" s="13" t="str">
        <f>IFERROR(IF(($C145&amp;"-"&amp;$E145&amp;"-"&amp;G$4)=INDEX(Aux!$Q$4:$Q$5000,MATCH($C145&amp;"-"&amp;$E145&amp;"-"&amp;G$4,Aux!$Q$4:$Q$5000,0)),1,""),"")</f>
        <v/>
      </c>
      <c r="H145" s="13" t="str">
        <f>IFERROR(IF(($C145&amp;"-"&amp;$E145&amp;"-"&amp;H$4)=INDEX(Aux!$Q$4:$Q$5000,MATCH($C145&amp;"-"&amp;$E145&amp;"-"&amp;H$4,Aux!$Q$4:$Q$5000,0)),1,""),"")</f>
        <v/>
      </c>
      <c r="I145" s="13" t="str">
        <f>IFERROR(IF(($C145&amp;"-"&amp;$E145&amp;"-"&amp;I$4)=INDEX(Aux!$Q$4:$Q$5000,MATCH($C145&amp;"-"&amp;$E145&amp;"-"&amp;I$4,Aux!$Q$4:$Q$5000,0)),1,""),"")</f>
        <v/>
      </c>
      <c r="J145" s="13" t="str">
        <f>IFERROR(IF(($C145&amp;"-"&amp;$E145&amp;"-"&amp;J$4)=INDEX(Aux!$Q$4:$Q$5000,MATCH($C145&amp;"-"&amp;$E145&amp;"-"&amp;J$4,Aux!$Q$4:$Q$5000,0)),1,""),"")</f>
        <v/>
      </c>
      <c r="K145" s="13" t="str">
        <f>IFERROR(IF(($C145&amp;"-"&amp;$E145&amp;"-"&amp;K$4)=INDEX(Aux!$Q$4:$Q$5000,MATCH($C145&amp;"-"&amp;$E145&amp;"-"&amp;K$4,Aux!$Q$4:$Q$5000,0)),1,""),"")</f>
        <v/>
      </c>
      <c r="L145" s="13" t="str">
        <f>IFERROR(IF(($C145&amp;"-"&amp;$E145&amp;"-"&amp;L$4)=INDEX(Aux!$Q$4:$Q$5000,MATCH($C145&amp;"-"&amp;$E145&amp;"-"&amp;L$4,Aux!$Q$4:$Q$5000,0)),1,""),"")</f>
        <v/>
      </c>
      <c r="M145" s="13" t="str">
        <f>IFERROR(IF(($C145&amp;"-"&amp;$E145&amp;"-"&amp;M$4)=INDEX(Aux!$Q$4:$Q$5000,MATCH($C145&amp;"-"&amp;$E145&amp;"-"&amp;M$4,Aux!$Q$4:$Q$5000,0)),1,""),"")</f>
        <v/>
      </c>
      <c r="N145" s="13" t="str">
        <f>IFERROR(IF(($C145&amp;"-"&amp;$E145&amp;"-"&amp;N$4)=INDEX(Aux!$Q$4:$Q$5000,MATCH($C145&amp;"-"&amp;$E145&amp;"-"&amp;N$4,Aux!$Q$4:$Q$5000,0)),1,""),"")</f>
        <v/>
      </c>
      <c r="O145" s="13" t="str">
        <f>IFERROR(IF(($C145&amp;"-"&amp;$E145&amp;"-"&amp;O$4)=INDEX(Aux!$Q$4:$Q$5000,MATCH($C145&amp;"-"&amp;$E145&amp;"-"&amp;O$4,Aux!$Q$4:$Q$5000,0)),1,""),"")</f>
        <v/>
      </c>
      <c r="P145" s="13" t="str">
        <f>IFERROR(IF(($C145&amp;"-"&amp;$E145&amp;"-"&amp;P$4)=INDEX(Aux!$Q$4:$Q$5000,MATCH($C145&amp;"-"&amp;$E145&amp;"-"&amp;P$4,Aux!$Q$4:$Q$5000,0)),1,""),"")</f>
        <v/>
      </c>
      <c r="Q145" s="13" t="str">
        <f>IFERROR(IF(($C145&amp;"-"&amp;$E145&amp;"-"&amp;Q$4)=INDEX(Aux!$Q$4:$Q$5000,MATCH($C145&amp;"-"&amp;$E145&amp;"-"&amp;Q$4,Aux!$Q$4:$Q$5000,0)),1,""),"")</f>
        <v/>
      </c>
      <c r="R145" s="13" t="str">
        <f>IFERROR(IF(($C145&amp;"-"&amp;$E145&amp;"-"&amp;R$4)=INDEX(Aux!$Q$4:$Q$5000,MATCH($C145&amp;"-"&amp;$E145&amp;"-"&amp;R$4,Aux!$Q$4:$Q$5000,0)),1,""),"")</f>
        <v/>
      </c>
      <c r="S145" s="13" t="str">
        <f>IFERROR(IF(($C145&amp;"-"&amp;$E145&amp;"-"&amp;S$4)=INDEX(Aux!$Q$4:$Q$5000,MATCH($C145&amp;"-"&amp;$E145&amp;"-"&amp;S$4,Aux!$Q$4:$Q$5000,0)),1,""),"")</f>
        <v/>
      </c>
      <c r="T145" s="13" t="str">
        <f>IFERROR(IF(($C145&amp;"-"&amp;$E145&amp;"-"&amp;T$4)=INDEX(Aux!$Q$4:$Q$5000,MATCH($C145&amp;"-"&amp;$E145&amp;"-"&amp;T$4,Aux!$Q$4:$Q$5000,0)),1,""),"")</f>
        <v/>
      </c>
      <c r="U145" s="13" t="str">
        <f>IFERROR(IF(($C145&amp;"-"&amp;$E145&amp;"-"&amp;U$4)=INDEX(Aux!$Q$4:$Q$5000,MATCH($C145&amp;"-"&amp;$E145&amp;"-"&amp;U$4,Aux!$Q$4:$Q$5000,0)),1,""),"")</f>
        <v/>
      </c>
      <c r="V145" s="13" t="str">
        <f>IFERROR(IF(($C145&amp;"-"&amp;$E145&amp;"-"&amp;V$4)=INDEX(Aux!$Q$4:$Q$5000,MATCH($C145&amp;"-"&amp;$E145&amp;"-"&amp;V$4,Aux!$Q$4:$Q$5000,0)),1,""),"")</f>
        <v/>
      </c>
      <c r="W145" s="13" t="str">
        <f>IFERROR(IF(($C145&amp;"-"&amp;$E145&amp;"-"&amp;W$4)=INDEX(Aux!$Q$4:$Q$5000,MATCH($C145&amp;"-"&amp;$E145&amp;"-"&amp;W$4,Aux!$Q$4:$Q$5000,0)),1,""),"")</f>
        <v/>
      </c>
      <c r="X145" s="13" t="str">
        <f>IFERROR(IF(($C145&amp;"-"&amp;$E145&amp;"-"&amp;X$4)=INDEX(Aux!$Q$4:$Q$5000,MATCH($C145&amp;"-"&amp;$E145&amp;"-"&amp;X$4,Aux!$Q$4:$Q$5000,0)),1,""),"")</f>
        <v/>
      </c>
      <c r="Y145" s="13" t="str">
        <f>IFERROR(IF(($C145&amp;"-"&amp;$E145&amp;"-"&amp;Y$4)=INDEX(Aux!$Q$4:$Q$5000,MATCH($C145&amp;"-"&amp;$E145&amp;"-"&amp;Y$4,Aux!$Q$4:$Q$5000,0)),1,""),"")</f>
        <v/>
      </c>
      <c r="Z145" s="13" t="str">
        <f>IFERROR(IF(($C145&amp;"-"&amp;$E145&amp;"-"&amp;Z$4)=INDEX(Aux!$Q$4:$Q$5000,MATCH($C145&amp;"-"&amp;$E145&amp;"-"&amp;Z$4,Aux!$Q$4:$Q$5000,0)),1,""),"")</f>
        <v/>
      </c>
      <c r="AA145" s="13" t="str">
        <f>IFERROR(IF(($C145&amp;"-"&amp;$E145&amp;"-"&amp;AA$4)=INDEX(Aux!$Q$4:$Q$5000,MATCH($C145&amp;"-"&amp;$E145&amp;"-"&amp;AA$4,Aux!$Q$4:$Q$5000,0)),1,""),"")</f>
        <v/>
      </c>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2:114" x14ac:dyDescent="0.25">
      <c r="B146" s="41" t="str">
        <f>IF(B145="","",IF(B145+1&lt;='Tables&amp;Data'!$F$9,B145+1,""))</f>
        <v/>
      </c>
      <c r="C146" s="46" t="str">
        <f>IF(IFERROR(TRUNC((B146-1)/'Tables&amp;Data'!$F$7,0)+1,0)=0,"","G"&amp;TRUNC((B146-1)/'Tables&amp;Data'!$F$7,0)+1)</f>
        <v/>
      </c>
      <c r="D146" s="43" t="str">
        <f>IF(C146="","",IF(D145='Tables&amp;Data'!$F$7,1,D145+1))</f>
        <v/>
      </c>
      <c r="E146" s="43" t="str">
        <f t="shared" si="2"/>
        <v/>
      </c>
      <c r="F146" s="45" t="str">
        <f>IF(E146="","",IF(SUM(G146:AA146)='Tables&amp;Data'!$F$8,"P","O"))</f>
        <v/>
      </c>
      <c r="G146" s="13" t="str">
        <f>IFERROR(IF(($C146&amp;"-"&amp;$E146&amp;"-"&amp;G$4)=INDEX(Aux!$Q$4:$Q$5000,MATCH($C146&amp;"-"&amp;$E146&amp;"-"&amp;G$4,Aux!$Q$4:$Q$5000,0)),1,""),"")</f>
        <v/>
      </c>
      <c r="H146" s="13" t="str">
        <f>IFERROR(IF(($C146&amp;"-"&amp;$E146&amp;"-"&amp;H$4)=INDEX(Aux!$Q$4:$Q$5000,MATCH($C146&amp;"-"&amp;$E146&amp;"-"&amp;H$4,Aux!$Q$4:$Q$5000,0)),1,""),"")</f>
        <v/>
      </c>
      <c r="I146" s="13" t="str">
        <f>IFERROR(IF(($C146&amp;"-"&amp;$E146&amp;"-"&amp;I$4)=INDEX(Aux!$Q$4:$Q$5000,MATCH($C146&amp;"-"&amp;$E146&amp;"-"&amp;I$4,Aux!$Q$4:$Q$5000,0)),1,""),"")</f>
        <v/>
      </c>
      <c r="J146" s="13" t="str">
        <f>IFERROR(IF(($C146&amp;"-"&amp;$E146&amp;"-"&amp;J$4)=INDEX(Aux!$Q$4:$Q$5000,MATCH($C146&amp;"-"&amp;$E146&amp;"-"&amp;J$4,Aux!$Q$4:$Q$5000,0)),1,""),"")</f>
        <v/>
      </c>
      <c r="K146" s="13" t="str">
        <f>IFERROR(IF(($C146&amp;"-"&amp;$E146&amp;"-"&amp;K$4)=INDEX(Aux!$Q$4:$Q$5000,MATCH($C146&amp;"-"&amp;$E146&amp;"-"&amp;K$4,Aux!$Q$4:$Q$5000,0)),1,""),"")</f>
        <v/>
      </c>
      <c r="L146" s="13" t="str">
        <f>IFERROR(IF(($C146&amp;"-"&amp;$E146&amp;"-"&amp;L$4)=INDEX(Aux!$Q$4:$Q$5000,MATCH($C146&amp;"-"&amp;$E146&amp;"-"&amp;L$4,Aux!$Q$4:$Q$5000,0)),1,""),"")</f>
        <v/>
      </c>
      <c r="M146" s="13" t="str">
        <f>IFERROR(IF(($C146&amp;"-"&amp;$E146&amp;"-"&amp;M$4)=INDEX(Aux!$Q$4:$Q$5000,MATCH($C146&amp;"-"&amp;$E146&amp;"-"&amp;M$4,Aux!$Q$4:$Q$5000,0)),1,""),"")</f>
        <v/>
      </c>
      <c r="N146" s="13" t="str">
        <f>IFERROR(IF(($C146&amp;"-"&amp;$E146&amp;"-"&amp;N$4)=INDEX(Aux!$Q$4:$Q$5000,MATCH($C146&amp;"-"&amp;$E146&amp;"-"&amp;N$4,Aux!$Q$4:$Q$5000,0)),1,""),"")</f>
        <v/>
      </c>
      <c r="O146" s="13" t="str">
        <f>IFERROR(IF(($C146&amp;"-"&amp;$E146&amp;"-"&amp;O$4)=INDEX(Aux!$Q$4:$Q$5000,MATCH($C146&amp;"-"&amp;$E146&amp;"-"&amp;O$4,Aux!$Q$4:$Q$5000,0)),1,""),"")</f>
        <v/>
      </c>
      <c r="P146" s="13" t="str">
        <f>IFERROR(IF(($C146&amp;"-"&amp;$E146&amp;"-"&amp;P$4)=INDEX(Aux!$Q$4:$Q$5000,MATCH($C146&amp;"-"&amp;$E146&amp;"-"&amp;P$4,Aux!$Q$4:$Q$5000,0)),1,""),"")</f>
        <v/>
      </c>
      <c r="Q146" s="13" t="str">
        <f>IFERROR(IF(($C146&amp;"-"&amp;$E146&amp;"-"&amp;Q$4)=INDEX(Aux!$Q$4:$Q$5000,MATCH($C146&amp;"-"&amp;$E146&amp;"-"&amp;Q$4,Aux!$Q$4:$Q$5000,0)),1,""),"")</f>
        <v/>
      </c>
      <c r="R146" s="13" t="str">
        <f>IFERROR(IF(($C146&amp;"-"&amp;$E146&amp;"-"&amp;R$4)=INDEX(Aux!$Q$4:$Q$5000,MATCH($C146&amp;"-"&amp;$E146&amp;"-"&amp;R$4,Aux!$Q$4:$Q$5000,0)),1,""),"")</f>
        <v/>
      </c>
      <c r="S146" s="13" t="str">
        <f>IFERROR(IF(($C146&amp;"-"&amp;$E146&amp;"-"&amp;S$4)=INDEX(Aux!$Q$4:$Q$5000,MATCH($C146&amp;"-"&amp;$E146&amp;"-"&amp;S$4,Aux!$Q$4:$Q$5000,0)),1,""),"")</f>
        <v/>
      </c>
      <c r="T146" s="13" t="str">
        <f>IFERROR(IF(($C146&amp;"-"&amp;$E146&amp;"-"&amp;T$4)=INDEX(Aux!$Q$4:$Q$5000,MATCH($C146&amp;"-"&amp;$E146&amp;"-"&amp;T$4,Aux!$Q$4:$Q$5000,0)),1,""),"")</f>
        <v/>
      </c>
      <c r="U146" s="13" t="str">
        <f>IFERROR(IF(($C146&amp;"-"&amp;$E146&amp;"-"&amp;U$4)=INDEX(Aux!$Q$4:$Q$5000,MATCH($C146&amp;"-"&amp;$E146&amp;"-"&amp;U$4,Aux!$Q$4:$Q$5000,0)),1,""),"")</f>
        <v/>
      </c>
      <c r="V146" s="13" t="str">
        <f>IFERROR(IF(($C146&amp;"-"&amp;$E146&amp;"-"&amp;V$4)=INDEX(Aux!$Q$4:$Q$5000,MATCH($C146&amp;"-"&amp;$E146&amp;"-"&amp;V$4,Aux!$Q$4:$Q$5000,0)),1,""),"")</f>
        <v/>
      </c>
      <c r="W146" s="13" t="str">
        <f>IFERROR(IF(($C146&amp;"-"&amp;$E146&amp;"-"&amp;W$4)=INDEX(Aux!$Q$4:$Q$5000,MATCH($C146&amp;"-"&amp;$E146&amp;"-"&amp;W$4,Aux!$Q$4:$Q$5000,0)),1,""),"")</f>
        <v/>
      </c>
      <c r="X146" s="13" t="str">
        <f>IFERROR(IF(($C146&amp;"-"&amp;$E146&amp;"-"&amp;X$4)=INDEX(Aux!$Q$4:$Q$5000,MATCH($C146&amp;"-"&amp;$E146&amp;"-"&amp;X$4,Aux!$Q$4:$Q$5000,0)),1,""),"")</f>
        <v/>
      </c>
      <c r="Y146" s="13" t="str">
        <f>IFERROR(IF(($C146&amp;"-"&amp;$E146&amp;"-"&amp;Y$4)=INDEX(Aux!$Q$4:$Q$5000,MATCH($C146&amp;"-"&amp;$E146&amp;"-"&amp;Y$4,Aux!$Q$4:$Q$5000,0)),1,""),"")</f>
        <v/>
      </c>
      <c r="Z146" s="13" t="str">
        <f>IFERROR(IF(($C146&amp;"-"&amp;$E146&amp;"-"&amp;Z$4)=INDEX(Aux!$Q$4:$Q$5000,MATCH($C146&amp;"-"&amp;$E146&amp;"-"&amp;Z$4,Aux!$Q$4:$Q$5000,0)),1,""),"")</f>
        <v/>
      </c>
      <c r="AA146" s="13" t="str">
        <f>IFERROR(IF(($C146&amp;"-"&amp;$E146&amp;"-"&amp;AA$4)=INDEX(Aux!$Q$4:$Q$5000,MATCH($C146&amp;"-"&amp;$E146&amp;"-"&amp;AA$4,Aux!$Q$4:$Q$5000,0)),1,""),"")</f>
        <v/>
      </c>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2:114" x14ac:dyDescent="0.25">
      <c r="B147" s="41" t="str">
        <f>IF(B146="","",IF(B146+1&lt;='Tables&amp;Data'!$F$9,B146+1,""))</f>
        <v/>
      </c>
      <c r="C147" s="46" t="str">
        <f>IF(IFERROR(TRUNC((B147-1)/'Tables&amp;Data'!$F$7,0)+1,0)=0,"","G"&amp;TRUNC((B147-1)/'Tables&amp;Data'!$F$7,0)+1)</f>
        <v/>
      </c>
      <c r="D147" s="43" t="str">
        <f>IF(C147="","",IF(D146='Tables&amp;Data'!$F$7,1,D146+1))</f>
        <v/>
      </c>
      <c r="E147" s="43" t="str">
        <f t="shared" si="2"/>
        <v/>
      </c>
      <c r="F147" s="45" t="str">
        <f>IF(E147="","",IF(SUM(G147:AA147)='Tables&amp;Data'!$F$8,"P","O"))</f>
        <v/>
      </c>
      <c r="G147" s="13" t="str">
        <f>IFERROR(IF(($C147&amp;"-"&amp;$E147&amp;"-"&amp;G$4)=INDEX(Aux!$Q$4:$Q$5000,MATCH($C147&amp;"-"&amp;$E147&amp;"-"&amp;G$4,Aux!$Q$4:$Q$5000,0)),1,""),"")</f>
        <v/>
      </c>
      <c r="H147" s="13" t="str">
        <f>IFERROR(IF(($C147&amp;"-"&amp;$E147&amp;"-"&amp;H$4)=INDEX(Aux!$Q$4:$Q$5000,MATCH($C147&amp;"-"&amp;$E147&amp;"-"&amp;H$4,Aux!$Q$4:$Q$5000,0)),1,""),"")</f>
        <v/>
      </c>
      <c r="I147" s="13" t="str">
        <f>IFERROR(IF(($C147&amp;"-"&amp;$E147&amp;"-"&amp;I$4)=INDEX(Aux!$Q$4:$Q$5000,MATCH($C147&amp;"-"&amp;$E147&amp;"-"&amp;I$4,Aux!$Q$4:$Q$5000,0)),1,""),"")</f>
        <v/>
      </c>
      <c r="J147" s="13" t="str">
        <f>IFERROR(IF(($C147&amp;"-"&amp;$E147&amp;"-"&amp;J$4)=INDEX(Aux!$Q$4:$Q$5000,MATCH($C147&amp;"-"&amp;$E147&amp;"-"&amp;J$4,Aux!$Q$4:$Q$5000,0)),1,""),"")</f>
        <v/>
      </c>
      <c r="K147" s="13" t="str">
        <f>IFERROR(IF(($C147&amp;"-"&amp;$E147&amp;"-"&amp;K$4)=INDEX(Aux!$Q$4:$Q$5000,MATCH($C147&amp;"-"&amp;$E147&amp;"-"&amp;K$4,Aux!$Q$4:$Q$5000,0)),1,""),"")</f>
        <v/>
      </c>
      <c r="L147" s="13" t="str">
        <f>IFERROR(IF(($C147&amp;"-"&amp;$E147&amp;"-"&amp;L$4)=INDEX(Aux!$Q$4:$Q$5000,MATCH($C147&amp;"-"&amp;$E147&amp;"-"&amp;L$4,Aux!$Q$4:$Q$5000,0)),1,""),"")</f>
        <v/>
      </c>
      <c r="M147" s="13" t="str">
        <f>IFERROR(IF(($C147&amp;"-"&amp;$E147&amp;"-"&amp;M$4)=INDEX(Aux!$Q$4:$Q$5000,MATCH($C147&amp;"-"&amp;$E147&amp;"-"&amp;M$4,Aux!$Q$4:$Q$5000,0)),1,""),"")</f>
        <v/>
      </c>
      <c r="N147" s="13" t="str">
        <f>IFERROR(IF(($C147&amp;"-"&amp;$E147&amp;"-"&amp;N$4)=INDEX(Aux!$Q$4:$Q$5000,MATCH($C147&amp;"-"&amp;$E147&amp;"-"&amp;N$4,Aux!$Q$4:$Q$5000,0)),1,""),"")</f>
        <v/>
      </c>
      <c r="O147" s="13" t="str">
        <f>IFERROR(IF(($C147&amp;"-"&amp;$E147&amp;"-"&amp;O$4)=INDEX(Aux!$Q$4:$Q$5000,MATCH($C147&amp;"-"&amp;$E147&amp;"-"&amp;O$4,Aux!$Q$4:$Q$5000,0)),1,""),"")</f>
        <v/>
      </c>
      <c r="P147" s="13" t="str">
        <f>IFERROR(IF(($C147&amp;"-"&amp;$E147&amp;"-"&amp;P$4)=INDEX(Aux!$Q$4:$Q$5000,MATCH($C147&amp;"-"&amp;$E147&amp;"-"&amp;P$4,Aux!$Q$4:$Q$5000,0)),1,""),"")</f>
        <v/>
      </c>
      <c r="Q147" s="13" t="str">
        <f>IFERROR(IF(($C147&amp;"-"&amp;$E147&amp;"-"&amp;Q$4)=INDEX(Aux!$Q$4:$Q$5000,MATCH($C147&amp;"-"&amp;$E147&amp;"-"&amp;Q$4,Aux!$Q$4:$Q$5000,0)),1,""),"")</f>
        <v/>
      </c>
      <c r="R147" s="13" t="str">
        <f>IFERROR(IF(($C147&amp;"-"&amp;$E147&amp;"-"&amp;R$4)=INDEX(Aux!$Q$4:$Q$5000,MATCH($C147&amp;"-"&amp;$E147&amp;"-"&amp;R$4,Aux!$Q$4:$Q$5000,0)),1,""),"")</f>
        <v/>
      </c>
      <c r="S147" s="13" t="str">
        <f>IFERROR(IF(($C147&amp;"-"&amp;$E147&amp;"-"&amp;S$4)=INDEX(Aux!$Q$4:$Q$5000,MATCH($C147&amp;"-"&amp;$E147&amp;"-"&amp;S$4,Aux!$Q$4:$Q$5000,0)),1,""),"")</f>
        <v/>
      </c>
      <c r="T147" s="13" t="str">
        <f>IFERROR(IF(($C147&amp;"-"&amp;$E147&amp;"-"&amp;T$4)=INDEX(Aux!$Q$4:$Q$5000,MATCH($C147&amp;"-"&amp;$E147&amp;"-"&amp;T$4,Aux!$Q$4:$Q$5000,0)),1,""),"")</f>
        <v/>
      </c>
      <c r="U147" s="13" t="str">
        <f>IFERROR(IF(($C147&amp;"-"&amp;$E147&amp;"-"&amp;U$4)=INDEX(Aux!$Q$4:$Q$5000,MATCH($C147&amp;"-"&amp;$E147&amp;"-"&amp;U$4,Aux!$Q$4:$Q$5000,0)),1,""),"")</f>
        <v/>
      </c>
      <c r="V147" s="13" t="str">
        <f>IFERROR(IF(($C147&amp;"-"&amp;$E147&amp;"-"&amp;V$4)=INDEX(Aux!$Q$4:$Q$5000,MATCH($C147&amp;"-"&amp;$E147&amp;"-"&amp;V$4,Aux!$Q$4:$Q$5000,0)),1,""),"")</f>
        <v/>
      </c>
      <c r="W147" s="13" t="str">
        <f>IFERROR(IF(($C147&amp;"-"&amp;$E147&amp;"-"&amp;W$4)=INDEX(Aux!$Q$4:$Q$5000,MATCH($C147&amp;"-"&amp;$E147&amp;"-"&amp;W$4,Aux!$Q$4:$Q$5000,0)),1,""),"")</f>
        <v/>
      </c>
      <c r="X147" s="13" t="str">
        <f>IFERROR(IF(($C147&amp;"-"&amp;$E147&amp;"-"&amp;X$4)=INDEX(Aux!$Q$4:$Q$5000,MATCH($C147&amp;"-"&amp;$E147&amp;"-"&amp;X$4,Aux!$Q$4:$Q$5000,0)),1,""),"")</f>
        <v/>
      </c>
      <c r="Y147" s="13" t="str">
        <f>IFERROR(IF(($C147&amp;"-"&amp;$E147&amp;"-"&amp;Y$4)=INDEX(Aux!$Q$4:$Q$5000,MATCH($C147&amp;"-"&amp;$E147&amp;"-"&amp;Y$4,Aux!$Q$4:$Q$5000,0)),1,""),"")</f>
        <v/>
      </c>
      <c r="Z147" s="13" t="str">
        <f>IFERROR(IF(($C147&amp;"-"&amp;$E147&amp;"-"&amp;Z$4)=INDEX(Aux!$Q$4:$Q$5000,MATCH($C147&amp;"-"&amp;$E147&amp;"-"&amp;Z$4,Aux!$Q$4:$Q$5000,0)),1,""),"")</f>
        <v/>
      </c>
      <c r="AA147" s="13" t="str">
        <f>IFERROR(IF(($C147&amp;"-"&amp;$E147&amp;"-"&amp;AA$4)=INDEX(Aux!$Q$4:$Q$5000,MATCH($C147&amp;"-"&amp;$E147&amp;"-"&amp;AA$4,Aux!$Q$4:$Q$5000,0)),1,""),"")</f>
        <v/>
      </c>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2:114" x14ac:dyDescent="0.25">
      <c r="B148" s="41" t="str">
        <f>IF(B147="","",IF(B147+1&lt;='Tables&amp;Data'!$F$9,B147+1,""))</f>
        <v/>
      </c>
      <c r="C148" s="46" t="str">
        <f>IF(IFERROR(TRUNC((B148-1)/'Tables&amp;Data'!$F$7,0)+1,0)=0,"","G"&amp;TRUNC((B148-1)/'Tables&amp;Data'!$F$7,0)+1)</f>
        <v/>
      </c>
      <c r="D148" s="43" t="str">
        <f>IF(C148="","",IF(D147='Tables&amp;Data'!$F$7,1,D147+1))</f>
        <v/>
      </c>
      <c r="E148" s="43" t="str">
        <f t="shared" si="2"/>
        <v/>
      </c>
      <c r="F148" s="45" t="str">
        <f>IF(E148="","",IF(SUM(G148:AA148)='Tables&amp;Data'!$F$8,"P","O"))</f>
        <v/>
      </c>
      <c r="G148" s="13" t="str">
        <f>IFERROR(IF(($C148&amp;"-"&amp;$E148&amp;"-"&amp;G$4)=INDEX(Aux!$Q$4:$Q$5000,MATCH($C148&amp;"-"&amp;$E148&amp;"-"&amp;G$4,Aux!$Q$4:$Q$5000,0)),1,""),"")</f>
        <v/>
      </c>
      <c r="H148" s="13" t="str">
        <f>IFERROR(IF(($C148&amp;"-"&amp;$E148&amp;"-"&amp;H$4)=INDEX(Aux!$Q$4:$Q$5000,MATCH($C148&amp;"-"&amp;$E148&amp;"-"&amp;H$4,Aux!$Q$4:$Q$5000,0)),1,""),"")</f>
        <v/>
      </c>
      <c r="I148" s="13" t="str">
        <f>IFERROR(IF(($C148&amp;"-"&amp;$E148&amp;"-"&amp;I$4)=INDEX(Aux!$Q$4:$Q$5000,MATCH($C148&amp;"-"&amp;$E148&amp;"-"&amp;I$4,Aux!$Q$4:$Q$5000,0)),1,""),"")</f>
        <v/>
      </c>
      <c r="J148" s="13" t="str">
        <f>IFERROR(IF(($C148&amp;"-"&amp;$E148&amp;"-"&amp;J$4)=INDEX(Aux!$Q$4:$Q$5000,MATCH($C148&amp;"-"&amp;$E148&amp;"-"&amp;J$4,Aux!$Q$4:$Q$5000,0)),1,""),"")</f>
        <v/>
      </c>
      <c r="K148" s="13" t="str">
        <f>IFERROR(IF(($C148&amp;"-"&amp;$E148&amp;"-"&amp;K$4)=INDEX(Aux!$Q$4:$Q$5000,MATCH($C148&amp;"-"&amp;$E148&amp;"-"&amp;K$4,Aux!$Q$4:$Q$5000,0)),1,""),"")</f>
        <v/>
      </c>
      <c r="L148" s="13" t="str">
        <f>IFERROR(IF(($C148&amp;"-"&amp;$E148&amp;"-"&amp;L$4)=INDEX(Aux!$Q$4:$Q$5000,MATCH($C148&amp;"-"&amp;$E148&amp;"-"&amp;L$4,Aux!$Q$4:$Q$5000,0)),1,""),"")</f>
        <v/>
      </c>
      <c r="M148" s="13" t="str">
        <f>IFERROR(IF(($C148&amp;"-"&amp;$E148&amp;"-"&amp;M$4)=INDEX(Aux!$Q$4:$Q$5000,MATCH($C148&amp;"-"&amp;$E148&amp;"-"&amp;M$4,Aux!$Q$4:$Q$5000,0)),1,""),"")</f>
        <v/>
      </c>
      <c r="N148" s="13" t="str">
        <f>IFERROR(IF(($C148&amp;"-"&amp;$E148&amp;"-"&amp;N$4)=INDEX(Aux!$Q$4:$Q$5000,MATCH($C148&amp;"-"&amp;$E148&amp;"-"&amp;N$4,Aux!$Q$4:$Q$5000,0)),1,""),"")</f>
        <v/>
      </c>
      <c r="O148" s="13" t="str">
        <f>IFERROR(IF(($C148&amp;"-"&amp;$E148&amp;"-"&amp;O$4)=INDEX(Aux!$Q$4:$Q$5000,MATCH($C148&amp;"-"&amp;$E148&amp;"-"&amp;O$4,Aux!$Q$4:$Q$5000,0)),1,""),"")</f>
        <v/>
      </c>
      <c r="P148" s="13" t="str">
        <f>IFERROR(IF(($C148&amp;"-"&amp;$E148&amp;"-"&amp;P$4)=INDEX(Aux!$Q$4:$Q$5000,MATCH($C148&amp;"-"&amp;$E148&amp;"-"&amp;P$4,Aux!$Q$4:$Q$5000,0)),1,""),"")</f>
        <v/>
      </c>
      <c r="Q148" s="13" t="str">
        <f>IFERROR(IF(($C148&amp;"-"&amp;$E148&amp;"-"&amp;Q$4)=INDEX(Aux!$Q$4:$Q$5000,MATCH($C148&amp;"-"&amp;$E148&amp;"-"&amp;Q$4,Aux!$Q$4:$Q$5000,0)),1,""),"")</f>
        <v/>
      </c>
      <c r="R148" s="13" t="str">
        <f>IFERROR(IF(($C148&amp;"-"&amp;$E148&amp;"-"&amp;R$4)=INDEX(Aux!$Q$4:$Q$5000,MATCH($C148&amp;"-"&amp;$E148&amp;"-"&amp;R$4,Aux!$Q$4:$Q$5000,0)),1,""),"")</f>
        <v/>
      </c>
      <c r="S148" s="13" t="str">
        <f>IFERROR(IF(($C148&amp;"-"&amp;$E148&amp;"-"&amp;S$4)=INDEX(Aux!$Q$4:$Q$5000,MATCH($C148&amp;"-"&amp;$E148&amp;"-"&amp;S$4,Aux!$Q$4:$Q$5000,0)),1,""),"")</f>
        <v/>
      </c>
      <c r="T148" s="13" t="str">
        <f>IFERROR(IF(($C148&amp;"-"&amp;$E148&amp;"-"&amp;T$4)=INDEX(Aux!$Q$4:$Q$5000,MATCH($C148&amp;"-"&amp;$E148&amp;"-"&amp;T$4,Aux!$Q$4:$Q$5000,0)),1,""),"")</f>
        <v/>
      </c>
      <c r="U148" s="13" t="str">
        <f>IFERROR(IF(($C148&amp;"-"&amp;$E148&amp;"-"&amp;U$4)=INDEX(Aux!$Q$4:$Q$5000,MATCH($C148&amp;"-"&amp;$E148&amp;"-"&amp;U$4,Aux!$Q$4:$Q$5000,0)),1,""),"")</f>
        <v/>
      </c>
      <c r="V148" s="13" t="str">
        <f>IFERROR(IF(($C148&amp;"-"&amp;$E148&amp;"-"&amp;V$4)=INDEX(Aux!$Q$4:$Q$5000,MATCH($C148&amp;"-"&amp;$E148&amp;"-"&amp;V$4,Aux!$Q$4:$Q$5000,0)),1,""),"")</f>
        <v/>
      </c>
      <c r="W148" s="13" t="str">
        <f>IFERROR(IF(($C148&amp;"-"&amp;$E148&amp;"-"&amp;W$4)=INDEX(Aux!$Q$4:$Q$5000,MATCH($C148&amp;"-"&amp;$E148&amp;"-"&amp;W$4,Aux!$Q$4:$Q$5000,0)),1,""),"")</f>
        <v/>
      </c>
      <c r="X148" s="13" t="str">
        <f>IFERROR(IF(($C148&amp;"-"&amp;$E148&amp;"-"&amp;X$4)=INDEX(Aux!$Q$4:$Q$5000,MATCH($C148&amp;"-"&amp;$E148&amp;"-"&amp;X$4,Aux!$Q$4:$Q$5000,0)),1,""),"")</f>
        <v/>
      </c>
      <c r="Y148" s="13" t="str">
        <f>IFERROR(IF(($C148&amp;"-"&amp;$E148&amp;"-"&amp;Y$4)=INDEX(Aux!$Q$4:$Q$5000,MATCH($C148&amp;"-"&amp;$E148&amp;"-"&amp;Y$4,Aux!$Q$4:$Q$5000,0)),1,""),"")</f>
        <v/>
      </c>
      <c r="Z148" s="13" t="str">
        <f>IFERROR(IF(($C148&amp;"-"&amp;$E148&amp;"-"&amp;Z$4)=INDEX(Aux!$Q$4:$Q$5000,MATCH($C148&amp;"-"&amp;$E148&amp;"-"&amp;Z$4,Aux!$Q$4:$Q$5000,0)),1,""),"")</f>
        <v/>
      </c>
      <c r="AA148" s="13" t="str">
        <f>IFERROR(IF(($C148&amp;"-"&amp;$E148&amp;"-"&amp;AA$4)=INDEX(Aux!$Q$4:$Q$5000,MATCH($C148&amp;"-"&amp;$E148&amp;"-"&amp;AA$4,Aux!$Q$4:$Q$5000,0)),1,""),"")</f>
        <v/>
      </c>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2:114" x14ac:dyDescent="0.25">
      <c r="B149" s="41" t="str">
        <f>IF(B148="","",IF(B148+1&lt;='Tables&amp;Data'!$F$9,B148+1,""))</f>
        <v/>
      </c>
      <c r="C149" s="46" t="str">
        <f>IF(IFERROR(TRUNC((B149-1)/'Tables&amp;Data'!$F$7,0)+1,0)=0,"","G"&amp;TRUNC((B149-1)/'Tables&amp;Data'!$F$7,0)+1)</f>
        <v/>
      </c>
      <c r="D149" s="43" t="str">
        <f>IF(C149="","",IF(D148='Tables&amp;Data'!$F$7,1,D148+1))</f>
        <v/>
      </c>
      <c r="E149" s="43" t="str">
        <f t="shared" si="2"/>
        <v/>
      </c>
      <c r="F149" s="45" t="str">
        <f>IF(E149="","",IF(SUM(G149:AA149)='Tables&amp;Data'!$F$8,"P","O"))</f>
        <v/>
      </c>
      <c r="G149" s="13" t="str">
        <f>IFERROR(IF(($C149&amp;"-"&amp;$E149&amp;"-"&amp;G$4)=INDEX(Aux!$Q$4:$Q$5000,MATCH($C149&amp;"-"&amp;$E149&amp;"-"&amp;G$4,Aux!$Q$4:$Q$5000,0)),1,""),"")</f>
        <v/>
      </c>
      <c r="H149" s="13" t="str">
        <f>IFERROR(IF(($C149&amp;"-"&amp;$E149&amp;"-"&amp;H$4)=INDEX(Aux!$Q$4:$Q$5000,MATCH($C149&amp;"-"&amp;$E149&amp;"-"&amp;H$4,Aux!$Q$4:$Q$5000,0)),1,""),"")</f>
        <v/>
      </c>
      <c r="I149" s="13" t="str">
        <f>IFERROR(IF(($C149&amp;"-"&amp;$E149&amp;"-"&amp;I$4)=INDEX(Aux!$Q$4:$Q$5000,MATCH($C149&amp;"-"&amp;$E149&amp;"-"&amp;I$4,Aux!$Q$4:$Q$5000,0)),1,""),"")</f>
        <v/>
      </c>
      <c r="J149" s="13" t="str">
        <f>IFERROR(IF(($C149&amp;"-"&amp;$E149&amp;"-"&amp;J$4)=INDEX(Aux!$Q$4:$Q$5000,MATCH($C149&amp;"-"&amp;$E149&amp;"-"&amp;J$4,Aux!$Q$4:$Q$5000,0)),1,""),"")</f>
        <v/>
      </c>
      <c r="K149" s="13" t="str">
        <f>IFERROR(IF(($C149&amp;"-"&amp;$E149&amp;"-"&amp;K$4)=INDEX(Aux!$Q$4:$Q$5000,MATCH($C149&amp;"-"&amp;$E149&amp;"-"&amp;K$4,Aux!$Q$4:$Q$5000,0)),1,""),"")</f>
        <v/>
      </c>
      <c r="L149" s="13" t="str">
        <f>IFERROR(IF(($C149&amp;"-"&amp;$E149&amp;"-"&amp;L$4)=INDEX(Aux!$Q$4:$Q$5000,MATCH($C149&amp;"-"&amp;$E149&amp;"-"&amp;L$4,Aux!$Q$4:$Q$5000,0)),1,""),"")</f>
        <v/>
      </c>
      <c r="M149" s="13" t="str">
        <f>IFERROR(IF(($C149&amp;"-"&amp;$E149&amp;"-"&amp;M$4)=INDEX(Aux!$Q$4:$Q$5000,MATCH($C149&amp;"-"&amp;$E149&amp;"-"&amp;M$4,Aux!$Q$4:$Q$5000,0)),1,""),"")</f>
        <v/>
      </c>
      <c r="N149" s="13" t="str">
        <f>IFERROR(IF(($C149&amp;"-"&amp;$E149&amp;"-"&amp;N$4)=INDEX(Aux!$Q$4:$Q$5000,MATCH($C149&amp;"-"&amp;$E149&amp;"-"&amp;N$4,Aux!$Q$4:$Q$5000,0)),1,""),"")</f>
        <v/>
      </c>
      <c r="O149" s="13" t="str">
        <f>IFERROR(IF(($C149&amp;"-"&amp;$E149&amp;"-"&amp;O$4)=INDEX(Aux!$Q$4:$Q$5000,MATCH($C149&amp;"-"&amp;$E149&amp;"-"&amp;O$4,Aux!$Q$4:$Q$5000,0)),1,""),"")</f>
        <v/>
      </c>
      <c r="P149" s="13" t="str">
        <f>IFERROR(IF(($C149&amp;"-"&amp;$E149&amp;"-"&amp;P$4)=INDEX(Aux!$Q$4:$Q$5000,MATCH($C149&amp;"-"&amp;$E149&amp;"-"&amp;P$4,Aux!$Q$4:$Q$5000,0)),1,""),"")</f>
        <v/>
      </c>
      <c r="Q149" s="13" t="str">
        <f>IFERROR(IF(($C149&amp;"-"&amp;$E149&amp;"-"&amp;Q$4)=INDEX(Aux!$Q$4:$Q$5000,MATCH($C149&amp;"-"&amp;$E149&amp;"-"&amp;Q$4,Aux!$Q$4:$Q$5000,0)),1,""),"")</f>
        <v/>
      </c>
      <c r="R149" s="13" t="str">
        <f>IFERROR(IF(($C149&amp;"-"&amp;$E149&amp;"-"&amp;R$4)=INDEX(Aux!$Q$4:$Q$5000,MATCH($C149&amp;"-"&amp;$E149&amp;"-"&amp;R$4,Aux!$Q$4:$Q$5000,0)),1,""),"")</f>
        <v/>
      </c>
      <c r="S149" s="13" t="str">
        <f>IFERROR(IF(($C149&amp;"-"&amp;$E149&amp;"-"&amp;S$4)=INDEX(Aux!$Q$4:$Q$5000,MATCH($C149&amp;"-"&amp;$E149&amp;"-"&amp;S$4,Aux!$Q$4:$Q$5000,0)),1,""),"")</f>
        <v/>
      </c>
      <c r="T149" s="13" t="str">
        <f>IFERROR(IF(($C149&amp;"-"&amp;$E149&amp;"-"&amp;T$4)=INDEX(Aux!$Q$4:$Q$5000,MATCH($C149&amp;"-"&amp;$E149&amp;"-"&amp;T$4,Aux!$Q$4:$Q$5000,0)),1,""),"")</f>
        <v/>
      </c>
      <c r="U149" s="13" t="str">
        <f>IFERROR(IF(($C149&amp;"-"&amp;$E149&amp;"-"&amp;U$4)=INDEX(Aux!$Q$4:$Q$5000,MATCH($C149&amp;"-"&amp;$E149&amp;"-"&amp;U$4,Aux!$Q$4:$Q$5000,0)),1,""),"")</f>
        <v/>
      </c>
      <c r="V149" s="13" t="str">
        <f>IFERROR(IF(($C149&amp;"-"&amp;$E149&amp;"-"&amp;V$4)=INDEX(Aux!$Q$4:$Q$5000,MATCH($C149&amp;"-"&amp;$E149&amp;"-"&amp;V$4,Aux!$Q$4:$Q$5000,0)),1,""),"")</f>
        <v/>
      </c>
      <c r="W149" s="13" t="str">
        <f>IFERROR(IF(($C149&amp;"-"&amp;$E149&amp;"-"&amp;W$4)=INDEX(Aux!$Q$4:$Q$5000,MATCH($C149&amp;"-"&amp;$E149&amp;"-"&amp;W$4,Aux!$Q$4:$Q$5000,0)),1,""),"")</f>
        <v/>
      </c>
      <c r="X149" s="13" t="str">
        <f>IFERROR(IF(($C149&amp;"-"&amp;$E149&amp;"-"&amp;X$4)=INDEX(Aux!$Q$4:$Q$5000,MATCH($C149&amp;"-"&amp;$E149&amp;"-"&amp;X$4,Aux!$Q$4:$Q$5000,0)),1,""),"")</f>
        <v/>
      </c>
      <c r="Y149" s="13" t="str">
        <f>IFERROR(IF(($C149&amp;"-"&amp;$E149&amp;"-"&amp;Y$4)=INDEX(Aux!$Q$4:$Q$5000,MATCH($C149&amp;"-"&amp;$E149&amp;"-"&amp;Y$4,Aux!$Q$4:$Q$5000,0)),1,""),"")</f>
        <v/>
      </c>
      <c r="Z149" s="13" t="str">
        <f>IFERROR(IF(($C149&amp;"-"&amp;$E149&amp;"-"&amp;Z$4)=INDEX(Aux!$Q$4:$Q$5000,MATCH($C149&amp;"-"&amp;$E149&amp;"-"&amp;Z$4,Aux!$Q$4:$Q$5000,0)),1,""),"")</f>
        <v/>
      </c>
      <c r="AA149" s="13" t="str">
        <f>IFERROR(IF(($C149&amp;"-"&amp;$E149&amp;"-"&amp;AA$4)=INDEX(Aux!$Q$4:$Q$5000,MATCH($C149&amp;"-"&amp;$E149&amp;"-"&amp;AA$4,Aux!$Q$4:$Q$5000,0)),1,""),"")</f>
        <v/>
      </c>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2:114" x14ac:dyDescent="0.25">
      <c r="B150" s="41" t="str">
        <f>IF(B149="","",IF(B149+1&lt;='Tables&amp;Data'!$F$9,B149+1,""))</f>
        <v/>
      </c>
      <c r="C150" s="46" t="str">
        <f>IF(IFERROR(TRUNC((B150-1)/'Tables&amp;Data'!$F$7,0)+1,0)=0,"","G"&amp;TRUNC((B150-1)/'Tables&amp;Data'!$F$7,0)+1)</f>
        <v/>
      </c>
      <c r="D150" s="43" t="str">
        <f>IF(C150="","",IF(D149='Tables&amp;Data'!$F$7,1,D149+1))</f>
        <v/>
      </c>
      <c r="E150" s="43" t="str">
        <f t="shared" si="2"/>
        <v/>
      </c>
      <c r="F150" s="45" t="str">
        <f>IF(E150="","",IF(SUM(G150:AA150)='Tables&amp;Data'!$F$8,"P","O"))</f>
        <v/>
      </c>
      <c r="G150" s="13" t="str">
        <f>IFERROR(IF(($C150&amp;"-"&amp;$E150&amp;"-"&amp;G$4)=INDEX(Aux!$Q$4:$Q$5000,MATCH($C150&amp;"-"&amp;$E150&amp;"-"&amp;G$4,Aux!$Q$4:$Q$5000,0)),1,""),"")</f>
        <v/>
      </c>
      <c r="H150" s="13" t="str">
        <f>IFERROR(IF(($C150&amp;"-"&amp;$E150&amp;"-"&amp;H$4)=INDEX(Aux!$Q$4:$Q$5000,MATCH($C150&amp;"-"&amp;$E150&amp;"-"&amp;H$4,Aux!$Q$4:$Q$5000,0)),1,""),"")</f>
        <v/>
      </c>
      <c r="I150" s="13" t="str">
        <f>IFERROR(IF(($C150&amp;"-"&amp;$E150&amp;"-"&amp;I$4)=INDEX(Aux!$Q$4:$Q$5000,MATCH($C150&amp;"-"&amp;$E150&amp;"-"&amp;I$4,Aux!$Q$4:$Q$5000,0)),1,""),"")</f>
        <v/>
      </c>
      <c r="J150" s="13" t="str">
        <f>IFERROR(IF(($C150&amp;"-"&amp;$E150&amp;"-"&amp;J$4)=INDEX(Aux!$Q$4:$Q$5000,MATCH($C150&amp;"-"&amp;$E150&amp;"-"&amp;J$4,Aux!$Q$4:$Q$5000,0)),1,""),"")</f>
        <v/>
      </c>
      <c r="K150" s="13" t="str">
        <f>IFERROR(IF(($C150&amp;"-"&amp;$E150&amp;"-"&amp;K$4)=INDEX(Aux!$Q$4:$Q$5000,MATCH($C150&amp;"-"&amp;$E150&amp;"-"&amp;K$4,Aux!$Q$4:$Q$5000,0)),1,""),"")</f>
        <v/>
      </c>
      <c r="L150" s="13" t="str">
        <f>IFERROR(IF(($C150&amp;"-"&amp;$E150&amp;"-"&amp;L$4)=INDEX(Aux!$Q$4:$Q$5000,MATCH($C150&amp;"-"&amp;$E150&amp;"-"&amp;L$4,Aux!$Q$4:$Q$5000,0)),1,""),"")</f>
        <v/>
      </c>
      <c r="M150" s="13" t="str">
        <f>IFERROR(IF(($C150&amp;"-"&amp;$E150&amp;"-"&amp;M$4)=INDEX(Aux!$Q$4:$Q$5000,MATCH($C150&amp;"-"&amp;$E150&amp;"-"&amp;M$4,Aux!$Q$4:$Q$5000,0)),1,""),"")</f>
        <v/>
      </c>
      <c r="N150" s="13" t="str">
        <f>IFERROR(IF(($C150&amp;"-"&amp;$E150&amp;"-"&amp;N$4)=INDEX(Aux!$Q$4:$Q$5000,MATCH($C150&amp;"-"&amp;$E150&amp;"-"&amp;N$4,Aux!$Q$4:$Q$5000,0)),1,""),"")</f>
        <v/>
      </c>
      <c r="O150" s="13" t="str">
        <f>IFERROR(IF(($C150&amp;"-"&amp;$E150&amp;"-"&amp;O$4)=INDEX(Aux!$Q$4:$Q$5000,MATCH($C150&amp;"-"&amp;$E150&amp;"-"&amp;O$4,Aux!$Q$4:$Q$5000,0)),1,""),"")</f>
        <v/>
      </c>
      <c r="P150" s="13" t="str">
        <f>IFERROR(IF(($C150&amp;"-"&amp;$E150&amp;"-"&amp;P$4)=INDEX(Aux!$Q$4:$Q$5000,MATCH($C150&amp;"-"&amp;$E150&amp;"-"&amp;P$4,Aux!$Q$4:$Q$5000,0)),1,""),"")</f>
        <v/>
      </c>
      <c r="Q150" s="13" t="str">
        <f>IFERROR(IF(($C150&amp;"-"&amp;$E150&amp;"-"&amp;Q$4)=INDEX(Aux!$Q$4:$Q$5000,MATCH($C150&amp;"-"&amp;$E150&amp;"-"&amp;Q$4,Aux!$Q$4:$Q$5000,0)),1,""),"")</f>
        <v/>
      </c>
      <c r="R150" s="13" t="str">
        <f>IFERROR(IF(($C150&amp;"-"&amp;$E150&amp;"-"&amp;R$4)=INDEX(Aux!$Q$4:$Q$5000,MATCH($C150&amp;"-"&amp;$E150&amp;"-"&amp;R$4,Aux!$Q$4:$Q$5000,0)),1,""),"")</f>
        <v/>
      </c>
      <c r="S150" s="13" t="str">
        <f>IFERROR(IF(($C150&amp;"-"&amp;$E150&amp;"-"&amp;S$4)=INDEX(Aux!$Q$4:$Q$5000,MATCH($C150&amp;"-"&amp;$E150&amp;"-"&amp;S$4,Aux!$Q$4:$Q$5000,0)),1,""),"")</f>
        <v/>
      </c>
      <c r="T150" s="13" t="str">
        <f>IFERROR(IF(($C150&amp;"-"&amp;$E150&amp;"-"&amp;T$4)=INDEX(Aux!$Q$4:$Q$5000,MATCH($C150&amp;"-"&amp;$E150&amp;"-"&amp;T$4,Aux!$Q$4:$Q$5000,0)),1,""),"")</f>
        <v/>
      </c>
      <c r="U150" s="13" t="str">
        <f>IFERROR(IF(($C150&amp;"-"&amp;$E150&amp;"-"&amp;U$4)=INDEX(Aux!$Q$4:$Q$5000,MATCH($C150&amp;"-"&amp;$E150&amp;"-"&amp;U$4,Aux!$Q$4:$Q$5000,0)),1,""),"")</f>
        <v/>
      </c>
      <c r="V150" s="13" t="str">
        <f>IFERROR(IF(($C150&amp;"-"&amp;$E150&amp;"-"&amp;V$4)=INDEX(Aux!$Q$4:$Q$5000,MATCH($C150&amp;"-"&amp;$E150&amp;"-"&amp;V$4,Aux!$Q$4:$Q$5000,0)),1,""),"")</f>
        <v/>
      </c>
      <c r="W150" s="13" t="str">
        <f>IFERROR(IF(($C150&amp;"-"&amp;$E150&amp;"-"&amp;W$4)=INDEX(Aux!$Q$4:$Q$5000,MATCH($C150&amp;"-"&amp;$E150&amp;"-"&amp;W$4,Aux!$Q$4:$Q$5000,0)),1,""),"")</f>
        <v/>
      </c>
      <c r="X150" s="13" t="str">
        <f>IFERROR(IF(($C150&amp;"-"&amp;$E150&amp;"-"&amp;X$4)=INDEX(Aux!$Q$4:$Q$5000,MATCH($C150&amp;"-"&amp;$E150&amp;"-"&amp;X$4,Aux!$Q$4:$Q$5000,0)),1,""),"")</f>
        <v/>
      </c>
      <c r="Y150" s="13" t="str">
        <f>IFERROR(IF(($C150&amp;"-"&amp;$E150&amp;"-"&amp;Y$4)=INDEX(Aux!$Q$4:$Q$5000,MATCH($C150&amp;"-"&amp;$E150&amp;"-"&amp;Y$4,Aux!$Q$4:$Q$5000,0)),1,""),"")</f>
        <v/>
      </c>
      <c r="Z150" s="13" t="str">
        <f>IFERROR(IF(($C150&amp;"-"&amp;$E150&amp;"-"&amp;Z$4)=INDEX(Aux!$Q$4:$Q$5000,MATCH($C150&amp;"-"&amp;$E150&amp;"-"&amp;Z$4,Aux!$Q$4:$Q$5000,0)),1,""),"")</f>
        <v/>
      </c>
      <c r="AA150" s="13" t="str">
        <f>IFERROR(IF(($C150&amp;"-"&amp;$E150&amp;"-"&amp;AA$4)=INDEX(Aux!$Q$4:$Q$5000,MATCH($C150&amp;"-"&amp;$E150&amp;"-"&amp;AA$4,Aux!$Q$4:$Q$5000,0)),1,""),"")</f>
        <v/>
      </c>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2:114" x14ac:dyDescent="0.25">
      <c r="B151" s="41" t="str">
        <f>IF(B150="","",IF(B150+1&lt;='Tables&amp;Data'!$F$9,B150+1,""))</f>
        <v/>
      </c>
      <c r="C151" s="46" t="str">
        <f>IF(IFERROR(TRUNC((B151-1)/'Tables&amp;Data'!$F$7,0)+1,0)=0,"","G"&amp;TRUNC((B151-1)/'Tables&amp;Data'!$F$7,0)+1)</f>
        <v/>
      </c>
      <c r="D151" s="43" t="str">
        <f>IF(C151="","",IF(D150='Tables&amp;Data'!$F$7,1,D150+1))</f>
        <v/>
      </c>
      <c r="E151" s="43" t="str">
        <f t="shared" si="2"/>
        <v/>
      </c>
      <c r="F151" s="45" t="str">
        <f>IF(E151="","",IF(SUM(G151:AA151)='Tables&amp;Data'!$F$8,"P","O"))</f>
        <v/>
      </c>
      <c r="G151" s="13" t="str">
        <f>IFERROR(IF(($C151&amp;"-"&amp;$E151&amp;"-"&amp;G$4)=INDEX(Aux!$Q$4:$Q$5000,MATCH($C151&amp;"-"&amp;$E151&amp;"-"&amp;G$4,Aux!$Q$4:$Q$5000,0)),1,""),"")</f>
        <v/>
      </c>
      <c r="H151" s="13" t="str">
        <f>IFERROR(IF(($C151&amp;"-"&amp;$E151&amp;"-"&amp;H$4)=INDEX(Aux!$Q$4:$Q$5000,MATCH($C151&amp;"-"&amp;$E151&amp;"-"&amp;H$4,Aux!$Q$4:$Q$5000,0)),1,""),"")</f>
        <v/>
      </c>
      <c r="I151" s="13" t="str">
        <f>IFERROR(IF(($C151&amp;"-"&amp;$E151&amp;"-"&amp;I$4)=INDEX(Aux!$Q$4:$Q$5000,MATCH($C151&amp;"-"&amp;$E151&amp;"-"&amp;I$4,Aux!$Q$4:$Q$5000,0)),1,""),"")</f>
        <v/>
      </c>
      <c r="J151" s="13" t="str">
        <f>IFERROR(IF(($C151&amp;"-"&amp;$E151&amp;"-"&amp;J$4)=INDEX(Aux!$Q$4:$Q$5000,MATCH($C151&amp;"-"&amp;$E151&amp;"-"&amp;J$4,Aux!$Q$4:$Q$5000,0)),1,""),"")</f>
        <v/>
      </c>
      <c r="K151" s="13" t="str">
        <f>IFERROR(IF(($C151&amp;"-"&amp;$E151&amp;"-"&amp;K$4)=INDEX(Aux!$Q$4:$Q$5000,MATCH($C151&amp;"-"&amp;$E151&amp;"-"&amp;K$4,Aux!$Q$4:$Q$5000,0)),1,""),"")</f>
        <v/>
      </c>
      <c r="L151" s="13" t="str">
        <f>IFERROR(IF(($C151&amp;"-"&amp;$E151&amp;"-"&amp;L$4)=INDEX(Aux!$Q$4:$Q$5000,MATCH($C151&amp;"-"&amp;$E151&amp;"-"&amp;L$4,Aux!$Q$4:$Q$5000,0)),1,""),"")</f>
        <v/>
      </c>
      <c r="M151" s="13" t="str">
        <f>IFERROR(IF(($C151&amp;"-"&amp;$E151&amp;"-"&amp;M$4)=INDEX(Aux!$Q$4:$Q$5000,MATCH($C151&amp;"-"&amp;$E151&amp;"-"&amp;M$4,Aux!$Q$4:$Q$5000,0)),1,""),"")</f>
        <v/>
      </c>
      <c r="N151" s="13" t="str">
        <f>IFERROR(IF(($C151&amp;"-"&amp;$E151&amp;"-"&amp;N$4)=INDEX(Aux!$Q$4:$Q$5000,MATCH($C151&amp;"-"&amp;$E151&amp;"-"&amp;N$4,Aux!$Q$4:$Q$5000,0)),1,""),"")</f>
        <v/>
      </c>
      <c r="O151" s="13" t="str">
        <f>IFERROR(IF(($C151&amp;"-"&amp;$E151&amp;"-"&amp;O$4)=INDEX(Aux!$Q$4:$Q$5000,MATCH($C151&amp;"-"&amp;$E151&amp;"-"&amp;O$4,Aux!$Q$4:$Q$5000,0)),1,""),"")</f>
        <v/>
      </c>
      <c r="P151" s="13" t="str">
        <f>IFERROR(IF(($C151&amp;"-"&amp;$E151&amp;"-"&amp;P$4)=INDEX(Aux!$Q$4:$Q$5000,MATCH($C151&amp;"-"&amp;$E151&amp;"-"&amp;P$4,Aux!$Q$4:$Q$5000,0)),1,""),"")</f>
        <v/>
      </c>
      <c r="Q151" s="13" t="str">
        <f>IFERROR(IF(($C151&amp;"-"&amp;$E151&amp;"-"&amp;Q$4)=INDEX(Aux!$Q$4:$Q$5000,MATCH($C151&amp;"-"&amp;$E151&amp;"-"&amp;Q$4,Aux!$Q$4:$Q$5000,0)),1,""),"")</f>
        <v/>
      </c>
      <c r="R151" s="13" t="str">
        <f>IFERROR(IF(($C151&amp;"-"&amp;$E151&amp;"-"&amp;R$4)=INDEX(Aux!$Q$4:$Q$5000,MATCH($C151&amp;"-"&amp;$E151&amp;"-"&amp;R$4,Aux!$Q$4:$Q$5000,0)),1,""),"")</f>
        <v/>
      </c>
      <c r="S151" s="13" t="str">
        <f>IFERROR(IF(($C151&amp;"-"&amp;$E151&amp;"-"&amp;S$4)=INDEX(Aux!$Q$4:$Q$5000,MATCH($C151&amp;"-"&amp;$E151&amp;"-"&amp;S$4,Aux!$Q$4:$Q$5000,0)),1,""),"")</f>
        <v/>
      </c>
      <c r="T151" s="13" t="str">
        <f>IFERROR(IF(($C151&amp;"-"&amp;$E151&amp;"-"&amp;T$4)=INDEX(Aux!$Q$4:$Q$5000,MATCH($C151&amp;"-"&amp;$E151&amp;"-"&amp;T$4,Aux!$Q$4:$Q$5000,0)),1,""),"")</f>
        <v/>
      </c>
      <c r="U151" s="13" t="str">
        <f>IFERROR(IF(($C151&amp;"-"&amp;$E151&amp;"-"&amp;U$4)=INDEX(Aux!$Q$4:$Q$5000,MATCH($C151&amp;"-"&amp;$E151&amp;"-"&amp;U$4,Aux!$Q$4:$Q$5000,0)),1,""),"")</f>
        <v/>
      </c>
      <c r="V151" s="13" t="str">
        <f>IFERROR(IF(($C151&amp;"-"&amp;$E151&amp;"-"&amp;V$4)=INDEX(Aux!$Q$4:$Q$5000,MATCH($C151&amp;"-"&amp;$E151&amp;"-"&amp;V$4,Aux!$Q$4:$Q$5000,0)),1,""),"")</f>
        <v/>
      </c>
      <c r="W151" s="13" t="str">
        <f>IFERROR(IF(($C151&amp;"-"&amp;$E151&amp;"-"&amp;W$4)=INDEX(Aux!$Q$4:$Q$5000,MATCH($C151&amp;"-"&amp;$E151&amp;"-"&amp;W$4,Aux!$Q$4:$Q$5000,0)),1,""),"")</f>
        <v/>
      </c>
      <c r="X151" s="13" t="str">
        <f>IFERROR(IF(($C151&amp;"-"&amp;$E151&amp;"-"&amp;X$4)=INDEX(Aux!$Q$4:$Q$5000,MATCH($C151&amp;"-"&amp;$E151&amp;"-"&amp;X$4,Aux!$Q$4:$Q$5000,0)),1,""),"")</f>
        <v/>
      </c>
      <c r="Y151" s="13" t="str">
        <f>IFERROR(IF(($C151&amp;"-"&amp;$E151&amp;"-"&amp;Y$4)=INDEX(Aux!$Q$4:$Q$5000,MATCH($C151&amp;"-"&amp;$E151&amp;"-"&amp;Y$4,Aux!$Q$4:$Q$5000,0)),1,""),"")</f>
        <v/>
      </c>
      <c r="Z151" s="13" t="str">
        <f>IFERROR(IF(($C151&amp;"-"&amp;$E151&amp;"-"&amp;Z$4)=INDEX(Aux!$Q$4:$Q$5000,MATCH($C151&amp;"-"&amp;$E151&amp;"-"&amp;Z$4,Aux!$Q$4:$Q$5000,0)),1,""),"")</f>
        <v/>
      </c>
      <c r="AA151" s="13" t="str">
        <f>IFERROR(IF(($C151&amp;"-"&amp;$E151&amp;"-"&amp;AA$4)=INDEX(Aux!$Q$4:$Q$5000,MATCH($C151&amp;"-"&amp;$E151&amp;"-"&amp;AA$4,Aux!$Q$4:$Q$5000,0)),1,""),"")</f>
        <v/>
      </c>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2:114" x14ac:dyDescent="0.25">
      <c r="B152" s="41" t="str">
        <f>IF(B151="","",IF(B151+1&lt;='Tables&amp;Data'!$F$9,B151+1,""))</f>
        <v/>
      </c>
      <c r="C152" s="46" t="str">
        <f>IF(IFERROR(TRUNC((B152-1)/'Tables&amp;Data'!$F$7,0)+1,0)=0,"","G"&amp;TRUNC((B152-1)/'Tables&amp;Data'!$F$7,0)+1)</f>
        <v/>
      </c>
      <c r="D152" s="43" t="str">
        <f>IF(C152="","",IF(D151='Tables&amp;Data'!$F$7,1,D151+1))</f>
        <v/>
      </c>
      <c r="E152" s="43" t="str">
        <f t="shared" si="2"/>
        <v/>
      </c>
      <c r="F152" s="45" t="str">
        <f>IF(E152="","",IF(SUM(G152:AA152)='Tables&amp;Data'!$F$8,"P","O"))</f>
        <v/>
      </c>
      <c r="G152" s="13" t="str">
        <f>IFERROR(IF(($C152&amp;"-"&amp;$E152&amp;"-"&amp;G$4)=INDEX(Aux!$Q$4:$Q$5000,MATCH($C152&amp;"-"&amp;$E152&amp;"-"&amp;G$4,Aux!$Q$4:$Q$5000,0)),1,""),"")</f>
        <v/>
      </c>
      <c r="H152" s="13" t="str">
        <f>IFERROR(IF(($C152&amp;"-"&amp;$E152&amp;"-"&amp;H$4)=INDEX(Aux!$Q$4:$Q$5000,MATCH($C152&amp;"-"&amp;$E152&amp;"-"&amp;H$4,Aux!$Q$4:$Q$5000,0)),1,""),"")</f>
        <v/>
      </c>
      <c r="I152" s="13" t="str">
        <f>IFERROR(IF(($C152&amp;"-"&amp;$E152&amp;"-"&amp;I$4)=INDEX(Aux!$Q$4:$Q$5000,MATCH($C152&amp;"-"&amp;$E152&amp;"-"&amp;I$4,Aux!$Q$4:$Q$5000,0)),1,""),"")</f>
        <v/>
      </c>
      <c r="J152" s="13" t="str">
        <f>IFERROR(IF(($C152&amp;"-"&amp;$E152&amp;"-"&amp;J$4)=INDEX(Aux!$Q$4:$Q$5000,MATCH($C152&amp;"-"&amp;$E152&amp;"-"&amp;J$4,Aux!$Q$4:$Q$5000,0)),1,""),"")</f>
        <v/>
      </c>
      <c r="K152" s="13" t="str">
        <f>IFERROR(IF(($C152&amp;"-"&amp;$E152&amp;"-"&amp;K$4)=INDEX(Aux!$Q$4:$Q$5000,MATCH($C152&amp;"-"&amp;$E152&amp;"-"&amp;K$4,Aux!$Q$4:$Q$5000,0)),1,""),"")</f>
        <v/>
      </c>
      <c r="L152" s="13" t="str">
        <f>IFERROR(IF(($C152&amp;"-"&amp;$E152&amp;"-"&amp;L$4)=INDEX(Aux!$Q$4:$Q$5000,MATCH($C152&amp;"-"&amp;$E152&amp;"-"&amp;L$4,Aux!$Q$4:$Q$5000,0)),1,""),"")</f>
        <v/>
      </c>
      <c r="M152" s="13" t="str">
        <f>IFERROR(IF(($C152&amp;"-"&amp;$E152&amp;"-"&amp;M$4)=INDEX(Aux!$Q$4:$Q$5000,MATCH($C152&amp;"-"&amp;$E152&amp;"-"&amp;M$4,Aux!$Q$4:$Q$5000,0)),1,""),"")</f>
        <v/>
      </c>
      <c r="N152" s="13" t="str">
        <f>IFERROR(IF(($C152&amp;"-"&amp;$E152&amp;"-"&amp;N$4)=INDEX(Aux!$Q$4:$Q$5000,MATCH($C152&amp;"-"&amp;$E152&amp;"-"&amp;N$4,Aux!$Q$4:$Q$5000,0)),1,""),"")</f>
        <v/>
      </c>
      <c r="O152" s="13" t="str">
        <f>IFERROR(IF(($C152&amp;"-"&amp;$E152&amp;"-"&amp;O$4)=INDEX(Aux!$Q$4:$Q$5000,MATCH($C152&amp;"-"&amp;$E152&amp;"-"&amp;O$4,Aux!$Q$4:$Q$5000,0)),1,""),"")</f>
        <v/>
      </c>
      <c r="P152" s="13" t="str">
        <f>IFERROR(IF(($C152&amp;"-"&amp;$E152&amp;"-"&amp;P$4)=INDEX(Aux!$Q$4:$Q$5000,MATCH($C152&amp;"-"&amp;$E152&amp;"-"&amp;P$4,Aux!$Q$4:$Q$5000,0)),1,""),"")</f>
        <v/>
      </c>
      <c r="Q152" s="13" t="str">
        <f>IFERROR(IF(($C152&amp;"-"&amp;$E152&amp;"-"&amp;Q$4)=INDEX(Aux!$Q$4:$Q$5000,MATCH($C152&amp;"-"&amp;$E152&amp;"-"&amp;Q$4,Aux!$Q$4:$Q$5000,0)),1,""),"")</f>
        <v/>
      </c>
      <c r="R152" s="13" t="str">
        <f>IFERROR(IF(($C152&amp;"-"&amp;$E152&amp;"-"&amp;R$4)=INDEX(Aux!$Q$4:$Q$5000,MATCH($C152&amp;"-"&amp;$E152&amp;"-"&amp;R$4,Aux!$Q$4:$Q$5000,0)),1,""),"")</f>
        <v/>
      </c>
      <c r="S152" s="13" t="str">
        <f>IFERROR(IF(($C152&amp;"-"&amp;$E152&amp;"-"&amp;S$4)=INDEX(Aux!$Q$4:$Q$5000,MATCH($C152&amp;"-"&amp;$E152&amp;"-"&amp;S$4,Aux!$Q$4:$Q$5000,0)),1,""),"")</f>
        <v/>
      </c>
      <c r="T152" s="13" t="str">
        <f>IFERROR(IF(($C152&amp;"-"&amp;$E152&amp;"-"&amp;T$4)=INDEX(Aux!$Q$4:$Q$5000,MATCH($C152&amp;"-"&amp;$E152&amp;"-"&amp;T$4,Aux!$Q$4:$Q$5000,0)),1,""),"")</f>
        <v/>
      </c>
      <c r="U152" s="13" t="str">
        <f>IFERROR(IF(($C152&amp;"-"&amp;$E152&amp;"-"&amp;U$4)=INDEX(Aux!$Q$4:$Q$5000,MATCH($C152&amp;"-"&amp;$E152&amp;"-"&amp;U$4,Aux!$Q$4:$Q$5000,0)),1,""),"")</f>
        <v/>
      </c>
      <c r="V152" s="13" t="str">
        <f>IFERROR(IF(($C152&amp;"-"&amp;$E152&amp;"-"&amp;V$4)=INDEX(Aux!$Q$4:$Q$5000,MATCH($C152&amp;"-"&amp;$E152&amp;"-"&amp;V$4,Aux!$Q$4:$Q$5000,0)),1,""),"")</f>
        <v/>
      </c>
      <c r="W152" s="13" t="str">
        <f>IFERROR(IF(($C152&amp;"-"&amp;$E152&amp;"-"&amp;W$4)=INDEX(Aux!$Q$4:$Q$5000,MATCH($C152&amp;"-"&amp;$E152&amp;"-"&amp;W$4,Aux!$Q$4:$Q$5000,0)),1,""),"")</f>
        <v/>
      </c>
      <c r="X152" s="13" t="str">
        <f>IFERROR(IF(($C152&amp;"-"&amp;$E152&amp;"-"&amp;X$4)=INDEX(Aux!$Q$4:$Q$5000,MATCH($C152&amp;"-"&amp;$E152&amp;"-"&amp;X$4,Aux!$Q$4:$Q$5000,0)),1,""),"")</f>
        <v/>
      </c>
      <c r="Y152" s="13" t="str">
        <f>IFERROR(IF(($C152&amp;"-"&amp;$E152&amp;"-"&amp;Y$4)=INDEX(Aux!$Q$4:$Q$5000,MATCH($C152&amp;"-"&amp;$E152&amp;"-"&amp;Y$4,Aux!$Q$4:$Q$5000,0)),1,""),"")</f>
        <v/>
      </c>
      <c r="Z152" s="13" t="str">
        <f>IFERROR(IF(($C152&amp;"-"&amp;$E152&amp;"-"&amp;Z$4)=INDEX(Aux!$Q$4:$Q$5000,MATCH($C152&amp;"-"&amp;$E152&amp;"-"&amp;Z$4,Aux!$Q$4:$Q$5000,0)),1,""),"")</f>
        <v/>
      </c>
      <c r="AA152" s="13" t="str">
        <f>IFERROR(IF(($C152&amp;"-"&amp;$E152&amp;"-"&amp;AA$4)=INDEX(Aux!$Q$4:$Q$5000,MATCH($C152&amp;"-"&amp;$E152&amp;"-"&amp;AA$4,Aux!$Q$4:$Q$5000,0)),1,""),"")</f>
        <v/>
      </c>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2:114" x14ac:dyDescent="0.25">
      <c r="B153" s="41" t="str">
        <f>IF(B152="","",IF(B152+1&lt;='Tables&amp;Data'!$F$9,B152+1,""))</f>
        <v/>
      </c>
      <c r="C153" s="46" t="str">
        <f>IF(IFERROR(TRUNC((B153-1)/'Tables&amp;Data'!$F$7,0)+1,0)=0,"","G"&amp;TRUNC((B153-1)/'Tables&amp;Data'!$F$7,0)+1)</f>
        <v/>
      </c>
      <c r="D153" s="43" t="str">
        <f>IF(C153="","",IF(D152='Tables&amp;Data'!$F$7,1,D152+1))</f>
        <v/>
      </c>
      <c r="E153" s="43" t="str">
        <f t="shared" si="2"/>
        <v/>
      </c>
      <c r="F153" s="45" t="str">
        <f>IF(E153="","",IF(SUM(G153:AA153)='Tables&amp;Data'!$F$8,"P","O"))</f>
        <v/>
      </c>
      <c r="G153" s="13" t="str">
        <f>IFERROR(IF(($C153&amp;"-"&amp;$E153&amp;"-"&amp;G$4)=INDEX(Aux!$Q$4:$Q$5000,MATCH($C153&amp;"-"&amp;$E153&amp;"-"&amp;G$4,Aux!$Q$4:$Q$5000,0)),1,""),"")</f>
        <v/>
      </c>
      <c r="H153" s="13" t="str">
        <f>IFERROR(IF(($C153&amp;"-"&amp;$E153&amp;"-"&amp;H$4)=INDEX(Aux!$Q$4:$Q$5000,MATCH($C153&amp;"-"&amp;$E153&amp;"-"&amp;H$4,Aux!$Q$4:$Q$5000,0)),1,""),"")</f>
        <v/>
      </c>
      <c r="I153" s="13" t="str">
        <f>IFERROR(IF(($C153&amp;"-"&amp;$E153&amp;"-"&amp;I$4)=INDEX(Aux!$Q$4:$Q$5000,MATCH($C153&amp;"-"&amp;$E153&amp;"-"&amp;I$4,Aux!$Q$4:$Q$5000,0)),1,""),"")</f>
        <v/>
      </c>
      <c r="J153" s="13" t="str">
        <f>IFERROR(IF(($C153&amp;"-"&amp;$E153&amp;"-"&amp;J$4)=INDEX(Aux!$Q$4:$Q$5000,MATCH($C153&amp;"-"&amp;$E153&amp;"-"&amp;J$4,Aux!$Q$4:$Q$5000,0)),1,""),"")</f>
        <v/>
      </c>
      <c r="K153" s="13" t="str">
        <f>IFERROR(IF(($C153&amp;"-"&amp;$E153&amp;"-"&amp;K$4)=INDEX(Aux!$Q$4:$Q$5000,MATCH($C153&amp;"-"&amp;$E153&amp;"-"&amp;K$4,Aux!$Q$4:$Q$5000,0)),1,""),"")</f>
        <v/>
      </c>
      <c r="L153" s="13" t="str">
        <f>IFERROR(IF(($C153&amp;"-"&amp;$E153&amp;"-"&amp;L$4)=INDEX(Aux!$Q$4:$Q$5000,MATCH($C153&amp;"-"&amp;$E153&amp;"-"&amp;L$4,Aux!$Q$4:$Q$5000,0)),1,""),"")</f>
        <v/>
      </c>
      <c r="M153" s="13" t="str">
        <f>IFERROR(IF(($C153&amp;"-"&amp;$E153&amp;"-"&amp;M$4)=INDEX(Aux!$Q$4:$Q$5000,MATCH($C153&amp;"-"&amp;$E153&amp;"-"&amp;M$4,Aux!$Q$4:$Q$5000,0)),1,""),"")</f>
        <v/>
      </c>
      <c r="N153" s="13" t="str">
        <f>IFERROR(IF(($C153&amp;"-"&amp;$E153&amp;"-"&amp;N$4)=INDEX(Aux!$Q$4:$Q$5000,MATCH($C153&amp;"-"&amp;$E153&amp;"-"&amp;N$4,Aux!$Q$4:$Q$5000,0)),1,""),"")</f>
        <v/>
      </c>
      <c r="O153" s="13" t="str">
        <f>IFERROR(IF(($C153&amp;"-"&amp;$E153&amp;"-"&amp;O$4)=INDEX(Aux!$Q$4:$Q$5000,MATCH($C153&amp;"-"&amp;$E153&amp;"-"&amp;O$4,Aux!$Q$4:$Q$5000,0)),1,""),"")</f>
        <v/>
      </c>
      <c r="P153" s="13" t="str">
        <f>IFERROR(IF(($C153&amp;"-"&amp;$E153&amp;"-"&amp;P$4)=INDEX(Aux!$Q$4:$Q$5000,MATCH($C153&amp;"-"&amp;$E153&amp;"-"&amp;P$4,Aux!$Q$4:$Q$5000,0)),1,""),"")</f>
        <v/>
      </c>
      <c r="Q153" s="13" t="str">
        <f>IFERROR(IF(($C153&amp;"-"&amp;$E153&amp;"-"&amp;Q$4)=INDEX(Aux!$Q$4:$Q$5000,MATCH($C153&amp;"-"&amp;$E153&amp;"-"&amp;Q$4,Aux!$Q$4:$Q$5000,0)),1,""),"")</f>
        <v/>
      </c>
      <c r="R153" s="13" t="str">
        <f>IFERROR(IF(($C153&amp;"-"&amp;$E153&amp;"-"&amp;R$4)=INDEX(Aux!$Q$4:$Q$5000,MATCH($C153&amp;"-"&amp;$E153&amp;"-"&amp;R$4,Aux!$Q$4:$Q$5000,0)),1,""),"")</f>
        <v/>
      </c>
      <c r="S153" s="13" t="str">
        <f>IFERROR(IF(($C153&amp;"-"&amp;$E153&amp;"-"&amp;S$4)=INDEX(Aux!$Q$4:$Q$5000,MATCH($C153&amp;"-"&amp;$E153&amp;"-"&amp;S$4,Aux!$Q$4:$Q$5000,0)),1,""),"")</f>
        <v/>
      </c>
      <c r="T153" s="13" t="str">
        <f>IFERROR(IF(($C153&amp;"-"&amp;$E153&amp;"-"&amp;T$4)=INDEX(Aux!$Q$4:$Q$5000,MATCH($C153&amp;"-"&amp;$E153&amp;"-"&amp;T$4,Aux!$Q$4:$Q$5000,0)),1,""),"")</f>
        <v/>
      </c>
      <c r="U153" s="13" t="str">
        <f>IFERROR(IF(($C153&amp;"-"&amp;$E153&amp;"-"&amp;U$4)=INDEX(Aux!$Q$4:$Q$5000,MATCH($C153&amp;"-"&amp;$E153&amp;"-"&amp;U$4,Aux!$Q$4:$Q$5000,0)),1,""),"")</f>
        <v/>
      </c>
      <c r="V153" s="13" t="str">
        <f>IFERROR(IF(($C153&amp;"-"&amp;$E153&amp;"-"&amp;V$4)=INDEX(Aux!$Q$4:$Q$5000,MATCH($C153&amp;"-"&amp;$E153&amp;"-"&amp;V$4,Aux!$Q$4:$Q$5000,0)),1,""),"")</f>
        <v/>
      </c>
      <c r="W153" s="13" t="str">
        <f>IFERROR(IF(($C153&amp;"-"&amp;$E153&amp;"-"&amp;W$4)=INDEX(Aux!$Q$4:$Q$5000,MATCH($C153&amp;"-"&amp;$E153&amp;"-"&amp;W$4,Aux!$Q$4:$Q$5000,0)),1,""),"")</f>
        <v/>
      </c>
      <c r="X153" s="13" t="str">
        <f>IFERROR(IF(($C153&amp;"-"&amp;$E153&amp;"-"&amp;X$4)=INDEX(Aux!$Q$4:$Q$5000,MATCH($C153&amp;"-"&amp;$E153&amp;"-"&amp;X$4,Aux!$Q$4:$Q$5000,0)),1,""),"")</f>
        <v/>
      </c>
      <c r="Y153" s="13" t="str">
        <f>IFERROR(IF(($C153&amp;"-"&amp;$E153&amp;"-"&amp;Y$4)=INDEX(Aux!$Q$4:$Q$5000,MATCH($C153&amp;"-"&amp;$E153&amp;"-"&amp;Y$4,Aux!$Q$4:$Q$5000,0)),1,""),"")</f>
        <v/>
      </c>
      <c r="Z153" s="13" t="str">
        <f>IFERROR(IF(($C153&amp;"-"&amp;$E153&amp;"-"&amp;Z$4)=INDEX(Aux!$Q$4:$Q$5000,MATCH($C153&amp;"-"&amp;$E153&amp;"-"&amp;Z$4,Aux!$Q$4:$Q$5000,0)),1,""),"")</f>
        <v/>
      </c>
      <c r="AA153" s="13" t="str">
        <f>IFERROR(IF(($C153&amp;"-"&amp;$E153&amp;"-"&amp;AA$4)=INDEX(Aux!$Q$4:$Q$5000,MATCH($C153&amp;"-"&amp;$E153&amp;"-"&amp;AA$4,Aux!$Q$4:$Q$5000,0)),1,""),"")</f>
        <v/>
      </c>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2:114" x14ac:dyDescent="0.25">
      <c r="B154" s="41" t="str">
        <f>IF(B153="","",IF(B153+1&lt;='Tables&amp;Data'!$F$9,B153+1,""))</f>
        <v/>
      </c>
      <c r="C154" s="46" t="str">
        <f>IF(IFERROR(TRUNC((B154-1)/'Tables&amp;Data'!$F$7,0)+1,0)=0,"","G"&amp;TRUNC((B154-1)/'Tables&amp;Data'!$F$7,0)+1)</f>
        <v/>
      </c>
      <c r="D154" s="43" t="str">
        <f>IF(C154="","",IF(D153='Tables&amp;Data'!$F$7,1,D153+1))</f>
        <v/>
      </c>
      <c r="E154" s="43" t="str">
        <f t="shared" si="2"/>
        <v/>
      </c>
      <c r="F154" s="45" t="str">
        <f>IF(E154="","",IF(SUM(G154:AA154)='Tables&amp;Data'!$F$8,"P","O"))</f>
        <v/>
      </c>
      <c r="G154" s="13" t="str">
        <f>IFERROR(IF(($C154&amp;"-"&amp;$E154&amp;"-"&amp;G$4)=INDEX(Aux!$Q$4:$Q$5000,MATCH($C154&amp;"-"&amp;$E154&amp;"-"&amp;G$4,Aux!$Q$4:$Q$5000,0)),1,""),"")</f>
        <v/>
      </c>
      <c r="H154" s="13" t="str">
        <f>IFERROR(IF(($C154&amp;"-"&amp;$E154&amp;"-"&amp;H$4)=INDEX(Aux!$Q$4:$Q$5000,MATCH($C154&amp;"-"&amp;$E154&amp;"-"&amp;H$4,Aux!$Q$4:$Q$5000,0)),1,""),"")</f>
        <v/>
      </c>
      <c r="I154" s="13" t="str">
        <f>IFERROR(IF(($C154&amp;"-"&amp;$E154&amp;"-"&amp;I$4)=INDEX(Aux!$Q$4:$Q$5000,MATCH($C154&amp;"-"&amp;$E154&amp;"-"&amp;I$4,Aux!$Q$4:$Q$5000,0)),1,""),"")</f>
        <v/>
      </c>
      <c r="J154" s="13" t="str">
        <f>IFERROR(IF(($C154&amp;"-"&amp;$E154&amp;"-"&amp;J$4)=INDEX(Aux!$Q$4:$Q$5000,MATCH($C154&amp;"-"&amp;$E154&amp;"-"&amp;J$4,Aux!$Q$4:$Q$5000,0)),1,""),"")</f>
        <v/>
      </c>
      <c r="K154" s="13" t="str">
        <f>IFERROR(IF(($C154&amp;"-"&amp;$E154&amp;"-"&amp;K$4)=INDEX(Aux!$Q$4:$Q$5000,MATCH($C154&amp;"-"&amp;$E154&amp;"-"&amp;K$4,Aux!$Q$4:$Q$5000,0)),1,""),"")</f>
        <v/>
      </c>
      <c r="L154" s="13" t="str">
        <f>IFERROR(IF(($C154&amp;"-"&amp;$E154&amp;"-"&amp;L$4)=INDEX(Aux!$Q$4:$Q$5000,MATCH($C154&amp;"-"&amp;$E154&amp;"-"&amp;L$4,Aux!$Q$4:$Q$5000,0)),1,""),"")</f>
        <v/>
      </c>
      <c r="M154" s="13" t="str">
        <f>IFERROR(IF(($C154&amp;"-"&amp;$E154&amp;"-"&amp;M$4)=INDEX(Aux!$Q$4:$Q$5000,MATCH($C154&amp;"-"&amp;$E154&amp;"-"&amp;M$4,Aux!$Q$4:$Q$5000,0)),1,""),"")</f>
        <v/>
      </c>
      <c r="N154" s="13" t="str">
        <f>IFERROR(IF(($C154&amp;"-"&amp;$E154&amp;"-"&amp;N$4)=INDEX(Aux!$Q$4:$Q$5000,MATCH($C154&amp;"-"&amp;$E154&amp;"-"&amp;N$4,Aux!$Q$4:$Q$5000,0)),1,""),"")</f>
        <v/>
      </c>
      <c r="O154" s="13" t="str">
        <f>IFERROR(IF(($C154&amp;"-"&amp;$E154&amp;"-"&amp;O$4)=INDEX(Aux!$Q$4:$Q$5000,MATCH($C154&amp;"-"&amp;$E154&amp;"-"&amp;O$4,Aux!$Q$4:$Q$5000,0)),1,""),"")</f>
        <v/>
      </c>
      <c r="P154" s="13" t="str">
        <f>IFERROR(IF(($C154&amp;"-"&amp;$E154&amp;"-"&amp;P$4)=INDEX(Aux!$Q$4:$Q$5000,MATCH($C154&amp;"-"&amp;$E154&amp;"-"&amp;P$4,Aux!$Q$4:$Q$5000,0)),1,""),"")</f>
        <v/>
      </c>
      <c r="Q154" s="13" t="str">
        <f>IFERROR(IF(($C154&amp;"-"&amp;$E154&amp;"-"&amp;Q$4)=INDEX(Aux!$Q$4:$Q$5000,MATCH($C154&amp;"-"&amp;$E154&amp;"-"&amp;Q$4,Aux!$Q$4:$Q$5000,0)),1,""),"")</f>
        <v/>
      </c>
      <c r="R154" s="13" t="str">
        <f>IFERROR(IF(($C154&amp;"-"&amp;$E154&amp;"-"&amp;R$4)=INDEX(Aux!$Q$4:$Q$5000,MATCH($C154&amp;"-"&amp;$E154&amp;"-"&amp;R$4,Aux!$Q$4:$Q$5000,0)),1,""),"")</f>
        <v/>
      </c>
      <c r="S154" s="13" t="str">
        <f>IFERROR(IF(($C154&amp;"-"&amp;$E154&amp;"-"&amp;S$4)=INDEX(Aux!$Q$4:$Q$5000,MATCH($C154&amp;"-"&amp;$E154&amp;"-"&amp;S$4,Aux!$Q$4:$Q$5000,0)),1,""),"")</f>
        <v/>
      </c>
      <c r="T154" s="13" t="str">
        <f>IFERROR(IF(($C154&amp;"-"&amp;$E154&amp;"-"&amp;T$4)=INDEX(Aux!$Q$4:$Q$5000,MATCH($C154&amp;"-"&amp;$E154&amp;"-"&amp;T$4,Aux!$Q$4:$Q$5000,0)),1,""),"")</f>
        <v/>
      </c>
      <c r="U154" s="13" t="str">
        <f>IFERROR(IF(($C154&amp;"-"&amp;$E154&amp;"-"&amp;U$4)=INDEX(Aux!$Q$4:$Q$5000,MATCH($C154&amp;"-"&amp;$E154&amp;"-"&amp;U$4,Aux!$Q$4:$Q$5000,0)),1,""),"")</f>
        <v/>
      </c>
      <c r="V154" s="13" t="str">
        <f>IFERROR(IF(($C154&amp;"-"&amp;$E154&amp;"-"&amp;V$4)=INDEX(Aux!$Q$4:$Q$5000,MATCH($C154&amp;"-"&amp;$E154&amp;"-"&amp;V$4,Aux!$Q$4:$Q$5000,0)),1,""),"")</f>
        <v/>
      </c>
      <c r="W154" s="13" t="str">
        <f>IFERROR(IF(($C154&amp;"-"&amp;$E154&amp;"-"&amp;W$4)=INDEX(Aux!$Q$4:$Q$5000,MATCH($C154&amp;"-"&amp;$E154&amp;"-"&amp;W$4,Aux!$Q$4:$Q$5000,0)),1,""),"")</f>
        <v/>
      </c>
      <c r="X154" s="13" t="str">
        <f>IFERROR(IF(($C154&amp;"-"&amp;$E154&amp;"-"&amp;X$4)=INDEX(Aux!$Q$4:$Q$5000,MATCH($C154&amp;"-"&amp;$E154&amp;"-"&amp;X$4,Aux!$Q$4:$Q$5000,0)),1,""),"")</f>
        <v/>
      </c>
      <c r="Y154" s="13" t="str">
        <f>IFERROR(IF(($C154&amp;"-"&amp;$E154&amp;"-"&amp;Y$4)=INDEX(Aux!$Q$4:$Q$5000,MATCH($C154&amp;"-"&amp;$E154&amp;"-"&amp;Y$4,Aux!$Q$4:$Q$5000,0)),1,""),"")</f>
        <v/>
      </c>
      <c r="Z154" s="13" t="str">
        <f>IFERROR(IF(($C154&amp;"-"&amp;$E154&amp;"-"&amp;Z$4)=INDEX(Aux!$Q$4:$Q$5000,MATCH($C154&amp;"-"&amp;$E154&amp;"-"&amp;Z$4,Aux!$Q$4:$Q$5000,0)),1,""),"")</f>
        <v/>
      </c>
      <c r="AA154" s="13" t="str">
        <f>IFERROR(IF(($C154&amp;"-"&amp;$E154&amp;"-"&amp;AA$4)=INDEX(Aux!$Q$4:$Q$5000,MATCH($C154&amp;"-"&amp;$E154&amp;"-"&amp;AA$4,Aux!$Q$4:$Q$5000,0)),1,""),"")</f>
        <v/>
      </c>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2:114" x14ac:dyDescent="0.25">
      <c r="B155" s="41" t="str">
        <f>IF(B154="","",IF(B154+1&lt;='Tables&amp;Data'!$F$9,B154+1,""))</f>
        <v/>
      </c>
      <c r="C155" s="46" t="str">
        <f>IF(IFERROR(TRUNC((B155-1)/'Tables&amp;Data'!$F$7,0)+1,0)=0,"","G"&amp;TRUNC((B155-1)/'Tables&amp;Data'!$F$7,0)+1)</f>
        <v/>
      </c>
      <c r="D155" s="43" t="str">
        <f>IF(C155="","",IF(D154='Tables&amp;Data'!$F$7,1,D154+1))</f>
        <v/>
      </c>
      <c r="E155" s="43" t="str">
        <f t="shared" si="2"/>
        <v/>
      </c>
      <c r="F155" s="45" t="str">
        <f>IF(E155="","",IF(SUM(G155:AA155)='Tables&amp;Data'!$F$8,"P","O"))</f>
        <v/>
      </c>
      <c r="G155" s="13" t="str">
        <f>IFERROR(IF(($C155&amp;"-"&amp;$E155&amp;"-"&amp;G$4)=INDEX(Aux!$Q$4:$Q$5000,MATCH($C155&amp;"-"&amp;$E155&amp;"-"&amp;G$4,Aux!$Q$4:$Q$5000,0)),1,""),"")</f>
        <v/>
      </c>
      <c r="H155" s="13" t="str">
        <f>IFERROR(IF(($C155&amp;"-"&amp;$E155&amp;"-"&amp;H$4)=INDEX(Aux!$Q$4:$Q$5000,MATCH($C155&amp;"-"&amp;$E155&amp;"-"&amp;H$4,Aux!$Q$4:$Q$5000,0)),1,""),"")</f>
        <v/>
      </c>
      <c r="I155" s="13" t="str">
        <f>IFERROR(IF(($C155&amp;"-"&amp;$E155&amp;"-"&amp;I$4)=INDEX(Aux!$Q$4:$Q$5000,MATCH($C155&amp;"-"&amp;$E155&amp;"-"&amp;I$4,Aux!$Q$4:$Q$5000,0)),1,""),"")</f>
        <v/>
      </c>
      <c r="J155" s="13" t="str">
        <f>IFERROR(IF(($C155&amp;"-"&amp;$E155&amp;"-"&amp;J$4)=INDEX(Aux!$Q$4:$Q$5000,MATCH($C155&amp;"-"&amp;$E155&amp;"-"&amp;J$4,Aux!$Q$4:$Q$5000,0)),1,""),"")</f>
        <v/>
      </c>
      <c r="K155" s="13" t="str">
        <f>IFERROR(IF(($C155&amp;"-"&amp;$E155&amp;"-"&amp;K$4)=INDEX(Aux!$Q$4:$Q$5000,MATCH($C155&amp;"-"&amp;$E155&amp;"-"&amp;K$4,Aux!$Q$4:$Q$5000,0)),1,""),"")</f>
        <v/>
      </c>
      <c r="L155" s="13" t="str">
        <f>IFERROR(IF(($C155&amp;"-"&amp;$E155&amp;"-"&amp;L$4)=INDEX(Aux!$Q$4:$Q$5000,MATCH($C155&amp;"-"&amp;$E155&amp;"-"&amp;L$4,Aux!$Q$4:$Q$5000,0)),1,""),"")</f>
        <v/>
      </c>
      <c r="M155" s="13" t="str">
        <f>IFERROR(IF(($C155&amp;"-"&amp;$E155&amp;"-"&amp;M$4)=INDEX(Aux!$Q$4:$Q$5000,MATCH($C155&amp;"-"&amp;$E155&amp;"-"&amp;M$4,Aux!$Q$4:$Q$5000,0)),1,""),"")</f>
        <v/>
      </c>
      <c r="N155" s="13" t="str">
        <f>IFERROR(IF(($C155&amp;"-"&amp;$E155&amp;"-"&amp;N$4)=INDEX(Aux!$Q$4:$Q$5000,MATCH($C155&amp;"-"&amp;$E155&amp;"-"&amp;N$4,Aux!$Q$4:$Q$5000,0)),1,""),"")</f>
        <v/>
      </c>
      <c r="O155" s="13" t="str">
        <f>IFERROR(IF(($C155&amp;"-"&amp;$E155&amp;"-"&amp;O$4)=INDEX(Aux!$Q$4:$Q$5000,MATCH($C155&amp;"-"&amp;$E155&amp;"-"&amp;O$4,Aux!$Q$4:$Q$5000,0)),1,""),"")</f>
        <v/>
      </c>
      <c r="P155" s="13" t="str">
        <f>IFERROR(IF(($C155&amp;"-"&amp;$E155&amp;"-"&amp;P$4)=INDEX(Aux!$Q$4:$Q$5000,MATCH($C155&amp;"-"&amp;$E155&amp;"-"&amp;P$4,Aux!$Q$4:$Q$5000,0)),1,""),"")</f>
        <v/>
      </c>
      <c r="Q155" s="13" t="str">
        <f>IFERROR(IF(($C155&amp;"-"&amp;$E155&amp;"-"&amp;Q$4)=INDEX(Aux!$Q$4:$Q$5000,MATCH($C155&amp;"-"&amp;$E155&amp;"-"&amp;Q$4,Aux!$Q$4:$Q$5000,0)),1,""),"")</f>
        <v/>
      </c>
      <c r="R155" s="13" t="str">
        <f>IFERROR(IF(($C155&amp;"-"&amp;$E155&amp;"-"&amp;R$4)=INDEX(Aux!$Q$4:$Q$5000,MATCH($C155&amp;"-"&amp;$E155&amp;"-"&amp;R$4,Aux!$Q$4:$Q$5000,0)),1,""),"")</f>
        <v/>
      </c>
      <c r="S155" s="13" t="str">
        <f>IFERROR(IF(($C155&amp;"-"&amp;$E155&amp;"-"&amp;S$4)=INDEX(Aux!$Q$4:$Q$5000,MATCH($C155&amp;"-"&amp;$E155&amp;"-"&amp;S$4,Aux!$Q$4:$Q$5000,0)),1,""),"")</f>
        <v/>
      </c>
      <c r="T155" s="13" t="str">
        <f>IFERROR(IF(($C155&amp;"-"&amp;$E155&amp;"-"&amp;T$4)=INDEX(Aux!$Q$4:$Q$5000,MATCH($C155&amp;"-"&amp;$E155&amp;"-"&amp;T$4,Aux!$Q$4:$Q$5000,0)),1,""),"")</f>
        <v/>
      </c>
      <c r="U155" s="13" t="str">
        <f>IFERROR(IF(($C155&amp;"-"&amp;$E155&amp;"-"&amp;U$4)=INDEX(Aux!$Q$4:$Q$5000,MATCH($C155&amp;"-"&amp;$E155&amp;"-"&amp;U$4,Aux!$Q$4:$Q$5000,0)),1,""),"")</f>
        <v/>
      </c>
      <c r="V155" s="13" t="str">
        <f>IFERROR(IF(($C155&amp;"-"&amp;$E155&amp;"-"&amp;V$4)=INDEX(Aux!$Q$4:$Q$5000,MATCH($C155&amp;"-"&amp;$E155&amp;"-"&amp;V$4,Aux!$Q$4:$Q$5000,0)),1,""),"")</f>
        <v/>
      </c>
      <c r="W155" s="13" t="str">
        <f>IFERROR(IF(($C155&amp;"-"&amp;$E155&amp;"-"&amp;W$4)=INDEX(Aux!$Q$4:$Q$5000,MATCH($C155&amp;"-"&amp;$E155&amp;"-"&amp;W$4,Aux!$Q$4:$Q$5000,0)),1,""),"")</f>
        <v/>
      </c>
      <c r="X155" s="13" t="str">
        <f>IFERROR(IF(($C155&amp;"-"&amp;$E155&amp;"-"&amp;X$4)=INDEX(Aux!$Q$4:$Q$5000,MATCH($C155&amp;"-"&amp;$E155&amp;"-"&amp;X$4,Aux!$Q$4:$Q$5000,0)),1,""),"")</f>
        <v/>
      </c>
      <c r="Y155" s="13" t="str">
        <f>IFERROR(IF(($C155&amp;"-"&amp;$E155&amp;"-"&amp;Y$4)=INDEX(Aux!$Q$4:$Q$5000,MATCH($C155&amp;"-"&amp;$E155&amp;"-"&amp;Y$4,Aux!$Q$4:$Q$5000,0)),1,""),"")</f>
        <v/>
      </c>
      <c r="Z155" s="13" t="str">
        <f>IFERROR(IF(($C155&amp;"-"&amp;$E155&amp;"-"&amp;Z$4)=INDEX(Aux!$Q$4:$Q$5000,MATCH($C155&amp;"-"&amp;$E155&amp;"-"&amp;Z$4,Aux!$Q$4:$Q$5000,0)),1,""),"")</f>
        <v/>
      </c>
      <c r="AA155" s="13" t="str">
        <f>IFERROR(IF(($C155&amp;"-"&amp;$E155&amp;"-"&amp;AA$4)=INDEX(Aux!$Q$4:$Q$5000,MATCH($C155&amp;"-"&amp;$E155&amp;"-"&amp;AA$4,Aux!$Q$4:$Q$5000,0)),1,""),"")</f>
        <v/>
      </c>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2:114" x14ac:dyDescent="0.25">
      <c r="B156" s="41" t="str">
        <f>IF(B155="","",IF(B155+1&lt;='Tables&amp;Data'!$F$9,B155+1,""))</f>
        <v/>
      </c>
      <c r="C156" s="46" t="str">
        <f>IF(IFERROR(TRUNC((B156-1)/'Tables&amp;Data'!$F$7,0)+1,0)=0,"","G"&amp;TRUNC((B156-1)/'Tables&amp;Data'!$F$7,0)+1)</f>
        <v/>
      </c>
      <c r="D156" s="43" t="str">
        <f>IF(C156="","",IF(D155='Tables&amp;Data'!$F$7,1,D155+1))</f>
        <v/>
      </c>
      <c r="E156" s="43" t="str">
        <f t="shared" si="2"/>
        <v/>
      </c>
      <c r="F156" s="45" t="str">
        <f>IF(E156="","",IF(SUM(G156:AA156)='Tables&amp;Data'!$F$8,"P","O"))</f>
        <v/>
      </c>
      <c r="G156" s="13" t="str">
        <f>IFERROR(IF(($C156&amp;"-"&amp;$E156&amp;"-"&amp;G$4)=INDEX(Aux!$Q$4:$Q$5000,MATCH($C156&amp;"-"&amp;$E156&amp;"-"&amp;G$4,Aux!$Q$4:$Q$5000,0)),1,""),"")</f>
        <v/>
      </c>
      <c r="H156" s="13" t="str">
        <f>IFERROR(IF(($C156&amp;"-"&amp;$E156&amp;"-"&amp;H$4)=INDEX(Aux!$Q$4:$Q$5000,MATCH($C156&amp;"-"&amp;$E156&amp;"-"&amp;H$4,Aux!$Q$4:$Q$5000,0)),1,""),"")</f>
        <v/>
      </c>
      <c r="I156" s="13" t="str">
        <f>IFERROR(IF(($C156&amp;"-"&amp;$E156&amp;"-"&amp;I$4)=INDEX(Aux!$Q$4:$Q$5000,MATCH($C156&amp;"-"&amp;$E156&amp;"-"&amp;I$4,Aux!$Q$4:$Q$5000,0)),1,""),"")</f>
        <v/>
      </c>
      <c r="J156" s="13" t="str">
        <f>IFERROR(IF(($C156&amp;"-"&amp;$E156&amp;"-"&amp;J$4)=INDEX(Aux!$Q$4:$Q$5000,MATCH($C156&amp;"-"&amp;$E156&amp;"-"&amp;J$4,Aux!$Q$4:$Q$5000,0)),1,""),"")</f>
        <v/>
      </c>
      <c r="K156" s="13" t="str">
        <f>IFERROR(IF(($C156&amp;"-"&amp;$E156&amp;"-"&amp;K$4)=INDEX(Aux!$Q$4:$Q$5000,MATCH($C156&amp;"-"&amp;$E156&amp;"-"&amp;K$4,Aux!$Q$4:$Q$5000,0)),1,""),"")</f>
        <v/>
      </c>
      <c r="L156" s="13" t="str">
        <f>IFERROR(IF(($C156&amp;"-"&amp;$E156&amp;"-"&amp;L$4)=INDEX(Aux!$Q$4:$Q$5000,MATCH($C156&amp;"-"&amp;$E156&amp;"-"&amp;L$4,Aux!$Q$4:$Q$5000,0)),1,""),"")</f>
        <v/>
      </c>
      <c r="M156" s="13" t="str">
        <f>IFERROR(IF(($C156&amp;"-"&amp;$E156&amp;"-"&amp;M$4)=INDEX(Aux!$Q$4:$Q$5000,MATCH($C156&amp;"-"&amp;$E156&amp;"-"&amp;M$4,Aux!$Q$4:$Q$5000,0)),1,""),"")</f>
        <v/>
      </c>
      <c r="N156" s="13" t="str">
        <f>IFERROR(IF(($C156&amp;"-"&amp;$E156&amp;"-"&amp;N$4)=INDEX(Aux!$Q$4:$Q$5000,MATCH($C156&amp;"-"&amp;$E156&amp;"-"&amp;N$4,Aux!$Q$4:$Q$5000,0)),1,""),"")</f>
        <v/>
      </c>
      <c r="O156" s="13" t="str">
        <f>IFERROR(IF(($C156&amp;"-"&amp;$E156&amp;"-"&amp;O$4)=INDEX(Aux!$Q$4:$Q$5000,MATCH($C156&amp;"-"&amp;$E156&amp;"-"&amp;O$4,Aux!$Q$4:$Q$5000,0)),1,""),"")</f>
        <v/>
      </c>
      <c r="P156" s="13" t="str">
        <f>IFERROR(IF(($C156&amp;"-"&amp;$E156&amp;"-"&amp;P$4)=INDEX(Aux!$Q$4:$Q$5000,MATCH($C156&amp;"-"&amp;$E156&amp;"-"&amp;P$4,Aux!$Q$4:$Q$5000,0)),1,""),"")</f>
        <v/>
      </c>
      <c r="Q156" s="13" t="str">
        <f>IFERROR(IF(($C156&amp;"-"&amp;$E156&amp;"-"&amp;Q$4)=INDEX(Aux!$Q$4:$Q$5000,MATCH($C156&amp;"-"&amp;$E156&amp;"-"&amp;Q$4,Aux!$Q$4:$Q$5000,0)),1,""),"")</f>
        <v/>
      </c>
      <c r="R156" s="13" t="str">
        <f>IFERROR(IF(($C156&amp;"-"&amp;$E156&amp;"-"&amp;R$4)=INDEX(Aux!$Q$4:$Q$5000,MATCH($C156&amp;"-"&amp;$E156&amp;"-"&amp;R$4,Aux!$Q$4:$Q$5000,0)),1,""),"")</f>
        <v/>
      </c>
      <c r="S156" s="13" t="str">
        <f>IFERROR(IF(($C156&amp;"-"&amp;$E156&amp;"-"&amp;S$4)=INDEX(Aux!$Q$4:$Q$5000,MATCH($C156&amp;"-"&amp;$E156&amp;"-"&amp;S$4,Aux!$Q$4:$Q$5000,0)),1,""),"")</f>
        <v/>
      </c>
      <c r="T156" s="13" t="str">
        <f>IFERROR(IF(($C156&amp;"-"&amp;$E156&amp;"-"&amp;T$4)=INDEX(Aux!$Q$4:$Q$5000,MATCH($C156&amp;"-"&amp;$E156&amp;"-"&amp;T$4,Aux!$Q$4:$Q$5000,0)),1,""),"")</f>
        <v/>
      </c>
      <c r="U156" s="13" t="str">
        <f>IFERROR(IF(($C156&amp;"-"&amp;$E156&amp;"-"&amp;U$4)=INDEX(Aux!$Q$4:$Q$5000,MATCH($C156&amp;"-"&amp;$E156&amp;"-"&amp;U$4,Aux!$Q$4:$Q$5000,0)),1,""),"")</f>
        <v/>
      </c>
      <c r="V156" s="13" t="str">
        <f>IFERROR(IF(($C156&amp;"-"&amp;$E156&amp;"-"&amp;V$4)=INDEX(Aux!$Q$4:$Q$5000,MATCH($C156&amp;"-"&amp;$E156&amp;"-"&amp;V$4,Aux!$Q$4:$Q$5000,0)),1,""),"")</f>
        <v/>
      </c>
      <c r="W156" s="13" t="str">
        <f>IFERROR(IF(($C156&amp;"-"&amp;$E156&amp;"-"&amp;W$4)=INDEX(Aux!$Q$4:$Q$5000,MATCH($C156&amp;"-"&amp;$E156&amp;"-"&amp;W$4,Aux!$Q$4:$Q$5000,0)),1,""),"")</f>
        <v/>
      </c>
      <c r="X156" s="13" t="str">
        <f>IFERROR(IF(($C156&amp;"-"&amp;$E156&amp;"-"&amp;X$4)=INDEX(Aux!$Q$4:$Q$5000,MATCH($C156&amp;"-"&amp;$E156&amp;"-"&amp;X$4,Aux!$Q$4:$Q$5000,0)),1,""),"")</f>
        <v/>
      </c>
      <c r="Y156" s="13" t="str">
        <f>IFERROR(IF(($C156&amp;"-"&amp;$E156&amp;"-"&amp;Y$4)=INDEX(Aux!$Q$4:$Q$5000,MATCH($C156&amp;"-"&amp;$E156&amp;"-"&amp;Y$4,Aux!$Q$4:$Q$5000,0)),1,""),"")</f>
        <v/>
      </c>
      <c r="Z156" s="13" t="str">
        <f>IFERROR(IF(($C156&amp;"-"&amp;$E156&amp;"-"&amp;Z$4)=INDEX(Aux!$Q$4:$Q$5000,MATCH($C156&amp;"-"&amp;$E156&amp;"-"&amp;Z$4,Aux!$Q$4:$Q$5000,0)),1,""),"")</f>
        <v/>
      </c>
      <c r="AA156" s="13" t="str">
        <f>IFERROR(IF(($C156&amp;"-"&amp;$E156&amp;"-"&amp;AA$4)=INDEX(Aux!$Q$4:$Q$5000,MATCH($C156&amp;"-"&amp;$E156&amp;"-"&amp;AA$4,Aux!$Q$4:$Q$5000,0)),1,""),"")</f>
        <v/>
      </c>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2:114" x14ac:dyDescent="0.25">
      <c r="B157" s="41" t="str">
        <f>IF(B156="","",IF(B156+1&lt;='Tables&amp;Data'!$F$9,B156+1,""))</f>
        <v/>
      </c>
      <c r="C157" s="46" t="str">
        <f>IF(IFERROR(TRUNC((B157-1)/'Tables&amp;Data'!$F$7,0)+1,0)=0,"","G"&amp;TRUNC((B157-1)/'Tables&amp;Data'!$F$7,0)+1)</f>
        <v/>
      </c>
      <c r="D157" s="43" t="str">
        <f>IF(C157="","",IF(D156='Tables&amp;Data'!$F$7,1,D156+1))</f>
        <v/>
      </c>
      <c r="E157" s="43" t="str">
        <f t="shared" si="2"/>
        <v/>
      </c>
      <c r="F157" s="45" t="str">
        <f>IF(E157="","",IF(SUM(G157:AA157)='Tables&amp;Data'!$F$8,"P","O"))</f>
        <v/>
      </c>
      <c r="G157" s="13" t="str">
        <f>IFERROR(IF(($C157&amp;"-"&amp;$E157&amp;"-"&amp;G$4)=INDEX(Aux!$Q$4:$Q$5000,MATCH($C157&amp;"-"&amp;$E157&amp;"-"&amp;G$4,Aux!$Q$4:$Q$5000,0)),1,""),"")</f>
        <v/>
      </c>
      <c r="H157" s="13" t="str">
        <f>IFERROR(IF(($C157&amp;"-"&amp;$E157&amp;"-"&amp;H$4)=INDEX(Aux!$Q$4:$Q$5000,MATCH($C157&amp;"-"&amp;$E157&amp;"-"&amp;H$4,Aux!$Q$4:$Q$5000,0)),1,""),"")</f>
        <v/>
      </c>
      <c r="I157" s="13" t="str">
        <f>IFERROR(IF(($C157&amp;"-"&amp;$E157&amp;"-"&amp;I$4)=INDEX(Aux!$Q$4:$Q$5000,MATCH($C157&amp;"-"&amp;$E157&amp;"-"&amp;I$4,Aux!$Q$4:$Q$5000,0)),1,""),"")</f>
        <v/>
      </c>
      <c r="J157" s="13" t="str">
        <f>IFERROR(IF(($C157&amp;"-"&amp;$E157&amp;"-"&amp;J$4)=INDEX(Aux!$Q$4:$Q$5000,MATCH($C157&amp;"-"&amp;$E157&amp;"-"&amp;J$4,Aux!$Q$4:$Q$5000,0)),1,""),"")</f>
        <v/>
      </c>
      <c r="K157" s="13" t="str">
        <f>IFERROR(IF(($C157&amp;"-"&amp;$E157&amp;"-"&amp;K$4)=INDEX(Aux!$Q$4:$Q$5000,MATCH($C157&amp;"-"&amp;$E157&amp;"-"&amp;K$4,Aux!$Q$4:$Q$5000,0)),1,""),"")</f>
        <v/>
      </c>
      <c r="L157" s="13" t="str">
        <f>IFERROR(IF(($C157&amp;"-"&amp;$E157&amp;"-"&amp;L$4)=INDEX(Aux!$Q$4:$Q$5000,MATCH($C157&amp;"-"&amp;$E157&amp;"-"&amp;L$4,Aux!$Q$4:$Q$5000,0)),1,""),"")</f>
        <v/>
      </c>
      <c r="M157" s="13" t="str">
        <f>IFERROR(IF(($C157&amp;"-"&amp;$E157&amp;"-"&amp;M$4)=INDEX(Aux!$Q$4:$Q$5000,MATCH($C157&amp;"-"&amp;$E157&amp;"-"&amp;M$4,Aux!$Q$4:$Q$5000,0)),1,""),"")</f>
        <v/>
      </c>
      <c r="N157" s="13" t="str">
        <f>IFERROR(IF(($C157&amp;"-"&amp;$E157&amp;"-"&amp;N$4)=INDEX(Aux!$Q$4:$Q$5000,MATCH($C157&amp;"-"&amp;$E157&amp;"-"&amp;N$4,Aux!$Q$4:$Q$5000,0)),1,""),"")</f>
        <v/>
      </c>
      <c r="O157" s="13" t="str">
        <f>IFERROR(IF(($C157&amp;"-"&amp;$E157&amp;"-"&amp;O$4)=INDEX(Aux!$Q$4:$Q$5000,MATCH($C157&amp;"-"&amp;$E157&amp;"-"&amp;O$4,Aux!$Q$4:$Q$5000,0)),1,""),"")</f>
        <v/>
      </c>
      <c r="P157" s="13" t="str">
        <f>IFERROR(IF(($C157&amp;"-"&amp;$E157&amp;"-"&amp;P$4)=INDEX(Aux!$Q$4:$Q$5000,MATCH($C157&amp;"-"&amp;$E157&amp;"-"&amp;P$4,Aux!$Q$4:$Q$5000,0)),1,""),"")</f>
        <v/>
      </c>
      <c r="Q157" s="13" t="str">
        <f>IFERROR(IF(($C157&amp;"-"&amp;$E157&amp;"-"&amp;Q$4)=INDEX(Aux!$Q$4:$Q$5000,MATCH($C157&amp;"-"&amp;$E157&amp;"-"&amp;Q$4,Aux!$Q$4:$Q$5000,0)),1,""),"")</f>
        <v/>
      </c>
      <c r="R157" s="13" t="str">
        <f>IFERROR(IF(($C157&amp;"-"&amp;$E157&amp;"-"&amp;R$4)=INDEX(Aux!$Q$4:$Q$5000,MATCH($C157&amp;"-"&amp;$E157&amp;"-"&amp;R$4,Aux!$Q$4:$Q$5000,0)),1,""),"")</f>
        <v/>
      </c>
      <c r="S157" s="13" t="str">
        <f>IFERROR(IF(($C157&amp;"-"&amp;$E157&amp;"-"&amp;S$4)=INDEX(Aux!$Q$4:$Q$5000,MATCH($C157&amp;"-"&amp;$E157&amp;"-"&amp;S$4,Aux!$Q$4:$Q$5000,0)),1,""),"")</f>
        <v/>
      </c>
      <c r="T157" s="13" t="str">
        <f>IFERROR(IF(($C157&amp;"-"&amp;$E157&amp;"-"&amp;T$4)=INDEX(Aux!$Q$4:$Q$5000,MATCH($C157&amp;"-"&amp;$E157&amp;"-"&amp;T$4,Aux!$Q$4:$Q$5000,0)),1,""),"")</f>
        <v/>
      </c>
      <c r="U157" s="13" t="str">
        <f>IFERROR(IF(($C157&amp;"-"&amp;$E157&amp;"-"&amp;U$4)=INDEX(Aux!$Q$4:$Q$5000,MATCH($C157&amp;"-"&amp;$E157&amp;"-"&amp;U$4,Aux!$Q$4:$Q$5000,0)),1,""),"")</f>
        <v/>
      </c>
      <c r="V157" s="13" t="str">
        <f>IFERROR(IF(($C157&amp;"-"&amp;$E157&amp;"-"&amp;V$4)=INDEX(Aux!$Q$4:$Q$5000,MATCH($C157&amp;"-"&amp;$E157&amp;"-"&amp;V$4,Aux!$Q$4:$Q$5000,0)),1,""),"")</f>
        <v/>
      </c>
      <c r="W157" s="13" t="str">
        <f>IFERROR(IF(($C157&amp;"-"&amp;$E157&amp;"-"&amp;W$4)=INDEX(Aux!$Q$4:$Q$5000,MATCH($C157&amp;"-"&amp;$E157&amp;"-"&amp;W$4,Aux!$Q$4:$Q$5000,0)),1,""),"")</f>
        <v/>
      </c>
      <c r="X157" s="13" t="str">
        <f>IFERROR(IF(($C157&amp;"-"&amp;$E157&amp;"-"&amp;X$4)=INDEX(Aux!$Q$4:$Q$5000,MATCH($C157&amp;"-"&amp;$E157&amp;"-"&amp;X$4,Aux!$Q$4:$Q$5000,0)),1,""),"")</f>
        <v/>
      </c>
      <c r="Y157" s="13" t="str">
        <f>IFERROR(IF(($C157&amp;"-"&amp;$E157&amp;"-"&amp;Y$4)=INDEX(Aux!$Q$4:$Q$5000,MATCH($C157&amp;"-"&amp;$E157&amp;"-"&amp;Y$4,Aux!$Q$4:$Q$5000,0)),1,""),"")</f>
        <v/>
      </c>
      <c r="Z157" s="13" t="str">
        <f>IFERROR(IF(($C157&amp;"-"&amp;$E157&amp;"-"&amp;Z$4)=INDEX(Aux!$Q$4:$Q$5000,MATCH($C157&amp;"-"&amp;$E157&amp;"-"&amp;Z$4,Aux!$Q$4:$Q$5000,0)),1,""),"")</f>
        <v/>
      </c>
      <c r="AA157" s="13" t="str">
        <f>IFERROR(IF(($C157&amp;"-"&amp;$E157&amp;"-"&amp;AA$4)=INDEX(Aux!$Q$4:$Q$5000,MATCH($C157&amp;"-"&amp;$E157&amp;"-"&amp;AA$4,Aux!$Q$4:$Q$5000,0)),1,""),"")</f>
        <v/>
      </c>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2:114" x14ac:dyDescent="0.25">
      <c r="B158" s="41" t="str">
        <f>IF(B157="","",IF(B157+1&lt;='Tables&amp;Data'!$F$9,B157+1,""))</f>
        <v/>
      </c>
      <c r="C158" s="46" t="str">
        <f>IF(IFERROR(TRUNC((B158-1)/'Tables&amp;Data'!$F$7,0)+1,0)=0,"","G"&amp;TRUNC((B158-1)/'Tables&amp;Data'!$F$7,0)+1)</f>
        <v/>
      </c>
      <c r="D158" s="43" t="str">
        <f>IF(C158="","",IF(D157='Tables&amp;Data'!$F$7,1,D157+1))</f>
        <v/>
      </c>
      <c r="E158" s="43" t="str">
        <f t="shared" si="2"/>
        <v/>
      </c>
      <c r="F158" s="45" t="str">
        <f>IF(E158="","",IF(SUM(G158:AA158)='Tables&amp;Data'!$F$8,"P","O"))</f>
        <v/>
      </c>
      <c r="G158" s="13" t="str">
        <f>IFERROR(IF(($C158&amp;"-"&amp;$E158&amp;"-"&amp;G$4)=INDEX(Aux!$Q$4:$Q$5000,MATCH($C158&amp;"-"&amp;$E158&amp;"-"&amp;G$4,Aux!$Q$4:$Q$5000,0)),1,""),"")</f>
        <v/>
      </c>
      <c r="H158" s="13" t="str">
        <f>IFERROR(IF(($C158&amp;"-"&amp;$E158&amp;"-"&amp;H$4)=INDEX(Aux!$Q$4:$Q$5000,MATCH($C158&amp;"-"&amp;$E158&amp;"-"&amp;H$4,Aux!$Q$4:$Q$5000,0)),1,""),"")</f>
        <v/>
      </c>
      <c r="I158" s="13" t="str">
        <f>IFERROR(IF(($C158&amp;"-"&amp;$E158&amp;"-"&amp;I$4)=INDEX(Aux!$Q$4:$Q$5000,MATCH($C158&amp;"-"&amp;$E158&amp;"-"&amp;I$4,Aux!$Q$4:$Q$5000,0)),1,""),"")</f>
        <v/>
      </c>
      <c r="J158" s="13" t="str">
        <f>IFERROR(IF(($C158&amp;"-"&amp;$E158&amp;"-"&amp;J$4)=INDEX(Aux!$Q$4:$Q$5000,MATCH($C158&amp;"-"&amp;$E158&amp;"-"&amp;J$4,Aux!$Q$4:$Q$5000,0)),1,""),"")</f>
        <v/>
      </c>
      <c r="K158" s="13" t="str">
        <f>IFERROR(IF(($C158&amp;"-"&amp;$E158&amp;"-"&amp;K$4)=INDEX(Aux!$Q$4:$Q$5000,MATCH($C158&amp;"-"&amp;$E158&amp;"-"&amp;K$4,Aux!$Q$4:$Q$5000,0)),1,""),"")</f>
        <v/>
      </c>
      <c r="L158" s="13" t="str">
        <f>IFERROR(IF(($C158&amp;"-"&amp;$E158&amp;"-"&amp;L$4)=INDEX(Aux!$Q$4:$Q$5000,MATCH($C158&amp;"-"&amp;$E158&amp;"-"&amp;L$4,Aux!$Q$4:$Q$5000,0)),1,""),"")</f>
        <v/>
      </c>
      <c r="M158" s="13" t="str">
        <f>IFERROR(IF(($C158&amp;"-"&amp;$E158&amp;"-"&amp;M$4)=INDEX(Aux!$Q$4:$Q$5000,MATCH($C158&amp;"-"&amp;$E158&amp;"-"&amp;M$4,Aux!$Q$4:$Q$5000,0)),1,""),"")</f>
        <v/>
      </c>
      <c r="N158" s="13" t="str">
        <f>IFERROR(IF(($C158&amp;"-"&amp;$E158&amp;"-"&amp;N$4)=INDEX(Aux!$Q$4:$Q$5000,MATCH($C158&amp;"-"&amp;$E158&amp;"-"&amp;N$4,Aux!$Q$4:$Q$5000,0)),1,""),"")</f>
        <v/>
      </c>
      <c r="O158" s="13" t="str">
        <f>IFERROR(IF(($C158&amp;"-"&amp;$E158&amp;"-"&amp;O$4)=INDEX(Aux!$Q$4:$Q$5000,MATCH($C158&amp;"-"&amp;$E158&amp;"-"&amp;O$4,Aux!$Q$4:$Q$5000,0)),1,""),"")</f>
        <v/>
      </c>
      <c r="P158" s="13" t="str">
        <f>IFERROR(IF(($C158&amp;"-"&amp;$E158&amp;"-"&amp;P$4)=INDEX(Aux!$Q$4:$Q$5000,MATCH($C158&amp;"-"&amp;$E158&amp;"-"&amp;P$4,Aux!$Q$4:$Q$5000,0)),1,""),"")</f>
        <v/>
      </c>
      <c r="Q158" s="13" t="str">
        <f>IFERROR(IF(($C158&amp;"-"&amp;$E158&amp;"-"&amp;Q$4)=INDEX(Aux!$Q$4:$Q$5000,MATCH($C158&amp;"-"&amp;$E158&amp;"-"&amp;Q$4,Aux!$Q$4:$Q$5000,0)),1,""),"")</f>
        <v/>
      </c>
      <c r="R158" s="13" t="str">
        <f>IFERROR(IF(($C158&amp;"-"&amp;$E158&amp;"-"&amp;R$4)=INDEX(Aux!$Q$4:$Q$5000,MATCH($C158&amp;"-"&amp;$E158&amp;"-"&amp;R$4,Aux!$Q$4:$Q$5000,0)),1,""),"")</f>
        <v/>
      </c>
      <c r="S158" s="13" t="str">
        <f>IFERROR(IF(($C158&amp;"-"&amp;$E158&amp;"-"&amp;S$4)=INDEX(Aux!$Q$4:$Q$5000,MATCH($C158&amp;"-"&amp;$E158&amp;"-"&amp;S$4,Aux!$Q$4:$Q$5000,0)),1,""),"")</f>
        <v/>
      </c>
      <c r="T158" s="13" t="str">
        <f>IFERROR(IF(($C158&amp;"-"&amp;$E158&amp;"-"&amp;T$4)=INDEX(Aux!$Q$4:$Q$5000,MATCH($C158&amp;"-"&amp;$E158&amp;"-"&amp;T$4,Aux!$Q$4:$Q$5000,0)),1,""),"")</f>
        <v/>
      </c>
      <c r="U158" s="13" t="str">
        <f>IFERROR(IF(($C158&amp;"-"&amp;$E158&amp;"-"&amp;U$4)=INDEX(Aux!$Q$4:$Q$5000,MATCH($C158&amp;"-"&amp;$E158&amp;"-"&amp;U$4,Aux!$Q$4:$Q$5000,0)),1,""),"")</f>
        <v/>
      </c>
      <c r="V158" s="13" t="str">
        <f>IFERROR(IF(($C158&amp;"-"&amp;$E158&amp;"-"&amp;V$4)=INDEX(Aux!$Q$4:$Q$5000,MATCH($C158&amp;"-"&amp;$E158&amp;"-"&amp;V$4,Aux!$Q$4:$Q$5000,0)),1,""),"")</f>
        <v/>
      </c>
      <c r="W158" s="13" t="str">
        <f>IFERROR(IF(($C158&amp;"-"&amp;$E158&amp;"-"&amp;W$4)=INDEX(Aux!$Q$4:$Q$5000,MATCH($C158&amp;"-"&amp;$E158&amp;"-"&amp;W$4,Aux!$Q$4:$Q$5000,0)),1,""),"")</f>
        <v/>
      </c>
      <c r="X158" s="13" t="str">
        <f>IFERROR(IF(($C158&amp;"-"&amp;$E158&amp;"-"&amp;X$4)=INDEX(Aux!$Q$4:$Q$5000,MATCH($C158&amp;"-"&amp;$E158&amp;"-"&amp;X$4,Aux!$Q$4:$Q$5000,0)),1,""),"")</f>
        <v/>
      </c>
      <c r="Y158" s="13" t="str">
        <f>IFERROR(IF(($C158&amp;"-"&amp;$E158&amp;"-"&amp;Y$4)=INDEX(Aux!$Q$4:$Q$5000,MATCH($C158&amp;"-"&amp;$E158&amp;"-"&amp;Y$4,Aux!$Q$4:$Q$5000,0)),1,""),"")</f>
        <v/>
      </c>
      <c r="Z158" s="13" t="str">
        <f>IFERROR(IF(($C158&amp;"-"&amp;$E158&amp;"-"&amp;Z$4)=INDEX(Aux!$Q$4:$Q$5000,MATCH($C158&amp;"-"&amp;$E158&amp;"-"&amp;Z$4,Aux!$Q$4:$Q$5000,0)),1,""),"")</f>
        <v/>
      </c>
      <c r="AA158" s="13" t="str">
        <f>IFERROR(IF(($C158&amp;"-"&amp;$E158&amp;"-"&amp;AA$4)=INDEX(Aux!$Q$4:$Q$5000,MATCH($C158&amp;"-"&amp;$E158&amp;"-"&amp;AA$4,Aux!$Q$4:$Q$5000,0)),1,""),"")</f>
        <v/>
      </c>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2:114" x14ac:dyDescent="0.25">
      <c r="B159" s="41" t="str">
        <f>IF(B158="","",IF(B158+1&lt;='Tables&amp;Data'!$F$9,B158+1,""))</f>
        <v/>
      </c>
      <c r="C159" s="46" t="str">
        <f>IF(IFERROR(TRUNC((B159-1)/'Tables&amp;Data'!$F$7,0)+1,0)=0,"","G"&amp;TRUNC((B159-1)/'Tables&amp;Data'!$F$7,0)+1)</f>
        <v/>
      </c>
      <c r="D159" s="43" t="str">
        <f>IF(C159="","",IF(D158='Tables&amp;Data'!$F$7,1,D158+1))</f>
        <v/>
      </c>
      <c r="E159" s="43" t="str">
        <f t="shared" si="2"/>
        <v/>
      </c>
      <c r="F159" s="45" t="str">
        <f>IF(E159="","",IF(SUM(G159:AA159)='Tables&amp;Data'!$F$8,"P","O"))</f>
        <v/>
      </c>
      <c r="G159" s="13" t="str">
        <f>IFERROR(IF(($C159&amp;"-"&amp;$E159&amp;"-"&amp;G$4)=INDEX(Aux!$Q$4:$Q$5000,MATCH($C159&amp;"-"&amp;$E159&amp;"-"&amp;G$4,Aux!$Q$4:$Q$5000,0)),1,""),"")</f>
        <v/>
      </c>
      <c r="H159" s="13" t="str">
        <f>IFERROR(IF(($C159&amp;"-"&amp;$E159&amp;"-"&amp;H$4)=INDEX(Aux!$Q$4:$Q$5000,MATCH($C159&amp;"-"&amp;$E159&amp;"-"&amp;H$4,Aux!$Q$4:$Q$5000,0)),1,""),"")</f>
        <v/>
      </c>
      <c r="I159" s="13" t="str">
        <f>IFERROR(IF(($C159&amp;"-"&amp;$E159&amp;"-"&amp;I$4)=INDEX(Aux!$Q$4:$Q$5000,MATCH($C159&amp;"-"&amp;$E159&amp;"-"&amp;I$4,Aux!$Q$4:$Q$5000,0)),1,""),"")</f>
        <v/>
      </c>
      <c r="J159" s="13" t="str">
        <f>IFERROR(IF(($C159&amp;"-"&amp;$E159&amp;"-"&amp;J$4)=INDEX(Aux!$Q$4:$Q$5000,MATCH($C159&amp;"-"&amp;$E159&amp;"-"&amp;J$4,Aux!$Q$4:$Q$5000,0)),1,""),"")</f>
        <v/>
      </c>
      <c r="K159" s="13" t="str">
        <f>IFERROR(IF(($C159&amp;"-"&amp;$E159&amp;"-"&amp;K$4)=INDEX(Aux!$Q$4:$Q$5000,MATCH($C159&amp;"-"&amp;$E159&amp;"-"&amp;K$4,Aux!$Q$4:$Q$5000,0)),1,""),"")</f>
        <v/>
      </c>
      <c r="L159" s="13" t="str">
        <f>IFERROR(IF(($C159&amp;"-"&amp;$E159&amp;"-"&amp;L$4)=INDEX(Aux!$Q$4:$Q$5000,MATCH($C159&amp;"-"&amp;$E159&amp;"-"&amp;L$4,Aux!$Q$4:$Q$5000,0)),1,""),"")</f>
        <v/>
      </c>
      <c r="M159" s="13" t="str">
        <f>IFERROR(IF(($C159&amp;"-"&amp;$E159&amp;"-"&amp;M$4)=INDEX(Aux!$Q$4:$Q$5000,MATCH($C159&amp;"-"&amp;$E159&amp;"-"&amp;M$4,Aux!$Q$4:$Q$5000,0)),1,""),"")</f>
        <v/>
      </c>
      <c r="N159" s="13" t="str">
        <f>IFERROR(IF(($C159&amp;"-"&amp;$E159&amp;"-"&amp;N$4)=INDEX(Aux!$Q$4:$Q$5000,MATCH($C159&amp;"-"&amp;$E159&amp;"-"&amp;N$4,Aux!$Q$4:$Q$5000,0)),1,""),"")</f>
        <v/>
      </c>
      <c r="O159" s="13" t="str">
        <f>IFERROR(IF(($C159&amp;"-"&amp;$E159&amp;"-"&amp;O$4)=INDEX(Aux!$Q$4:$Q$5000,MATCH($C159&amp;"-"&amp;$E159&amp;"-"&amp;O$4,Aux!$Q$4:$Q$5000,0)),1,""),"")</f>
        <v/>
      </c>
      <c r="P159" s="13" t="str">
        <f>IFERROR(IF(($C159&amp;"-"&amp;$E159&amp;"-"&amp;P$4)=INDEX(Aux!$Q$4:$Q$5000,MATCH($C159&amp;"-"&amp;$E159&amp;"-"&amp;P$4,Aux!$Q$4:$Q$5000,0)),1,""),"")</f>
        <v/>
      </c>
      <c r="Q159" s="13" t="str">
        <f>IFERROR(IF(($C159&amp;"-"&amp;$E159&amp;"-"&amp;Q$4)=INDEX(Aux!$Q$4:$Q$5000,MATCH($C159&amp;"-"&amp;$E159&amp;"-"&amp;Q$4,Aux!$Q$4:$Q$5000,0)),1,""),"")</f>
        <v/>
      </c>
      <c r="R159" s="13" t="str">
        <f>IFERROR(IF(($C159&amp;"-"&amp;$E159&amp;"-"&amp;R$4)=INDEX(Aux!$Q$4:$Q$5000,MATCH($C159&amp;"-"&amp;$E159&amp;"-"&amp;R$4,Aux!$Q$4:$Q$5000,0)),1,""),"")</f>
        <v/>
      </c>
      <c r="S159" s="13" t="str">
        <f>IFERROR(IF(($C159&amp;"-"&amp;$E159&amp;"-"&amp;S$4)=INDEX(Aux!$Q$4:$Q$5000,MATCH($C159&amp;"-"&amp;$E159&amp;"-"&amp;S$4,Aux!$Q$4:$Q$5000,0)),1,""),"")</f>
        <v/>
      </c>
      <c r="T159" s="13" t="str">
        <f>IFERROR(IF(($C159&amp;"-"&amp;$E159&amp;"-"&amp;T$4)=INDEX(Aux!$Q$4:$Q$5000,MATCH($C159&amp;"-"&amp;$E159&amp;"-"&amp;T$4,Aux!$Q$4:$Q$5000,0)),1,""),"")</f>
        <v/>
      </c>
      <c r="U159" s="13" t="str">
        <f>IFERROR(IF(($C159&amp;"-"&amp;$E159&amp;"-"&amp;U$4)=INDEX(Aux!$Q$4:$Q$5000,MATCH($C159&amp;"-"&amp;$E159&amp;"-"&amp;U$4,Aux!$Q$4:$Q$5000,0)),1,""),"")</f>
        <v/>
      </c>
      <c r="V159" s="13" t="str">
        <f>IFERROR(IF(($C159&amp;"-"&amp;$E159&amp;"-"&amp;V$4)=INDEX(Aux!$Q$4:$Q$5000,MATCH($C159&amp;"-"&amp;$E159&amp;"-"&amp;V$4,Aux!$Q$4:$Q$5000,0)),1,""),"")</f>
        <v/>
      </c>
      <c r="W159" s="13" t="str">
        <f>IFERROR(IF(($C159&amp;"-"&amp;$E159&amp;"-"&amp;W$4)=INDEX(Aux!$Q$4:$Q$5000,MATCH($C159&amp;"-"&amp;$E159&amp;"-"&amp;W$4,Aux!$Q$4:$Q$5000,0)),1,""),"")</f>
        <v/>
      </c>
      <c r="X159" s="13" t="str">
        <f>IFERROR(IF(($C159&amp;"-"&amp;$E159&amp;"-"&amp;X$4)=INDEX(Aux!$Q$4:$Q$5000,MATCH($C159&amp;"-"&amp;$E159&amp;"-"&amp;X$4,Aux!$Q$4:$Q$5000,0)),1,""),"")</f>
        <v/>
      </c>
      <c r="Y159" s="13" t="str">
        <f>IFERROR(IF(($C159&amp;"-"&amp;$E159&amp;"-"&amp;Y$4)=INDEX(Aux!$Q$4:$Q$5000,MATCH($C159&amp;"-"&amp;$E159&amp;"-"&amp;Y$4,Aux!$Q$4:$Q$5000,0)),1,""),"")</f>
        <v/>
      </c>
      <c r="Z159" s="13" t="str">
        <f>IFERROR(IF(($C159&amp;"-"&amp;$E159&amp;"-"&amp;Z$4)=INDEX(Aux!$Q$4:$Q$5000,MATCH($C159&amp;"-"&amp;$E159&amp;"-"&amp;Z$4,Aux!$Q$4:$Q$5000,0)),1,""),"")</f>
        <v/>
      </c>
      <c r="AA159" s="13" t="str">
        <f>IFERROR(IF(($C159&amp;"-"&amp;$E159&amp;"-"&amp;AA$4)=INDEX(Aux!$Q$4:$Q$5000,MATCH($C159&amp;"-"&amp;$E159&amp;"-"&amp;AA$4,Aux!$Q$4:$Q$5000,0)),1,""),"")</f>
        <v/>
      </c>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2:114" x14ac:dyDescent="0.25">
      <c r="B160" s="41" t="str">
        <f>IF(B159="","",IF(B159+1&lt;='Tables&amp;Data'!$F$9,B159+1,""))</f>
        <v/>
      </c>
      <c r="C160" s="46" t="str">
        <f>IF(IFERROR(TRUNC((B160-1)/'Tables&amp;Data'!$F$7,0)+1,0)=0,"","G"&amp;TRUNC((B160-1)/'Tables&amp;Data'!$F$7,0)+1)</f>
        <v/>
      </c>
      <c r="D160" s="43" t="str">
        <f>IF(C160="","",IF(D159='Tables&amp;Data'!$F$7,1,D159+1))</f>
        <v/>
      </c>
      <c r="E160" s="43" t="str">
        <f t="shared" si="2"/>
        <v/>
      </c>
      <c r="F160" s="45" t="str">
        <f>IF(E160="","",IF(SUM(G160:AA160)='Tables&amp;Data'!$F$8,"P","O"))</f>
        <v/>
      </c>
      <c r="G160" s="13" t="str">
        <f>IFERROR(IF(($C160&amp;"-"&amp;$E160&amp;"-"&amp;G$4)=INDEX(Aux!$Q$4:$Q$5000,MATCH($C160&amp;"-"&amp;$E160&amp;"-"&amp;G$4,Aux!$Q$4:$Q$5000,0)),1,""),"")</f>
        <v/>
      </c>
      <c r="H160" s="13" t="str">
        <f>IFERROR(IF(($C160&amp;"-"&amp;$E160&amp;"-"&amp;H$4)=INDEX(Aux!$Q$4:$Q$5000,MATCH($C160&amp;"-"&amp;$E160&amp;"-"&amp;H$4,Aux!$Q$4:$Q$5000,0)),1,""),"")</f>
        <v/>
      </c>
      <c r="I160" s="13" t="str">
        <f>IFERROR(IF(($C160&amp;"-"&amp;$E160&amp;"-"&amp;I$4)=INDEX(Aux!$Q$4:$Q$5000,MATCH($C160&amp;"-"&amp;$E160&amp;"-"&amp;I$4,Aux!$Q$4:$Q$5000,0)),1,""),"")</f>
        <v/>
      </c>
      <c r="J160" s="13" t="str">
        <f>IFERROR(IF(($C160&amp;"-"&amp;$E160&amp;"-"&amp;J$4)=INDEX(Aux!$Q$4:$Q$5000,MATCH($C160&amp;"-"&amp;$E160&amp;"-"&amp;J$4,Aux!$Q$4:$Q$5000,0)),1,""),"")</f>
        <v/>
      </c>
      <c r="K160" s="13" t="str">
        <f>IFERROR(IF(($C160&amp;"-"&amp;$E160&amp;"-"&amp;K$4)=INDEX(Aux!$Q$4:$Q$5000,MATCH($C160&amp;"-"&amp;$E160&amp;"-"&amp;K$4,Aux!$Q$4:$Q$5000,0)),1,""),"")</f>
        <v/>
      </c>
      <c r="L160" s="13" t="str">
        <f>IFERROR(IF(($C160&amp;"-"&amp;$E160&amp;"-"&amp;L$4)=INDEX(Aux!$Q$4:$Q$5000,MATCH($C160&amp;"-"&amp;$E160&amp;"-"&amp;L$4,Aux!$Q$4:$Q$5000,0)),1,""),"")</f>
        <v/>
      </c>
      <c r="M160" s="13" t="str">
        <f>IFERROR(IF(($C160&amp;"-"&amp;$E160&amp;"-"&amp;M$4)=INDEX(Aux!$Q$4:$Q$5000,MATCH($C160&amp;"-"&amp;$E160&amp;"-"&amp;M$4,Aux!$Q$4:$Q$5000,0)),1,""),"")</f>
        <v/>
      </c>
      <c r="N160" s="13" t="str">
        <f>IFERROR(IF(($C160&amp;"-"&amp;$E160&amp;"-"&amp;N$4)=INDEX(Aux!$Q$4:$Q$5000,MATCH($C160&amp;"-"&amp;$E160&amp;"-"&amp;N$4,Aux!$Q$4:$Q$5000,0)),1,""),"")</f>
        <v/>
      </c>
      <c r="O160" s="13" t="str">
        <f>IFERROR(IF(($C160&amp;"-"&amp;$E160&amp;"-"&amp;O$4)=INDEX(Aux!$Q$4:$Q$5000,MATCH($C160&amp;"-"&amp;$E160&amp;"-"&amp;O$4,Aux!$Q$4:$Q$5000,0)),1,""),"")</f>
        <v/>
      </c>
      <c r="P160" s="13" t="str">
        <f>IFERROR(IF(($C160&amp;"-"&amp;$E160&amp;"-"&amp;P$4)=INDEX(Aux!$Q$4:$Q$5000,MATCH($C160&amp;"-"&amp;$E160&amp;"-"&amp;P$4,Aux!$Q$4:$Q$5000,0)),1,""),"")</f>
        <v/>
      </c>
      <c r="Q160" s="13" t="str">
        <f>IFERROR(IF(($C160&amp;"-"&amp;$E160&amp;"-"&amp;Q$4)=INDEX(Aux!$Q$4:$Q$5000,MATCH($C160&amp;"-"&amp;$E160&amp;"-"&amp;Q$4,Aux!$Q$4:$Q$5000,0)),1,""),"")</f>
        <v/>
      </c>
      <c r="R160" s="13" t="str">
        <f>IFERROR(IF(($C160&amp;"-"&amp;$E160&amp;"-"&amp;R$4)=INDEX(Aux!$Q$4:$Q$5000,MATCH($C160&amp;"-"&amp;$E160&amp;"-"&amp;R$4,Aux!$Q$4:$Q$5000,0)),1,""),"")</f>
        <v/>
      </c>
      <c r="S160" s="13" t="str">
        <f>IFERROR(IF(($C160&amp;"-"&amp;$E160&amp;"-"&amp;S$4)=INDEX(Aux!$Q$4:$Q$5000,MATCH($C160&amp;"-"&amp;$E160&amp;"-"&amp;S$4,Aux!$Q$4:$Q$5000,0)),1,""),"")</f>
        <v/>
      </c>
      <c r="T160" s="13" t="str">
        <f>IFERROR(IF(($C160&amp;"-"&amp;$E160&amp;"-"&amp;T$4)=INDEX(Aux!$Q$4:$Q$5000,MATCH($C160&amp;"-"&amp;$E160&amp;"-"&amp;T$4,Aux!$Q$4:$Q$5000,0)),1,""),"")</f>
        <v/>
      </c>
      <c r="U160" s="13" t="str">
        <f>IFERROR(IF(($C160&amp;"-"&amp;$E160&amp;"-"&amp;U$4)=INDEX(Aux!$Q$4:$Q$5000,MATCH($C160&amp;"-"&amp;$E160&amp;"-"&amp;U$4,Aux!$Q$4:$Q$5000,0)),1,""),"")</f>
        <v/>
      </c>
      <c r="V160" s="13" t="str">
        <f>IFERROR(IF(($C160&amp;"-"&amp;$E160&amp;"-"&amp;V$4)=INDEX(Aux!$Q$4:$Q$5000,MATCH($C160&amp;"-"&amp;$E160&amp;"-"&amp;V$4,Aux!$Q$4:$Q$5000,0)),1,""),"")</f>
        <v/>
      </c>
      <c r="W160" s="13" t="str">
        <f>IFERROR(IF(($C160&amp;"-"&amp;$E160&amp;"-"&amp;W$4)=INDEX(Aux!$Q$4:$Q$5000,MATCH($C160&amp;"-"&amp;$E160&amp;"-"&amp;W$4,Aux!$Q$4:$Q$5000,0)),1,""),"")</f>
        <v/>
      </c>
      <c r="X160" s="13" t="str">
        <f>IFERROR(IF(($C160&amp;"-"&amp;$E160&amp;"-"&amp;X$4)=INDEX(Aux!$Q$4:$Q$5000,MATCH($C160&amp;"-"&amp;$E160&amp;"-"&amp;X$4,Aux!$Q$4:$Q$5000,0)),1,""),"")</f>
        <v/>
      </c>
      <c r="Y160" s="13" t="str">
        <f>IFERROR(IF(($C160&amp;"-"&amp;$E160&amp;"-"&amp;Y$4)=INDEX(Aux!$Q$4:$Q$5000,MATCH($C160&amp;"-"&amp;$E160&amp;"-"&amp;Y$4,Aux!$Q$4:$Q$5000,0)),1,""),"")</f>
        <v/>
      </c>
      <c r="Z160" s="13" t="str">
        <f>IFERROR(IF(($C160&amp;"-"&amp;$E160&amp;"-"&amp;Z$4)=INDEX(Aux!$Q$4:$Q$5000,MATCH($C160&amp;"-"&amp;$E160&amp;"-"&amp;Z$4,Aux!$Q$4:$Q$5000,0)),1,""),"")</f>
        <v/>
      </c>
      <c r="AA160" s="13" t="str">
        <f>IFERROR(IF(($C160&amp;"-"&amp;$E160&amp;"-"&amp;AA$4)=INDEX(Aux!$Q$4:$Q$5000,MATCH($C160&amp;"-"&amp;$E160&amp;"-"&amp;AA$4,Aux!$Q$4:$Q$5000,0)),1,""),"")</f>
        <v/>
      </c>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2:114" x14ac:dyDescent="0.25">
      <c r="B161" s="41" t="str">
        <f>IF(B160="","",IF(B160+1&lt;='Tables&amp;Data'!$F$9,B160+1,""))</f>
        <v/>
      </c>
      <c r="C161" s="46" t="str">
        <f>IF(IFERROR(TRUNC((B161-1)/'Tables&amp;Data'!$F$7,0)+1,0)=0,"","G"&amp;TRUNC((B161-1)/'Tables&amp;Data'!$F$7,0)+1)</f>
        <v/>
      </c>
      <c r="D161" s="43" t="str">
        <f>IF(C161="","",IF(D160='Tables&amp;Data'!$F$7,1,D160+1))</f>
        <v/>
      </c>
      <c r="E161" s="43" t="str">
        <f t="shared" si="2"/>
        <v/>
      </c>
      <c r="F161" s="45" t="str">
        <f>IF(E161="","",IF(SUM(G161:AA161)='Tables&amp;Data'!$F$8,"P","O"))</f>
        <v/>
      </c>
      <c r="G161" s="13" t="str">
        <f>IFERROR(IF(($C161&amp;"-"&amp;$E161&amp;"-"&amp;G$4)=INDEX(Aux!$Q$4:$Q$5000,MATCH($C161&amp;"-"&amp;$E161&amp;"-"&amp;G$4,Aux!$Q$4:$Q$5000,0)),1,""),"")</f>
        <v/>
      </c>
      <c r="H161" s="13" t="str">
        <f>IFERROR(IF(($C161&amp;"-"&amp;$E161&amp;"-"&amp;H$4)=INDEX(Aux!$Q$4:$Q$5000,MATCH($C161&amp;"-"&amp;$E161&amp;"-"&amp;H$4,Aux!$Q$4:$Q$5000,0)),1,""),"")</f>
        <v/>
      </c>
      <c r="I161" s="13" t="str">
        <f>IFERROR(IF(($C161&amp;"-"&amp;$E161&amp;"-"&amp;I$4)=INDEX(Aux!$Q$4:$Q$5000,MATCH($C161&amp;"-"&amp;$E161&amp;"-"&amp;I$4,Aux!$Q$4:$Q$5000,0)),1,""),"")</f>
        <v/>
      </c>
      <c r="J161" s="13" t="str">
        <f>IFERROR(IF(($C161&amp;"-"&amp;$E161&amp;"-"&amp;J$4)=INDEX(Aux!$Q$4:$Q$5000,MATCH($C161&amp;"-"&amp;$E161&amp;"-"&amp;J$4,Aux!$Q$4:$Q$5000,0)),1,""),"")</f>
        <v/>
      </c>
      <c r="K161" s="13" t="str">
        <f>IFERROR(IF(($C161&amp;"-"&amp;$E161&amp;"-"&amp;K$4)=INDEX(Aux!$Q$4:$Q$5000,MATCH($C161&amp;"-"&amp;$E161&amp;"-"&amp;K$4,Aux!$Q$4:$Q$5000,0)),1,""),"")</f>
        <v/>
      </c>
      <c r="L161" s="13" t="str">
        <f>IFERROR(IF(($C161&amp;"-"&amp;$E161&amp;"-"&amp;L$4)=INDEX(Aux!$Q$4:$Q$5000,MATCH($C161&amp;"-"&amp;$E161&amp;"-"&amp;L$4,Aux!$Q$4:$Q$5000,0)),1,""),"")</f>
        <v/>
      </c>
      <c r="M161" s="13" t="str">
        <f>IFERROR(IF(($C161&amp;"-"&amp;$E161&amp;"-"&amp;M$4)=INDEX(Aux!$Q$4:$Q$5000,MATCH($C161&amp;"-"&amp;$E161&amp;"-"&amp;M$4,Aux!$Q$4:$Q$5000,0)),1,""),"")</f>
        <v/>
      </c>
      <c r="N161" s="13" t="str">
        <f>IFERROR(IF(($C161&amp;"-"&amp;$E161&amp;"-"&amp;N$4)=INDEX(Aux!$Q$4:$Q$5000,MATCH($C161&amp;"-"&amp;$E161&amp;"-"&amp;N$4,Aux!$Q$4:$Q$5000,0)),1,""),"")</f>
        <v/>
      </c>
      <c r="O161" s="13" t="str">
        <f>IFERROR(IF(($C161&amp;"-"&amp;$E161&amp;"-"&amp;O$4)=INDEX(Aux!$Q$4:$Q$5000,MATCH($C161&amp;"-"&amp;$E161&amp;"-"&amp;O$4,Aux!$Q$4:$Q$5000,0)),1,""),"")</f>
        <v/>
      </c>
      <c r="P161" s="13" t="str">
        <f>IFERROR(IF(($C161&amp;"-"&amp;$E161&amp;"-"&amp;P$4)=INDEX(Aux!$Q$4:$Q$5000,MATCH($C161&amp;"-"&amp;$E161&amp;"-"&amp;P$4,Aux!$Q$4:$Q$5000,0)),1,""),"")</f>
        <v/>
      </c>
      <c r="Q161" s="13" t="str">
        <f>IFERROR(IF(($C161&amp;"-"&amp;$E161&amp;"-"&amp;Q$4)=INDEX(Aux!$Q$4:$Q$5000,MATCH($C161&amp;"-"&amp;$E161&amp;"-"&amp;Q$4,Aux!$Q$4:$Q$5000,0)),1,""),"")</f>
        <v/>
      </c>
      <c r="R161" s="13" t="str">
        <f>IFERROR(IF(($C161&amp;"-"&amp;$E161&amp;"-"&amp;R$4)=INDEX(Aux!$Q$4:$Q$5000,MATCH($C161&amp;"-"&amp;$E161&amp;"-"&amp;R$4,Aux!$Q$4:$Q$5000,0)),1,""),"")</f>
        <v/>
      </c>
      <c r="S161" s="13" t="str">
        <f>IFERROR(IF(($C161&amp;"-"&amp;$E161&amp;"-"&amp;S$4)=INDEX(Aux!$Q$4:$Q$5000,MATCH($C161&amp;"-"&amp;$E161&amp;"-"&amp;S$4,Aux!$Q$4:$Q$5000,0)),1,""),"")</f>
        <v/>
      </c>
      <c r="T161" s="13" t="str">
        <f>IFERROR(IF(($C161&amp;"-"&amp;$E161&amp;"-"&amp;T$4)=INDEX(Aux!$Q$4:$Q$5000,MATCH($C161&amp;"-"&amp;$E161&amp;"-"&amp;T$4,Aux!$Q$4:$Q$5000,0)),1,""),"")</f>
        <v/>
      </c>
      <c r="U161" s="13" t="str">
        <f>IFERROR(IF(($C161&amp;"-"&amp;$E161&amp;"-"&amp;U$4)=INDEX(Aux!$Q$4:$Q$5000,MATCH($C161&amp;"-"&amp;$E161&amp;"-"&amp;U$4,Aux!$Q$4:$Q$5000,0)),1,""),"")</f>
        <v/>
      </c>
      <c r="V161" s="13" t="str">
        <f>IFERROR(IF(($C161&amp;"-"&amp;$E161&amp;"-"&amp;V$4)=INDEX(Aux!$Q$4:$Q$5000,MATCH($C161&amp;"-"&amp;$E161&amp;"-"&amp;V$4,Aux!$Q$4:$Q$5000,0)),1,""),"")</f>
        <v/>
      </c>
      <c r="W161" s="13" t="str">
        <f>IFERROR(IF(($C161&amp;"-"&amp;$E161&amp;"-"&amp;W$4)=INDEX(Aux!$Q$4:$Q$5000,MATCH($C161&amp;"-"&amp;$E161&amp;"-"&amp;W$4,Aux!$Q$4:$Q$5000,0)),1,""),"")</f>
        <v/>
      </c>
      <c r="X161" s="13" t="str">
        <f>IFERROR(IF(($C161&amp;"-"&amp;$E161&amp;"-"&amp;X$4)=INDEX(Aux!$Q$4:$Q$5000,MATCH($C161&amp;"-"&amp;$E161&amp;"-"&amp;X$4,Aux!$Q$4:$Q$5000,0)),1,""),"")</f>
        <v/>
      </c>
      <c r="Y161" s="13" t="str">
        <f>IFERROR(IF(($C161&amp;"-"&amp;$E161&amp;"-"&amp;Y$4)=INDEX(Aux!$Q$4:$Q$5000,MATCH($C161&amp;"-"&amp;$E161&amp;"-"&amp;Y$4,Aux!$Q$4:$Q$5000,0)),1,""),"")</f>
        <v/>
      </c>
      <c r="Z161" s="13" t="str">
        <f>IFERROR(IF(($C161&amp;"-"&amp;$E161&amp;"-"&amp;Z$4)=INDEX(Aux!$Q$4:$Q$5000,MATCH($C161&amp;"-"&amp;$E161&amp;"-"&amp;Z$4,Aux!$Q$4:$Q$5000,0)),1,""),"")</f>
        <v/>
      </c>
      <c r="AA161" s="13" t="str">
        <f>IFERROR(IF(($C161&amp;"-"&amp;$E161&amp;"-"&amp;AA$4)=INDEX(Aux!$Q$4:$Q$5000,MATCH($C161&amp;"-"&amp;$E161&amp;"-"&amp;AA$4,Aux!$Q$4:$Q$5000,0)),1,""),"")</f>
        <v/>
      </c>
      <c r="AN161"/>
      <c r="AO161"/>
      <c r="AP161"/>
      <c r="AQ161"/>
      <c r="AR161"/>
      <c r="AS161"/>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2:114" x14ac:dyDescent="0.25">
      <c r="B162" s="41" t="str">
        <f>IF(B161="","",IF(B161+1&lt;='Tables&amp;Data'!$F$9,B161+1,""))</f>
        <v/>
      </c>
      <c r="C162" s="46" t="str">
        <f>IF(IFERROR(TRUNC((B162-1)/'Tables&amp;Data'!$F$7,0)+1,0)=0,"","G"&amp;TRUNC((B162-1)/'Tables&amp;Data'!$F$7,0)+1)</f>
        <v/>
      </c>
      <c r="D162" s="43" t="str">
        <f>IF(C162="","",IF(D161='Tables&amp;Data'!$F$7,1,D161+1))</f>
        <v/>
      </c>
      <c r="E162" s="43" t="str">
        <f t="shared" si="2"/>
        <v/>
      </c>
      <c r="F162" s="45" t="str">
        <f>IF(E162="","",IF(SUM(G162:AA162)='Tables&amp;Data'!$F$8,"P","O"))</f>
        <v/>
      </c>
      <c r="G162" s="13" t="str">
        <f>IFERROR(IF(($C162&amp;"-"&amp;$E162&amp;"-"&amp;G$4)=INDEX(Aux!$Q$4:$Q$5000,MATCH($C162&amp;"-"&amp;$E162&amp;"-"&amp;G$4,Aux!$Q$4:$Q$5000,0)),1,""),"")</f>
        <v/>
      </c>
      <c r="H162" s="13" t="str">
        <f>IFERROR(IF(($C162&amp;"-"&amp;$E162&amp;"-"&amp;H$4)=INDEX(Aux!$Q$4:$Q$5000,MATCH($C162&amp;"-"&amp;$E162&amp;"-"&amp;H$4,Aux!$Q$4:$Q$5000,0)),1,""),"")</f>
        <v/>
      </c>
      <c r="I162" s="13" t="str">
        <f>IFERROR(IF(($C162&amp;"-"&amp;$E162&amp;"-"&amp;I$4)=INDEX(Aux!$Q$4:$Q$5000,MATCH($C162&amp;"-"&amp;$E162&amp;"-"&amp;I$4,Aux!$Q$4:$Q$5000,0)),1,""),"")</f>
        <v/>
      </c>
      <c r="J162" s="13" t="str">
        <f>IFERROR(IF(($C162&amp;"-"&amp;$E162&amp;"-"&amp;J$4)=INDEX(Aux!$Q$4:$Q$5000,MATCH($C162&amp;"-"&amp;$E162&amp;"-"&amp;J$4,Aux!$Q$4:$Q$5000,0)),1,""),"")</f>
        <v/>
      </c>
      <c r="K162" s="13" t="str">
        <f>IFERROR(IF(($C162&amp;"-"&amp;$E162&amp;"-"&amp;K$4)=INDEX(Aux!$Q$4:$Q$5000,MATCH($C162&amp;"-"&amp;$E162&amp;"-"&amp;K$4,Aux!$Q$4:$Q$5000,0)),1,""),"")</f>
        <v/>
      </c>
      <c r="L162" s="13" t="str">
        <f>IFERROR(IF(($C162&amp;"-"&amp;$E162&amp;"-"&amp;L$4)=INDEX(Aux!$Q$4:$Q$5000,MATCH($C162&amp;"-"&amp;$E162&amp;"-"&amp;L$4,Aux!$Q$4:$Q$5000,0)),1,""),"")</f>
        <v/>
      </c>
      <c r="M162" s="13" t="str">
        <f>IFERROR(IF(($C162&amp;"-"&amp;$E162&amp;"-"&amp;M$4)=INDEX(Aux!$Q$4:$Q$5000,MATCH($C162&amp;"-"&amp;$E162&amp;"-"&amp;M$4,Aux!$Q$4:$Q$5000,0)),1,""),"")</f>
        <v/>
      </c>
      <c r="N162" s="13" t="str">
        <f>IFERROR(IF(($C162&amp;"-"&amp;$E162&amp;"-"&amp;N$4)=INDEX(Aux!$Q$4:$Q$5000,MATCH($C162&amp;"-"&amp;$E162&amp;"-"&amp;N$4,Aux!$Q$4:$Q$5000,0)),1,""),"")</f>
        <v/>
      </c>
      <c r="O162" s="13" t="str">
        <f>IFERROR(IF(($C162&amp;"-"&amp;$E162&amp;"-"&amp;O$4)=INDEX(Aux!$Q$4:$Q$5000,MATCH($C162&amp;"-"&amp;$E162&amp;"-"&amp;O$4,Aux!$Q$4:$Q$5000,0)),1,""),"")</f>
        <v/>
      </c>
      <c r="P162" s="13" t="str">
        <f>IFERROR(IF(($C162&amp;"-"&amp;$E162&amp;"-"&amp;P$4)=INDEX(Aux!$Q$4:$Q$5000,MATCH($C162&amp;"-"&amp;$E162&amp;"-"&amp;P$4,Aux!$Q$4:$Q$5000,0)),1,""),"")</f>
        <v/>
      </c>
      <c r="Q162" s="13" t="str">
        <f>IFERROR(IF(($C162&amp;"-"&amp;$E162&amp;"-"&amp;Q$4)=INDEX(Aux!$Q$4:$Q$5000,MATCH($C162&amp;"-"&amp;$E162&amp;"-"&amp;Q$4,Aux!$Q$4:$Q$5000,0)),1,""),"")</f>
        <v/>
      </c>
      <c r="R162" s="13" t="str">
        <f>IFERROR(IF(($C162&amp;"-"&amp;$E162&amp;"-"&amp;R$4)=INDEX(Aux!$Q$4:$Q$5000,MATCH($C162&amp;"-"&amp;$E162&amp;"-"&amp;R$4,Aux!$Q$4:$Q$5000,0)),1,""),"")</f>
        <v/>
      </c>
      <c r="S162" s="13" t="str">
        <f>IFERROR(IF(($C162&amp;"-"&amp;$E162&amp;"-"&amp;S$4)=INDEX(Aux!$Q$4:$Q$5000,MATCH($C162&amp;"-"&amp;$E162&amp;"-"&amp;S$4,Aux!$Q$4:$Q$5000,0)),1,""),"")</f>
        <v/>
      </c>
      <c r="T162" s="13" t="str">
        <f>IFERROR(IF(($C162&amp;"-"&amp;$E162&amp;"-"&amp;T$4)=INDEX(Aux!$Q$4:$Q$5000,MATCH($C162&amp;"-"&amp;$E162&amp;"-"&amp;T$4,Aux!$Q$4:$Q$5000,0)),1,""),"")</f>
        <v/>
      </c>
      <c r="U162" s="13" t="str">
        <f>IFERROR(IF(($C162&amp;"-"&amp;$E162&amp;"-"&amp;U$4)=INDEX(Aux!$Q$4:$Q$5000,MATCH($C162&amp;"-"&amp;$E162&amp;"-"&amp;U$4,Aux!$Q$4:$Q$5000,0)),1,""),"")</f>
        <v/>
      </c>
      <c r="V162" s="13" t="str">
        <f>IFERROR(IF(($C162&amp;"-"&amp;$E162&amp;"-"&amp;V$4)=INDEX(Aux!$Q$4:$Q$5000,MATCH($C162&amp;"-"&amp;$E162&amp;"-"&amp;V$4,Aux!$Q$4:$Q$5000,0)),1,""),"")</f>
        <v/>
      </c>
      <c r="W162" s="13" t="str">
        <f>IFERROR(IF(($C162&amp;"-"&amp;$E162&amp;"-"&amp;W$4)=INDEX(Aux!$Q$4:$Q$5000,MATCH($C162&amp;"-"&amp;$E162&amp;"-"&amp;W$4,Aux!$Q$4:$Q$5000,0)),1,""),"")</f>
        <v/>
      </c>
      <c r="X162" s="13" t="str">
        <f>IFERROR(IF(($C162&amp;"-"&amp;$E162&amp;"-"&amp;X$4)=INDEX(Aux!$Q$4:$Q$5000,MATCH($C162&amp;"-"&amp;$E162&amp;"-"&amp;X$4,Aux!$Q$4:$Q$5000,0)),1,""),"")</f>
        <v/>
      </c>
      <c r="Y162" s="13" t="str">
        <f>IFERROR(IF(($C162&amp;"-"&amp;$E162&amp;"-"&amp;Y$4)=INDEX(Aux!$Q$4:$Q$5000,MATCH($C162&amp;"-"&amp;$E162&amp;"-"&amp;Y$4,Aux!$Q$4:$Q$5000,0)),1,""),"")</f>
        <v/>
      </c>
      <c r="Z162" s="13" t="str">
        <f>IFERROR(IF(($C162&amp;"-"&amp;$E162&amp;"-"&amp;Z$4)=INDEX(Aux!$Q$4:$Q$5000,MATCH($C162&amp;"-"&amp;$E162&amp;"-"&amp;Z$4,Aux!$Q$4:$Q$5000,0)),1,""),"")</f>
        <v/>
      </c>
      <c r="AA162" s="13" t="str">
        <f>IFERROR(IF(($C162&amp;"-"&amp;$E162&amp;"-"&amp;AA$4)=INDEX(Aux!$Q$4:$Q$5000,MATCH($C162&amp;"-"&amp;$E162&amp;"-"&amp;AA$4,Aux!$Q$4:$Q$5000,0)),1,""),"")</f>
        <v/>
      </c>
      <c r="AN162"/>
      <c r="AO162"/>
      <c r="AP162"/>
      <c r="AQ162"/>
      <c r="AR162"/>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2:114" x14ac:dyDescent="0.25">
      <c r="B163" s="41" t="str">
        <f>IF(B162="","",IF(B162+1&lt;='Tables&amp;Data'!$F$9,B162+1,""))</f>
        <v/>
      </c>
      <c r="C163" s="46" t="str">
        <f>IF(IFERROR(TRUNC((B163-1)/'Tables&amp;Data'!$F$7,0)+1,0)=0,"","G"&amp;TRUNC((B163-1)/'Tables&amp;Data'!$F$7,0)+1)</f>
        <v/>
      </c>
      <c r="D163" s="43" t="str">
        <f>IF(C163="","",IF(D162='Tables&amp;Data'!$F$7,1,D162+1))</f>
        <v/>
      </c>
      <c r="E163" s="43" t="str">
        <f t="shared" si="2"/>
        <v/>
      </c>
      <c r="F163" s="45" t="str">
        <f>IF(E163="","",IF(SUM(G163:AA163)='Tables&amp;Data'!$F$8,"P","O"))</f>
        <v/>
      </c>
      <c r="G163" s="13" t="str">
        <f>IFERROR(IF(($C163&amp;"-"&amp;$E163&amp;"-"&amp;G$4)=INDEX(Aux!$Q$4:$Q$5000,MATCH($C163&amp;"-"&amp;$E163&amp;"-"&amp;G$4,Aux!$Q$4:$Q$5000,0)),1,""),"")</f>
        <v/>
      </c>
      <c r="H163" s="13" t="str">
        <f>IFERROR(IF(($C163&amp;"-"&amp;$E163&amp;"-"&amp;H$4)=INDEX(Aux!$Q$4:$Q$5000,MATCH($C163&amp;"-"&amp;$E163&amp;"-"&amp;H$4,Aux!$Q$4:$Q$5000,0)),1,""),"")</f>
        <v/>
      </c>
      <c r="I163" s="13" t="str">
        <f>IFERROR(IF(($C163&amp;"-"&amp;$E163&amp;"-"&amp;I$4)=INDEX(Aux!$Q$4:$Q$5000,MATCH($C163&amp;"-"&amp;$E163&amp;"-"&amp;I$4,Aux!$Q$4:$Q$5000,0)),1,""),"")</f>
        <v/>
      </c>
      <c r="J163" s="13" t="str">
        <f>IFERROR(IF(($C163&amp;"-"&amp;$E163&amp;"-"&amp;J$4)=INDEX(Aux!$Q$4:$Q$5000,MATCH($C163&amp;"-"&amp;$E163&amp;"-"&amp;J$4,Aux!$Q$4:$Q$5000,0)),1,""),"")</f>
        <v/>
      </c>
      <c r="K163" s="13" t="str">
        <f>IFERROR(IF(($C163&amp;"-"&amp;$E163&amp;"-"&amp;K$4)=INDEX(Aux!$Q$4:$Q$5000,MATCH($C163&amp;"-"&amp;$E163&amp;"-"&amp;K$4,Aux!$Q$4:$Q$5000,0)),1,""),"")</f>
        <v/>
      </c>
      <c r="L163" s="13" t="str">
        <f>IFERROR(IF(($C163&amp;"-"&amp;$E163&amp;"-"&amp;L$4)=INDEX(Aux!$Q$4:$Q$5000,MATCH($C163&amp;"-"&amp;$E163&amp;"-"&amp;L$4,Aux!$Q$4:$Q$5000,0)),1,""),"")</f>
        <v/>
      </c>
      <c r="M163" s="13" t="str">
        <f>IFERROR(IF(($C163&amp;"-"&amp;$E163&amp;"-"&amp;M$4)=INDEX(Aux!$Q$4:$Q$5000,MATCH($C163&amp;"-"&amp;$E163&amp;"-"&amp;M$4,Aux!$Q$4:$Q$5000,0)),1,""),"")</f>
        <v/>
      </c>
      <c r="N163" s="13" t="str">
        <f>IFERROR(IF(($C163&amp;"-"&amp;$E163&amp;"-"&amp;N$4)=INDEX(Aux!$Q$4:$Q$5000,MATCH($C163&amp;"-"&amp;$E163&amp;"-"&amp;N$4,Aux!$Q$4:$Q$5000,0)),1,""),"")</f>
        <v/>
      </c>
      <c r="O163" s="13" t="str">
        <f>IFERROR(IF(($C163&amp;"-"&amp;$E163&amp;"-"&amp;O$4)=INDEX(Aux!$Q$4:$Q$5000,MATCH($C163&amp;"-"&amp;$E163&amp;"-"&amp;O$4,Aux!$Q$4:$Q$5000,0)),1,""),"")</f>
        <v/>
      </c>
      <c r="P163" s="13" t="str">
        <f>IFERROR(IF(($C163&amp;"-"&amp;$E163&amp;"-"&amp;P$4)=INDEX(Aux!$Q$4:$Q$5000,MATCH($C163&amp;"-"&amp;$E163&amp;"-"&amp;P$4,Aux!$Q$4:$Q$5000,0)),1,""),"")</f>
        <v/>
      </c>
      <c r="Q163" s="13" t="str">
        <f>IFERROR(IF(($C163&amp;"-"&amp;$E163&amp;"-"&amp;Q$4)=INDEX(Aux!$Q$4:$Q$5000,MATCH($C163&amp;"-"&amp;$E163&amp;"-"&amp;Q$4,Aux!$Q$4:$Q$5000,0)),1,""),"")</f>
        <v/>
      </c>
      <c r="R163" s="13" t="str">
        <f>IFERROR(IF(($C163&amp;"-"&amp;$E163&amp;"-"&amp;R$4)=INDEX(Aux!$Q$4:$Q$5000,MATCH($C163&amp;"-"&amp;$E163&amp;"-"&amp;R$4,Aux!$Q$4:$Q$5000,0)),1,""),"")</f>
        <v/>
      </c>
      <c r="S163" s="13" t="str">
        <f>IFERROR(IF(($C163&amp;"-"&amp;$E163&amp;"-"&amp;S$4)=INDEX(Aux!$Q$4:$Q$5000,MATCH($C163&amp;"-"&amp;$E163&amp;"-"&amp;S$4,Aux!$Q$4:$Q$5000,0)),1,""),"")</f>
        <v/>
      </c>
      <c r="T163" s="13" t="str">
        <f>IFERROR(IF(($C163&amp;"-"&amp;$E163&amp;"-"&amp;T$4)=INDEX(Aux!$Q$4:$Q$5000,MATCH($C163&amp;"-"&amp;$E163&amp;"-"&amp;T$4,Aux!$Q$4:$Q$5000,0)),1,""),"")</f>
        <v/>
      </c>
      <c r="U163" s="13" t="str">
        <f>IFERROR(IF(($C163&amp;"-"&amp;$E163&amp;"-"&amp;U$4)=INDEX(Aux!$Q$4:$Q$5000,MATCH($C163&amp;"-"&amp;$E163&amp;"-"&amp;U$4,Aux!$Q$4:$Q$5000,0)),1,""),"")</f>
        <v/>
      </c>
      <c r="V163" s="13" t="str">
        <f>IFERROR(IF(($C163&amp;"-"&amp;$E163&amp;"-"&amp;V$4)=INDEX(Aux!$Q$4:$Q$5000,MATCH($C163&amp;"-"&amp;$E163&amp;"-"&amp;V$4,Aux!$Q$4:$Q$5000,0)),1,""),"")</f>
        <v/>
      </c>
      <c r="W163" s="13" t="str">
        <f>IFERROR(IF(($C163&amp;"-"&amp;$E163&amp;"-"&amp;W$4)=INDEX(Aux!$Q$4:$Q$5000,MATCH($C163&amp;"-"&amp;$E163&amp;"-"&amp;W$4,Aux!$Q$4:$Q$5000,0)),1,""),"")</f>
        <v/>
      </c>
      <c r="X163" s="13" t="str">
        <f>IFERROR(IF(($C163&amp;"-"&amp;$E163&amp;"-"&amp;X$4)=INDEX(Aux!$Q$4:$Q$5000,MATCH($C163&amp;"-"&amp;$E163&amp;"-"&amp;X$4,Aux!$Q$4:$Q$5000,0)),1,""),"")</f>
        <v/>
      </c>
      <c r="Y163" s="13" t="str">
        <f>IFERROR(IF(($C163&amp;"-"&amp;$E163&amp;"-"&amp;Y$4)=INDEX(Aux!$Q$4:$Q$5000,MATCH($C163&amp;"-"&amp;$E163&amp;"-"&amp;Y$4,Aux!$Q$4:$Q$5000,0)),1,""),"")</f>
        <v/>
      </c>
      <c r="Z163" s="13" t="str">
        <f>IFERROR(IF(($C163&amp;"-"&amp;$E163&amp;"-"&amp;Z$4)=INDEX(Aux!$Q$4:$Q$5000,MATCH($C163&amp;"-"&amp;$E163&amp;"-"&amp;Z$4,Aux!$Q$4:$Q$5000,0)),1,""),"")</f>
        <v/>
      </c>
      <c r="AA163" s="13" t="str">
        <f>IFERROR(IF(($C163&amp;"-"&amp;$E163&amp;"-"&amp;AA$4)=INDEX(Aux!$Q$4:$Q$5000,MATCH($C163&amp;"-"&amp;$E163&amp;"-"&amp;AA$4,Aux!$Q$4:$Q$5000,0)),1,""),"")</f>
        <v/>
      </c>
      <c r="AN163"/>
      <c r="AO163"/>
      <c r="AP163"/>
      <c r="AQ163"/>
      <c r="AR163"/>
      <c r="AS163"/>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2:114" x14ac:dyDescent="0.25">
      <c r="B164" s="41" t="str">
        <f>IF(B163="","",IF(B163+1&lt;='Tables&amp;Data'!$F$9,B163+1,""))</f>
        <v/>
      </c>
      <c r="C164" s="46" t="str">
        <f>IF(IFERROR(TRUNC((B164-1)/'Tables&amp;Data'!$F$7,0)+1,0)=0,"","G"&amp;TRUNC((B164-1)/'Tables&amp;Data'!$F$7,0)+1)</f>
        <v/>
      </c>
      <c r="D164" s="43" t="str">
        <f>IF(C164="","",IF(D163='Tables&amp;Data'!$F$7,1,D163+1))</f>
        <v/>
      </c>
      <c r="E164" s="43" t="str">
        <f t="shared" si="2"/>
        <v/>
      </c>
      <c r="F164" s="45" t="str">
        <f>IF(E164="","",IF(SUM(G164:AA164)='Tables&amp;Data'!$F$8,"P","O"))</f>
        <v/>
      </c>
      <c r="G164" s="13" t="str">
        <f>IFERROR(IF(($C164&amp;"-"&amp;$E164&amp;"-"&amp;G$4)=INDEX(Aux!$Q$4:$Q$5000,MATCH($C164&amp;"-"&amp;$E164&amp;"-"&amp;G$4,Aux!$Q$4:$Q$5000,0)),1,""),"")</f>
        <v/>
      </c>
      <c r="H164" s="13" t="str">
        <f>IFERROR(IF(($C164&amp;"-"&amp;$E164&amp;"-"&amp;H$4)=INDEX(Aux!$Q$4:$Q$5000,MATCH($C164&amp;"-"&amp;$E164&amp;"-"&amp;H$4,Aux!$Q$4:$Q$5000,0)),1,""),"")</f>
        <v/>
      </c>
      <c r="I164" s="13" t="str">
        <f>IFERROR(IF(($C164&amp;"-"&amp;$E164&amp;"-"&amp;I$4)=INDEX(Aux!$Q$4:$Q$5000,MATCH($C164&amp;"-"&amp;$E164&amp;"-"&amp;I$4,Aux!$Q$4:$Q$5000,0)),1,""),"")</f>
        <v/>
      </c>
      <c r="J164" s="13" t="str">
        <f>IFERROR(IF(($C164&amp;"-"&amp;$E164&amp;"-"&amp;J$4)=INDEX(Aux!$Q$4:$Q$5000,MATCH($C164&amp;"-"&amp;$E164&amp;"-"&amp;J$4,Aux!$Q$4:$Q$5000,0)),1,""),"")</f>
        <v/>
      </c>
      <c r="K164" s="13" t="str">
        <f>IFERROR(IF(($C164&amp;"-"&amp;$E164&amp;"-"&amp;K$4)=INDEX(Aux!$Q$4:$Q$5000,MATCH($C164&amp;"-"&amp;$E164&amp;"-"&amp;K$4,Aux!$Q$4:$Q$5000,0)),1,""),"")</f>
        <v/>
      </c>
      <c r="L164" s="13" t="str">
        <f>IFERROR(IF(($C164&amp;"-"&amp;$E164&amp;"-"&amp;L$4)=INDEX(Aux!$Q$4:$Q$5000,MATCH($C164&amp;"-"&amp;$E164&amp;"-"&amp;L$4,Aux!$Q$4:$Q$5000,0)),1,""),"")</f>
        <v/>
      </c>
      <c r="M164" s="13" t="str">
        <f>IFERROR(IF(($C164&amp;"-"&amp;$E164&amp;"-"&amp;M$4)=INDEX(Aux!$Q$4:$Q$5000,MATCH($C164&amp;"-"&amp;$E164&amp;"-"&amp;M$4,Aux!$Q$4:$Q$5000,0)),1,""),"")</f>
        <v/>
      </c>
      <c r="N164" s="13" t="str">
        <f>IFERROR(IF(($C164&amp;"-"&amp;$E164&amp;"-"&amp;N$4)=INDEX(Aux!$Q$4:$Q$5000,MATCH($C164&amp;"-"&amp;$E164&amp;"-"&amp;N$4,Aux!$Q$4:$Q$5000,0)),1,""),"")</f>
        <v/>
      </c>
      <c r="O164" s="13" t="str">
        <f>IFERROR(IF(($C164&amp;"-"&amp;$E164&amp;"-"&amp;O$4)=INDEX(Aux!$Q$4:$Q$5000,MATCH($C164&amp;"-"&amp;$E164&amp;"-"&amp;O$4,Aux!$Q$4:$Q$5000,0)),1,""),"")</f>
        <v/>
      </c>
      <c r="P164" s="13" t="str">
        <f>IFERROR(IF(($C164&amp;"-"&amp;$E164&amp;"-"&amp;P$4)=INDEX(Aux!$Q$4:$Q$5000,MATCH($C164&amp;"-"&amp;$E164&amp;"-"&amp;P$4,Aux!$Q$4:$Q$5000,0)),1,""),"")</f>
        <v/>
      </c>
      <c r="Q164" s="13" t="str">
        <f>IFERROR(IF(($C164&amp;"-"&amp;$E164&amp;"-"&amp;Q$4)=INDEX(Aux!$Q$4:$Q$5000,MATCH($C164&amp;"-"&amp;$E164&amp;"-"&amp;Q$4,Aux!$Q$4:$Q$5000,0)),1,""),"")</f>
        <v/>
      </c>
      <c r="R164" s="13" t="str">
        <f>IFERROR(IF(($C164&amp;"-"&amp;$E164&amp;"-"&amp;R$4)=INDEX(Aux!$Q$4:$Q$5000,MATCH($C164&amp;"-"&amp;$E164&amp;"-"&amp;R$4,Aux!$Q$4:$Q$5000,0)),1,""),"")</f>
        <v/>
      </c>
      <c r="S164" s="13" t="str">
        <f>IFERROR(IF(($C164&amp;"-"&amp;$E164&amp;"-"&amp;S$4)=INDEX(Aux!$Q$4:$Q$5000,MATCH($C164&amp;"-"&amp;$E164&amp;"-"&amp;S$4,Aux!$Q$4:$Q$5000,0)),1,""),"")</f>
        <v/>
      </c>
      <c r="T164" s="13" t="str">
        <f>IFERROR(IF(($C164&amp;"-"&amp;$E164&amp;"-"&amp;T$4)=INDEX(Aux!$Q$4:$Q$5000,MATCH($C164&amp;"-"&amp;$E164&amp;"-"&amp;T$4,Aux!$Q$4:$Q$5000,0)),1,""),"")</f>
        <v/>
      </c>
      <c r="U164" s="13" t="str">
        <f>IFERROR(IF(($C164&amp;"-"&amp;$E164&amp;"-"&amp;U$4)=INDEX(Aux!$Q$4:$Q$5000,MATCH($C164&amp;"-"&amp;$E164&amp;"-"&amp;U$4,Aux!$Q$4:$Q$5000,0)),1,""),"")</f>
        <v/>
      </c>
      <c r="V164" s="13" t="str">
        <f>IFERROR(IF(($C164&amp;"-"&amp;$E164&amp;"-"&amp;V$4)=INDEX(Aux!$Q$4:$Q$5000,MATCH($C164&amp;"-"&amp;$E164&amp;"-"&amp;V$4,Aux!$Q$4:$Q$5000,0)),1,""),"")</f>
        <v/>
      </c>
      <c r="W164" s="13" t="str">
        <f>IFERROR(IF(($C164&amp;"-"&amp;$E164&amp;"-"&amp;W$4)=INDEX(Aux!$Q$4:$Q$5000,MATCH($C164&amp;"-"&amp;$E164&amp;"-"&amp;W$4,Aux!$Q$4:$Q$5000,0)),1,""),"")</f>
        <v/>
      </c>
      <c r="X164" s="13" t="str">
        <f>IFERROR(IF(($C164&amp;"-"&amp;$E164&amp;"-"&amp;X$4)=INDEX(Aux!$Q$4:$Q$5000,MATCH($C164&amp;"-"&amp;$E164&amp;"-"&amp;X$4,Aux!$Q$4:$Q$5000,0)),1,""),"")</f>
        <v/>
      </c>
      <c r="Y164" s="13" t="str">
        <f>IFERROR(IF(($C164&amp;"-"&amp;$E164&amp;"-"&amp;Y$4)=INDEX(Aux!$Q$4:$Q$5000,MATCH($C164&amp;"-"&amp;$E164&amp;"-"&amp;Y$4,Aux!$Q$4:$Q$5000,0)),1,""),"")</f>
        <v/>
      </c>
      <c r="Z164" s="13" t="str">
        <f>IFERROR(IF(($C164&amp;"-"&amp;$E164&amp;"-"&amp;Z$4)=INDEX(Aux!$Q$4:$Q$5000,MATCH($C164&amp;"-"&amp;$E164&amp;"-"&amp;Z$4,Aux!$Q$4:$Q$5000,0)),1,""),"")</f>
        <v/>
      </c>
      <c r="AA164" s="13" t="str">
        <f>IFERROR(IF(($C164&amp;"-"&amp;$E164&amp;"-"&amp;AA$4)=INDEX(Aux!$Q$4:$Q$5000,MATCH($C164&amp;"-"&amp;$E164&amp;"-"&amp;AA$4,Aux!$Q$4:$Q$5000,0)),1,""),"")</f>
        <v/>
      </c>
      <c r="AN164"/>
      <c r="AO164"/>
      <c r="AP164"/>
      <c r="AQ164"/>
      <c r="AR164"/>
      <c r="AS164"/>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2:114" x14ac:dyDescent="0.25">
      <c r="B165" s="41" t="str">
        <f>IF(B164="","",IF(B164+1&lt;='Tables&amp;Data'!$F$9,B164+1,""))</f>
        <v/>
      </c>
      <c r="C165" s="46" t="str">
        <f>IF(IFERROR(TRUNC((B165-1)/'Tables&amp;Data'!$F$7,0)+1,0)=0,"","G"&amp;TRUNC((B165-1)/'Tables&amp;Data'!$F$7,0)+1)</f>
        <v/>
      </c>
      <c r="D165" s="43" t="str">
        <f>IF(C165="","",IF(D164='Tables&amp;Data'!$F$7,1,D164+1))</f>
        <v/>
      </c>
      <c r="E165" s="43" t="str">
        <f t="shared" si="2"/>
        <v/>
      </c>
      <c r="F165" s="45" t="str">
        <f>IF(E165="","",IF(SUM(G165:AA165)='Tables&amp;Data'!$F$8,"P","O"))</f>
        <v/>
      </c>
      <c r="G165" s="13" t="str">
        <f>IFERROR(IF(($C165&amp;"-"&amp;$E165&amp;"-"&amp;G$4)=INDEX(Aux!$Q$4:$Q$5000,MATCH($C165&amp;"-"&amp;$E165&amp;"-"&amp;G$4,Aux!$Q$4:$Q$5000,0)),1,""),"")</f>
        <v/>
      </c>
      <c r="H165" s="13" t="str">
        <f>IFERROR(IF(($C165&amp;"-"&amp;$E165&amp;"-"&amp;H$4)=INDEX(Aux!$Q$4:$Q$5000,MATCH($C165&amp;"-"&amp;$E165&amp;"-"&amp;H$4,Aux!$Q$4:$Q$5000,0)),1,""),"")</f>
        <v/>
      </c>
      <c r="I165" s="13" t="str">
        <f>IFERROR(IF(($C165&amp;"-"&amp;$E165&amp;"-"&amp;I$4)=INDEX(Aux!$Q$4:$Q$5000,MATCH($C165&amp;"-"&amp;$E165&amp;"-"&amp;I$4,Aux!$Q$4:$Q$5000,0)),1,""),"")</f>
        <v/>
      </c>
      <c r="J165" s="13" t="str">
        <f>IFERROR(IF(($C165&amp;"-"&amp;$E165&amp;"-"&amp;J$4)=INDEX(Aux!$Q$4:$Q$5000,MATCH($C165&amp;"-"&amp;$E165&amp;"-"&amp;J$4,Aux!$Q$4:$Q$5000,0)),1,""),"")</f>
        <v/>
      </c>
      <c r="K165" s="13" t="str">
        <f>IFERROR(IF(($C165&amp;"-"&amp;$E165&amp;"-"&amp;K$4)=INDEX(Aux!$Q$4:$Q$5000,MATCH($C165&amp;"-"&amp;$E165&amp;"-"&amp;K$4,Aux!$Q$4:$Q$5000,0)),1,""),"")</f>
        <v/>
      </c>
      <c r="L165" s="13" t="str">
        <f>IFERROR(IF(($C165&amp;"-"&amp;$E165&amp;"-"&amp;L$4)=INDEX(Aux!$Q$4:$Q$5000,MATCH($C165&amp;"-"&amp;$E165&amp;"-"&amp;L$4,Aux!$Q$4:$Q$5000,0)),1,""),"")</f>
        <v/>
      </c>
      <c r="M165" s="13" t="str">
        <f>IFERROR(IF(($C165&amp;"-"&amp;$E165&amp;"-"&amp;M$4)=INDEX(Aux!$Q$4:$Q$5000,MATCH($C165&amp;"-"&amp;$E165&amp;"-"&amp;M$4,Aux!$Q$4:$Q$5000,0)),1,""),"")</f>
        <v/>
      </c>
      <c r="N165" s="13" t="str">
        <f>IFERROR(IF(($C165&amp;"-"&amp;$E165&amp;"-"&amp;N$4)=INDEX(Aux!$Q$4:$Q$5000,MATCH($C165&amp;"-"&amp;$E165&amp;"-"&amp;N$4,Aux!$Q$4:$Q$5000,0)),1,""),"")</f>
        <v/>
      </c>
      <c r="O165" s="13" t="str">
        <f>IFERROR(IF(($C165&amp;"-"&amp;$E165&amp;"-"&amp;O$4)=INDEX(Aux!$Q$4:$Q$5000,MATCH($C165&amp;"-"&amp;$E165&amp;"-"&amp;O$4,Aux!$Q$4:$Q$5000,0)),1,""),"")</f>
        <v/>
      </c>
      <c r="P165" s="13" t="str">
        <f>IFERROR(IF(($C165&amp;"-"&amp;$E165&amp;"-"&amp;P$4)=INDEX(Aux!$Q$4:$Q$5000,MATCH($C165&amp;"-"&amp;$E165&amp;"-"&amp;P$4,Aux!$Q$4:$Q$5000,0)),1,""),"")</f>
        <v/>
      </c>
      <c r="Q165" s="13" t="str">
        <f>IFERROR(IF(($C165&amp;"-"&amp;$E165&amp;"-"&amp;Q$4)=INDEX(Aux!$Q$4:$Q$5000,MATCH($C165&amp;"-"&amp;$E165&amp;"-"&amp;Q$4,Aux!$Q$4:$Q$5000,0)),1,""),"")</f>
        <v/>
      </c>
      <c r="R165" s="13" t="str">
        <f>IFERROR(IF(($C165&amp;"-"&amp;$E165&amp;"-"&amp;R$4)=INDEX(Aux!$Q$4:$Q$5000,MATCH($C165&amp;"-"&amp;$E165&amp;"-"&amp;R$4,Aux!$Q$4:$Q$5000,0)),1,""),"")</f>
        <v/>
      </c>
      <c r="S165" s="13" t="str">
        <f>IFERROR(IF(($C165&amp;"-"&amp;$E165&amp;"-"&amp;S$4)=INDEX(Aux!$Q$4:$Q$5000,MATCH($C165&amp;"-"&amp;$E165&amp;"-"&amp;S$4,Aux!$Q$4:$Q$5000,0)),1,""),"")</f>
        <v/>
      </c>
      <c r="T165" s="13" t="str">
        <f>IFERROR(IF(($C165&amp;"-"&amp;$E165&amp;"-"&amp;T$4)=INDEX(Aux!$Q$4:$Q$5000,MATCH($C165&amp;"-"&amp;$E165&amp;"-"&amp;T$4,Aux!$Q$4:$Q$5000,0)),1,""),"")</f>
        <v/>
      </c>
      <c r="U165" s="13" t="str">
        <f>IFERROR(IF(($C165&amp;"-"&amp;$E165&amp;"-"&amp;U$4)=INDEX(Aux!$Q$4:$Q$5000,MATCH($C165&amp;"-"&amp;$E165&amp;"-"&amp;U$4,Aux!$Q$4:$Q$5000,0)),1,""),"")</f>
        <v/>
      </c>
      <c r="V165" s="13" t="str">
        <f>IFERROR(IF(($C165&amp;"-"&amp;$E165&amp;"-"&amp;V$4)=INDEX(Aux!$Q$4:$Q$5000,MATCH($C165&amp;"-"&amp;$E165&amp;"-"&amp;V$4,Aux!$Q$4:$Q$5000,0)),1,""),"")</f>
        <v/>
      </c>
      <c r="W165" s="13" t="str">
        <f>IFERROR(IF(($C165&amp;"-"&amp;$E165&amp;"-"&amp;W$4)=INDEX(Aux!$Q$4:$Q$5000,MATCH($C165&amp;"-"&amp;$E165&amp;"-"&amp;W$4,Aux!$Q$4:$Q$5000,0)),1,""),"")</f>
        <v/>
      </c>
      <c r="X165" s="13" t="str">
        <f>IFERROR(IF(($C165&amp;"-"&amp;$E165&amp;"-"&amp;X$4)=INDEX(Aux!$Q$4:$Q$5000,MATCH($C165&amp;"-"&amp;$E165&amp;"-"&amp;X$4,Aux!$Q$4:$Q$5000,0)),1,""),"")</f>
        <v/>
      </c>
      <c r="Y165" s="13" t="str">
        <f>IFERROR(IF(($C165&amp;"-"&amp;$E165&amp;"-"&amp;Y$4)=INDEX(Aux!$Q$4:$Q$5000,MATCH($C165&amp;"-"&amp;$E165&amp;"-"&amp;Y$4,Aux!$Q$4:$Q$5000,0)),1,""),"")</f>
        <v/>
      </c>
      <c r="Z165" s="13" t="str">
        <f>IFERROR(IF(($C165&amp;"-"&amp;$E165&amp;"-"&amp;Z$4)=INDEX(Aux!$Q$4:$Q$5000,MATCH($C165&amp;"-"&amp;$E165&amp;"-"&amp;Z$4,Aux!$Q$4:$Q$5000,0)),1,""),"")</f>
        <v/>
      </c>
      <c r="AA165" s="13" t="str">
        <f>IFERROR(IF(($C165&amp;"-"&amp;$E165&amp;"-"&amp;AA$4)=INDEX(Aux!$Q$4:$Q$5000,MATCH($C165&amp;"-"&amp;$E165&amp;"-"&amp;AA$4,Aux!$Q$4:$Q$5000,0)),1,""),"")</f>
        <v/>
      </c>
      <c r="AN165"/>
      <c r="AO165"/>
      <c r="AP165"/>
      <c r="AQ165"/>
      <c r="AR165"/>
      <c r="AS165"/>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2:114" x14ac:dyDescent="0.25">
      <c r="B166" s="41" t="str">
        <f>IF(B165="","",IF(B165+1&lt;='Tables&amp;Data'!$F$9,B165+1,""))</f>
        <v/>
      </c>
      <c r="C166" s="46" t="str">
        <f>IF(IFERROR(TRUNC((B166-1)/'Tables&amp;Data'!$F$7,0)+1,0)=0,"","G"&amp;TRUNC((B166-1)/'Tables&amp;Data'!$F$7,0)+1)</f>
        <v/>
      </c>
      <c r="D166" s="43" t="str">
        <f>IF(C166="","",IF(D165='Tables&amp;Data'!$F$7,1,D165+1))</f>
        <v/>
      </c>
      <c r="E166" s="43" t="str">
        <f t="shared" si="2"/>
        <v/>
      </c>
      <c r="F166" s="45" t="str">
        <f>IF(E166="","",IF(SUM(G166:AA166)='Tables&amp;Data'!$F$8,"P","O"))</f>
        <v/>
      </c>
      <c r="G166" s="13" t="str">
        <f>IFERROR(IF(($C166&amp;"-"&amp;$E166&amp;"-"&amp;G$4)=INDEX(Aux!$Q$4:$Q$5000,MATCH($C166&amp;"-"&amp;$E166&amp;"-"&amp;G$4,Aux!$Q$4:$Q$5000,0)),1,""),"")</f>
        <v/>
      </c>
      <c r="H166" s="13" t="str">
        <f>IFERROR(IF(($C166&amp;"-"&amp;$E166&amp;"-"&amp;H$4)=INDEX(Aux!$Q$4:$Q$5000,MATCH($C166&amp;"-"&amp;$E166&amp;"-"&amp;H$4,Aux!$Q$4:$Q$5000,0)),1,""),"")</f>
        <v/>
      </c>
      <c r="I166" s="13" t="str">
        <f>IFERROR(IF(($C166&amp;"-"&amp;$E166&amp;"-"&amp;I$4)=INDEX(Aux!$Q$4:$Q$5000,MATCH($C166&amp;"-"&amp;$E166&amp;"-"&amp;I$4,Aux!$Q$4:$Q$5000,0)),1,""),"")</f>
        <v/>
      </c>
      <c r="J166" s="13" t="str">
        <f>IFERROR(IF(($C166&amp;"-"&amp;$E166&amp;"-"&amp;J$4)=INDEX(Aux!$Q$4:$Q$5000,MATCH($C166&amp;"-"&amp;$E166&amp;"-"&amp;J$4,Aux!$Q$4:$Q$5000,0)),1,""),"")</f>
        <v/>
      </c>
      <c r="K166" s="13" t="str">
        <f>IFERROR(IF(($C166&amp;"-"&amp;$E166&amp;"-"&amp;K$4)=INDEX(Aux!$Q$4:$Q$5000,MATCH($C166&amp;"-"&amp;$E166&amp;"-"&amp;K$4,Aux!$Q$4:$Q$5000,0)),1,""),"")</f>
        <v/>
      </c>
      <c r="L166" s="13" t="str">
        <f>IFERROR(IF(($C166&amp;"-"&amp;$E166&amp;"-"&amp;L$4)=INDEX(Aux!$Q$4:$Q$5000,MATCH($C166&amp;"-"&amp;$E166&amp;"-"&amp;L$4,Aux!$Q$4:$Q$5000,0)),1,""),"")</f>
        <v/>
      </c>
      <c r="M166" s="13" t="str">
        <f>IFERROR(IF(($C166&amp;"-"&amp;$E166&amp;"-"&amp;M$4)=INDEX(Aux!$Q$4:$Q$5000,MATCH($C166&amp;"-"&amp;$E166&amp;"-"&amp;M$4,Aux!$Q$4:$Q$5000,0)),1,""),"")</f>
        <v/>
      </c>
      <c r="N166" s="13" t="str">
        <f>IFERROR(IF(($C166&amp;"-"&amp;$E166&amp;"-"&amp;N$4)=INDEX(Aux!$Q$4:$Q$5000,MATCH($C166&amp;"-"&amp;$E166&amp;"-"&amp;N$4,Aux!$Q$4:$Q$5000,0)),1,""),"")</f>
        <v/>
      </c>
      <c r="O166" s="13" t="str">
        <f>IFERROR(IF(($C166&amp;"-"&amp;$E166&amp;"-"&amp;O$4)=INDEX(Aux!$Q$4:$Q$5000,MATCH($C166&amp;"-"&amp;$E166&amp;"-"&amp;O$4,Aux!$Q$4:$Q$5000,0)),1,""),"")</f>
        <v/>
      </c>
      <c r="P166" s="13" t="str">
        <f>IFERROR(IF(($C166&amp;"-"&amp;$E166&amp;"-"&amp;P$4)=INDEX(Aux!$Q$4:$Q$5000,MATCH($C166&amp;"-"&amp;$E166&amp;"-"&amp;P$4,Aux!$Q$4:$Q$5000,0)),1,""),"")</f>
        <v/>
      </c>
      <c r="Q166" s="13" t="str">
        <f>IFERROR(IF(($C166&amp;"-"&amp;$E166&amp;"-"&amp;Q$4)=INDEX(Aux!$Q$4:$Q$5000,MATCH($C166&amp;"-"&amp;$E166&amp;"-"&amp;Q$4,Aux!$Q$4:$Q$5000,0)),1,""),"")</f>
        <v/>
      </c>
      <c r="R166" s="13" t="str">
        <f>IFERROR(IF(($C166&amp;"-"&amp;$E166&amp;"-"&amp;R$4)=INDEX(Aux!$Q$4:$Q$5000,MATCH($C166&amp;"-"&amp;$E166&amp;"-"&amp;R$4,Aux!$Q$4:$Q$5000,0)),1,""),"")</f>
        <v/>
      </c>
      <c r="S166" s="13" t="str">
        <f>IFERROR(IF(($C166&amp;"-"&amp;$E166&amp;"-"&amp;S$4)=INDEX(Aux!$Q$4:$Q$5000,MATCH($C166&amp;"-"&amp;$E166&amp;"-"&amp;S$4,Aux!$Q$4:$Q$5000,0)),1,""),"")</f>
        <v/>
      </c>
      <c r="T166" s="13" t="str">
        <f>IFERROR(IF(($C166&amp;"-"&amp;$E166&amp;"-"&amp;T$4)=INDEX(Aux!$Q$4:$Q$5000,MATCH($C166&amp;"-"&amp;$E166&amp;"-"&amp;T$4,Aux!$Q$4:$Q$5000,0)),1,""),"")</f>
        <v/>
      </c>
      <c r="U166" s="13" t="str">
        <f>IFERROR(IF(($C166&amp;"-"&amp;$E166&amp;"-"&amp;U$4)=INDEX(Aux!$Q$4:$Q$5000,MATCH($C166&amp;"-"&amp;$E166&amp;"-"&amp;U$4,Aux!$Q$4:$Q$5000,0)),1,""),"")</f>
        <v/>
      </c>
      <c r="V166" s="13" t="str">
        <f>IFERROR(IF(($C166&amp;"-"&amp;$E166&amp;"-"&amp;V$4)=INDEX(Aux!$Q$4:$Q$5000,MATCH($C166&amp;"-"&amp;$E166&amp;"-"&amp;V$4,Aux!$Q$4:$Q$5000,0)),1,""),"")</f>
        <v/>
      </c>
      <c r="W166" s="13" t="str">
        <f>IFERROR(IF(($C166&amp;"-"&amp;$E166&amp;"-"&amp;W$4)=INDEX(Aux!$Q$4:$Q$5000,MATCH($C166&amp;"-"&amp;$E166&amp;"-"&amp;W$4,Aux!$Q$4:$Q$5000,0)),1,""),"")</f>
        <v/>
      </c>
      <c r="X166" s="13" t="str">
        <f>IFERROR(IF(($C166&amp;"-"&amp;$E166&amp;"-"&amp;X$4)=INDEX(Aux!$Q$4:$Q$5000,MATCH($C166&amp;"-"&amp;$E166&amp;"-"&amp;X$4,Aux!$Q$4:$Q$5000,0)),1,""),"")</f>
        <v/>
      </c>
      <c r="Y166" s="13" t="str">
        <f>IFERROR(IF(($C166&amp;"-"&amp;$E166&amp;"-"&amp;Y$4)=INDEX(Aux!$Q$4:$Q$5000,MATCH($C166&amp;"-"&amp;$E166&amp;"-"&amp;Y$4,Aux!$Q$4:$Q$5000,0)),1,""),"")</f>
        <v/>
      </c>
      <c r="Z166" s="13" t="str">
        <f>IFERROR(IF(($C166&amp;"-"&amp;$E166&amp;"-"&amp;Z$4)=INDEX(Aux!$Q$4:$Q$5000,MATCH($C166&amp;"-"&amp;$E166&amp;"-"&amp;Z$4,Aux!$Q$4:$Q$5000,0)),1,""),"")</f>
        <v/>
      </c>
      <c r="AA166" s="13" t="str">
        <f>IFERROR(IF(($C166&amp;"-"&amp;$E166&amp;"-"&amp;AA$4)=INDEX(Aux!$Q$4:$Q$5000,MATCH($C166&amp;"-"&amp;$E166&amp;"-"&amp;AA$4,Aux!$Q$4:$Q$5000,0)),1,""),"")</f>
        <v/>
      </c>
      <c r="AN166"/>
      <c r="AO166"/>
      <c r="AP166"/>
      <c r="AQ166"/>
      <c r="AR166"/>
      <c r="AS166"/>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2:114" x14ac:dyDescent="0.25">
      <c r="B167" s="41" t="str">
        <f>IF(B166="","",IF(B166+1&lt;='Tables&amp;Data'!$F$9,B166+1,""))</f>
        <v/>
      </c>
      <c r="C167" s="46" t="str">
        <f>IF(IFERROR(TRUNC((B167-1)/'Tables&amp;Data'!$F$7,0)+1,0)=0,"","G"&amp;TRUNC((B167-1)/'Tables&amp;Data'!$F$7,0)+1)</f>
        <v/>
      </c>
      <c r="D167" s="43" t="str">
        <f>IF(C167="","",IF(D166='Tables&amp;Data'!$F$7,1,D166+1))</f>
        <v/>
      </c>
      <c r="E167" s="43" t="str">
        <f t="shared" si="2"/>
        <v/>
      </c>
      <c r="F167" s="45" t="str">
        <f>IF(E167="","",IF(SUM(G167:AA167)='Tables&amp;Data'!$F$8,"P","O"))</f>
        <v/>
      </c>
      <c r="G167" s="13" t="str">
        <f>IFERROR(IF(($C167&amp;"-"&amp;$E167&amp;"-"&amp;G$4)=INDEX(Aux!$Q$4:$Q$5000,MATCH($C167&amp;"-"&amp;$E167&amp;"-"&amp;G$4,Aux!$Q$4:$Q$5000,0)),1,""),"")</f>
        <v/>
      </c>
      <c r="H167" s="13" t="str">
        <f>IFERROR(IF(($C167&amp;"-"&amp;$E167&amp;"-"&amp;H$4)=INDEX(Aux!$Q$4:$Q$5000,MATCH($C167&amp;"-"&amp;$E167&amp;"-"&amp;H$4,Aux!$Q$4:$Q$5000,0)),1,""),"")</f>
        <v/>
      </c>
      <c r="I167" s="13" t="str">
        <f>IFERROR(IF(($C167&amp;"-"&amp;$E167&amp;"-"&amp;I$4)=INDEX(Aux!$Q$4:$Q$5000,MATCH($C167&amp;"-"&amp;$E167&amp;"-"&amp;I$4,Aux!$Q$4:$Q$5000,0)),1,""),"")</f>
        <v/>
      </c>
      <c r="J167" s="13" t="str">
        <f>IFERROR(IF(($C167&amp;"-"&amp;$E167&amp;"-"&amp;J$4)=INDEX(Aux!$Q$4:$Q$5000,MATCH($C167&amp;"-"&amp;$E167&amp;"-"&amp;J$4,Aux!$Q$4:$Q$5000,0)),1,""),"")</f>
        <v/>
      </c>
      <c r="K167" s="13" t="str">
        <f>IFERROR(IF(($C167&amp;"-"&amp;$E167&amp;"-"&amp;K$4)=INDEX(Aux!$Q$4:$Q$5000,MATCH($C167&amp;"-"&amp;$E167&amp;"-"&amp;K$4,Aux!$Q$4:$Q$5000,0)),1,""),"")</f>
        <v/>
      </c>
      <c r="L167" s="13" t="str">
        <f>IFERROR(IF(($C167&amp;"-"&amp;$E167&amp;"-"&amp;L$4)=INDEX(Aux!$Q$4:$Q$5000,MATCH($C167&amp;"-"&amp;$E167&amp;"-"&amp;L$4,Aux!$Q$4:$Q$5000,0)),1,""),"")</f>
        <v/>
      </c>
      <c r="M167" s="13" t="str">
        <f>IFERROR(IF(($C167&amp;"-"&amp;$E167&amp;"-"&amp;M$4)=INDEX(Aux!$Q$4:$Q$5000,MATCH($C167&amp;"-"&amp;$E167&amp;"-"&amp;M$4,Aux!$Q$4:$Q$5000,0)),1,""),"")</f>
        <v/>
      </c>
      <c r="N167" s="13" t="str">
        <f>IFERROR(IF(($C167&amp;"-"&amp;$E167&amp;"-"&amp;N$4)=INDEX(Aux!$Q$4:$Q$5000,MATCH($C167&amp;"-"&amp;$E167&amp;"-"&amp;N$4,Aux!$Q$4:$Q$5000,0)),1,""),"")</f>
        <v/>
      </c>
      <c r="O167" s="13" t="str">
        <f>IFERROR(IF(($C167&amp;"-"&amp;$E167&amp;"-"&amp;O$4)=INDEX(Aux!$Q$4:$Q$5000,MATCH($C167&amp;"-"&amp;$E167&amp;"-"&amp;O$4,Aux!$Q$4:$Q$5000,0)),1,""),"")</f>
        <v/>
      </c>
      <c r="P167" s="13" t="str">
        <f>IFERROR(IF(($C167&amp;"-"&amp;$E167&amp;"-"&amp;P$4)=INDEX(Aux!$Q$4:$Q$5000,MATCH($C167&amp;"-"&amp;$E167&amp;"-"&amp;P$4,Aux!$Q$4:$Q$5000,0)),1,""),"")</f>
        <v/>
      </c>
      <c r="Q167" s="13" t="str">
        <f>IFERROR(IF(($C167&amp;"-"&amp;$E167&amp;"-"&amp;Q$4)=INDEX(Aux!$Q$4:$Q$5000,MATCH($C167&amp;"-"&amp;$E167&amp;"-"&amp;Q$4,Aux!$Q$4:$Q$5000,0)),1,""),"")</f>
        <v/>
      </c>
      <c r="R167" s="13" t="str">
        <f>IFERROR(IF(($C167&amp;"-"&amp;$E167&amp;"-"&amp;R$4)=INDEX(Aux!$Q$4:$Q$5000,MATCH($C167&amp;"-"&amp;$E167&amp;"-"&amp;R$4,Aux!$Q$4:$Q$5000,0)),1,""),"")</f>
        <v/>
      </c>
      <c r="S167" s="13" t="str">
        <f>IFERROR(IF(($C167&amp;"-"&amp;$E167&amp;"-"&amp;S$4)=INDEX(Aux!$Q$4:$Q$5000,MATCH($C167&amp;"-"&amp;$E167&amp;"-"&amp;S$4,Aux!$Q$4:$Q$5000,0)),1,""),"")</f>
        <v/>
      </c>
      <c r="T167" s="13" t="str">
        <f>IFERROR(IF(($C167&amp;"-"&amp;$E167&amp;"-"&amp;T$4)=INDEX(Aux!$Q$4:$Q$5000,MATCH($C167&amp;"-"&amp;$E167&amp;"-"&amp;T$4,Aux!$Q$4:$Q$5000,0)),1,""),"")</f>
        <v/>
      </c>
      <c r="U167" s="13" t="str">
        <f>IFERROR(IF(($C167&amp;"-"&amp;$E167&amp;"-"&amp;U$4)=INDEX(Aux!$Q$4:$Q$5000,MATCH($C167&amp;"-"&amp;$E167&amp;"-"&amp;U$4,Aux!$Q$4:$Q$5000,0)),1,""),"")</f>
        <v/>
      </c>
      <c r="V167" s="13" t="str">
        <f>IFERROR(IF(($C167&amp;"-"&amp;$E167&amp;"-"&amp;V$4)=INDEX(Aux!$Q$4:$Q$5000,MATCH($C167&amp;"-"&amp;$E167&amp;"-"&amp;V$4,Aux!$Q$4:$Q$5000,0)),1,""),"")</f>
        <v/>
      </c>
      <c r="W167" s="13" t="str">
        <f>IFERROR(IF(($C167&amp;"-"&amp;$E167&amp;"-"&amp;W$4)=INDEX(Aux!$Q$4:$Q$5000,MATCH($C167&amp;"-"&amp;$E167&amp;"-"&amp;W$4,Aux!$Q$4:$Q$5000,0)),1,""),"")</f>
        <v/>
      </c>
      <c r="X167" s="13" t="str">
        <f>IFERROR(IF(($C167&amp;"-"&amp;$E167&amp;"-"&amp;X$4)=INDEX(Aux!$Q$4:$Q$5000,MATCH($C167&amp;"-"&amp;$E167&amp;"-"&amp;X$4,Aux!$Q$4:$Q$5000,0)),1,""),"")</f>
        <v/>
      </c>
      <c r="Y167" s="13" t="str">
        <f>IFERROR(IF(($C167&amp;"-"&amp;$E167&amp;"-"&amp;Y$4)=INDEX(Aux!$Q$4:$Q$5000,MATCH($C167&amp;"-"&amp;$E167&amp;"-"&amp;Y$4,Aux!$Q$4:$Q$5000,0)),1,""),"")</f>
        <v/>
      </c>
      <c r="Z167" s="13" t="str">
        <f>IFERROR(IF(($C167&amp;"-"&amp;$E167&amp;"-"&amp;Z$4)=INDEX(Aux!$Q$4:$Q$5000,MATCH($C167&amp;"-"&amp;$E167&amp;"-"&amp;Z$4,Aux!$Q$4:$Q$5000,0)),1,""),"")</f>
        <v/>
      </c>
      <c r="AA167" s="13" t="str">
        <f>IFERROR(IF(($C167&amp;"-"&amp;$E167&amp;"-"&amp;AA$4)=INDEX(Aux!$Q$4:$Q$5000,MATCH($C167&amp;"-"&amp;$E167&amp;"-"&amp;AA$4,Aux!$Q$4:$Q$5000,0)),1,""),"")</f>
        <v/>
      </c>
      <c r="AN167"/>
      <c r="AO167"/>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2:114" x14ac:dyDescent="0.25">
      <c r="B168" s="41" t="str">
        <f>IF(B167="","",IF(B167+1&lt;='Tables&amp;Data'!$F$9,B167+1,""))</f>
        <v/>
      </c>
      <c r="C168" s="46" t="str">
        <f>IF(IFERROR(TRUNC((B168-1)/'Tables&amp;Data'!$F$7,0)+1,0)=0,"","G"&amp;TRUNC((B168-1)/'Tables&amp;Data'!$F$7,0)+1)</f>
        <v/>
      </c>
      <c r="D168" s="43" t="str">
        <f>IF(C168="","",IF(D167='Tables&amp;Data'!$F$7,1,D167+1))</f>
        <v/>
      </c>
      <c r="E168" s="43" t="str">
        <f t="shared" si="2"/>
        <v/>
      </c>
      <c r="F168" s="45" t="str">
        <f>IF(E168="","",IF(SUM(G168:AA168)='Tables&amp;Data'!$F$8,"P","O"))</f>
        <v/>
      </c>
      <c r="G168" s="13" t="str">
        <f>IFERROR(IF(($C168&amp;"-"&amp;$E168&amp;"-"&amp;G$4)=INDEX(Aux!$Q$4:$Q$5000,MATCH($C168&amp;"-"&amp;$E168&amp;"-"&amp;G$4,Aux!$Q$4:$Q$5000,0)),1,""),"")</f>
        <v/>
      </c>
      <c r="H168" s="13" t="str">
        <f>IFERROR(IF(($C168&amp;"-"&amp;$E168&amp;"-"&amp;H$4)=INDEX(Aux!$Q$4:$Q$5000,MATCH($C168&amp;"-"&amp;$E168&amp;"-"&amp;H$4,Aux!$Q$4:$Q$5000,0)),1,""),"")</f>
        <v/>
      </c>
      <c r="I168" s="13" t="str">
        <f>IFERROR(IF(($C168&amp;"-"&amp;$E168&amp;"-"&amp;I$4)=INDEX(Aux!$Q$4:$Q$5000,MATCH($C168&amp;"-"&amp;$E168&amp;"-"&amp;I$4,Aux!$Q$4:$Q$5000,0)),1,""),"")</f>
        <v/>
      </c>
      <c r="J168" s="13" t="str">
        <f>IFERROR(IF(($C168&amp;"-"&amp;$E168&amp;"-"&amp;J$4)=INDEX(Aux!$Q$4:$Q$5000,MATCH($C168&amp;"-"&amp;$E168&amp;"-"&amp;J$4,Aux!$Q$4:$Q$5000,0)),1,""),"")</f>
        <v/>
      </c>
      <c r="K168" s="13" t="str">
        <f>IFERROR(IF(($C168&amp;"-"&amp;$E168&amp;"-"&amp;K$4)=INDEX(Aux!$Q$4:$Q$5000,MATCH($C168&amp;"-"&amp;$E168&amp;"-"&amp;K$4,Aux!$Q$4:$Q$5000,0)),1,""),"")</f>
        <v/>
      </c>
      <c r="L168" s="13" t="str">
        <f>IFERROR(IF(($C168&amp;"-"&amp;$E168&amp;"-"&amp;L$4)=INDEX(Aux!$Q$4:$Q$5000,MATCH($C168&amp;"-"&amp;$E168&amp;"-"&amp;L$4,Aux!$Q$4:$Q$5000,0)),1,""),"")</f>
        <v/>
      </c>
      <c r="M168" s="13" t="str">
        <f>IFERROR(IF(($C168&amp;"-"&amp;$E168&amp;"-"&amp;M$4)=INDEX(Aux!$Q$4:$Q$5000,MATCH($C168&amp;"-"&amp;$E168&amp;"-"&amp;M$4,Aux!$Q$4:$Q$5000,0)),1,""),"")</f>
        <v/>
      </c>
      <c r="N168" s="13" t="str">
        <f>IFERROR(IF(($C168&amp;"-"&amp;$E168&amp;"-"&amp;N$4)=INDEX(Aux!$Q$4:$Q$5000,MATCH($C168&amp;"-"&amp;$E168&amp;"-"&amp;N$4,Aux!$Q$4:$Q$5000,0)),1,""),"")</f>
        <v/>
      </c>
      <c r="O168" s="13" t="str">
        <f>IFERROR(IF(($C168&amp;"-"&amp;$E168&amp;"-"&amp;O$4)=INDEX(Aux!$Q$4:$Q$5000,MATCH($C168&amp;"-"&amp;$E168&amp;"-"&amp;O$4,Aux!$Q$4:$Q$5000,0)),1,""),"")</f>
        <v/>
      </c>
      <c r="P168" s="13" t="str">
        <f>IFERROR(IF(($C168&amp;"-"&amp;$E168&amp;"-"&amp;P$4)=INDEX(Aux!$Q$4:$Q$5000,MATCH($C168&amp;"-"&amp;$E168&amp;"-"&amp;P$4,Aux!$Q$4:$Q$5000,0)),1,""),"")</f>
        <v/>
      </c>
      <c r="Q168" s="13" t="str">
        <f>IFERROR(IF(($C168&amp;"-"&amp;$E168&amp;"-"&amp;Q$4)=INDEX(Aux!$Q$4:$Q$5000,MATCH($C168&amp;"-"&amp;$E168&amp;"-"&amp;Q$4,Aux!$Q$4:$Q$5000,0)),1,""),"")</f>
        <v/>
      </c>
      <c r="R168" s="13" t="str">
        <f>IFERROR(IF(($C168&amp;"-"&amp;$E168&amp;"-"&amp;R$4)=INDEX(Aux!$Q$4:$Q$5000,MATCH($C168&amp;"-"&amp;$E168&amp;"-"&amp;R$4,Aux!$Q$4:$Q$5000,0)),1,""),"")</f>
        <v/>
      </c>
      <c r="S168" s="13" t="str">
        <f>IFERROR(IF(($C168&amp;"-"&amp;$E168&amp;"-"&amp;S$4)=INDEX(Aux!$Q$4:$Q$5000,MATCH($C168&amp;"-"&amp;$E168&amp;"-"&amp;S$4,Aux!$Q$4:$Q$5000,0)),1,""),"")</f>
        <v/>
      </c>
      <c r="T168" s="13" t="str">
        <f>IFERROR(IF(($C168&amp;"-"&amp;$E168&amp;"-"&amp;T$4)=INDEX(Aux!$Q$4:$Q$5000,MATCH($C168&amp;"-"&amp;$E168&amp;"-"&amp;T$4,Aux!$Q$4:$Q$5000,0)),1,""),"")</f>
        <v/>
      </c>
      <c r="U168" s="13" t="str">
        <f>IFERROR(IF(($C168&amp;"-"&amp;$E168&amp;"-"&amp;U$4)=INDEX(Aux!$Q$4:$Q$5000,MATCH($C168&amp;"-"&amp;$E168&amp;"-"&amp;U$4,Aux!$Q$4:$Q$5000,0)),1,""),"")</f>
        <v/>
      </c>
      <c r="V168" s="13" t="str">
        <f>IFERROR(IF(($C168&amp;"-"&amp;$E168&amp;"-"&amp;V$4)=INDEX(Aux!$Q$4:$Q$5000,MATCH($C168&amp;"-"&amp;$E168&amp;"-"&amp;V$4,Aux!$Q$4:$Q$5000,0)),1,""),"")</f>
        <v/>
      </c>
      <c r="W168" s="13" t="str">
        <f>IFERROR(IF(($C168&amp;"-"&amp;$E168&amp;"-"&amp;W$4)=INDEX(Aux!$Q$4:$Q$5000,MATCH($C168&amp;"-"&amp;$E168&amp;"-"&amp;W$4,Aux!$Q$4:$Q$5000,0)),1,""),"")</f>
        <v/>
      </c>
      <c r="X168" s="13" t="str">
        <f>IFERROR(IF(($C168&amp;"-"&amp;$E168&amp;"-"&amp;X$4)=INDEX(Aux!$Q$4:$Q$5000,MATCH($C168&amp;"-"&amp;$E168&amp;"-"&amp;X$4,Aux!$Q$4:$Q$5000,0)),1,""),"")</f>
        <v/>
      </c>
      <c r="Y168" s="13" t="str">
        <f>IFERROR(IF(($C168&amp;"-"&amp;$E168&amp;"-"&amp;Y$4)=INDEX(Aux!$Q$4:$Q$5000,MATCH($C168&amp;"-"&amp;$E168&amp;"-"&amp;Y$4,Aux!$Q$4:$Q$5000,0)),1,""),"")</f>
        <v/>
      </c>
      <c r="Z168" s="13" t="str">
        <f>IFERROR(IF(($C168&amp;"-"&amp;$E168&amp;"-"&amp;Z$4)=INDEX(Aux!$Q$4:$Q$5000,MATCH($C168&amp;"-"&amp;$E168&amp;"-"&amp;Z$4,Aux!$Q$4:$Q$5000,0)),1,""),"")</f>
        <v/>
      </c>
      <c r="AA168" s="13" t="str">
        <f>IFERROR(IF(($C168&amp;"-"&amp;$E168&amp;"-"&amp;AA$4)=INDEX(Aux!$Q$4:$Q$5000,MATCH($C168&amp;"-"&amp;$E168&amp;"-"&amp;AA$4,Aux!$Q$4:$Q$5000,0)),1,""),"")</f>
        <v/>
      </c>
      <c r="AN168"/>
      <c r="AO168"/>
      <c r="AP168"/>
      <c r="AQ168"/>
      <c r="AR168"/>
      <c r="AS168"/>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2:114" x14ac:dyDescent="0.25">
      <c r="B169" s="41" t="str">
        <f>IF(B168="","",IF(B168+1&lt;='Tables&amp;Data'!$F$9,B168+1,""))</f>
        <v/>
      </c>
      <c r="C169" s="46" t="str">
        <f>IF(IFERROR(TRUNC((B169-1)/'Tables&amp;Data'!$F$7,0)+1,0)=0,"","G"&amp;TRUNC((B169-1)/'Tables&amp;Data'!$F$7,0)+1)</f>
        <v/>
      </c>
      <c r="D169" s="43" t="str">
        <f>IF(C169="","",IF(D168='Tables&amp;Data'!$F$7,1,D168+1))</f>
        <v/>
      </c>
      <c r="E169" s="43" t="str">
        <f t="shared" si="2"/>
        <v/>
      </c>
      <c r="F169" s="45" t="str">
        <f>IF(E169="","",IF(SUM(G169:AA169)='Tables&amp;Data'!$F$8,"P","O"))</f>
        <v/>
      </c>
      <c r="G169" s="13" t="str">
        <f>IFERROR(IF(($C169&amp;"-"&amp;$E169&amp;"-"&amp;G$4)=INDEX(Aux!$Q$4:$Q$5000,MATCH($C169&amp;"-"&amp;$E169&amp;"-"&amp;G$4,Aux!$Q$4:$Q$5000,0)),1,""),"")</f>
        <v/>
      </c>
      <c r="H169" s="13" t="str">
        <f>IFERROR(IF(($C169&amp;"-"&amp;$E169&amp;"-"&amp;H$4)=INDEX(Aux!$Q$4:$Q$5000,MATCH($C169&amp;"-"&amp;$E169&amp;"-"&amp;H$4,Aux!$Q$4:$Q$5000,0)),1,""),"")</f>
        <v/>
      </c>
      <c r="I169" s="13" t="str">
        <f>IFERROR(IF(($C169&amp;"-"&amp;$E169&amp;"-"&amp;I$4)=INDEX(Aux!$Q$4:$Q$5000,MATCH($C169&amp;"-"&amp;$E169&amp;"-"&amp;I$4,Aux!$Q$4:$Q$5000,0)),1,""),"")</f>
        <v/>
      </c>
      <c r="J169" s="13" t="str">
        <f>IFERROR(IF(($C169&amp;"-"&amp;$E169&amp;"-"&amp;J$4)=INDEX(Aux!$Q$4:$Q$5000,MATCH($C169&amp;"-"&amp;$E169&amp;"-"&amp;J$4,Aux!$Q$4:$Q$5000,0)),1,""),"")</f>
        <v/>
      </c>
      <c r="K169" s="13" t="str">
        <f>IFERROR(IF(($C169&amp;"-"&amp;$E169&amp;"-"&amp;K$4)=INDEX(Aux!$Q$4:$Q$5000,MATCH($C169&amp;"-"&amp;$E169&amp;"-"&amp;K$4,Aux!$Q$4:$Q$5000,0)),1,""),"")</f>
        <v/>
      </c>
      <c r="L169" s="13" t="str">
        <f>IFERROR(IF(($C169&amp;"-"&amp;$E169&amp;"-"&amp;L$4)=INDEX(Aux!$Q$4:$Q$5000,MATCH($C169&amp;"-"&amp;$E169&amp;"-"&amp;L$4,Aux!$Q$4:$Q$5000,0)),1,""),"")</f>
        <v/>
      </c>
      <c r="M169" s="13" t="str">
        <f>IFERROR(IF(($C169&amp;"-"&amp;$E169&amp;"-"&amp;M$4)=INDEX(Aux!$Q$4:$Q$5000,MATCH($C169&amp;"-"&amp;$E169&amp;"-"&amp;M$4,Aux!$Q$4:$Q$5000,0)),1,""),"")</f>
        <v/>
      </c>
      <c r="N169" s="13" t="str">
        <f>IFERROR(IF(($C169&amp;"-"&amp;$E169&amp;"-"&amp;N$4)=INDEX(Aux!$Q$4:$Q$5000,MATCH($C169&amp;"-"&amp;$E169&amp;"-"&amp;N$4,Aux!$Q$4:$Q$5000,0)),1,""),"")</f>
        <v/>
      </c>
      <c r="O169" s="13" t="str">
        <f>IFERROR(IF(($C169&amp;"-"&amp;$E169&amp;"-"&amp;O$4)=INDEX(Aux!$Q$4:$Q$5000,MATCH($C169&amp;"-"&amp;$E169&amp;"-"&amp;O$4,Aux!$Q$4:$Q$5000,0)),1,""),"")</f>
        <v/>
      </c>
      <c r="P169" s="13" t="str">
        <f>IFERROR(IF(($C169&amp;"-"&amp;$E169&amp;"-"&amp;P$4)=INDEX(Aux!$Q$4:$Q$5000,MATCH($C169&amp;"-"&amp;$E169&amp;"-"&amp;P$4,Aux!$Q$4:$Q$5000,0)),1,""),"")</f>
        <v/>
      </c>
      <c r="Q169" s="13" t="str">
        <f>IFERROR(IF(($C169&amp;"-"&amp;$E169&amp;"-"&amp;Q$4)=INDEX(Aux!$Q$4:$Q$5000,MATCH($C169&amp;"-"&amp;$E169&amp;"-"&amp;Q$4,Aux!$Q$4:$Q$5000,0)),1,""),"")</f>
        <v/>
      </c>
      <c r="R169" s="13" t="str">
        <f>IFERROR(IF(($C169&amp;"-"&amp;$E169&amp;"-"&amp;R$4)=INDEX(Aux!$Q$4:$Q$5000,MATCH($C169&amp;"-"&amp;$E169&amp;"-"&amp;R$4,Aux!$Q$4:$Q$5000,0)),1,""),"")</f>
        <v/>
      </c>
      <c r="S169" s="13" t="str">
        <f>IFERROR(IF(($C169&amp;"-"&amp;$E169&amp;"-"&amp;S$4)=INDEX(Aux!$Q$4:$Q$5000,MATCH($C169&amp;"-"&amp;$E169&amp;"-"&amp;S$4,Aux!$Q$4:$Q$5000,0)),1,""),"")</f>
        <v/>
      </c>
      <c r="T169" s="13" t="str">
        <f>IFERROR(IF(($C169&amp;"-"&amp;$E169&amp;"-"&amp;T$4)=INDEX(Aux!$Q$4:$Q$5000,MATCH($C169&amp;"-"&amp;$E169&amp;"-"&amp;T$4,Aux!$Q$4:$Q$5000,0)),1,""),"")</f>
        <v/>
      </c>
      <c r="U169" s="13" t="str">
        <f>IFERROR(IF(($C169&amp;"-"&amp;$E169&amp;"-"&amp;U$4)=INDEX(Aux!$Q$4:$Q$5000,MATCH($C169&amp;"-"&amp;$E169&amp;"-"&amp;U$4,Aux!$Q$4:$Q$5000,0)),1,""),"")</f>
        <v/>
      </c>
      <c r="V169" s="13" t="str">
        <f>IFERROR(IF(($C169&amp;"-"&amp;$E169&amp;"-"&amp;V$4)=INDEX(Aux!$Q$4:$Q$5000,MATCH($C169&amp;"-"&amp;$E169&amp;"-"&amp;V$4,Aux!$Q$4:$Q$5000,0)),1,""),"")</f>
        <v/>
      </c>
      <c r="W169" s="13" t="str">
        <f>IFERROR(IF(($C169&amp;"-"&amp;$E169&amp;"-"&amp;W$4)=INDEX(Aux!$Q$4:$Q$5000,MATCH($C169&amp;"-"&amp;$E169&amp;"-"&amp;W$4,Aux!$Q$4:$Q$5000,0)),1,""),"")</f>
        <v/>
      </c>
      <c r="X169" s="13" t="str">
        <f>IFERROR(IF(($C169&amp;"-"&amp;$E169&amp;"-"&amp;X$4)=INDEX(Aux!$Q$4:$Q$5000,MATCH($C169&amp;"-"&amp;$E169&amp;"-"&amp;X$4,Aux!$Q$4:$Q$5000,0)),1,""),"")</f>
        <v/>
      </c>
      <c r="Y169" s="13" t="str">
        <f>IFERROR(IF(($C169&amp;"-"&amp;$E169&amp;"-"&amp;Y$4)=INDEX(Aux!$Q$4:$Q$5000,MATCH($C169&amp;"-"&amp;$E169&amp;"-"&amp;Y$4,Aux!$Q$4:$Q$5000,0)),1,""),"")</f>
        <v/>
      </c>
      <c r="Z169" s="13" t="str">
        <f>IFERROR(IF(($C169&amp;"-"&amp;$E169&amp;"-"&amp;Z$4)=INDEX(Aux!$Q$4:$Q$5000,MATCH($C169&amp;"-"&amp;$E169&amp;"-"&amp;Z$4,Aux!$Q$4:$Q$5000,0)),1,""),"")</f>
        <v/>
      </c>
      <c r="AA169" s="13" t="str">
        <f>IFERROR(IF(($C169&amp;"-"&amp;$E169&amp;"-"&amp;AA$4)=INDEX(Aux!$Q$4:$Q$5000,MATCH($C169&amp;"-"&amp;$E169&amp;"-"&amp;AA$4,Aux!$Q$4:$Q$5000,0)),1,""),"")</f>
        <v/>
      </c>
      <c r="AN169"/>
      <c r="AO169"/>
      <c r="AP169"/>
      <c r="AQ169"/>
      <c r="AR169"/>
      <c r="AS16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2:114" x14ac:dyDescent="0.25">
      <c r="B170" s="41" t="str">
        <f>IF(B169="","",IF(B169+1&lt;='Tables&amp;Data'!$F$9,B169+1,""))</f>
        <v/>
      </c>
      <c r="C170" s="46" t="str">
        <f>IF(IFERROR(TRUNC((B170-1)/'Tables&amp;Data'!$F$7,0)+1,0)=0,"","G"&amp;TRUNC((B170-1)/'Tables&amp;Data'!$F$7,0)+1)</f>
        <v/>
      </c>
      <c r="D170" s="43" t="str">
        <f>IF(C170="","",IF(D169='Tables&amp;Data'!$F$7,1,D169+1))</f>
        <v/>
      </c>
      <c r="E170" s="43" t="str">
        <f t="shared" si="2"/>
        <v/>
      </c>
      <c r="F170" s="45" t="str">
        <f>IF(E170="","",IF(SUM(G170:AA170)='Tables&amp;Data'!$F$8,"P","O"))</f>
        <v/>
      </c>
      <c r="G170" s="13" t="str">
        <f>IFERROR(IF(($C170&amp;"-"&amp;$E170&amp;"-"&amp;G$4)=INDEX(Aux!$Q$4:$Q$5000,MATCH($C170&amp;"-"&amp;$E170&amp;"-"&amp;G$4,Aux!$Q$4:$Q$5000,0)),1,""),"")</f>
        <v/>
      </c>
      <c r="H170" s="13" t="str">
        <f>IFERROR(IF(($C170&amp;"-"&amp;$E170&amp;"-"&amp;H$4)=INDEX(Aux!$Q$4:$Q$5000,MATCH($C170&amp;"-"&amp;$E170&amp;"-"&amp;H$4,Aux!$Q$4:$Q$5000,0)),1,""),"")</f>
        <v/>
      </c>
      <c r="I170" s="13" t="str">
        <f>IFERROR(IF(($C170&amp;"-"&amp;$E170&amp;"-"&amp;I$4)=INDEX(Aux!$Q$4:$Q$5000,MATCH($C170&amp;"-"&amp;$E170&amp;"-"&amp;I$4,Aux!$Q$4:$Q$5000,0)),1,""),"")</f>
        <v/>
      </c>
      <c r="J170" s="13" t="str">
        <f>IFERROR(IF(($C170&amp;"-"&amp;$E170&amp;"-"&amp;J$4)=INDEX(Aux!$Q$4:$Q$5000,MATCH($C170&amp;"-"&amp;$E170&amp;"-"&amp;J$4,Aux!$Q$4:$Q$5000,0)),1,""),"")</f>
        <v/>
      </c>
      <c r="K170" s="13" t="str">
        <f>IFERROR(IF(($C170&amp;"-"&amp;$E170&amp;"-"&amp;K$4)=INDEX(Aux!$Q$4:$Q$5000,MATCH($C170&amp;"-"&amp;$E170&amp;"-"&amp;K$4,Aux!$Q$4:$Q$5000,0)),1,""),"")</f>
        <v/>
      </c>
      <c r="L170" s="13" t="str">
        <f>IFERROR(IF(($C170&amp;"-"&amp;$E170&amp;"-"&amp;L$4)=INDEX(Aux!$Q$4:$Q$5000,MATCH($C170&amp;"-"&amp;$E170&amp;"-"&amp;L$4,Aux!$Q$4:$Q$5000,0)),1,""),"")</f>
        <v/>
      </c>
      <c r="M170" s="13" t="str">
        <f>IFERROR(IF(($C170&amp;"-"&amp;$E170&amp;"-"&amp;M$4)=INDEX(Aux!$Q$4:$Q$5000,MATCH($C170&amp;"-"&amp;$E170&amp;"-"&amp;M$4,Aux!$Q$4:$Q$5000,0)),1,""),"")</f>
        <v/>
      </c>
      <c r="N170" s="13" t="str">
        <f>IFERROR(IF(($C170&amp;"-"&amp;$E170&amp;"-"&amp;N$4)=INDEX(Aux!$Q$4:$Q$5000,MATCH($C170&amp;"-"&amp;$E170&amp;"-"&amp;N$4,Aux!$Q$4:$Q$5000,0)),1,""),"")</f>
        <v/>
      </c>
      <c r="O170" s="13" t="str">
        <f>IFERROR(IF(($C170&amp;"-"&amp;$E170&amp;"-"&amp;O$4)=INDEX(Aux!$Q$4:$Q$5000,MATCH($C170&amp;"-"&amp;$E170&amp;"-"&amp;O$4,Aux!$Q$4:$Q$5000,0)),1,""),"")</f>
        <v/>
      </c>
      <c r="P170" s="13" t="str">
        <f>IFERROR(IF(($C170&amp;"-"&amp;$E170&amp;"-"&amp;P$4)=INDEX(Aux!$Q$4:$Q$5000,MATCH($C170&amp;"-"&amp;$E170&amp;"-"&amp;P$4,Aux!$Q$4:$Q$5000,0)),1,""),"")</f>
        <v/>
      </c>
      <c r="Q170" s="13" t="str">
        <f>IFERROR(IF(($C170&amp;"-"&amp;$E170&amp;"-"&amp;Q$4)=INDEX(Aux!$Q$4:$Q$5000,MATCH($C170&amp;"-"&amp;$E170&amp;"-"&amp;Q$4,Aux!$Q$4:$Q$5000,0)),1,""),"")</f>
        <v/>
      </c>
      <c r="R170" s="13" t="str">
        <f>IFERROR(IF(($C170&amp;"-"&amp;$E170&amp;"-"&amp;R$4)=INDEX(Aux!$Q$4:$Q$5000,MATCH($C170&amp;"-"&amp;$E170&amp;"-"&amp;R$4,Aux!$Q$4:$Q$5000,0)),1,""),"")</f>
        <v/>
      </c>
      <c r="S170" s="13" t="str">
        <f>IFERROR(IF(($C170&amp;"-"&amp;$E170&amp;"-"&amp;S$4)=INDEX(Aux!$Q$4:$Q$5000,MATCH($C170&amp;"-"&amp;$E170&amp;"-"&amp;S$4,Aux!$Q$4:$Q$5000,0)),1,""),"")</f>
        <v/>
      </c>
      <c r="T170" s="13" t="str">
        <f>IFERROR(IF(($C170&amp;"-"&amp;$E170&amp;"-"&amp;T$4)=INDEX(Aux!$Q$4:$Q$5000,MATCH($C170&amp;"-"&amp;$E170&amp;"-"&amp;T$4,Aux!$Q$4:$Q$5000,0)),1,""),"")</f>
        <v/>
      </c>
      <c r="U170" s="13" t="str">
        <f>IFERROR(IF(($C170&amp;"-"&amp;$E170&amp;"-"&amp;U$4)=INDEX(Aux!$Q$4:$Q$5000,MATCH($C170&amp;"-"&amp;$E170&amp;"-"&amp;U$4,Aux!$Q$4:$Q$5000,0)),1,""),"")</f>
        <v/>
      </c>
      <c r="V170" s="13" t="str">
        <f>IFERROR(IF(($C170&amp;"-"&amp;$E170&amp;"-"&amp;V$4)=INDEX(Aux!$Q$4:$Q$5000,MATCH($C170&amp;"-"&amp;$E170&amp;"-"&amp;V$4,Aux!$Q$4:$Q$5000,0)),1,""),"")</f>
        <v/>
      </c>
      <c r="W170" s="13" t="str">
        <f>IFERROR(IF(($C170&amp;"-"&amp;$E170&amp;"-"&amp;W$4)=INDEX(Aux!$Q$4:$Q$5000,MATCH($C170&amp;"-"&amp;$E170&amp;"-"&amp;W$4,Aux!$Q$4:$Q$5000,0)),1,""),"")</f>
        <v/>
      </c>
      <c r="X170" s="13" t="str">
        <f>IFERROR(IF(($C170&amp;"-"&amp;$E170&amp;"-"&amp;X$4)=INDEX(Aux!$Q$4:$Q$5000,MATCH($C170&amp;"-"&amp;$E170&amp;"-"&amp;X$4,Aux!$Q$4:$Q$5000,0)),1,""),"")</f>
        <v/>
      </c>
      <c r="Y170" s="13" t="str">
        <f>IFERROR(IF(($C170&amp;"-"&amp;$E170&amp;"-"&amp;Y$4)=INDEX(Aux!$Q$4:$Q$5000,MATCH($C170&amp;"-"&amp;$E170&amp;"-"&amp;Y$4,Aux!$Q$4:$Q$5000,0)),1,""),"")</f>
        <v/>
      </c>
      <c r="Z170" s="13" t="str">
        <f>IFERROR(IF(($C170&amp;"-"&amp;$E170&amp;"-"&amp;Z$4)=INDEX(Aux!$Q$4:$Q$5000,MATCH($C170&amp;"-"&amp;$E170&amp;"-"&amp;Z$4,Aux!$Q$4:$Q$5000,0)),1,""),"")</f>
        <v/>
      </c>
      <c r="AA170" s="13" t="str">
        <f>IFERROR(IF(($C170&amp;"-"&amp;$E170&amp;"-"&amp;AA$4)=INDEX(Aux!$Q$4:$Q$5000,MATCH($C170&amp;"-"&amp;$E170&amp;"-"&amp;AA$4,Aux!$Q$4:$Q$5000,0)),1,""),"")</f>
        <v/>
      </c>
      <c r="AN170"/>
      <c r="AO170"/>
      <c r="AP170"/>
      <c r="AQ170"/>
      <c r="AR170"/>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2:114" x14ac:dyDescent="0.25">
      <c r="B171" s="41" t="str">
        <f>IF(B170="","",IF(B170+1&lt;='Tables&amp;Data'!$F$9,B170+1,""))</f>
        <v/>
      </c>
      <c r="C171" s="46" t="str">
        <f>IF(IFERROR(TRUNC((B171-1)/'Tables&amp;Data'!$F$7,0)+1,0)=0,"","G"&amp;TRUNC((B171-1)/'Tables&amp;Data'!$F$7,0)+1)</f>
        <v/>
      </c>
      <c r="D171" s="43" t="str">
        <f>IF(C171="","",IF(D170='Tables&amp;Data'!$F$7,1,D170+1))</f>
        <v/>
      </c>
      <c r="E171" s="43" t="str">
        <f t="shared" si="2"/>
        <v/>
      </c>
      <c r="F171" s="45" t="str">
        <f>IF(E171="","",IF(SUM(G171:AA171)='Tables&amp;Data'!$F$8,"P","O"))</f>
        <v/>
      </c>
      <c r="G171" s="13" t="str">
        <f>IFERROR(IF(($C171&amp;"-"&amp;$E171&amp;"-"&amp;G$4)=INDEX(Aux!$Q$4:$Q$5000,MATCH($C171&amp;"-"&amp;$E171&amp;"-"&amp;G$4,Aux!$Q$4:$Q$5000,0)),1,""),"")</f>
        <v/>
      </c>
      <c r="H171" s="13" t="str">
        <f>IFERROR(IF(($C171&amp;"-"&amp;$E171&amp;"-"&amp;H$4)=INDEX(Aux!$Q$4:$Q$5000,MATCH($C171&amp;"-"&amp;$E171&amp;"-"&amp;H$4,Aux!$Q$4:$Q$5000,0)),1,""),"")</f>
        <v/>
      </c>
      <c r="I171" s="13" t="str">
        <f>IFERROR(IF(($C171&amp;"-"&amp;$E171&amp;"-"&amp;I$4)=INDEX(Aux!$Q$4:$Q$5000,MATCH($C171&amp;"-"&amp;$E171&amp;"-"&amp;I$4,Aux!$Q$4:$Q$5000,0)),1,""),"")</f>
        <v/>
      </c>
      <c r="J171" s="13" t="str">
        <f>IFERROR(IF(($C171&amp;"-"&amp;$E171&amp;"-"&amp;J$4)=INDEX(Aux!$Q$4:$Q$5000,MATCH($C171&amp;"-"&amp;$E171&amp;"-"&amp;J$4,Aux!$Q$4:$Q$5000,0)),1,""),"")</f>
        <v/>
      </c>
      <c r="K171" s="13" t="str">
        <f>IFERROR(IF(($C171&amp;"-"&amp;$E171&amp;"-"&amp;K$4)=INDEX(Aux!$Q$4:$Q$5000,MATCH($C171&amp;"-"&amp;$E171&amp;"-"&amp;K$4,Aux!$Q$4:$Q$5000,0)),1,""),"")</f>
        <v/>
      </c>
      <c r="L171" s="13" t="str">
        <f>IFERROR(IF(($C171&amp;"-"&amp;$E171&amp;"-"&amp;L$4)=INDEX(Aux!$Q$4:$Q$5000,MATCH($C171&amp;"-"&amp;$E171&amp;"-"&amp;L$4,Aux!$Q$4:$Q$5000,0)),1,""),"")</f>
        <v/>
      </c>
      <c r="M171" s="13" t="str">
        <f>IFERROR(IF(($C171&amp;"-"&amp;$E171&amp;"-"&amp;M$4)=INDEX(Aux!$Q$4:$Q$5000,MATCH($C171&amp;"-"&amp;$E171&amp;"-"&amp;M$4,Aux!$Q$4:$Q$5000,0)),1,""),"")</f>
        <v/>
      </c>
      <c r="N171" s="13" t="str">
        <f>IFERROR(IF(($C171&amp;"-"&amp;$E171&amp;"-"&amp;N$4)=INDEX(Aux!$Q$4:$Q$5000,MATCH($C171&amp;"-"&amp;$E171&amp;"-"&amp;N$4,Aux!$Q$4:$Q$5000,0)),1,""),"")</f>
        <v/>
      </c>
      <c r="O171" s="13" t="str">
        <f>IFERROR(IF(($C171&amp;"-"&amp;$E171&amp;"-"&amp;O$4)=INDEX(Aux!$Q$4:$Q$5000,MATCH($C171&amp;"-"&amp;$E171&amp;"-"&amp;O$4,Aux!$Q$4:$Q$5000,0)),1,""),"")</f>
        <v/>
      </c>
      <c r="P171" s="13" t="str">
        <f>IFERROR(IF(($C171&amp;"-"&amp;$E171&amp;"-"&amp;P$4)=INDEX(Aux!$Q$4:$Q$5000,MATCH($C171&amp;"-"&amp;$E171&amp;"-"&amp;P$4,Aux!$Q$4:$Q$5000,0)),1,""),"")</f>
        <v/>
      </c>
      <c r="Q171" s="13" t="str">
        <f>IFERROR(IF(($C171&amp;"-"&amp;$E171&amp;"-"&amp;Q$4)=INDEX(Aux!$Q$4:$Q$5000,MATCH($C171&amp;"-"&amp;$E171&amp;"-"&amp;Q$4,Aux!$Q$4:$Q$5000,0)),1,""),"")</f>
        <v/>
      </c>
      <c r="R171" s="13" t="str">
        <f>IFERROR(IF(($C171&amp;"-"&amp;$E171&amp;"-"&amp;R$4)=INDEX(Aux!$Q$4:$Q$5000,MATCH($C171&amp;"-"&amp;$E171&amp;"-"&amp;R$4,Aux!$Q$4:$Q$5000,0)),1,""),"")</f>
        <v/>
      </c>
      <c r="S171" s="13" t="str">
        <f>IFERROR(IF(($C171&amp;"-"&amp;$E171&amp;"-"&amp;S$4)=INDEX(Aux!$Q$4:$Q$5000,MATCH($C171&amp;"-"&amp;$E171&amp;"-"&amp;S$4,Aux!$Q$4:$Q$5000,0)),1,""),"")</f>
        <v/>
      </c>
      <c r="T171" s="13" t="str">
        <f>IFERROR(IF(($C171&amp;"-"&amp;$E171&amp;"-"&amp;T$4)=INDEX(Aux!$Q$4:$Q$5000,MATCH($C171&amp;"-"&amp;$E171&amp;"-"&amp;T$4,Aux!$Q$4:$Q$5000,0)),1,""),"")</f>
        <v/>
      </c>
      <c r="U171" s="13" t="str">
        <f>IFERROR(IF(($C171&amp;"-"&amp;$E171&amp;"-"&amp;U$4)=INDEX(Aux!$Q$4:$Q$5000,MATCH($C171&amp;"-"&amp;$E171&amp;"-"&amp;U$4,Aux!$Q$4:$Q$5000,0)),1,""),"")</f>
        <v/>
      </c>
      <c r="V171" s="13" t="str">
        <f>IFERROR(IF(($C171&amp;"-"&amp;$E171&amp;"-"&amp;V$4)=INDEX(Aux!$Q$4:$Q$5000,MATCH($C171&amp;"-"&amp;$E171&amp;"-"&amp;V$4,Aux!$Q$4:$Q$5000,0)),1,""),"")</f>
        <v/>
      </c>
      <c r="W171" s="13" t="str">
        <f>IFERROR(IF(($C171&amp;"-"&amp;$E171&amp;"-"&amp;W$4)=INDEX(Aux!$Q$4:$Q$5000,MATCH($C171&amp;"-"&amp;$E171&amp;"-"&amp;W$4,Aux!$Q$4:$Q$5000,0)),1,""),"")</f>
        <v/>
      </c>
      <c r="X171" s="13" t="str">
        <f>IFERROR(IF(($C171&amp;"-"&amp;$E171&amp;"-"&amp;X$4)=INDEX(Aux!$Q$4:$Q$5000,MATCH($C171&amp;"-"&amp;$E171&amp;"-"&amp;X$4,Aux!$Q$4:$Q$5000,0)),1,""),"")</f>
        <v/>
      </c>
      <c r="Y171" s="13" t="str">
        <f>IFERROR(IF(($C171&amp;"-"&amp;$E171&amp;"-"&amp;Y$4)=INDEX(Aux!$Q$4:$Q$5000,MATCH($C171&amp;"-"&amp;$E171&amp;"-"&amp;Y$4,Aux!$Q$4:$Q$5000,0)),1,""),"")</f>
        <v/>
      </c>
      <c r="Z171" s="13" t="str">
        <f>IFERROR(IF(($C171&amp;"-"&amp;$E171&amp;"-"&amp;Z$4)=INDEX(Aux!$Q$4:$Q$5000,MATCH($C171&amp;"-"&amp;$E171&amp;"-"&amp;Z$4,Aux!$Q$4:$Q$5000,0)),1,""),"")</f>
        <v/>
      </c>
      <c r="AA171" s="13" t="str">
        <f>IFERROR(IF(($C171&amp;"-"&amp;$E171&amp;"-"&amp;AA$4)=INDEX(Aux!$Q$4:$Q$5000,MATCH($C171&amp;"-"&amp;$E171&amp;"-"&amp;AA$4,Aux!$Q$4:$Q$5000,0)),1,""),"")</f>
        <v/>
      </c>
      <c r="AN171"/>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2:114" x14ac:dyDescent="0.25">
      <c r="B172" s="41" t="str">
        <f>IF(B171="","",IF(B171+1&lt;='Tables&amp;Data'!$F$9,B171+1,""))</f>
        <v/>
      </c>
      <c r="C172" s="46" t="str">
        <f>IF(IFERROR(TRUNC((B172-1)/'Tables&amp;Data'!$F$7,0)+1,0)=0,"","G"&amp;TRUNC((B172-1)/'Tables&amp;Data'!$F$7,0)+1)</f>
        <v/>
      </c>
      <c r="D172" s="43" t="str">
        <f>IF(C172="","",IF(D171='Tables&amp;Data'!$F$7,1,D171+1))</f>
        <v/>
      </c>
      <c r="E172" s="43" t="str">
        <f t="shared" si="2"/>
        <v/>
      </c>
      <c r="F172" s="45" t="str">
        <f>IF(E172="","",IF(SUM(G172:AA172)='Tables&amp;Data'!$F$8,"P","O"))</f>
        <v/>
      </c>
      <c r="G172" s="13" t="str">
        <f>IFERROR(IF(($C172&amp;"-"&amp;$E172&amp;"-"&amp;G$4)=INDEX(Aux!$Q$4:$Q$5000,MATCH($C172&amp;"-"&amp;$E172&amp;"-"&amp;G$4,Aux!$Q$4:$Q$5000,0)),1,""),"")</f>
        <v/>
      </c>
      <c r="H172" s="13" t="str">
        <f>IFERROR(IF(($C172&amp;"-"&amp;$E172&amp;"-"&amp;H$4)=INDEX(Aux!$Q$4:$Q$5000,MATCH($C172&amp;"-"&amp;$E172&amp;"-"&amp;H$4,Aux!$Q$4:$Q$5000,0)),1,""),"")</f>
        <v/>
      </c>
      <c r="I172" s="13" t="str">
        <f>IFERROR(IF(($C172&amp;"-"&amp;$E172&amp;"-"&amp;I$4)=INDEX(Aux!$Q$4:$Q$5000,MATCH($C172&amp;"-"&amp;$E172&amp;"-"&amp;I$4,Aux!$Q$4:$Q$5000,0)),1,""),"")</f>
        <v/>
      </c>
      <c r="J172" s="13" t="str">
        <f>IFERROR(IF(($C172&amp;"-"&amp;$E172&amp;"-"&amp;J$4)=INDEX(Aux!$Q$4:$Q$5000,MATCH($C172&amp;"-"&amp;$E172&amp;"-"&amp;J$4,Aux!$Q$4:$Q$5000,0)),1,""),"")</f>
        <v/>
      </c>
      <c r="K172" s="13" t="str">
        <f>IFERROR(IF(($C172&amp;"-"&amp;$E172&amp;"-"&amp;K$4)=INDEX(Aux!$Q$4:$Q$5000,MATCH($C172&amp;"-"&amp;$E172&amp;"-"&amp;K$4,Aux!$Q$4:$Q$5000,0)),1,""),"")</f>
        <v/>
      </c>
      <c r="L172" s="13" t="str">
        <f>IFERROR(IF(($C172&amp;"-"&amp;$E172&amp;"-"&amp;L$4)=INDEX(Aux!$Q$4:$Q$5000,MATCH($C172&amp;"-"&amp;$E172&amp;"-"&amp;L$4,Aux!$Q$4:$Q$5000,0)),1,""),"")</f>
        <v/>
      </c>
      <c r="M172" s="13" t="str">
        <f>IFERROR(IF(($C172&amp;"-"&amp;$E172&amp;"-"&amp;M$4)=INDEX(Aux!$Q$4:$Q$5000,MATCH($C172&amp;"-"&amp;$E172&amp;"-"&amp;M$4,Aux!$Q$4:$Q$5000,0)),1,""),"")</f>
        <v/>
      </c>
      <c r="N172" s="13" t="str">
        <f>IFERROR(IF(($C172&amp;"-"&amp;$E172&amp;"-"&amp;N$4)=INDEX(Aux!$Q$4:$Q$5000,MATCH($C172&amp;"-"&amp;$E172&amp;"-"&amp;N$4,Aux!$Q$4:$Q$5000,0)),1,""),"")</f>
        <v/>
      </c>
      <c r="O172" s="13" t="str">
        <f>IFERROR(IF(($C172&amp;"-"&amp;$E172&amp;"-"&amp;O$4)=INDEX(Aux!$Q$4:$Q$5000,MATCH($C172&amp;"-"&amp;$E172&amp;"-"&amp;O$4,Aux!$Q$4:$Q$5000,0)),1,""),"")</f>
        <v/>
      </c>
      <c r="P172" s="13" t="str">
        <f>IFERROR(IF(($C172&amp;"-"&amp;$E172&amp;"-"&amp;P$4)=INDEX(Aux!$Q$4:$Q$5000,MATCH($C172&amp;"-"&amp;$E172&amp;"-"&amp;P$4,Aux!$Q$4:$Q$5000,0)),1,""),"")</f>
        <v/>
      </c>
      <c r="Q172" s="13" t="str">
        <f>IFERROR(IF(($C172&amp;"-"&amp;$E172&amp;"-"&amp;Q$4)=INDEX(Aux!$Q$4:$Q$5000,MATCH($C172&amp;"-"&amp;$E172&amp;"-"&amp;Q$4,Aux!$Q$4:$Q$5000,0)),1,""),"")</f>
        <v/>
      </c>
      <c r="R172" s="13" t="str">
        <f>IFERROR(IF(($C172&amp;"-"&amp;$E172&amp;"-"&amp;R$4)=INDEX(Aux!$Q$4:$Q$5000,MATCH($C172&amp;"-"&amp;$E172&amp;"-"&amp;R$4,Aux!$Q$4:$Q$5000,0)),1,""),"")</f>
        <v/>
      </c>
      <c r="S172" s="13" t="str">
        <f>IFERROR(IF(($C172&amp;"-"&amp;$E172&amp;"-"&amp;S$4)=INDEX(Aux!$Q$4:$Q$5000,MATCH($C172&amp;"-"&amp;$E172&amp;"-"&amp;S$4,Aux!$Q$4:$Q$5000,0)),1,""),"")</f>
        <v/>
      </c>
      <c r="T172" s="13" t="str">
        <f>IFERROR(IF(($C172&amp;"-"&amp;$E172&amp;"-"&amp;T$4)=INDEX(Aux!$Q$4:$Q$5000,MATCH($C172&amp;"-"&amp;$E172&amp;"-"&amp;T$4,Aux!$Q$4:$Q$5000,0)),1,""),"")</f>
        <v/>
      </c>
      <c r="U172" s="13" t="str">
        <f>IFERROR(IF(($C172&amp;"-"&amp;$E172&amp;"-"&amp;U$4)=INDEX(Aux!$Q$4:$Q$5000,MATCH($C172&amp;"-"&amp;$E172&amp;"-"&amp;U$4,Aux!$Q$4:$Q$5000,0)),1,""),"")</f>
        <v/>
      </c>
      <c r="V172" s="13" t="str">
        <f>IFERROR(IF(($C172&amp;"-"&amp;$E172&amp;"-"&amp;V$4)=INDEX(Aux!$Q$4:$Q$5000,MATCH($C172&amp;"-"&amp;$E172&amp;"-"&amp;V$4,Aux!$Q$4:$Q$5000,0)),1,""),"")</f>
        <v/>
      </c>
      <c r="W172" s="13" t="str">
        <f>IFERROR(IF(($C172&amp;"-"&amp;$E172&amp;"-"&amp;W$4)=INDEX(Aux!$Q$4:$Q$5000,MATCH($C172&amp;"-"&amp;$E172&amp;"-"&amp;W$4,Aux!$Q$4:$Q$5000,0)),1,""),"")</f>
        <v/>
      </c>
      <c r="X172" s="13" t="str">
        <f>IFERROR(IF(($C172&amp;"-"&amp;$E172&amp;"-"&amp;X$4)=INDEX(Aux!$Q$4:$Q$5000,MATCH($C172&amp;"-"&amp;$E172&amp;"-"&amp;X$4,Aux!$Q$4:$Q$5000,0)),1,""),"")</f>
        <v/>
      </c>
      <c r="Y172" s="13" t="str">
        <f>IFERROR(IF(($C172&amp;"-"&amp;$E172&amp;"-"&amp;Y$4)=INDEX(Aux!$Q$4:$Q$5000,MATCH($C172&amp;"-"&amp;$E172&amp;"-"&amp;Y$4,Aux!$Q$4:$Q$5000,0)),1,""),"")</f>
        <v/>
      </c>
      <c r="Z172" s="13" t="str">
        <f>IFERROR(IF(($C172&amp;"-"&amp;$E172&amp;"-"&amp;Z$4)=INDEX(Aux!$Q$4:$Q$5000,MATCH($C172&amp;"-"&amp;$E172&amp;"-"&amp;Z$4,Aux!$Q$4:$Q$5000,0)),1,""),"")</f>
        <v/>
      </c>
      <c r="AA172" s="13" t="str">
        <f>IFERROR(IF(($C172&amp;"-"&amp;$E172&amp;"-"&amp;AA$4)=INDEX(Aux!$Q$4:$Q$5000,MATCH($C172&amp;"-"&amp;$E172&amp;"-"&amp;AA$4,Aux!$Q$4:$Q$5000,0)),1,""),"")</f>
        <v/>
      </c>
      <c r="AN172"/>
      <c r="AO172"/>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2:114" x14ac:dyDescent="0.25">
      <c r="B173" s="41" t="str">
        <f>IF(B172="","",IF(B172+1&lt;='Tables&amp;Data'!$F$9,B172+1,""))</f>
        <v/>
      </c>
      <c r="C173" s="46" t="str">
        <f>IF(IFERROR(TRUNC((B173-1)/'Tables&amp;Data'!$F$7,0)+1,0)=0,"","G"&amp;TRUNC((B173-1)/'Tables&amp;Data'!$F$7,0)+1)</f>
        <v/>
      </c>
      <c r="D173" s="43" t="str">
        <f>IF(C173="","",IF(D172='Tables&amp;Data'!$F$7,1,D172+1))</f>
        <v/>
      </c>
      <c r="E173" s="43" t="str">
        <f t="shared" si="2"/>
        <v/>
      </c>
      <c r="F173" s="45" t="str">
        <f>IF(E173="","",IF(SUM(G173:AA173)='Tables&amp;Data'!$F$8,"P","O"))</f>
        <v/>
      </c>
      <c r="G173" s="13" t="str">
        <f>IFERROR(IF(($C173&amp;"-"&amp;$E173&amp;"-"&amp;G$4)=INDEX(Aux!$Q$4:$Q$5000,MATCH($C173&amp;"-"&amp;$E173&amp;"-"&amp;G$4,Aux!$Q$4:$Q$5000,0)),1,""),"")</f>
        <v/>
      </c>
      <c r="H173" s="13" t="str">
        <f>IFERROR(IF(($C173&amp;"-"&amp;$E173&amp;"-"&amp;H$4)=INDEX(Aux!$Q$4:$Q$5000,MATCH($C173&amp;"-"&amp;$E173&amp;"-"&amp;H$4,Aux!$Q$4:$Q$5000,0)),1,""),"")</f>
        <v/>
      </c>
      <c r="I173" s="13" t="str">
        <f>IFERROR(IF(($C173&amp;"-"&amp;$E173&amp;"-"&amp;I$4)=INDEX(Aux!$Q$4:$Q$5000,MATCH($C173&amp;"-"&amp;$E173&amp;"-"&amp;I$4,Aux!$Q$4:$Q$5000,0)),1,""),"")</f>
        <v/>
      </c>
      <c r="J173" s="13" t="str">
        <f>IFERROR(IF(($C173&amp;"-"&amp;$E173&amp;"-"&amp;J$4)=INDEX(Aux!$Q$4:$Q$5000,MATCH($C173&amp;"-"&amp;$E173&amp;"-"&amp;J$4,Aux!$Q$4:$Q$5000,0)),1,""),"")</f>
        <v/>
      </c>
      <c r="K173" s="13" t="str">
        <f>IFERROR(IF(($C173&amp;"-"&amp;$E173&amp;"-"&amp;K$4)=INDEX(Aux!$Q$4:$Q$5000,MATCH($C173&amp;"-"&amp;$E173&amp;"-"&amp;K$4,Aux!$Q$4:$Q$5000,0)),1,""),"")</f>
        <v/>
      </c>
      <c r="L173" s="13" t="str">
        <f>IFERROR(IF(($C173&amp;"-"&amp;$E173&amp;"-"&amp;L$4)=INDEX(Aux!$Q$4:$Q$5000,MATCH($C173&amp;"-"&amp;$E173&amp;"-"&amp;L$4,Aux!$Q$4:$Q$5000,0)),1,""),"")</f>
        <v/>
      </c>
      <c r="M173" s="13" t="str">
        <f>IFERROR(IF(($C173&amp;"-"&amp;$E173&amp;"-"&amp;M$4)=INDEX(Aux!$Q$4:$Q$5000,MATCH($C173&amp;"-"&amp;$E173&amp;"-"&amp;M$4,Aux!$Q$4:$Q$5000,0)),1,""),"")</f>
        <v/>
      </c>
      <c r="N173" s="13" t="str">
        <f>IFERROR(IF(($C173&amp;"-"&amp;$E173&amp;"-"&amp;N$4)=INDEX(Aux!$Q$4:$Q$5000,MATCH($C173&amp;"-"&amp;$E173&amp;"-"&amp;N$4,Aux!$Q$4:$Q$5000,0)),1,""),"")</f>
        <v/>
      </c>
      <c r="O173" s="13" t="str">
        <f>IFERROR(IF(($C173&amp;"-"&amp;$E173&amp;"-"&amp;O$4)=INDEX(Aux!$Q$4:$Q$5000,MATCH($C173&amp;"-"&amp;$E173&amp;"-"&amp;O$4,Aux!$Q$4:$Q$5000,0)),1,""),"")</f>
        <v/>
      </c>
      <c r="P173" s="13" t="str">
        <f>IFERROR(IF(($C173&amp;"-"&amp;$E173&amp;"-"&amp;P$4)=INDEX(Aux!$Q$4:$Q$5000,MATCH($C173&amp;"-"&amp;$E173&amp;"-"&amp;P$4,Aux!$Q$4:$Q$5000,0)),1,""),"")</f>
        <v/>
      </c>
      <c r="Q173" s="13" t="str">
        <f>IFERROR(IF(($C173&amp;"-"&amp;$E173&amp;"-"&amp;Q$4)=INDEX(Aux!$Q$4:$Q$5000,MATCH($C173&amp;"-"&amp;$E173&amp;"-"&amp;Q$4,Aux!$Q$4:$Q$5000,0)),1,""),"")</f>
        <v/>
      </c>
      <c r="R173" s="13" t="str">
        <f>IFERROR(IF(($C173&amp;"-"&amp;$E173&amp;"-"&amp;R$4)=INDEX(Aux!$Q$4:$Q$5000,MATCH($C173&amp;"-"&amp;$E173&amp;"-"&amp;R$4,Aux!$Q$4:$Q$5000,0)),1,""),"")</f>
        <v/>
      </c>
      <c r="S173" s="13" t="str">
        <f>IFERROR(IF(($C173&amp;"-"&amp;$E173&amp;"-"&amp;S$4)=INDEX(Aux!$Q$4:$Q$5000,MATCH($C173&amp;"-"&amp;$E173&amp;"-"&amp;S$4,Aux!$Q$4:$Q$5000,0)),1,""),"")</f>
        <v/>
      </c>
      <c r="T173" s="13" t="str">
        <f>IFERROR(IF(($C173&amp;"-"&amp;$E173&amp;"-"&amp;T$4)=INDEX(Aux!$Q$4:$Q$5000,MATCH($C173&amp;"-"&amp;$E173&amp;"-"&amp;T$4,Aux!$Q$4:$Q$5000,0)),1,""),"")</f>
        <v/>
      </c>
      <c r="U173" s="13" t="str">
        <f>IFERROR(IF(($C173&amp;"-"&amp;$E173&amp;"-"&amp;U$4)=INDEX(Aux!$Q$4:$Q$5000,MATCH($C173&amp;"-"&amp;$E173&amp;"-"&amp;U$4,Aux!$Q$4:$Q$5000,0)),1,""),"")</f>
        <v/>
      </c>
      <c r="V173" s="13" t="str">
        <f>IFERROR(IF(($C173&amp;"-"&amp;$E173&amp;"-"&amp;V$4)=INDEX(Aux!$Q$4:$Q$5000,MATCH($C173&amp;"-"&amp;$E173&amp;"-"&amp;V$4,Aux!$Q$4:$Q$5000,0)),1,""),"")</f>
        <v/>
      </c>
      <c r="W173" s="13" t="str">
        <f>IFERROR(IF(($C173&amp;"-"&amp;$E173&amp;"-"&amp;W$4)=INDEX(Aux!$Q$4:$Q$5000,MATCH($C173&amp;"-"&amp;$E173&amp;"-"&amp;W$4,Aux!$Q$4:$Q$5000,0)),1,""),"")</f>
        <v/>
      </c>
      <c r="X173" s="13" t="str">
        <f>IFERROR(IF(($C173&amp;"-"&amp;$E173&amp;"-"&amp;X$4)=INDEX(Aux!$Q$4:$Q$5000,MATCH($C173&amp;"-"&amp;$E173&amp;"-"&amp;X$4,Aux!$Q$4:$Q$5000,0)),1,""),"")</f>
        <v/>
      </c>
      <c r="Y173" s="13" t="str">
        <f>IFERROR(IF(($C173&amp;"-"&amp;$E173&amp;"-"&amp;Y$4)=INDEX(Aux!$Q$4:$Q$5000,MATCH($C173&amp;"-"&amp;$E173&amp;"-"&amp;Y$4,Aux!$Q$4:$Q$5000,0)),1,""),"")</f>
        <v/>
      </c>
      <c r="Z173" s="13" t="str">
        <f>IFERROR(IF(($C173&amp;"-"&amp;$E173&amp;"-"&amp;Z$4)=INDEX(Aux!$Q$4:$Q$5000,MATCH($C173&amp;"-"&amp;$E173&amp;"-"&amp;Z$4,Aux!$Q$4:$Q$5000,0)),1,""),"")</f>
        <v/>
      </c>
      <c r="AA173" s="13" t="str">
        <f>IFERROR(IF(($C173&amp;"-"&amp;$E173&amp;"-"&amp;AA$4)=INDEX(Aux!$Q$4:$Q$5000,MATCH($C173&amp;"-"&amp;$E173&amp;"-"&amp;AA$4,Aux!$Q$4:$Q$5000,0)),1,""),"")</f>
        <v/>
      </c>
      <c r="AN173"/>
      <c r="AO173"/>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2:114" x14ac:dyDescent="0.25">
      <c r="B174" s="41" t="str">
        <f>IF(B173="","",IF(B173+1&lt;='Tables&amp;Data'!$F$9,B173+1,""))</f>
        <v/>
      </c>
      <c r="C174" s="46" t="str">
        <f>IF(IFERROR(TRUNC((B174-1)/'Tables&amp;Data'!$F$7,0)+1,0)=0,"","G"&amp;TRUNC((B174-1)/'Tables&amp;Data'!$F$7,0)+1)</f>
        <v/>
      </c>
      <c r="D174" s="43" t="str">
        <f>IF(C174="","",IF(D173='Tables&amp;Data'!$F$7,1,D173+1))</f>
        <v/>
      </c>
      <c r="E174" s="43" t="str">
        <f t="shared" si="2"/>
        <v/>
      </c>
      <c r="F174" s="45" t="str">
        <f>IF(E174="","",IF(SUM(G174:AA174)='Tables&amp;Data'!$F$8,"P","O"))</f>
        <v/>
      </c>
      <c r="G174" s="13" t="str">
        <f>IFERROR(IF(($C174&amp;"-"&amp;$E174&amp;"-"&amp;G$4)=INDEX(Aux!$Q$4:$Q$5000,MATCH($C174&amp;"-"&amp;$E174&amp;"-"&amp;G$4,Aux!$Q$4:$Q$5000,0)),1,""),"")</f>
        <v/>
      </c>
      <c r="H174" s="13" t="str">
        <f>IFERROR(IF(($C174&amp;"-"&amp;$E174&amp;"-"&amp;H$4)=INDEX(Aux!$Q$4:$Q$5000,MATCH($C174&amp;"-"&amp;$E174&amp;"-"&amp;H$4,Aux!$Q$4:$Q$5000,0)),1,""),"")</f>
        <v/>
      </c>
      <c r="I174" s="13" t="str">
        <f>IFERROR(IF(($C174&amp;"-"&amp;$E174&amp;"-"&amp;I$4)=INDEX(Aux!$Q$4:$Q$5000,MATCH($C174&amp;"-"&amp;$E174&amp;"-"&amp;I$4,Aux!$Q$4:$Q$5000,0)),1,""),"")</f>
        <v/>
      </c>
      <c r="J174" s="13" t="str">
        <f>IFERROR(IF(($C174&amp;"-"&amp;$E174&amp;"-"&amp;J$4)=INDEX(Aux!$Q$4:$Q$5000,MATCH($C174&amp;"-"&amp;$E174&amp;"-"&amp;J$4,Aux!$Q$4:$Q$5000,0)),1,""),"")</f>
        <v/>
      </c>
      <c r="K174" s="13" t="str">
        <f>IFERROR(IF(($C174&amp;"-"&amp;$E174&amp;"-"&amp;K$4)=INDEX(Aux!$Q$4:$Q$5000,MATCH($C174&amp;"-"&amp;$E174&amp;"-"&amp;K$4,Aux!$Q$4:$Q$5000,0)),1,""),"")</f>
        <v/>
      </c>
      <c r="L174" s="13" t="str">
        <f>IFERROR(IF(($C174&amp;"-"&amp;$E174&amp;"-"&amp;L$4)=INDEX(Aux!$Q$4:$Q$5000,MATCH($C174&amp;"-"&amp;$E174&amp;"-"&amp;L$4,Aux!$Q$4:$Q$5000,0)),1,""),"")</f>
        <v/>
      </c>
      <c r="M174" s="13" t="str">
        <f>IFERROR(IF(($C174&amp;"-"&amp;$E174&amp;"-"&amp;M$4)=INDEX(Aux!$Q$4:$Q$5000,MATCH($C174&amp;"-"&amp;$E174&amp;"-"&amp;M$4,Aux!$Q$4:$Q$5000,0)),1,""),"")</f>
        <v/>
      </c>
      <c r="N174" s="13" t="str">
        <f>IFERROR(IF(($C174&amp;"-"&amp;$E174&amp;"-"&amp;N$4)=INDEX(Aux!$Q$4:$Q$5000,MATCH($C174&amp;"-"&amp;$E174&amp;"-"&amp;N$4,Aux!$Q$4:$Q$5000,0)),1,""),"")</f>
        <v/>
      </c>
      <c r="O174" s="13" t="str">
        <f>IFERROR(IF(($C174&amp;"-"&amp;$E174&amp;"-"&amp;O$4)=INDEX(Aux!$Q$4:$Q$5000,MATCH($C174&amp;"-"&amp;$E174&amp;"-"&amp;O$4,Aux!$Q$4:$Q$5000,0)),1,""),"")</f>
        <v/>
      </c>
      <c r="P174" s="13" t="str">
        <f>IFERROR(IF(($C174&amp;"-"&amp;$E174&amp;"-"&amp;P$4)=INDEX(Aux!$Q$4:$Q$5000,MATCH($C174&amp;"-"&amp;$E174&amp;"-"&amp;P$4,Aux!$Q$4:$Q$5000,0)),1,""),"")</f>
        <v/>
      </c>
      <c r="Q174" s="13" t="str">
        <f>IFERROR(IF(($C174&amp;"-"&amp;$E174&amp;"-"&amp;Q$4)=INDEX(Aux!$Q$4:$Q$5000,MATCH($C174&amp;"-"&amp;$E174&amp;"-"&amp;Q$4,Aux!$Q$4:$Q$5000,0)),1,""),"")</f>
        <v/>
      </c>
      <c r="R174" s="13" t="str">
        <f>IFERROR(IF(($C174&amp;"-"&amp;$E174&amp;"-"&amp;R$4)=INDEX(Aux!$Q$4:$Q$5000,MATCH($C174&amp;"-"&amp;$E174&amp;"-"&amp;R$4,Aux!$Q$4:$Q$5000,0)),1,""),"")</f>
        <v/>
      </c>
      <c r="S174" s="13" t="str">
        <f>IFERROR(IF(($C174&amp;"-"&amp;$E174&amp;"-"&amp;S$4)=INDEX(Aux!$Q$4:$Q$5000,MATCH($C174&amp;"-"&amp;$E174&amp;"-"&amp;S$4,Aux!$Q$4:$Q$5000,0)),1,""),"")</f>
        <v/>
      </c>
      <c r="T174" s="13" t="str">
        <f>IFERROR(IF(($C174&amp;"-"&amp;$E174&amp;"-"&amp;T$4)=INDEX(Aux!$Q$4:$Q$5000,MATCH($C174&amp;"-"&amp;$E174&amp;"-"&amp;T$4,Aux!$Q$4:$Q$5000,0)),1,""),"")</f>
        <v/>
      </c>
      <c r="U174" s="13" t="str">
        <f>IFERROR(IF(($C174&amp;"-"&amp;$E174&amp;"-"&amp;U$4)=INDEX(Aux!$Q$4:$Q$5000,MATCH($C174&amp;"-"&amp;$E174&amp;"-"&amp;U$4,Aux!$Q$4:$Q$5000,0)),1,""),"")</f>
        <v/>
      </c>
      <c r="V174" s="13" t="str">
        <f>IFERROR(IF(($C174&amp;"-"&amp;$E174&amp;"-"&amp;V$4)=INDEX(Aux!$Q$4:$Q$5000,MATCH($C174&amp;"-"&amp;$E174&amp;"-"&amp;V$4,Aux!$Q$4:$Q$5000,0)),1,""),"")</f>
        <v/>
      </c>
      <c r="W174" s="13" t="str">
        <f>IFERROR(IF(($C174&amp;"-"&amp;$E174&amp;"-"&amp;W$4)=INDEX(Aux!$Q$4:$Q$5000,MATCH($C174&amp;"-"&amp;$E174&amp;"-"&amp;W$4,Aux!$Q$4:$Q$5000,0)),1,""),"")</f>
        <v/>
      </c>
      <c r="X174" s="13" t="str">
        <f>IFERROR(IF(($C174&amp;"-"&amp;$E174&amp;"-"&amp;X$4)=INDEX(Aux!$Q$4:$Q$5000,MATCH($C174&amp;"-"&amp;$E174&amp;"-"&amp;X$4,Aux!$Q$4:$Q$5000,0)),1,""),"")</f>
        <v/>
      </c>
      <c r="Y174" s="13" t="str">
        <f>IFERROR(IF(($C174&amp;"-"&amp;$E174&amp;"-"&amp;Y$4)=INDEX(Aux!$Q$4:$Q$5000,MATCH($C174&amp;"-"&amp;$E174&amp;"-"&amp;Y$4,Aux!$Q$4:$Q$5000,0)),1,""),"")</f>
        <v/>
      </c>
      <c r="Z174" s="13" t="str">
        <f>IFERROR(IF(($C174&amp;"-"&amp;$E174&amp;"-"&amp;Z$4)=INDEX(Aux!$Q$4:$Q$5000,MATCH($C174&amp;"-"&amp;$E174&amp;"-"&amp;Z$4,Aux!$Q$4:$Q$5000,0)),1,""),"")</f>
        <v/>
      </c>
      <c r="AA174" s="13" t="str">
        <f>IFERROR(IF(($C174&amp;"-"&amp;$E174&amp;"-"&amp;AA$4)=INDEX(Aux!$Q$4:$Q$5000,MATCH($C174&amp;"-"&amp;$E174&amp;"-"&amp;AA$4,Aux!$Q$4:$Q$5000,0)),1,""),"")</f>
        <v/>
      </c>
      <c r="AN174"/>
      <c r="AO174"/>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2:114" x14ac:dyDescent="0.25">
      <c r="B175" s="41" t="str">
        <f>IF(B174="","",IF(B174+1&lt;='Tables&amp;Data'!$F$9,B174+1,""))</f>
        <v/>
      </c>
      <c r="C175" s="46" t="str">
        <f>IF(IFERROR(TRUNC((B175-1)/'Tables&amp;Data'!$F$7,0)+1,0)=0,"","G"&amp;TRUNC((B175-1)/'Tables&amp;Data'!$F$7,0)+1)</f>
        <v/>
      </c>
      <c r="D175" s="43" t="str">
        <f>IF(C175="","",IF(D174='Tables&amp;Data'!$F$7,1,D174+1))</f>
        <v/>
      </c>
      <c r="E175" s="43" t="str">
        <f t="shared" si="2"/>
        <v/>
      </c>
      <c r="F175" s="45" t="str">
        <f>IF(E175="","",IF(SUM(G175:AA175)='Tables&amp;Data'!$F$8,"P","O"))</f>
        <v/>
      </c>
      <c r="G175" s="13" t="str">
        <f>IFERROR(IF(($C175&amp;"-"&amp;$E175&amp;"-"&amp;G$4)=INDEX(Aux!$Q$4:$Q$5000,MATCH($C175&amp;"-"&amp;$E175&amp;"-"&amp;G$4,Aux!$Q$4:$Q$5000,0)),1,""),"")</f>
        <v/>
      </c>
      <c r="H175" s="13" t="str">
        <f>IFERROR(IF(($C175&amp;"-"&amp;$E175&amp;"-"&amp;H$4)=INDEX(Aux!$Q$4:$Q$5000,MATCH($C175&amp;"-"&amp;$E175&amp;"-"&amp;H$4,Aux!$Q$4:$Q$5000,0)),1,""),"")</f>
        <v/>
      </c>
      <c r="I175" s="13" t="str">
        <f>IFERROR(IF(($C175&amp;"-"&amp;$E175&amp;"-"&amp;I$4)=INDEX(Aux!$Q$4:$Q$5000,MATCH($C175&amp;"-"&amp;$E175&amp;"-"&amp;I$4,Aux!$Q$4:$Q$5000,0)),1,""),"")</f>
        <v/>
      </c>
      <c r="J175" s="13" t="str">
        <f>IFERROR(IF(($C175&amp;"-"&amp;$E175&amp;"-"&amp;J$4)=INDEX(Aux!$Q$4:$Q$5000,MATCH($C175&amp;"-"&amp;$E175&amp;"-"&amp;J$4,Aux!$Q$4:$Q$5000,0)),1,""),"")</f>
        <v/>
      </c>
      <c r="K175" s="13" t="str">
        <f>IFERROR(IF(($C175&amp;"-"&amp;$E175&amp;"-"&amp;K$4)=INDEX(Aux!$Q$4:$Q$5000,MATCH($C175&amp;"-"&amp;$E175&amp;"-"&amp;K$4,Aux!$Q$4:$Q$5000,0)),1,""),"")</f>
        <v/>
      </c>
      <c r="L175" s="13" t="str">
        <f>IFERROR(IF(($C175&amp;"-"&amp;$E175&amp;"-"&amp;L$4)=INDEX(Aux!$Q$4:$Q$5000,MATCH($C175&amp;"-"&amp;$E175&amp;"-"&amp;L$4,Aux!$Q$4:$Q$5000,0)),1,""),"")</f>
        <v/>
      </c>
      <c r="M175" s="13" t="str">
        <f>IFERROR(IF(($C175&amp;"-"&amp;$E175&amp;"-"&amp;M$4)=INDEX(Aux!$Q$4:$Q$5000,MATCH($C175&amp;"-"&amp;$E175&amp;"-"&amp;M$4,Aux!$Q$4:$Q$5000,0)),1,""),"")</f>
        <v/>
      </c>
      <c r="N175" s="13" t="str">
        <f>IFERROR(IF(($C175&amp;"-"&amp;$E175&amp;"-"&amp;N$4)=INDEX(Aux!$Q$4:$Q$5000,MATCH($C175&amp;"-"&amp;$E175&amp;"-"&amp;N$4,Aux!$Q$4:$Q$5000,0)),1,""),"")</f>
        <v/>
      </c>
      <c r="O175" s="13" t="str">
        <f>IFERROR(IF(($C175&amp;"-"&amp;$E175&amp;"-"&amp;O$4)=INDEX(Aux!$Q$4:$Q$5000,MATCH($C175&amp;"-"&amp;$E175&amp;"-"&amp;O$4,Aux!$Q$4:$Q$5000,0)),1,""),"")</f>
        <v/>
      </c>
      <c r="P175" s="13" t="str">
        <f>IFERROR(IF(($C175&amp;"-"&amp;$E175&amp;"-"&amp;P$4)=INDEX(Aux!$Q$4:$Q$5000,MATCH($C175&amp;"-"&amp;$E175&amp;"-"&amp;P$4,Aux!$Q$4:$Q$5000,0)),1,""),"")</f>
        <v/>
      </c>
      <c r="Q175" s="13" t="str">
        <f>IFERROR(IF(($C175&amp;"-"&amp;$E175&amp;"-"&amp;Q$4)=INDEX(Aux!$Q$4:$Q$5000,MATCH($C175&amp;"-"&amp;$E175&amp;"-"&amp;Q$4,Aux!$Q$4:$Q$5000,0)),1,""),"")</f>
        <v/>
      </c>
      <c r="R175" s="13" t="str">
        <f>IFERROR(IF(($C175&amp;"-"&amp;$E175&amp;"-"&amp;R$4)=INDEX(Aux!$Q$4:$Q$5000,MATCH($C175&amp;"-"&amp;$E175&amp;"-"&amp;R$4,Aux!$Q$4:$Q$5000,0)),1,""),"")</f>
        <v/>
      </c>
      <c r="S175" s="13" t="str">
        <f>IFERROR(IF(($C175&amp;"-"&amp;$E175&amp;"-"&amp;S$4)=INDEX(Aux!$Q$4:$Q$5000,MATCH($C175&amp;"-"&amp;$E175&amp;"-"&amp;S$4,Aux!$Q$4:$Q$5000,0)),1,""),"")</f>
        <v/>
      </c>
      <c r="T175" s="13" t="str">
        <f>IFERROR(IF(($C175&amp;"-"&amp;$E175&amp;"-"&amp;T$4)=INDEX(Aux!$Q$4:$Q$5000,MATCH($C175&amp;"-"&amp;$E175&amp;"-"&amp;T$4,Aux!$Q$4:$Q$5000,0)),1,""),"")</f>
        <v/>
      </c>
      <c r="U175" s="13" t="str">
        <f>IFERROR(IF(($C175&amp;"-"&amp;$E175&amp;"-"&amp;U$4)=INDEX(Aux!$Q$4:$Q$5000,MATCH($C175&amp;"-"&amp;$E175&amp;"-"&amp;U$4,Aux!$Q$4:$Q$5000,0)),1,""),"")</f>
        <v/>
      </c>
      <c r="V175" s="13" t="str">
        <f>IFERROR(IF(($C175&amp;"-"&amp;$E175&amp;"-"&amp;V$4)=INDEX(Aux!$Q$4:$Q$5000,MATCH($C175&amp;"-"&amp;$E175&amp;"-"&amp;V$4,Aux!$Q$4:$Q$5000,0)),1,""),"")</f>
        <v/>
      </c>
      <c r="W175" s="13" t="str">
        <f>IFERROR(IF(($C175&amp;"-"&amp;$E175&amp;"-"&amp;W$4)=INDEX(Aux!$Q$4:$Q$5000,MATCH($C175&amp;"-"&amp;$E175&amp;"-"&amp;W$4,Aux!$Q$4:$Q$5000,0)),1,""),"")</f>
        <v/>
      </c>
      <c r="X175" s="13" t="str">
        <f>IFERROR(IF(($C175&amp;"-"&amp;$E175&amp;"-"&amp;X$4)=INDEX(Aux!$Q$4:$Q$5000,MATCH($C175&amp;"-"&amp;$E175&amp;"-"&amp;X$4,Aux!$Q$4:$Q$5000,0)),1,""),"")</f>
        <v/>
      </c>
      <c r="Y175" s="13" t="str">
        <f>IFERROR(IF(($C175&amp;"-"&amp;$E175&amp;"-"&amp;Y$4)=INDEX(Aux!$Q$4:$Q$5000,MATCH($C175&amp;"-"&amp;$E175&amp;"-"&amp;Y$4,Aux!$Q$4:$Q$5000,0)),1,""),"")</f>
        <v/>
      </c>
      <c r="Z175" s="13" t="str">
        <f>IFERROR(IF(($C175&amp;"-"&amp;$E175&amp;"-"&amp;Z$4)=INDEX(Aux!$Q$4:$Q$5000,MATCH($C175&amp;"-"&amp;$E175&amp;"-"&amp;Z$4,Aux!$Q$4:$Q$5000,0)),1,""),"")</f>
        <v/>
      </c>
      <c r="AA175" s="13" t="str">
        <f>IFERROR(IF(($C175&amp;"-"&amp;$E175&amp;"-"&amp;AA$4)=INDEX(Aux!$Q$4:$Q$5000,MATCH($C175&amp;"-"&amp;$E175&amp;"-"&amp;AA$4,Aux!$Q$4:$Q$5000,0)),1,""),"")</f>
        <v/>
      </c>
      <c r="AN175"/>
      <c r="AO175"/>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2:114" x14ac:dyDescent="0.25">
      <c r="B176" s="41" t="str">
        <f>IF(B175="","",IF(B175+1&lt;='Tables&amp;Data'!$F$9,B175+1,""))</f>
        <v/>
      </c>
      <c r="C176" s="46" t="str">
        <f>IF(IFERROR(TRUNC((B176-1)/'Tables&amp;Data'!$F$7,0)+1,0)=0,"","G"&amp;TRUNC((B176-1)/'Tables&amp;Data'!$F$7,0)+1)</f>
        <v/>
      </c>
      <c r="D176" s="43" t="str">
        <f>IF(C176="","",IF(D175='Tables&amp;Data'!$F$7,1,D175+1))</f>
        <v/>
      </c>
      <c r="E176" s="43" t="str">
        <f t="shared" si="2"/>
        <v/>
      </c>
      <c r="F176" s="45" t="str">
        <f>IF(E176="","",IF(SUM(G176:AA176)='Tables&amp;Data'!$F$8,"P","O"))</f>
        <v/>
      </c>
      <c r="G176" s="13" t="str">
        <f>IFERROR(IF(($C176&amp;"-"&amp;$E176&amp;"-"&amp;G$4)=INDEX(Aux!$Q$4:$Q$5000,MATCH($C176&amp;"-"&amp;$E176&amp;"-"&amp;G$4,Aux!$Q$4:$Q$5000,0)),1,""),"")</f>
        <v/>
      </c>
      <c r="H176" s="13" t="str">
        <f>IFERROR(IF(($C176&amp;"-"&amp;$E176&amp;"-"&amp;H$4)=INDEX(Aux!$Q$4:$Q$5000,MATCH($C176&amp;"-"&amp;$E176&amp;"-"&amp;H$4,Aux!$Q$4:$Q$5000,0)),1,""),"")</f>
        <v/>
      </c>
      <c r="I176" s="13" t="str">
        <f>IFERROR(IF(($C176&amp;"-"&amp;$E176&amp;"-"&amp;I$4)=INDEX(Aux!$Q$4:$Q$5000,MATCH($C176&amp;"-"&amp;$E176&amp;"-"&amp;I$4,Aux!$Q$4:$Q$5000,0)),1,""),"")</f>
        <v/>
      </c>
      <c r="J176" s="13" t="str">
        <f>IFERROR(IF(($C176&amp;"-"&amp;$E176&amp;"-"&amp;J$4)=INDEX(Aux!$Q$4:$Q$5000,MATCH($C176&amp;"-"&amp;$E176&amp;"-"&amp;J$4,Aux!$Q$4:$Q$5000,0)),1,""),"")</f>
        <v/>
      </c>
      <c r="K176" s="13" t="str">
        <f>IFERROR(IF(($C176&amp;"-"&amp;$E176&amp;"-"&amp;K$4)=INDEX(Aux!$Q$4:$Q$5000,MATCH($C176&amp;"-"&amp;$E176&amp;"-"&amp;K$4,Aux!$Q$4:$Q$5000,0)),1,""),"")</f>
        <v/>
      </c>
      <c r="L176" s="13" t="str">
        <f>IFERROR(IF(($C176&amp;"-"&amp;$E176&amp;"-"&amp;L$4)=INDEX(Aux!$Q$4:$Q$5000,MATCH($C176&amp;"-"&amp;$E176&amp;"-"&amp;L$4,Aux!$Q$4:$Q$5000,0)),1,""),"")</f>
        <v/>
      </c>
      <c r="M176" s="13" t="str">
        <f>IFERROR(IF(($C176&amp;"-"&amp;$E176&amp;"-"&amp;M$4)=INDEX(Aux!$Q$4:$Q$5000,MATCH($C176&amp;"-"&amp;$E176&amp;"-"&amp;M$4,Aux!$Q$4:$Q$5000,0)),1,""),"")</f>
        <v/>
      </c>
      <c r="N176" s="13" t="str">
        <f>IFERROR(IF(($C176&amp;"-"&amp;$E176&amp;"-"&amp;N$4)=INDEX(Aux!$Q$4:$Q$5000,MATCH($C176&amp;"-"&amp;$E176&amp;"-"&amp;N$4,Aux!$Q$4:$Q$5000,0)),1,""),"")</f>
        <v/>
      </c>
      <c r="O176" s="13" t="str">
        <f>IFERROR(IF(($C176&amp;"-"&amp;$E176&amp;"-"&amp;O$4)=INDEX(Aux!$Q$4:$Q$5000,MATCH($C176&amp;"-"&amp;$E176&amp;"-"&amp;O$4,Aux!$Q$4:$Q$5000,0)),1,""),"")</f>
        <v/>
      </c>
      <c r="P176" s="13" t="str">
        <f>IFERROR(IF(($C176&amp;"-"&amp;$E176&amp;"-"&amp;P$4)=INDEX(Aux!$Q$4:$Q$5000,MATCH($C176&amp;"-"&amp;$E176&amp;"-"&amp;P$4,Aux!$Q$4:$Q$5000,0)),1,""),"")</f>
        <v/>
      </c>
      <c r="Q176" s="13" t="str">
        <f>IFERROR(IF(($C176&amp;"-"&amp;$E176&amp;"-"&amp;Q$4)=INDEX(Aux!$Q$4:$Q$5000,MATCH($C176&amp;"-"&amp;$E176&amp;"-"&amp;Q$4,Aux!$Q$4:$Q$5000,0)),1,""),"")</f>
        <v/>
      </c>
      <c r="R176" s="13" t="str">
        <f>IFERROR(IF(($C176&amp;"-"&amp;$E176&amp;"-"&amp;R$4)=INDEX(Aux!$Q$4:$Q$5000,MATCH($C176&amp;"-"&amp;$E176&amp;"-"&amp;R$4,Aux!$Q$4:$Q$5000,0)),1,""),"")</f>
        <v/>
      </c>
      <c r="S176" s="13" t="str">
        <f>IFERROR(IF(($C176&amp;"-"&amp;$E176&amp;"-"&amp;S$4)=INDEX(Aux!$Q$4:$Q$5000,MATCH($C176&amp;"-"&amp;$E176&amp;"-"&amp;S$4,Aux!$Q$4:$Q$5000,0)),1,""),"")</f>
        <v/>
      </c>
      <c r="T176" s="13" t="str">
        <f>IFERROR(IF(($C176&amp;"-"&amp;$E176&amp;"-"&amp;T$4)=INDEX(Aux!$Q$4:$Q$5000,MATCH($C176&amp;"-"&amp;$E176&amp;"-"&amp;T$4,Aux!$Q$4:$Q$5000,0)),1,""),"")</f>
        <v/>
      </c>
      <c r="U176" s="13" t="str">
        <f>IFERROR(IF(($C176&amp;"-"&amp;$E176&amp;"-"&amp;U$4)=INDEX(Aux!$Q$4:$Q$5000,MATCH($C176&amp;"-"&amp;$E176&amp;"-"&amp;U$4,Aux!$Q$4:$Q$5000,0)),1,""),"")</f>
        <v/>
      </c>
      <c r="V176" s="13" t="str">
        <f>IFERROR(IF(($C176&amp;"-"&amp;$E176&amp;"-"&amp;V$4)=INDEX(Aux!$Q$4:$Q$5000,MATCH($C176&amp;"-"&amp;$E176&amp;"-"&amp;V$4,Aux!$Q$4:$Q$5000,0)),1,""),"")</f>
        <v/>
      </c>
      <c r="W176" s="13" t="str">
        <f>IFERROR(IF(($C176&amp;"-"&amp;$E176&amp;"-"&amp;W$4)=INDEX(Aux!$Q$4:$Q$5000,MATCH($C176&amp;"-"&amp;$E176&amp;"-"&amp;W$4,Aux!$Q$4:$Q$5000,0)),1,""),"")</f>
        <v/>
      </c>
      <c r="X176" s="13" t="str">
        <f>IFERROR(IF(($C176&amp;"-"&amp;$E176&amp;"-"&amp;X$4)=INDEX(Aux!$Q$4:$Q$5000,MATCH($C176&amp;"-"&amp;$E176&amp;"-"&amp;X$4,Aux!$Q$4:$Q$5000,0)),1,""),"")</f>
        <v/>
      </c>
      <c r="Y176" s="13" t="str">
        <f>IFERROR(IF(($C176&amp;"-"&amp;$E176&amp;"-"&amp;Y$4)=INDEX(Aux!$Q$4:$Q$5000,MATCH($C176&amp;"-"&amp;$E176&amp;"-"&amp;Y$4,Aux!$Q$4:$Q$5000,0)),1,""),"")</f>
        <v/>
      </c>
      <c r="Z176" s="13" t="str">
        <f>IFERROR(IF(($C176&amp;"-"&amp;$E176&amp;"-"&amp;Z$4)=INDEX(Aux!$Q$4:$Q$5000,MATCH($C176&amp;"-"&amp;$E176&amp;"-"&amp;Z$4,Aux!$Q$4:$Q$5000,0)),1,""),"")</f>
        <v/>
      </c>
      <c r="AA176" s="13" t="str">
        <f>IFERROR(IF(($C176&amp;"-"&amp;$E176&amp;"-"&amp;AA$4)=INDEX(Aux!$Q$4:$Q$5000,MATCH($C176&amp;"-"&amp;$E176&amp;"-"&amp;AA$4,Aux!$Q$4:$Q$5000,0)),1,""),"")</f>
        <v/>
      </c>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2:114" x14ac:dyDescent="0.25">
      <c r="B177" s="41" t="str">
        <f>IF(B176="","",IF(B176+1&lt;='Tables&amp;Data'!$F$9,B176+1,""))</f>
        <v/>
      </c>
      <c r="C177" s="46" t="str">
        <f>IF(IFERROR(TRUNC((B177-1)/'Tables&amp;Data'!$F$7,0)+1,0)=0,"","G"&amp;TRUNC((B177-1)/'Tables&amp;Data'!$F$7,0)+1)</f>
        <v/>
      </c>
      <c r="D177" s="43" t="str">
        <f>IF(C177="","",IF(D176='Tables&amp;Data'!$F$7,1,D176+1))</f>
        <v/>
      </c>
      <c r="E177" s="43" t="str">
        <f t="shared" si="2"/>
        <v/>
      </c>
      <c r="F177" s="45" t="str">
        <f>IF(E177="","",IF(SUM(G177:AA177)='Tables&amp;Data'!$F$8,"P","O"))</f>
        <v/>
      </c>
      <c r="G177" s="13" t="str">
        <f>IFERROR(IF(($C177&amp;"-"&amp;$E177&amp;"-"&amp;G$4)=INDEX(Aux!$Q$4:$Q$5000,MATCH($C177&amp;"-"&amp;$E177&amp;"-"&amp;G$4,Aux!$Q$4:$Q$5000,0)),1,""),"")</f>
        <v/>
      </c>
      <c r="H177" s="13" t="str">
        <f>IFERROR(IF(($C177&amp;"-"&amp;$E177&amp;"-"&amp;H$4)=INDEX(Aux!$Q$4:$Q$5000,MATCH($C177&amp;"-"&amp;$E177&amp;"-"&amp;H$4,Aux!$Q$4:$Q$5000,0)),1,""),"")</f>
        <v/>
      </c>
      <c r="I177" s="13" t="str">
        <f>IFERROR(IF(($C177&amp;"-"&amp;$E177&amp;"-"&amp;I$4)=INDEX(Aux!$Q$4:$Q$5000,MATCH($C177&amp;"-"&amp;$E177&amp;"-"&amp;I$4,Aux!$Q$4:$Q$5000,0)),1,""),"")</f>
        <v/>
      </c>
      <c r="J177" s="13" t="str">
        <f>IFERROR(IF(($C177&amp;"-"&amp;$E177&amp;"-"&amp;J$4)=INDEX(Aux!$Q$4:$Q$5000,MATCH($C177&amp;"-"&amp;$E177&amp;"-"&amp;J$4,Aux!$Q$4:$Q$5000,0)),1,""),"")</f>
        <v/>
      </c>
      <c r="K177" s="13" t="str">
        <f>IFERROR(IF(($C177&amp;"-"&amp;$E177&amp;"-"&amp;K$4)=INDEX(Aux!$Q$4:$Q$5000,MATCH($C177&amp;"-"&amp;$E177&amp;"-"&amp;K$4,Aux!$Q$4:$Q$5000,0)),1,""),"")</f>
        <v/>
      </c>
      <c r="L177" s="13" t="str">
        <f>IFERROR(IF(($C177&amp;"-"&amp;$E177&amp;"-"&amp;L$4)=INDEX(Aux!$Q$4:$Q$5000,MATCH($C177&amp;"-"&amp;$E177&amp;"-"&amp;L$4,Aux!$Q$4:$Q$5000,0)),1,""),"")</f>
        <v/>
      </c>
      <c r="M177" s="13" t="str">
        <f>IFERROR(IF(($C177&amp;"-"&amp;$E177&amp;"-"&amp;M$4)=INDEX(Aux!$Q$4:$Q$5000,MATCH($C177&amp;"-"&amp;$E177&amp;"-"&amp;M$4,Aux!$Q$4:$Q$5000,0)),1,""),"")</f>
        <v/>
      </c>
      <c r="N177" s="13" t="str">
        <f>IFERROR(IF(($C177&amp;"-"&amp;$E177&amp;"-"&amp;N$4)=INDEX(Aux!$Q$4:$Q$5000,MATCH($C177&amp;"-"&amp;$E177&amp;"-"&amp;N$4,Aux!$Q$4:$Q$5000,0)),1,""),"")</f>
        <v/>
      </c>
      <c r="O177" s="13" t="str">
        <f>IFERROR(IF(($C177&amp;"-"&amp;$E177&amp;"-"&amp;O$4)=INDEX(Aux!$Q$4:$Q$5000,MATCH($C177&amp;"-"&amp;$E177&amp;"-"&amp;O$4,Aux!$Q$4:$Q$5000,0)),1,""),"")</f>
        <v/>
      </c>
      <c r="P177" s="13" t="str">
        <f>IFERROR(IF(($C177&amp;"-"&amp;$E177&amp;"-"&amp;P$4)=INDEX(Aux!$Q$4:$Q$5000,MATCH($C177&amp;"-"&amp;$E177&amp;"-"&amp;P$4,Aux!$Q$4:$Q$5000,0)),1,""),"")</f>
        <v/>
      </c>
      <c r="Q177" s="13" t="str">
        <f>IFERROR(IF(($C177&amp;"-"&amp;$E177&amp;"-"&amp;Q$4)=INDEX(Aux!$Q$4:$Q$5000,MATCH($C177&amp;"-"&amp;$E177&amp;"-"&amp;Q$4,Aux!$Q$4:$Q$5000,0)),1,""),"")</f>
        <v/>
      </c>
      <c r="R177" s="13" t="str">
        <f>IFERROR(IF(($C177&amp;"-"&amp;$E177&amp;"-"&amp;R$4)=INDEX(Aux!$Q$4:$Q$5000,MATCH($C177&amp;"-"&amp;$E177&amp;"-"&amp;R$4,Aux!$Q$4:$Q$5000,0)),1,""),"")</f>
        <v/>
      </c>
      <c r="S177" s="13" t="str">
        <f>IFERROR(IF(($C177&amp;"-"&amp;$E177&amp;"-"&amp;S$4)=INDEX(Aux!$Q$4:$Q$5000,MATCH($C177&amp;"-"&amp;$E177&amp;"-"&amp;S$4,Aux!$Q$4:$Q$5000,0)),1,""),"")</f>
        <v/>
      </c>
      <c r="T177" s="13" t="str">
        <f>IFERROR(IF(($C177&amp;"-"&amp;$E177&amp;"-"&amp;T$4)=INDEX(Aux!$Q$4:$Q$5000,MATCH($C177&amp;"-"&amp;$E177&amp;"-"&amp;T$4,Aux!$Q$4:$Q$5000,0)),1,""),"")</f>
        <v/>
      </c>
      <c r="U177" s="13" t="str">
        <f>IFERROR(IF(($C177&amp;"-"&amp;$E177&amp;"-"&amp;U$4)=INDEX(Aux!$Q$4:$Q$5000,MATCH($C177&amp;"-"&amp;$E177&amp;"-"&amp;U$4,Aux!$Q$4:$Q$5000,0)),1,""),"")</f>
        <v/>
      </c>
      <c r="V177" s="13" t="str">
        <f>IFERROR(IF(($C177&amp;"-"&amp;$E177&amp;"-"&amp;V$4)=INDEX(Aux!$Q$4:$Q$5000,MATCH($C177&amp;"-"&amp;$E177&amp;"-"&amp;V$4,Aux!$Q$4:$Q$5000,0)),1,""),"")</f>
        <v/>
      </c>
      <c r="W177" s="13" t="str">
        <f>IFERROR(IF(($C177&amp;"-"&amp;$E177&amp;"-"&amp;W$4)=INDEX(Aux!$Q$4:$Q$5000,MATCH($C177&amp;"-"&amp;$E177&amp;"-"&amp;W$4,Aux!$Q$4:$Q$5000,0)),1,""),"")</f>
        <v/>
      </c>
      <c r="X177" s="13" t="str">
        <f>IFERROR(IF(($C177&amp;"-"&amp;$E177&amp;"-"&amp;X$4)=INDEX(Aux!$Q$4:$Q$5000,MATCH($C177&amp;"-"&amp;$E177&amp;"-"&amp;X$4,Aux!$Q$4:$Q$5000,0)),1,""),"")</f>
        <v/>
      </c>
      <c r="Y177" s="13" t="str">
        <f>IFERROR(IF(($C177&amp;"-"&amp;$E177&amp;"-"&amp;Y$4)=INDEX(Aux!$Q$4:$Q$5000,MATCH($C177&amp;"-"&amp;$E177&amp;"-"&amp;Y$4,Aux!$Q$4:$Q$5000,0)),1,""),"")</f>
        <v/>
      </c>
      <c r="Z177" s="13" t="str">
        <f>IFERROR(IF(($C177&amp;"-"&amp;$E177&amp;"-"&amp;Z$4)=INDEX(Aux!$Q$4:$Q$5000,MATCH($C177&amp;"-"&amp;$E177&amp;"-"&amp;Z$4,Aux!$Q$4:$Q$5000,0)),1,""),"")</f>
        <v/>
      </c>
      <c r="AA177" s="13" t="str">
        <f>IFERROR(IF(($C177&amp;"-"&amp;$E177&amp;"-"&amp;AA$4)=INDEX(Aux!$Q$4:$Q$5000,MATCH($C177&amp;"-"&amp;$E177&amp;"-"&amp;AA$4,Aux!$Q$4:$Q$5000,0)),1,""),"")</f>
        <v/>
      </c>
      <c r="AN177"/>
      <c r="AO17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2:114" x14ac:dyDescent="0.25">
      <c r="B178" s="41" t="str">
        <f>IF(B177="","",IF(B177+1&lt;='Tables&amp;Data'!$F$9,B177+1,""))</f>
        <v/>
      </c>
      <c r="C178" s="46" t="str">
        <f>IF(IFERROR(TRUNC((B178-1)/'Tables&amp;Data'!$F$7,0)+1,0)=0,"","G"&amp;TRUNC((B178-1)/'Tables&amp;Data'!$F$7,0)+1)</f>
        <v/>
      </c>
      <c r="D178" s="43" t="str">
        <f>IF(C178="","",IF(D177='Tables&amp;Data'!$F$7,1,D177+1))</f>
        <v/>
      </c>
      <c r="E178" s="43" t="str">
        <f t="shared" si="2"/>
        <v/>
      </c>
      <c r="F178" s="45" t="str">
        <f>IF(E178="","",IF(SUM(G178:AA178)='Tables&amp;Data'!$F$8,"P","O"))</f>
        <v/>
      </c>
      <c r="G178" s="13" t="str">
        <f>IFERROR(IF(($C178&amp;"-"&amp;$E178&amp;"-"&amp;G$4)=INDEX(Aux!$Q$4:$Q$5000,MATCH($C178&amp;"-"&amp;$E178&amp;"-"&amp;G$4,Aux!$Q$4:$Q$5000,0)),1,""),"")</f>
        <v/>
      </c>
      <c r="H178" s="13" t="str">
        <f>IFERROR(IF(($C178&amp;"-"&amp;$E178&amp;"-"&amp;H$4)=INDEX(Aux!$Q$4:$Q$5000,MATCH($C178&amp;"-"&amp;$E178&amp;"-"&amp;H$4,Aux!$Q$4:$Q$5000,0)),1,""),"")</f>
        <v/>
      </c>
      <c r="I178" s="13" t="str">
        <f>IFERROR(IF(($C178&amp;"-"&amp;$E178&amp;"-"&amp;I$4)=INDEX(Aux!$Q$4:$Q$5000,MATCH($C178&amp;"-"&amp;$E178&amp;"-"&amp;I$4,Aux!$Q$4:$Q$5000,0)),1,""),"")</f>
        <v/>
      </c>
      <c r="J178" s="13" t="str">
        <f>IFERROR(IF(($C178&amp;"-"&amp;$E178&amp;"-"&amp;J$4)=INDEX(Aux!$Q$4:$Q$5000,MATCH($C178&amp;"-"&amp;$E178&amp;"-"&amp;J$4,Aux!$Q$4:$Q$5000,0)),1,""),"")</f>
        <v/>
      </c>
      <c r="K178" s="13" t="str">
        <f>IFERROR(IF(($C178&amp;"-"&amp;$E178&amp;"-"&amp;K$4)=INDEX(Aux!$Q$4:$Q$5000,MATCH($C178&amp;"-"&amp;$E178&amp;"-"&amp;K$4,Aux!$Q$4:$Q$5000,0)),1,""),"")</f>
        <v/>
      </c>
      <c r="L178" s="13" t="str">
        <f>IFERROR(IF(($C178&amp;"-"&amp;$E178&amp;"-"&amp;L$4)=INDEX(Aux!$Q$4:$Q$5000,MATCH($C178&amp;"-"&amp;$E178&amp;"-"&amp;L$4,Aux!$Q$4:$Q$5000,0)),1,""),"")</f>
        <v/>
      </c>
      <c r="M178" s="13" t="str">
        <f>IFERROR(IF(($C178&amp;"-"&amp;$E178&amp;"-"&amp;M$4)=INDEX(Aux!$Q$4:$Q$5000,MATCH($C178&amp;"-"&amp;$E178&amp;"-"&amp;M$4,Aux!$Q$4:$Q$5000,0)),1,""),"")</f>
        <v/>
      </c>
      <c r="N178" s="13" t="str">
        <f>IFERROR(IF(($C178&amp;"-"&amp;$E178&amp;"-"&amp;N$4)=INDEX(Aux!$Q$4:$Q$5000,MATCH($C178&amp;"-"&amp;$E178&amp;"-"&amp;N$4,Aux!$Q$4:$Q$5000,0)),1,""),"")</f>
        <v/>
      </c>
      <c r="O178" s="13" t="str">
        <f>IFERROR(IF(($C178&amp;"-"&amp;$E178&amp;"-"&amp;O$4)=INDEX(Aux!$Q$4:$Q$5000,MATCH($C178&amp;"-"&amp;$E178&amp;"-"&amp;O$4,Aux!$Q$4:$Q$5000,0)),1,""),"")</f>
        <v/>
      </c>
      <c r="P178" s="13" t="str">
        <f>IFERROR(IF(($C178&amp;"-"&amp;$E178&amp;"-"&amp;P$4)=INDEX(Aux!$Q$4:$Q$5000,MATCH($C178&amp;"-"&amp;$E178&amp;"-"&amp;P$4,Aux!$Q$4:$Q$5000,0)),1,""),"")</f>
        <v/>
      </c>
      <c r="Q178" s="13" t="str">
        <f>IFERROR(IF(($C178&amp;"-"&amp;$E178&amp;"-"&amp;Q$4)=INDEX(Aux!$Q$4:$Q$5000,MATCH($C178&amp;"-"&amp;$E178&amp;"-"&amp;Q$4,Aux!$Q$4:$Q$5000,0)),1,""),"")</f>
        <v/>
      </c>
      <c r="R178" s="13" t="str">
        <f>IFERROR(IF(($C178&amp;"-"&amp;$E178&amp;"-"&amp;R$4)=INDEX(Aux!$Q$4:$Q$5000,MATCH($C178&amp;"-"&amp;$E178&amp;"-"&amp;R$4,Aux!$Q$4:$Q$5000,0)),1,""),"")</f>
        <v/>
      </c>
      <c r="S178" s="13" t="str">
        <f>IFERROR(IF(($C178&amp;"-"&amp;$E178&amp;"-"&amp;S$4)=INDEX(Aux!$Q$4:$Q$5000,MATCH($C178&amp;"-"&amp;$E178&amp;"-"&amp;S$4,Aux!$Q$4:$Q$5000,0)),1,""),"")</f>
        <v/>
      </c>
      <c r="T178" s="13" t="str">
        <f>IFERROR(IF(($C178&amp;"-"&amp;$E178&amp;"-"&amp;T$4)=INDEX(Aux!$Q$4:$Q$5000,MATCH($C178&amp;"-"&amp;$E178&amp;"-"&amp;T$4,Aux!$Q$4:$Q$5000,0)),1,""),"")</f>
        <v/>
      </c>
      <c r="U178" s="13" t="str">
        <f>IFERROR(IF(($C178&amp;"-"&amp;$E178&amp;"-"&amp;U$4)=INDEX(Aux!$Q$4:$Q$5000,MATCH($C178&amp;"-"&amp;$E178&amp;"-"&amp;U$4,Aux!$Q$4:$Q$5000,0)),1,""),"")</f>
        <v/>
      </c>
      <c r="V178" s="13" t="str">
        <f>IFERROR(IF(($C178&amp;"-"&amp;$E178&amp;"-"&amp;V$4)=INDEX(Aux!$Q$4:$Q$5000,MATCH($C178&amp;"-"&amp;$E178&amp;"-"&amp;V$4,Aux!$Q$4:$Q$5000,0)),1,""),"")</f>
        <v/>
      </c>
      <c r="W178" s="13" t="str">
        <f>IFERROR(IF(($C178&amp;"-"&amp;$E178&amp;"-"&amp;W$4)=INDEX(Aux!$Q$4:$Q$5000,MATCH($C178&amp;"-"&amp;$E178&amp;"-"&amp;W$4,Aux!$Q$4:$Q$5000,0)),1,""),"")</f>
        <v/>
      </c>
      <c r="X178" s="13" t="str">
        <f>IFERROR(IF(($C178&amp;"-"&amp;$E178&amp;"-"&amp;X$4)=INDEX(Aux!$Q$4:$Q$5000,MATCH($C178&amp;"-"&amp;$E178&amp;"-"&amp;X$4,Aux!$Q$4:$Q$5000,0)),1,""),"")</f>
        <v/>
      </c>
      <c r="Y178" s="13" t="str">
        <f>IFERROR(IF(($C178&amp;"-"&amp;$E178&amp;"-"&amp;Y$4)=INDEX(Aux!$Q$4:$Q$5000,MATCH($C178&amp;"-"&amp;$E178&amp;"-"&amp;Y$4,Aux!$Q$4:$Q$5000,0)),1,""),"")</f>
        <v/>
      </c>
      <c r="Z178" s="13" t="str">
        <f>IFERROR(IF(($C178&amp;"-"&amp;$E178&amp;"-"&amp;Z$4)=INDEX(Aux!$Q$4:$Q$5000,MATCH($C178&amp;"-"&amp;$E178&amp;"-"&amp;Z$4,Aux!$Q$4:$Q$5000,0)),1,""),"")</f>
        <v/>
      </c>
      <c r="AA178" s="13" t="str">
        <f>IFERROR(IF(($C178&amp;"-"&amp;$E178&amp;"-"&amp;AA$4)=INDEX(Aux!$Q$4:$Q$5000,MATCH($C178&amp;"-"&amp;$E178&amp;"-"&amp;AA$4,Aux!$Q$4:$Q$5000,0)),1,""),"")</f>
        <v/>
      </c>
      <c r="AN178"/>
      <c r="AO178"/>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2:114" x14ac:dyDescent="0.25">
      <c r="B179" s="41" t="str">
        <f>IF(B178="","",IF(B178+1&lt;='Tables&amp;Data'!$F$9,B178+1,""))</f>
        <v/>
      </c>
      <c r="C179" s="46" t="str">
        <f>IF(IFERROR(TRUNC((B179-1)/'Tables&amp;Data'!$F$7,0)+1,0)=0,"","G"&amp;TRUNC((B179-1)/'Tables&amp;Data'!$F$7,0)+1)</f>
        <v/>
      </c>
      <c r="D179" s="43" t="str">
        <f>IF(C179="","",IF(D178='Tables&amp;Data'!$F$7,1,D178+1))</f>
        <v/>
      </c>
      <c r="E179" s="43" t="str">
        <f t="shared" si="2"/>
        <v/>
      </c>
      <c r="F179" s="45" t="str">
        <f>IF(E179="","",IF(SUM(G179:AA179)='Tables&amp;Data'!$F$8,"P","O"))</f>
        <v/>
      </c>
      <c r="G179" s="13" t="str">
        <f>IFERROR(IF(($C179&amp;"-"&amp;$E179&amp;"-"&amp;G$4)=INDEX(Aux!$Q$4:$Q$5000,MATCH($C179&amp;"-"&amp;$E179&amp;"-"&amp;G$4,Aux!$Q$4:$Q$5000,0)),1,""),"")</f>
        <v/>
      </c>
      <c r="H179" s="13" t="str">
        <f>IFERROR(IF(($C179&amp;"-"&amp;$E179&amp;"-"&amp;H$4)=INDEX(Aux!$Q$4:$Q$5000,MATCH($C179&amp;"-"&amp;$E179&amp;"-"&amp;H$4,Aux!$Q$4:$Q$5000,0)),1,""),"")</f>
        <v/>
      </c>
      <c r="I179" s="13" t="str">
        <f>IFERROR(IF(($C179&amp;"-"&amp;$E179&amp;"-"&amp;I$4)=INDEX(Aux!$Q$4:$Q$5000,MATCH($C179&amp;"-"&amp;$E179&amp;"-"&amp;I$4,Aux!$Q$4:$Q$5000,0)),1,""),"")</f>
        <v/>
      </c>
      <c r="J179" s="13" t="str">
        <f>IFERROR(IF(($C179&amp;"-"&amp;$E179&amp;"-"&amp;J$4)=INDEX(Aux!$Q$4:$Q$5000,MATCH($C179&amp;"-"&amp;$E179&amp;"-"&amp;J$4,Aux!$Q$4:$Q$5000,0)),1,""),"")</f>
        <v/>
      </c>
      <c r="K179" s="13" t="str">
        <f>IFERROR(IF(($C179&amp;"-"&amp;$E179&amp;"-"&amp;K$4)=INDEX(Aux!$Q$4:$Q$5000,MATCH($C179&amp;"-"&amp;$E179&amp;"-"&amp;K$4,Aux!$Q$4:$Q$5000,0)),1,""),"")</f>
        <v/>
      </c>
      <c r="L179" s="13" t="str">
        <f>IFERROR(IF(($C179&amp;"-"&amp;$E179&amp;"-"&amp;L$4)=INDEX(Aux!$Q$4:$Q$5000,MATCH($C179&amp;"-"&amp;$E179&amp;"-"&amp;L$4,Aux!$Q$4:$Q$5000,0)),1,""),"")</f>
        <v/>
      </c>
      <c r="M179" s="13" t="str">
        <f>IFERROR(IF(($C179&amp;"-"&amp;$E179&amp;"-"&amp;M$4)=INDEX(Aux!$Q$4:$Q$5000,MATCH($C179&amp;"-"&amp;$E179&amp;"-"&amp;M$4,Aux!$Q$4:$Q$5000,0)),1,""),"")</f>
        <v/>
      </c>
      <c r="N179" s="13" t="str">
        <f>IFERROR(IF(($C179&amp;"-"&amp;$E179&amp;"-"&amp;N$4)=INDEX(Aux!$Q$4:$Q$5000,MATCH($C179&amp;"-"&amp;$E179&amp;"-"&amp;N$4,Aux!$Q$4:$Q$5000,0)),1,""),"")</f>
        <v/>
      </c>
      <c r="O179" s="13" t="str">
        <f>IFERROR(IF(($C179&amp;"-"&amp;$E179&amp;"-"&amp;O$4)=INDEX(Aux!$Q$4:$Q$5000,MATCH($C179&amp;"-"&amp;$E179&amp;"-"&amp;O$4,Aux!$Q$4:$Q$5000,0)),1,""),"")</f>
        <v/>
      </c>
      <c r="P179" s="13" t="str">
        <f>IFERROR(IF(($C179&amp;"-"&amp;$E179&amp;"-"&amp;P$4)=INDEX(Aux!$Q$4:$Q$5000,MATCH($C179&amp;"-"&amp;$E179&amp;"-"&amp;P$4,Aux!$Q$4:$Q$5000,0)),1,""),"")</f>
        <v/>
      </c>
      <c r="Q179" s="13" t="str">
        <f>IFERROR(IF(($C179&amp;"-"&amp;$E179&amp;"-"&amp;Q$4)=INDEX(Aux!$Q$4:$Q$5000,MATCH($C179&amp;"-"&amp;$E179&amp;"-"&amp;Q$4,Aux!$Q$4:$Q$5000,0)),1,""),"")</f>
        <v/>
      </c>
      <c r="R179" s="13" t="str">
        <f>IFERROR(IF(($C179&amp;"-"&amp;$E179&amp;"-"&amp;R$4)=INDEX(Aux!$Q$4:$Q$5000,MATCH($C179&amp;"-"&amp;$E179&amp;"-"&amp;R$4,Aux!$Q$4:$Q$5000,0)),1,""),"")</f>
        <v/>
      </c>
      <c r="S179" s="13" t="str">
        <f>IFERROR(IF(($C179&amp;"-"&amp;$E179&amp;"-"&amp;S$4)=INDEX(Aux!$Q$4:$Q$5000,MATCH($C179&amp;"-"&amp;$E179&amp;"-"&amp;S$4,Aux!$Q$4:$Q$5000,0)),1,""),"")</f>
        <v/>
      </c>
      <c r="T179" s="13" t="str">
        <f>IFERROR(IF(($C179&amp;"-"&amp;$E179&amp;"-"&amp;T$4)=INDEX(Aux!$Q$4:$Q$5000,MATCH($C179&amp;"-"&amp;$E179&amp;"-"&amp;T$4,Aux!$Q$4:$Q$5000,0)),1,""),"")</f>
        <v/>
      </c>
      <c r="U179" s="13" t="str">
        <f>IFERROR(IF(($C179&amp;"-"&amp;$E179&amp;"-"&amp;U$4)=INDEX(Aux!$Q$4:$Q$5000,MATCH($C179&amp;"-"&amp;$E179&amp;"-"&amp;U$4,Aux!$Q$4:$Q$5000,0)),1,""),"")</f>
        <v/>
      </c>
      <c r="V179" s="13" t="str">
        <f>IFERROR(IF(($C179&amp;"-"&amp;$E179&amp;"-"&amp;V$4)=INDEX(Aux!$Q$4:$Q$5000,MATCH($C179&amp;"-"&amp;$E179&amp;"-"&amp;V$4,Aux!$Q$4:$Q$5000,0)),1,""),"")</f>
        <v/>
      </c>
      <c r="W179" s="13" t="str">
        <f>IFERROR(IF(($C179&amp;"-"&amp;$E179&amp;"-"&amp;W$4)=INDEX(Aux!$Q$4:$Q$5000,MATCH($C179&amp;"-"&amp;$E179&amp;"-"&amp;W$4,Aux!$Q$4:$Q$5000,0)),1,""),"")</f>
        <v/>
      </c>
      <c r="X179" s="13" t="str">
        <f>IFERROR(IF(($C179&amp;"-"&amp;$E179&amp;"-"&amp;X$4)=INDEX(Aux!$Q$4:$Q$5000,MATCH($C179&amp;"-"&amp;$E179&amp;"-"&amp;X$4,Aux!$Q$4:$Q$5000,0)),1,""),"")</f>
        <v/>
      </c>
      <c r="Y179" s="13" t="str">
        <f>IFERROR(IF(($C179&amp;"-"&amp;$E179&amp;"-"&amp;Y$4)=INDEX(Aux!$Q$4:$Q$5000,MATCH($C179&amp;"-"&amp;$E179&amp;"-"&amp;Y$4,Aux!$Q$4:$Q$5000,0)),1,""),"")</f>
        <v/>
      </c>
      <c r="Z179" s="13" t="str">
        <f>IFERROR(IF(($C179&amp;"-"&amp;$E179&amp;"-"&amp;Z$4)=INDEX(Aux!$Q$4:$Q$5000,MATCH($C179&amp;"-"&amp;$E179&amp;"-"&amp;Z$4,Aux!$Q$4:$Q$5000,0)),1,""),"")</f>
        <v/>
      </c>
      <c r="AA179" s="13" t="str">
        <f>IFERROR(IF(($C179&amp;"-"&amp;$E179&amp;"-"&amp;AA$4)=INDEX(Aux!$Q$4:$Q$5000,MATCH($C179&amp;"-"&amp;$E179&amp;"-"&amp;AA$4,Aux!$Q$4:$Q$5000,0)),1,""),"")</f>
        <v/>
      </c>
      <c r="AN179"/>
      <c r="AO179"/>
      <c r="AP179"/>
      <c r="AQ179"/>
      <c r="AR179"/>
      <c r="AS17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2:114" x14ac:dyDescent="0.25">
      <c r="B180" s="41" t="str">
        <f>IF(B179="","",IF(B179+1&lt;='Tables&amp;Data'!$F$9,B179+1,""))</f>
        <v/>
      </c>
      <c r="C180" s="46" t="str">
        <f>IF(IFERROR(TRUNC((B180-1)/'Tables&amp;Data'!$F$7,0)+1,0)=0,"","G"&amp;TRUNC((B180-1)/'Tables&amp;Data'!$F$7,0)+1)</f>
        <v/>
      </c>
      <c r="D180" s="43" t="str">
        <f>IF(C180="","",IF(D179='Tables&amp;Data'!$F$7,1,D179+1))</f>
        <v/>
      </c>
      <c r="E180" s="43" t="str">
        <f t="shared" si="2"/>
        <v/>
      </c>
      <c r="F180" s="45" t="str">
        <f>IF(E180="","",IF(SUM(G180:AA180)='Tables&amp;Data'!$F$8,"P","O"))</f>
        <v/>
      </c>
      <c r="G180" s="13" t="str">
        <f>IFERROR(IF(($C180&amp;"-"&amp;$E180&amp;"-"&amp;G$4)=INDEX(Aux!$Q$4:$Q$5000,MATCH($C180&amp;"-"&amp;$E180&amp;"-"&amp;G$4,Aux!$Q$4:$Q$5000,0)),1,""),"")</f>
        <v/>
      </c>
      <c r="H180" s="13" t="str">
        <f>IFERROR(IF(($C180&amp;"-"&amp;$E180&amp;"-"&amp;H$4)=INDEX(Aux!$Q$4:$Q$5000,MATCH($C180&amp;"-"&amp;$E180&amp;"-"&amp;H$4,Aux!$Q$4:$Q$5000,0)),1,""),"")</f>
        <v/>
      </c>
      <c r="I180" s="13" t="str">
        <f>IFERROR(IF(($C180&amp;"-"&amp;$E180&amp;"-"&amp;I$4)=INDEX(Aux!$Q$4:$Q$5000,MATCH($C180&amp;"-"&amp;$E180&amp;"-"&amp;I$4,Aux!$Q$4:$Q$5000,0)),1,""),"")</f>
        <v/>
      </c>
      <c r="J180" s="13" t="str">
        <f>IFERROR(IF(($C180&amp;"-"&amp;$E180&amp;"-"&amp;J$4)=INDEX(Aux!$Q$4:$Q$5000,MATCH($C180&amp;"-"&amp;$E180&amp;"-"&amp;J$4,Aux!$Q$4:$Q$5000,0)),1,""),"")</f>
        <v/>
      </c>
      <c r="K180" s="13" t="str">
        <f>IFERROR(IF(($C180&amp;"-"&amp;$E180&amp;"-"&amp;K$4)=INDEX(Aux!$Q$4:$Q$5000,MATCH($C180&amp;"-"&amp;$E180&amp;"-"&amp;K$4,Aux!$Q$4:$Q$5000,0)),1,""),"")</f>
        <v/>
      </c>
      <c r="L180" s="13" t="str">
        <f>IFERROR(IF(($C180&amp;"-"&amp;$E180&amp;"-"&amp;L$4)=INDEX(Aux!$Q$4:$Q$5000,MATCH($C180&amp;"-"&amp;$E180&amp;"-"&amp;L$4,Aux!$Q$4:$Q$5000,0)),1,""),"")</f>
        <v/>
      </c>
      <c r="M180" s="13" t="str">
        <f>IFERROR(IF(($C180&amp;"-"&amp;$E180&amp;"-"&amp;M$4)=INDEX(Aux!$Q$4:$Q$5000,MATCH($C180&amp;"-"&amp;$E180&amp;"-"&amp;M$4,Aux!$Q$4:$Q$5000,0)),1,""),"")</f>
        <v/>
      </c>
      <c r="N180" s="13" t="str">
        <f>IFERROR(IF(($C180&amp;"-"&amp;$E180&amp;"-"&amp;N$4)=INDEX(Aux!$Q$4:$Q$5000,MATCH($C180&amp;"-"&amp;$E180&amp;"-"&amp;N$4,Aux!$Q$4:$Q$5000,0)),1,""),"")</f>
        <v/>
      </c>
      <c r="O180" s="13" t="str">
        <f>IFERROR(IF(($C180&amp;"-"&amp;$E180&amp;"-"&amp;O$4)=INDEX(Aux!$Q$4:$Q$5000,MATCH($C180&amp;"-"&amp;$E180&amp;"-"&amp;O$4,Aux!$Q$4:$Q$5000,0)),1,""),"")</f>
        <v/>
      </c>
      <c r="P180" s="13" t="str">
        <f>IFERROR(IF(($C180&amp;"-"&amp;$E180&amp;"-"&amp;P$4)=INDEX(Aux!$Q$4:$Q$5000,MATCH($C180&amp;"-"&amp;$E180&amp;"-"&amp;P$4,Aux!$Q$4:$Q$5000,0)),1,""),"")</f>
        <v/>
      </c>
      <c r="Q180" s="13" t="str">
        <f>IFERROR(IF(($C180&amp;"-"&amp;$E180&amp;"-"&amp;Q$4)=INDEX(Aux!$Q$4:$Q$5000,MATCH($C180&amp;"-"&amp;$E180&amp;"-"&amp;Q$4,Aux!$Q$4:$Q$5000,0)),1,""),"")</f>
        <v/>
      </c>
      <c r="R180" s="13" t="str">
        <f>IFERROR(IF(($C180&amp;"-"&amp;$E180&amp;"-"&amp;R$4)=INDEX(Aux!$Q$4:$Q$5000,MATCH($C180&amp;"-"&amp;$E180&amp;"-"&amp;R$4,Aux!$Q$4:$Q$5000,0)),1,""),"")</f>
        <v/>
      </c>
      <c r="S180" s="13" t="str">
        <f>IFERROR(IF(($C180&amp;"-"&amp;$E180&amp;"-"&amp;S$4)=INDEX(Aux!$Q$4:$Q$5000,MATCH($C180&amp;"-"&amp;$E180&amp;"-"&amp;S$4,Aux!$Q$4:$Q$5000,0)),1,""),"")</f>
        <v/>
      </c>
      <c r="T180" s="13" t="str">
        <f>IFERROR(IF(($C180&amp;"-"&amp;$E180&amp;"-"&amp;T$4)=INDEX(Aux!$Q$4:$Q$5000,MATCH($C180&amp;"-"&amp;$E180&amp;"-"&amp;T$4,Aux!$Q$4:$Q$5000,0)),1,""),"")</f>
        <v/>
      </c>
      <c r="U180" s="13" t="str">
        <f>IFERROR(IF(($C180&amp;"-"&amp;$E180&amp;"-"&amp;U$4)=INDEX(Aux!$Q$4:$Q$5000,MATCH($C180&amp;"-"&amp;$E180&amp;"-"&amp;U$4,Aux!$Q$4:$Q$5000,0)),1,""),"")</f>
        <v/>
      </c>
      <c r="V180" s="13" t="str">
        <f>IFERROR(IF(($C180&amp;"-"&amp;$E180&amp;"-"&amp;V$4)=INDEX(Aux!$Q$4:$Q$5000,MATCH($C180&amp;"-"&amp;$E180&amp;"-"&amp;V$4,Aux!$Q$4:$Q$5000,0)),1,""),"")</f>
        <v/>
      </c>
      <c r="W180" s="13" t="str">
        <f>IFERROR(IF(($C180&amp;"-"&amp;$E180&amp;"-"&amp;W$4)=INDEX(Aux!$Q$4:$Q$5000,MATCH($C180&amp;"-"&amp;$E180&amp;"-"&amp;W$4,Aux!$Q$4:$Q$5000,0)),1,""),"")</f>
        <v/>
      </c>
      <c r="X180" s="13" t="str">
        <f>IFERROR(IF(($C180&amp;"-"&amp;$E180&amp;"-"&amp;X$4)=INDEX(Aux!$Q$4:$Q$5000,MATCH($C180&amp;"-"&amp;$E180&amp;"-"&amp;X$4,Aux!$Q$4:$Q$5000,0)),1,""),"")</f>
        <v/>
      </c>
      <c r="Y180" s="13" t="str">
        <f>IFERROR(IF(($C180&amp;"-"&amp;$E180&amp;"-"&amp;Y$4)=INDEX(Aux!$Q$4:$Q$5000,MATCH($C180&amp;"-"&amp;$E180&amp;"-"&amp;Y$4,Aux!$Q$4:$Q$5000,0)),1,""),"")</f>
        <v/>
      </c>
      <c r="Z180" s="13" t="str">
        <f>IFERROR(IF(($C180&amp;"-"&amp;$E180&amp;"-"&amp;Z$4)=INDEX(Aux!$Q$4:$Q$5000,MATCH($C180&amp;"-"&amp;$E180&amp;"-"&amp;Z$4,Aux!$Q$4:$Q$5000,0)),1,""),"")</f>
        <v/>
      </c>
      <c r="AA180" s="13" t="str">
        <f>IFERROR(IF(($C180&amp;"-"&amp;$E180&amp;"-"&amp;AA$4)=INDEX(Aux!$Q$4:$Q$5000,MATCH($C180&amp;"-"&amp;$E180&amp;"-"&amp;AA$4,Aux!$Q$4:$Q$5000,0)),1,""),"")</f>
        <v/>
      </c>
      <c r="AN180"/>
      <c r="AO180"/>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2:114" x14ac:dyDescent="0.25">
      <c r="B181" s="41" t="str">
        <f>IF(B180="","",IF(B180+1&lt;='Tables&amp;Data'!$F$9,B180+1,""))</f>
        <v/>
      </c>
      <c r="C181" s="46" t="str">
        <f>IF(IFERROR(TRUNC((B181-1)/'Tables&amp;Data'!$F$7,0)+1,0)=0,"","G"&amp;TRUNC((B181-1)/'Tables&amp;Data'!$F$7,0)+1)</f>
        <v/>
      </c>
      <c r="D181" s="43" t="str">
        <f>IF(C181="","",IF(D180='Tables&amp;Data'!$F$7,1,D180+1))</f>
        <v/>
      </c>
      <c r="E181" s="43" t="str">
        <f t="shared" si="2"/>
        <v/>
      </c>
      <c r="F181" s="45" t="str">
        <f>IF(E181="","",IF(SUM(G181:AA181)='Tables&amp;Data'!$F$8,"P","O"))</f>
        <v/>
      </c>
      <c r="G181" s="13" t="str">
        <f>IFERROR(IF(($C181&amp;"-"&amp;$E181&amp;"-"&amp;G$4)=INDEX(Aux!$Q$4:$Q$5000,MATCH($C181&amp;"-"&amp;$E181&amp;"-"&amp;G$4,Aux!$Q$4:$Q$5000,0)),1,""),"")</f>
        <v/>
      </c>
      <c r="H181" s="13" t="str">
        <f>IFERROR(IF(($C181&amp;"-"&amp;$E181&amp;"-"&amp;H$4)=INDEX(Aux!$Q$4:$Q$5000,MATCH($C181&amp;"-"&amp;$E181&amp;"-"&amp;H$4,Aux!$Q$4:$Q$5000,0)),1,""),"")</f>
        <v/>
      </c>
      <c r="I181" s="13" t="str">
        <f>IFERROR(IF(($C181&amp;"-"&amp;$E181&amp;"-"&amp;I$4)=INDEX(Aux!$Q$4:$Q$5000,MATCH($C181&amp;"-"&amp;$E181&amp;"-"&amp;I$4,Aux!$Q$4:$Q$5000,0)),1,""),"")</f>
        <v/>
      </c>
      <c r="J181" s="13" t="str">
        <f>IFERROR(IF(($C181&amp;"-"&amp;$E181&amp;"-"&amp;J$4)=INDEX(Aux!$Q$4:$Q$5000,MATCH($C181&amp;"-"&amp;$E181&amp;"-"&amp;J$4,Aux!$Q$4:$Q$5000,0)),1,""),"")</f>
        <v/>
      </c>
      <c r="K181" s="13" t="str">
        <f>IFERROR(IF(($C181&amp;"-"&amp;$E181&amp;"-"&amp;K$4)=INDEX(Aux!$Q$4:$Q$5000,MATCH($C181&amp;"-"&amp;$E181&amp;"-"&amp;K$4,Aux!$Q$4:$Q$5000,0)),1,""),"")</f>
        <v/>
      </c>
      <c r="L181" s="13" t="str">
        <f>IFERROR(IF(($C181&amp;"-"&amp;$E181&amp;"-"&amp;L$4)=INDEX(Aux!$Q$4:$Q$5000,MATCH($C181&amp;"-"&amp;$E181&amp;"-"&amp;L$4,Aux!$Q$4:$Q$5000,0)),1,""),"")</f>
        <v/>
      </c>
      <c r="M181" s="13" t="str">
        <f>IFERROR(IF(($C181&amp;"-"&amp;$E181&amp;"-"&amp;M$4)=INDEX(Aux!$Q$4:$Q$5000,MATCH($C181&amp;"-"&amp;$E181&amp;"-"&amp;M$4,Aux!$Q$4:$Q$5000,0)),1,""),"")</f>
        <v/>
      </c>
      <c r="N181" s="13" t="str">
        <f>IFERROR(IF(($C181&amp;"-"&amp;$E181&amp;"-"&amp;N$4)=INDEX(Aux!$Q$4:$Q$5000,MATCH($C181&amp;"-"&amp;$E181&amp;"-"&amp;N$4,Aux!$Q$4:$Q$5000,0)),1,""),"")</f>
        <v/>
      </c>
      <c r="O181" s="13" t="str">
        <f>IFERROR(IF(($C181&amp;"-"&amp;$E181&amp;"-"&amp;O$4)=INDEX(Aux!$Q$4:$Q$5000,MATCH($C181&amp;"-"&amp;$E181&amp;"-"&amp;O$4,Aux!$Q$4:$Q$5000,0)),1,""),"")</f>
        <v/>
      </c>
      <c r="P181" s="13" t="str">
        <f>IFERROR(IF(($C181&amp;"-"&amp;$E181&amp;"-"&amp;P$4)=INDEX(Aux!$Q$4:$Q$5000,MATCH($C181&amp;"-"&amp;$E181&amp;"-"&amp;P$4,Aux!$Q$4:$Q$5000,0)),1,""),"")</f>
        <v/>
      </c>
      <c r="Q181" s="13" t="str">
        <f>IFERROR(IF(($C181&amp;"-"&amp;$E181&amp;"-"&amp;Q$4)=INDEX(Aux!$Q$4:$Q$5000,MATCH($C181&amp;"-"&amp;$E181&amp;"-"&amp;Q$4,Aux!$Q$4:$Q$5000,0)),1,""),"")</f>
        <v/>
      </c>
      <c r="R181" s="13" t="str">
        <f>IFERROR(IF(($C181&amp;"-"&amp;$E181&amp;"-"&amp;R$4)=INDEX(Aux!$Q$4:$Q$5000,MATCH($C181&amp;"-"&amp;$E181&amp;"-"&amp;R$4,Aux!$Q$4:$Q$5000,0)),1,""),"")</f>
        <v/>
      </c>
      <c r="S181" s="13" t="str">
        <f>IFERROR(IF(($C181&amp;"-"&amp;$E181&amp;"-"&amp;S$4)=INDEX(Aux!$Q$4:$Q$5000,MATCH($C181&amp;"-"&amp;$E181&amp;"-"&amp;S$4,Aux!$Q$4:$Q$5000,0)),1,""),"")</f>
        <v/>
      </c>
      <c r="T181" s="13" t="str">
        <f>IFERROR(IF(($C181&amp;"-"&amp;$E181&amp;"-"&amp;T$4)=INDEX(Aux!$Q$4:$Q$5000,MATCH($C181&amp;"-"&amp;$E181&amp;"-"&amp;T$4,Aux!$Q$4:$Q$5000,0)),1,""),"")</f>
        <v/>
      </c>
      <c r="U181" s="13" t="str">
        <f>IFERROR(IF(($C181&amp;"-"&amp;$E181&amp;"-"&amp;U$4)=INDEX(Aux!$Q$4:$Q$5000,MATCH($C181&amp;"-"&amp;$E181&amp;"-"&amp;U$4,Aux!$Q$4:$Q$5000,0)),1,""),"")</f>
        <v/>
      </c>
      <c r="V181" s="13" t="str">
        <f>IFERROR(IF(($C181&amp;"-"&amp;$E181&amp;"-"&amp;V$4)=INDEX(Aux!$Q$4:$Q$5000,MATCH($C181&amp;"-"&amp;$E181&amp;"-"&amp;V$4,Aux!$Q$4:$Q$5000,0)),1,""),"")</f>
        <v/>
      </c>
      <c r="W181" s="13" t="str">
        <f>IFERROR(IF(($C181&amp;"-"&amp;$E181&amp;"-"&amp;W$4)=INDEX(Aux!$Q$4:$Q$5000,MATCH($C181&amp;"-"&amp;$E181&amp;"-"&amp;W$4,Aux!$Q$4:$Q$5000,0)),1,""),"")</f>
        <v/>
      </c>
      <c r="X181" s="13" t="str">
        <f>IFERROR(IF(($C181&amp;"-"&amp;$E181&amp;"-"&amp;X$4)=INDEX(Aux!$Q$4:$Q$5000,MATCH($C181&amp;"-"&amp;$E181&amp;"-"&amp;X$4,Aux!$Q$4:$Q$5000,0)),1,""),"")</f>
        <v/>
      </c>
      <c r="Y181" s="13" t="str">
        <f>IFERROR(IF(($C181&amp;"-"&amp;$E181&amp;"-"&amp;Y$4)=INDEX(Aux!$Q$4:$Q$5000,MATCH($C181&amp;"-"&amp;$E181&amp;"-"&amp;Y$4,Aux!$Q$4:$Q$5000,0)),1,""),"")</f>
        <v/>
      </c>
      <c r="Z181" s="13" t="str">
        <f>IFERROR(IF(($C181&amp;"-"&amp;$E181&amp;"-"&amp;Z$4)=INDEX(Aux!$Q$4:$Q$5000,MATCH($C181&amp;"-"&amp;$E181&amp;"-"&amp;Z$4,Aux!$Q$4:$Q$5000,0)),1,""),"")</f>
        <v/>
      </c>
      <c r="AA181" s="13" t="str">
        <f>IFERROR(IF(($C181&amp;"-"&amp;$E181&amp;"-"&amp;AA$4)=INDEX(Aux!$Q$4:$Q$5000,MATCH($C181&amp;"-"&amp;$E181&amp;"-"&amp;AA$4,Aux!$Q$4:$Q$5000,0)),1,""),"")</f>
        <v/>
      </c>
      <c r="AN181"/>
      <c r="AO181"/>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2:114" x14ac:dyDescent="0.25">
      <c r="B182" s="41" t="str">
        <f>IF(B181="","",IF(B181+1&lt;='Tables&amp;Data'!$F$9,B181+1,""))</f>
        <v/>
      </c>
      <c r="C182" s="46" t="str">
        <f>IF(IFERROR(TRUNC((B182-1)/'Tables&amp;Data'!$F$7,0)+1,0)=0,"","G"&amp;TRUNC((B182-1)/'Tables&amp;Data'!$F$7,0)+1)</f>
        <v/>
      </c>
      <c r="D182" s="43" t="str">
        <f>IF(C182="","",IF(D181='Tables&amp;Data'!$F$7,1,D181+1))</f>
        <v/>
      </c>
      <c r="E182" s="43" t="str">
        <f t="shared" si="2"/>
        <v/>
      </c>
      <c r="F182" s="45" t="str">
        <f>IF(E182="","",IF(SUM(G182:AA182)='Tables&amp;Data'!$F$8,"P","O"))</f>
        <v/>
      </c>
      <c r="G182" s="13" t="str">
        <f>IFERROR(IF(($C182&amp;"-"&amp;$E182&amp;"-"&amp;G$4)=INDEX(Aux!$Q$4:$Q$5000,MATCH($C182&amp;"-"&amp;$E182&amp;"-"&amp;G$4,Aux!$Q$4:$Q$5000,0)),1,""),"")</f>
        <v/>
      </c>
      <c r="H182" s="13" t="str">
        <f>IFERROR(IF(($C182&amp;"-"&amp;$E182&amp;"-"&amp;H$4)=INDEX(Aux!$Q$4:$Q$5000,MATCH($C182&amp;"-"&amp;$E182&amp;"-"&amp;H$4,Aux!$Q$4:$Q$5000,0)),1,""),"")</f>
        <v/>
      </c>
      <c r="I182" s="13" t="str">
        <f>IFERROR(IF(($C182&amp;"-"&amp;$E182&amp;"-"&amp;I$4)=INDEX(Aux!$Q$4:$Q$5000,MATCH($C182&amp;"-"&amp;$E182&amp;"-"&amp;I$4,Aux!$Q$4:$Q$5000,0)),1,""),"")</f>
        <v/>
      </c>
      <c r="J182" s="13" t="str">
        <f>IFERROR(IF(($C182&amp;"-"&amp;$E182&amp;"-"&amp;J$4)=INDEX(Aux!$Q$4:$Q$5000,MATCH($C182&amp;"-"&amp;$E182&amp;"-"&amp;J$4,Aux!$Q$4:$Q$5000,0)),1,""),"")</f>
        <v/>
      </c>
      <c r="K182" s="13" t="str">
        <f>IFERROR(IF(($C182&amp;"-"&amp;$E182&amp;"-"&amp;K$4)=INDEX(Aux!$Q$4:$Q$5000,MATCH($C182&amp;"-"&amp;$E182&amp;"-"&amp;K$4,Aux!$Q$4:$Q$5000,0)),1,""),"")</f>
        <v/>
      </c>
      <c r="L182" s="13" t="str">
        <f>IFERROR(IF(($C182&amp;"-"&amp;$E182&amp;"-"&amp;L$4)=INDEX(Aux!$Q$4:$Q$5000,MATCH($C182&amp;"-"&amp;$E182&amp;"-"&amp;L$4,Aux!$Q$4:$Q$5000,0)),1,""),"")</f>
        <v/>
      </c>
      <c r="M182" s="13" t="str">
        <f>IFERROR(IF(($C182&amp;"-"&amp;$E182&amp;"-"&amp;M$4)=INDEX(Aux!$Q$4:$Q$5000,MATCH($C182&amp;"-"&amp;$E182&amp;"-"&amp;M$4,Aux!$Q$4:$Q$5000,0)),1,""),"")</f>
        <v/>
      </c>
      <c r="N182" s="13" t="str">
        <f>IFERROR(IF(($C182&amp;"-"&amp;$E182&amp;"-"&amp;N$4)=INDEX(Aux!$Q$4:$Q$5000,MATCH($C182&amp;"-"&amp;$E182&amp;"-"&amp;N$4,Aux!$Q$4:$Q$5000,0)),1,""),"")</f>
        <v/>
      </c>
      <c r="O182" s="13" t="str">
        <f>IFERROR(IF(($C182&amp;"-"&amp;$E182&amp;"-"&amp;O$4)=INDEX(Aux!$Q$4:$Q$5000,MATCH($C182&amp;"-"&amp;$E182&amp;"-"&amp;O$4,Aux!$Q$4:$Q$5000,0)),1,""),"")</f>
        <v/>
      </c>
      <c r="P182" s="13" t="str">
        <f>IFERROR(IF(($C182&amp;"-"&amp;$E182&amp;"-"&amp;P$4)=INDEX(Aux!$Q$4:$Q$5000,MATCH($C182&amp;"-"&amp;$E182&amp;"-"&amp;P$4,Aux!$Q$4:$Q$5000,0)),1,""),"")</f>
        <v/>
      </c>
      <c r="Q182" s="13" t="str">
        <f>IFERROR(IF(($C182&amp;"-"&amp;$E182&amp;"-"&amp;Q$4)=INDEX(Aux!$Q$4:$Q$5000,MATCH($C182&amp;"-"&amp;$E182&amp;"-"&amp;Q$4,Aux!$Q$4:$Q$5000,0)),1,""),"")</f>
        <v/>
      </c>
      <c r="R182" s="13" t="str">
        <f>IFERROR(IF(($C182&amp;"-"&amp;$E182&amp;"-"&amp;R$4)=INDEX(Aux!$Q$4:$Q$5000,MATCH($C182&amp;"-"&amp;$E182&amp;"-"&amp;R$4,Aux!$Q$4:$Q$5000,0)),1,""),"")</f>
        <v/>
      </c>
      <c r="S182" s="13" t="str">
        <f>IFERROR(IF(($C182&amp;"-"&amp;$E182&amp;"-"&amp;S$4)=INDEX(Aux!$Q$4:$Q$5000,MATCH($C182&amp;"-"&amp;$E182&amp;"-"&amp;S$4,Aux!$Q$4:$Q$5000,0)),1,""),"")</f>
        <v/>
      </c>
      <c r="T182" s="13" t="str">
        <f>IFERROR(IF(($C182&amp;"-"&amp;$E182&amp;"-"&amp;T$4)=INDEX(Aux!$Q$4:$Q$5000,MATCH($C182&amp;"-"&amp;$E182&amp;"-"&amp;T$4,Aux!$Q$4:$Q$5000,0)),1,""),"")</f>
        <v/>
      </c>
      <c r="U182" s="13" t="str">
        <f>IFERROR(IF(($C182&amp;"-"&amp;$E182&amp;"-"&amp;U$4)=INDEX(Aux!$Q$4:$Q$5000,MATCH($C182&amp;"-"&amp;$E182&amp;"-"&amp;U$4,Aux!$Q$4:$Q$5000,0)),1,""),"")</f>
        <v/>
      </c>
      <c r="V182" s="13" t="str">
        <f>IFERROR(IF(($C182&amp;"-"&amp;$E182&amp;"-"&amp;V$4)=INDEX(Aux!$Q$4:$Q$5000,MATCH($C182&amp;"-"&amp;$E182&amp;"-"&amp;V$4,Aux!$Q$4:$Q$5000,0)),1,""),"")</f>
        <v/>
      </c>
      <c r="W182" s="13" t="str">
        <f>IFERROR(IF(($C182&amp;"-"&amp;$E182&amp;"-"&amp;W$4)=INDEX(Aux!$Q$4:$Q$5000,MATCH($C182&amp;"-"&amp;$E182&amp;"-"&amp;W$4,Aux!$Q$4:$Q$5000,0)),1,""),"")</f>
        <v/>
      </c>
      <c r="X182" s="13" t="str">
        <f>IFERROR(IF(($C182&amp;"-"&amp;$E182&amp;"-"&amp;X$4)=INDEX(Aux!$Q$4:$Q$5000,MATCH($C182&amp;"-"&amp;$E182&amp;"-"&amp;X$4,Aux!$Q$4:$Q$5000,0)),1,""),"")</f>
        <v/>
      </c>
      <c r="Y182" s="13" t="str">
        <f>IFERROR(IF(($C182&amp;"-"&amp;$E182&amp;"-"&amp;Y$4)=INDEX(Aux!$Q$4:$Q$5000,MATCH($C182&amp;"-"&amp;$E182&amp;"-"&amp;Y$4,Aux!$Q$4:$Q$5000,0)),1,""),"")</f>
        <v/>
      </c>
      <c r="Z182" s="13" t="str">
        <f>IFERROR(IF(($C182&amp;"-"&amp;$E182&amp;"-"&amp;Z$4)=INDEX(Aux!$Q$4:$Q$5000,MATCH($C182&amp;"-"&amp;$E182&amp;"-"&amp;Z$4,Aux!$Q$4:$Q$5000,0)),1,""),"")</f>
        <v/>
      </c>
      <c r="AA182" s="13" t="str">
        <f>IFERROR(IF(($C182&amp;"-"&amp;$E182&amp;"-"&amp;AA$4)=INDEX(Aux!$Q$4:$Q$5000,MATCH($C182&amp;"-"&amp;$E182&amp;"-"&amp;AA$4,Aux!$Q$4:$Q$5000,0)),1,""),"")</f>
        <v/>
      </c>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2:114" x14ac:dyDescent="0.25">
      <c r="B183" s="41" t="str">
        <f>IF(B182="","",IF(B182+1&lt;='Tables&amp;Data'!$F$9,B182+1,""))</f>
        <v/>
      </c>
      <c r="C183" s="46" t="str">
        <f>IF(IFERROR(TRUNC((B183-1)/'Tables&amp;Data'!$F$7,0)+1,0)=0,"","G"&amp;TRUNC((B183-1)/'Tables&amp;Data'!$F$7,0)+1)</f>
        <v/>
      </c>
      <c r="D183" s="43" t="str">
        <f>IF(C183="","",IF(D182='Tables&amp;Data'!$F$7,1,D182+1))</f>
        <v/>
      </c>
      <c r="E183" s="43" t="str">
        <f t="shared" si="2"/>
        <v/>
      </c>
      <c r="F183" s="45" t="str">
        <f>IF(E183="","",IF(SUM(G183:AA183)='Tables&amp;Data'!$F$8,"P","O"))</f>
        <v/>
      </c>
      <c r="G183" s="13" t="str">
        <f>IFERROR(IF(($C183&amp;"-"&amp;$E183&amp;"-"&amp;G$4)=INDEX(Aux!$Q$4:$Q$5000,MATCH($C183&amp;"-"&amp;$E183&amp;"-"&amp;G$4,Aux!$Q$4:$Q$5000,0)),1,""),"")</f>
        <v/>
      </c>
      <c r="H183" s="13" t="str">
        <f>IFERROR(IF(($C183&amp;"-"&amp;$E183&amp;"-"&amp;H$4)=INDEX(Aux!$Q$4:$Q$5000,MATCH($C183&amp;"-"&amp;$E183&amp;"-"&amp;H$4,Aux!$Q$4:$Q$5000,0)),1,""),"")</f>
        <v/>
      </c>
      <c r="I183" s="13" t="str">
        <f>IFERROR(IF(($C183&amp;"-"&amp;$E183&amp;"-"&amp;I$4)=INDEX(Aux!$Q$4:$Q$5000,MATCH($C183&amp;"-"&amp;$E183&amp;"-"&amp;I$4,Aux!$Q$4:$Q$5000,0)),1,""),"")</f>
        <v/>
      </c>
      <c r="J183" s="13" t="str">
        <f>IFERROR(IF(($C183&amp;"-"&amp;$E183&amp;"-"&amp;J$4)=INDEX(Aux!$Q$4:$Q$5000,MATCH($C183&amp;"-"&amp;$E183&amp;"-"&amp;J$4,Aux!$Q$4:$Q$5000,0)),1,""),"")</f>
        <v/>
      </c>
      <c r="K183" s="13" t="str">
        <f>IFERROR(IF(($C183&amp;"-"&amp;$E183&amp;"-"&amp;K$4)=INDEX(Aux!$Q$4:$Q$5000,MATCH($C183&amp;"-"&amp;$E183&amp;"-"&amp;K$4,Aux!$Q$4:$Q$5000,0)),1,""),"")</f>
        <v/>
      </c>
      <c r="L183" s="13" t="str">
        <f>IFERROR(IF(($C183&amp;"-"&amp;$E183&amp;"-"&amp;L$4)=INDEX(Aux!$Q$4:$Q$5000,MATCH($C183&amp;"-"&amp;$E183&amp;"-"&amp;L$4,Aux!$Q$4:$Q$5000,0)),1,""),"")</f>
        <v/>
      </c>
      <c r="M183" s="13" t="str">
        <f>IFERROR(IF(($C183&amp;"-"&amp;$E183&amp;"-"&amp;M$4)=INDEX(Aux!$Q$4:$Q$5000,MATCH($C183&amp;"-"&amp;$E183&amp;"-"&amp;M$4,Aux!$Q$4:$Q$5000,0)),1,""),"")</f>
        <v/>
      </c>
      <c r="N183" s="13" t="str">
        <f>IFERROR(IF(($C183&amp;"-"&amp;$E183&amp;"-"&amp;N$4)=INDEX(Aux!$Q$4:$Q$5000,MATCH($C183&amp;"-"&amp;$E183&amp;"-"&amp;N$4,Aux!$Q$4:$Q$5000,0)),1,""),"")</f>
        <v/>
      </c>
      <c r="O183" s="13" t="str">
        <f>IFERROR(IF(($C183&amp;"-"&amp;$E183&amp;"-"&amp;O$4)=INDEX(Aux!$Q$4:$Q$5000,MATCH($C183&amp;"-"&amp;$E183&amp;"-"&amp;O$4,Aux!$Q$4:$Q$5000,0)),1,""),"")</f>
        <v/>
      </c>
      <c r="P183" s="13" t="str">
        <f>IFERROR(IF(($C183&amp;"-"&amp;$E183&amp;"-"&amp;P$4)=INDEX(Aux!$Q$4:$Q$5000,MATCH($C183&amp;"-"&amp;$E183&amp;"-"&amp;P$4,Aux!$Q$4:$Q$5000,0)),1,""),"")</f>
        <v/>
      </c>
      <c r="Q183" s="13" t="str">
        <f>IFERROR(IF(($C183&amp;"-"&amp;$E183&amp;"-"&amp;Q$4)=INDEX(Aux!$Q$4:$Q$5000,MATCH($C183&amp;"-"&amp;$E183&amp;"-"&amp;Q$4,Aux!$Q$4:$Q$5000,0)),1,""),"")</f>
        <v/>
      </c>
      <c r="R183" s="13" t="str">
        <f>IFERROR(IF(($C183&amp;"-"&amp;$E183&amp;"-"&amp;R$4)=INDEX(Aux!$Q$4:$Q$5000,MATCH($C183&amp;"-"&amp;$E183&amp;"-"&amp;R$4,Aux!$Q$4:$Q$5000,0)),1,""),"")</f>
        <v/>
      </c>
      <c r="S183" s="13" t="str">
        <f>IFERROR(IF(($C183&amp;"-"&amp;$E183&amp;"-"&amp;S$4)=INDEX(Aux!$Q$4:$Q$5000,MATCH($C183&amp;"-"&amp;$E183&amp;"-"&amp;S$4,Aux!$Q$4:$Q$5000,0)),1,""),"")</f>
        <v/>
      </c>
      <c r="T183" s="13" t="str">
        <f>IFERROR(IF(($C183&amp;"-"&amp;$E183&amp;"-"&amp;T$4)=INDEX(Aux!$Q$4:$Q$5000,MATCH($C183&amp;"-"&amp;$E183&amp;"-"&amp;T$4,Aux!$Q$4:$Q$5000,0)),1,""),"")</f>
        <v/>
      </c>
      <c r="U183" s="13" t="str">
        <f>IFERROR(IF(($C183&amp;"-"&amp;$E183&amp;"-"&amp;U$4)=INDEX(Aux!$Q$4:$Q$5000,MATCH($C183&amp;"-"&amp;$E183&amp;"-"&amp;U$4,Aux!$Q$4:$Q$5000,0)),1,""),"")</f>
        <v/>
      </c>
      <c r="V183" s="13" t="str">
        <f>IFERROR(IF(($C183&amp;"-"&amp;$E183&amp;"-"&amp;V$4)=INDEX(Aux!$Q$4:$Q$5000,MATCH($C183&amp;"-"&amp;$E183&amp;"-"&amp;V$4,Aux!$Q$4:$Q$5000,0)),1,""),"")</f>
        <v/>
      </c>
      <c r="W183" s="13" t="str">
        <f>IFERROR(IF(($C183&amp;"-"&amp;$E183&amp;"-"&amp;W$4)=INDEX(Aux!$Q$4:$Q$5000,MATCH($C183&amp;"-"&amp;$E183&amp;"-"&amp;W$4,Aux!$Q$4:$Q$5000,0)),1,""),"")</f>
        <v/>
      </c>
      <c r="X183" s="13" t="str">
        <f>IFERROR(IF(($C183&amp;"-"&amp;$E183&amp;"-"&amp;X$4)=INDEX(Aux!$Q$4:$Q$5000,MATCH($C183&amp;"-"&amp;$E183&amp;"-"&amp;X$4,Aux!$Q$4:$Q$5000,0)),1,""),"")</f>
        <v/>
      </c>
      <c r="Y183" s="13" t="str">
        <f>IFERROR(IF(($C183&amp;"-"&amp;$E183&amp;"-"&amp;Y$4)=INDEX(Aux!$Q$4:$Q$5000,MATCH($C183&amp;"-"&amp;$E183&amp;"-"&amp;Y$4,Aux!$Q$4:$Q$5000,0)),1,""),"")</f>
        <v/>
      </c>
      <c r="Z183" s="13" t="str">
        <f>IFERROR(IF(($C183&amp;"-"&amp;$E183&amp;"-"&amp;Z$4)=INDEX(Aux!$Q$4:$Q$5000,MATCH($C183&amp;"-"&amp;$E183&amp;"-"&amp;Z$4,Aux!$Q$4:$Q$5000,0)),1,""),"")</f>
        <v/>
      </c>
      <c r="AA183" s="13" t="str">
        <f>IFERROR(IF(($C183&amp;"-"&amp;$E183&amp;"-"&amp;AA$4)=INDEX(Aux!$Q$4:$Q$5000,MATCH($C183&amp;"-"&amp;$E183&amp;"-"&amp;AA$4,Aux!$Q$4:$Q$5000,0)),1,""),"")</f>
        <v/>
      </c>
      <c r="AN183"/>
      <c r="AO183"/>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2:114" x14ac:dyDescent="0.25">
      <c r="B184" s="41" t="str">
        <f>IF(B183="","",IF(B183+1&lt;='Tables&amp;Data'!$F$9,B183+1,""))</f>
        <v/>
      </c>
      <c r="C184" s="46" t="str">
        <f>IF(IFERROR(TRUNC((B184-1)/'Tables&amp;Data'!$F$7,0)+1,0)=0,"","G"&amp;TRUNC((B184-1)/'Tables&amp;Data'!$F$7,0)+1)</f>
        <v/>
      </c>
      <c r="D184" s="43" t="str">
        <f>IF(C184="","",IF(D183='Tables&amp;Data'!$F$7,1,D183+1))</f>
        <v/>
      </c>
      <c r="E184" s="43" t="str">
        <f t="shared" si="2"/>
        <v/>
      </c>
      <c r="F184" s="45" t="str">
        <f>IF(E184="","",IF(SUM(G184:AA184)='Tables&amp;Data'!$F$8,"P","O"))</f>
        <v/>
      </c>
      <c r="G184" s="13" t="str">
        <f>IFERROR(IF(($C184&amp;"-"&amp;$E184&amp;"-"&amp;G$4)=INDEX(Aux!$Q$4:$Q$5000,MATCH($C184&amp;"-"&amp;$E184&amp;"-"&amp;G$4,Aux!$Q$4:$Q$5000,0)),1,""),"")</f>
        <v/>
      </c>
      <c r="H184" s="13" t="str">
        <f>IFERROR(IF(($C184&amp;"-"&amp;$E184&amp;"-"&amp;H$4)=INDEX(Aux!$Q$4:$Q$5000,MATCH($C184&amp;"-"&amp;$E184&amp;"-"&amp;H$4,Aux!$Q$4:$Q$5000,0)),1,""),"")</f>
        <v/>
      </c>
      <c r="I184" s="13" t="str">
        <f>IFERROR(IF(($C184&amp;"-"&amp;$E184&amp;"-"&amp;I$4)=INDEX(Aux!$Q$4:$Q$5000,MATCH($C184&amp;"-"&amp;$E184&amp;"-"&amp;I$4,Aux!$Q$4:$Q$5000,0)),1,""),"")</f>
        <v/>
      </c>
      <c r="J184" s="13" t="str">
        <f>IFERROR(IF(($C184&amp;"-"&amp;$E184&amp;"-"&amp;J$4)=INDEX(Aux!$Q$4:$Q$5000,MATCH($C184&amp;"-"&amp;$E184&amp;"-"&amp;J$4,Aux!$Q$4:$Q$5000,0)),1,""),"")</f>
        <v/>
      </c>
      <c r="K184" s="13" t="str">
        <f>IFERROR(IF(($C184&amp;"-"&amp;$E184&amp;"-"&amp;K$4)=INDEX(Aux!$Q$4:$Q$5000,MATCH($C184&amp;"-"&amp;$E184&amp;"-"&amp;K$4,Aux!$Q$4:$Q$5000,0)),1,""),"")</f>
        <v/>
      </c>
      <c r="L184" s="13" t="str">
        <f>IFERROR(IF(($C184&amp;"-"&amp;$E184&amp;"-"&amp;L$4)=INDEX(Aux!$Q$4:$Q$5000,MATCH($C184&amp;"-"&amp;$E184&amp;"-"&amp;L$4,Aux!$Q$4:$Q$5000,0)),1,""),"")</f>
        <v/>
      </c>
      <c r="M184" s="13" t="str">
        <f>IFERROR(IF(($C184&amp;"-"&amp;$E184&amp;"-"&amp;M$4)=INDEX(Aux!$Q$4:$Q$5000,MATCH($C184&amp;"-"&amp;$E184&amp;"-"&amp;M$4,Aux!$Q$4:$Q$5000,0)),1,""),"")</f>
        <v/>
      </c>
      <c r="N184" s="13" t="str">
        <f>IFERROR(IF(($C184&amp;"-"&amp;$E184&amp;"-"&amp;N$4)=INDEX(Aux!$Q$4:$Q$5000,MATCH($C184&amp;"-"&amp;$E184&amp;"-"&amp;N$4,Aux!$Q$4:$Q$5000,0)),1,""),"")</f>
        <v/>
      </c>
      <c r="O184" s="13" t="str">
        <f>IFERROR(IF(($C184&amp;"-"&amp;$E184&amp;"-"&amp;O$4)=INDEX(Aux!$Q$4:$Q$5000,MATCH($C184&amp;"-"&amp;$E184&amp;"-"&amp;O$4,Aux!$Q$4:$Q$5000,0)),1,""),"")</f>
        <v/>
      </c>
      <c r="P184" s="13" t="str">
        <f>IFERROR(IF(($C184&amp;"-"&amp;$E184&amp;"-"&amp;P$4)=INDEX(Aux!$Q$4:$Q$5000,MATCH($C184&amp;"-"&amp;$E184&amp;"-"&amp;P$4,Aux!$Q$4:$Q$5000,0)),1,""),"")</f>
        <v/>
      </c>
      <c r="Q184" s="13" t="str">
        <f>IFERROR(IF(($C184&amp;"-"&amp;$E184&amp;"-"&amp;Q$4)=INDEX(Aux!$Q$4:$Q$5000,MATCH($C184&amp;"-"&amp;$E184&amp;"-"&amp;Q$4,Aux!$Q$4:$Q$5000,0)),1,""),"")</f>
        <v/>
      </c>
      <c r="R184" s="13" t="str">
        <f>IFERROR(IF(($C184&amp;"-"&amp;$E184&amp;"-"&amp;R$4)=INDEX(Aux!$Q$4:$Q$5000,MATCH($C184&amp;"-"&amp;$E184&amp;"-"&amp;R$4,Aux!$Q$4:$Q$5000,0)),1,""),"")</f>
        <v/>
      </c>
      <c r="S184" s="13" t="str">
        <f>IFERROR(IF(($C184&amp;"-"&amp;$E184&amp;"-"&amp;S$4)=INDEX(Aux!$Q$4:$Q$5000,MATCH($C184&amp;"-"&amp;$E184&amp;"-"&amp;S$4,Aux!$Q$4:$Q$5000,0)),1,""),"")</f>
        <v/>
      </c>
      <c r="T184" s="13" t="str">
        <f>IFERROR(IF(($C184&amp;"-"&amp;$E184&amp;"-"&amp;T$4)=INDEX(Aux!$Q$4:$Q$5000,MATCH($C184&amp;"-"&amp;$E184&amp;"-"&amp;T$4,Aux!$Q$4:$Q$5000,0)),1,""),"")</f>
        <v/>
      </c>
      <c r="U184" s="13" t="str">
        <f>IFERROR(IF(($C184&amp;"-"&amp;$E184&amp;"-"&amp;U$4)=INDEX(Aux!$Q$4:$Q$5000,MATCH($C184&amp;"-"&amp;$E184&amp;"-"&amp;U$4,Aux!$Q$4:$Q$5000,0)),1,""),"")</f>
        <v/>
      </c>
      <c r="V184" s="13" t="str">
        <f>IFERROR(IF(($C184&amp;"-"&amp;$E184&amp;"-"&amp;V$4)=INDEX(Aux!$Q$4:$Q$5000,MATCH($C184&amp;"-"&amp;$E184&amp;"-"&amp;V$4,Aux!$Q$4:$Q$5000,0)),1,""),"")</f>
        <v/>
      </c>
      <c r="W184" s="13" t="str">
        <f>IFERROR(IF(($C184&amp;"-"&amp;$E184&amp;"-"&amp;W$4)=INDEX(Aux!$Q$4:$Q$5000,MATCH($C184&amp;"-"&amp;$E184&amp;"-"&amp;W$4,Aux!$Q$4:$Q$5000,0)),1,""),"")</f>
        <v/>
      </c>
      <c r="X184" s="13" t="str">
        <f>IFERROR(IF(($C184&amp;"-"&amp;$E184&amp;"-"&amp;X$4)=INDEX(Aux!$Q$4:$Q$5000,MATCH($C184&amp;"-"&amp;$E184&amp;"-"&amp;X$4,Aux!$Q$4:$Q$5000,0)),1,""),"")</f>
        <v/>
      </c>
      <c r="Y184" s="13" t="str">
        <f>IFERROR(IF(($C184&amp;"-"&amp;$E184&amp;"-"&amp;Y$4)=INDEX(Aux!$Q$4:$Q$5000,MATCH($C184&amp;"-"&amp;$E184&amp;"-"&amp;Y$4,Aux!$Q$4:$Q$5000,0)),1,""),"")</f>
        <v/>
      </c>
      <c r="Z184" s="13" t="str">
        <f>IFERROR(IF(($C184&amp;"-"&amp;$E184&amp;"-"&amp;Z$4)=INDEX(Aux!$Q$4:$Q$5000,MATCH($C184&amp;"-"&amp;$E184&amp;"-"&amp;Z$4,Aux!$Q$4:$Q$5000,0)),1,""),"")</f>
        <v/>
      </c>
      <c r="AA184" s="13" t="str">
        <f>IFERROR(IF(($C184&amp;"-"&amp;$E184&amp;"-"&amp;AA$4)=INDEX(Aux!$Q$4:$Q$5000,MATCH($C184&amp;"-"&amp;$E184&amp;"-"&amp;AA$4,Aux!$Q$4:$Q$5000,0)),1,""),"")</f>
        <v/>
      </c>
      <c r="AN184"/>
      <c r="AO184"/>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2:114" x14ac:dyDescent="0.25">
      <c r="B185" s="41" t="str">
        <f>IF(B184="","",IF(B184+1&lt;='Tables&amp;Data'!$F$9,B184+1,""))</f>
        <v/>
      </c>
      <c r="C185" s="46" t="str">
        <f>IF(IFERROR(TRUNC((B185-1)/'Tables&amp;Data'!$F$7,0)+1,0)=0,"","G"&amp;TRUNC((B185-1)/'Tables&amp;Data'!$F$7,0)+1)</f>
        <v/>
      </c>
      <c r="D185" s="43" t="str">
        <f>IF(C185="","",IF(D184='Tables&amp;Data'!$F$7,1,D184+1))</f>
        <v/>
      </c>
      <c r="E185" s="43" t="str">
        <f t="shared" si="2"/>
        <v/>
      </c>
      <c r="F185" s="45" t="str">
        <f>IF(E185="","",IF(SUM(G185:AA185)='Tables&amp;Data'!$F$8,"P","O"))</f>
        <v/>
      </c>
      <c r="G185" s="13" t="str">
        <f>IFERROR(IF(($C185&amp;"-"&amp;$E185&amp;"-"&amp;G$4)=INDEX(Aux!$Q$4:$Q$5000,MATCH($C185&amp;"-"&amp;$E185&amp;"-"&amp;G$4,Aux!$Q$4:$Q$5000,0)),1,""),"")</f>
        <v/>
      </c>
      <c r="H185" s="13" t="str">
        <f>IFERROR(IF(($C185&amp;"-"&amp;$E185&amp;"-"&amp;H$4)=INDEX(Aux!$Q$4:$Q$5000,MATCH($C185&amp;"-"&amp;$E185&amp;"-"&amp;H$4,Aux!$Q$4:$Q$5000,0)),1,""),"")</f>
        <v/>
      </c>
      <c r="I185" s="13" t="str">
        <f>IFERROR(IF(($C185&amp;"-"&amp;$E185&amp;"-"&amp;I$4)=INDEX(Aux!$Q$4:$Q$5000,MATCH($C185&amp;"-"&amp;$E185&amp;"-"&amp;I$4,Aux!$Q$4:$Q$5000,0)),1,""),"")</f>
        <v/>
      </c>
      <c r="J185" s="13" t="str">
        <f>IFERROR(IF(($C185&amp;"-"&amp;$E185&amp;"-"&amp;J$4)=INDEX(Aux!$Q$4:$Q$5000,MATCH($C185&amp;"-"&amp;$E185&amp;"-"&amp;J$4,Aux!$Q$4:$Q$5000,0)),1,""),"")</f>
        <v/>
      </c>
      <c r="K185" s="13" t="str">
        <f>IFERROR(IF(($C185&amp;"-"&amp;$E185&amp;"-"&amp;K$4)=INDEX(Aux!$Q$4:$Q$5000,MATCH($C185&amp;"-"&amp;$E185&amp;"-"&amp;K$4,Aux!$Q$4:$Q$5000,0)),1,""),"")</f>
        <v/>
      </c>
      <c r="L185" s="13" t="str">
        <f>IFERROR(IF(($C185&amp;"-"&amp;$E185&amp;"-"&amp;L$4)=INDEX(Aux!$Q$4:$Q$5000,MATCH($C185&amp;"-"&amp;$E185&amp;"-"&amp;L$4,Aux!$Q$4:$Q$5000,0)),1,""),"")</f>
        <v/>
      </c>
      <c r="M185" s="13" t="str">
        <f>IFERROR(IF(($C185&amp;"-"&amp;$E185&amp;"-"&amp;M$4)=INDEX(Aux!$Q$4:$Q$5000,MATCH($C185&amp;"-"&amp;$E185&amp;"-"&amp;M$4,Aux!$Q$4:$Q$5000,0)),1,""),"")</f>
        <v/>
      </c>
      <c r="N185" s="13" t="str">
        <f>IFERROR(IF(($C185&amp;"-"&amp;$E185&amp;"-"&amp;N$4)=INDEX(Aux!$Q$4:$Q$5000,MATCH($C185&amp;"-"&amp;$E185&amp;"-"&amp;N$4,Aux!$Q$4:$Q$5000,0)),1,""),"")</f>
        <v/>
      </c>
      <c r="O185" s="13" t="str">
        <f>IFERROR(IF(($C185&amp;"-"&amp;$E185&amp;"-"&amp;O$4)=INDEX(Aux!$Q$4:$Q$5000,MATCH($C185&amp;"-"&amp;$E185&amp;"-"&amp;O$4,Aux!$Q$4:$Q$5000,0)),1,""),"")</f>
        <v/>
      </c>
      <c r="P185" s="13" t="str">
        <f>IFERROR(IF(($C185&amp;"-"&amp;$E185&amp;"-"&amp;P$4)=INDEX(Aux!$Q$4:$Q$5000,MATCH($C185&amp;"-"&amp;$E185&amp;"-"&amp;P$4,Aux!$Q$4:$Q$5000,0)),1,""),"")</f>
        <v/>
      </c>
      <c r="Q185" s="13" t="str">
        <f>IFERROR(IF(($C185&amp;"-"&amp;$E185&amp;"-"&amp;Q$4)=INDEX(Aux!$Q$4:$Q$5000,MATCH($C185&amp;"-"&amp;$E185&amp;"-"&amp;Q$4,Aux!$Q$4:$Q$5000,0)),1,""),"")</f>
        <v/>
      </c>
      <c r="R185" s="13" t="str">
        <f>IFERROR(IF(($C185&amp;"-"&amp;$E185&amp;"-"&amp;R$4)=INDEX(Aux!$Q$4:$Q$5000,MATCH($C185&amp;"-"&amp;$E185&amp;"-"&amp;R$4,Aux!$Q$4:$Q$5000,0)),1,""),"")</f>
        <v/>
      </c>
      <c r="S185" s="13" t="str">
        <f>IFERROR(IF(($C185&amp;"-"&amp;$E185&amp;"-"&amp;S$4)=INDEX(Aux!$Q$4:$Q$5000,MATCH($C185&amp;"-"&amp;$E185&amp;"-"&amp;S$4,Aux!$Q$4:$Q$5000,0)),1,""),"")</f>
        <v/>
      </c>
      <c r="T185" s="13" t="str">
        <f>IFERROR(IF(($C185&amp;"-"&amp;$E185&amp;"-"&amp;T$4)=INDEX(Aux!$Q$4:$Q$5000,MATCH($C185&amp;"-"&amp;$E185&amp;"-"&amp;T$4,Aux!$Q$4:$Q$5000,0)),1,""),"")</f>
        <v/>
      </c>
      <c r="U185" s="13" t="str">
        <f>IFERROR(IF(($C185&amp;"-"&amp;$E185&amp;"-"&amp;U$4)=INDEX(Aux!$Q$4:$Q$5000,MATCH($C185&amp;"-"&amp;$E185&amp;"-"&amp;U$4,Aux!$Q$4:$Q$5000,0)),1,""),"")</f>
        <v/>
      </c>
      <c r="V185" s="13" t="str">
        <f>IFERROR(IF(($C185&amp;"-"&amp;$E185&amp;"-"&amp;V$4)=INDEX(Aux!$Q$4:$Q$5000,MATCH($C185&amp;"-"&amp;$E185&amp;"-"&amp;V$4,Aux!$Q$4:$Q$5000,0)),1,""),"")</f>
        <v/>
      </c>
      <c r="W185" s="13" t="str">
        <f>IFERROR(IF(($C185&amp;"-"&amp;$E185&amp;"-"&amp;W$4)=INDEX(Aux!$Q$4:$Q$5000,MATCH($C185&amp;"-"&amp;$E185&amp;"-"&amp;W$4,Aux!$Q$4:$Q$5000,0)),1,""),"")</f>
        <v/>
      </c>
      <c r="X185" s="13" t="str">
        <f>IFERROR(IF(($C185&amp;"-"&amp;$E185&amp;"-"&amp;X$4)=INDEX(Aux!$Q$4:$Q$5000,MATCH($C185&amp;"-"&amp;$E185&amp;"-"&amp;X$4,Aux!$Q$4:$Q$5000,0)),1,""),"")</f>
        <v/>
      </c>
      <c r="Y185" s="13" t="str">
        <f>IFERROR(IF(($C185&amp;"-"&amp;$E185&amp;"-"&amp;Y$4)=INDEX(Aux!$Q$4:$Q$5000,MATCH($C185&amp;"-"&amp;$E185&amp;"-"&amp;Y$4,Aux!$Q$4:$Q$5000,0)),1,""),"")</f>
        <v/>
      </c>
      <c r="Z185" s="13" t="str">
        <f>IFERROR(IF(($C185&amp;"-"&amp;$E185&amp;"-"&amp;Z$4)=INDEX(Aux!$Q$4:$Q$5000,MATCH($C185&amp;"-"&amp;$E185&amp;"-"&amp;Z$4,Aux!$Q$4:$Q$5000,0)),1,""),"")</f>
        <v/>
      </c>
      <c r="AA185" s="13" t="str">
        <f>IFERROR(IF(($C185&amp;"-"&amp;$E185&amp;"-"&amp;AA$4)=INDEX(Aux!$Q$4:$Q$5000,MATCH($C185&amp;"-"&amp;$E185&amp;"-"&amp;AA$4,Aux!$Q$4:$Q$5000,0)),1,""),"")</f>
        <v/>
      </c>
      <c r="AN185"/>
      <c r="AO185"/>
      <c r="AP185"/>
      <c r="AQ185"/>
      <c r="AR185"/>
      <c r="AS185"/>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2:114" x14ac:dyDescent="0.25">
      <c r="B186" s="41" t="str">
        <f>IF(B185="","",IF(B185+1&lt;='Tables&amp;Data'!$F$9,B185+1,""))</f>
        <v/>
      </c>
      <c r="C186" s="46" t="str">
        <f>IF(IFERROR(TRUNC((B186-1)/'Tables&amp;Data'!$F$7,0)+1,0)=0,"","G"&amp;TRUNC((B186-1)/'Tables&amp;Data'!$F$7,0)+1)</f>
        <v/>
      </c>
      <c r="D186" s="43" t="str">
        <f>IF(C186="","",IF(D185='Tables&amp;Data'!$F$7,1,D185+1))</f>
        <v/>
      </c>
      <c r="E186" s="43" t="str">
        <f t="shared" si="2"/>
        <v/>
      </c>
      <c r="F186" s="45" t="str">
        <f>IF(E186="","",IF(SUM(G186:AA186)='Tables&amp;Data'!$F$8,"P","O"))</f>
        <v/>
      </c>
      <c r="G186" s="13" t="str">
        <f>IFERROR(IF(($C186&amp;"-"&amp;$E186&amp;"-"&amp;G$4)=INDEX(Aux!$Q$4:$Q$5000,MATCH($C186&amp;"-"&amp;$E186&amp;"-"&amp;G$4,Aux!$Q$4:$Q$5000,0)),1,""),"")</f>
        <v/>
      </c>
      <c r="H186" s="13" t="str">
        <f>IFERROR(IF(($C186&amp;"-"&amp;$E186&amp;"-"&amp;H$4)=INDEX(Aux!$Q$4:$Q$5000,MATCH($C186&amp;"-"&amp;$E186&amp;"-"&amp;H$4,Aux!$Q$4:$Q$5000,0)),1,""),"")</f>
        <v/>
      </c>
      <c r="I186" s="13" t="str">
        <f>IFERROR(IF(($C186&amp;"-"&amp;$E186&amp;"-"&amp;I$4)=INDEX(Aux!$Q$4:$Q$5000,MATCH($C186&amp;"-"&amp;$E186&amp;"-"&amp;I$4,Aux!$Q$4:$Q$5000,0)),1,""),"")</f>
        <v/>
      </c>
      <c r="J186" s="13" t="str">
        <f>IFERROR(IF(($C186&amp;"-"&amp;$E186&amp;"-"&amp;J$4)=INDEX(Aux!$Q$4:$Q$5000,MATCH($C186&amp;"-"&amp;$E186&amp;"-"&amp;J$4,Aux!$Q$4:$Q$5000,0)),1,""),"")</f>
        <v/>
      </c>
      <c r="K186" s="13" t="str">
        <f>IFERROR(IF(($C186&amp;"-"&amp;$E186&amp;"-"&amp;K$4)=INDEX(Aux!$Q$4:$Q$5000,MATCH($C186&amp;"-"&amp;$E186&amp;"-"&amp;K$4,Aux!$Q$4:$Q$5000,0)),1,""),"")</f>
        <v/>
      </c>
      <c r="L186" s="13" t="str">
        <f>IFERROR(IF(($C186&amp;"-"&amp;$E186&amp;"-"&amp;L$4)=INDEX(Aux!$Q$4:$Q$5000,MATCH($C186&amp;"-"&amp;$E186&amp;"-"&amp;L$4,Aux!$Q$4:$Q$5000,0)),1,""),"")</f>
        <v/>
      </c>
      <c r="M186" s="13" t="str">
        <f>IFERROR(IF(($C186&amp;"-"&amp;$E186&amp;"-"&amp;M$4)=INDEX(Aux!$Q$4:$Q$5000,MATCH($C186&amp;"-"&amp;$E186&amp;"-"&amp;M$4,Aux!$Q$4:$Q$5000,0)),1,""),"")</f>
        <v/>
      </c>
      <c r="N186" s="13" t="str">
        <f>IFERROR(IF(($C186&amp;"-"&amp;$E186&amp;"-"&amp;N$4)=INDEX(Aux!$Q$4:$Q$5000,MATCH($C186&amp;"-"&amp;$E186&amp;"-"&amp;N$4,Aux!$Q$4:$Q$5000,0)),1,""),"")</f>
        <v/>
      </c>
      <c r="O186" s="13" t="str">
        <f>IFERROR(IF(($C186&amp;"-"&amp;$E186&amp;"-"&amp;O$4)=INDEX(Aux!$Q$4:$Q$5000,MATCH($C186&amp;"-"&amp;$E186&amp;"-"&amp;O$4,Aux!$Q$4:$Q$5000,0)),1,""),"")</f>
        <v/>
      </c>
      <c r="P186" s="13" t="str">
        <f>IFERROR(IF(($C186&amp;"-"&amp;$E186&amp;"-"&amp;P$4)=INDEX(Aux!$Q$4:$Q$5000,MATCH($C186&amp;"-"&amp;$E186&amp;"-"&amp;P$4,Aux!$Q$4:$Q$5000,0)),1,""),"")</f>
        <v/>
      </c>
      <c r="Q186" s="13" t="str">
        <f>IFERROR(IF(($C186&amp;"-"&amp;$E186&amp;"-"&amp;Q$4)=INDEX(Aux!$Q$4:$Q$5000,MATCH($C186&amp;"-"&amp;$E186&amp;"-"&amp;Q$4,Aux!$Q$4:$Q$5000,0)),1,""),"")</f>
        <v/>
      </c>
      <c r="R186" s="13" t="str">
        <f>IFERROR(IF(($C186&amp;"-"&amp;$E186&amp;"-"&amp;R$4)=INDEX(Aux!$Q$4:$Q$5000,MATCH($C186&amp;"-"&amp;$E186&amp;"-"&amp;R$4,Aux!$Q$4:$Q$5000,0)),1,""),"")</f>
        <v/>
      </c>
      <c r="S186" s="13" t="str">
        <f>IFERROR(IF(($C186&amp;"-"&amp;$E186&amp;"-"&amp;S$4)=INDEX(Aux!$Q$4:$Q$5000,MATCH($C186&amp;"-"&amp;$E186&amp;"-"&amp;S$4,Aux!$Q$4:$Q$5000,0)),1,""),"")</f>
        <v/>
      </c>
      <c r="T186" s="13" t="str">
        <f>IFERROR(IF(($C186&amp;"-"&amp;$E186&amp;"-"&amp;T$4)=INDEX(Aux!$Q$4:$Q$5000,MATCH($C186&amp;"-"&amp;$E186&amp;"-"&amp;T$4,Aux!$Q$4:$Q$5000,0)),1,""),"")</f>
        <v/>
      </c>
      <c r="U186" s="13" t="str">
        <f>IFERROR(IF(($C186&amp;"-"&amp;$E186&amp;"-"&amp;U$4)=INDEX(Aux!$Q$4:$Q$5000,MATCH($C186&amp;"-"&amp;$E186&amp;"-"&amp;U$4,Aux!$Q$4:$Q$5000,0)),1,""),"")</f>
        <v/>
      </c>
      <c r="V186" s="13" t="str">
        <f>IFERROR(IF(($C186&amp;"-"&amp;$E186&amp;"-"&amp;V$4)=INDEX(Aux!$Q$4:$Q$5000,MATCH($C186&amp;"-"&amp;$E186&amp;"-"&amp;V$4,Aux!$Q$4:$Q$5000,0)),1,""),"")</f>
        <v/>
      </c>
      <c r="W186" s="13" t="str">
        <f>IFERROR(IF(($C186&amp;"-"&amp;$E186&amp;"-"&amp;W$4)=INDEX(Aux!$Q$4:$Q$5000,MATCH($C186&amp;"-"&amp;$E186&amp;"-"&amp;W$4,Aux!$Q$4:$Q$5000,0)),1,""),"")</f>
        <v/>
      </c>
      <c r="X186" s="13" t="str">
        <f>IFERROR(IF(($C186&amp;"-"&amp;$E186&amp;"-"&amp;X$4)=INDEX(Aux!$Q$4:$Q$5000,MATCH($C186&amp;"-"&amp;$E186&amp;"-"&amp;X$4,Aux!$Q$4:$Q$5000,0)),1,""),"")</f>
        <v/>
      </c>
      <c r="Y186" s="13" t="str">
        <f>IFERROR(IF(($C186&amp;"-"&amp;$E186&amp;"-"&amp;Y$4)=INDEX(Aux!$Q$4:$Q$5000,MATCH($C186&amp;"-"&amp;$E186&amp;"-"&amp;Y$4,Aux!$Q$4:$Q$5000,0)),1,""),"")</f>
        <v/>
      </c>
      <c r="Z186" s="13" t="str">
        <f>IFERROR(IF(($C186&amp;"-"&amp;$E186&amp;"-"&amp;Z$4)=INDEX(Aux!$Q$4:$Q$5000,MATCH($C186&amp;"-"&amp;$E186&amp;"-"&amp;Z$4,Aux!$Q$4:$Q$5000,0)),1,""),"")</f>
        <v/>
      </c>
      <c r="AA186" s="13" t="str">
        <f>IFERROR(IF(($C186&amp;"-"&amp;$E186&amp;"-"&amp;AA$4)=INDEX(Aux!$Q$4:$Q$5000,MATCH($C186&amp;"-"&amp;$E186&amp;"-"&amp;AA$4,Aux!$Q$4:$Q$5000,0)),1,""),"")</f>
        <v/>
      </c>
      <c r="AN186"/>
      <c r="AO186"/>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2:114" x14ac:dyDescent="0.25">
      <c r="B187" s="41" t="str">
        <f>IF(B186="","",IF(B186+1&lt;='Tables&amp;Data'!$F$9,B186+1,""))</f>
        <v/>
      </c>
      <c r="C187" s="46" t="str">
        <f>IF(IFERROR(TRUNC((B187-1)/'Tables&amp;Data'!$F$7,0)+1,0)=0,"","G"&amp;TRUNC((B187-1)/'Tables&amp;Data'!$F$7,0)+1)</f>
        <v/>
      </c>
      <c r="D187" s="43" t="str">
        <f>IF(C187="","",IF(D186='Tables&amp;Data'!$F$7,1,D186+1))</f>
        <v/>
      </c>
      <c r="E187" s="43" t="str">
        <f t="shared" si="2"/>
        <v/>
      </c>
      <c r="F187" s="45" t="str">
        <f>IF(E187="","",IF(SUM(G187:AA187)='Tables&amp;Data'!$F$8,"P","O"))</f>
        <v/>
      </c>
      <c r="G187" s="13" t="str">
        <f>IFERROR(IF(($C187&amp;"-"&amp;$E187&amp;"-"&amp;G$4)=INDEX(Aux!$Q$4:$Q$5000,MATCH($C187&amp;"-"&amp;$E187&amp;"-"&amp;G$4,Aux!$Q$4:$Q$5000,0)),1,""),"")</f>
        <v/>
      </c>
      <c r="H187" s="13" t="str">
        <f>IFERROR(IF(($C187&amp;"-"&amp;$E187&amp;"-"&amp;H$4)=INDEX(Aux!$Q$4:$Q$5000,MATCH($C187&amp;"-"&amp;$E187&amp;"-"&amp;H$4,Aux!$Q$4:$Q$5000,0)),1,""),"")</f>
        <v/>
      </c>
      <c r="I187" s="13" t="str">
        <f>IFERROR(IF(($C187&amp;"-"&amp;$E187&amp;"-"&amp;I$4)=INDEX(Aux!$Q$4:$Q$5000,MATCH($C187&amp;"-"&amp;$E187&amp;"-"&amp;I$4,Aux!$Q$4:$Q$5000,0)),1,""),"")</f>
        <v/>
      </c>
      <c r="J187" s="13" t="str">
        <f>IFERROR(IF(($C187&amp;"-"&amp;$E187&amp;"-"&amp;J$4)=INDEX(Aux!$Q$4:$Q$5000,MATCH($C187&amp;"-"&amp;$E187&amp;"-"&amp;J$4,Aux!$Q$4:$Q$5000,0)),1,""),"")</f>
        <v/>
      </c>
      <c r="K187" s="13" t="str">
        <f>IFERROR(IF(($C187&amp;"-"&amp;$E187&amp;"-"&amp;K$4)=INDEX(Aux!$Q$4:$Q$5000,MATCH($C187&amp;"-"&amp;$E187&amp;"-"&amp;K$4,Aux!$Q$4:$Q$5000,0)),1,""),"")</f>
        <v/>
      </c>
      <c r="L187" s="13" t="str">
        <f>IFERROR(IF(($C187&amp;"-"&amp;$E187&amp;"-"&amp;L$4)=INDEX(Aux!$Q$4:$Q$5000,MATCH($C187&amp;"-"&amp;$E187&amp;"-"&amp;L$4,Aux!$Q$4:$Q$5000,0)),1,""),"")</f>
        <v/>
      </c>
      <c r="M187" s="13" t="str">
        <f>IFERROR(IF(($C187&amp;"-"&amp;$E187&amp;"-"&amp;M$4)=INDEX(Aux!$Q$4:$Q$5000,MATCH($C187&amp;"-"&amp;$E187&amp;"-"&amp;M$4,Aux!$Q$4:$Q$5000,0)),1,""),"")</f>
        <v/>
      </c>
      <c r="N187" s="13" t="str">
        <f>IFERROR(IF(($C187&amp;"-"&amp;$E187&amp;"-"&amp;N$4)=INDEX(Aux!$Q$4:$Q$5000,MATCH($C187&amp;"-"&amp;$E187&amp;"-"&amp;N$4,Aux!$Q$4:$Q$5000,0)),1,""),"")</f>
        <v/>
      </c>
      <c r="O187" s="13" t="str">
        <f>IFERROR(IF(($C187&amp;"-"&amp;$E187&amp;"-"&amp;O$4)=INDEX(Aux!$Q$4:$Q$5000,MATCH($C187&amp;"-"&amp;$E187&amp;"-"&amp;O$4,Aux!$Q$4:$Q$5000,0)),1,""),"")</f>
        <v/>
      </c>
      <c r="P187" s="13" t="str">
        <f>IFERROR(IF(($C187&amp;"-"&amp;$E187&amp;"-"&amp;P$4)=INDEX(Aux!$Q$4:$Q$5000,MATCH($C187&amp;"-"&amp;$E187&amp;"-"&amp;P$4,Aux!$Q$4:$Q$5000,0)),1,""),"")</f>
        <v/>
      </c>
      <c r="Q187" s="13" t="str">
        <f>IFERROR(IF(($C187&amp;"-"&amp;$E187&amp;"-"&amp;Q$4)=INDEX(Aux!$Q$4:$Q$5000,MATCH($C187&amp;"-"&amp;$E187&amp;"-"&amp;Q$4,Aux!$Q$4:$Q$5000,0)),1,""),"")</f>
        <v/>
      </c>
      <c r="R187" s="13" t="str">
        <f>IFERROR(IF(($C187&amp;"-"&amp;$E187&amp;"-"&amp;R$4)=INDEX(Aux!$Q$4:$Q$5000,MATCH($C187&amp;"-"&amp;$E187&amp;"-"&amp;R$4,Aux!$Q$4:$Q$5000,0)),1,""),"")</f>
        <v/>
      </c>
      <c r="S187" s="13" t="str">
        <f>IFERROR(IF(($C187&amp;"-"&amp;$E187&amp;"-"&amp;S$4)=INDEX(Aux!$Q$4:$Q$5000,MATCH($C187&amp;"-"&amp;$E187&amp;"-"&amp;S$4,Aux!$Q$4:$Q$5000,0)),1,""),"")</f>
        <v/>
      </c>
      <c r="T187" s="13" t="str">
        <f>IFERROR(IF(($C187&amp;"-"&amp;$E187&amp;"-"&amp;T$4)=INDEX(Aux!$Q$4:$Q$5000,MATCH($C187&amp;"-"&amp;$E187&amp;"-"&amp;T$4,Aux!$Q$4:$Q$5000,0)),1,""),"")</f>
        <v/>
      </c>
      <c r="U187" s="13" t="str">
        <f>IFERROR(IF(($C187&amp;"-"&amp;$E187&amp;"-"&amp;U$4)=INDEX(Aux!$Q$4:$Q$5000,MATCH($C187&amp;"-"&amp;$E187&amp;"-"&amp;U$4,Aux!$Q$4:$Q$5000,0)),1,""),"")</f>
        <v/>
      </c>
      <c r="V187" s="13" t="str">
        <f>IFERROR(IF(($C187&amp;"-"&amp;$E187&amp;"-"&amp;V$4)=INDEX(Aux!$Q$4:$Q$5000,MATCH($C187&amp;"-"&amp;$E187&amp;"-"&amp;V$4,Aux!$Q$4:$Q$5000,0)),1,""),"")</f>
        <v/>
      </c>
      <c r="W187" s="13" t="str">
        <f>IFERROR(IF(($C187&amp;"-"&amp;$E187&amp;"-"&amp;W$4)=INDEX(Aux!$Q$4:$Q$5000,MATCH($C187&amp;"-"&amp;$E187&amp;"-"&amp;W$4,Aux!$Q$4:$Q$5000,0)),1,""),"")</f>
        <v/>
      </c>
      <c r="X187" s="13" t="str">
        <f>IFERROR(IF(($C187&amp;"-"&amp;$E187&amp;"-"&amp;X$4)=INDEX(Aux!$Q$4:$Q$5000,MATCH($C187&amp;"-"&amp;$E187&amp;"-"&amp;X$4,Aux!$Q$4:$Q$5000,0)),1,""),"")</f>
        <v/>
      </c>
      <c r="Y187" s="13" t="str">
        <f>IFERROR(IF(($C187&amp;"-"&amp;$E187&amp;"-"&amp;Y$4)=INDEX(Aux!$Q$4:$Q$5000,MATCH($C187&amp;"-"&amp;$E187&amp;"-"&amp;Y$4,Aux!$Q$4:$Q$5000,0)),1,""),"")</f>
        <v/>
      </c>
      <c r="Z187" s="13" t="str">
        <f>IFERROR(IF(($C187&amp;"-"&amp;$E187&amp;"-"&amp;Z$4)=INDEX(Aux!$Q$4:$Q$5000,MATCH($C187&amp;"-"&amp;$E187&amp;"-"&amp;Z$4,Aux!$Q$4:$Q$5000,0)),1,""),"")</f>
        <v/>
      </c>
      <c r="AA187" s="13" t="str">
        <f>IFERROR(IF(($C187&amp;"-"&amp;$E187&amp;"-"&amp;AA$4)=INDEX(Aux!$Q$4:$Q$5000,MATCH($C187&amp;"-"&amp;$E187&amp;"-"&amp;AA$4,Aux!$Q$4:$Q$5000,0)),1,""),"")</f>
        <v/>
      </c>
      <c r="AN187"/>
      <c r="AO187"/>
      <c r="AP187"/>
      <c r="AQ187"/>
      <c r="AR187"/>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row>
    <row r="188" spans="2:114" x14ac:dyDescent="0.25">
      <c r="B188" s="41" t="str">
        <f>IF(B187="","",IF(B187+1&lt;='Tables&amp;Data'!$F$9,B187+1,""))</f>
        <v/>
      </c>
      <c r="C188" s="46" t="str">
        <f>IF(IFERROR(TRUNC((B188-1)/'Tables&amp;Data'!$F$7,0)+1,0)=0,"","G"&amp;TRUNC((B188-1)/'Tables&amp;Data'!$F$7,0)+1)</f>
        <v/>
      </c>
      <c r="D188" s="43" t="str">
        <f>IF(C188="","",IF(D187='Tables&amp;Data'!$F$7,1,D187+1))</f>
        <v/>
      </c>
      <c r="E188" s="43" t="str">
        <f t="shared" si="2"/>
        <v/>
      </c>
      <c r="F188" s="45" t="str">
        <f>IF(E188="","",IF(SUM(G188:AA188)='Tables&amp;Data'!$F$8,"P","O"))</f>
        <v/>
      </c>
      <c r="G188" s="13" t="str">
        <f>IFERROR(IF(($C188&amp;"-"&amp;$E188&amp;"-"&amp;G$4)=INDEX(Aux!$Q$4:$Q$5000,MATCH($C188&amp;"-"&amp;$E188&amp;"-"&amp;G$4,Aux!$Q$4:$Q$5000,0)),1,""),"")</f>
        <v/>
      </c>
      <c r="H188" s="13" t="str">
        <f>IFERROR(IF(($C188&amp;"-"&amp;$E188&amp;"-"&amp;H$4)=INDEX(Aux!$Q$4:$Q$5000,MATCH($C188&amp;"-"&amp;$E188&amp;"-"&amp;H$4,Aux!$Q$4:$Q$5000,0)),1,""),"")</f>
        <v/>
      </c>
      <c r="I188" s="13" t="str">
        <f>IFERROR(IF(($C188&amp;"-"&amp;$E188&amp;"-"&amp;I$4)=INDEX(Aux!$Q$4:$Q$5000,MATCH($C188&amp;"-"&amp;$E188&amp;"-"&amp;I$4,Aux!$Q$4:$Q$5000,0)),1,""),"")</f>
        <v/>
      </c>
      <c r="J188" s="13" t="str">
        <f>IFERROR(IF(($C188&amp;"-"&amp;$E188&amp;"-"&amp;J$4)=INDEX(Aux!$Q$4:$Q$5000,MATCH($C188&amp;"-"&amp;$E188&amp;"-"&amp;J$4,Aux!$Q$4:$Q$5000,0)),1,""),"")</f>
        <v/>
      </c>
      <c r="K188" s="13" t="str">
        <f>IFERROR(IF(($C188&amp;"-"&amp;$E188&amp;"-"&amp;K$4)=INDEX(Aux!$Q$4:$Q$5000,MATCH($C188&amp;"-"&amp;$E188&amp;"-"&amp;K$4,Aux!$Q$4:$Q$5000,0)),1,""),"")</f>
        <v/>
      </c>
      <c r="L188" s="13" t="str">
        <f>IFERROR(IF(($C188&amp;"-"&amp;$E188&amp;"-"&amp;L$4)=INDEX(Aux!$Q$4:$Q$5000,MATCH($C188&amp;"-"&amp;$E188&amp;"-"&amp;L$4,Aux!$Q$4:$Q$5000,0)),1,""),"")</f>
        <v/>
      </c>
      <c r="M188" s="13" t="str">
        <f>IFERROR(IF(($C188&amp;"-"&amp;$E188&amp;"-"&amp;M$4)=INDEX(Aux!$Q$4:$Q$5000,MATCH($C188&amp;"-"&amp;$E188&amp;"-"&amp;M$4,Aux!$Q$4:$Q$5000,0)),1,""),"")</f>
        <v/>
      </c>
      <c r="N188" s="13" t="str">
        <f>IFERROR(IF(($C188&amp;"-"&amp;$E188&amp;"-"&amp;N$4)=INDEX(Aux!$Q$4:$Q$5000,MATCH($C188&amp;"-"&amp;$E188&amp;"-"&amp;N$4,Aux!$Q$4:$Q$5000,0)),1,""),"")</f>
        <v/>
      </c>
      <c r="O188" s="13" t="str">
        <f>IFERROR(IF(($C188&amp;"-"&amp;$E188&amp;"-"&amp;O$4)=INDEX(Aux!$Q$4:$Q$5000,MATCH($C188&amp;"-"&amp;$E188&amp;"-"&amp;O$4,Aux!$Q$4:$Q$5000,0)),1,""),"")</f>
        <v/>
      </c>
      <c r="P188" s="13" t="str">
        <f>IFERROR(IF(($C188&amp;"-"&amp;$E188&amp;"-"&amp;P$4)=INDEX(Aux!$Q$4:$Q$5000,MATCH($C188&amp;"-"&amp;$E188&amp;"-"&amp;P$4,Aux!$Q$4:$Q$5000,0)),1,""),"")</f>
        <v/>
      </c>
      <c r="Q188" s="13" t="str">
        <f>IFERROR(IF(($C188&amp;"-"&amp;$E188&amp;"-"&amp;Q$4)=INDEX(Aux!$Q$4:$Q$5000,MATCH($C188&amp;"-"&amp;$E188&amp;"-"&amp;Q$4,Aux!$Q$4:$Q$5000,0)),1,""),"")</f>
        <v/>
      </c>
      <c r="R188" s="13" t="str">
        <f>IFERROR(IF(($C188&amp;"-"&amp;$E188&amp;"-"&amp;R$4)=INDEX(Aux!$Q$4:$Q$5000,MATCH($C188&amp;"-"&amp;$E188&amp;"-"&amp;R$4,Aux!$Q$4:$Q$5000,0)),1,""),"")</f>
        <v/>
      </c>
      <c r="S188" s="13" t="str">
        <f>IFERROR(IF(($C188&amp;"-"&amp;$E188&amp;"-"&amp;S$4)=INDEX(Aux!$Q$4:$Q$5000,MATCH($C188&amp;"-"&amp;$E188&amp;"-"&amp;S$4,Aux!$Q$4:$Q$5000,0)),1,""),"")</f>
        <v/>
      </c>
      <c r="T188" s="13" t="str">
        <f>IFERROR(IF(($C188&amp;"-"&amp;$E188&amp;"-"&amp;T$4)=INDEX(Aux!$Q$4:$Q$5000,MATCH($C188&amp;"-"&amp;$E188&amp;"-"&amp;T$4,Aux!$Q$4:$Q$5000,0)),1,""),"")</f>
        <v/>
      </c>
      <c r="U188" s="13" t="str">
        <f>IFERROR(IF(($C188&amp;"-"&amp;$E188&amp;"-"&amp;U$4)=INDEX(Aux!$Q$4:$Q$5000,MATCH($C188&amp;"-"&amp;$E188&amp;"-"&amp;U$4,Aux!$Q$4:$Q$5000,0)),1,""),"")</f>
        <v/>
      </c>
      <c r="V188" s="13" t="str">
        <f>IFERROR(IF(($C188&amp;"-"&amp;$E188&amp;"-"&amp;V$4)=INDEX(Aux!$Q$4:$Q$5000,MATCH($C188&amp;"-"&amp;$E188&amp;"-"&amp;V$4,Aux!$Q$4:$Q$5000,0)),1,""),"")</f>
        <v/>
      </c>
      <c r="W188" s="13" t="str">
        <f>IFERROR(IF(($C188&amp;"-"&amp;$E188&amp;"-"&amp;W$4)=INDEX(Aux!$Q$4:$Q$5000,MATCH($C188&amp;"-"&amp;$E188&amp;"-"&amp;W$4,Aux!$Q$4:$Q$5000,0)),1,""),"")</f>
        <v/>
      </c>
      <c r="X188" s="13" t="str">
        <f>IFERROR(IF(($C188&amp;"-"&amp;$E188&amp;"-"&amp;X$4)=INDEX(Aux!$Q$4:$Q$5000,MATCH($C188&amp;"-"&amp;$E188&amp;"-"&amp;X$4,Aux!$Q$4:$Q$5000,0)),1,""),"")</f>
        <v/>
      </c>
      <c r="Y188" s="13" t="str">
        <f>IFERROR(IF(($C188&amp;"-"&amp;$E188&amp;"-"&amp;Y$4)=INDEX(Aux!$Q$4:$Q$5000,MATCH($C188&amp;"-"&amp;$E188&amp;"-"&amp;Y$4,Aux!$Q$4:$Q$5000,0)),1,""),"")</f>
        <v/>
      </c>
      <c r="Z188" s="13" t="str">
        <f>IFERROR(IF(($C188&amp;"-"&amp;$E188&amp;"-"&amp;Z$4)=INDEX(Aux!$Q$4:$Q$5000,MATCH($C188&amp;"-"&amp;$E188&amp;"-"&amp;Z$4,Aux!$Q$4:$Q$5000,0)),1,""),"")</f>
        <v/>
      </c>
      <c r="AA188" s="13" t="str">
        <f>IFERROR(IF(($C188&amp;"-"&amp;$E188&amp;"-"&amp;AA$4)=INDEX(Aux!$Q$4:$Q$5000,MATCH($C188&amp;"-"&amp;$E188&amp;"-"&amp;AA$4,Aux!$Q$4:$Q$5000,0)),1,""),"")</f>
        <v/>
      </c>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row>
    <row r="189" spans="2:114" x14ac:dyDescent="0.25">
      <c r="B189" s="41" t="str">
        <f>IF(B188="","",IF(B188+1&lt;='Tables&amp;Data'!$F$9,B188+1,""))</f>
        <v/>
      </c>
      <c r="C189" s="46" t="str">
        <f>IF(IFERROR(TRUNC((B189-1)/'Tables&amp;Data'!$F$7,0)+1,0)=0,"","G"&amp;TRUNC((B189-1)/'Tables&amp;Data'!$F$7,0)+1)</f>
        <v/>
      </c>
      <c r="D189" s="43" t="str">
        <f>IF(C189="","",IF(D188='Tables&amp;Data'!$F$7,1,D188+1))</f>
        <v/>
      </c>
      <c r="E189" s="43" t="str">
        <f t="shared" si="2"/>
        <v/>
      </c>
      <c r="F189" s="45" t="str">
        <f>IF(E189="","",IF(SUM(G189:AA189)='Tables&amp;Data'!$F$8,"P","O"))</f>
        <v/>
      </c>
      <c r="G189" s="13" t="str">
        <f>IFERROR(IF(($C189&amp;"-"&amp;$E189&amp;"-"&amp;G$4)=INDEX(Aux!$Q$4:$Q$5000,MATCH($C189&amp;"-"&amp;$E189&amp;"-"&amp;G$4,Aux!$Q$4:$Q$5000,0)),1,""),"")</f>
        <v/>
      </c>
      <c r="H189" s="13" t="str">
        <f>IFERROR(IF(($C189&amp;"-"&amp;$E189&amp;"-"&amp;H$4)=INDEX(Aux!$Q$4:$Q$5000,MATCH($C189&amp;"-"&amp;$E189&amp;"-"&amp;H$4,Aux!$Q$4:$Q$5000,0)),1,""),"")</f>
        <v/>
      </c>
      <c r="I189" s="13" t="str">
        <f>IFERROR(IF(($C189&amp;"-"&amp;$E189&amp;"-"&amp;I$4)=INDEX(Aux!$Q$4:$Q$5000,MATCH($C189&amp;"-"&amp;$E189&amp;"-"&amp;I$4,Aux!$Q$4:$Q$5000,0)),1,""),"")</f>
        <v/>
      </c>
      <c r="J189" s="13" t="str">
        <f>IFERROR(IF(($C189&amp;"-"&amp;$E189&amp;"-"&amp;J$4)=INDEX(Aux!$Q$4:$Q$5000,MATCH($C189&amp;"-"&amp;$E189&amp;"-"&amp;J$4,Aux!$Q$4:$Q$5000,0)),1,""),"")</f>
        <v/>
      </c>
      <c r="K189" s="13" t="str">
        <f>IFERROR(IF(($C189&amp;"-"&amp;$E189&amp;"-"&amp;K$4)=INDEX(Aux!$Q$4:$Q$5000,MATCH($C189&amp;"-"&amp;$E189&amp;"-"&amp;K$4,Aux!$Q$4:$Q$5000,0)),1,""),"")</f>
        <v/>
      </c>
      <c r="L189" s="13" t="str">
        <f>IFERROR(IF(($C189&amp;"-"&amp;$E189&amp;"-"&amp;L$4)=INDEX(Aux!$Q$4:$Q$5000,MATCH($C189&amp;"-"&amp;$E189&amp;"-"&amp;L$4,Aux!$Q$4:$Q$5000,0)),1,""),"")</f>
        <v/>
      </c>
      <c r="M189" s="13" t="str">
        <f>IFERROR(IF(($C189&amp;"-"&amp;$E189&amp;"-"&amp;M$4)=INDEX(Aux!$Q$4:$Q$5000,MATCH($C189&amp;"-"&amp;$E189&amp;"-"&amp;M$4,Aux!$Q$4:$Q$5000,0)),1,""),"")</f>
        <v/>
      </c>
      <c r="N189" s="13" t="str">
        <f>IFERROR(IF(($C189&amp;"-"&amp;$E189&amp;"-"&amp;N$4)=INDEX(Aux!$Q$4:$Q$5000,MATCH($C189&amp;"-"&amp;$E189&amp;"-"&amp;N$4,Aux!$Q$4:$Q$5000,0)),1,""),"")</f>
        <v/>
      </c>
      <c r="O189" s="13" t="str">
        <f>IFERROR(IF(($C189&amp;"-"&amp;$E189&amp;"-"&amp;O$4)=INDEX(Aux!$Q$4:$Q$5000,MATCH($C189&amp;"-"&amp;$E189&amp;"-"&amp;O$4,Aux!$Q$4:$Q$5000,0)),1,""),"")</f>
        <v/>
      </c>
      <c r="P189" s="13" t="str">
        <f>IFERROR(IF(($C189&amp;"-"&amp;$E189&amp;"-"&amp;P$4)=INDEX(Aux!$Q$4:$Q$5000,MATCH($C189&amp;"-"&amp;$E189&amp;"-"&amp;P$4,Aux!$Q$4:$Q$5000,0)),1,""),"")</f>
        <v/>
      </c>
      <c r="Q189" s="13" t="str">
        <f>IFERROR(IF(($C189&amp;"-"&amp;$E189&amp;"-"&amp;Q$4)=INDEX(Aux!$Q$4:$Q$5000,MATCH($C189&amp;"-"&amp;$E189&amp;"-"&amp;Q$4,Aux!$Q$4:$Q$5000,0)),1,""),"")</f>
        <v/>
      </c>
      <c r="R189" s="13" t="str">
        <f>IFERROR(IF(($C189&amp;"-"&amp;$E189&amp;"-"&amp;R$4)=INDEX(Aux!$Q$4:$Q$5000,MATCH($C189&amp;"-"&amp;$E189&amp;"-"&amp;R$4,Aux!$Q$4:$Q$5000,0)),1,""),"")</f>
        <v/>
      </c>
      <c r="S189" s="13" t="str">
        <f>IFERROR(IF(($C189&amp;"-"&amp;$E189&amp;"-"&amp;S$4)=INDEX(Aux!$Q$4:$Q$5000,MATCH($C189&amp;"-"&amp;$E189&amp;"-"&amp;S$4,Aux!$Q$4:$Q$5000,0)),1,""),"")</f>
        <v/>
      </c>
      <c r="T189" s="13" t="str">
        <f>IFERROR(IF(($C189&amp;"-"&amp;$E189&amp;"-"&amp;T$4)=INDEX(Aux!$Q$4:$Q$5000,MATCH($C189&amp;"-"&amp;$E189&amp;"-"&amp;T$4,Aux!$Q$4:$Q$5000,0)),1,""),"")</f>
        <v/>
      </c>
      <c r="U189" s="13" t="str">
        <f>IFERROR(IF(($C189&amp;"-"&amp;$E189&amp;"-"&amp;U$4)=INDEX(Aux!$Q$4:$Q$5000,MATCH($C189&amp;"-"&amp;$E189&amp;"-"&amp;U$4,Aux!$Q$4:$Q$5000,0)),1,""),"")</f>
        <v/>
      </c>
      <c r="V189" s="13" t="str">
        <f>IFERROR(IF(($C189&amp;"-"&amp;$E189&amp;"-"&amp;V$4)=INDEX(Aux!$Q$4:$Q$5000,MATCH($C189&amp;"-"&amp;$E189&amp;"-"&amp;V$4,Aux!$Q$4:$Q$5000,0)),1,""),"")</f>
        <v/>
      </c>
      <c r="W189" s="13" t="str">
        <f>IFERROR(IF(($C189&amp;"-"&amp;$E189&amp;"-"&amp;W$4)=INDEX(Aux!$Q$4:$Q$5000,MATCH($C189&amp;"-"&amp;$E189&amp;"-"&amp;W$4,Aux!$Q$4:$Q$5000,0)),1,""),"")</f>
        <v/>
      </c>
      <c r="X189" s="13" t="str">
        <f>IFERROR(IF(($C189&amp;"-"&amp;$E189&amp;"-"&amp;X$4)=INDEX(Aux!$Q$4:$Q$5000,MATCH($C189&amp;"-"&amp;$E189&amp;"-"&amp;X$4,Aux!$Q$4:$Q$5000,0)),1,""),"")</f>
        <v/>
      </c>
      <c r="Y189" s="13" t="str">
        <f>IFERROR(IF(($C189&amp;"-"&amp;$E189&amp;"-"&amp;Y$4)=INDEX(Aux!$Q$4:$Q$5000,MATCH($C189&amp;"-"&amp;$E189&amp;"-"&amp;Y$4,Aux!$Q$4:$Q$5000,0)),1,""),"")</f>
        <v/>
      </c>
      <c r="Z189" s="13" t="str">
        <f>IFERROR(IF(($C189&amp;"-"&amp;$E189&amp;"-"&amp;Z$4)=INDEX(Aux!$Q$4:$Q$5000,MATCH($C189&amp;"-"&amp;$E189&amp;"-"&amp;Z$4,Aux!$Q$4:$Q$5000,0)),1,""),"")</f>
        <v/>
      </c>
      <c r="AA189" s="13" t="str">
        <f>IFERROR(IF(($C189&amp;"-"&amp;$E189&amp;"-"&amp;AA$4)=INDEX(Aux!$Q$4:$Q$5000,MATCH($C189&amp;"-"&amp;$E189&amp;"-"&amp;AA$4,Aux!$Q$4:$Q$5000,0)),1,""),"")</f>
        <v/>
      </c>
      <c r="AN189"/>
      <c r="AO189"/>
      <c r="AP189"/>
      <c r="AQ189"/>
      <c r="AR189"/>
      <c r="AS18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row>
    <row r="190" spans="2:114" x14ac:dyDescent="0.25">
      <c r="B190" s="41" t="str">
        <f>IF(B189="","",IF(B189+1&lt;='Tables&amp;Data'!$F$9,B189+1,""))</f>
        <v/>
      </c>
      <c r="C190" s="46" t="str">
        <f>IF(IFERROR(TRUNC((B190-1)/'Tables&amp;Data'!$F$7,0)+1,0)=0,"","G"&amp;TRUNC((B190-1)/'Tables&amp;Data'!$F$7,0)+1)</f>
        <v/>
      </c>
      <c r="D190" s="43" t="str">
        <f>IF(C190="","",IF(D189='Tables&amp;Data'!$F$7,1,D189+1))</f>
        <v/>
      </c>
      <c r="E190" s="43" t="str">
        <f t="shared" si="2"/>
        <v/>
      </c>
      <c r="F190" s="45" t="str">
        <f>IF(E190="","",IF(SUM(G190:AA190)='Tables&amp;Data'!$F$8,"P","O"))</f>
        <v/>
      </c>
      <c r="G190" s="13" t="str">
        <f>IFERROR(IF(($C190&amp;"-"&amp;$E190&amp;"-"&amp;G$4)=INDEX(Aux!$Q$4:$Q$5000,MATCH($C190&amp;"-"&amp;$E190&amp;"-"&amp;G$4,Aux!$Q$4:$Q$5000,0)),1,""),"")</f>
        <v/>
      </c>
      <c r="H190" s="13" t="str">
        <f>IFERROR(IF(($C190&amp;"-"&amp;$E190&amp;"-"&amp;H$4)=INDEX(Aux!$Q$4:$Q$5000,MATCH($C190&amp;"-"&amp;$E190&amp;"-"&amp;H$4,Aux!$Q$4:$Q$5000,0)),1,""),"")</f>
        <v/>
      </c>
      <c r="I190" s="13" t="str">
        <f>IFERROR(IF(($C190&amp;"-"&amp;$E190&amp;"-"&amp;I$4)=INDEX(Aux!$Q$4:$Q$5000,MATCH($C190&amp;"-"&amp;$E190&amp;"-"&amp;I$4,Aux!$Q$4:$Q$5000,0)),1,""),"")</f>
        <v/>
      </c>
      <c r="J190" s="13" t="str">
        <f>IFERROR(IF(($C190&amp;"-"&amp;$E190&amp;"-"&amp;J$4)=INDEX(Aux!$Q$4:$Q$5000,MATCH($C190&amp;"-"&amp;$E190&amp;"-"&amp;J$4,Aux!$Q$4:$Q$5000,0)),1,""),"")</f>
        <v/>
      </c>
      <c r="K190" s="13" t="str">
        <f>IFERROR(IF(($C190&amp;"-"&amp;$E190&amp;"-"&amp;K$4)=INDEX(Aux!$Q$4:$Q$5000,MATCH($C190&amp;"-"&amp;$E190&amp;"-"&amp;K$4,Aux!$Q$4:$Q$5000,0)),1,""),"")</f>
        <v/>
      </c>
      <c r="L190" s="13" t="str">
        <f>IFERROR(IF(($C190&amp;"-"&amp;$E190&amp;"-"&amp;L$4)=INDEX(Aux!$Q$4:$Q$5000,MATCH($C190&amp;"-"&amp;$E190&amp;"-"&amp;L$4,Aux!$Q$4:$Q$5000,0)),1,""),"")</f>
        <v/>
      </c>
      <c r="M190" s="13" t="str">
        <f>IFERROR(IF(($C190&amp;"-"&amp;$E190&amp;"-"&amp;M$4)=INDEX(Aux!$Q$4:$Q$5000,MATCH($C190&amp;"-"&amp;$E190&amp;"-"&amp;M$4,Aux!$Q$4:$Q$5000,0)),1,""),"")</f>
        <v/>
      </c>
      <c r="N190" s="13" t="str">
        <f>IFERROR(IF(($C190&amp;"-"&amp;$E190&amp;"-"&amp;N$4)=INDEX(Aux!$Q$4:$Q$5000,MATCH($C190&amp;"-"&amp;$E190&amp;"-"&amp;N$4,Aux!$Q$4:$Q$5000,0)),1,""),"")</f>
        <v/>
      </c>
      <c r="O190" s="13" t="str">
        <f>IFERROR(IF(($C190&amp;"-"&amp;$E190&amp;"-"&amp;O$4)=INDEX(Aux!$Q$4:$Q$5000,MATCH($C190&amp;"-"&amp;$E190&amp;"-"&amp;O$4,Aux!$Q$4:$Q$5000,0)),1,""),"")</f>
        <v/>
      </c>
      <c r="P190" s="13" t="str">
        <f>IFERROR(IF(($C190&amp;"-"&amp;$E190&amp;"-"&amp;P$4)=INDEX(Aux!$Q$4:$Q$5000,MATCH($C190&amp;"-"&amp;$E190&amp;"-"&amp;P$4,Aux!$Q$4:$Q$5000,0)),1,""),"")</f>
        <v/>
      </c>
      <c r="Q190" s="13" t="str">
        <f>IFERROR(IF(($C190&amp;"-"&amp;$E190&amp;"-"&amp;Q$4)=INDEX(Aux!$Q$4:$Q$5000,MATCH($C190&amp;"-"&amp;$E190&amp;"-"&amp;Q$4,Aux!$Q$4:$Q$5000,0)),1,""),"")</f>
        <v/>
      </c>
      <c r="R190" s="13" t="str">
        <f>IFERROR(IF(($C190&amp;"-"&amp;$E190&amp;"-"&amp;R$4)=INDEX(Aux!$Q$4:$Q$5000,MATCH($C190&amp;"-"&amp;$E190&amp;"-"&amp;R$4,Aux!$Q$4:$Q$5000,0)),1,""),"")</f>
        <v/>
      </c>
      <c r="S190" s="13" t="str">
        <f>IFERROR(IF(($C190&amp;"-"&amp;$E190&amp;"-"&amp;S$4)=INDEX(Aux!$Q$4:$Q$5000,MATCH($C190&amp;"-"&amp;$E190&amp;"-"&amp;S$4,Aux!$Q$4:$Q$5000,0)),1,""),"")</f>
        <v/>
      </c>
      <c r="T190" s="13" t="str">
        <f>IFERROR(IF(($C190&amp;"-"&amp;$E190&amp;"-"&amp;T$4)=INDEX(Aux!$Q$4:$Q$5000,MATCH($C190&amp;"-"&amp;$E190&amp;"-"&amp;T$4,Aux!$Q$4:$Q$5000,0)),1,""),"")</f>
        <v/>
      </c>
      <c r="U190" s="13" t="str">
        <f>IFERROR(IF(($C190&amp;"-"&amp;$E190&amp;"-"&amp;U$4)=INDEX(Aux!$Q$4:$Q$5000,MATCH($C190&amp;"-"&amp;$E190&amp;"-"&amp;U$4,Aux!$Q$4:$Q$5000,0)),1,""),"")</f>
        <v/>
      </c>
      <c r="V190" s="13" t="str">
        <f>IFERROR(IF(($C190&amp;"-"&amp;$E190&amp;"-"&amp;V$4)=INDEX(Aux!$Q$4:$Q$5000,MATCH($C190&amp;"-"&amp;$E190&amp;"-"&amp;V$4,Aux!$Q$4:$Q$5000,0)),1,""),"")</f>
        <v/>
      </c>
      <c r="W190" s="13" t="str">
        <f>IFERROR(IF(($C190&amp;"-"&amp;$E190&amp;"-"&amp;W$4)=INDEX(Aux!$Q$4:$Q$5000,MATCH($C190&amp;"-"&amp;$E190&amp;"-"&amp;W$4,Aux!$Q$4:$Q$5000,0)),1,""),"")</f>
        <v/>
      </c>
      <c r="X190" s="13" t="str">
        <f>IFERROR(IF(($C190&amp;"-"&amp;$E190&amp;"-"&amp;X$4)=INDEX(Aux!$Q$4:$Q$5000,MATCH($C190&amp;"-"&amp;$E190&amp;"-"&amp;X$4,Aux!$Q$4:$Q$5000,0)),1,""),"")</f>
        <v/>
      </c>
      <c r="Y190" s="13" t="str">
        <f>IFERROR(IF(($C190&amp;"-"&amp;$E190&amp;"-"&amp;Y$4)=INDEX(Aux!$Q$4:$Q$5000,MATCH($C190&amp;"-"&amp;$E190&amp;"-"&amp;Y$4,Aux!$Q$4:$Q$5000,0)),1,""),"")</f>
        <v/>
      </c>
      <c r="Z190" s="13" t="str">
        <f>IFERROR(IF(($C190&amp;"-"&amp;$E190&amp;"-"&amp;Z$4)=INDEX(Aux!$Q$4:$Q$5000,MATCH($C190&amp;"-"&amp;$E190&amp;"-"&amp;Z$4,Aux!$Q$4:$Q$5000,0)),1,""),"")</f>
        <v/>
      </c>
      <c r="AA190" s="13" t="str">
        <f>IFERROR(IF(($C190&amp;"-"&amp;$E190&amp;"-"&amp;AA$4)=INDEX(Aux!$Q$4:$Q$5000,MATCH($C190&amp;"-"&amp;$E190&amp;"-"&amp;AA$4,Aux!$Q$4:$Q$5000,0)),1,""),"")</f>
        <v/>
      </c>
      <c r="AN190"/>
      <c r="AO190"/>
      <c r="AP190"/>
      <c r="AQ190"/>
      <c r="AR190"/>
      <c r="AS190"/>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row>
    <row r="191" spans="2:114" x14ac:dyDescent="0.25">
      <c r="B191" s="41" t="str">
        <f>IF(B190="","",IF(B190+1&lt;='Tables&amp;Data'!$F$9,B190+1,""))</f>
        <v/>
      </c>
      <c r="C191" s="46" t="str">
        <f>IF(IFERROR(TRUNC((B191-1)/'Tables&amp;Data'!$F$7,0)+1,0)=0,"","G"&amp;TRUNC((B191-1)/'Tables&amp;Data'!$F$7,0)+1)</f>
        <v/>
      </c>
      <c r="D191" s="43" t="str">
        <f>IF(C191="","",IF(D190='Tables&amp;Data'!$F$7,1,D190+1))</f>
        <v/>
      </c>
      <c r="E191" s="43" t="str">
        <f t="shared" si="2"/>
        <v/>
      </c>
      <c r="F191" s="45" t="str">
        <f>IF(E191="","",IF(SUM(G191:AA191)='Tables&amp;Data'!$F$8,"P","O"))</f>
        <v/>
      </c>
      <c r="G191" s="13" t="str">
        <f>IFERROR(IF(($C191&amp;"-"&amp;$E191&amp;"-"&amp;G$4)=INDEX(Aux!$Q$4:$Q$5000,MATCH($C191&amp;"-"&amp;$E191&amp;"-"&amp;G$4,Aux!$Q$4:$Q$5000,0)),1,""),"")</f>
        <v/>
      </c>
      <c r="H191" s="13" t="str">
        <f>IFERROR(IF(($C191&amp;"-"&amp;$E191&amp;"-"&amp;H$4)=INDEX(Aux!$Q$4:$Q$5000,MATCH($C191&amp;"-"&amp;$E191&amp;"-"&amp;H$4,Aux!$Q$4:$Q$5000,0)),1,""),"")</f>
        <v/>
      </c>
      <c r="I191" s="13" t="str">
        <f>IFERROR(IF(($C191&amp;"-"&amp;$E191&amp;"-"&amp;I$4)=INDEX(Aux!$Q$4:$Q$5000,MATCH($C191&amp;"-"&amp;$E191&amp;"-"&amp;I$4,Aux!$Q$4:$Q$5000,0)),1,""),"")</f>
        <v/>
      </c>
      <c r="J191" s="13" t="str">
        <f>IFERROR(IF(($C191&amp;"-"&amp;$E191&amp;"-"&amp;J$4)=INDEX(Aux!$Q$4:$Q$5000,MATCH($C191&amp;"-"&amp;$E191&amp;"-"&amp;J$4,Aux!$Q$4:$Q$5000,0)),1,""),"")</f>
        <v/>
      </c>
      <c r="K191" s="13" t="str">
        <f>IFERROR(IF(($C191&amp;"-"&amp;$E191&amp;"-"&amp;K$4)=INDEX(Aux!$Q$4:$Q$5000,MATCH($C191&amp;"-"&amp;$E191&amp;"-"&amp;K$4,Aux!$Q$4:$Q$5000,0)),1,""),"")</f>
        <v/>
      </c>
      <c r="L191" s="13" t="str">
        <f>IFERROR(IF(($C191&amp;"-"&amp;$E191&amp;"-"&amp;L$4)=INDEX(Aux!$Q$4:$Q$5000,MATCH($C191&amp;"-"&amp;$E191&amp;"-"&amp;L$4,Aux!$Q$4:$Q$5000,0)),1,""),"")</f>
        <v/>
      </c>
      <c r="M191" s="13" t="str">
        <f>IFERROR(IF(($C191&amp;"-"&amp;$E191&amp;"-"&amp;M$4)=INDEX(Aux!$Q$4:$Q$5000,MATCH($C191&amp;"-"&amp;$E191&amp;"-"&amp;M$4,Aux!$Q$4:$Q$5000,0)),1,""),"")</f>
        <v/>
      </c>
      <c r="N191" s="13" t="str">
        <f>IFERROR(IF(($C191&amp;"-"&amp;$E191&amp;"-"&amp;N$4)=INDEX(Aux!$Q$4:$Q$5000,MATCH($C191&amp;"-"&amp;$E191&amp;"-"&amp;N$4,Aux!$Q$4:$Q$5000,0)),1,""),"")</f>
        <v/>
      </c>
      <c r="O191" s="13" t="str">
        <f>IFERROR(IF(($C191&amp;"-"&amp;$E191&amp;"-"&amp;O$4)=INDEX(Aux!$Q$4:$Q$5000,MATCH($C191&amp;"-"&amp;$E191&amp;"-"&amp;O$4,Aux!$Q$4:$Q$5000,0)),1,""),"")</f>
        <v/>
      </c>
      <c r="P191" s="13" t="str">
        <f>IFERROR(IF(($C191&amp;"-"&amp;$E191&amp;"-"&amp;P$4)=INDEX(Aux!$Q$4:$Q$5000,MATCH($C191&amp;"-"&amp;$E191&amp;"-"&amp;P$4,Aux!$Q$4:$Q$5000,0)),1,""),"")</f>
        <v/>
      </c>
      <c r="Q191" s="13" t="str">
        <f>IFERROR(IF(($C191&amp;"-"&amp;$E191&amp;"-"&amp;Q$4)=INDEX(Aux!$Q$4:$Q$5000,MATCH($C191&amp;"-"&amp;$E191&amp;"-"&amp;Q$4,Aux!$Q$4:$Q$5000,0)),1,""),"")</f>
        <v/>
      </c>
      <c r="R191" s="13" t="str">
        <f>IFERROR(IF(($C191&amp;"-"&amp;$E191&amp;"-"&amp;R$4)=INDEX(Aux!$Q$4:$Q$5000,MATCH($C191&amp;"-"&amp;$E191&amp;"-"&amp;R$4,Aux!$Q$4:$Q$5000,0)),1,""),"")</f>
        <v/>
      </c>
      <c r="S191" s="13" t="str">
        <f>IFERROR(IF(($C191&amp;"-"&amp;$E191&amp;"-"&amp;S$4)=INDEX(Aux!$Q$4:$Q$5000,MATCH($C191&amp;"-"&amp;$E191&amp;"-"&amp;S$4,Aux!$Q$4:$Q$5000,0)),1,""),"")</f>
        <v/>
      </c>
      <c r="T191" s="13" t="str">
        <f>IFERROR(IF(($C191&amp;"-"&amp;$E191&amp;"-"&amp;T$4)=INDEX(Aux!$Q$4:$Q$5000,MATCH($C191&amp;"-"&amp;$E191&amp;"-"&amp;T$4,Aux!$Q$4:$Q$5000,0)),1,""),"")</f>
        <v/>
      </c>
      <c r="U191" s="13" t="str">
        <f>IFERROR(IF(($C191&amp;"-"&amp;$E191&amp;"-"&amp;U$4)=INDEX(Aux!$Q$4:$Q$5000,MATCH($C191&amp;"-"&amp;$E191&amp;"-"&amp;U$4,Aux!$Q$4:$Q$5000,0)),1,""),"")</f>
        <v/>
      </c>
      <c r="V191" s="13" t="str">
        <f>IFERROR(IF(($C191&amp;"-"&amp;$E191&amp;"-"&amp;V$4)=INDEX(Aux!$Q$4:$Q$5000,MATCH($C191&amp;"-"&amp;$E191&amp;"-"&amp;V$4,Aux!$Q$4:$Q$5000,0)),1,""),"")</f>
        <v/>
      </c>
      <c r="W191" s="13" t="str">
        <f>IFERROR(IF(($C191&amp;"-"&amp;$E191&amp;"-"&amp;W$4)=INDEX(Aux!$Q$4:$Q$5000,MATCH($C191&amp;"-"&amp;$E191&amp;"-"&amp;W$4,Aux!$Q$4:$Q$5000,0)),1,""),"")</f>
        <v/>
      </c>
      <c r="X191" s="13" t="str">
        <f>IFERROR(IF(($C191&amp;"-"&amp;$E191&amp;"-"&amp;X$4)=INDEX(Aux!$Q$4:$Q$5000,MATCH($C191&amp;"-"&amp;$E191&amp;"-"&amp;X$4,Aux!$Q$4:$Q$5000,0)),1,""),"")</f>
        <v/>
      </c>
      <c r="Y191" s="13" t="str">
        <f>IFERROR(IF(($C191&amp;"-"&amp;$E191&amp;"-"&amp;Y$4)=INDEX(Aux!$Q$4:$Q$5000,MATCH($C191&amp;"-"&amp;$E191&amp;"-"&amp;Y$4,Aux!$Q$4:$Q$5000,0)),1,""),"")</f>
        <v/>
      </c>
      <c r="Z191" s="13" t="str">
        <f>IFERROR(IF(($C191&amp;"-"&amp;$E191&amp;"-"&amp;Z$4)=INDEX(Aux!$Q$4:$Q$5000,MATCH($C191&amp;"-"&amp;$E191&amp;"-"&amp;Z$4,Aux!$Q$4:$Q$5000,0)),1,""),"")</f>
        <v/>
      </c>
      <c r="AA191" s="13" t="str">
        <f>IFERROR(IF(($C191&amp;"-"&amp;$E191&amp;"-"&amp;AA$4)=INDEX(Aux!$Q$4:$Q$5000,MATCH($C191&amp;"-"&amp;$E191&amp;"-"&amp;AA$4,Aux!$Q$4:$Q$5000,0)),1,""),"")</f>
        <v/>
      </c>
      <c r="AN191"/>
      <c r="AO191"/>
      <c r="AP191"/>
      <c r="AQ191"/>
      <c r="AR191"/>
      <c r="AS191"/>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row>
    <row r="192" spans="2:114" x14ac:dyDescent="0.25">
      <c r="B192" s="41" t="str">
        <f>IF(B191="","",IF(B191+1&lt;='Tables&amp;Data'!$F$9,B191+1,""))</f>
        <v/>
      </c>
      <c r="C192" s="46" t="str">
        <f>IF(IFERROR(TRUNC((B192-1)/'Tables&amp;Data'!$F$7,0)+1,0)=0,"","G"&amp;TRUNC((B192-1)/'Tables&amp;Data'!$F$7,0)+1)</f>
        <v/>
      </c>
      <c r="D192" s="43" t="str">
        <f>IF(C192="","",IF(D191='Tables&amp;Data'!$F$7,1,D191+1))</f>
        <v/>
      </c>
      <c r="E192" s="43" t="str">
        <f t="shared" si="2"/>
        <v/>
      </c>
      <c r="F192" s="45" t="str">
        <f>IF(E192="","",IF(SUM(G192:AA192)='Tables&amp;Data'!$F$8,"P","O"))</f>
        <v/>
      </c>
      <c r="G192" s="13" t="str">
        <f>IFERROR(IF(($C192&amp;"-"&amp;$E192&amp;"-"&amp;G$4)=INDEX(Aux!$Q$4:$Q$5000,MATCH($C192&amp;"-"&amp;$E192&amp;"-"&amp;G$4,Aux!$Q$4:$Q$5000,0)),1,""),"")</f>
        <v/>
      </c>
      <c r="H192" s="13" t="str">
        <f>IFERROR(IF(($C192&amp;"-"&amp;$E192&amp;"-"&amp;H$4)=INDEX(Aux!$Q$4:$Q$5000,MATCH($C192&amp;"-"&amp;$E192&amp;"-"&amp;H$4,Aux!$Q$4:$Q$5000,0)),1,""),"")</f>
        <v/>
      </c>
      <c r="I192" s="13" t="str">
        <f>IFERROR(IF(($C192&amp;"-"&amp;$E192&amp;"-"&amp;I$4)=INDEX(Aux!$Q$4:$Q$5000,MATCH($C192&amp;"-"&amp;$E192&amp;"-"&amp;I$4,Aux!$Q$4:$Q$5000,0)),1,""),"")</f>
        <v/>
      </c>
      <c r="J192" s="13" t="str">
        <f>IFERROR(IF(($C192&amp;"-"&amp;$E192&amp;"-"&amp;J$4)=INDEX(Aux!$Q$4:$Q$5000,MATCH($C192&amp;"-"&amp;$E192&amp;"-"&amp;J$4,Aux!$Q$4:$Q$5000,0)),1,""),"")</f>
        <v/>
      </c>
      <c r="K192" s="13" t="str">
        <f>IFERROR(IF(($C192&amp;"-"&amp;$E192&amp;"-"&amp;K$4)=INDEX(Aux!$Q$4:$Q$5000,MATCH($C192&amp;"-"&amp;$E192&amp;"-"&amp;K$4,Aux!$Q$4:$Q$5000,0)),1,""),"")</f>
        <v/>
      </c>
      <c r="L192" s="13" t="str">
        <f>IFERROR(IF(($C192&amp;"-"&amp;$E192&amp;"-"&amp;L$4)=INDEX(Aux!$Q$4:$Q$5000,MATCH($C192&amp;"-"&amp;$E192&amp;"-"&amp;L$4,Aux!$Q$4:$Q$5000,0)),1,""),"")</f>
        <v/>
      </c>
      <c r="M192" s="13" t="str">
        <f>IFERROR(IF(($C192&amp;"-"&amp;$E192&amp;"-"&amp;M$4)=INDEX(Aux!$Q$4:$Q$5000,MATCH($C192&amp;"-"&amp;$E192&amp;"-"&amp;M$4,Aux!$Q$4:$Q$5000,0)),1,""),"")</f>
        <v/>
      </c>
      <c r="N192" s="13" t="str">
        <f>IFERROR(IF(($C192&amp;"-"&amp;$E192&amp;"-"&amp;N$4)=INDEX(Aux!$Q$4:$Q$5000,MATCH($C192&amp;"-"&amp;$E192&amp;"-"&amp;N$4,Aux!$Q$4:$Q$5000,0)),1,""),"")</f>
        <v/>
      </c>
      <c r="O192" s="13" t="str">
        <f>IFERROR(IF(($C192&amp;"-"&amp;$E192&amp;"-"&amp;O$4)=INDEX(Aux!$Q$4:$Q$5000,MATCH($C192&amp;"-"&amp;$E192&amp;"-"&amp;O$4,Aux!$Q$4:$Q$5000,0)),1,""),"")</f>
        <v/>
      </c>
      <c r="P192" s="13" t="str">
        <f>IFERROR(IF(($C192&amp;"-"&amp;$E192&amp;"-"&amp;P$4)=INDEX(Aux!$Q$4:$Q$5000,MATCH($C192&amp;"-"&amp;$E192&amp;"-"&amp;P$4,Aux!$Q$4:$Q$5000,0)),1,""),"")</f>
        <v/>
      </c>
      <c r="Q192" s="13" t="str">
        <f>IFERROR(IF(($C192&amp;"-"&amp;$E192&amp;"-"&amp;Q$4)=INDEX(Aux!$Q$4:$Q$5000,MATCH($C192&amp;"-"&amp;$E192&amp;"-"&amp;Q$4,Aux!$Q$4:$Q$5000,0)),1,""),"")</f>
        <v/>
      </c>
      <c r="R192" s="13" t="str">
        <f>IFERROR(IF(($C192&amp;"-"&amp;$E192&amp;"-"&amp;R$4)=INDEX(Aux!$Q$4:$Q$5000,MATCH($C192&amp;"-"&amp;$E192&amp;"-"&amp;R$4,Aux!$Q$4:$Q$5000,0)),1,""),"")</f>
        <v/>
      </c>
      <c r="S192" s="13" t="str">
        <f>IFERROR(IF(($C192&amp;"-"&amp;$E192&amp;"-"&amp;S$4)=INDEX(Aux!$Q$4:$Q$5000,MATCH($C192&amp;"-"&amp;$E192&amp;"-"&amp;S$4,Aux!$Q$4:$Q$5000,0)),1,""),"")</f>
        <v/>
      </c>
      <c r="T192" s="13" t="str">
        <f>IFERROR(IF(($C192&amp;"-"&amp;$E192&amp;"-"&amp;T$4)=INDEX(Aux!$Q$4:$Q$5000,MATCH($C192&amp;"-"&amp;$E192&amp;"-"&amp;T$4,Aux!$Q$4:$Q$5000,0)),1,""),"")</f>
        <v/>
      </c>
      <c r="U192" s="13" t="str">
        <f>IFERROR(IF(($C192&amp;"-"&amp;$E192&amp;"-"&amp;U$4)=INDEX(Aux!$Q$4:$Q$5000,MATCH($C192&amp;"-"&amp;$E192&amp;"-"&amp;U$4,Aux!$Q$4:$Q$5000,0)),1,""),"")</f>
        <v/>
      </c>
      <c r="V192" s="13" t="str">
        <f>IFERROR(IF(($C192&amp;"-"&amp;$E192&amp;"-"&amp;V$4)=INDEX(Aux!$Q$4:$Q$5000,MATCH($C192&amp;"-"&amp;$E192&amp;"-"&amp;V$4,Aux!$Q$4:$Q$5000,0)),1,""),"")</f>
        <v/>
      </c>
      <c r="W192" s="13" t="str">
        <f>IFERROR(IF(($C192&amp;"-"&amp;$E192&amp;"-"&amp;W$4)=INDEX(Aux!$Q$4:$Q$5000,MATCH($C192&amp;"-"&amp;$E192&amp;"-"&amp;W$4,Aux!$Q$4:$Q$5000,0)),1,""),"")</f>
        <v/>
      </c>
      <c r="X192" s="13" t="str">
        <f>IFERROR(IF(($C192&amp;"-"&amp;$E192&amp;"-"&amp;X$4)=INDEX(Aux!$Q$4:$Q$5000,MATCH($C192&amp;"-"&amp;$E192&amp;"-"&amp;X$4,Aux!$Q$4:$Q$5000,0)),1,""),"")</f>
        <v/>
      </c>
      <c r="Y192" s="13" t="str">
        <f>IFERROR(IF(($C192&amp;"-"&amp;$E192&amp;"-"&amp;Y$4)=INDEX(Aux!$Q$4:$Q$5000,MATCH($C192&amp;"-"&amp;$E192&amp;"-"&amp;Y$4,Aux!$Q$4:$Q$5000,0)),1,""),"")</f>
        <v/>
      </c>
      <c r="Z192" s="13" t="str">
        <f>IFERROR(IF(($C192&amp;"-"&amp;$E192&amp;"-"&amp;Z$4)=INDEX(Aux!$Q$4:$Q$5000,MATCH($C192&amp;"-"&amp;$E192&amp;"-"&amp;Z$4,Aux!$Q$4:$Q$5000,0)),1,""),"")</f>
        <v/>
      </c>
      <c r="AA192" s="13" t="str">
        <f>IFERROR(IF(($C192&amp;"-"&amp;$E192&amp;"-"&amp;AA$4)=INDEX(Aux!$Q$4:$Q$5000,MATCH($C192&amp;"-"&amp;$E192&amp;"-"&amp;AA$4,Aux!$Q$4:$Q$5000,0)),1,""),"")</f>
        <v/>
      </c>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row>
    <row r="193" spans="2:114" x14ac:dyDescent="0.25">
      <c r="B193" s="41" t="str">
        <f>IF(B192="","",IF(B192+1&lt;='Tables&amp;Data'!$F$9,B192+1,""))</f>
        <v/>
      </c>
      <c r="C193" s="46" t="str">
        <f>IF(IFERROR(TRUNC((B193-1)/'Tables&amp;Data'!$F$7,0)+1,0)=0,"","G"&amp;TRUNC((B193-1)/'Tables&amp;Data'!$F$7,0)+1)</f>
        <v/>
      </c>
      <c r="D193" s="43" t="str">
        <f>IF(C193="","",IF(D192='Tables&amp;Data'!$F$7,1,D192+1))</f>
        <v/>
      </c>
      <c r="E193" s="43" t="str">
        <f t="shared" si="2"/>
        <v/>
      </c>
      <c r="F193" s="45" t="str">
        <f>IF(E193="","",IF(SUM(G193:AA193)='Tables&amp;Data'!$F$8,"P","O"))</f>
        <v/>
      </c>
      <c r="G193" s="13" t="str">
        <f>IFERROR(IF(($C193&amp;"-"&amp;$E193&amp;"-"&amp;G$4)=INDEX(Aux!$Q$4:$Q$5000,MATCH($C193&amp;"-"&amp;$E193&amp;"-"&amp;G$4,Aux!$Q$4:$Q$5000,0)),1,""),"")</f>
        <v/>
      </c>
      <c r="H193" s="13" t="str">
        <f>IFERROR(IF(($C193&amp;"-"&amp;$E193&amp;"-"&amp;H$4)=INDEX(Aux!$Q$4:$Q$5000,MATCH($C193&amp;"-"&amp;$E193&amp;"-"&amp;H$4,Aux!$Q$4:$Q$5000,0)),1,""),"")</f>
        <v/>
      </c>
      <c r="I193" s="13" t="str">
        <f>IFERROR(IF(($C193&amp;"-"&amp;$E193&amp;"-"&amp;I$4)=INDEX(Aux!$Q$4:$Q$5000,MATCH($C193&amp;"-"&amp;$E193&amp;"-"&amp;I$4,Aux!$Q$4:$Q$5000,0)),1,""),"")</f>
        <v/>
      </c>
      <c r="J193" s="13" t="str">
        <f>IFERROR(IF(($C193&amp;"-"&amp;$E193&amp;"-"&amp;J$4)=INDEX(Aux!$Q$4:$Q$5000,MATCH($C193&amp;"-"&amp;$E193&amp;"-"&amp;J$4,Aux!$Q$4:$Q$5000,0)),1,""),"")</f>
        <v/>
      </c>
      <c r="K193" s="13" t="str">
        <f>IFERROR(IF(($C193&amp;"-"&amp;$E193&amp;"-"&amp;K$4)=INDEX(Aux!$Q$4:$Q$5000,MATCH($C193&amp;"-"&amp;$E193&amp;"-"&amp;K$4,Aux!$Q$4:$Q$5000,0)),1,""),"")</f>
        <v/>
      </c>
      <c r="L193" s="13" t="str">
        <f>IFERROR(IF(($C193&amp;"-"&amp;$E193&amp;"-"&amp;L$4)=INDEX(Aux!$Q$4:$Q$5000,MATCH($C193&amp;"-"&amp;$E193&amp;"-"&amp;L$4,Aux!$Q$4:$Q$5000,0)),1,""),"")</f>
        <v/>
      </c>
      <c r="M193" s="13" t="str">
        <f>IFERROR(IF(($C193&amp;"-"&amp;$E193&amp;"-"&amp;M$4)=INDEX(Aux!$Q$4:$Q$5000,MATCH($C193&amp;"-"&amp;$E193&amp;"-"&amp;M$4,Aux!$Q$4:$Q$5000,0)),1,""),"")</f>
        <v/>
      </c>
      <c r="N193" s="13" t="str">
        <f>IFERROR(IF(($C193&amp;"-"&amp;$E193&amp;"-"&amp;N$4)=INDEX(Aux!$Q$4:$Q$5000,MATCH($C193&amp;"-"&amp;$E193&amp;"-"&amp;N$4,Aux!$Q$4:$Q$5000,0)),1,""),"")</f>
        <v/>
      </c>
      <c r="O193" s="13" t="str">
        <f>IFERROR(IF(($C193&amp;"-"&amp;$E193&amp;"-"&amp;O$4)=INDEX(Aux!$Q$4:$Q$5000,MATCH($C193&amp;"-"&amp;$E193&amp;"-"&amp;O$4,Aux!$Q$4:$Q$5000,0)),1,""),"")</f>
        <v/>
      </c>
      <c r="P193" s="13" t="str">
        <f>IFERROR(IF(($C193&amp;"-"&amp;$E193&amp;"-"&amp;P$4)=INDEX(Aux!$Q$4:$Q$5000,MATCH($C193&amp;"-"&amp;$E193&amp;"-"&amp;P$4,Aux!$Q$4:$Q$5000,0)),1,""),"")</f>
        <v/>
      </c>
      <c r="Q193" s="13" t="str">
        <f>IFERROR(IF(($C193&amp;"-"&amp;$E193&amp;"-"&amp;Q$4)=INDEX(Aux!$Q$4:$Q$5000,MATCH($C193&amp;"-"&amp;$E193&amp;"-"&amp;Q$4,Aux!$Q$4:$Q$5000,0)),1,""),"")</f>
        <v/>
      </c>
      <c r="R193" s="13" t="str">
        <f>IFERROR(IF(($C193&amp;"-"&amp;$E193&amp;"-"&amp;R$4)=INDEX(Aux!$Q$4:$Q$5000,MATCH($C193&amp;"-"&amp;$E193&amp;"-"&amp;R$4,Aux!$Q$4:$Q$5000,0)),1,""),"")</f>
        <v/>
      </c>
      <c r="S193" s="13" t="str">
        <f>IFERROR(IF(($C193&amp;"-"&amp;$E193&amp;"-"&amp;S$4)=INDEX(Aux!$Q$4:$Q$5000,MATCH($C193&amp;"-"&amp;$E193&amp;"-"&amp;S$4,Aux!$Q$4:$Q$5000,0)),1,""),"")</f>
        <v/>
      </c>
      <c r="T193" s="13" t="str">
        <f>IFERROR(IF(($C193&amp;"-"&amp;$E193&amp;"-"&amp;T$4)=INDEX(Aux!$Q$4:$Q$5000,MATCH($C193&amp;"-"&amp;$E193&amp;"-"&amp;T$4,Aux!$Q$4:$Q$5000,0)),1,""),"")</f>
        <v/>
      </c>
      <c r="U193" s="13" t="str">
        <f>IFERROR(IF(($C193&amp;"-"&amp;$E193&amp;"-"&amp;U$4)=INDEX(Aux!$Q$4:$Q$5000,MATCH($C193&amp;"-"&amp;$E193&amp;"-"&amp;U$4,Aux!$Q$4:$Q$5000,0)),1,""),"")</f>
        <v/>
      </c>
      <c r="V193" s="13" t="str">
        <f>IFERROR(IF(($C193&amp;"-"&amp;$E193&amp;"-"&amp;V$4)=INDEX(Aux!$Q$4:$Q$5000,MATCH($C193&amp;"-"&amp;$E193&amp;"-"&amp;V$4,Aux!$Q$4:$Q$5000,0)),1,""),"")</f>
        <v/>
      </c>
      <c r="W193" s="13" t="str">
        <f>IFERROR(IF(($C193&amp;"-"&amp;$E193&amp;"-"&amp;W$4)=INDEX(Aux!$Q$4:$Q$5000,MATCH($C193&amp;"-"&amp;$E193&amp;"-"&amp;W$4,Aux!$Q$4:$Q$5000,0)),1,""),"")</f>
        <v/>
      </c>
      <c r="X193" s="13" t="str">
        <f>IFERROR(IF(($C193&amp;"-"&amp;$E193&amp;"-"&amp;X$4)=INDEX(Aux!$Q$4:$Q$5000,MATCH($C193&amp;"-"&amp;$E193&amp;"-"&amp;X$4,Aux!$Q$4:$Q$5000,0)),1,""),"")</f>
        <v/>
      </c>
      <c r="Y193" s="13" t="str">
        <f>IFERROR(IF(($C193&amp;"-"&amp;$E193&amp;"-"&amp;Y$4)=INDEX(Aux!$Q$4:$Q$5000,MATCH($C193&amp;"-"&amp;$E193&amp;"-"&amp;Y$4,Aux!$Q$4:$Q$5000,0)),1,""),"")</f>
        <v/>
      </c>
      <c r="Z193" s="13" t="str">
        <f>IFERROR(IF(($C193&amp;"-"&amp;$E193&amp;"-"&amp;Z$4)=INDEX(Aux!$Q$4:$Q$5000,MATCH($C193&amp;"-"&amp;$E193&amp;"-"&amp;Z$4,Aux!$Q$4:$Q$5000,0)),1,""),"")</f>
        <v/>
      </c>
      <c r="AA193" s="13" t="str">
        <f>IFERROR(IF(($C193&amp;"-"&amp;$E193&amp;"-"&amp;AA$4)=INDEX(Aux!$Q$4:$Q$5000,MATCH($C193&amp;"-"&amp;$E193&amp;"-"&amp;AA$4,Aux!$Q$4:$Q$5000,0)),1,""),"")</f>
        <v/>
      </c>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row>
    <row r="194" spans="2:114" x14ac:dyDescent="0.25">
      <c r="B194" s="41" t="str">
        <f>IF(B193="","",IF(B193+1&lt;='Tables&amp;Data'!$F$9,B193+1,""))</f>
        <v/>
      </c>
      <c r="C194" s="46" t="str">
        <f>IF(IFERROR(TRUNC((B194-1)/'Tables&amp;Data'!$F$7,0)+1,0)=0,"","G"&amp;TRUNC((B194-1)/'Tables&amp;Data'!$F$7,0)+1)</f>
        <v/>
      </c>
      <c r="D194" s="43" t="str">
        <f>IF(C194="","",IF(D193='Tables&amp;Data'!$F$7,1,D193+1))</f>
        <v/>
      </c>
      <c r="E194" s="43" t="str">
        <f t="shared" si="2"/>
        <v/>
      </c>
      <c r="F194" s="45" t="str">
        <f>IF(E194="","",IF(SUM(G194:AA194)='Tables&amp;Data'!$F$8,"P","O"))</f>
        <v/>
      </c>
      <c r="G194" s="13" t="str">
        <f>IFERROR(IF(($C194&amp;"-"&amp;$E194&amp;"-"&amp;G$4)=INDEX(Aux!$Q$4:$Q$5000,MATCH($C194&amp;"-"&amp;$E194&amp;"-"&amp;G$4,Aux!$Q$4:$Q$5000,0)),1,""),"")</f>
        <v/>
      </c>
      <c r="H194" s="13" t="str">
        <f>IFERROR(IF(($C194&amp;"-"&amp;$E194&amp;"-"&amp;H$4)=INDEX(Aux!$Q$4:$Q$5000,MATCH($C194&amp;"-"&amp;$E194&amp;"-"&amp;H$4,Aux!$Q$4:$Q$5000,0)),1,""),"")</f>
        <v/>
      </c>
      <c r="I194" s="13" t="str">
        <f>IFERROR(IF(($C194&amp;"-"&amp;$E194&amp;"-"&amp;I$4)=INDEX(Aux!$Q$4:$Q$5000,MATCH($C194&amp;"-"&amp;$E194&amp;"-"&amp;I$4,Aux!$Q$4:$Q$5000,0)),1,""),"")</f>
        <v/>
      </c>
      <c r="J194" s="13" t="str">
        <f>IFERROR(IF(($C194&amp;"-"&amp;$E194&amp;"-"&amp;J$4)=INDEX(Aux!$Q$4:$Q$5000,MATCH($C194&amp;"-"&amp;$E194&amp;"-"&amp;J$4,Aux!$Q$4:$Q$5000,0)),1,""),"")</f>
        <v/>
      </c>
      <c r="K194" s="13" t="str">
        <f>IFERROR(IF(($C194&amp;"-"&amp;$E194&amp;"-"&amp;K$4)=INDEX(Aux!$Q$4:$Q$5000,MATCH($C194&amp;"-"&amp;$E194&amp;"-"&amp;K$4,Aux!$Q$4:$Q$5000,0)),1,""),"")</f>
        <v/>
      </c>
      <c r="L194" s="13" t="str">
        <f>IFERROR(IF(($C194&amp;"-"&amp;$E194&amp;"-"&amp;L$4)=INDEX(Aux!$Q$4:$Q$5000,MATCH($C194&amp;"-"&amp;$E194&amp;"-"&amp;L$4,Aux!$Q$4:$Q$5000,0)),1,""),"")</f>
        <v/>
      </c>
      <c r="M194" s="13" t="str">
        <f>IFERROR(IF(($C194&amp;"-"&amp;$E194&amp;"-"&amp;M$4)=INDEX(Aux!$Q$4:$Q$5000,MATCH($C194&amp;"-"&amp;$E194&amp;"-"&amp;M$4,Aux!$Q$4:$Q$5000,0)),1,""),"")</f>
        <v/>
      </c>
      <c r="N194" s="13" t="str">
        <f>IFERROR(IF(($C194&amp;"-"&amp;$E194&amp;"-"&amp;N$4)=INDEX(Aux!$Q$4:$Q$5000,MATCH($C194&amp;"-"&amp;$E194&amp;"-"&amp;N$4,Aux!$Q$4:$Q$5000,0)),1,""),"")</f>
        <v/>
      </c>
      <c r="O194" s="13" t="str">
        <f>IFERROR(IF(($C194&amp;"-"&amp;$E194&amp;"-"&amp;O$4)=INDEX(Aux!$Q$4:$Q$5000,MATCH($C194&amp;"-"&amp;$E194&amp;"-"&amp;O$4,Aux!$Q$4:$Q$5000,0)),1,""),"")</f>
        <v/>
      </c>
      <c r="P194" s="13" t="str">
        <f>IFERROR(IF(($C194&amp;"-"&amp;$E194&amp;"-"&amp;P$4)=INDEX(Aux!$Q$4:$Q$5000,MATCH($C194&amp;"-"&amp;$E194&amp;"-"&amp;P$4,Aux!$Q$4:$Q$5000,0)),1,""),"")</f>
        <v/>
      </c>
      <c r="Q194" s="13" t="str">
        <f>IFERROR(IF(($C194&amp;"-"&amp;$E194&amp;"-"&amp;Q$4)=INDEX(Aux!$Q$4:$Q$5000,MATCH($C194&amp;"-"&amp;$E194&amp;"-"&amp;Q$4,Aux!$Q$4:$Q$5000,0)),1,""),"")</f>
        <v/>
      </c>
      <c r="R194" s="13" t="str">
        <f>IFERROR(IF(($C194&amp;"-"&amp;$E194&amp;"-"&amp;R$4)=INDEX(Aux!$Q$4:$Q$5000,MATCH($C194&amp;"-"&amp;$E194&amp;"-"&amp;R$4,Aux!$Q$4:$Q$5000,0)),1,""),"")</f>
        <v/>
      </c>
      <c r="S194" s="13" t="str">
        <f>IFERROR(IF(($C194&amp;"-"&amp;$E194&amp;"-"&amp;S$4)=INDEX(Aux!$Q$4:$Q$5000,MATCH($C194&amp;"-"&amp;$E194&amp;"-"&amp;S$4,Aux!$Q$4:$Q$5000,0)),1,""),"")</f>
        <v/>
      </c>
      <c r="T194" s="13" t="str">
        <f>IFERROR(IF(($C194&amp;"-"&amp;$E194&amp;"-"&amp;T$4)=INDEX(Aux!$Q$4:$Q$5000,MATCH($C194&amp;"-"&amp;$E194&amp;"-"&amp;T$4,Aux!$Q$4:$Q$5000,0)),1,""),"")</f>
        <v/>
      </c>
      <c r="U194" s="13" t="str">
        <f>IFERROR(IF(($C194&amp;"-"&amp;$E194&amp;"-"&amp;U$4)=INDEX(Aux!$Q$4:$Q$5000,MATCH($C194&amp;"-"&amp;$E194&amp;"-"&amp;U$4,Aux!$Q$4:$Q$5000,0)),1,""),"")</f>
        <v/>
      </c>
      <c r="V194" s="13" t="str">
        <f>IFERROR(IF(($C194&amp;"-"&amp;$E194&amp;"-"&amp;V$4)=INDEX(Aux!$Q$4:$Q$5000,MATCH($C194&amp;"-"&amp;$E194&amp;"-"&amp;V$4,Aux!$Q$4:$Q$5000,0)),1,""),"")</f>
        <v/>
      </c>
      <c r="W194" s="13" t="str">
        <f>IFERROR(IF(($C194&amp;"-"&amp;$E194&amp;"-"&amp;W$4)=INDEX(Aux!$Q$4:$Q$5000,MATCH($C194&amp;"-"&amp;$E194&amp;"-"&amp;W$4,Aux!$Q$4:$Q$5000,0)),1,""),"")</f>
        <v/>
      </c>
      <c r="X194" s="13" t="str">
        <f>IFERROR(IF(($C194&amp;"-"&amp;$E194&amp;"-"&amp;X$4)=INDEX(Aux!$Q$4:$Q$5000,MATCH($C194&amp;"-"&amp;$E194&amp;"-"&amp;X$4,Aux!$Q$4:$Q$5000,0)),1,""),"")</f>
        <v/>
      </c>
      <c r="Y194" s="13" t="str">
        <f>IFERROR(IF(($C194&amp;"-"&amp;$E194&amp;"-"&amp;Y$4)=INDEX(Aux!$Q$4:$Q$5000,MATCH($C194&amp;"-"&amp;$E194&amp;"-"&amp;Y$4,Aux!$Q$4:$Q$5000,0)),1,""),"")</f>
        <v/>
      </c>
      <c r="Z194" s="13" t="str">
        <f>IFERROR(IF(($C194&amp;"-"&amp;$E194&amp;"-"&amp;Z$4)=INDEX(Aux!$Q$4:$Q$5000,MATCH($C194&amp;"-"&amp;$E194&amp;"-"&amp;Z$4,Aux!$Q$4:$Q$5000,0)),1,""),"")</f>
        <v/>
      </c>
      <c r="AA194" s="13" t="str">
        <f>IFERROR(IF(($C194&amp;"-"&amp;$E194&amp;"-"&amp;AA$4)=INDEX(Aux!$Q$4:$Q$5000,MATCH($C194&amp;"-"&amp;$E194&amp;"-"&amp;AA$4,Aux!$Q$4:$Q$5000,0)),1,""),"")</f>
        <v/>
      </c>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row>
    <row r="195" spans="2:114" x14ac:dyDescent="0.25">
      <c r="B195" s="41" t="str">
        <f>IF(B194="","",IF(B194+1&lt;='Tables&amp;Data'!$F$9,B194+1,""))</f>
        <v/>
      </c>
      <c r="C195" s="46" t="str">
        <f>IF(IFERROR(TRUNC((B195-1)/'Tables&amp;Data'!$F$7,0)+1,0)=0,"","G"&amp;TRUNC((B195-1)/'Tables&amp;Data'!$F$7,0)+1)</f>
        <v/>
      </c>
      <c r="D195" s="43" t="str">
        <f>IF(C195="","",IF(D194='Tables&amp;Data'!$F$7,1,D194+1))</f>
        <v/>
      </c>
      <c r="E195" s="43" t="str">
        <f t="shared" si="2"/>
        <v/>
      </c>
      <c r="F195" s="45" t="str">
        <f>IF(E195="","",IF(SUM(G195:AA195)='Tables&amp;Data'!$F$8,"P","O"))</f>
        <v/>
      </c>
      <c r="G195" s="13" t="str">
        <f>IFERROR(IF(($C195&amp;"-"&amp;$E195&amp;"-"&amp;G$4)=INDEX(Aux!$Q$4:$Q$5000,MATCH($C195&amp;"-"&amp;$E195&amp;"-"&amp;G$4,Aux!$Q$4:$Q$5000,0)),1,""),"")</f>
        <v/>
      </c>
      <c r="H195" s="13" t="str">
        <f>IFERROR(IF(($C195&amp;"-"&amp;$E195&amp;"-"&amp;H$4)=INDEX(Aux!$Q$4:$Q$5000,MATCH($C195&amp;"-"&amp;$E195&amp;"-"&amp;H$4,Aux!$Q$4:$Q$5000,0)),1,""),"")</f>
        <v/>
      </c>
      <c r="I195" s="13" t="str">
        <f>IFERROR(IF(($C195&amp;"-"&amp;$E195&amp;"-"&amp;I$4)=INDEX(Aux!$Q$4:$Q$5000,MATCH($C195&amp;"-"&amp;$E195&amp;"-"&amp;I$4,Aux!$Q$4:$Q$5000,0)),1,""),"")</f>
        <v/>
      </c>
      <c r="J195" s="13" t="str">
        <f>IFERROR(IF(($C195&amp;"-"&amp;$E195&amp;"-"&amp;J$4)=INDEX(Aux!$Q$4:$Q$5000,MATCH($C195&amp;"-"&amp;$E195&amp;"-"&amp;J$4,Aux!$Q$4:$Q$5000,0)),1,""),"")</f>
        <v/>
      </c>
      <c r="K195" s="13" t="str">
        <f>IFERROR(IF(($C195&amp;"-"&amp;$E195&amp;"-"&amp;K$4)=INDEX(Aux!$Q$4:$Q$5000,MATCH($C195&amp;"-"&amp;$E195&amp;"-"&amp;K$4,Aux!$Q$4:$Q$5000,0)),1,""),"")</f>
        <v/>
      </c>
      <c r="L195" s="13" t="str">
        <f>IFERROR(IF(($C195&amp;"-"&amp;$E195&amp;"-"&amp;L$4)=INDEX(Aux!$Q$4:$Q$5000,MATCH($C195&amp;"-"&amp;$E195&amp;"-"&amp;L$4,Aux!$Q$4:$Q$5000,0)),1,""),"")</f>
        <v/>
      </c>
      <c r="M195" s="13" t="str">
        <f>IFERROR(IF(($C195&amp;"-"&amp;$E195&amp;"-"&amp;M$4)=INDEX(Aux!$Q$4:$Q$5000,MATCH($C195&amp;"-"&amp;$E195&amp;"-"&amp;M$4,Aux!$Q$4:$Q$5000,0)),1,""),"")</f>
        <v/>
      </c>
      <c r="N195" s="13" t="str">
        <f>IFERROR(IF(($C195&amp;"-"&amp;$E195&amp;"-"&amp;N$4)=INDEX(Aux!$Q$4:$Q$5000,MATCH($C195&amp;"-"&amp;$E195&amp;"-"&amp;N$4,Aux!$Q$4:$Q$5000,0)),1,""),"")</f>
        <v/>
      </c>
      <c r="O195" s="13" t="str">
        <f>IFERROR(IF(($C195&amp;"-"&amp;$E195&amp;"-"&amp;O$4)=INDEX(Aux!$Q$4:$Q$5000,MATCH($C195&amp;"-"&amp;$E195&amp;"-"&amp;O$4,Aux!$Q$4:$Q$5000,0)),1,""),"")</f>
        <v/>
      </c>
      <c r="P195" s="13" t="str">
        <f>IFERROR(IF(($C195&amp;"-"&amp;$E195&amp;"-"&amp;P$4)=INDEX(Aux!$Q$4:$Q$5000,MATCH($C195&amp;"-"&amp;$E195&amp;"-"&amp;P$4,Aux!$Q$4:$Q$5000,0)),1,""),"")</f>
        <v/>
      </c>
      <c r="Q195" s="13" t="str">
        <f>IFERROR(IF(($C195&amp;"-"&amp;$E195&amp;"-"&amp;Q$4)=INDEX(Aux!$Q$4:$Q$5000,MATCH($C195&amp;"-"&amp;$E195&amp;"-"&amp;Q$4,Aux!$Q$4:$Q$5000,0)),1,""),"")</f>
        <v/>
      </c>
      <c r="R195" s="13" t="str">
        <f>IFERROR(IF(($C195&amp;"-"&amp;$E195&amp;"-"&amp;R$4)=INDEX(Aux!$Q$4:$Q$5000,MATCH($C195&amp;"-"&amp;$E195&amp;"-"&amp;R$4,Aux!$Q$4:$Q$5000,0)),1,""),"")</f>
        <v/>
      </c>
      <c r="S195" s="13" t="str">
        <f>IFERROR(IF(($C195&amp;"-"&amp;$E195&amp;"-"&amp;S$4)=INDEX(Aux!$Q$4:$Q$5000,MATCH($C195&amp;"-"&amp;$E195&amp;"-"&amp;S$4,Aux!$Q$4:$Q$5000,0)),1,""),"")</f>
        <v/>
      </c>
      <c r="T195" s="13" t="str">
        <f>IFERROR(IF(($C195&amp;"-"&amp;$E195&amp;"-"&amp;T$4)=INDEX(Aux!$Q$4:$Q$5000,MATCH($C195&amp;"-"&amp;$E195&amp;"-"&amp;T$4,Aux!$Q$4:$Q$5000,0)),1,""),"")</f>
        <v/>
      </c>
      <c r="U195" s="13" t="str">
        <f>IFERROR(IF(($C195&amp;"-"&amp;$E195&amp;"-"&amp;U$4)=INDEX(Aux!$Q$4:$Q$5000,MATCH($C195&amp;"-"&amp;$E195&amp;"-"&amp;U$4,Aux!$Q$4:$Q$5000,0)),1,""),"")</f>
        <v/>
      </c>
      <c r="V195" s="13" t="str">
        <f>IFERROR(IF(($C195&amp;"-"&amp;$E195&amp;"-"&amp;V$4)=INDEX(Aux!$Q$4:$Q$5000,MATCH($C195&amp;"-"&amp;$E195&amp;"-"&amp;V$4,Aux!$Q$4:$Q$5000,0)),1,""),"")</f>
        <v/>
      </c>
      <c r="W195" s="13" t="str">
        <f>IFERROR(IF(($C195&amp;"-"&amp;$E195&amp;"-"&amp;W$4)=INDEX(Aux!$Q$4:$Q$5000,MATCH($C195&amp;"-"&amp;$E195&amp;"-"&amp;W$4,Aux!$Q$4:$Q$5000,0)),1,""),"")</f>
        <v/>
      </c>
      <c r="X195" s="13" t="str">
        <f>IFERROR(IF(($C195&amp;"-"&amp;$E195&amp;"-"&amp;X$4)=INDEX(Aux!$Q$4:$Q$5000,MATCH($C195&amp;"-"&amp;$E195&amp;"-"&amp;X$4,Aux!$Q$4:$Q$5000,0)),1,""),"")</f>
        <v/>
      </c>
      <c r="Y195" s="13" t="str">
        <f>IFERROR(IF(($C195&amp;"-"&amp;$E195&amp;"-"&amp;Y$4)=INDEX(Aux!$Q$4:$Q$5000,MATCH($C195&amp;"-"&amp;$E195&amp;"-"&amp;Y$4,Aux!$Q$4:$Q$5000,0)),1,""),"")</f>
        <v/>
      </c>
      <c r="Z195" s="13" t="str">
        <f>IFERROR(IF(($C195&amp;"-"&amp;$E195&amp;"-"&amp;Z$4)=INDEX(Aux!$Q$4:$Q$5000,MATCH($C195&amp;"-"&amp;$E195&amp;"-"&amp;Z$4,Aux!$Q$4:$Q$5000,0)),1,""),"")</f>
        <v/>
      </c>
      <c r="AA195" s="13" t="str">
        <f>IFERROR(IF(($C195&amp;"-"&amp;$E195&amp;"-"&amp;AA$4)=INDEX(Aux!$Q$4:$Q$5000,MATCH($C195&amp;"-"&amp;$E195&amp;"-"&amp;AA$4,Aux!$Q$4:$Q$5000,0)),1,""),"")</f>
        <v/>
      </c>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row>
    <row r="196" spans="2:114" x14ac:dyDescent="0.25">
      <c r="B196" s="41" t="str">
        <f>IF(B195="","",IF(B195+1&lt;='Tables&amp;Data'!$F$9,B195+1,""))</f>
        <v/>
      </c>
      <c r="C196" s="46" t="str">
        <f>IF(IFERROR(TRUNC((B196-1)/'Tables&amp;Data'!$F$7,0)+1,0)=0,"","G"&amp;TRUNC((B196-1)/'Tables&amp;Data'!$F$7,0)+1)</f>
        <v/>
      </c>
      <c r="D196" s="43" t="str">
        <f>IF(C196="","",IF(D195='Tables&amp;Data'!$F$7,1,D195+1))</f>
        <v/>
      </c>
      <c r="E196" s="43" t="str">
        <f t="shared" si="2"/>
        <v/>
      </c>
      <c r="F196" s="45" t="str">
        <f>IF(E196="","",IF(SUM(G196:AA196)='Tables&amp;Data'!$F$8,"P","O"))</f>
        <v/>
      </c>
      <c r="G196" s="13" t="str">
        <f>IFERROR(IF(($C196&amp;"-"&amp;$E196&amp;"-"&amp;G$4)=INDEX(Aux!$Q$4:$Q$5000,MATCH($C196&amp;"-"&amp;$E196&amp;"-"&amp;G$4,Aux!$Q$4:$Q$5000,0)),1,""),"")</f>
        <v/>
      </c>
      <c r="H196" s="13" t="str">
        <f>IFERROR(IF(($C196&amp;"-"&amp;$E196&amp;"-"&amp;H$4)=INDEX(Aux!$Q$4:$Q$5000,MATCH($C196&amp;"-"&amp;$E196&amp;"-"&amp;H$4,Aux!$Q$4:$Q$5000,0)),1,""),"")</f>
        <v/>
      </c>
      <c r="I196" s="13" t="str">
        <f>IFERROR(IF(($C196&amp;"-"&amp;$E196&amp;"-"&amp;I$4)=INDEX(Aux!$Q$4:$Q$5000,MATCH($C196&amp;"-"&amp;$E196&amp;"-"&amp;I$4,Aux!$Q$4:$Q$5000,0)),1,""),"")</f>
        <v/>
      </c>
      <c r="J196" s="13" t="str">
        <f>IFERROR(IF(($C196&amp;"-"&amp;$E196&amp;"-"&amp;J$4)=INDEX(Aux!$Q$4:$Q$5000,MATCH($C196&amp;"-"&amp;$E196&amp;"-"&amp;J$4,Aux!$Q$4:$Q$5000,0)),1,""),"")</f>
        <v/>
      </c>
      <c r="K196" s="13" t="str">
        <f>IFERROR(IF(($C196&amp;"-"&amp;$E196&amp;"-"&amp;K$4)=INDEX(Aux!$Q$4:$Q$5000,MATCH($C196&amp;"-"&amp;$E196&amp;"-"&amp;K$4,Aux!$Q$4:$Q$5000,0)),1,""),"")</f>
        <v/>
      </c>
      <c r="L196" s="13" t="str">
        <f>IFERROR(IF(($C196&amp;"-"&amp;$E196&amp;"-"&amp;L$4)=INDEX(Aux!$Q$4:$Q$5000,MATCH($C196&amp;"-"&amp;$E196&amp;"-"&amp;L$4,Aux!$Q$4:$Q$5000,0)),1,""),"")</f>
        <v/>
      </c>
      <c r="M196" s="13" t="str">
        <f>IFERROR(IF(($C196&amp;"-"&amp;$E196&amp;"-"&amp;M$4)=INDEX(Aux!$Q$4:$Q$5000,MATCH($C196&amp;"-"&amp;$E196&amp;"-"&amp;M$4,Aux!$Q$4:$Q$5000,0)),1,""),"")</f>
        <v/>
      </c>
      <c r="N196" s="13" t="str">
        <f>IFERROR(IF(($C196&amp;"-"&amp;$E196&amp;"-"&amp;N$4)=INDEX(Aux!$Q$4:$Q$5000,MATCH($C196&amp;"-"&amp;$E196&amp;"-"&amp;N$4,Aux!$Q$4:$Q$5000,0)),1,""),"")</f>
        <v/>
      </c>
      <c r="O196" s="13" t="str">
        <f>IFERROR(IF(($C196&amp;"-"&amp;$E196&amp;"-"&amp;O$4)=INDEX(Aux!$Q$4:$Q$5000,MATCH($C196&amp;"-"&amp;$E196&amp;"-"&amp;O$4,Aux!$Q$4:$Q$5000,0)),1,""),"")</f>
        <v/>
      </c>
      <c r="P196" s="13" t="str">
        <f>IFERROR(IF(($C196&amp;"-"&amp;$E196&amp;"-"&amp;P$4)=INDEX(Aux!$Q$4:$Q$5000,MATCH($C196&amp;"-"&amp;$E196&amp;"-"&amp;P$4,Aux!$Q$4:$Q$5000,0)),1,""),"")</f>
        <v/>
      </c>
      <c r="Q196" s="13" t="str">
        <f>IFERROR(IF(($C196&amp;"-"&amp;$E196&amp;"-"&amp;Q$4)=INDEX(Aux!$Q$4:$Q$5000,MATCH($C196&amp;"-"&amp;$E196&amp;"-"&amp;Q$4,Aux!$Q$4:$Q$5000,0)),1,""),"")</f>
        <v/>
      </c>
      <c r="R196" s="13" t="str">
        <f>IFERROR(IF(($C196&amp;"-"&amp;$E196&amp;"-"&amp;R$4)=INDEX(Aux!$Q$4:$Q$5000,MATCH($C196&amp;"-"&amp;$E196&amp;"-"&amp;R$4,Aux!$Q$4:$Q$5000,0)),1,""),"")</f>
        <v/>
      </c>
      <c r="S196" s="13" t="str">
        <f>IFERROR(IF(($C196&amp;"-"&amp;$E196&amp;"-"&amp;S$4)=INDEX(Aux!$Q$4:$Q$5000,MATCH($C196&amp;"-"&amp;$E196&amp;"-"&amp;S$4,Aux!$Q$4:$Q$5000,0)),1,""),"")</f>
        <v/>
      </c>
      <c r="T196" s="13" t="str">
        <f>IFERROR(IF(($C196&amp;"-"&amp;$E196&amp;"-"&amp;T$4)=INDEX(Aux!$Q$4:$Q$5000,MATCH($C196&amp;"-"&amp;$E196&amp;"-"&amp;T$4,Aux!$Q$4:$Q$5000,0)),1,""),"")</f>
        <v/>
      </c>
      <c r="U196" s="13" t="str">
        <f>IFERROR(IF(($C196&amp;"-"&amp;$E196&amp;"-"&amp;U$4)=INDEX(Aux!$Q$4:$Q$5000,MATCH($C196&amp;"-"&amp;$E196&amp;"-"&amp;U$4,Aux!$Q$4:$Q$5000,0)),1,""),"")</f>
        <v/>
      </c>
      <c r="V196" s="13" t="str">
        <f>IFERROR(IF(($C196&amp;"-"&amp;$E196&amp;"-"&amp;V$4)=INDEX(Aux!$Q$4:$Q$5000,MATCH($C196&amp;"-"&amp;$E196&amp;"-"&amp;V$4,Aux!$Q$4:$Q$5000,0)),1,""),"")</f>
        <v/>
      </c>
      <c r="W196" s="13" t="str">
        <f>IFERROR(IF(($C196&amp;"-"&amp;$E196&amp;"-"&amp;W$4)=INDEX(Aux!$Q$4:$Q$5000,MATCH($C196&amp;"-"&amp;$E196&amp;"-"&amp;W$4,Aux!$Q$4:$Q$5000,0)),1,""),"")</f>
        <v/>
      </c>
      <c r="X196" s="13" t="str">
        <f>IFERROR(IF(($C196&amp;"-"&amp;$E196&amp;"-"&amp;X$4)=INDEX(Aux!$Q$4:$Q$5000,MATCH($C196&amp;"-"&amp;$E196&amp;"-"&amp;X$4,Aux!$Q$4:$Q$5000,0)),1,""),"")</f>
        <v/>
      </c>
      <c r="Y196" s="13" t="str">
        <f>IFERROR(IF(($C196&amp;"-"&amp;$E196&amp;"-"&amp;Y$4)=INDEX(Aux!$Q$4:$Q$5000,MATCH($C196&amp;"-"&amp;$E196&amp;"-"&amp;Y$4,Aux!$Q$4:$Q$5000,0)),1,""),"")</f>
        <v/>
      </c>
      <c r="Z196" s="13" t="str">
        <f>IFERROR(IF(($C196&amp;"-"&amp;$E196&amp;"-"&amp;Z$4)=INDEX(Aux!$Q$4:$Q$5000,MATCH($C196&amp;"-"&amp;$E196&amp;"-"&amp;Z$4,Aux!$Q$4:$Q$5000,0)),1,""),"")</f>
        <v/>
      </c>
      <c r="AA196" s="13" t="str">
        <f>IFERROR(IF(($C196&amp;"-"&amp;$E196&amp;"-"&amp;AA$4)=INDEX(Aux!$Q$4:$Q$5000,MATCH($C196&amp;"-"&amp;$E196&amp;"-"&amp;AA$4,Aux!$Q$4:$Q$5000,0)),1,""),"")</f>
        <v/>
      </c>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row>
    <row r="197" spans="2:114" x14ac:dyDescent="0.25">
      <c r="B197" s="41" t="str">
        <f>IF(B196="","",IF(B196+1&lt;='Tables&amp;Data'!$F$9,B196+1,""))</f>
        <v/>
      </c>
      <c r="C197" s="46" t="str">
        <f>IF(IFERROR(TRUNC((B197-1)/'Tables&amp;Data'!$F$7,0)+1,0)=0,"","G"&amp;TRUNC((B197-1)/'Tables&amp;Data'!$F$7,0)+1)</f>
        <v/>
      </c>
      <c r="D197" s="43" t="str">
        <f>IF(C197="","",IF(D196='Tables&amp;Data'!$F$7,1,D196+1))</f>
        <v/>
      </c>
      <c r="E197" s="43" t="str">
        <f t="shared" si="2"/>
        <v/>
      </c>
      <c r="F197" s="45" t="str">
        <f>IF(E197="","",IF(SUM(G197:AA197)='Tables&amp;Data'!$F$8,"P","O"))</f>
        <v/>
      </c>
      <c r="G197" s="13" t="str">
        <f>IFERROR(IF(($C197&amp;"-"&amp;$E197&amp;"-"&amp;G$4)=INDEX(Aux!$Q$4:$Q$5000,MATCH($C197&amp;"-"&amp;$E197&amp;"-"&amp;G$4,Aux!$Q$4:$Q$5000,0)),1,""),"")</f>
        <v/>
      </c>
      <c r="H197" s="13" t="str">
        <f>IFERROR(IF(($C197&amp;"-"&amp;$E197&amp;"-"&amp;H$4)=INDEX(Aux!$Q$4:$Q$5000,MATCH($C197&amp;"-"&amp;$E197&amp;"-"&amp;H$4,Aux!$Q$4:$Q$5000,0)),1,""),"")</f>
        <v/>
      </c>
      <c r="I197" s="13" t="str">
        <f>IFERROR(IF(($C197&amp;"-"&amp;$E197&amp;"-"&amp;I$4)=INDEX(Aux!$Q$4:$Q$5000,MATCH($C197&amp;"-"&amp;$E197&amp;"-"&amp;I$4,Aux!$Q$4:$Q$5000,0)),1,""),"")</f>
        <v/>
      </c>
      <c r="J197" s="13" t="str">
        <f>IFERROR(IF(($C197&amp;"-"&amp;$E197&amp;"-"&amp;J$4)=INDEX(Aux!$Q$4:$Q$5000,MATCH($C197&amp;"-"&amp;$E197&amp;"-"&amp;J$4,Aux!$Q$4:$Q$5000,0)),1,""),"")</f>
        <v/>
      </c>
      <c r="K197" s="13" t="str">
        <f>IFERROR(IF(($C197&amp;"-"&amp;$E197&amp;"-"&amp;K$4)=INDEX(Aux!$Q$4:$Q$5000,MATCH($C197&amp;"-"&amp;$E197&amp;"-"&amp;K$4,Aux!$Q$4:$Q$5000,0)),1,""),"")</f>
        <v/>
      </c>
      <c r="L197" s="13" t="str">
        <f>IFERROR(IF(($C197&amp;"-"&amp;$E197&amp;"-"&amp;L$4)=INDEX(Aux!$Q$4:$Q$5000,MATCH($C197&amp;"-"&amp;$E197&amp;"-"&amp;L$4,Aux!$Q$4:$Q$5000,0)),1,""),"")</f>
        <v/>
      </c>
      <c r="M197" s="13" t="str">
        <f>IFERROR(IF(($C197&amp;"-"&amp;$E197&amp;"-"&amp;M$4)=INDEX(Aux!$Q$4:$Q$5000,MATCH($C197&amp;"-"&amp;$E197&amp;"-"&amp;M$4,Aux!$Q$4:$Q$5000,0)),1,""),"")</f>
        <v/>
      </c>
      <c r="N197" s="13" t="str">
        <f>IFERROR(IF(($C197&amp;"-"&amp;$E197&amp;"-"&amp;N$4)=INDEX(Aux!$Q$4:$Q$5000,MATCH($C197&amp;"-"&amp;$E197&amp;"-"&amp;N$4,Aux!$Q$4:$Q$5000,0)),1,""),"")</f>
        <v/>
      </c>
      <c r="O197" s="13" t="str">
        <f>IFERROR(IF(($C197&amp;"-"&amp;$E197&amp;"-"&amp;O$4)=INDEX(Aux!$Q$4:$Q$5000,MATCH($C197&amp;"-"&amp;$E197&amp;"-"&amp;O$4,Aux!$Q$4:$Q$5000,0)),1,""),"")</f>
        <v/>
      </c>
      <c r="P197" s="13" t="str">
        <f>IFERROR(IF(($C197&amp;"-"&amp;$E197&amp;"-"&amp;P$4)=INDEX(Aux!$Q$4:$Q$5000,MATCH($C197&amp;"-"&amp;$E197&amp;"-"&amp;P$4,Aux!$Q$4:$Q$5000,0)),1,""),"")</f>
        <v/>
      </c>
      <c r="Q197" s="13" t="str">
        <f>IFERROR(IF(($C197&amp;"-"&amp;$E197&amp;"-"&amp;Q$4)=INDEX(Aux!$Q$4:$Q$5000,MATCH($C197&amp;"-"&amp;$E197&amp;"-"&amp;Q$4,Aux!$Q$4:$Q$5000,0)),1,""),"")</f>
        <v/>
      </c>
      <c r="R197" s="13" t="str">
        <f>IFERROR(IF(($C197&amp;"-"&amp;$E197&amp;"-"&amp;R$4)=INDEX(Aux!$Q$4:$Q$5000,MATCH($C197&amp;"-"&amp;$E197&amp;"-"&amp;R$4,Aux!$Q$4:$Q$5000,0)),1,""),"")</f>
        <v/>
      </c>
      <c r="S197" s="13" t="str">
        <f>IFERROR(IF(($C197&amp;"-"&amp;$E197&amp;"-"&amp;S$4)=INDEX(Aux!$Q$4:$Q$5000,MATCH($C197&amp;"-"&amp;$E197&amp;"-"&amp;S$4,Aux!$Q$4:$Q$5000,0)),1,""),"")</f>
        <v/>
      </c>
      <c r="T197" s="13" t="str">
        <f>IFERROR(IF(($C197&amp;"-"&amp;$E197&amp;"-"&amp;T$4)=INDEX(Aux!$Q$4:$Q$5000,MATCH($C197&amp;"-"&amp;$E197&amp;"-"&amp;T$4,Aux!$Q$4:$Q$5000,0)),1,""),"")</f>
        <v/>
      </c>
      <c r="U197" s="13" t="str">
        <f>IFERROR(IF(($C197&amp;"-"&amp;$E197&amp;"-"&amp;U$4)=INDEX(Aux!$Q$4:$Q$5000,MATCH($C197&amp;"-"&amp;$E197&amp;"-"&amp;U$4,Aux!$Q$4:$Q$5000,0)),1,""),"")</f>
        <v/>
      </c>
      <c r="V197" s="13" t="str">
        <f>IFERROR(IF(($C197&amp;"-"&amp;$E197&amp;"-"&amp;V$4)=INDEX(Aux!$Q$4:$Q$5000,MATCH($C197&amp;"-"&amp;$E197&amp;"-"&amp;V$4,Aux!$Q$4:$Q$5000,0)),1,""),"")</f>
        <v/>
      </c>
      <c r="W197" s="13" t="str">
        <f>IFERROR(IF(($C197&amp;"-"&amp;$E197&amp;"-"&amp;W$4)=INDEX(Aux!$Q$4:$Q$5000,MATCH($C197&amp;"-"&amp;$E197&amp;"-"&amp;W$4,Aux!$Q$4:$Q$5000,0)),1,""),"")</f>
        <v/>
      </c>
      <c r="X197" s="13" t="str">
        <f>IFERROR(IF(($C197&amp;"-"&amp;$E197&amp;"-"&amp;X$4)=INDEX(Aux!$Q$4:$Q$5000,MATCH($C197&amp;"-"&amp;$E197&amp;"-"&amp;X$4,Aux!$Q$4:$Q$5000,0)),1,""),"")</f>
        <v/>
      </c>
      <c r="Y197" s="13" t="str">
        <f>IFERROR(IF(($C197&amp;"-"&amp;$E197&amp;"-"&amp;Y$4)=INDEX(Aux!$Q$4:$Q$5000,MATCH($C197&amp;"-"&amp;$E197&amp;"-"&amp;Y$4,Aux!$Q$4:$Q$5000,0)),1,""),"")</f>
        <v/>
      </c>
      <c r="Z197" s="13" t="str">
        <f>IFERROR(IF(($C197&amp;"-"&amp;$E197&amp;"-"&amp;Z$4)=INDEX(Aux!$Q$4:$Q$5000,MATCH($C197&amp;"-"&amp;$E197&amp;"-"&amp;Z$4,Aux!$Q$4:$Q$5000,0)),1,""),"")</f>
        <v/>
      </c>
      <c r="AA197" s="13" t="str">
        <f>IFERROR(IF(($C197&amp;"-"&amp;$E197&amp;"-"&amp;AA$4)=INDEX(Aux!$Q$4:$Q$5000,MATCH($C197&amp;"-"&amp;$E197&amp;"-"&amp;AA$4,Aux!$Q$4:$Q$5000,0)),1,""),"")</f>
        <v/>
      </c>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row>
    <row r="198" spans="2:114" x14ac:dyDescent="0.25">
      <c r="B198" s="41" t="str">
        <f>IF(B197="","",IF(B197+1&lt;='Tables&amp;Data'!$F$9,B197+1,""))</f>
        <v/>
      </c>
      <c r="C198" s="46" t="str">
        <f>IF(IFERROR(TRUNC((B198-1)/'Tables&amp;Data'!$F$7,0)+1,0)=0,"","G"&amp;TRUNC((B198-1)/'Tables&amp;Data'!$F$7,0)+1)</f>
        <v/>
      </c>
      <c r="D198" s="43" t="str">
        <f>IF(C198="","",IF(D197='Tables&amp;Data'!$F$7,1,D197+1))</f>
        <v/>
      </c>
      <c r="E198" s="43" t="str">
        <f t="shared" si="2"/>
        <v/>
      </c>
      <c r="F198" s="45" t="str">
        <f>IF(E198="","",IF(SUM(G198:AA198)='Tables&amp;Data'!$F$8,"P","O"))</f>
        <v/>
      </c>
      <c r="G198" s="13" t="str">
        <f>IFERROR(IF(($C198&amp;"-"&amp;$E198&amp;"-"&amp;G$4)=INDEX(Aux!$Q$4:$Q$5000,MATCH($C198&amp;"-"&amp;$E198&amp;"-"&amp;G$4,Aux!$Q$4:$Q$5000,0)),1,""),"")</f>
        <v/>
      </c>
      <c r="H198" s="13" t="str">
        <f>IFERROR(IF(($C198&amp;"-"&amp;$E198&amp;"-"&amp;H$4)=INDEX(Aux!$Q$4:$Q$5000,MATCH($C198&amp;"-"&amp;$E198&amp;"-"&amp;H$4,Aux!$Q$4:$Q$5000,0)),1,""),"")</f>
        <v/>
      </c>
      <c r="I198" s="13" t="str">
        <f>IFERROR(IF(($C198&amp;"-"&amp;$E198&amp;"-"&amp;I$4)=INDEX(Aux!$Q$4:$Q$5000,MATCH($C198&amp;"-"&amp;$E198&amp;"-"&amp;I$4,Aux!$Q$4:$Q$5000,0)),1,""),"")</f>
        <v/>
      </c>
      <c r="J198" s="13" t="str">
        <f>IFERROR(IF(($C198&amp;"-"&amp;$E198&amp;"-"&amp;J$4)=INDEX(Aux!$Q$4:$Q$5000,MATCH($C198&amp;"-"&amp;$E198&amp;"-"&amp;J$4,Aux!$Q$4:$Q$5000,0)),1,""),"")</f>
        <v/>
      </c>
      <c r="K198" s="13" t="str">
        <f>IFERROR(IF(($C198&amp;"-"&amp;$E198&amp;"-"&amp;K$4)=INDEX(Aux!$Q$4:$Q$5000,MATCH($C198&amp;"-"&amp;$E198&amp;"-"&amp;K$4,Aux!$Q$4:$Q$5000,0)),1,""),"")</f>
        <v/>
      </c>
      <c r="L198" s="13" t="str">
        <f>IFERROR(IF(($C198&amp;"-"&amp;$E198&amp;"-"&amp;L$4)=INDEX(Aux!$Q$4:$Q$5000,MATCH($C198&amp;"-"&amp;$E198&amp;"-"&amp;L$4,Aux!$Q$4:$Q$5000,0)),1,""),"")</f>
        <v/>
      </c>
      <c r="M198" s="13" t="str">
        <f>IFERROR(IF(($C198&amp;"-"&amp;$E198&amp;"-"&amp;M$4)=INDEX(Aux!$Q$4:$Q$5000,MATCH($C198&amp;"-"&amp;$E198&amp;"-"&amp;M$4,Aux!$Q$4:$Q$5000,0)),1,""),"")</f>
        <v/>
      </c>
      <c r="N198" s="13" t="str">
        <f>IFERROR(IF(($C198&amp;"-"&amp;$E198&amp;"-"&amp;N$4)=INDEX(Aux!$Q$4:$Q$5000,MATCH($C198&amp;"-"&amp;$E198&amp;"-"&amp;N$4,Aux!$Q$4:$Q$5000,0)),1,""),"")</f>
        <v/>
      </c>
      <c r="O198" s="13" t="str">
        <f>IFERROR(IF(($C198&amp;"-"&amp;$E198&amp;"-"&amp;O$4)=INDEX(Aux!$Q$4:$Q$5000,MATCH($C198&amp;"-"&amp;$E198&amp;"-"&amp;O$4,Aux!$Q$4:$Q$5000,0)),1,""),"")</f>
        <v/>
      </c>
      <c r="P198" s="13" t="str">
        <f>IFERROR(IF(($C198&amp;"-"&amp;$E198&amp;"-"&amp;P$4)=INDEX(Aux!$Q$4:$Q$5000,MATCH($C198&amp;"-"&amp;$E198&amp;"-"&amp;P$4,Aux!$Q$4:$Q$5000,0)),1,""),"")</f>
        <v/>
      </c>
      <c r="Q198" s="13" t="str">
        <f>IFERROR(IF(($C198&amp;"-"&amp;$E198&amp;"-"&amp;Q$4)=INDEX(Aux!$Q$4:$Q$5000,MATCH($C198&amp;"-"&amp;$E198&amp;"-"&amp;Q$4,Aux!$Q$4:$Q$5000,0)),1,""),"")</f>
        <v/>
      </c>
      <c r="R198" s="13" t="str">
        <f>IFERROR(IF(($C198&amp;"-"&amp;$E198&amp;"-"&amp;R$4)=INDEX(Aux!$Q$4:$Q$5000,MATCH($C198&amp;"-"&amp;$E198&amp;"-"&amp;R$4,Aux!$Q$4:$Q$5000,0)),1,""),"")</f>
        <v/>
      </c>
      <c r="S198" s="13" t="str">
        <f>IFERROR(IF(($C198&amp;"-"&amp;$E198&amp;"-"&amp;S$4)=INDEX(Aux!$Q$4:$Q$5000,MATCH($C198&amp;"-"&amp;$E198&amp;"-"&amp;S$4,Aux!$Q$4:$Q$5000,0)),1,""),"")</f>
        <v/>
      </c>
      <c r="T198" s="13" t="str">
        <f>IFERROR(IF(($C198&amp;"-"&amp;$E198&amp;"-"&amp;T$4)=INDEX(Aux!$Q$4:$Q$5000,MATCH($C198&amp;"-"&amp;$E198&amp;"-"&amp;T$4,Aux!$Q$4:$Q$5000,0)),1,""),"")</f>
        <v/>
      </c>
      <c r="U198" s="13" t="str">
        <f>IFERROR(IF(($C198&amp;"-"&amp;$E198&amp;"-"&amp;U$4)=INDEX(Aux!$Q$4:$Q$5000,MATCH($C198&amp;"-"&amp;$E198&amp;"-"&amp;U$4,Aux!$Q$4:$Q$5000,0)),1,""),"")</f>
        <v/>
      </c>
      <c r="V198" s="13" t="str">
        <f>IFERROR(IF(($C198&amp;"-"&amp;$E198&amp;"-"&amp;V$4)=INDEX(Aux!$Q$4:$Q$5000,MATCH($C198&amp;"-"&amp;$E198&amp;"-"&amp;V$4,Aux!$Q$4:$Q$5000,0)),1,""),"")</f>
        <v/>
      </c>
      <c r="W198" s="13" t="str">
        <f>IFERROR(IF(($C198&amp;"-"&amp;$E198&amp;"-"&amp;W$4)=INDEX(Aux!$Q$4:$Q$5000,MATCH($C198&amp;"-"&amp;$E198&amp;"-"&amp;W$4,Aux!$Q$4:$Q$5000,0)),1,""),"")</f>
        <v/>
      </c>
      <c r="X198" s="13" t="str">
        <f>IFERROR(IF(($C198&amp;"-"&amp;$E198&amp;"-"&amp;X$4)=INDEX(Aux!$Q$4:$Q$5000,MATCH($C198&amp;"-"&amp;$E198&amp;"-"&amp;X$4,Aux!$Q$4:$Q$5000,0)),1,""),"")</f>
        <v/>
      </c>
      <c r="Y198" s="13" t="str">
        <f>IFERROR(IF(($C198&amp;"-"&amp;$E198&amp;"-"&amp;Y$4)=INDEX(Aux!$Q$4:$Q$5000,MATCH($C198&amp;"-"&amp;$E198&amp;"-"&amp;Y$4,Aux!$Q$4:$Q$5000,0)),1,""),"")</f>
        <v/>
      </c>
      <c r="Z198" s="13" t="str">
        <f>IFERROR(IF(($C198&amp;"-"&amp;$E198&amp;"-"&amp;Z$4)=INDEX(Aux!$Q$4:$Q$5000,MATCH($C198&amp;"-"&amp;$E198&amp;"-"&amp;Z$4,Aux!$Q$4:$Q$5000,0)),1,""),"")</f>
        <v/>
      </c>
      <c r="AA198" s="13" t="str">
        <f>IFERROR(IF(($C198&amp;"-"&amp;$E198&amp;"-"&amp;AA$4)=INDEX(Aux!$Q$4:$Q$5000,MATCH($C198&amp;"-"&amp;$E198&amp;"-"&amp;AA$4,Aux!$Q$4:$Q$5000,0)),1,""),"")</f>
        <v/>
      </c>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row>
    <row r="199" spans="2:114" x14ac:dyDescent="0.25">
      <c r="B199" s="41" t="str">
        <f>IF(B198="","",IF(B198+1&lt;='Tables&amp;Data'!$F$9,B198+1,""))</f>
        <v/>
      </c>
      <c r="C199" s="46" t="str">
        <f>IF(IFERROR(TRUNC((B199-1)/'Tables&amp;Data'!$F$7,0)+1,0)=0,"","G"&amp;TRUNC((B199-1)/'Tables&amp;Data'!$F$7,0)+1)</f>
        <v/>
      </c>
      <c r="D199" s="43" t="str">
        <f>IF(C199="","",IF(D198='Tables&amp;Data'!$F$7,1,D198+1))</f>
        <v/>
      </c>
      <c r="E199" s="43" t="str">
        <f t="shared" si="2"/>
        <v/>
      </c>
      <c r="F199" s="45" t="str">
        <f>IF(E199="","",IF(SUM(G199:AA199)='Tables&amp;Data'!$F$8,"P","O"))</f>
        <v/>
      </c>
      <c r="G199" s="13" t="str">
        <f>IFERROR(IF(($C199&amp;"-"&amp;$E199&amp;"-"&amp;G$4)=INDEX(Aux!$Q$4:$Q$5000,MATCH($C199&amp;"-"&amp;$E199&amp;"-"&amp;G$4,Aux!$Q$4:$Q$5000,0)),1,""),"")</f>
        <v/>
      </c>
      <c r="H199" s="13" t="str">
        <f>IFERROR(IF(($C199&amp;"-"&amp;$E199&amp;"-"&amp;H$4)=INDEX(Aux!$Q$4:$Q$5000,MATCH($C199&amp;"-"&amp;$E199&amp;"-"&amp;H$4,Aux!$Q$4:$Q$5000,0)),1,""),"")</f>
        <v/>
      </c>
      <c r="I199" s="13" t="str">
        <f>IFERROR(IF(($C199&amp;"-"&amp;$E199&amp;"-"&amp;I$4)=INDEX(Aux!$Q$4:$Q$5000,MATCH($C199&amp;"-"&amp;$E199&amp;"-"&amp;I$4,Aux!$Q$4:$Q$5000,0)),1,""),"")</f>
        <v/>
      </c>
      <c r="J199" s="13" t="str">
        <f>IFERROR(IF(($C199&amp;"-"&amp;$E199&amp;"-"&amp;J$4)=INDEX(Aux!$Q$4:$Q$5000,MATCH($C199&amp;"-"&amp;$E199&amp;"-"&amp;J$4,Aux!$Q$4:$Q$5000,0)),1,""),"")</f>
        <v/>
      </c>
      <c r="K199" s="13" t="str">
        <f>IFERROR(IF(($C199&amp;"-"&amp;$E199&amp;"-"&amp;K$4)=INDEX(Aux!$Q$4:$Q$5000,MATCH($C199&amp;"-"&amp;$E199&amp;"-"&amp;K$4,Aux!$Q$4:$Q$5000,0)),1,""),"")</f>
        <v/>
      </c>
      <c r="L199" s="13" t="str">
        <f>IFERROR(IF(($C199&amp;"-"&amp;$E199&amp;"-"&amp;L$4)=INDEX(Aux!$Q$4:$Q$5000,MATCH($C199&amp;"-"&amp;$E199&amp;"-"&amp;L$4,Aux!$Q$4:$Q$5000,0)),1,""),"")</f>
        <v/>
      </c>
      <c r="M199" s="13" t="str">
        <f>IFERROR(IF(($C199&amp;"-"&amp;$E199&amp;"-"&amp;M$4)=INDEX(Aux!$Q$4:$Q$5000,MATCH($C199&amp;"-"&amp;$E199&amp;"-"&amp;M$4,Aux!$Q$4:$Q$5000,0)),1,""),"")</f>
        <v/>
      </c>
      <c r="N199" s="13" t="str">
        <f>IFERROR(IF(($C199&amp;"-"&amp;$E199&amp;"-"&amp;N$4)=INDEX(Aux!$Q$4:$Q$5000,MATCH($C199&amp;"-"&amp;$E199&amp;"-"&amp;N$4,Aux!$Q$4:$Q$5000,0)),1,""),"")</f>
        <v/>
      </c>
      <c r="O199" s="13" t="str">
        <f>IFERROR(IF(($C199&amp;"-"&amp;$E199&amp;"-"&amp;O$4)=INDEX(Aux!$Q$4:$Q$5000,MATCH($C199&amp;"-"&amp;$E199&amp;"-"&amp;O$4,Aux!$Q$4:$Q$5000,0)),1,""),"")</f>
        <v/>
      </c>
      <c r="P199" s="13" t="str">
        <f>IFERROR(IF(($C199&amp;"-"&amp;$E199&amp;"-"&amp;P$4)=INDEX(Aux!$Q$4:$Q$5000,MATCH($C199&amp;"-"&amp;$E199&amp;"-"&amp;P$4,Aux!$Q$4:$Q$5000,0)),1,""),"")</f>
        <v/>
      </c>
      <c r="Q199" s="13" t="str">
        <f>IFERROR(IF(($C199&amp;"-"&amp;$E199&amp;"-"&amp;Q$4)=INDEX(Aux!$Q$4:$Q$5000,MATCH($C199&amp;"-"&amp;$E199&amp;"-"&amp;Q$4,Aux!$Q$4:$Q$5000,0)),1,""),"")</f>
        <v/>
      </c>
      <c r="R199" s="13" t="str">
        <f>IFERROR(IF(($C199&amp;"-"&amp;$E199&amp;"-"&amp;R$4)=INDEX(Aux!$Q$4:$Q$5000,MATCH($C199&amp;"-"&amp;$E199&amp;"-"&amp;R$4,Aux!$Q$4:$Q$5000,0)),1,""),"")</f>
        <v/>
      </c>
      <c r="S199" s="13" t="str">
        <f>IFERROR(IF(($C199&amp;"-"&amp;$E199&amp;"-"&amp;S$4)=INDEX(Aux!$Q$4:$Q$5000,MATCH($C199&amp;"-"&amp;$E199&amp;"-"&amp;S$4,Aux!$Q$4:$Q$5000,0)),1,""),"")</f>
        <v/>
      </c>
      <c r="T199" s="13" t="str">
        <f>IFERROR(IF(($C199&amp;"-"&amp;$E199&amp;"-"&amp;T$4)=INDEX(Aux!$Q$4:$Q$5000,MATCH($C199&amp;"-"&amp;$E199&amp;"-"&amp;T$4,Aux!$Q$4:$Q$5000,0)),1,""),"")</f>
        <v/>
      </c>
      <c r="U199" s="13" t="str">
        <f>IFERROR(IF(($C199&amp;"-"&amp;$E199&amp;"-"&amp;U$4)=INDEX(Aux!$Q$4:$Q$5000,MATCH($C199&amp;"-"&amp;$E199&amp;"-"&amp;U$4,Aux!$Q$4:$Q$5000,0)),1,""),"")</f>
        <v/>
      </c>
      <c r="V199" s="13" t="str">
        <f>IFERROR(IF(($C199&amp;"-"&amp;$E199&amp;"-"&amp;V$4)=INDEX(Aux!$Q$4:$Q$5000,MATCH($C199&amp;"-"&amp;$E199&amp;"-"&amp;V$4,Aux!$Q$4:$Q$5000,0)),1,""),"")</f>
        <v/>
      </c>
      <c r="W199" s="13" t="str">
        <f>IFERROR(IF(($C199&amp;"-"&amp;$E199&amp;"-"&amp;W$4)=INDEX(Aux!$Q$4:$Q$5000,MATCH($C199&amp;"-"&amp;$E199&amp;"-"&amp;W$4,Aux!$Q$4:$Q$5000,0)),1,""),"")</f>
        <v/>
      </c>
      <c r="X199" s="13" t="str">
        <f>IFERROR(IF(($C199&amp;"-"&amp;$E199&amp;"-"&amp;X$4)=INDEX(Aux!$Q$4:$Q$5000,MATCH($C199&amp;"-"&amp;$E199&amp;"-"&amp;X$4,Aux!$Q$4:$Q$5000,0)),1,""),"")</f>
        <v/>
      </c>
      <c r="Y199" s="13" t="str">
        <f>IFERROR(IF(($C199&amp;"-"&amp;$E199&amp;"-"&amp;Y$4)=INDEX(Aux!$Q$4:$Q$5000,MATCH($C199&amp;"-"&amp;$E199&amp;"-"&amp;Y$4,Aux!$Q$4:$Q$5000,0)),1,""),"")</f>
        <v/>
      </c>
      <c r="Z199" s="13" t="str">
        <f>IFERROR(IF(($C199&amp;"-"&amp;$E199&amp;"-"&amp;Z$4)=INDEX(Aux!$Q$4:$Q$5000,MATCH($C199&amp;"-"&amp;$E199&amp;"-"&amp;Z$4,Aux!$Q$4:$Q$5000,0)),1,""),"")</f>
        <v/>
      </c>
      <c r="AA199" s="13" t="str">
        <f>IFERROR(IF(($C199&amp;"-"&amp;$E199&amp;"-"&amp;AA$4)=INDEX(Aux!$Q$4:$Q$5000,MATCH($C199&amp;"-"&amp;$E199&amp;"-"&amp;AA$4,Aux!$Q$4:$Q$5000,0)),1,""),"")</f>
        <v/>
      </c>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c r="CG199"/>
      <c r="CH199"/>
      <c r="CI199"/>
      <c r="CJ199"/>
      <c r="CK199"/>
      <c r="CL199"/>
      <c r="CM199"/>
      <c r="CN199"/>
      <c r="CO199"/>
      <c r="CP199"/>
      <c r="CQ199"/>
      <c r="CR199"/>
      <c r="CS199"/>
      <c r="CT199"/>
      <c r="CU199"/>
      <c r="CV199"/>
      <c r="CW199"/>
      <c r="CX199"/>
      <c r="CY199"/>
      <c r="CZ199"/>
      <c r="DA199"/>
      <c r="DB199"/>
      <c r="DC199"/>
      <c r="DD199"/>
      <c r="DE199"/>
      <c r="DF199"/>
      <c r="DG199"/>
      <c r="DH199"/>
      <c r="DI199"/>
      <c r="DJ199"/>
    </row>
    <row r="200" spans="2:114" x14ac:dyDescent="0.25">
      <c r="B200" s="41" t="str">
        <f>IF(B199="","",IF(B199+1&lt;='Tables&amp;Data'!$F$9,B199+1,""))</f>
        <v/>
      </c>
      <c r="C200" s="46" t="str">
        <f>IF(IFERROR(TRUNC((B200-1)/'Tables&amp;Data'!$F$7,0)+1,0)=0,"","G"&amp;TRUNC((B200-1)/'Tables&amp;Data'!$F$7,0)+1)</f>
        <v/>
      </c>
      <c r="D200" s="43" t="str">
        <f>IF(C200="","",IF(D199='Tables&amp;Data'!$F$7,1,D199+1))</f>
        <v/>
      </c>
      <c r="E200" s="43" t="str">
        <f t="shared" si="2"/>
        <v/>
      </c>
      <c r="F200" s="45" t="str">
        <f>IF(E200="","",IF(SUM(G200:AA200)='Tables&amp;Data'!$F$8,"P","O"))</f>
        <v/>
      </c>
      <c r="G200" s="13" t="str">
        <f>IFERROR(IF(($C200&amp;"-"&amp;$E200&amp;"-"&amp;G$4)=INDEX(Aux!$Q$4:$Q$5000,MATCH($C200&amp;"-"&amp;$E200&amp;"-"&amp;G$4,Aux!$Q$4:$Q$5000,0)),1,""),"")</f>
        <v/>
      </c>
      <c r="H200" s="13" t="str">
        <f>IFERROR(IF(($C200&amp;"-"&amp;$E200&amp;"-"&amp;H$4)=INDEX(Aux!$Q$4:$Q$5000,MATCH($C200&amp;"-"&amp;$E200&amp;"-"&amp;H$4,Aux!$Q$4:$Q$5000,0)),1,""),"")</f>
        <v/>
      </c>
      <c r="I200" s="13" t="str">
        <f>IFERROR(IF(($C200&amp;"-"&amp;$E200&amp;"-"&amp;I$4)=INDEX(Aux!$Q$4:$Q$5000,MATCH($C200&amp;"-"&amp;$E200&amp;"-"&amp;I$4,Aux!$Q$4:$Q$5000,0)),1,""),"")</f>
        <v/>
      </c>
      <c r="J200" s="13" t="str">
        <f>IFERROR(IF(($C200&amp;"-"&amp;$E200&amp;"-"&amp;J$4)=INDEX(Aux!$Q$4:$Q$5000,MATCH($C200&amp;"-"&amp;$E200&amp;"-"&amp;J$4,Aux!$Q$4:$Q$5000,0)),1,""),"")</f>
        <v/>
      </c>
      <c r="K200" s="13" t="str">
        <f>IFERROR(IF(($C200&amp;"-"&amp;$E200&amp;"-"&amp;K$4)=INDEX(Aux!$Q$4:$Q$5000,MATCH($C200&amp;"-"&amp;$E200&amp;"-"&amp;K$4,Aux!$Q$4:$Q$5000,0)),1,""),"")</f>
        <v/>
      </c>
      <c r="L200" s="13" t="str">
        <f>IFERROR(IF(($C200&amp;"-"&amp;$E200&amp;"-"&amp;L$4)=INDEX(Aux!$Q$4:$Q$5000,MATCH($C200&amp;"-"&amp;$E200&amp;"-"&amp;L$4,Aux!$Q$4:$Q$5000,0)),1,""),"")</f>
        <v/>
      </c>
      <c r="M200" s="13" t="str">
        <f>IFERROR(IF(($C200&amp;"-"&amp;$E200&amp;"-"&amp;M$4)=INDEX(Aux!$Q$4:$Q$5000,MATCH($C200&amp;"-"&amp;$E200&amp;"-"&amp;M$4,Aux!$Q$4:$Q$5000,0)),1,""),"")</f>
        <v/>
      </c>
      <c r="N200" s="13" t="str">
        <f>IFERROR(IF(($C200&amp;"-"&amp;$E200&amp;"-"&amp;N$4)=INDEX(Aux!$Q$4:$Q$5000,MATCH($C200&amp;"-"&amp;$E200&amp;"-"&amp;N$4,Aux!$Q$4:$Q$5000,0)),1,""),"")</f>
        <v/>
      </c>
      <c r="O200" s="13" t="str">
        <f>IFERROR(IF(($C200&amp;"-"&amp;$E200&amp;"-"&amp;O$4)=INDEX(Aux!$Q$4:$Q$5000,MATCH($C200&amp;"-"&amp;$E200&amp;"-"&amp;O$4,Aux!$Q$4:$Q$5000,0)),1,""),"")</f>
        <v/>
      </c>
      <c r="P200" s="13" t="str">
        <f>IFERROR(IF(($C200&amp;"-"&amp;$E200&amp;"-"&amp;P$4)=INDEX(Aux!$Q$4:$Q$5000,MATCH($C200&amp;"-"&amp;$E200&amp;"-"&amp;P$4,Aux!$Q$4:$Q$5000,0)),1,""),"")</f>
        <v/>
      </c>
      <c r="Q200" s="13" t="str">
        <f>IFERROR(IF(($C200&amp;"-"&amp;$E200&amp;"-"&amp;Q$4)=INDEX(Aux!$Q$4:$Q$5000,MATCH($C200&amp;"-"&amp;$E200&amp;"-"&amp;Q$4,Aux!$Q$4:$Q$5000,0)),1,""),"")</f>
        <v/>
      </c>
      <c r="R200" s="13" t="str">
        <f>IFERROR(IF(($C200&amp;"-"&amp;$E200&amp;"-"&amp;R$4)=INDEX(Aux!$Q$4:$Q$5000,MATCH($C200&amp;"-"&amp;$E200&amp;"-"&amp;R$4,Aux!$Q$4:$Q$5000,0)),1,""),"")</f>
        <v/>
      </c>
      <c r="S200" s="13" t="str">
        <f>IFERROR(IF(($C200&amp;"-"&amp;$E200&amp;"-"&amp;S$4)=INDEX(Aux!$Q$4:$Q$5000,MATCH($C200&amp;"-"&amp;$E200&amp;"-"&amp;S$4,Aux!$Q$4:$Q$5000,0)),1,""),"")</f>
        <v/>
      </c>
      <c r="T200" s="13" t="str">
        <f>IFERROR(IF(($C200&amp;"-"&amp;$E200&amp;"-"&amp;T$4)=INDEX(Aux!$Q$4:$Q$5000,MATCH($C200&amp;"-"&amp;$E200&amp;"-"&amp;T$4,Aux!$Q$4:$Q$5000,0)),1,""),"")</f>
        <v/>
      </c>
      <c r="U200" s="13" t="str">
        <f>IFERROR(IF(($C200&amp;"-"&amp;$E200&amp;"-"&amp;U$4)=INDEX(Aux!$Q$4:$Q$5000,MATCH($C200&amp;"-"&amp;$E200&amp;"-"&amp;U$4,Aux!$Q$4:$Q$5000,0)),1,""),"")</f>
        <v/>
      </c>
      <c r="V200" s="13" t="str">
        <f>IFERROR(IF(($C200&amp;"-"&amp;$E200&amp;"-"&amp;V$4)=INDEX(Aux!$Q$4:$Q$5000,MATCH($C200&amp;"-"&amp;$E200&amp;"-"&amp;V$4,Aux!$Q$4:$Q$5000,0)),1,""),"")</f>
        <v/>
      </c>
      <c r="W200" s="13" t="str">
        <f>IFERROR(IF(($C200&amp;"-"&amp;$E200&amp;"-"&amp;W$4)=INDEX(Aux!$Q$4:$Q$5000,MATCH($C200&amp;"-"&amp;$E200&amp;"-"&amp;W$4,Aux!$Q$4:$Q$5000,0)),1,""),"")</f>
        <v/>
      </c>
      <c r="X200" s="13" t="str">
        <f>IFERROR(IF(($C200&amp;"-"&amp;$E200&amp;"-"&amp;X$4)=INDEX(Aux!$Q$4:$Q$5000,MATCH($C200&amp;"-"&amp;$E200&amp;"-"&amp;X$4,Aux!$Q$4:$Q$5000,0)),1,""),"")</f>
        <v/>
      </c>
      <c r="Y200" s="13" t="str">
        <f>IFERROR(IF(($C200&amp;"-"&amp;$E200&amp;"-"&amp;Y$4)=INDEX(Aux!$Q$4:$Q$5000,MATCH($C200&amp;"-"&amp;$E200&amp;"-"&amp;Y$4,Aux!$Q$4:$Q$5000,0)),1,""),"")</f>
        <v/>
      </c>
      <c r="Z200" s="13" t="str">
        <f>IFERROR(IF(($C200&amp;"-"&amp;$E200&amp;"-"&amp;Z$4)=INDEX(Aux!$Q$4:$Q$5000,MATCH($C200&amp;"-"&amp;$E200&amp;"-"&amp;Z$4,Aux!$Q$4:$Q$5000,0)),1,""),"")</f>
        <v/>
      </c>
      <c r="AA200" s="13" t="str">
        <f>IFERROR(IF(($C200&amp;"-"&amp;$E200&amp;"-"&amp;AA$4)=INDEX(Aux!$Q$4:$Q$5000,MATCH($C200&amp;"-"&amp;$E200&amp;"-"&amp;AA$4,Aux!$Q$4:$Q$5000,0)),1,""),"")</f>
        <v/>
      </c>
      <c r="AN200"/>
      <c r="AO200"/>
      <c r="AP200"/>
      <c r="AQ200"/>
      <c r="AR200"/>
      <c r="AS200"/>
      <c r="AT200"/>
      <c r="AU200"/>
      <c r="AV200"/>
      <c r="AW200"/>
      <c r="AX200"/>
      <c r="AY200"/>
      <c r="AZ200"/>
      <c r="BA200"/>
      <c r="BB200"/>
      <c r="BC200"/>
      <c r="BD200"/>
      <c r="BE200"/>
      <c r="BF200"/>
      <c r="BG200"/>
      <c r="BH200"/>
      <c r="BI200"/>
      <c r="BJ200"/>
      <c r="BK200"/>
      <c r="BL200"/>
      <c r="BM200"/>
      <c r="BN200"/>
      <c r="BO200"/>
      <c r="BP200"/>
      <c r="BQ200"/>
      <c r="BR200"/>
      <c r="BS200"/>
      <c r="BT200"/>
      <c r="BU200"/>
      <c r="BV200"/>
      <c r="BW200"/>
      <c r="BX200"/>
      <c r="BY200"/>
      <c r="BZ200"/>
      <c r="CA200"/>
      <c r="CB200"/>
      <c r="CC200"/>
      <c r="CD200"/>
      <c r="CE200"/>
      <c r="CF200"/>
      <c r="CG200"/>
      <c r="CH200"/>
      <c r="CI200"/>
      <c r="CJ200"/>
      <c r="CK200"/>
      <c r="CL200"/>
      <c r="CM200"/>
      <c r="CN200"/>
      <c r="CO200"/>
      <c r="CP200"/>
      <c r="CQ200"/>
      <c r="CR200"/>
      <c r="CS200"/>
      <c r="CT200"/>
      <c r="CU200"/>
      <c r="CV200"/>
      <c r="CW200"/>
      <c r="CX200"/>
      <c r="CY200"/>
      <c r="CZ200"/>
      <c r="DA200"/>
      <c r="DB200"/>
      <c r="DC200"/>
      <c r="DD200"/>
      <c r="DE200"/>
      <c r="DF200"/>
      <c r="DG200"/>
      <c r="DH200"/>
      <c r="DI200"/>
      <c r="DJ200"/>
    </row>
    <row r="201" spans="2:114" x14ac:dyDescent="0.25">
      <c r="B201" s="41" t="str">
        <f>IF(B200="","",IF(B200+1&lt;='Tables&amp;Data'!$F$9,B200+1,""))</f>
        <v/>
      </c>
      <c r="C201" s="46" t="str">
        <f>IF(IFERROR(TRUNC((B201-1)/'Tables&amp;Data'!$F$7,0)+1,0)=0,"","G"&amp;TRUNC((B201-1)/'Tables&amp;Data'!$F$7,0)+1)</f>
        <v/>
      </c>
      <c r="D201" s="43" t="str">
        <f>IF(C201="","",IF(D200='Tables&amp;Data'!$F$7,1,D200+1))</f>
        <v/>
      </c>
      <c r="E201" s="43" t="str">
        <f t="shared" ref="E201:E264" si="3">IF(D201="","","P"&amp;D201)</f>
        <v/>
      </c>
      <c r="F201" s="45" t="str">
        <f>IF(E201="","",IF(SUM(G201:AA201)='Tables&amp;Data'!$F$8,"P","O"))</f>
        <v/>
      </c>
      <c r="G201" s="13" t="str">
        <f>IFERROR(IF(($C201&amp;"-"&amp;$E201&amp;"-"&amp;G$4)=INDEX(Aux!$Q$4:$Q$5000,MATCH($C201&amp;"-"&amp;$E201&amp;"-"&amp;G$4,Aux!$Q$4:$Q$5000,0)),1,""),"")</f>
        <v/>
      </c>
      <c r="H201" s="13" t="str">
        <f>IFERROR(IF(($C201&amp;"-"&amp;$E201&amp;"-"&amp;H$4)=INDEX(Aux!$Q$4:$Q$5000,MATCH($C201&amp;"-"&amp;$E201&amp;"-"&amp;H$4,Aux!$Q$4:$Q$5000,0)),1,""),"")</f>
        <v/>
      </c>
      <c r="I201" s="13" t="str">
        <f>IFERROR(IF(($C201&amp;"-"&amp;$E201&amp;"-"&amp;I$4)=INDEX(Aux!$Q$4:$Q$5000,MATCH($C201&amp;"-"&amp;$E201&amp;"-"&amp;I$4,Aux!$Q$4:$Q$5000,0)),1,""),"")</f>
        <v/>
      </c>
      <c r="J201" s="13" t="str">
        <f>IFERROR(IF(($C201&amp;"-"&amp;$E201&amp;"-"&amp;J$4)=INDEX(Aux!$Q$4:$Q$5000,MATCH($C201&amp;"-"&amp;$E201&amp;"-"&amp;J$4,Aux!$Q$4:$Q$5000,0)),1,""),"")</f>
        <v/>
      </c>
      <c r="K201" s="13" t="str">
        <f>IFERROR(IF(($C201&amp;"-"&amp;$E201&amp;"-"&amp;K$4)=INDEX(Aux!$Q$4:$Q$5000,MATCH($C201&amp;"-"&amp;$E201&amp;"-"&amp;K$4,Aux!$Q$4:$Q$5000,0)),1,""),"")</f>
        <v/>
      </c>
      <c r="L201" s="13" t="str">
        <f>IFERROR(IF(($C201&amp;"-"&amp;$E201&amp;"-"&amp;L$4)=INDEX(Aux!$Q$4:$Q$5000,MATCH($C201&amp;"-"&amp;$E201&amp;"-"&amp;L$4,Aux!$Q$4:$Q$5000,0)),1,""),"")</f>
        <v/>
      </c>
      <c r="M201" s="13" t="str">
        <f>IFERROR(IF(($C201&amp;"-"&amp;$E201&amp;"-"&amp;M$4)=INDEX(Aux!$Q$4:$Q$5000,MATCH($C201&amp;"-"&amp;$E201&amp;"-"&amp;M$4,Aux!$Q$4:$Q$5000,0)),1,""),"")</f>
        <v/>
      </c>
      <c r="N201" s="13" t="str">
        <f>IFERROR(IF(($C201&amp;"-"&amp;$E201&amp;"-"&amp;N$4)=INDEX(Aux!$Q$4:$Q$5000,MATCH($C201&amp;"-"&amp;$E201&amp;"-"&amp;N$4,Aux!$Q$4:$Q$5000,0)),1,""),"")</f>
        <v/>
      </c>
      <c r="O201" s="13" t="str">
        <f>IFERROR(IF(($C201&amp;"-"&amp;$E201&amp;"-"&amp;O$4)=INDEX(Aux!$Q$4:$Q$5000,MATCH($C201&amp;"-"&amp;$E201&amp;"-"&amp;O$4,Aux!$Q$4:$Q$5000,0)),1,""),"")</f>
        <v/>
      </c>
      <c r="P201" s="13" t="str">
        <f>IFERROR(IF(($C201&amp;"-"&amp;$E201&amp;"-"&amp;P$4)=INDEX(Aux!$Q$4:$Q$5000,MATCH($C201&amp;"-"&amp;$E201&amp;"-"&amp;P$4,Aux!$Q$4:$Q$5000,0)),1,""),"")</f>
        <v/>
      </c>
      <c r="Q201" s="13" t="str">
        <f>IFERROR(IF(($C201&amp;"-"&amp;$E201&amp;"-"&amp;Q$4)=INDEX(Aux!$Q$4:$Q$5000,MATCH($C201&amp;"-"&amp;$E201&amp;"-"&amp;Q$4,Aux!$Q$4:$Q$5000,0)),1,""),"")</f>
        <v/>
      </c>
      <c r="R201" s="13" t="str">
        <f>IFERROR(IF(($C201&amp;"-"&amp;$E201&amp;"-"&amp;R$4)=INDEX(Aux!$Q$4:$Q$5000,MATCH($C201&amp;"-"&amp;$E201&amp;"-"&amp;R$4,Aux!$Q$4:$Q$5000,0)),1,""),"")</f>
        <v/>
      </c>
      <c r="S201" s="13" t="str">
        <f>IFERROR(IF(($C201&amp;"-"&amp;$E201&amp;"-"&amp;S$4)=INDEX(Aux!$Q$4:$Q$5000,MATCH($C201&amp;"-"&amp;$E201&amp;"-"&amp;S$4,Aux!$Q$4:$Q$5000,0)),1,""),"")</f>
        <v/>
      </c>
      <c r="T201" s="13" t="str">
        <f>IFERROR(IF(($C201&amp;"-"&amp;$E201&amp;"-"&amp;T$4)=INDEX(Aux!$Q$4:$Q$5000,MATCH($C201&amp;"-"&amp;$E201&amp;"-"&amp;T$4,Aux!$Q$4:$Q$5000,0)),1,""),"")</f>
        <v/>
      </c>
      <c r="U201" s="13" t="str">
        <f>IFERROR(IF(($C201&amp;"-"&amp;$E201&amp;"-"&amp;U$4)=INDEX(Aux!$Q$4:$Q$5000,MATCH($C201&amp;"-"&amp;$E201&amp;"-"&amp;U$4,Aux!$Q$4:$Q$5000,0)),1,""),"")</f>
        <v/>
      </c>
      <c r="V201" s="13" t="str">
        <f>IFERROR(IF(($C201&amp;"-"&amp;$E201&amp;"-"&amp;V$4)=INDEX(Aux!$Q$4:$Q$5000,MATCH($C201&amp;"-"&amp;$E201&amp;"-"&amp;V$4,Aux!$Q$4:$Q$5000,0)),1,""),"")</f>
        <v/>
      </c>
      <c r="W201" s="13" t="str">
        <f>IFERROR(IF(($C201&amp;"-"&amp;$E201&amp;"-"&amp;W$4)=INDEX(Aux!$Q$4:$Q$5000,MATCH($C201&amp;"-"&amp;$E201&amp;"-"&amp;W$4,Aux!$Q$4:$Q$5000,0)),1,""),"")</f>
        <v/>
      </c>
      <c r="X201" s="13" t="str">
        <f>IFERROR(IF(($C201&amp;"-"&amp;$E201&amp;"-"&amp;X$4)=INDEX(Aux!$Q$4:$Q$5000,MATCH($C201&amp;"-"&amp;$E201&amp;"-"&amp;X$4,Aux!$Q$4:$Q$5000,0)),1,""),"")</f>
        <v/>
      </c>
      <c r="Y201" s="13" t="str">
        <f>IFERROR(IF(($C201&amp;"-"&amp;$E201&amp;"-"&amp;Y$4)=INDEX(Aux!$Q$4:$Q$5000,MATCH($C201&amp;"-"&amp;$E201&amp;"-"&amp;Y$4,Aux!$Q$4:$Q$5000,0)),1,""),"")</f>
        <v/>
      </c>
      <c r="Z201" s="13" t="str">
        <f>IFERROR(IF(($C201&amp;"-"&amp;$E201&amp;"-"&amp;Z$4)=INDEX(Aux!$Q$4:$Q$5000,MATCH($C201&amp;"-"&amp;$E201&amp;"-"&amp;Z$4,Aux!$Q$4:$Q$5000,0)),1,""),"")</f>
        <v/>
      </c>
      <c r="AA201" s="13" t="str">
        <f>IFERROR(IF(($C201&amp;"-"&amp;$E201&amp;"-"&amp;AA$4)=INDEX(Aux!$Q$4:$Q$5000,MATCH($C201&amp;"-"&amp;$E201&amp;"-"&amp;AA$4,Aux!$Q$4:$Q$5000,0)),1,""),"")</f>
        <v/>
      </c>
      <c r="AN201"/>
      <c r="AO201"/>
      <c r="AP201"/>
      <c r="AQ201"/>
      <c r="AR201"/>
      <c r="AS201"/>
      <c r="AT201"/>
      <c r="AU201"/>
      <c r="AV201"/>
      <c r="AW201"/>
      <c r="AX201"/>
      <c r="AY201"/>
      <c r="AZ201"/>
      <c r="BA201"/>
      <c r="BB201"/>
      <c r="BC201"/>
      <c r="BD201"/>
      <c r="BE201"/>
      <c r="BF201"/>
      <c r="BG201"/>
      <c r="BH201"/>
      <c r="BI201"/>
      <c r="BJ201"/>
      <c r="BK201"/>
      <c r="BL201"/>
      <c r="BM201"/>
      <c r="BN201"/>
      <c r="BO201"/>
      <c r="BP201"/>
      <c r="BQ201"/>
      <c r="BR201"/>
      <c r="BS201"/>
      <c r="BT201"/>
      <c r="BU201"/>
      <c r="BV201"/>
      <c r="BW201"/>
      <c r="BX201"/>
      <c r="BY201"/>
      <c r="BZ201"/>
      <c r="CA201"/>
      <c r="CB201"/>
      <c r="CC201"/>
      <c r="CD201"/>
      <c r="CE201"/>
      <c r="CF201"/>
      <c r="CG201"/>
      <c r="CH201"/>
      <c r="CI201"/>
      <c r="CJ201"/>
      <c r="CK201"/>
      <c r="CL201"/>
      <c r="CM201"/>
      <c r="CN201"/>
      <c r="CO201"/>
      <c r="CP201"/>
      <c r="CQ201"/>
      <c r="CR201"/>
      <c r="CS201"/>
      <c r="CT201"/>
      <c r="CU201"/>
      <c r="CV201"/>
      <c r="CW201"/>
      <c r="CX201"/>
      <c r="CY201"/>
      <c r="CZ201"/>
      <c r="DA201"/>
      <c r="DB201"/>
      <c r="DC201"/>
      <c r="DD201"/>
      <c r="DE201"/>
      <c r="DF201"/>
      <c r="DG201"/>
      <c r="DH201"/>
      <c r="DI201"/>
      <c r="DJ201"/>
    </row>
    <row r="202" spans="2:114" x14ac:dyDescent="0.25">
      <c r="B202" s="41" t="str">
        <f>IF(B201="","",IF(B201+1&lt;='Tables&amp;Data'!$F$9,B201+1,""))</f>
        <v/>
      </c>
      <c r="C202" s="46" t="str">
        <f>IF(IFERROR(TRUNC((B202-1)/'Tables&amp;Data'!$F$7,0)+1,0)=0,"","G"&amp;TRUNC((B202-1)/'Tables&amp;Data'!$F$7,0)+1)</f>
        <v/>
      </c>
      <c r="D202" s="43" t="str">
        <f>IF(C202="","",IF(D201='Tables&amp;Data'!$F$7,1,D201+1))</f>
        <v/>
      </c>
      <c r="E202" s="43" t="str">
        <f t="shared" si="3"/>
        <v/>
      </c>
      <c r="F202" s="45" t="str">
        <f>IF(E202="","",IF(SUM(G202:AA202)='Tables&amp;Data'!$F$8,"P","O"))</f>
        <v/>
      </c>
      <c r="G202" s="13" t="str">
        <f>IFERROR(IF(($C202&amp;"-"&amp;$E202&amp;"-"&amp;G$4)=INDEX(Aux!$Q$4:$Q$5000,MATCH($C202&amp;"-"&amp;$E202&amp;"-"&amp;G$4,Aux!$Q$4:$Q$5000,0)),1,""),"")</f>
        <v/>
      </c>
      <c r="H202" s="13" t="str">
        <f>IFERROR(IF(($C202&amp;"-"&amp;$E202&amp;"-"&amp;H$4)=INDEX(Aux!$Q$4:$Q$5000,MATCH($C202&amp;"-"&amp;$E202&amp;"-"&amp;H$4,Aux!$Q$4:$Q$5000,0)),1,""),"")</f>
        <v/>
      </c>
      <c r="I202" s="13" t="str">
        <f>IFERROR(IF(($C202&amp;"-"&amp;$E202&amp;"-"&amp;I$4)=INDEX(Aux!$Q$4:$Q$5000,MATCH($C202&amp;"-"&amp;$E202&amp;"-"&amp;I$4,Aux!$Q$4:$Q$5000,0)),1,""),"")</f>
        <v/>
      </c>
      <c r="J202" s="13" t="str">
        <f>IFERROR(IF(($C202&amp;"-"&amp;$E202&amp;"-"&amp;J$4)=INDEX(Aux!$Q$4:$Q$5000,MATCH($C202&amp;"-"&amp;$E202&amp;"-"&amp;J$4,Aux!$Q$4:$Q$5000,0)),1,""),"")</f>
        <v/>
      </c>
      <c r="K202" s="13" t="str">
        <f>IFERROR(IF(($C202&amp;"-"&amp;$E202&amp;"-"&amp;K$4)=INDEX(Aux!$Q$4:$Q$5000,MATCH($C202&amp;"-"&amp;$E202&amp;"-"&amp;K$4,Aux!$Q$4:$Q$5000,0)),1,""),"")</f>
        <v/>
      </c>
      <c r="L202" s="13" t="str">
        <f>IFERROR(IF(($C202&amp;"-"&amp;$E202&amp;"-"&amp;L$4)=INDEX(Aux!$Q$4:$Q$5000,MATCH($C202&amp;"-"&amp;$E202&amp;"-"&amp;L$4,Aux!$Q$4:$Q$5000,0)),1,""),"")</f>
        <v/>
      </c>
      <c r="M202" s="13" t="str">
        <f>IFERROR(IF(($C202&amp;"-"&amp;$E202&amp;"-"&amp;M$4)=INDEX(Aux!$Q$4:$Q$5000,MATCH($C202&amp;"-"&amp;$E202&amp;"-"&amp;M$4,Aux!$Q$4:$Q$5000,0)),1,""),"")</f>
        <v/>
      </c>
      <c r="N202" s="13" t="str">
        <f>IFERROR(IF(($C202&amp;"-"&amp;$E202&amp;"-"&amp;N$4)=INDEX(Aux!$Q$4:$Q$5000,MATCH($C202&amp;"-"&amp;$E202&amp;"-"&amp;N$4,Aux!$Q$4:$Q$5000,0)),1,""),"")</f>
        <v/>
      </c>
      <c r="O202" s="13" t="str">
        <f>IFERROR(IF(($C202&amp;"-"&amp;$E202&amp;"-"&amp;O$4)=INDEX(Aux!$Q$4:$Q$5000,MATCH($C202&amp;"-"&amp;$E202&amp;"-"&amp;O$4,Aux!$Q$4:$Q$5000,0)),1,""),"")</f>
        <v/>
      </c>
      <c r="P202" s="13" t="str">
        <f>IFERROR(IF(($C202&amp;"-"&amp;$E202&amp;"-"&amp;P$4)=INDEX(Aux!$Q$4:$Q$5000,MATCH($C202&amp;"-"&amp;$E202&amp;"-"&amp;P$4,Aux!$Q$4:$Q$5000,0)),1,""),"")</f>
        <v/>
      </c>
      <c r="Q202" s="13" t="str">
        <f>IFERROR(IF(($C202&amp;"-"&amp;$E202&amp;"-"&amp;Q$4)=INDEX(Aux!$Q$4:$Q$5000,MATCH($C202&amp;"-"&amp;$E202&amp;"-"&amp;Q$4,Aux!$Q$4:$Q$5000,0)),1,""),"")</f>
        <v/>
      </c>
      <c r="R202" s="13" t="str">
        <f>IFERROR(IF(($C202&amp;"-"&amp;$E202&amp;"-"&amp;R$4)=INDEX(Aux!$Q$4:$Q$5000,MATCH($C202&amp;"-"&amp;$E202&amp;"-"&amp;R$4,Aux!$Q$4:$Q$5000,0)),1,""),"")</f>
        <v/>
      </c>
      <c r="S202" s="13" t="str">
        <f>IFERROR(IF(($C202&amp;"-"&amp;$E202&amp;"-"&amp;S$4)=INDEX(Aux!$Q$4:$Q$5000,MATCH($C202&amp;"-"&amp;$E202&amp;"-"&amp;S$4,Aux!$Q$4:$Q$5000,0)),1,""),"")</f>
        <v/>
      </c>
      <c r="T202" s="13" t="str">
        <f>IFERROR(IF(($C202&amp;"-"&amp;$E202&amp;"-"&amp;T$4)=INDEX(Aux!$Q$4:$Q$5000,MATCH($C202&amp;"-"&amp;$E202&amp;"-"&amp;T$4,Aux!$Q$4:$Q$5000,0)),1,""),"")</f>
        <v/>
      </c>
      <c r="U202" s="13" t="str">
        <f>IFERROR(IF(($C202&amp;"-"&amp;$E202&amp;"-"&amp;U$4)=INDEX(Aux!$Q$4:$Q$5000,MATCH($C202&amp;"-"&amp;$E202&amp;"-"&amp;U$4,Aux!$Q$4:$Q$5000,0)),1,""),"")</f>
        <v/>
      </c>
      <c r="V202" s="13" t="str">
        <f>IFERROR(IF(($C202&amp;"-"&amp;$E202&amp;"-"&amp;V$4)=INDEX(Aux!$Q$4:$Q$5000,MATCH($C202&amp;"-"&amp;$E202&amp;"-"&amp;V$4,Aux!$Q$4:$Q$5000,0)),1,""),"")</f>
        <v/>
      </c>
      <c r="W202" s="13" t="str">
        <f>IFERROR(IF(($C202&amp;"-"&amp;$E202&amp;"-"&amp;W$4)=INDEX(Aux!$Q$4:$Q$5000,MATCH($C202&amp;"-"&amp;$E202&amp;"-"&amp;W$4,Aux!$Q$4:$Q$5000,0)),1,""),"")</f>
        <v/>
      </c>
      <c r="X202" s="13" t="str">
        <f>IFERROR(IF(($C202&amp;"-"&amp;$E202&amp;"-"&amp;X$4)=INDEX(Aux!$Q$4:$Q$5000,MATCH($C202&amp;"-"&amp;$E202&amp;"-"&amp;X$4,Aux!$Q$4:$Q$5000,0)),1,""),"")</f>
        <v/>
      </c>
      <c r="Y202" s="13" t="str">
        <f>IFERROR(IF(($C202&amp;"-"&amp;$E202&amp;"-"&amp;Y$4)=INDEX(Aux!$Q$4:$Q$5000,MATCH($C202&amp;"-"&amp;$E202&amp;"-"&amp;Y$4,Aux!$Q$4:$Q$5000,0)),1,""),"")</f>
        <v/>
      </c>
      <c r="Z202" s="13" t="str">
        <f>IFERROR(IF(($C202&amp;"-"&amp;$E202&amp;"-"&amp;Z$4)=INDEX(Aux!$Q$4:$Q$5000,MATCH($C202&amp;"-"&amp;$E202&amp;"-"&amp;Z$4,Aux!$Q$4:$Q$5000,0)),1,""),"")</f>
        <v/>
      </c>
      <c r="AA202" s="13" t="str">
        <f>IFERROR(IF(($C202&amp;"-"&amp;$E202&amp;"-"&amp;AA$4)=INDEX(Aux!$Q$4:$Q$5000,MATCH($C202&amp;"-"&amp;$E202&amp;"-"&amp;AA$4,Aux!$Q$4:$Q$5000,0)),1,""),"")</f>
        <v/>
      </c>
      <c r="AN202"/>
      <c r="AO202"/>
      <c r="AP202"/>
      <c r="AQ202"/>
      <c r="AR202"/>
      <c r="AS202"/>
      <c r="AT202"/>
      <c r="AU202"/>
      <c r="AV202"/>
      <c r="AW202"/>
      <c r="AX202"/>
      <c r="AY202"/>
      <c r="AZ202"/>
      <c r="BA202"/>
      <c r="BB202"/>
      <c r="BC202"/>
      <c r="BD202"/>
      <c r="BE202"/>
      <c r="BF202"/>
      <c r="BG202"/>
      <c r="BH202"/>
      <c r="BI202"/>
      <c r="BJ202"/>
      <c r="BK202"/>
      <c r="BL202"/>
      <c r="BM202"/>
      <c r="BN202"/>
      <c r="BO202"/>
      <c r="BP202"/>
      <c r="BQ202"/>
      <c r="BR202"/>
      <c r="BS202"/>
      <c r="BT202"/>
      <c r="BU202"/>
      <c r="BV202"/>
      <c r="BW202"/>
      <c r="BX202"/>
      <c r="BY202"/>
      <c r="BZ202"/>
      <c r="CA202"/>
      <c r="CB202"/>
      <c r="CC202"/>
      <c r="CD202"/>
      <c r="CE202"/>
      <c r="CF202"/>
      <c r="CG202"/>
      <c r="CH202"/>
      <c r="CI202"/>
      <c r="CJ202"/>
      <c r="CK202"/>
      <c r="CL202"/>
      <c r="CM202"/>
      <c r="CN202"/>
      <c r="CO202"/>
      <c r="CP202"/>
      <c r="CQ202"/>
      <c r="CR202"/>
      <c r="CS202"/>
      <c r="CT202"/>
      <c r="CU202"/>
      <c r="CV202"/>
      <c r="CW202"/>
      <c r="CX202"/>
      <c r="CY202"/>
      <c r="CZ202"/>
      <c r="DA202"/>
      <c r="DB202"/>
      <c r="DC202"/>
      <c r="DD202"/>
      <c r="DE202"/>
      <c r="DF202"/>
      <c r="DG202"/>
      <c r="DH202"/>
      <c r="DI202"/>
      <c r="DJ202"/>
    </row>
    <row r="203" spans="2:114" x14ac:dyDescent="0.25">
      <c r="B203" s="41" t="str">
        <f>IF(B202="","",IF(B202+1&lt;='Tables&amp;Data'!$F$9,B202+1,""))</f>
        <v/>
      </c>
      <c r="C203" s="46" t="str">
        <f>IF(IFERROR(TRUNC((B203-1)/'Tables&amp;Data'!$F$7,0)+1,0)=0,"","G"&amp;TRUNC((B203-1)/'Tables&amp;Data'!$F$7,0)+1)</f>
        <v/>
      </c>
      <c r="D203" s="43" t="str">
        <f>IF(C203="","",IF(D202='Tables&amp;Data'!$F$7,1,D202+1))</f>
        <v/>
      </c>
      <c r="E203" s="43" t="str">
        <f t="shared" si="3"/>
        <v/>
      </c>
      <c r="F203" s="45" t="str">
        <f>IF(E203="","",IF(SUM(G203:AA203)='Tables&amp;Data'!$F$8,"P","O"))</f>
        <v/>
      </c>
      <c r="G203" s="13" t="str">
        <f>IFERROR(IF(($C203&amp;"-"&amp;$E203&amp;"-"&amp;G$4)=INDEX(Aux!$Q$4:$Q$5000,MATCH($C203&amp;"-"&amp;$E203&amp;"-"&amp;G$4,Aux!$Q$4:$Q$5000,0)),1,""),"")</f>
        <v/>
      </c>
      <c r="H203" s="13" t="str">
        <f>IFERROR(IF(($C203&amp;"-"&amp;$E203&amp;"-"&amp;H$4)=INDEX(Aux!$Q$4:$Q$5000,MATCH($C203&amp;"-"&amp;$E203&amp;"-"&amp;H$4,Aux!$Q$4:$Q$5000,0)),1,""),"")</f>
        <v/>
      </c>
      <c r="I203" s="13" t="str">
        <f>IFERROR(IF(($C203&amp;"-"&amp;$E203&amp;"-"&amp;I$4)=INDEX(Aux!$Q$4:$Q$5000,MATCH($C203&amp;"-"&amp;$E203&amp;"-"&amp;I$4,Aux!$Q$4:$Q$5000,0)),1,""),"")</f>
        <v/>
      </c>
      <c r="J203" s="13" t="str">
        <f>IFERROR(IF(($C203&amp;"-"&amp;$E203&amp;"-"&amp;J$4)=INDEX(Aux!$Q$4:$Q$5000,MATCH($C203&amp;"-"&amp;$E203&amp;"-"&amp;J$4,Aux!$Q$4:$Q$5000,0)),1,""),"")</f>
        <v/>
      </c>
      <c r="K203" s="13" t="str">
        <f>IFERROR(IF(($C203&amp;"-"&amp;$E203&amp;"-"&amp;K$4)=INDEX(Aux!$Q$4:$Q$5000,MATCH($C203&amp;"-"&amp;$E203&amp;"-"&amp;K$4,Aux!$Q$4:$Q$5000,0)),1,""),"")</f>
        <v/>
      </c>
      <c r="L203" s="13" t="str">
        <f>IFERROR(IF(($C203&amp;"-"&amp;$E203&amp;"-"&amp;L$4)=INDEX(Aux!$Q$4:$Q$5000,MATCH($C203&amp;"-"&amp;$E203&amp;"-"&amp;L$4,Aux!$Q$4:$Q$5000,0)),1,""),"")</f>
        <v/>
      </c>
      <c r="M203" s="13" t="str">
        <f>IFERROR(IF(($C203&amp;"-"&amp;$E203&amp;"-"&amp;M$4)=INDEX(Aux!$Q$4:$Q$5000,MATCH($C203&amp;"-"&amp;$E203&amp;"-"&amp;M$4,Aux!$Q$4:$Q$5000,0)),1,""),"")</f>
        <v/>
      </c>
      <c r="N203" s="13" t="str">
        <f>IFERROR(IF(($C203&amp;"-"&amp;$E203&amp;"-"&amp;N$4)=INDEX(Aux!$Q$4:$Q$5000,MATCH($C203&amp;"-"&amp;$E203&amp;"-"&amp;N$4,Aux!$Q$4:$Q$5000,0)),1,""),"")</f>
        <v/>
      </c>
      <c r="O203" s="13" t="str">
        <f>IFERROR(IF(($C203&amp;"-"&amp;$E203&amp;"-"&amp;O$4)=INDEX(Aux!$Q$4:$Q$5000,MATCH($C203&amp;"-"&amp;$E203&amp;"-"&amp;O$4,Aux!$Q$4:$Q$5000,0)),1,""),"")</f>
        <v/>
      </c>
      <c r="P203" s="13" t="str">
        <f>IFERROR(IF(($C203&amp;"-"&amp;$E203&amp;"-"&amp;P$4)=INDEX(Aux!$Q$4:$Q$5000,MATCH($C203&amp;"-"&amp;$E203&amp;"-"&amp;P$4,Aux!$Q$4:$Q$5000,0)),1,""),"")</f>
        <v/>
      </c>
      <c r="Q203" s="13" t="str">
        <f>IFERROR(IF(($C203&amp;"-"&amp;$E203&amp;"-"&amp;Q$4)=INDEX(Aux!$Q$4:$Q$5000,MATCH($C203&amp;"-"&amp;$E203&amp;"-"&amp;Q$4,Aux!$Q$4:$Q$5000,0)),1,""),"")</f>
        <v/>
      </c>
      <c r="R203" s="13" t="str">
        <f>IFERROR(IF(($C203&amp;"-"&amp;$E203&amp;"-"&amp;R$4)=INDEX(Aux!$Q$4:$Q$5000,MATCH($C203&amp;"-"&amp;$E203&amp;"-"&amp;R$4,Aux!$Q$4:$Q$5000,0)),1,""),"")</f>
        <v/>
      </c>
      <c r="S203" s="13" t="str">
        <f>IFERROR(IF(($C203&amp;"-"&amp;$E203&amp;"-"&amp;S$4)=INDEX(Aux!$Q$4:$Q$5000,MATCH($C203&amp;"-"&amp;$E203&amp;"-"&amp;S$4,Aux!$Q$4:$Q$5000,0)),1,""),"")</f>
        <v/>
      </c>
      <c r="T203" s="13" t="str">
        <f>IFERROR(IF(($C203&amp;"-"&amp;$E203&amp;"-"&amp;T$4)=INDEX(Aux!$Q$4:$Q$5000,MATCH($C203&amp;"-"&amp;$E203&amp;"-"&amp;T$4,Aux!$Q$4:$Q$5000,0)),1,""),"")</f>
        <v/>
      </c>
      <c r="U203" s="13" t="str">
        <f>IFERROR(IF(($C203&amp;"-"&amp;$E203&amp;"-"&amp;U$4)=INDEX(Aux!$Q$4:$Q$5000,MATCH($C203&amp;"-"&amp;$E203&amp;"-"&amp;U$4,Aux!$Q$4:$Q$5000,0)),1,""),"")</f>
        <v/>
      </c>
      <c r="V203" s="13" t="str">
        <f>IFERROR(IF(($C203&amp;"-"&amp;$E203&amp;"-"&amp;V$4)=INDEX(Aux!$Q$4:$Q$5000,MATCH($C203&amp;"-"&amp;$E203&amp;"-"&amp;V$4,Aux!$Q$4:$Q$5000,0)),1,""),"")</f>
        <v/>
      </c>
      <c r="W203" s="13" t="str">
        <f>IFERROR(IF(($C203&amp;"-"&amp;$E203&amp;"-"&amp;W$4)=INDEX(Aux!$Q$4:$Q$5000,MATCH($C203&amp;"-"&amp;$E203&amp;"-"&amp;W$4,Aux!$Q$4:$Q$5000,0)),1,""),"")</f>
        <v/>
      </c>
      <c r="X203" s="13" t="str">
        <f>IFERROR(IF(($C203&amp;"-"&amp;$E203&amp;"-"&amp;X$4)=INDEX(Aux!$Q$4:$Q$5000,MATCH($C203&amp;"-"&amp;$E203&amp;"-"&amp;X$4,Aux!$Q$4:$Q$5000,0)),1,""),"")</f>
        <v/>
      </c>
      <c r="Y203" s="13" t="str">
        <f>IFERROR(IF(($C203&amp;"-"&amp;$E203&amp;"-"&amp;Y$4)=INDEX(Aux!$Q$4:$Q$5000,MATCH($C203&amp;"-"&amp;$E203&amp;"-"&amp;Y$4,Aux!$Q$4:$Q$5000,0)),1,""),"")</f>
        <v/>
      </c>
      <c r="Z203" s="13" t="str">
        <f>IFERROR(IF(($C203&amp;"-"&amp;$E203&amp;"-"&amp;Z$4)=INDEX(Aux!$Q$4:$Q$5000,MATCH($C203&amp;"-"&amp;$E203&amp;"-"&amp;Z$4,Aux!$Q$4:$Q$5000,0)),1,""),"")</f>
        <v/>
      </c>
      <c r="AA203" s="13" t="str">
        <f>IFERROR(IF(($C203&amp;"-"&amp;$E203&amp;"-"&amp;AA$4)=INDEX(Aux!$Q$4:$Q$5000,MATCH($C203&amp;"-"&amp;$E203&amp;"-"&amp;AA$4,Aux!$Q$4:$Q$5000,0)),1,""),"")</f>
        <v/>
      </c>
      <c r="AN203"/>
      <c r="AO203"/>
      <c r="AP203"/>
      <c r="AQ203"/>
      <c r="AR203"/>
      <c r="AS203"/>
      <c r="AT203"/>
      <c r="AU203"/>
      <c r="AV203"/>
      <c r="AW203"/>
      <c r="AX203"/>
      <c r="AY203"/>
      <c r="AZ203"/>
      <c r="BA203"/>
      <c r="BB203"/>
      <c r="BC203"/>
      <c r="BD203"/>
      <c r="BE203"/>
      <c r="BF203"/>
      <c r="BG203"/>
      <c r="BH203"/>
      <c r="BI203"/>
      <c r="BJ203"/>
      <c r="BK203"/>
      <c r="BL203"/>
      <c r="BM203"/>
      <c r="BN203"/>
      <c r="BO203"/>
      <c r="BP203"/>
      <c r="BQ203"/>
      <c r="BR203"/>
      <c r="BS203"/>
      <c r="BT203"/>
      <c r="BU203"/>
      <c r="BV203"/>
      <c r="BW203"/>
      <c r="BX203"/>
      <c r="BY203"/>
      <c r="BZ203"/>
      <c r="CA203"/>
      <c r="CB203"/>
      <c r="CC203"/>
      <c r="CD203"/>
      <c r="CE203"/>
      <c r="CF203"/>
      <c r="CG203"/>
      <c r="CH203"/>
      <c r="CI203"/>
      <c r="CJ203"/>
      <c r="CK203"/>
      <c r="CL203"/>
      <c r="CM203"/>
      <c r="CN203"/>
      <c r="CO203"/>
      <c r="CP203"/>
      <c r="CQ203"/>
      <c r="CR203"/>
      <c r="CS203"/>
      <c r="CT203"/>
      <c r="CU203"/>
      <c r="CV203"/>
      <c r="CW203"/>
      <c r="CX203"/>
      <c r="CY203"/>
      <c r="CZ203"/>
      <c r="DA203"/>
      <c r="DB203"/>
      <c r="DC203"/>
      <c r="DD203"/>
      <c r="DE203"/>
      <c r="DF203"/>
      <c r="DG203"/>
      <c r="DH203"/>
      <c r="DI203"/>
      <c r="DJ203"/>
    </row>
    <row r="204" spans="2:114" x14ac:dyDescent="0.25">
      <c r="B204" s="41" t="str">
        <f>IF(B203="","",IF(B203+1&lt;='Tables&amp;Data'!$F$9,B203+1,""))</f>
        <v/>
      </c>
      <c r="C204" s="46" t="str">
        <f>IF(IFERROR(TRUNC((B204-1)/'Tables&amp;Data'!$F$7,0)+1,0)=0,"","G"&amp;TRUNC((B204-1)/'Tables&amp;Data'!$F$7,0)+1)</f>
        <v/>
      </c>
      <c r="D204" s="43" t="str">
        <f>IF(C204="","",IF(D203='Tables&amp;Data'!$F$7,1,D203+1))</f>
        <v/>
      </c>
      <c r="E204" s="43" t="str">
        <f t="shared" si="3"/>
        <v/>
      </c>
      <c r="F204" s="45" t="str">
        <f>IF(E204="","",IF(SUM(G204:AA204)='Tables&amp;Data'!$F$8,"P","O"))</f>
        <v/>
      </c>
      <c r="G204" s="13" t="str">
        <f>IFERROR(IF(($C204&amp;"-"&amp;$E204&amp;"-"&amp;G$4)=INDEX(Aux!$Q$4:$Q$5000,MATCH($C204&amp;"-"&amp;$E204&amp;"-"&amp;G$4,Aux!$Q$4:$Q$5000,0)),1,""),"")</f>
        <v/>
      </c>
      <c r="H204" s="13" t="str">
        <f>IFERROR(IF(($C204&amp;"-"&amp;$E204&amp;"-"&amp;H$4)=INDEX(Aux!$Q$4:$Q$5000,MATCH($C204&amp;"-"&amp;$E204&amp;"-"&amp;H$4,Aux!$Q$4:$Q$5000,0)),1,""),"")</f>
        <v/>
      </c>
      <c r="I204" s="13" t="str">
        <f>IFERROR(IF(($C204&amp;"-"&amp;$E204&amp;"-"&amp;I$4)=INDEX(Aux!$Q$4:$Q$5000,MATCH($C204&amp;"-"&amp;$E204&amp;"-"&amp;I$4,Aux!$Q$4:$Q$5000,0)),1,""),"")</f>
        <v/>
      </c>
      <c r="J204" s="13" t="str">
        <f>IFERROR(IF(($C204&amp;"-"&amp;$E204&amp;"-"&amp;J$4)=INDEX(Aux!$Q$4:$Q$5000,MATCH($C204&amp;"-"&amp;$E204&amp;"-"&amp;J$4,Aux!$Q$4:$Q$5000,0)),1,""),"")</f>
        <v/>
      </c>
      <c r="K204" s="13" t="str">
        <f>IFERROR(IF(($C204&amp;"-"&amp;$E204&amp;"-"&amp;K$4)=INDEX(Aux!$Q$4:$Q$5000,MATCH($C204&amp;"-"&amp;$E204&amp;"-"&amp;K$4,Aux!$Q$4:$Q$5000,0)),1,""),"")</f>
        <v/>
      </c>
      <c r="L204" s="13" t="str">
        <f>IFERROR(IF(($C204&amp;"-"&amp;$E204&amp;"-"&amp;L$4)=INDEX(Aux!$Q$4:$Q$5000,MATCH($C204&amp;"-"&amp;$E204&amp;"-"&amp;L$4,Aux!$Q$4:$Q$5000,0)),1,""),"")</f>
        <v/>
      </c>
      <c r="M204" s="13" t="str">
        <f>IFERROR(IF(($C204&amp;"-"&amp;$E204&amp;"-"&amp;M$4)=INDEX(Aux!$Q$4:$Q$5000,MATCH($C204&amp;"-"&amp;$E204&amp;"-"&amp;M$4,Aux!$Q$4:$Q$5000,0)),1,""),"")</f>
        <v/>
      </c>
      <c r="N204" s="13" t="str">
        <f>IFERROR(IF(($C204&amp;"-"&amp;$E204&amp;"-"&amp;N$4)=INDEX(Aux!$Q$4:$Q$5000,MATCH($C204&amp;"-"&amp;$E204&amp;"-"&amp;N$4,Aux!$Q$4:$Q$5000,0)),1,""),"")</f>
        <v/>
      </c>
      <c r="O204" s="13" t="str">
        <f>IFERROR(IF(($C204&amp;"-"&amp;$E204&amp;"-"&amp;O$4)=INDEX(Aux!$Q$4:$Q$5000,MATCH($C204&amp;"-"&amp;$E204&amp;"-"&amp;O$4,Aux!$Q$4:$Q$5000,0)),1,""),"")</f>
        <v/>
      </c>
      <c r="P204" s="13" t="str">
        <f>IFERROR(IF(($C204&amp;"-"&amp;$E204&amp;"-"&amp;P$4)=INDEX(Aux!$Q$4:$Q$5000,MATCH($C204&amp;"-"&amp;$E204&amp;"-"&amp;P$4,Aux!$Q$4:$Q$5000,0)),1,""),"")</f>
        <v/>
      </c>
      <c r="Q204" s="13" t="str">
        <f>IFERROR(IF(($C204&amp;"-"&amp;$E204&amp;"-"&amp;Q$4)=INDEX(Aux!$Q$4:$Q$5000,MATCH($C204&amp;"-"&amp;$E204&amp;"-"&amp;Q$4,Aux!$Q$4:$Q$5000,0)),1,""),"")</f>
        <v/>
      </c>
      <c r="R204" s="13" t="str">
        <f>IFERROR(IF(($C204&amp;"-"&amp;$E204&amp;"-"&amp;R$4)=INDEX(Aux!$Q$4:$Q$5000,MATCH($C204&amp;"-"&amp;$E204&amp;"-"&amp;R$4,Aux!$Q$4:$Q$5000,0)),1,""),"")</f>
        <v/>
      </c>
      <c r="S204" s="13" t="str">
        <f>IFERROR(IF(($C204&amp;"-"&amp;$E204&amp;"-"&amp;S$4)=INDEX(Aux!$Q$4:$Q$5000,MATCH($C204&amp;"-"&amp;$E204&amp;"-"&amp;S$4,Aux!$Q$4:$Q$5000,0)),1,""),"")</f>
        <v/>
      </c>
      <c r="T204" s="13" t="str">
        <f>IFERROR(IF(($C204&amp;"-"&amp;$E204&amp;"-"&amp;T$4)=INDEX(Aux!$Q$4:$Q$5000,MATCH($C204&amp;"-"&amp;$E204&amp;"-"&amp;T$4,Aux!$Q$4:$Q$5000,0)),1,""),"")</f>
        <v/>
      </c>
      <c r="U204" s="13" t="str">
        <f>IFERROR(IF(($C204&amp;"-"&amp;$E204&amp;"-"&amp;U$4)=INDEX(Aux!$Q$4:$Q$5000,MATCH($C204&amp;"-"&amp;$E204&amp;"-"&amp;U$4,Aux!$Q$4:$Q$5000,0)),1,""),"")</f>
        <v/>
      </c>
      <c r="V204" s="13" t="str">
        <f>IFERROR(IF(($C204&amp;"-"&amp;$E204&amp;"-"&amp;V$4)=INDEX(Aux!$Q$4:$Q$5000,MATCH($C204&amp;"-"&amp;$E204&amp;"-"&amp;V$4,Aux!$Q$4:$Q$5000,0)),1,""),"")</f>
        <v/>
      </c>
      <c r="W204" s="13" t="str">
        <f>IFERROR(IF(($C204&amp;"-"&amp;$E204&amp;"-"&amp;W$4)=INDEX(Aux!$Q$4:$Q$5000,MATCH($C204&amp;"-"&amp;$E204&amp;"-"&amp;W$4,Aux!$Q$4:$Q$5000,0)),1,""),"")</f>
        <v/>
      </c>
      <c r="X204" s="13" t="str">
        <f>IFERROR(IF(($C204&amp;"-"&amp;$E204&amp;"-"&amp;X$4)=INDEX(Aux!$Q$4:$Q$5000,MATCH($C204&amp;"-"&amp;$E204&amp;"-"&amp;X$4,Aux!$Q$4:$Q$5000,0)),1,""),"")</f>
        <v/>
      </c>
      <c r="Y204" s="13" t="str">
        <f>IFERROR(IF(($C204&amp;"-"&amp;$E204&amp;"-"&amp;Y$4)=INDEX(Aux!$Q$4:$Q$5000,MATCH($C204&amp;"-"&amp;$E204&amp;"-"&amp;Y$4,Aux!$Q$4:$Q$5000,0)),1,""),"")</f>
        <v/>
      </c>
      <c r="Z204" s="13" t="str">
        <f>IFERROR(IF(($C204&amp;"-"&amp;$E204&amp;"-"&amp;Z$4)=INDEX(Aux!$Q$4:$Q$5000,MATCH($C204&amp;"-"&amp;$E204&amp;"-"&amp;Z$4,Aux!$Q$4:$Q$5000,0)),1,""),"")</f>
        <v/>
      </c>
      <c r="AA204" s="13" t="str">
        <f>IFERROR(IF(($C204&amp;"-"&amp;$E204&amp;"-"&amp;AA$4)=INDEX(Aux!$Q$4:$Q$5000,MATCH($C204&amp;"-"&amp;$E204&amp;"-"&amp;AA$4,Aux!$Q$4:$Q$5000,0)),1,""),"")</f>
        <v/>
      </c>
      <c r="AN204"/>
      <c r="AO204"/>
      <c r="AP204"/>
      <c r="AQ204"/>
      <c r="AR204"/>
      <c r="AS204"/>
      <c r="AT204"/>
      <c r="AU204"/>
      <c r="AV204"/>
      <c r="AW204"/>
      <c r="AX204"/>
      <c r="AY204"/>
      <c r="AZ204"/>
      <c r="BA204"/>
      <c r="BB204"/>
      <c r="BC204"/>
      <c r="BD204"/>
      <c r="BE204"/>
      <c r="BF204"/>
      <c r="BG204"/>
      <c r="BH204"/>
      <c r="BI204"/>
      <c r="BJ204"/>
      <c r="BK204"/>
      <c r="BL204"/>
      <c r="BM204"/>
      <c r="BN204"/>
      <c r="BO204"/>
      <c r="BP204"/>
      <c r="BQ204"/>
      <c r="BR204"/>
      <c r="BS204"/>
      <c r="BT204"/>
      <c r="BU204"/>
      <c r="BV204"/>
      <c r="BW204"/>
      <c r="BX204"/>
      <c r="BY204"/>
      <c r="BZ204"/>
      <c r="CA204"/>
      <c r="CB204"/>
      <c r="CC204"/>
      <c r="CD204"/>
      <c r="CE204"/>
      <c r="CF204"/>
      <c r="CG204"/>
      <c r="CH204"/>
      <c r="CI204"/>
      <c r="CJ204"/>
      <c r="CK204"/>
      <c r="CL204"/>
      <c r="CM204"/>
      <c r="CN204"/>
      <c r="CO204"/>
      <c r="CP204"/>
      <c r="CQ204"/>
      <c r="CR204"/>
      <c r="CS204"/>
      <c r="CT204"/>
      <c r="CU204"/>
      <c r="CV204"/>
      <c r="CW204"/>
      <c r="CX204"/>
      <c r="CY204"/>
      <c r="CZ204"/>
      <c r="DA204"/>
      <c r="DB204"/>
      <c r="DC204"/>
      <c r="DD204"/>
      <c r="DE204"/>
      <c r="DF204"/>
      <c r="DG204"/>
      <c r="DH204"/>
      <c r="DI204"/>
      <c r="DJ204"/>
    </row>
    <row r="205" spans="2:114" x14ac:dyDescent="0.25">
      <c r="B205" s="41" t="str">
        <f>IF(B204="","",IF(B204+1&lt;='Tables&amp;Data'!$F$9,B204+1,""))</f>
        <v/>
      </c>
      <c r="C205" s="46" t="str">
        <f>IF(IFERROR(TRUNC((B205-1)/'Tables&amp;Data'!$F$7,0)+1,0)=0,"","G"&amp;TRUNC((B205-1)/'Tables&amp;Data'!$F$7,0)+1)</f>
        <v/>
      </c>
      <c r="D205" s="43" t="str">
        <f>IF(C205="","",IF(D204='Tables&amp;Data'!$F$7,1,D204+1))</f>
        <v/>
      </c>
      <c r="E205" s="43" t="str">
        <f t="shared" si="3"/>
        <v/>
      </c>
      <c r="F205" s="45" t="str">
        <f>IF(E205="","",IF(SUM(G205:AA205)='Tables&amp;Data'!$F$8,"P","O"))</f>
        <v/>
      </c>
      <c r="G205" s="13" t="str">
        <f>IFERROR(IF(($C205&amp;"-"&amp;$E205&amp;"-"&amp;G$4)=INDEX(Aux!$Q$4:$Q$5000,MATCH($C205&amp;"-"&amp;$E205&amp;"-"&amp;G$4,Aux!$Q$4:$Q$5000,0)),1,""),"")</f>
        <v/>
      </c>
      <c r="H205" s="13" t="str">
        <f>IFERROR(IF(($C205&amp;"-"&amp;$E205&amp;"-"&amp;H$4)=INDEX(Aux!$Q$4:$Q$5000,MATCH($C205&amp;"-"&amp;$E205&amp;"-"&amp;H$4,Aux!$Q$4:$Q$5000,0)),1,""),"")</f>
        <v/>
      </c>
      <c r="I205" s="13" t="str">
        <f>IFERROR(IF(($C205&amp;"-"&amp;$E205&amp;"-"&amp;I$4)=INDEX(Aux!$Q$4:$Q$5000,MATCH($C205&amp;"-"&amp;$E205&amp;"-"&amp;I$4,Aux!$Q$4:$Q$5000,0)),1,""),"")</f>
        <v/>
      </c>
      <c r="J205" s="13" t="str">
        <f>IFERROR(IF(($C205&amp;"-"&amp;$E205&amp;"-"&amp;J$4)=INDEX(Aux!$Q$4:$Q$5000,MATCH($C205&amp;"-"&amp;$E205&amp;"-"&amp;J$4,Aux!$Q$4:$Q$5000,0)),1,""),"")</f>
        <v/>
      </c>
      <c r="K205" s="13" t="str">
        <f>IFERROR(IF(($C205&amp;"-"&amp;$E205&amp;"-"&amp;K$4)=INDEX(Aux!$Q$4:$Q$5000,MATCH($C205&amp;"-"&amp;$E205&amp;"-"&amp;K$4,Aux!$Q$4:$Q$5000,0)),1,""),"")</f>
        <v/>
      </c>
      <c r="L205" s="13" t="str">
        <f>IFERROR(IF(($C205&amp;"-"&amp;$E205&amp;"-"&amp;L$4)=INDEX(Aux!$Q$4:$Q$5000,MATCH($C205&amp;"-"&amp;$E205&amp;"-"&amp;L$4,Aux!$Q$4:$Q$5000,0)),1,""),"")</f>
        <v/>
      </c>
      <c r="M205" s="13" t="str">
        <f>IFERROR(IF(($C205&amp;"-"&amp;$E205&amp;"-"&amp;M$4)=INDEX(Aux!$Q$4:$Q$5000,MATCH($C205&amp;"-"&amp;$E205&amp;"-"&amp;M$4,Aux!$Q$4:$Q$5000,0)),1,""),"")</f>
        <v/>
      </c>
      <c r="N205" s="13" t="str">
        <f>IFERROR(IF(($C205&amp;"-"&amp;$E205&amp;"-"&amp;N$4)=INDEX(Aux!$Q$4:$Q$5000,MATCH($C205&amp;"-"&amp;$E205&amp;"-"&amp;N$4,Aux!$Q$4:$Q$5000,0)),1,""),"")</f>
        <v/>
      </c>
      <c r="O205" s="13" t="str">
        <f>IFERROR(IF(($C205&amp;"-"&amp;$E205&amp;"-"&amp;O$4)=INDEX(Aux!$Q$4:$Q$5000,MATCH($C205&amp;"-"&amp;$E205&amp;"-"&amp;O$4,Aux!$Q$4:$Q$5000,0)),1,""),"")</f>
        <v/>
      </c>
      <c r="P205" s="13" t="str">
        <f>IFERROR(IF(($C205&amp;"-"&amp;$E205&amp;"-"&amp;P$4)=INDEX(Aux!$Q$4:$Q$5000,MATCH($C205&amp;"-"&amp;$E205&amp;"-"&amp;P$4,Aux!$Q$4:$Q$5000,0)),1,""),"")</f>
        <v/>
      </c>
      <c r="Q205" s="13" t="str">
        <f>IFERROR(IF(($C205&amp;"-"&amp;$E205&amp;"-"&amp;Q$4)=INDEX(Aux!$Q$4:$Q$5000,MATCH($C205&amp;"-"&amp;$E205&amp;"-"&amp;Q$4,Aux!$Q$4:$Q$5000,0)),1,""),"")</f>
        <v/>
      </c>
      <c r="R205" s="13" t="str">
        <f>IFERROR(IF(($C205&amp;"-"&amp;$E205&amp;"-"&amp;R$4)=INDEX(Aux!$Q$4:$Q$5000,MATCH($C205&amp;"-"&amp;$E205&amp;"-"&amp;R$4,Aux!$Q$4:$Q$5000,0)),1,""),"")</f>
        <v/>
      </c>
      <c r="S205" s="13" t="str">
        <f>IFERROR(IF(($C205&amp;"-"&amp;$E205&amp;"-"&amp;S$4)=INDEX(Aux!$Q$4:$Q$5000,MATCH($C205&amp;"-"&amp;$E205&amp;"-"&amp;S$4,Aux!$Q$4:$Q$5000,0)),1,""),"")</f>
        <v/>
      </c>
      <c r="T205" s="13" t="str">
        <f>IFERROR(IF(($C205&amp;"-"&amp;$E205&amp;"-"&amp;T$4)=INDEX(Aux!$Q$4:$Q$5000,MATCH($C205&amp;"-"&amp;$E205&amp;"-"&amp;T$4,Aux!$Q$4:$Q$5000,0)),1,""),"")</f>
        <v/>
      </c>
      <c r="U205" s="13" t="str">
        <f>IFERROR(IF(($C205&amp;"-"&amp;$E205&amp;"-"&amp;U$4)=INDEX(Aux!$Q$4:$Q$5000,MATCH($C205&amp;"-"&amp;$E205&amp;"-"&amp;U$4,Aux!$Q$4:$Q$5000,0)),1,""),"")</f>
        <v/>
      </c>
      <c r="V205" s="13" t="str">
        <f>IFERROR(IF(($C205&amp;"-"&amp;$E205&amp;"-"&amp;V$4)=INDEX(Aux!$Q$4:$Q$5000,MATCH($C205&amp;"-"&amp;$E205&amp;"-"&amp;V$4,Aux!$Q$4:$Q$5000,0)),1,""),"")</f>
        <v/>
      </c>
      <c r="W205" s="13" t="str">
        <f>IFERROR(IF(($C205&amp;"-"&amp;$E205&amp;"-"&amp;W$4)=INDEX(Aux!$Q$4:$Q$5000,MATCH($C205&amp;"-"&amp;$E205&amp;"-"&amp;W$4,Aux!$Q$4:$Q$5000,0)),1,""),"")</f>
        <v/>
      </c>
      <c r="X205" s="13" t="str">
        <f>IFERROR(IF(($C205&amp;"-"&amp;$E205&amp;"-"&amp;X$4)=INDEX(Aux!$Q$4:$Q$5000,MATCH($C205&amp;"-"&amp;$E205&amp;"-"&amp;X$4,Aux!$Q$4:$Q$5000,0)),1,""),"")</f>
        <v/>
      </c>
      <c r="Y205" s="13" t="str">
        <f>IFERROR(IF(($C205&amp;"-"&amp;$E205&amp;"-"&amp;Y$4)=INDEX(Aux!$Q$4:$Q$5000,MATCH($C205&amp;"-"&amp;$E205&amp;"-"&amp;Y$4,Aux!$Q$4:$Q$5000,0)),1,""),"")</f>
        <v/>
      </c>
      <c r="Z205" s="13" t="str">
        <f>IFERROR(IF(($C205&amp;"-"&amp;$E205&amp;"-"&amp;Z$4)=INDEX(Aux!$Q$4:$Q$5000,MATCH($C205&amp;"-"&amp;$E205&amp;"-"&amp;Z$4,Aux!$Q$4:$Q$5000,0)),1,""),"")</f>
        <v/>
      </c>
      <c r="AA205" s="13" t="str">
        <f>IFERROR(IF(($C205&amp;"-"&amp;$E205&amp;"-"&amp;AA$4)=INDEX(Aux!$Q$4:$Q$5000,MATCH($C205&amp;"-"&amp;$E205&amp;"-"&amp;AA$4,Aux!$Q$4:$Q$5000,0)),1,""),"")</f>
        <v/>
      </c>
      <c r="AN205"/>
      <c r="AO205"/>
      <c r="AP205"/>
      <c r="AQ205"/>
      <c r="AR205"/>
      <c r="AS205"/>
      <c r="AT205"/>
      <c r="AU205"/>
      <c r="AV205"/>
      <c r="AW205"/>
      <c r="AX205"/>
      <c r="AY205"/>
      <c r="AZ205"/>
      <c r="BA205"/>
      <c r="BB205"/>
      <c r="BC205"/>
      <c r="BD205"/>
      <c r="BE205"/>
      <c r="BF205"/>
      <c r="BG205"/>
      <c r="BH205"/>
      <c r="BI205"/>
      <c r="BJ205"/>
      <c r="BK205"/>
      <c r="BL205"/>
      <c r="BM205"/>
      <c r="BN205"/>
      <c r="BO205"/>
      <c r="BP205"/>
      <c r="BQ205"/>
      <c r="BR205"/>
      <c r="BS205"/>
      <c r="BT205"/>
      <c r="BU205"/>
      <c r="BV205"/>
      <c r="BW205"/>
      <c r="BX205"/>
      <c r="BY205"/>
      <c r="BZ205"/>
      <c r="CA205"/>
      <c r="CB205"/>
      <c r="CC205"/>
      <c r="CD205"/>
      <c r="CE205"/>
      <c r="CF205"/>
      <c r="CG205"/>
      <c r="CH205"/>
      <c r="CI205"/>
      <c r="CJ205"/>
      <c r="CK205"/>
      <c r="CL205"/>
      <c r="CM205"/>
      <c r="CN205"/>
      <c r="CO205"/>
      <c r="CP205"/>
      <c r="CQ205"/>
      <c r="CR205"/>
      <c r="CS205"/>
      <c r="CT205"/>
      <c r="CU205"/>
      <c r="CV205"/>
      <c r="CW205"/>
      <c r="CX205"/>
      <c r="CY205"/>
      <c r="CZ205"/>
      <c r="DA205"/>
      <c r="DB205"/>
      <c r="DC205"/>
      <c r="DD205"/>
      <c r="DE205"/>
      <c r="DF205"/>
      <c r="DG205"/>
      <c r="DH205"/>
      <c r="DI205"/>
      <c r="DJ205"/>
    </row>
    <row r="206" spans="2:114" x14ac:dyDescent="0.25">
      <c r="B206" s="41" t="str">
        <f>IF(B205="","",IF(B205+1&lt;='Tables&amp;Data'!$F$9,B205+1,""))</f>
        <v/>
      </c>
      <c r="C206" s="46" t="str">
        <f>IF(IFERROR(TRUNC((B206-1)/'Tables&amp;Data'!$F$7,0)+1,0)=0,"","G"&amp;TRUNC((B206-1)/'Tables&amp;Data'!$F$7,0)+1)</f>
        <v/>
      </c>
      <c r="D206" s="43" t="str">
        <f>IF(C206="","",IF(D205='Tables&amp;Data'!$F$7,1,D205+1))</f>
        <v/>
      </c>
      <c r="E206" s="43" t="str">
        <f t="shared" si="3"/>
        <v/>
      </c>
      <c r="F206" s="45" t="str">
        <f>IF(E206="","",IF(SUM(G206:AA206)='Tables&amp;Data'!$F$8,"P","O"))</f>
        <v/>
      </c>
      <c r="G206" s="13" t="str">
        <f>IFERROR(IF(($C206&amp;"-"&amp;$E206&amp;"-"&amp;G$4)=INDEX(Aux!$Q$4:$Q$5000,MATCH($C206&amp;"-"&amp;$E206&amp;"-"&amp;G$4,Aux!$Q$4:$Q$5000,0)),1,""),"")</f>
        <v/>
      </c>
      <c r="H206" s="13" t="str">
        <f>IFERROR(IF(($C206&amp;"-"&amp;$E206&amp;"-"&amp;H$4)=INDEX(Aux!$Q$4:$Q$5000,MATCH($C206&amp;"-"&amp;$E206&amp;"-"&amp;H$4,Aux!$Q$4:$Q$5000,0)),1,""),"")</f>
        <v/>
      </c>
      <c r="I206" s="13" t="str">
        <f>IFERROR(IF(($C206&amp;"-"&amp;$E206&amp;"-"&amp;I$4)=INDEX(Aux!$Q$4:$Q$5000,MATCH($C206&amp;"-"&amp;$E206&amp;"-"&amp;I$4,Aux!$Q$4:$Q$5000,0)),1,""),"")</f>
        <v/>
      </c>
      <c r="J206" s="13" t="str">
        <f>IFERROR(IF(($C206&amp;"-"&amp;$E206&amp;"-"&amp;J$4)=INDEX(Aux!$Q$4:$Q$5000,MATCH($C206&amp;"-"&amp;$E206&amp;"-"&amp;J$4,Aux!$Q$4:$Q$5000,0)),1,""),"")</f>
        <v/>
      </c>
      <c r="K206" s="13" t="str">
        <f>IFERROR(IF(($C206&amp;"-"&amp;$E206&amp;"-"&amp;K$4)=INDEX(Aux!$Q$4:$Q$5000,MATCH($C206&amp;"-"&amp;$E206&amp;"-"&amp;K$4,Aux!$Q$4:$Q$5000,0)),1,""),"")</f>
        <v/>
      </c>
      <c r="L206" s="13" t="str">
        <f>IFERROR(IF(($C206&amp;"-"&amp;$E206&amp;"-"&amp;L$4)=INDEX(Aux!$Q$4:$Q$5000,MATCH($C206&amp;"-"&amp;$E206&amp;"-"&amp;L$4,Aux!$Q$4:$Q$5000,0)),1,""),"")</f>
        <v/>
      </c>
      <c r="M206" s="13" t="str">
        <f>IFERROR(IF(($C206&amp;"-"&amp;$E206&amp;"-"&amp;M$4)=INDEX(Aux!$Q$4:$Q$5000,MATCH($C206&amp;"-"&amp;$E206&amp;"-"&amp;M$4,Aux!$Q$4:$Q$5000,0)),1,""),"")</f>
        <v/>
      </c>
      <c r="N206" s="13" t="str">
        <f>IFERROR(IF(($C206&amp;"-"&amp;$E206&amp;"-"&amp;N$4)=INDEX(Aux!$Q$4:$Q$5000,MATCH($C206&amp;"-"&amp;$E206&amp;"-"&amp;N$4,Aux!$Q$4:$Q$5000,0)),1,""),"")</f>
        <v/>
      </c>
      <c r="O206" s="13" t="str">
        <f>IFERROR(IF(($C206&amp;"-"&amp;$E206&amp;"-"&amp;O$4)=INDEX(Aux!$Q$4:$Q$5000,MATCH($C206&amp;"-"&amp;$E206&amp;"-"&amp;O$4,Aux!$Q$4:$Q$5000,0)),1,""),"")</f>
        <v/>
      </c>
      <c r="P206" s="13" t="str">
        <f>IFERROR(IF(($C206&amp;"-"&amp;$E206&amp;"-"&amp;P$4)=INDEX(Aux!$Q$4:$Q$5000,MATCH($C206&amp;"-"&amp;$E206&amp;"-"&amp;P$4,Aux!$Q$4:$Q$5000,0)),1,""),"")</f>
        <v/>
      </c>
      <c r="Q206" s="13" t="str">
        <f>IFERROR(IF(($C206&amp;"-"&amp;$E206&amp;"-"&amp;Q$4)=INDEX(Aux!$Q$4:$Q$5000,MATCH($C206&amp;"-"&amp;$E206&amp;"-"&amp;Q$4,Aux!$Q$4:$Q$5000,0)),1,""),"")</f>
        <v/>
      </c>
      <c r="R206" s="13" t="str">
        <f>IFERROR(IF(($C206&amp;"-"&amp;$E206&amp;"-"&amp;R$4)=INDEX(Aux!$Q$4:$Q$5000,MATCH($C206&amp;"-"&amp;$E206&amp;"-"&amp;R$4,Aux!$Q$4:$Q$5000,0)),1,""),"")</f>
        <v/>
      </c>
      <c r="S206" s="13" t="str">
        <f>IFERROR(IF(($C206&amp;"-"&amp;$E206&amp;"-"&amp;S$4)=INDEX(Aux!$Q$4:$Q$5000,MATCH($C206&amp;"-"&amp;$E206&amp;"-"&amp;S$4,Aux!$Q$4:$Q$5000,0)),1,""),"")</f>
        <v/>
      </c>
      <c r="T206" s="13" t="str">
        <f>IFERROR(IF(($C206&amp;"-"&amp;$E206&amp;"-"&amp;T$4)=INDEX(Aux!$Q$4:$Q$5000,MATCH($C206&amp;"-"&amp;$E206&amp;"-"&amp;T$4,Aux!$Q$4:$Q$5000,0)),1,""),"")</f>
        <v/>
      </c>
      <c r="U206" s="13" t="str">
        <f>IFERROR(IF(($C206&amp;"-"&amp;$E206&amp;"-"&amp;U$4)=INDEX(Aux!$Q$4:$Q$5000,MATCH($C206&amp;"-"&amp;$E206&amp;"-"&amp;U$4,Aux!$Q$4:$Q$5000,0)),1,""),"")</f>
        <v/>
      </c>
      <c r="V206" s="13" t="str">
        <f>IFERROR(IF(($C206&amp;"-"&amp;$E206&amp;"-"&amp;V$4)=INDEX(Aux!$Q$4:$Q$5000,MATCH($C206&amp;"-"&amp;$E206&amp;"-"&amp;V$4,Aux!$Q$4:$Q$5000,0)),1,""),"")</f>
        <v/>
      </c>
      <c r="W206" s="13" t="str">
        <f>IFERROR(IF(($C206&amp;"-"&amp;$E206&amp;"-"&amp;W$4)=INDEX(Aux!$Q$4:$Q$5000,MATCH($C206&amp;"-"&amp;$E206&amp;"-"&amp;W$4,Aux!$Q$4:$Q$5000,0)),1,""),"")</f>
        <v/>
      </c>
      <c r="X206" s="13" t="str">
        <f>IFERROR(IF(($C206&amp;"-"&amp;$E206&amp;"-"&amp;X$4)=INDEX(Aux!$Q$4:$Q$5000,MATCH($C206&amp;"-"&amp;$E206&amp;"-"&amp;X$4,Aux!$Q$4:$Q$5000,0)),1,""),"")</f>
        <v/>
      </c>
      <c r="Y206" s="13" t="str">
        <f>IFERROR(IF(($C206&amp;"-"&amp;$E206&amp;"-"&amp;Y$4)=INDEX(Aux!$Q$4:$Q$5000,MATCH($C206&amp;"-"&amp;$E206&amp;"-"&amp;Y$4,Aux!$Q$4:$Q$5000,0)),1,""),"")</f>
        <v/>
      </c>
      <c r="Z206" s="13" t="str">
        <f>IFERROR(IF(($C206&amp;"-"&amp;$E206&amp;"-"&amp;Z$4)=INDEX(Aux!$Q$4:$Q$5000,MATCH($C206&amp;"-"&amp;$E206&amp;"-"&amp;Z$4,Aux!$Q$4:$Q$5000,0)),1,""),"")</f>
        <v/>
      </c>
      <c r="AA206" s="13" t="str">
        <f>IFERROR(IF(($C206&amp;"-"&amp;$E206&amp;"-"&amp;AA$4)=INDEX(Aux!$Q$4:$Q$5000,MATCH($C206&amp;"-"&amp;$E206&amp;"-"&amp;AA$4,Aux!$Q$4:$Q$5000,0)),1,""),"")</f>
        <v/>
      </c>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row>
    <row r="207" spans="2:114" x14ac:dyDescent="0.25">
      <c r="B207" s="41" t="str">
        <f>IF(B206="","",IF(B206+1&lt;='Tables&amp;Data'!$F$9,B206+1,""))</f>
        <v/>
      </c>
      <c r="C207" s="46" t="str">
        <f>IF(IFERROR(TRUNC((B207-1)/'Tables&amp;Data'!$F$7,0)+1,0)=0,"","G"&amp;TRUNC((B207-1)/'Tables&amp;Data'!$F$7,0)+1)</f>
        <v/>
      </c>
      <c r="D207" s="43" t="str">
        <f>IF(C207="","",IF(D206='Tables&amp;Data'!$F$7,1,D206+1))</f>
        <v/>
      </c>
      <c r="E207" s="43" t="str">
        <f t="shared" si="3"/>
        <v/>
      </c>
      <c r="F207" s="45" t="str">
        <f>IF(E207="","",IF(SUM(G207:AA207)='Tables&amp;Data'!$F$8,"P","O"))</f>
        <v/>
      </c>
      <c r="G207" s="13" t="str">
        <f>IFERROR(IF(($C207&amp;"-"&amp;$E207&amp;"-"&amp;G$4)=INDEX(Aux!$Q$4:$Q$5000,MATCH($C207&amp;"-"&amp;$E207&amp;"-"&amp;G$4,Aux!$Q$4:$Q$5000,0)),1,""),"")</f>
        <v/>
      </c>
      <c r="H207" s="13" t="str">
        <f>IFERROR(IF(($C207&amp;"-"&amp;$E207&amp;"-"&amp;H$4)=INDEX(Aux!$Q$4:$Q$5000,MATCH($C207&amp;"-"&amp;$E207&amp;"-"&amp;H$4,Aux!$Q$4:$Q$5000,0)),1,""),"")</f>
        <v/>
      </c>
      <c r="I207" s="13" t="str">
        <f>IFERROR(IF(($C207&amp;"-"&amp;$E207&amp;"-"&amp;I$4)=INDEX(Aux!$Q$4:$Q$5000,MATCH($C207&amp;"-"&amp;$E207&amp;"-"&amp;I$4,Aux!$Q$4:$Q$5000,0)),1,""),"")</f>
        <v/>
      </c>
      <c r="J207" s="13" t="str">
        <f>IFERROR(IF(($C207&amp;"-"&amp;$E207&amp;"-"&amp;J$4)=INDEX(Aux!$Q$4:$Q$5000,MATCH($C207&amp;"-"&amp;$E207&amp;"-"&amp;J$4,Aux!$Q$4:$Q$5000,0)),1,""),"")</f>
        <v/>
      </c>
      <c r="K207" s="13" t="str">
        <f>IFERROR(IF(($C207&amp;"-"&amp;$E207&amp;"-"&amp;K$4)=INDEX(Aux!$Q$4:$Q$5000,MATCH($C207&amp;"-"&amp;$E207&amp;"-"&amp;K$4,Aux!$Q$4:$Q$5000,0)),1,""),"")</f>
        <v/>
      </c>
      <c r="L207" s="13" t="str">
        <f>IFERROR(IF(($C207&amp;"-"&amp;$E207&amp;"-"&amp;L$4)=INDEX(Aux!$Q$4:$Q$5000,MATCH($C207&amp;"-"&amp;$E207&amp;"-"&amp;L$4,Aux!$Q$4:$Q$5000,0)),1,""),"")</f>
        <v/>
      </c>
      <c r="M207" s="13" t="str">
        <f>IFERROR(IF(($C207&amp;"-"&amp;$E207&amp;"-"&amp;M$4)=INDEX(Aux!$Q$4:$Q$5000,MATCH($C207&amp;"-"&amp;$E207&amp;"-"&amp;M$4,Aux!$Q$4:$Q$5000,0)),1,""),"")</f>
        <v/>
      </c>
      <c r="N207" s="13" t="str">
        <f>IFERROR(IF(($C207&amp;"-"&amp;$E207&amp;"-"&amp;N$4)=INDEX(Aux!$Q$4:$Q$5000,MATCH($C207&amp;"-"&amp;$E207&amp;"-"&amp;N$4,Aux!$Q$4:$Q$5000,0)),1,""),"")</f>
        <v/>
      </c>
      <c r="O207" s="13" t="str">
        <f>IFERROR(IF(($C207&amp;"-"&amp;$E207&amp;"-"&amp;O$4)=INDEX(Aux!$Q$4:$Q$5000,MATCH($C207&amp;"-"&amp;$E207&amp;"-"&amp;O$4,Aux!$Q$4:$Q$5000,0)),1,""),"")</f>
        <v/>
      </c>
      <c r="P207" s="13" t="str">
        <f>IFERROR(IF(($C207&amp;"-"&amp;$E207&amp;"-"&amp;P$4)=INDEX(Aux!$Q$4:$Q$5000,MATCH($C207&amp;"-"&amp;$E207&amp;"-"&amp;P$4,Aux!$Q$4:$Q$5000,0)),1,""),"")</f>
        <v/>
      </c>
      <c r="Q207" s="13" t="str">
        <f>IFERROR(IF(($C207&amp;"-"&amp;$E207&amp;"-"&amp;Q$4)=INDEX(Aux!$Q$4:$Q$5000,MATCH($C207&amp;"-"&amp;$E207&amp;"-"&amp;Q$4,Aux!$Q$4:$Q$5000,0)),1,""),"")</f>
        <v/>
      </c>
      <c r="R207" s="13" t="str">
        <f>IFERROR(IF(($C207&amp;"-"&amp;$E207&amp;"-"&amp;R$4)=INDEX(Aux!$Q$4:$Q$5000,MATCH($C207&amp;"-"&amp;$E207&amp;"-"&amp;R$4,Aux!$Q$4:$Q$5000,0)),1,""),"")</f>
        <v/>
      </c>
      <c r="S207" s="13" t="str">
        <f>IFERROR(IF(($C207&amp;"-"&amp;$E207&amp;"-"&amp;S$4)=INDEX(Aux!$Q$4:$Q$5000,MATCH($C207&amp;"-"&amp;$E207&amp;"-"&amp;S$4,Aux!$Q$4:$Q$5000,0)),1,""),"")</f>
        <v/>
      </c>
      <c r="T207" s="13" t="str">
        <f>IFERROR(IF(($C207&amp;"-"&amp;$E207&amp;"-"&amp;T$4)=INDEX(Aux!$Q$4:$Q$5000,MATCH($C207&amp;"-"&amp;$E207&amp;"-"&amp;T$4,Aux!$Q$4:$Q$5000,0)),1,""),"")</f>
        <v/>
      </c>
      <c r="U207" s="13" t="str">
        <f>IFERROR(IF(($C207&amp;"-"&amp;$E207&amp;"-"&amp;U$4)=INDEX(Aux!$Q$4:$Q$5000,MATCH($C207&amp;"-"&amp;$E207&amp;"-"&amp;U$4,Aux!$Q$4:$Q$5000,0)),1,""),"")</f>
        <v/>
      </c>
      <c r="V207" s="13" t="str">
        <f>IFERROR(IF(($C207&amp;"-"&amp;$E207&amp;"-"&amp;V$4)=INDEX(Aux!$Q$4:$Q$5000,MATCH($C207&amp;"-"&amp;$E207&amp;"-"&amp;V$4,Aux!$Q$4:$Q$5000,0)),1,""),"")</f>
        <v/>
      </c>
      <c r="W207" s="13" t="str">
        <f>IFERROR(IF(($C207&amp;"-"&amp;$E207&amp;"-"&amp;W$4)=INDEX(Aux!$Q$4:$Q$5000,MATCH($C207&amp;"-"&amp;$E207&amp;"-"&amp;W$4,Aux!$Q$4:$Q$5000,0)),1,""),"")</f>
        <v/>
      </c>
      <c r="X207" s="13" t="str">
        <f>IFERROR(IF(($C207&amp;"-"&amp;$E207&amp;"-"&amp;X$4)=INDEX(Aux!$Q$4:$Q$5000,MATCH($C207&amp;"-"&amp;$E207&amp;"-"&amp;X$4,Aux!$Q$4:$Q$5000,0)),1,""),"")</f>
        <v/>
      </c>
      <c r="Y207" s="13" t="str">
        <f>IFERROR(IF(($C207&amp;"-"&amp;$E207&amp;"-"&amp;Y$4)=INDEX(Aux!$Q$4:$Q$5000,MATCH($C207&amp;"-"&amp;$E207&amp;"-"&amp;Y$4,Aux!$Q$4:$Q$5000,0)),1,""),"")</f>
        <v/>
      </c>
      <c r="Z207" s="13" t="str">
        <f>IFERROR(IF(($C207&amp;"-"&amp;$E207&amp;"-"&amp;Z$4)=INDEX(Aux!$Q$4:$Q$5000,MATCH($C207&amp;"-"&amp;$E207&amp;"-"&amp;Z$4,Aux!$Q$4:$Q$5000,0)),1,""),"")</f>
        <v/>
      </c>
      <c r="AA207" s="13" t="str">
        <f>IFERROR(IF(($C207&amp;"-"&amp;$E207&amp;"-"&amp;AA$4)=INDEX(Aux!$Q$4:$Q$5000,MATCH($C207&amp;"-"&amp;$E207&amp;"-"&amp;AA$4,Aux!$Q$4:$Q$5000,0)),1,""),"")</f>
        <v/>
      </c>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row>
    <row r="208" spans="2:114" x14ac:dyDescent="0.25">
      <c r="B208" s="41" t="str">
        <f>IF(B207="","",IF(B207+1&lt;='Tables&amp;Data'!$F$9,B207+1,""))</f>
        <v/>
      </c>
      <c r="C208" s="46" t="str">
        <f>IF(IFERROR(TRUNC((B208-1)/'Tables&amp;Data'!$F$7,0)+1,0)=0,"","G"&amp;TRUNC((B208-1)/'Tables&amp;Data'!$F$7,0)+1)</f>
        <v/>
      </c>
      <c r="D208" s="43" t="str">
        <f>IF(C208="","",IF(D207='Tables&amp;Data'!$F$7,1,D207+1))</f>
        <v/>
      </c>
      <c r="E208" s="43" t="str">
        <f t="shared" si="3"/>
        <v/>
      </c>
      <c r="F208" s="45" t="str">
        <f>IF(E208="","",IF(SUM(G208:AA208)='Tables&amp;Data'!$F$8,"P","O"))</f>
        <v/>
      </c>
      <c r="G208" s="13" t="str">
        <f>IFERROR(IF(($C208&amp;"-"&amp;$E208&amp;"-"&amp;G$4)=INDEX(Aux!$Q$4:$Q$5000,MATCH($C208&amp;"-"&amp;$E208&amp;"-"&amp;G$4,Aux!$Q$4:$Q$5000,0)),1,""),"")</f>
        <v/>
      </c>
      <c r="H208" s="13" t="str">
        <f>IFERROR(IF(($C208&amp;"-"&amp;$E208&amp;"-"&amp;H$4)=INDEX(Aux!$Q$4:$Q$5000,MATCH($C208&amp;"-"&amp;$E208&amp;"-"&amp;H$4,Aux!$Q$4:$Q$5000,0)),1,""),"")</f>
        <v/>
      </c>
      <c r="I208" s="13" t="str">
        <f>IFERROR(IF(($C208&amp;"-"&amp;$E208&amp;"-"&amp;I$4)=INDEX(Aux!$Q$4:$Q$5000,MATCH($C208&amp;"-"&amp;$E208&amp;"-"&amp;I$4,Aux!$Q$4:$Q$5000,0)),1,""),"")</f>
        <v/>
      </c>
      <c r="J208" s="13" t="str">
        <f>IFERROR(IF(($C208&amp;"-"&amp;$E208&amp;"-"&amp;J$4)=INDEX(Aux!$Q$4:$Q$5000,MATCH($C208&amp;"-"&amp;$E208&amp;"-"&amp;J$4,Aux!$Q$4:$Q$5000,0)),1,""),"")</f>
        <v/>
      </c>
      <c r="K208" s="13" t="str">
        <f>IFERROR(IF(($C208&amp;"-"&amp;$E208&amp;"-"&amp;K$4)=INDEX(Aux!$Q$4:$Q$5000,MATCH($C208&amp;"-"&amp;$E208&amp;"-"&amp;K$4,Aux!$Q$4:$Q$5000,0)),1,""),"")</f>
        <v/>
      </c>
      <c r="L208" s="13" t="str">
        <f>IFERROR(IF(($C208&amp;"-"&amp;$E208&amp;"-"&amp;L$4)=INDEX(Aux!$Q$4:$Q$5000,MATCH($C208&amp;"-"&amp;$E208&amp;"-"&amp;L$4,Aux!$Q$4:$Q$5000,0)),1,""),"")</f>
        <v/>
      </c>
      <c r="M208" s="13" t="str">
        <f>IFERROR(IF(($C208&amp;"-"&amp;$E208&amp;"-"&amp;M$4)=INDEX(Aux!$Q$4:$Q$5000,MATCH($C208&amp;"-"&amp;$E208&amp;"-"&amp;M$4,Aux!$Q$4:$Q$5000,0)),1,""),"")</f>
        <v/>
      </c>
      <c r="N208" s="13" t="str">
        <f>IFERROR(IF(($C208&amp;"-"&amp;$E208&amp;"-"&amp;N$4)=INDEX(Aux!$Q$4:$Q$5000,MATCH($C208&amp;"-"&amp;$E208&amp;"-"&amp;N$4,Aux!$Q$4:$Q$5000,0)),1,""),"")</f>
        <v/>
      </c>
      <c r="O208" s="13" t="str">
        <f>IFERROR(IF(($C208&amp;"-"&amp;$E208&amp;"-"&amp;O$4)=INDEX(Aux!$Q$4:$Q$5000,MATCH($C208&amp;"-"&amp;$E208&amp;"-"&amp;O$4,Aux!$Q$4:$Q$5000,0)),1,""),"")</f>
        <v/>
      </c>
      <c r="P208" s="13" t="str">
        <f>IFERROR(IF(($C208&amp;"-"&amp;$E208&amp;"-"&amp;P$4)=INDEX(Aux!$Q$4:$Q$5000,MATCH($C208&amp;"-"&amp;$E208&amp;"-"&amp;P$4,Aux!$Q$4:$Q$5000,0)),1,""),"")</f>
        <v/>
      </c>
      <c r="Q208" s="13" t="str">
        <f>IFERROR(IF(($C208&amp;"-"&amp;$E208&amp;"-"&amp;Q$4)=INDEX(Aux!$Q$4:$Q$5000,MATCH($C208&amp;"-"&amp;$E208&amp;"-"&amp;Q$4,Aux!$Q$4:$Q$5000,0)),1,""),"")</f>
        <v/>
      </c>
      <c r="R208" s="13" t="str">
        <f>IFERROR(IF(($C208&amp;"-"&amp;$E208&amp;"-"&amp;R$4)=INDEX(Aux!$Q$4:$Q$5000,MATCH($C208&amp;"-"&amp;$E208&amp;"-"&amp;R$4,Aux!$Q$4:$Q$5000,0)),1,""),"")</f>
        <v/>
      </c>
      <c r="S208" s="13" t="str">
        <f>IFERROR(IF(($C208&amp;"-"&amp;$E208&amp;"-"&amp;S$4)=INDEX(Aux!$Q$4:$Q$5000,MATCH($C208&amp;"-"&amp;$E208&amp;"-"&amp;S$4,Aux!$Q$4:$Q$5000,0)),1,""),"")</f>
        <v/>
      </c>
      <c r="T208" s="13" t="str">
        <f>IFERROR(IF(($C208&amp;"-"&amp;$E208&amp;"-"&amp;T$4)=INDEX(Aux!$Q$4:$Q$5000,MATCH($C208&amp;"-"&amp;$E208&amp;"-"&amp;T$4,Aux!$Q$4:$Q$5000,0)),1,""),"")</f>
        <v/>
      </c>
      <c r="U208" s="13" t="str">
        <f>IFERROR(IF(($C208&amp;"-"&amp;$E208&amp;"-"&amp;U$4)=INDEX(Aux!$Q$4:$Q$5000,MATCH($C208&amp;"-"&amp;$E208&amp;"-"&amp;U$4,Aux!$Q$4:$Q$5000,0)),1,""),"")</f>
        <v/>
      </c>
      <c r="V208" s="13" t="str">
        <f>IFERROR(IF(($C208&amp;"-"&amp;$E208&amp;"-"&amp;V$4)=INDEX(Aux!$Q$4:$Q$5000,MATCH($C208&amp;"-"&amp;$E208&amp;"-"&amp;V$4,Aux!$Q$4:$Q$5000,0)),1,""),"")</f>
        <v/>
      </c>
      <c r="W208" s="13" t="str">
        <f>IFERROR(IF(($C208&amp;"-"&amp;$E208&amp;"-"&amp;W$4)=INDEX(Aux!$Q$4:$Q$5000,MATCH($C208&amp;"-"&amp;$E208&amp;"-"&amp;W$4,Aux!$Q$4:$Q$5000,0)),1,""),"")</f>
        <v/>
      </c>
      <c r="X208" s="13" t="str">
        <f>IFERROR(IF(($C208&amp;"-"&amp;$E208&amp;"-"&amp;X$4)=INDEX(Aux!$Q$4:$Q$5000,MATCH($C208&amp;"-"&amp;$E208&amp;"-"&amp;X$4,Aux!$Q$4:$Q$5000,0)),1,""),"")</f>
        <v/>
      </c>
      <c r="Y208" s="13" t="str">
        <f>IFERROR(IF(($C208&amp;"-"&amp;$E208&amp;"-"&amp;Y$4)=INDEX(Aux!$Q$4:$Q$5000,MATCH($C208&amp;"-"&amp;$E208&amp;"-"&amp;Y$4,Aux!$Q$4:$Q$5000,0)),1,""),"")</f>
        <v/>
      </c>
      <c r="Z208" s="13" t="str">
        <f>IFERROR(IF(($C208&amp;"-"&amp;$E208&amp;"-"&amp;Z$4)=INDEX(Aux!$Q$4:$Q$5000,MATCH($C208&amp;"-"&amp;$E208&amp;"-"&amp;Z$4,Aux!$Q$4:$Q$5000,0)),1,""),"")</f>
        <v/>
      </c>
      <c r="AA208" s="13" t="str">
        <f>IFERROR(IF(($C208&amp;"-"&amp;$E208&amp;"-"&amp;AA$4)=INDEX(Aux!$Q$4:$Q$5000,MATCH($C208&amp;"-"&amp;$E208&amp;"-"&amp;AA$4,Aux!$Q$4:$Q$5000,0)),1,""),"")</f>
        <v/>
      </c>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row>
    <row r="209" spans="2:114" x14ac:dyDescent="0.25">
      <c r="B209" s="41" t="str">
        <f>IF(B208="","",IF(B208+1&lt;='Tables&amp;Data'!$F$9,B208+1,""))</f>
        <v/>
      </c>
      <c r="C209" s="46" t="str">
        <f>IF(IFERROR(TRUNC((B209-1)/'Tables&amp;Data'!$F$7,0)+1,0)=0,"","G"&amp;TRUNC((B209-1)/'Tables&amp;Data'!$F$7,0)+1)</f>
        <v/>
      </c>
      <c r="D209" s="43" t="str">
        <f>IF(C209="","",IF(D208='Tables&amp;Data'!$F$7,1,D208+1))</f>
        <v/>
      </c>
      <c r="E209" s="43" t="str">
        <f t="shared" si="3"/>
        <v/>
      </c>
      <c r="F209" s="45" t="str">
        <f>IF(E209="","",IF(SUM(G209:AA209)='Tables&amp;Data'!$F$8,"P","O"))</f>
        <v/>
      </c>
      <c r="G209" s="13" t="str">
        <f>IFERROR(IF(($C209&amp;"-"&amp;$E209&amp;"-"&amp;G$4)=INDEX(Aux!$Q$4:$Q$5000,MATCH($C209&amp;"-"&amp;$E209&amp;"-"&amp;G$4,Aux!$Q$4:$Q$5000,0)),1,""),"")</f>
        <v/>
      </c>
      <c r="H209" s="13" t="str">
        <f>IFERROR(IF(($C209&amp;"-"&amp;$E209&amp;"-"&amp;H$4)=INDEX(Aux!$Q$4:$Q$5000,MATCH($C209&amp;"-"&amp;$E209&amp;"-"&amp;H$4,Aux!$Q$4:$Q$5000,0)),1,""),"")</f>
        <v/>
      </c>
      <c r="I209" s="13" t="str">
        <f>IFERROR(IF(($C209&amp;"-"&amp;$E209&amp;"-"&amp;I$4)=INDEX(Aux!$Q$4:$Q$5000,MATCH($C209&amp;"-"&amp;$E209&amp;"-"&amp;I$4,Aux!$Q$4:$Q$5000,0)),1,""),"")</f>
        <v/>
      </c>
      <c r="J209" s="13" t="str">
        <f>IFERROR(IF(($C209&amp;"-"&amp;$E209&amp;"-"&amp;J$4)=INDEX(Aux!$Q$4:$Q$5000,MATCH($C209&amp;"-"&amp;$E209&amp;"-"&amp;J$4,Aux!$Q$4:$Q$5000,0)),1,""),"")</f>
        <v/>
      </c>
      <c r="K209" s="13" t="str">
        <f>IFERROR(IF(($C209&amp;"-"&amp;$E209&amp;"-"&amp;K$4)=INDEX(Aux!$Q$4:$Q$5000,MATCH($C209&amp;"-"&amp;$E209&amp;"-"&amp;K$4,Aux!$Q$4:$Q$5000,0)),1,""),"")</f>
        <v/>
      </c>
      <c r="L209" s="13" t="str">
        <f>IFERROR(IF(($C209&amp;"-"&amp;$E209&amp;"-"&amp;L$4)=INDEX(Aux!$Q$4:$Q$5000,MATCH($C209&amp;"-"&amp;$E209&amp;"-"&amp;L$4,Aux!$Q$4:$Q$5000,0)),1,""),"")</f>
        <v/>
      </c>
      <c r="M209" s="13" t="str">
        <f>IFERROR(IF(($C209&amp;"-"&amp;$E209&amp;"-"&amp;M$4)=INDEX(Aux!$Q$4:$Q$5000,MATCH($C209&amp;"-"&amp;$E209&amp;"-"&amp;M$4,Aux!$Q$4:$Q$5000,0)),1,""),"")</f>
        <v/>
      </c>
      <c r="N209" s="13" t="str">
        <f>IFERROR(IF(($C209&amp;"-"&amp;$E209&amp;"-"&amp;N$4)=INDEX(Aux!$Q$4:$Q$5000,MATCH($C209&amp;"-"&amp;$E209&amp;"-"&amp;N$4,Aux!$Q$4:$Q$5000,0)),1,""),"")</f>
        <v/>
      </c>
      <c r="O209" s="13" t="str">
        <f>IFERROR(IF(($C209&amp;"-"&amp;$E209&amp;"-"&amp;O$4)=INDEX(Aux!$Q$4:$Q$5000,MATCH($C209&amp;"-"&amp;$E209&amp;"-"&amp;O$4,Aux!$Q$4:$Q$5000,0)),1,""),"")</f>
        <v/>
      </c>
      <c r="P209" s="13" t="str">
        <f>IFERROR(IF(($C209&amp;"-"&amp;$E209&amp;"-"&amp;P$4)=INDEX(Aux!$Q$4:$Q$5000,MATCH($C209&amp;"-"&amp;$E209&amp;"-"&amp;P$4,Aux!$Q$4:$Q$5000,0)),1,""),"")</f>
        <v/>
      </c>
      <c r="Q209" s="13" t="str">
        <f>IFERROR(IF(($C209&amp;"-"&amp;$E209&amp;"-"&amp;Q$4)=INDEX(Aux!$Q$4:$Q$5000,MATCH($C209&amp;"-"&amp;$E209&amp;"-"&amp;Q$4,Aux!$Q$4:$Q$5000,0)),1,""),"")</f>
        <v/>
      </c>
      <c r="R209" s="13" t="str">
        <f>IFERROR(IF(($C209&amp;"-"&amp;$E209&amp;"-"&amp;R$4)=INDEX(Aux!$Q$4:$Q$5000,MATCH($C209&amp;"-"&amp;$E209&amp;"-"&amp;R$4,Aux!$Q$4:$Q$5000,0)),1,""),"")</f>
        <v/>
      </c>
      <c r="S209" s="13" t="str">
        <f>IFERROR(IF(($C209&amp;"-"&amp;$E209&amp;"-"&amp;S$4)=INDEX(Aux!$Q$4:$Q$5000,MATCH($C209&amp;"-"&amp;$E209&amp;"-"&amp;S$4,Aux!$Q$4:$Q$5000,0)),1,""),"")</f>
        <v/>
      </c>
      <c r="T209" s="13" t="str">
        <f>IFERROR(IF(($C209&amp;"-"&amp;$E209&amp;"-"&amp;T$4)=INDEX(Aux!$Q$4:$Q$5000,MATCH($C209&amp;"-"&amp;$E209&amp;"-"&amp;T$4,Aux!$Q$4:$Q$5000,0)),1,""),"")</f>
        <v/>
      </c>
      <c r="U209" s="13" t="str">
        <f>IFERROR(IF(($C209&amp;"-"&amp;$E209&amp;"-"&amp;U$4)=INDEX(Aux!$Q$4:$Q$5000,MATCH($C209&amp;"-"&amp;$E209&amp;"-"&amp;U$4,Aux!$Q$4:$Q$5000,0)),1,""),"")</f>
        <v/>
      </c>
      <c r="V209" s="13" t="str">
        <f>IFERROR(IF(($C209&amp;"-"&amp;$E209&amp;"-"&amp;V$4)=INDEX(Aux!$Q$4:$Q$5000,MATCH($C209&amp;"-"&amp;$E209&amp;"-"&amp;V$4,Aux!$Q$4:$Q$5000,0)),1,""),"")</f>
        <v/>
      </c>
      <c r="W209" s="13" t="str">
        <f>IFERROR(IF(($C209&amp;"-"&amp;$E209&amp;"-"&amp;W$4)=INDEX(Aux!$Q$4:$Q$5000,MATCH($C209&amp;"-"&amp;$E209&amp;"-"&amp;W$4,Aux!$Q$4:$Q$5000,0)),1,""),"")</f>
        <v/>
      </c>
      <c r="X209" s="13" t="str">
        <f>IFERROR(IF(($C209&amp;"-"&amp;$E209&amp;"-"&amp;X$4)=INDEX(Aux!$Q$4:$Q$5000,MATCH($C209&amp;"-"&amp;$E209&amp;"-"&amp;X$4,Aux!$Q$4:$Q$5000,0)),1,""),"")</f>
        <v/>
      </c>
      <c r="Y209" s="13" t="str">
        <f>IFERROR(IF(($C209&amp;"-"&amp;$E209&amp;"-"&amp;Y$4)=INDEX(Aux!$Q$4:$Q$5000,MATCH($C209&amp;"-"&amp;$E209&amp;"-"&amp;Y$4,Aux!$Q$4:$Q$5000,0)),1,""),"")</f>
        <v/>
      </c>
      <c r="Z209" s="13" t="str">
        <f>IFERROR(IF(($C209&amp;"-"&amp;$E209&amp;"-"&amp;Z$4)=INDEX(Aux!$Q$4:$Q$5000,MATCH($C209&amp;"-"&amp;$E209&amp;"-"&amp;Z$4,Aux!$Q$4:$Q$5000,0)),1,""),"")</f>
        <v/>
      </c>
      <c r="AA209" s="13" t="str">
        <f>IFERROR(IF(($C209&amp;"-"&amp;$E209&amp;"-"&amp;AA$4)=INDEX(Aux!$Q$4:$Q$5000,MATCH($C209&amp;"-"&amp;$E209&amp;"-"&amp;AA$4,Aux!$Q$4:$Q$5000,0)),1,""),"")</f>
        <v/>
      </c>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row>
    <row r="210" spans="2:114" x14ac:dyDescent="0.25">
      <c r="B210" s="41" t="str">
        <f>IF(B209="","",IF(B209+1&lt;='Tables&amp;Data'!$F$9,B209+1,""))</f>
        <v/>
      </c>
      <c r="C210" s="46" t="str">
        <f>IF(IFERROR(TRUNC((B210-1)/'Tables&amp;Data'!$F$7,0)+1,0)=0,"","G"&amp;TRUNC((B210-1)/'Tables&amp;Data'!$F$7,0)+1)</f>
        <v/>
      </c>
      <c r="D210" s="43" t="str">
        <f>IF(C210="","",IF(D209='Tables&amp;Data'!$F$7,1,D209+1))</f>
        <v/>
      </c>
      <c r="E210" s="43" t="str">
        <f t="shared" si="3"/>
        <v/>
      </c>
      <c r="F210" s="45" t="str">
        <f>IF(E210="","",IF(SUM(G210:AA210)='Tables&amp;Data'!$F$8,"P","O"))</f>
        <v/>
      </c>
      <c r="G210" s="13" t="str">
        <f>IFERROR(IF(($C210&amp;"-"&amp;$E210&amp;"-"&amp;G$4)=INDEX(Aux!$Q$4:$Q$5000,MATCH($C210&amp;"-"&amp;$E210&amp;"-"&amp;G$4,Aux!$Q$4:$Q$5000,0)),1,""),"")</f>
        <v/>
      </c>
      <c r="H210" s="13" t="str">
        <f>IFERROR(IF(($C210&amp;"-"&amp;$E210&amp;"-"&amp;H$4)=INDEX(Aux!$Q$4:$Q$5000,MATCH($C210&amp;"-"&amp;$E210&amp;"-"&amp;H$4,Aux!$Q$4:$Q$5000,0)),1,""),"")</f>
        <v/>
      </c>
      <c r="I210" s="13" t="str">
        <f>IFERROR(IF(($C210&amp;"-"&amp;$E210&amp;"-"&amp;I$4)=INDEX(Aux!$Q$4:$Q$5000,MATCH($C210&amp;"-"&amp;$E210&amp;"-"&amp;I$4,Aux!$Q$4:$Q$5000,0)),1,""),"")</f>
        <v/>
      </c>
      <c r="J210" s="13" t="str">
        <f>IFERROR(IF(($C210&amp;"-"&amp;$E210&amp;"-"&amp;J$4)=INDEX(Aux!$Q$4:$Q$5000,MATCH($C210&amp;"-"&amp;$E210&amp;"-"&amp;J$4,Aux!$Q$4:$Q$5000,0)),1,""),"")</f>
        <v/>
      </c>
      <c r="K210" s="13" t="str">
        <f>IFERROR(IF(($C210&amp;"-"&amp;$E210&amp;"-"&amp;K$4)=INDEX(Aux!$Q$4:$Q$5000,MATCH($C210&amp;"-"&amp;$E210&amp;"-"&amp;K$4,Aux!$Q$4:$Q$5000,0)),1,""),"")</f>
        <v/>
      </c>
      <c r="L210" s="13" t="str">
        <f>IFERROR(IF(($C210&amp;"-"&amp;$E210&amp;"-"&amp;L$4)=INDEX(Aux!$Q$4:$Q$5000,MATCH($C210&amp;"-"&amp;$E210&amp;"-"&amp;L$4,Aux!$Q$4:$Q$5000,0)),1,""),"")</f>
        <v/>
      </c>
      <c r="M210" s="13" t="str">
        <f>IFERROR(IF(($C210&amp;"-"&amp;$E210&amp;"-"&amp;M$4)=INDEX(Aux!$Q$4:$Q$5000,MATCH($C210&amp;"-"&amp;$E210&amp;"-"&amp;M$4,Aux!$Q$4:$Q$5000,0)),1,""),"")</f>
        <v/>
      </c>
      <c r="N210" s="13" t="str">
        <f>IFERROR(IF(($C210&amp;"-"&amp;$E210&amp;"-"&amp;N$4)=INDEX(Aux!$Q$4:$Q$5000,MATCH($C210&amp;"-"&amp;$E210&amp;"-"&amp;N$4,Aux!$Q$4:$Q$5000,0)),1,""),"")</f>
        <v/>
      </c>
      <c r="O210" s="13" t="str">
        <f>IFERROR(IF(($C210&amp;"-"&amp;$E210&amp;"-"&amp;O$4)=INDEX(Aux!$Q$4:$Q$5000,MATCH($C210&amp;"-"&amp;$E210&amp;"-"&amp;O$4,Aux!$Q$4:$Q$5000,0)),1,""),"")</f>
        <v/>
      </c>
      <c r="P210" s="13" t="str">
        <f>IFERROR(IF(($C210&amp;"-"&amp;$E210&amp;"-"&amp;P$4)=INDEX(Aux!$Q$4:$Q$5000,MATCH($C210&amp;"-"&amp;$E210&amp;"-"&amp;P$4,Aux!$Q$4:$Q$5000,0)),1,""),"")</f>
        <v/>
      </c>
      <c r="Q210" s="13" t="str">
        <f>IFERROR(IF(($C210&amp;"-"&amp;$E210&amp;"-"&amp;Q$4)=INDEX(Aux!$Q$4:$Q$5000,MATCH($C210&amp;"-"&amp;$E210&amp;"-"&amp;Q$4,Aux!$Q$4:$Q$5000,0)),1,""),"")</f>
        <v/>
      </c>
      <c r="R210" s="13" t="str">
        <f>IFERROR(IF(($C210&amp;"-"&amp;$E210&amp;"-"&amp;R$4)=INDEX(Aux!$Q$4:$Q$5000,MATCH($C210&amp;"-"&amp;$E210&amp;"-"&amp;R$4,Aux!$Q$4:$Q$5000,0)),1,""),"")</f>
        <v/>
      </c>
      <c r="S210" s="13" t="str">
        <f>IFERROR(IF(($C210&amp;"-"&amp;$E210&amp;"-"&amp;S$4)=INDEX(Aux!$Q$4:$Q$5000,MATCH($C210&amp;"-"&amp;$E210&amp;"-"&amp;S$4,Aux!$Q$4:$Q$5000,0)),1,""),"")</f>
        <v/>
      </c>
      <c r="T210" s="13" t="str">
        <f>IFERROR(IF(($C210&amp;"-"&amp;$E210&amp;"-"&amp;T$4)=INDEX(Aux!$Q$4:$Q$5000,MATCH($C210&amp;"-"&amp;$E210&amp;"-"&amp;T$4,Aux!$Q$4:$Q$5000,0)),1,""),"")</f>
        <v/>
      </c>
      <c r="U210" s="13" t="str">
        <f>IFERROR(IF(($C210&amp;"-"&amp;$E210&amp;"-"&amp;U$4)=INDEX(Aux!$Q$4:$Q$5000,MATCH($C210&amp;"-"&amp;$E210&amp;"-"&amp;U$4,Aux!$Q$4:$Q$5000,0)),1,""),"")</f>
        <v/>
      </c>
      <c r="V210" s="13" t="str">
        <f>IFERROR(IF(($C210&amp;"-"&amp;$E210&amp;"-"&amp;V$4)=INDEX(Aux!$Q$4:$Q$5000,MATCH($C210&amp;"-"&amp;$E210&amp;"-"&amp;V$4,Aux!$Q$4:$Q$5000,0)),1,""),"")</f>
        <v/>
      </c>
      <c r="W210" s="13" t="str">
        <f>IFERROR(IF(($C210&amp;"-"&amp;$E210&amp;"-"&amp;W$4)=INDEX(Aux!$Q$4:$Q$5000,MATCH($C210&amp;"-"&amp;$E210&amp;"-"&amp;W$4,Aux!$Q$4:$Q$5000,0)),1,""),"")</f>
        <v/>
      </c>
      <c r="X210" s="13" t="str">
        <f>IFERROR(IF(($C210&amp;"-"&amp;$E210&amp;"-"&amp;X$4)=INDEX(Aux!$Q$4:$Q$5000,MATCH($C210&amp;"-"&amp;$E210&amp;"-"&amp;X$4,Aux!$Q$4:$Q$5000,0)),1,""),"")</f>
        <v/>
      </c>
      <c r="Y210" s="13" t="str">
        <f>IFERROR(IF(($C210&amp;"-"&amp;$E210&amp;"-"&amp;Y$4)=INDEX(Aux!$Q$4:$Q$5000,MATCH($C210&amp;"-"&amp;$E210&amp;"-"&amp;Y$4,Aux!$Q$4:$Q$5000,0)),1,""),"")</f>
        <v/>
      </c>
      <c r="Z210" s="13" t="str">
        <f>IFERROR(IF(($C210&amp;"-"&amp;$E210&amp;"-"&amp;Z$4)=INDEX(Aux!$Q$4:$Q$5000,MATCH($C210&amp;"-"&amp;$E210&amp;"-"&amp;Z$4,Aux!$Q$4:$Q$5000,0)),1,""),"")</f>
        <v/>
      </c>
      <c r="AA210" s="13" t="str">
        <f>IFERROR(IF(($C210&amp;"-"&amp;$E210&amp;"-"&amp;AA$4)=INDEX(Aux!$Q$4:$Q$5000,MATCH($C210&amp;"-"&amp;$E210&amp;"-"&amp;AA$4,Aux!$Q$4:$Q$5000,0)),1,""),"")</f>
        <v/>
      </c>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row>
    <row r="211" spans="2:114" x14ac:dyDescent="0.25">
      <c r="B211" s="41" t="str">
        <f>IF(B210="","",IF(B210+1&lt;='Tables&amp;Data'!$F$9,B210+1,""))</f>
        <v/>
      </c>
      <c r="C211" s="46" t="str">
        <f>IF(IFERROR(TRUNC((B211-1)/'Tables&amp;Data'!$F$7,0)+1,0)=0,"","G"&amp;TRUNC((B211-1)/'Tables&amp;Data'!$F$7,0)+1)</f>
        <v/>
      </c>
      <c r="D211" s="43" t="str">
        <f>IF(C211="","",IF(D210='Tables&amp;Data'!$F$7,1,D210+1))</f>
        <v/>
      </c>
      <c r="E211" s="43" t="str">
        <f t="shared" si="3"/>
        <v/>
      </c>
      <c r="F211" s="45" t="str">
        <f>IF(E211="","",IF(SUM(G211:AA211)='Tables&amp;Data'!$F$8,"P","O"))</f>
        <v/>
      </c>
      <c r="G211" s="13" t="str">
        <f>IFERROR(IF(($C211&amp;"-"&amp;$E211&amp;"-"&amp;G$4)=INDEX(Aux!$Q$4:$Q$5000,MATCH($C211&amp;"-"&amp;$E211&amp;"-"&amp;G$4,Aux!$Q$4:$Q$5000,0)),1,""),"")</f>
        <v/>
      </c>
      <c r="H211" s="13" t="str">
        <f>IFERROR(IF(($C211&amp;"-"&amp;$E211&amp;"-"&amp;H$4)=INDEX(Aux!$Q$4:$Q$5000,MATCH($C211&amp;"-"&amp;$E211&amp;"-"&amp;H$4,Aux!$Q$4:$Q$5000,0)),1,""),"")</f>
        <v/>
      </c>
      <c r="I211" s="13" t="str">
        <f>IFERROR(IF(($C211&amp;"-"&amp;$E211&amp;"-"&amp;I$4)=INDEX(Aux!$Q$4:$Q$5000,MATCH($C211&amp;"-"&amp;$E211&amp;"-"&amp;I$4,Aux!$Q$4:$Q$5000,0)),1,""),"")</f>
        <v/>
      </c>
      <c r="J211" s="13" t="str">
        <f>IFERROR(IF(($C211&amp;"-"&amp;$E211&amp;"-"&amp;J$4)=INDEX(Aux!$Q$4:$Q$5000,MATCH($C211&amp;"-"&amp;$E211&amp;"-"&amp;J$4,Aux!$Q$4:$Q$5000,0)),1,""),"")</f>
        <v/>
      </c>
      <c r="K211" s="13" t="str">
        <f>IFERROR(IF(($C211&amp;"-"&amp;$E211&amp;"-"&amp;K$4)=INDEX(Aux!$Q$4:$Q$5000,MATCH($C211&amp;"-"&amp;$E211&amp;"-"&amp;K$4,Aux!$Q$4:$Q$5000,0)),1,""),"")</f>
        <v/>
      </c>
      <c r="L211" s="13" t="str">
        <f>IFERROR(IF(($C211&amp;"-"&amp;$E211&amp;"-"&amp;L$4)=INDEX(Aux!$Q$4:$Q$5000,MATCH($C211&amp;"-"&amp;$E211&amp;"-"&amp;L$4,Aux!$Q$4:$Q$5000,0)),1,""),"")</f>
        <v/>
      </c>
      <c r="M211" s="13" t="str">
        <f>IFERROR(IF(($C211&amp;"-"&amp;$E211&amp;"-"&amp;M$4)=INDEX(Aux!$Q$4:$Q$5000,MATCH($C211&amp;"-"&amp;$E211&amp;"-"&amp;M$4,Aux!$Q$4:$Q$5000,0)),1,""),"")</f>
        <v/>
      </c>
      <c r="N211" s="13" t="str">
        <f>IFERROR(IF(($C211&amp;"-"&amp;$E211&amp;"-"&amp;N$4)=INDEX(Aux!$Q$4:$Q$5000,MATCH($C211&amp;"-"&amp;$E211&amp;"-"&amp;N$4,Aux!$Q$4:$Q$5000,0)),1,""),"")</f>
        <v/>
      </c>
      <c r="O211" s="13" t="str">
        <f>IFERROR(IF(($C211&amp;"-"&amp;$E211&amp;"-"&amp;O$4)=INDEX(Aux!$Q$4:$Q$5000,MATCH($C211&amp;"-"&amp;$E211&amp;"-"&amp;O$4,Aux!$Q$4:$Q$5000,0)),1,""),"")</f>
        <v/>
      </c>
      <c r="P211" s="13" t="str">
        <f>IFERROR(IF(($C211&amp;"-"&amp;$E211&amp;"-"&amp;P$4)=INDEX(Aux!$Q$4:$Q$5000,MATCH($C211&amp;"-"&amp;$E211&amp;"-"&amp;P$4,Aux!$Q$4:$Q$5000,0)),1,""),"")</f>
        <v/>
      </c>
      <c r="Q211" s="13" t="str">
        <f>IFERROR(IF(($C211&amp;"-"&amp;$E211&amp;"-"&amp;Q$4)=INDEX(Aux!$Q$4:$Q$5000,MATCH($C211&amp;"-"&amp;$E211&amp;"-"&amp;Q$4,Aux!$Q$4:$Q$5000,0)),1,""),"")</f>
        <v/>
      </c>
      <c r="R211" s="13" t="str">
        <f>IFERROR(IF(($C211&amp;"-"&amp;$E211&amp;"-"&amp;R$4)=INDEX(Aux!$Q$4:$Q$5000,MATCH($C211&amp;"-"&amp;$E211&amp;"-"&amp;R$4,Aux!$Q$4:$Q$5000,0)),1,""),"")</f>
        <v/>
      </c>
      <c r="S211" s="13" t="str">
        <f>IFERROR(IF(($C211&amp;"-"&amp;$E211&amp;"-"&amp;S$4)=INDEX(Aux!$Q$4:$Q$5000,MATCH($C211&amp;"-"&amp;$E211&amp;"-"&amp;S$4,Aux!$Q$4:$Q$5000,0)),1,""),"")</f>
        <v/>
      </c>
      <c r="T211" s="13" t="str">
        <f>IFERROR(IF(($C211&amp;"-"&amp;$E211&amp;"-"&amp;T$4)=INDEX(Aux!$Q$4:$Q$5000,MATCH($C211&amp;"-"&amp;$E211&amp;"-"&amp;T$4,Aux!$Q$4:$Q$5000,0)),1,""),"")</f>
        <v/>
      </c>
      <c r="U211" s="13" t="str">
        <f>IFERROR(IF(($C211&amp;"-"&amp;$E211&amp;"-"&amp;U$4)=INDEX(Aux!$Q$4:$Q$5000,MATCH($C211&amp;"-"&amp;$E211&amp;"-"&amp;U$4,Aux!$Q$4:$Q$5000,0)),1,""),"")</f>
        <v/>
      </c>
      <c r="V211" s="13" t="str">
        <f>IFERROR(IF(($C211&amp;"-"&amp;$E211&amp;"-"&amp;V$4)=INDEX(Aux!$Q$4:$Q$5000,MATCH($C211&amp;"-"&amp;$E211&amp;"-"&amp;V$4,Aux!$Q$4:$Q$5000,0)),1,""),"")</f>
        <v/>
      </c>
      <c r="W211" s="13" t="str">
        <f>IFERROR(IF(($C211&amp;"-"&amp;$E211&amp;"-"&amp;W$4)=INDEX(Aux!$Q$4:$Q$5000,MATCH($C211&amp;"-"&amp;$E211&amp;"-"&amp;W$4,Aux!$Q$4:$Q$5000,0)),1,""),"")</f>
        <v/>
      </c>
      <c r="X211" s="13" t="str">
        <f>IFERROR(IF(($C211&amp;"-"&amp;$E211&amp;"-"&amp;X$4)=INDEX(Aux!$Q$4:$Q$5000,MATCH($C211&amp;"-"&amp;$E211&amp;"-"&amp;X$4,Aux!$Q$4:$Q$5000,0)),1,""),"")</f>
        <v/>
      </c>
      <c r="Y211" s="13" t="str">
        <f>IFERROR(IF(($C211&amp;"-"&amp;$E211&amp;"-"&amp;Y$4)=INDEX(Aux!$Q$4:$Q$5000,MATCH($C211&amp;"-"&amp;$E211&amp;"-"&amp;Y$4,Aux!$Q$4:$Q$5000,0)),1,""),"")</f>
        <v/>
      </c>
      <c r="Z211" s="13" t="str">
        <f>IFERROR(IF(($C211&amp;"-"&amp;$E211&amp;"-"&amp;Z$4)=INDEX(Aux!$Q$4:$Q$5000,MATCH($C211&amp;"-"&amp;$E211&amp;"-"&amp;Z$4,Aux!$Q$4:$Q$5000,0)),1,""),"")</f>
        <v/>
      </c>
      <c r="AA211" s="13" t="str">
        <f>IFERROR(IF(($C211&amp;"-"&amp;$E211&amp;"-"&amp;AA$4)=INDEX(Aux!$Q$4:$Q$5000,MATCH($C211&amp;"-"&amp;$E211&amp;"-"&amp;AA$4,Aux!$Q$4:$Q$5000,0)),1,""),"")</f>
        <v/>
      </c>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row>
    <row r="212" spans="2:114" x14ac:dyDescent="0.25">
      <c r="B212" s="41" t="str">
        <f>IF(B211="","",IF(B211+1&lt;='Tables&amp;Data'!$F$9,B211+1,""))</f>
        <v/>
      </c>
      <c r="C212" s="46" t="str">
        <f>IF(IFERROR(TRUNC((B212-1)/'Tables&amp;Data'!$F$7,0)+1,0)=0,"","G"&amp;TRUNC((B212-1)/'Tables&amp;Data'!$F$7,0)+1)</f>
        <v/>
      </c>
      <c r="D212" s="43" t="str">
        <f>IF(C212="","",IF(D211='Tables&amp;Data'!$F$7,1,D211+1))</f>
        <v/>
      </c>
      <c r="E212" s="43" t="str">
        <f t="shared" si="3"/>
        <v/>
      </c>
      <c r="F212" s="45" t="str">
        <f>IF(E212="","",IF(SUM(G212:AA212)='Tables&amp;Data'!$F$8,"P","O"))</f>
        <v/>
      </c>
      <c r="G212" s="13" t="str">
        <f>IFERROR(IF(($C212&amp;"-"&amp;$E212&amp;"-"&amp;G$4)=INDEX(Aux!$Q$4:$Q$5000,MATCH($C212&amp;"-"&amp;$E212&amp;"-"&amp;G$4,Aux!$Q$4:$Q$5000,0)),1,""),"")</f>
        <v/>
      </c>
      <c r="H212" s="13" t="str">
        <f>IFERROR(IF(($C212&amp;"-"&amp;$E212&amp;"-"&amp;H$4)=INDEX(Aux!$Q$4:$Q$5000,MATCH($C212&amp;"-"&amp;$E212&amp;"-"&amp;H$4,Aux!$Q$4:$Q$5000,0)),1,""),"")</f>
        <v/>
      </c>
      <c r="I212" s="13" t="str">
        <f>IFERROR(IF(($C212&amp;"-"&amp;$E212&amp;"-"&amp;I$4)=INDEX(Aux!$Q$4:$Q$5000,MATCH($C212&amp;"-"&amp;$E212&amp;"-"&amp;I$4,Aux!$Q$4:$Q$5000,0)),1,""),"")</f>
        <v/>
      </c>
      <c r="J212" s="13" t="str">
        <f>IFERROR(IF(($C212&amp;"-"&amp;$E212&amp;"-"&amp;J$4)=INDEX(Aux!$Q$4:$Q$5000,MATCH($C212&amp;"-"&amp;$E212&amp;"-"&amp;J$4,Aux!$Q$4:$Q$5000,0)),1,""),"")</f>
        <v/>
      </c>
      <c r="K212" s="13" t="str">
        <f>IFERROR(IF(($C212&amp;"-"&amp;$E212&amp;"-"&amp;K$4)=INDEX(Aux!$Q$4:$Q$5000,MATCH($C212&amp;"-"&amp;$E212&amp;"-"&amp;K$4,Aux!$Q$4:$Q$5000,0)),1,""),"")</f>
        <v/>
      </c>
      <c r="L212" s="13" t="str">
        <f>IFERROR(IF(($C212&amp;"-"&amp;$E212&amp;"-"&amp;L$4)=INDEX(Aux!$Q$4:$Q$5000,MATCH($C212&amp;"-"&amp;$E212&amp;"-"&amp;L$4,Aux!$Q$4:$Q$5000,0)),1,""),"")</f>
        <v/>
      </c>
      <c r="M212" s="13" t="str">
        <f>IFERROR(IF(($C212&amp;"-"&amp;$E212&amp;"-"&amp;M$4)=INDEX(Aux!$Q$4:$Q$5000,MATCH($C212&amp;"-"&amp;$E212&amp;"-"&amp;M$4,Aux!$Q$4:$Q$5000,0)),1,""),"")</f>
        <v/>
      </c>
      <c r="N212" s="13" t="str">
        <f>IFERROR(IF(($C212&amp;"-"&amp;$E212&amp;"-"&amp;N$4)=INDEX(Aux!$Q$4:$Q$5000,MATCH($C212&amp;"-"&amp;$E212&amp;"-"&amp;N$4,Aux!$Q$4:$Q$5000,0)),1,""),"")</f>
        <v/>
      </c>
      <c r="O212" s="13" t="str">
        <f>IFERROR(IF(($C212&amp;"-"&amp;$E212&amp;"-"&amp;O$4)=INDEX(Aux!$Q$4:$Q$5000,MATCH($C212&amp;"-"&amp;$E212&amp;"-"&amp;O$4,Aux!$Q$4:$Q$5000,0)),1,""),"")</f>
        <v/>
      </c>
      <c r="P212" s="13" t="str">
        <f>IFERROR(IF(($C212&amp;"-"&amp;$E212&amp;"-"&amp;P$4)=INDEX(Aux!$Q$4:$Q$5000,MATCH($C212&amp;"-"&amp;$E212&amp;"-"&amp;P$4,Aux!$Q$4:$Q$5000,0)),1,""),"")</f>
        <v/>
      </c>
      <c r="Q212" s="13" t="str">
        <f>IFERROR(IF(($C212&amp;"-"&amp;$E212&amp;"-"&amp;Q$4)=INDEX(Aux!$Q$4:$Q$5000,MATCH($C212&amp;"-"&amp;$E212&amp;"-"&amp;Q$4,Aux!$Q$4:$Q$5000,0)),1,""),"")</f>
        <v/>
      </c>
      <c r="R212" s="13" t="str">
        <f>IFERROR(IF(($C212&amp;"-"&amp;$E212&amp;"-"&amp;R$4)=INDEX(Aux!$Q$4:$Q$5000,MATCH($C212&amp;"-"&amp;$E212&amp;"-"&amp;R$4,Aux!$Q$4:$Q$5000,0)),1,""),"")</f>
        <v/>
      </c>
      <c r="S212" s="13" t="str">
        <f>IFERROR(IF(($C212&amp;"-"&amp;$E212&amp;"-"&amp;S$4)=INDEX(Aux!$Q$4:$Q$5000,MATCH($C212&amp;"-"&amp;$E212&amp;"-"&amp;S$4,Aux!$Q$4:$Q$5000,0)),1,""),"")</f>
        <v/>
      </c>
      <c r="T212" s="13" t="str">
        <f>IFERROR(IF(($C212&amp;"-"&amp;$E212&amp;"-"&amp;T$4)=INDEX(Aux!$Q$4:$Q$5000,MATCH($C212&amp;"-"&amp;$E212&amp;"-"&amp;T$4,Aux!$Q$4:$Q$5000,0)),1,""),"")</f>
        <v/>
      </c>
      <c r="U212" s="13" t="str">
        <f>IFERROR(IF(($C212&amp;"-"&amp;$E212&amp;"-"&amp;U$4)=INDEX(Aux!$Q$4:$Q$5000,MATCH($C212&amp;"-"&amp;$E212&amp;"-"&amp;U$4,Aux!$Q$4:$Q$5000,0)),1,""),"")</f>
        <v/>
      </c>
      <c r="V212" s="13" t="str">
        <f>IFERROR(IF(($C212&amp;"-"&amp;$E212&amp;"-"&amp;V$4)=INDEX(Aux!$Q$4:$Q$5000,MATCH($C212&amp;"-"&amp;$E212&amp;"-"&amp;V$4,Aux!$Q$4:$Q$5000,0)),1,""),"")</f>
        <v/>
      </c>
      <c r="W212" s="13" t="str">
        <f>IFERROR(IF(($C212&amp;"-"&amp;$E212&amp;"-"&amp;W$4)=INDEX(Aux!$Q$4:$Q$5000,MATCH($C212&amp;"-"&amp;$E212&amp;"-"&amp;W$4,Aux!$Q$4:$Q$5000,0)),1,""),"")</f>
        <v/>
      </c>
      <c r="X212" s="13" t="str">
        <f>IFERROR(IF(($C212&amp;"-"&amp;$E212&amp;"-"&amp;X$4)=INDEX(Aux!$Q$4:$Q$5000,MATCH($C212&amp;"-"&amp;$E212&amp;"-"&amp;X$4,Aux!$Q$4:$Q$5000,0)),1,""),"")</f>
        <v/>
      </c>
      <c r="Y212" s="13" t="str">
        <f>IFERROR(IF(($C212&amp;"-"&amp;$E212&amp;"-"&amp;Y$4)=INDEX(Aux!$Q$4:$Q$5000,MATCH($C212&amp;"-"&amp;$E212&amp;"-"&amp;Y$4,Aux!$Q$4:$Q$5000,0)),1,""),"")</f>
        <v/>
      </c>
      <c r="Z212" s="13" t="str">
        <f>IFERROR(IF(($C212&amp;"-"&amp;$E212&amp;"-"&amp;Z$4)=INDEX(Aux!$Q$4:$Q$5000,MATCH($C212&amp;"-"&amp;$E212&amp;"-"&amp;Z$4,Aux!$Q$4:$Q$5000,0)),1,""),"")</f>
        <v/>
      </c>
      <c r="AA212" s="13" t="str">
        <f>IFERROR(IF(($C212&amp;"-"&amp;$E212&amp;"-"&amp;AA$4)=INDEX(Aux!$Q$4:$Q$5000,MATCH($C212&amp;"-"&amp;$E212&amp;"-"&amp;AA$4,Aux!$Q$4:$Q$5000,0)),1,""),"")</f>
        <v/>
      </c>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row>
    <row r="213" spans="2:114" x14ac:dyDescent="0.25">
      <c r="B213" s="41" t="str">
        <f>IF(B212="","",IF(B212+1&lt;='Tables&amp;Data'!$F$9,B212+1,""))</f>
        <v/>
      </c>
      <c r="C213" s="46" t="str">
        <f>IF(IFERROR(TRUNC((B213-1)/'Tables&amp;Data'!$F$7,0)+1,0)=0,"","G"&amp;TRUNC((B213-1)/'Tables&amp;Data'!$F$7,0)+1)</f>
        <v/>
      </c>
      <c r="D213" s="43" t="str">
        <f>IF(C213="","",IF(D212='Tables&amp;Data'!$F$7,1,D212+1))</f>
        <v/>
      </c>
      <c r="E213" s="43" t="str">
        <f t="shared" si="3"/>
        <v/>
      </c>
      <c r="F213" s="45" t="str">
        <f>IF(E213="","",IF(SUM(G213:AA213)='Tables&amp;Data'!$F$8,"P","O"))</f>
        <v/>
      </c>
      <c r="G213" s="13" t="str">
        <f>IFERROR(IF(($C213&amp;"-"&amp;$E213&amp;"-"&amp;G$4)=INDEX(Aux!$Q$4:$Q$5000,MATCH($C213&amp;"-"&amp;$E213&amp;"-"&amp;G$4,Aux!$Q$4:$Q$5000,0)),1,""),"")</f>
        <v/>
      </c>
      <c r="H213" s="13" t="str">
        <f>IFERROR(IF(($C213&amp;"-"&amp;$E213&amp;"-"&amp;H$4)=INDEX(Aux!$Q$4:$Q$5000,MATCH($C213&amp;"-"&amp;$E213&amp;"-"&amp;H$4,Aux!$Q$4:$Q$5000,0)),1,""),"")</f>
        <v/>
      </c>
      <c r="I213" s="13" t="str">
        <f>IFERROR(IF(($C213&amp;"-"&amp;$E213&amp;"-"&amp;I$4)=INDEX(Aux!$Q$4:$Q$5000,MATCH($C213&amp;"-"&amp;$E213&amp;"-"&amp;I$4,Aux!$Q$4:$Q$5000,0)),1,""),"")</f>
        <v/>
      </c>
      <c r="J213" s="13" t="str">
        <f>IFERROR(IF(($C213&amp;"-"&amp;$E213&amp;"-"&amp;J$4)=INDEX(Aux!$Q$4:$Q$5000,MATCH($C213&amp;"-"&amp;$E213&amp;"-"&amp;J$4,Aux!$Q$4:$Q$5000,0)),1,""),"")</f>
        <v/>
      </c>
      <c r="K213" s="13" t="str">
        <f>IFERROR(IF(($C213&amp;"-"&amp;$E213&amp;"-"&amp;K$4)=INDEX(Aux!$Q$4:$Q$5000,MATCH($C213&amp;"-"&amp;$E213&amp;"-"&amp;K$4,Aux!$Q$4:$Q$5000,0)),1,""),"")</f>
        <v/>
      </c>
      <c r="L213" s="13" t="str">
        <f>IFERROR(IF(($C213&amp;"-"&amp;$E213&amp;"-"&amp;L$4)=INDEX(Aux!$Q$4:$Q$5000,MATCH($C213&amp;"-"&amp;$E213&amp;"-"&amp;L$4,Aux!$Q$4:$Q$5000,0)),1,""),"")</f>
        <v/>
      </c>
      <c r="M213" s="13" t="str">
        <f>IFERROR(IF(($C213&amp;"-"&amp;$E213&amp;"-"&amp;M$4)=INDEX(Aux!$Q$4:$Q$5000,MATCH($C213&amp;"-"&amp;$E213&amp;"-"&amp;M$4,Aux!$Q$4:$Q$5000,0)),1,""),"")</f>
        <v/>
      </c>
      <c r="N213" s="13" t="str">
        <f>IFERROR(IF(($C213&amp;"-"&amp;$E213&amp;"-"&amp;N$4)=INDEX(Aux!$Q$4:$Q$5000,MATCH($C213&amp;"-"&amp;$E213&amp;"-"&amp;N$4,Aux!$Q$4:$Q$5000,0)),1,""),"")</f>
        <v/>
      </c>
      <c r="O213" s="13" t="str">
        <f>IFERROR(IF(($C213&amp;"-"&amp;$E213&amp;"-"&amp;O$4)=INDEX(Aux!$Q$4:$Q$5000,MATCH($C213&amp;"-"&amp;$E213&amp;"-"&amp;O$4,Aux!$Q$4:$Q$5000,0)),1,""),"")</f>
        <v/>
      </c>
      <c r="P213" s="13" t="str">
        <f>IFERROR(IF(($C213&amp;"-"&amp;$E213&amp;"-"&amp;P$4)=INDEX(Aux!$Q$4:$Q$5000,MATCH($C213&amp;"-"&amp;$E213&amp;"-"&amp;P$4,Aux!$Q$4:$Q$5000,0)),1,""),"")</f>
        <v/>
      </c>
      <c r="Q213" s="13" t="str">
        <f>IFERROR(IF(($C213&amp;"-"&amp;$E213&amp;"-"&amp;Q$4)=INDEX(Aux!$Q$4:$Q$5000,MATCH($C213&amp;"-"&amp;$E213&amp;"-"&amp;Q$4,Aux!$Q$4:$Q$5000,0)),1,""),"")</f>
        <v/>
      </c>
      <c r="R213" s="13" t="str">
        <f>IFERROR(IF(($C213&amp;"-"&amp;$E213&amp;"-"&amp;R$4)=INDEX(Aux!$Q$4:$Q$5000,MATCH($C213&amp;"-"&amp;$E213&amp;"-"&amp;R$4,Aux!$Q$4:$Q$5000,0)),1,""),"")</f>
        <v/>
      </c>
      <c r="S213" s="13" t="str">
        <f>IFERROR(IF(($C213&amp;"-"&amp;$E213&amp;"-"&amp;S$4)=INDEX(Aux!$Q$4:$Q$5000,MATCH($C213&amp;"-"&amp;$E213&amp;"-"&amp;S$4,Aux!$Q$4:$Q$5000,0)),1,""),"")</f>
        <v/>
      </c>
      <c r="T213" s="13" t="str">
        <f>IFERROR(IF(($C213&amp;"-"&amp;$E213&amp;"-"&amp;T$4)=INDEX(Aux!$Q$4:$Q$5000,MATCH($C213&amp;"-"&amp;$E213&amp;"-"&amp;T$4,Aux!$Q$4:$Q$5000,0)),1,""),"")</f>
        <v/>
      </c>
      <c r="U213" s="13" t="str">
        <f>IFERROR(IF(($C213&amp;"-"&amp;$E213&amp;"-"&amp;U$4)=INDEX(Aux!$Q$4:$Q$5000,MATCH($C213&amp;"-"&amp;$E213&amp;"-"&amp;U$4,Aux!$Q$4:$Q$5000,0)),1,""),"")</f>
        <v/>
      </c>
      <c r="V213" s="13" t="str">
        <f>IFERROR(IF(($C213&amp;"-"&amp;$E213&amp;"-"&amp;V$4)=INDEX(Aux!$Q$4:$Q$5000,MATCH($C213&amp;"-"&amp;$E213&amp;"-"&amp;V$4,Aux!$Q$4:$Q$5000,0)),1,""),"")</f>
        <v/>
      </c>
      <c r="W213" s="13" t="str">
        <f>IFERROR(IF(($C213&amp;"-"&amp;$E213&amp;"-"&amp;W$4)=INDEX(Aux!$Q$4:$Q$5000,MATCH($C213&amp;"-"&amp;$E213&amp;"-"&amp;W$4,Aux!$Q$4:$Q$5000,0)),1,""),"")</f>
        <v/>
      </c>
      <c r="X213" s="13" t="str">
        <f>IFERROR(IF(($C213&amp;"-"&amp;$E213&amp;"-"&amp;X$4)=INDEX(Aux!$Q$4:$Q$5000,MATCH($C213&amp;"-"&amp;$E213&amp;"-"&amp;X$4,Aux!$Q$4:$Q$5000,0)),1,""),"")</f>
        <v/>
      </c>
      <c r="Y213" s="13" t="str">
        <f>IFERROR(IF(($C213&amp;"-"&amp;$E213&amp;"-"&amp;Y$4)=INDEX(Aux!$Q$4:$Q$5000,MATCH($C213&amp;"-"&amp;$E213&amp;"-"&amp;Y$4,Aux!$Q$4:$Q$5000,0)),1,""),"")</f>
        <v/>
      </c>
      <c r="Z213" s="13" t="str">
        <f>IFERROR(IF(($C213&amp;"-"&amp;$E213&amp;"-"&amp;Z$4)=INDEX(Aux!$Q$4:$Q$5000,MATCH($C213&amp;"-"&amp;$E213&amp;"-"&amp;Z$4,Aux!$Q$4:$Q$5000,0)),1,""),"")</f>
        <v/>
      </c>
      <c r="AA213" s="13" t="str">
        <f>IFERROR(IF(($C213&amp;"-"&amp;$E213&amp;"-"&amp;AA$4)=INDEX(Aux!$Q$4:$Q$5000,MATCH($C213&amp;"-"&amp;$E213&amp;"-"&amp;AA$4,Aux!$Q$4:$Q$5000,0)),1,""),"")</f>
        <v/>
      </c>
      <c r="AN213"/>
      <c r="AO213"/>
      <c r="AP213"/>
      <c r="AQ213"/>
      <c r="AR213"/>
      <c r="AS213"/>
      <c r="AT213"/>
      <c r="AU213"/>
      <c r="AV213"/>
      <c r="AW213"/>
      <c r="AX213"/>
      <c r="AY213"/>
      <c r="AZ213"/>
      <c r="BA213"/>
      <c r="BB213"/>
      <c r="BC213"/>
      <c r="BD213"/>
      <c r="BE213"/>
      <c r="BF213"/>
      <c r="BG213"/>
      <c r="BH213"/>
      <c r="BI213"/>
      <c r="BJ213"/>
      <c r="BK213"/>
      <c r="BL213"/>
      <c r="BM213"/>
      <c r="BN213"/>
      <c r="BO213"/>
      <c r="BP213"/>
      <c r="BQ213"/>
      <c r="BR213"/>
      <c r="BS213"/>
      <c r="BT213"/>
      <c r="BU213"/>
      <c r="BV213"/>
      <c r="BW213"/>
      <c r="BX213"/>
      <c r="BY213"/>
      <c r="BZ213"/>
      <c r="CA213"/>
      <c r="CB213"/>
      <c r="CC213"/>
      <c r="CD213"/>
      <c r="CE213"/>
      <c r="CF213"/>
      <c r="CG213"/>
      <c r="CH213"/>
      <c r="CI213"/>
      <c r="CJ213"/>
      <c r="CK213"/>
      <c r="CL213"/>
      <c r="CM213"/>
      <c r="CN213"/>
      <c r="CO213"/>
      <c r="CP213"/>
      <c r="CQ213"/>
      <c r="CR213"/>
      <c r="CS213"/>
      <c r="CT213"/>
      <c r="CU213"/>
      <c r="CV213"/>
      <c r="CW213"/>
      <c r="CX213"/>
      <c r="CY213"/>
      <c r="CZ213"/>
      <c r="DA213"/>
      <c r="DB213"/>
      <c r="DC213"/>
      <c r="DD213"/>
      <c r="DE213"/>
      <c r="DF213"/>
      <c r="DG213"/>
      <c r="DH213"/>
      <c r="DI213"/>
      <c r="DJ213"/>
    </row>
    <row r="214" spans="2:114" x14ac:dyDescent="0.25">
      <c r="B214" s="41" t="str">
        <f>IF(B213="","",IF(B213+1&lt;='Tables&amp;Data'!$F$9,B213+1,""))</f>
        <v/>
      </c>
      <c r="C214" s="46" t="str">
        <f>IF(IFERROR(TRUNC((B214-1)/'Tables&amp;Data'!$F$7,0)+1,0)=0,"","G"&amp;TRUNC((B214-1)/'Tables&amp;Data'!$F$7,0)+1)</f>
        <v/>
      </c>
      <c r="D214" s="43" t="str">
        <f>IF(C214="","",IF(D213='Tables&amp;Data'!$F$7,1,D213+1))</f>
        <v/>
      </c>
      <c r="E214" s="43" t="str">
        <f t="shared" si="3"/>
        <v/>
      </c>
      <c r="F214" s="45" t="str">
        <f>IF(E214="","",IF(SUM(G214:AA214)='Tables&amp;Data'!$F$8,"P","O"))</f>
        <v/>
      </c>
      <c r="G214" s="13" t="str">
        <f>IFERROR(IF(($C214&amp;"-"&amp;$E214&amp;"-"&amp;G$4)=INDEX(Aux!$Q$4:$Q$5000,MATCH($C214&amp;"-"&amp;$E214&amp;"-"&amp;G$4,Aux!$Q$4:$Q$5000,0)),1,""),"")</f>
        <v/>
      </c>
      <c r="H214" s="13" t="str">
        <f>IFERROR(IF(($C214&amp;"-"&amp;$E214&amp;"-"&amp;H$4)=INDEX(Aux!$Q$4:$Q$5000,MATCH($C214&amp;"-"&amp;$E214&amp;"-"&amp;H$4,Aux!$Q$4:$Q$5000,0)),1,""),"")</f>
        <v/>
      </c>
      <c r="I214" s="13" t="str">
        <f>IFERROR(IF(($C214&amp;"-"&amp;$E214&amp;"-"&amp;I$4)=INDEX(Aux!$Q$4:$Q$5000,MATCH($C214&amp;"-"&amp;$E214&amp;"-"&amp;I$4,Aux!$Q$4:$Q$5000,0)),1,""),"")</f>
        <v/>
      </c>
      <c r="J214" s="13" t="str">
        <f>IFERROR(IF(($C214&amp;"-"&amp;$E214&amp;"-"&amp;J$4)=INDEX(Aux!$Q$4:$Q$5000,MATCH($C214&amp;"-"&amp;$E214&amp;"-"&amp;J$4,Aux!$Q$4:$Q$5000,0)),1,""),"")</f>
        <v/>
      </c>
      <c r="K214" s="13" t="str">
        <f>IFERROR(IF(($C214&amp;"-"&amp;$E214&amp;"-"&amp;K$4)=INDEX(Aux!$Q$4:$Q$5000,MATCH($C214&amp;"-"&amp;$E214&amp;"-"&amp;K$4,Aux!$Q$4:$Q$5000,0)),1,""),"")</f>
        <v/>
      </c>
      <c r="L214" s="13" t="str">
        <f>IFERROR(IF(($C214&amp;"-"&amp;$E214&amp;"-"&amp;L$4)=INDEX(Aux!$Q$4:$Q$5000,MATCH($C214&amp;"-"&amp;$E214&amp;"-"&amp;L$4,Aux!$Q$4:$Q$5000,0)),1,""),"")</f>
        <v/>
      </c>
      <c r="M214" s="13" t="str">
        <f>IFERROR(IF(($C214&amp;"-"&amp;$E214&amp;"-"&amp;M$4)=INDEX(Aux!$Q$4:$Q$5000,MATCH($C214&amp;"-"&amp;$E214&amp;"-"&amp;M$4,Aux!$Q$4:$Q$5000,0)),1,""),"")</f>
        <v/>
      </c>
      <c r="N214" s="13" t="str">
        <f>IFERROR(IF(($C214&amp;"-"&amp;$E214&amp;"-"&amp;N$4)=INDEX(Aux!$Q$4:$Q$5000,MATCH($C214&amp;"-"&amp;$E214&amp;"-"&amp;N$4,Aux!$Q$4:$Q$5000,0)),1,""),"")</f>
        <v/>
      </c>
      <c r="O214" s="13" t="str">
        <f>IFERROR(IF(($C214&amp;"-"&amp;$E214&amp;"-"&amp;O$4)=INDEX(Aux!$Q$4:$Q$5000,MATCH($C214&amp;"-"&amp;$E214&amp;"-"&amp;O$4,Aux!$Q$4:$Q$5000,0)),1,""),"")</f>
        <v/>
      </c>
      <c r="P214" s="13" t="str">
        <f>IFERROR(IF(($C214&amp;"-"&amp;$E214&amp;"-"&amp;P$4)=INDEX(Aux!$Q$4:$Q$5000,MATCH($C214&amp;"-"&amp;$E214&amp;"-"&amp;P$4,Aux!$Q$4:$Q$5000,0)),1,""),"")</f>
        <v/>
      </c>
      <c r="Q214" s="13" t="str">
        <f>IFERROR(IF(($C214&amp;"-"&amp;$E214&amp;"-"&amp;Q$4)=INDEX(Aux!$Q$4:$Q$5000,MATCH($C214&amp;"-"&amp;$E214&amp;"-"&amp;Q$4,Aux!$Q$4:$Q$5000,0)),1,""),"")</f>
        <v/>
      </c>
      <c r="R214" s="13" t="str">
        <f>IFERROR(IF(($C214&amp;"-"&amp;$E214&amp;"-"&amp;R$4)=INDEX(Aux!$Q$4:$Q$5000,MATCH($C214&amp;"-"&amp;$E214&amp;"-"&amp;R$4,Aux!$Q$4:$Q$5000,0)),1,""),"")</f>
        <v/>
      </c>
      <c r="S214" s="13" t="str">
        <f>IFERROR(IF(($C214&amp;"-"&amp;$E214&amp;"-"&amp;S$4)=INDEX(Aux!$Q$4:$Q$5000,MATCH($C214&amp;"-"&amp;$E214&amp;"-"&amp;S$4,Aux!$Q$4:$Q$5000,0)),1,""),"")</f>
        <v/>
      </c>
      <c r="T214" s="13" t="str">
        <f>IFERROR(IF(($C214&amp;"-"&amp;$E214&amp;"-"&amp;T$4)=INDEX(Aux!$Q$4:$Q$5000,MATCH($C214&amp;"-"&amp;$E214&amp;"-"&amp;T$4,Aux!$Q$4:$Q$5000,0)),1,""),"")</f>
        <v/>
      </c>
      <c r="U214" s="13" t="str">
        <f>IFERROR(IF(($C214&amp;"-"&amp;$E214&amp;"-"&amp;U$4)=INDEX(Aux!$Q$4:$Q$5000,MATCH($C214&amp;"-"&amp;$E214&amp;"-"&amp;U$4,Aux!$Q$4:$Q$5000,0)),1,""),"")</f>
        <v/>
      </c>
      <c r="V214" s="13" t="str">
        <f>IFERROR(IF(($C214&amp;"-"&amp;$E214&amp;"-"&amp;V$4)=INDEX(Aux!$Q$4:$Q$5000,MATCH($C214&amp;"-"&amp;$E214&amp;"-"&amp;V$4,Aux!$Q$4:$Q$5000,0)),1,""),"")</f>
        <v/>
      </c>
      <c r="W214" s="13" t="str">
        <f>IFERROR(IF(($C214&amp;"-"&amp;$E214&amp;"-"&amp;W$4)=INDEX(Aux!$Q$4:$Q$5000,MATCH($C214&amp;"-"&amp;$E214&amp;"-"&amp;W$4,Aux!$Q$4:$Q$5000,0)),1,""),"")</f>
        <v/>
      </c>
      <c r="X214" s="13" t="str">
        <f>IFERROR(IF(($C214&amp;"-"&amp;$E214&amp;"-"&amp;X$4)=INDEX(Aux!$Q$4:$Q$5000,MATCH($C214&amp;"-"&amp;$E214&amp;"-"&amp;X$4,Aux!$Q$4:$Q$5000,0)),1,""),"")</f>
        <v/>
      </c>
      <c r="Y214" s="13" t="str">
        <f>IFERROR(IF(($C214&amp;"-"&amp;$E214&amp;"-"&amp;Y$4)=INDEX(Aux!$Q$4:$Q$5000,MATCH($C214&amp;"-"&amp;$E214&amp;"-"&amp;Y$4,Aux!$Q$4:$Q$5000,0)),1,""),"")</f>
        <v/>
      </c>
      <c r="Z214" s="13" t="str">
        <f>IFERROR(IF(($C214&amp;"-"&amp;$E214&amp;"-"&amp;Z$4)=INDEX(Aux!$Q$4:$Q$5000,MATCH($C214&amp;"-"&amp;$E214&amp;"-"&amp;Z$4,Aux!$Q$4:$Q$5000,0)),1,""),"")</f>
        <v/>
      </c>
      <c r="AA214" s="13" t="str">
        <f>IFERROR(IF(($C214&amp;"-"&amp;$E214&amp;"-"&amp;AA$4)=INDEX(Aux!$Q$4:$Q$5000,MATCH($C214&amp;"-"&amp;$E214&amp;"-"&amp;AA$4,Aux!$Q$4:$Q$5000,0)),1,""),"")</f>
        <v/>
      </c>
      <c r="AN214"/>
      <c r="AO214"/>
      <c r="AP214"/>
      <c r="AQ214"/>
      <c r="AR214"/>
      <c r="AS214"/>
      <c r="AT214"/>
      <c r="AU214"/>
      <c r="AV214"/>
      <c r="AW214"/>
      <c r="AX214"/>
      <c r="AY214"/>
      <c r="AZ214"/>
      <c r="BA214"/>
      <c r="BB214"/>
      <c r="BC214"/>
      <c r="BD214"/>
      <c r="BE214"/>
      <c r="BF214"/>
      <c r="BG214"/>
      <c r="BH214"/>
      <c r="BI214"/>
      <c r="BJ214"/>
      <c r="BK214"/>
      <c r="BL214"/>
      <c r="BM214"/>
      <c r="BN214"/>
      <c r="BO214"/>
      <c r="BP214"/>
      <c r="BQ214"/>
      <c r="BR214"/>
      <c r="BS214"/>
      <c r="BT214"/>
      <c r="BU214"/>
      <c r="BV214"/>
      <c r="BW214"/>
      <c r="BX214"/>
      <c r="BY214"/>
      <c r="BZ214"/>
      <c r="CA214"/>
      <c r="CB214"/>
      <c r="CC214"/>
      <c r="CD214"/>
      <c r="CE214"/>
      <c r="CF214"/>
      <c r="CG214"/>
      <c r="CH214"/>
      <c r="CI214"/>
      <c r="CJ214"/>
      <c r="CK214"/>
      <c r="CL214"/>
      <c r="CM214"/>
      <c r="CN214"/>
      <c r="CO214"/>
      <c r="CP214"/>
      <c r="CQ214"/>
      <c r="CR214"/>
      <c r="CS214"/>
      <c r="CT214"/>
      <c r="CU214"/>
      <c r="CV214"/>
      <c r="CW214"/>
      <c r="CX214"/>
      <c r="CY214"/>
      <c r="CZ214"/>
      <c r="DA214"/>
      <c r="DB214"/>
      <c r="DC214"/>
      <c r="DD214"/>
      <c r="DE214"/>
      <c r="DF214"/>
      <c r="DG214"/>
      <c r="DH214"/>
      <c r="DI214"/>
      <c r="DJ214"/>
    </row>
    <row r="215" spans="2:114" x14ac:dyDescent="0.25">
      <c r="B215" s="41" t="str">
        <f>IF(B214="","",IF(B214+1&lt;='Tables&amp;Data'!$F$9,B214+1,""))</f>
        <v/>
      </c>
      <c r="C215" s="46" t="str">
        <f>IF(IFERROR(TRUNC((B215-1)/'Tables&amp;Data'!$F$7,0)+1,0)=0,"","G"&amp;TRUNC((B215-1)/'Tables&amp;Data'!$F$7,0)+1)</f>
        <v/>
      </c>
      <c r="D215" s="43" t="str">
        <f>IF(C215="","",IF(D214='Tables&amp;Data'!$F$7,1,D214+1))</f>
        <v/>
      </c>
      <c r="E215" s="43" t="str">
        <f t="shared" si="3"/>
        <v/>
      </c>
      <c r="F215" s="45" t="str">
        <f>IF(E215="","",IF(SUM(G215:AA215)='Tables&amp;Data'!$F$8,"P","O"))</f>
        <v/>
      </c>
      <c r="G215" s="13" t="str">
        <f>IFERROR(IF(($C215&amp;"-"&amp;$E215&amp;"-"&amp;G$4)=INDEX(Aux!$Q$4:$Q$5000,MATCH($C215&amp;"-"&amp;$E215&amp;"-"&amp;G$4,Aux!$Q$4:$Q$5000,0)),1,""),"")</f>
        <v/>
      </c>
      <c r="H215" s="13" t="str">
        <f>IFERROR(IF(($C215&amp;"-"&amp;$E215&amp;"-"&amp;H$4)=INDEX(Aux!$Q$4:$Q$5000,MATCH($C215&amp;"-"&amp;$E215&amp;"-"&amp;H$4,Aux!$Q$4:$Q$5000,0)),1,""),"")</f>
        <v/>
      </c>
      <c r="I215" s="13" t="str">
        <f>IFERROR(IF(($C215&amp;"-"&amp;$E215&amp;"-"&amp;I$4)=INDEX(Aux!$Q$4:$Q$5000,MATCH($C215&amp;"-"&amp;$E215&amp;"-"&amp;I$4,Aux!$Q$4:$Q$5000,0)),1,""),"")</f>
        <v/>
      </c>
      <c r="J215" s="13" t="str">
        <f>IFERROR(IF(($C215&amp;"-"&amp;$E215&amp;"-"&amp;J$4)=INDEX(Aux!$Q$4:$Q$5000,MATCH($C215&amp;"-"&amp;$E215&amp;"-"&amp;J$4,Aux!$Q$4:$Q$5000,0)),1,""),"")</f>
        <v/>
      </c>
      <c r="K215" s="13" t="str">
        <f>IFERROR(IF(($C215&amp;"-"&amp;$E215&amp;"-"&amp;K$4)=INDEX(Aux!$Q$4:$Q$5000,MATCH($C215&amp;"-"&amp;$E215&amp;"-"&amp;K$4,Aux!$Q$4:$Q$5000,0)),1,""),"")</f>
        <v/>
      </c>
      <c r="L215" s="13" t="str">
        <f>IFERROR(IF(($C215&amp;"-"&amp;$E215&amp;"-"&amp;L$4)=INDEX(Aux!$Q$4:$Q$5000,MATCH($C215&amp;"-"&amp;$E215&amp;"-"&amp;L$4,Aux!$Q$4:$Q$5000,0)),1,""),"")</f>
        <v/>
      </c>
      <c r="M215" s="13" t="str">
        <f>IFERROR(IF(($C215&amp;"-"&amp;$E215&amp;"-"&amp;M$4)=INDEX(Aux!$Q$4:$Q$5000,MATCH($C215&amp;"-"&amp;$E215&amp;"-"&amp;M$4,Aux!$Q$4:$Q$5000,0)),1,""),"")</f>
        <v/>
      </c>
      <c r="N215" s="13" t="str">
        <f>IFERROR(IF(($C215&amp;"-"&amp;$E215&amp;"-"&amp;N$4)=INDEX(Aux!$Q$4:$Q$5000,MATCH($C215&amp;"-"&amp;$E215&amp;"-"&amp;N$4,Aux!$Q$4:$Q$5000,0)),1,""),"")</f>
        <v/>
      </c>
      <c r="O215" s="13" t="str">
        <f>IFERROR(IF(($C215&amp;"-"&amp;$E215&amp;"-"&amp;O$4)=INDEX(Aux!$Q$4:$Q$5000,MATCH($C215&amp;"-"&amp;$E215&amp;"-"&amp;O$4,Aux!$Q$4:$Q$5000,0)),1,""),"")</f>
        <v/>
      </c>
      <c r="P215" s="13" t="str">
        <f>IFERROR(IF(($C215&amp;"-"&amp;$E215&amp;"-"&amp;P$4)=INDEX(Aux!$Q$4:$Q$5000,MATCH($C215&amp;"-"&amp;$E215&amp;"-"&amp;P$4,Aux!$Q$4:$Q$5000,0)),1,""),"")</f>
        <v/>
      </c>
      <c r="Q215" s="13" t="str">
        <f>IFERROR(IF(($C215&amp;"-"&amp;$E215&amp;"-"&amp;Q$4)=INDEX(Aux!$Q$4:$Q$5000,MATCH($C215&amp;"-"&amp;$E215&amp;"-"&amp;Q$4,Aux!$Q$4:$Q$5000,0)),1,""),"")</f>
        <v/>
      </c>
      <c r="R215" s="13" t="str">
        <f>IFERROR(IF(($C215&amp;"-"&amp;$E215&amp;"-"&amp;R$4)=INDEX(Aux!$Q$4:$Q$5000,MATCH($C215&amp;"-"&amp;$E215&amp;"-"&amp;R$4,Aux!$Q$4:$Q$5000,0)),1,""),"")</f>
        <v/>
      </c>
      <c r="S215" s="13" t="str">
        <f>IFERROR(IF(($C215&amp;"-"&amp;$E215&amp;"-"&amp;S$4)=INDEX(Aux!$Q$4:$Q$5000,MATCH($C215&amp;"-"&amp;$E215&amp;"-"&amp;S$4,Aux!$Q$4:$Q$5000,0)),1,""),"")</f>
        <v/>
      </c>
      <c r="T215" s="13" t="str">
        <f>IFERROR(IF(($C215&amp;"-"&amp;$E215&amp;"-"&amp;T$4)=INDEX(Aux!$Q$4:$Q$5000,MATCH($C215&amp;"-"&amp;$E215&amp;"-"&amp;T$4,Aux!$Q$4:$Q$5000,0)),1,""),"")</f>
        <v/>
      </c>
      <c r="U215" s="13" t="str">
        <f>IFERROR(IF(($C215&amp;"-"&amp;$E215&amp;"-"&amp;U$4)=INDEX(Aux!$Q$4:$Q$5000,MATCH($C215&amp;"-"&amp;$E215&amp;"-"&amp;U$4,Aux!$Q$4:$Q$5000,0)),1,""),"")</f>
        <v/>
      </c>
      <c r="V215" s="13" t="str">
        <f>IFERROR(IF(($C215&amp;"-"&amp;$E215&amp;"-"&amp;V$4)=INDEX(Aux!$Q$4:$Q$5000,MATCH($C215&amp;"-"&amp;$E215&amp;"-"&amp;V$4,Aux!$Q$4:$Q$5000,0)),1,""),"")</f>
        <v/>
      </c>
      <c r="W215" s="13" t="str">
        <f>IFERROR(IF(($C215&amp;"-"&amp;$E215&amp;"-"&amp;W$4)=INDEX(Aux!$Q$4:$Q$5000,MATCH($C215&amp;"-"&amp;$E215&amp;"-"&amp;W$4,Aux!$Q$4:$Q$5000,0)),1,""),"")</f>
        <v/>
      </c>
      <c r="X215" s="13" t="str">
        <f>IFERROR(IF(($C215&amp;"-"&amp;$E215&amp;"-"&amp;X$4)=INDEX(Aux!$Q$4:$Q$5000,MATCH($C215&amp;"-"&amp;$E215&amp;"-"&amp;X$4,Aux!$Q$4:$Q$5000,0)),1,""),"")</f>
        <v/>
      </c>
      <c r="Y215" s="13" t="str">
        <f>IFERROR(IF(($C215&amp;"-"&amp;$E215&amp;"-"&amp;Y$4)=INDEX(Aux!$Q$4:$Q$5000,MATCH($C215&amp;"-"&amp;$E215&amp;"-"&amp;Y$4,Aux!$Q$4:$Q$5000,0)),1,""),"")</f>
        <v/>
      </c>
      <c r="Z215" s="13" t="str">
        <f>IFERROR(IF(($C215&amp;"-"&amp;$E215&amp;"-"&amp;Z$4)=INDEX(Aux!$Q$4:$Q$5000,MATCH($C215&amp;"-"&amp;$E215&amp;"-"&amp;Z$4,Aux!$Q$4:$Q$5000,0)),1,""),"")</f>
        <v/>
      </c>
      <c r="AA215" s="13" t="str">
        <f>IFERROR(IF(($C215&amp;"-"&amp;$E215&amp;"-"&amp;AA$4)=INDEX(Aux!$Q$4:$Q$5000,MATCH($C215&amp;"-"&amp;$E215&amp;"-"&amp;AA$4,Aux!$Q$4:$Q$5000,0)),1,""),"")</f>
        <v/>
      </c>
      <c r="AN215"/>
      <c r="AO215"/>
      <c r="AP215"/>
      <c r="AQ215"/>
      <c r="AR215"/>
      <c r="AS215"/>
      <c r="AT215"/>
      <c r="AU215"/>
      <c r="AV215"/>
      <c r="AW215"/>
      <c r="AX215"/>
      <c r="AY215"/>
      <c r="AZ215"/>
      <c r="BA215"/>
      <c r="BB215"/>
      <c r="BC215"/>
      <c r="BD215"/>
      <c r="BE215"/>
      <c r="BF215"/>
      <c r="BG215"/>
      <c r="BH215"/>
      <c r="BI215"/>
      <c r="BJ215"/>
      <c r="BK215"/>
      <c r="BL215"/>
      <c r="BM215"/>
      <c r="BN215"/>
      <c r="BO215"/>
      <c r="BP215"/>
      <c r="BQ215"/>
      <c r="BR215"/>
      <c r="BS215"/>
      <c r="BT215"/>
      <c r="BU215"/>
      <c r="BV215"/>
      <c r="BW215"/>
      <c r="BX215"/>
      <c r="BY215"/>
      <c r="BZ215"/>
      <c r="CA215"/>
      <c r="CB215"/>
      <c r="CC215"/>
      <c r="CD215"/>
      <c r="CE215"/>
      <c r="CF215"/>
      <c r="CG215"/>
      <c r="CH215"/>
      <c r="CI215"/>
      <c r="CJ215"/>
      <c r="CK215"/>
      <c r="CL215"/>
      <c r="CM215"/>
      <c r="CN215"/>
      <c r="CO215"/>
      <c r="CP215"/>
      <c r="CQ215"/>
      <c r="CR215"/>
      <c r="CS215"/>
      <c r="CT215"/>
      <c r="CU215"/>
      <c r="CV215"/>
      <c r="CW215"/>
      <c r="CX215"/>
      <c r="CY215"/>
      <c r="CZ215"/>
      <c r="DA215"/>
      <c r="DB215"/>
      <c r="DC215"/>
      <c r="DD215"/>
      <c r="DE215"/>
      <c r="DF215"/>
      <c r="DG215"/>
      <c r="DH215"/>
      <c r="DI215"/>
      <c r="DJ215"/>
    </row>
    <row r="216" spans="2:114" x14ac:dyDescent="0.25">
      <c r="B216" s="41" t="str">
        <f>IF(B215="","",IF(B215+1&lt;='Tables&amp;Data'!$F$9,B215+1,""))</f>
        <v/>
      </c>
      <c r="C216" s="46" t="str">
        <f>IF(IFERROR(TRUNC((B216-1)/'Tables&amp;Data'!$F$7,0)+1,0)=0,"","G"&amp;TRUNC((B216-1)/'Tables&amp;Data'!$F$7,0)+1)</f>
        <v/>
      </c>
      <c r="D216" s="43" t="str">
        <f>IF(C216="","",IF(D215='Tables&amp;Data'!$F$7,1,D215+1))</f>
        <v/>
      </c>
      <c r="E216" s="43" t="str">
        <f t="shared" si="3"/>
        <v/>
      </c>
      <c r="F216" s="45" t="str">
        <f>IF(E216="","",IF(SUM(G216:AA216)='Tables&amp;Data'!$F$8,"P","O"))</f>
        <v/>
      </c>
      <c r="G216" s="13" t="str">
        <f>IFERROR(IF(($C216&amp;"-"&amp;$E216&amp;"-"&amp;G$4)=INDEX(Aux!$Q$4:$Q$5000,MATCH($C216&amp;"-"&amp;$E216&amp;"-"&amp;G$4,Aux!$Q$4:$Q$5000,0)),1,""),"")</f>
        <v/>
      </c>
      <c r="H216" s="13" t="str">
        <f>IFERROR(IF(($C216&amp;"-"&amp;$E216&amp;"-"&amp;H$4)=INDEX(Aux!$Q$4:$Q$5000,MATCH($C216&amp;"-"&amp;$E216&amp;"-"&amp;H$4,Aux!$Q$4:$Q$5000,0)),1,""),"")</f>
        <v/>
      </c>
      <c r="I216" s="13" t="str">
        <f>IFERROR(IF(($C216&amp;"-"&amp;$E216&amp;"-"&amp;I$4)=INDEX(Aux!$Q$4:$Q$5000,MATCH($C216&amp;"-"&amp;$E216&amp;"-"&amp;I$4,Aux!$Q$4:$Q$5000,0)),1,""),"")</f>
        <v/>
      </c>
      <c r="J216" s="13" t="str">
        <f>IFERROR(IF(($C216&amp;"-"&amp;$E216&amp;"-"&amp;J$4)=INDEX(Aux!$Q$4:$Q$5000,MATCH($C216&amp;"-"&amp;$E216&amp;"-"&amp;J$4,Aux!$Q$4:$Q$5000,0)),1,""),"")</f>
        <v/>
      </c>
      <c r="K216" s="13" t="str">
        <f>IFERROR(IF(($C216&amp;"-"&amp;$E216&amp;"-"&amp;K$4)=INDEX(Aux!$Q$4:$Q$5000,MATCH($C216&amp;"-"&amp;$E216&amp;"-"&amp;K$4,Aux!$Q$4:$Q$5000,0)),1,""),"")</f>
        <v/>
      </c>
      <c r="L216" s="13" t="str">
        <f>IFERROR(IF(($C216&amp;"-"&amp;$E216&amp;"-"&amp;L$4)=INDEX(Aux!$Q$4:$Q$5000,MATCH($C216&amp;"-"&amp;$E216&amp;"-"&amp;L$4,Aux!$Q$4:$Q$5000,0)),1,""),"")</f>
        <v/>
      </c>
      <c r="M216" s="13" t="str">
        <f>IFERROR(IF(($C216&amp;"-"&amp;$E216&amp;"-"&amp;M$4)=INDEX(Aux!$Q$4:$Q$5000,MATCH($C216&amp;"-"&amp;$E216&amp;"-"&amp;M$4,Aux!$Q$4:$Q$5000,0)),1,""),"")</f>
        <v/>
      </c>
      <c r="N216" s="13" t="str">
        <f>IFERROR(IF(($C216&amp;"-"&amp;$E216&amp;"-"&amp;N$4)=INDEX(Aux!$Q$4:$Q$5000,MATCH($C216&amp;"-"&amp;$E216&amp;"-"&amp;N$4,Aux!$Q$4:$Q$5000,0)),1,""),"")</f>
        <v/>
      </c>
      <c r="O216" s="13" t="str">
        <f>IFERROR(IF(($C216&amp;"-"&amp;$E216&amp;"-"&amp;O$4)=INDEX(Aux!$Q$4:$Q$5000,MATCH($C216&amp;"-"&amp;$E216&amp;"-"&amp;O$4,Aux!$Q$4:$Q$5000,0)),1,""),"")</f>
        <v/>
      </c>
      <c r="P216" s="13" t="str">
        <f>IFERROR(IF(($C216&amp;"-"&amp;$E216&amp;"-"&amp;P$4)=INDEX(Aux!$Q$4:$Q$5000,MATCH($C216&amp;"-"&amp;$E216&amp;"-"&amp;P$4,Aux!$Q$4:$Q$5000,0)),1,""),"")</f>
        <v/>
      </c>
      <c r="Q216" s="13" t="str">
        <f>IFERROR(IF(($C216&amp;"-"&amp;$E216&amp;"-"&amp;Q$4)=INDEX(Aux!$Q$4:$Q$5000,MATCH($C216&amp;"-"&amp;$E216&amp;"-"&amp;Q$4,Aux!$Q$4:$Q$5000,0)),1,""),"")</f>
        <v/>
      </c>
      <c r="R216" s="13" t="str">
        <f>IFERROR(IF(($C216&amp;"-"&amp;$E216&amp;"-"&amp;R$4)=INDEX(Aux!$Q$4:$Q$5000,MATCH($C216&amp;"-"&amp;$E216&amp;"-"&amp;R$4,Aux!$Q$4:$Q$5000,0)),1,""),"")</f>
        <v/>
      </c>
      <c r="S216" s="13" t="str">
        <f>IFERROR(IF(($C216&amp;"-"&amp;$E216&amp;"-"&amp;S$4)=INDEX(Aux!$Q$4:$Q$5000,MATCH($C216&amp;"-"&amp;$E216&amp;"-"&amp;S$4,Aux!$Q$4:$Q$5000,0)),1,""),"")</f>
        <v/>
      </c>
      <c r="T216" s="13" t="str">
        <f>IFERROR(IF(($C216&amp;"-"&amp;$E216&amp;"-"&amp;T$4)=INDEX(Aux!$Q$4:$Q$5000,MATCH($C216&amp;"-"&amp;$E216&amp;"-"&amp;T$4,Aux!$Q$4:$Q$5000,0)),1,""),"")</f>
        <v/>
      </c>
      <c r="U216" s="13" t="str">
        <f>IFERROR(IF(($C216&amp;"-"&amp;$E216&amp;"-"&amp;U$4)=INDEX(Aux!$Q$4:$Q$5000,MATCH($C216&amp;"-"&amp;$E216&amp;"-"&amp;U$4,Aux!$Q$4:$Q$5000,0)),1,""),"")</f>
        <v/>
      </c>
      <c r="V216" s="13" t="str">
        <f>IFERROR(IF(($C216&amp;"-"&amp;$E216&amp;"-"&amp;V$4)=INDEX(Aux!$Q$4:$Q$5000,MATCH($C216&amp;"-"&amp;$E216&amp;"-"&amp;V$4,Aux!$Q$4:$Q$5000,0)),1,""),"")</f>
        <v/>
      </c>
      <c r="W216" s="13" t="str">
        <f>IFERROR(IF(($C216&amp;"-"&amp;$E216&amp;"-"&amp;W$4)=INDEX(Aux!$Q$4:$Q$5000,MATCH($C216&amp;"-"&amp;$E216&amp;"-"&amp;W$4,Aux!$Q$4:$Q$5000,0)),1,""),"")</f>
        <v/>
      </c>
      <c r="X216" s="13" t="str">
        <f>IFERROR(IF(($C216&amp;"-"&amp;$E216&amp;"-"&amp;X$4)=INDEX(Aux!$Q$4:$Q$5000,MATCH($C216&amp;"-"&amp;$E216&amp;"-"&amp;X$4,Aux!$Q$4:$Q$5000,0)),1,""),"")</f>
        <v/>
      </c>
      <c r="Y216" s="13" t="str">
        <f>IFERROR(IF(($C216&amp;"-"&amp;$E216&amp;"-"&amp;Y$4)=INDEX(Aux!$Q$4:$Q$5000,MATCH($C216&amp;"-"&amp;$E216&amp;"-"&amp;Y$4,Aux!$Q$4:$Q$5000,0)),1,""),"")</f>
        <v/>
      </c>
      <c r="Z216" s="13" t="str">
        <f>IFERROR(IF(($C216&amp;"-"&amp;$E216&amp;"-"&amp;Z$4)=INDEX(Aux!$Q$4:$Q$5000,MATCH($C216&amp;"-"&amp;$E216&amp;"-"&amp;Z$4,Aux!$Q$4:$Q$5000,0)),1,""),"")</f>
        <v/>
      </c>
      <c r="AA216" s="13" t="str">
        <f>IFERROR(IF(($C216&amp;"-"&amp;$E216&amp;"-"&amp;AA$4)=INDEX(Aux!$Q$4:$Q$5000,MATCH($C216&amp;"-"&amp;$E216&amp;"-"&amp;AA$4,Aux!$Q$4:$Q$5000,0)),1,""),"")</f>
        <v/>
      </c>
      <c r="AN216"/>
      <c r="AO216"/>
      <c r="AP216"/>
      <c r="AQ216"/>
      <c r="AR216"/>
      <c r="AS216"/>
      <c r="AT216"/>
      <c r="AU216"/>
      <c r="AV216"/>
      <c r="AW216"/>
      <c r="AX216"/>
      <c r="AY216"/>
      <c r="AZ216"/>
      <c r="BA216"/>
      <c r="BB216"/>
      <c r="BC216"/>
      <c r="BD216"/>
      <c r="BE216"/>
      <c r="BF216"/>
      <c r="BG216"/>
      <c r="BH216"/>
      <c r="BI216"/>
      <c r="BJ216"/>
      <c r="BK216"/>
      <c r="BL216"/>
      <c r="BM216"/>
      <c r="BN216"/>
      <c r="BO216"/>
      <c r="BP216"/>
      <c r="BQ216"/>
      <c r="BR216"/>
      <c r="BS216"/>
      <c r="BT216"/>
      <c r="BU216"/>
      <c r="BV216"/>
      <c r="BW216"/>
      <c r="BX216"/>
      <c r="BY216"/>
      <c r="BZ216"/>
      <c r="CA216"/>
      <c r="CB216"/>
      <c r="CC216"/>
      <c r="CD216"/>
      <c r="CE216"/>
      <c r="CF216"/>
      <c r="CG216"/>
      <c r="CH216"/>
      <c r="CI216"/>
      <c r="CJ216"/>
      <c r="CK216"/>
      <c r="CL216"/>
      <c r="CM216"/>
      <c r="CN216"/>
      <c r="CO216"/>
      <c r="CP216"/>
      <c r="CQ216"/>
      <c r="CR216"/>
      <c r="CS216"/>
      <c r="CT216"/>
      <c r="CU216"/>
      <c r="CV216"/>
      <c r="CW216"/>
      <c r="CX216"/>
      <c r="CY216"/>
      <c r="CZ216"/>
      <c r="DA216"/>
      <c r="DB216"/>
      <c r="DC216"/>
      <c r="DD216"/>
      <c r="DE216"/>
      <c r="DF216"/>
      <c r="DG216"/>
      <c r="DH216"/>
      <c r="DI216"/>
      <c r="DJ216"/>
    </row>
    <row r="217" spans="2:114" x14ac:dyDescent="0.25">
      <c r="B217" s="41" t="str">
        <f>IF(B216="","",IF(B216+1&lt;='Tables&amp;Data'!$F$9,B216+1,""))</f>
        <v/>
      </c>
      <c r="C217" s="46" t="str">
        <f>IF(IFERROR(TRUNC((B217-1)/'Tables&amp;Data'!$F$7,0)+1,0)=0,"","G"&amp;TRUNC((B217-1)/'Tables&amp;Data'!$F$7,0)+1)</f>
        <v/>
      </c>
      <c r="D217" s="43" t="str">
        <f>IF(C217="","",IF(D216='Tables&amp;Data'!$F$7,1,D216+1))</f>
        <v/>
      </c>
      <c r="E217" s="43" t="str">
        <f t="shared" si="3"/>
        <v/>
      </c>
      <c r="F217" s="45" t="str">
        <f>IF(E217="","",IF(SUM(G217:AA217)='Tables&amp;Data'!$F$8,"P","O"))</f>
        <v/>
      </c>
      <c r="G217" s="13" t="str">
        <f>IFERROR(IF(($C217&amp;"-"&amp;$E217&amp;"-"&amp;G$4)=INDEX(Aux!$Q$4:$Q$5000,MATCH($C217&amp;"-"&amp;$E217&amp;"-"&amp;G$4,Aux!$Q$4:$Q$5000,0)),1,""),"")</f>
        <v/>
      </c>
      <c r="H217" s="13" t="str">
        <f>IFERROR(IF(($C217&amp;"-"&amp;$E217&amp;"-"&amp;H$4)=INDEX(Aux!$Q$4:$Q$5000,MATCH($C217&amp;"-"&amp;$E217&amp;"-"&amp;H$4,Aux!$Q$4:$Q$5000,0)),1,""),"")</f>
        <v/>
      </c>
      <c r="I217" s="13" t="str">
        <f>IFERROR(IF(($C217&amp;"-"&amp;$E217&amp;"-"&amp;I$4)=INDEX(Aux!$Q$4:$Q$5000,MATCH($C217&amp;"-"&amp;$E217&amp;"-"&amp;I$4,Aux!$Q$4:$Q$5000,0)),1,""),"")</f>
        <v/>
      </c>
      <c r="J217" s="13" t="str">
        <f>IFERROR(IF(($C217&amp;"-"&amp;$E217&amp;"-"&amp;J$4)=INDEX(Aux!$Q$4:$Q$5000,MATCH($C217&amp;"-"&amp;$E217&amp;"-"&amp;J$4,Aux!$Q$4:$Q$5000,0)),1,""),"")</f>
        <v/>
      </c>
      <c r="K217" s="13" t="str">
        <f>IFERROR(IF(($C217&amp;"-"&amp;$E217&amp;"-"&amp;K$4)=INDEX(Aux!$Q$4:$Q$5000,MATCH($C217&amp;"-"&amp;$E217&amp;"-"&amp;K$4,Aux!$Q$4:$Q$5000,0)),1,""),"")</f>
        <v/>
      </c>
      <c r="L217" s="13" t="str">
        <f>IFERROR(IF(($C217&amp;"-"&amp;$E217&amp;"-"&amp;L$4)=INDEX(Aux!$Q$4:$Q$5000,MATCH($C217&amp;"-"&amp;$E217&amp;"-"&amp;L$4,Aux!$Q$4:$Q$5000,0)),1,""),"")</f>
        <v/>
      </c>
      <c r="M217" s="13" t="str">
        <f>IFERROR(IF(($C217&amp;"-"&amp;$E217&amp;"-"&amp;M$4)=INDEX(Aux!$Q$4:$Q$5000,MATCH($C217&amp;"-"&amp;$E217&amp;"-"&amp;M$4,Aux!$Q$4:$Q$5000,0)),1,""),"")</f>
        <v/>
      </c>
      <c r="N217" s="13" t="str">
        <f>IFERROR(IF(($C217&amp;"-"&amp;$E217&amp;"-"&amp;N$4)=INDEX(Aux!$Q$4:$Q$5000,MATCH($C217&amp;"-"&amp;$E217&amp;"-"&amp;N$4,Aux!$Q$4:$Q$5000,0)),1,""),"")</f>
        <v/>
      </c>
      <c r="O217" s="13" t="str">
        <f>IFERROR(IF(($C217&amp;"-"&amp;$E217&amp;"-"&amp;O$4)=INDEX(Aux!$Q$4:$Q$5000,MATCH($C217&amp;"-"&amp;$E217&amp;"-"&amp;O$4,Aux!$Q$4:$Q$5000,0)),1,""),"")</f>
        <v/>
      </c>
      <c r="P217" s="13" t="str">
        <f>IFERROR(IF(($C217&amp;"-"&amp;$E217&amp;"-"&amp;P$4)=INDEX(Aux!$Q$4:$Q$5000,MATCH($C217&amp;"-"&amp;$E217&amp;"-"&amp;P$4,Aux!$Q$4:$Q$5000,0)),1,""),"")</f>
        <v/>
      </c>
      <c r="Q217" s="13" t="str">
        <f>IFERROR(IF(($C217&amp;"-"&amp;$E217&amp;"-"&amp;Q$4)=INDEX(Aux!$Q$4:$Q$5000,MATCH($C217&amp;"-"&amp;$E217&amp;"-"&amp;Q$4,Aux!$Q$4:$Q$5000,0)),1,""),"")</f>
        <v/>
      </c>
      <c r="R217" s="13" t="str">
        <f>IFERROR(IF(($C217&amp;"-"&amp;$E217&amp;"-"&amp;R$4)=INDEX(Aux!$Q$4:$Q$5000,MATCH($C217&amp;"-"&amp;$E217&amp;"-"&amp;R$4,Aux!$Q$4:$Q$5000,0)),1,""),"")</f>
        <v/>
      </c>
      <c r="S217" s="13" t="str">
        <f>IFERROR(IF(($C217&amp;"-"&amp;$E217&amp;"-"&amp;S$4)=INDEX(Aux!$Q$4:$Q$5000,MATCH($C217&amp;"-"&amp;$E217&amp;"-"&amp;S$4,Aux!$Q$4:$Q$5000,0)),1,""),"")</f>
        <v/>
      </c>
      <c r="T217" s="13" t="str">
        <f>IFERROR(IF(($C217&amp;"-"&amp;$E217&amp;"-"&amp;T$4)=INDEX(Aux!$Q$4:$Q$5000,MATCH($C217&amp;"-"&amp;$E217&amp;"-"&amp;T$4,Aux!$Q$4:$Q$5000,0)),1,""),"")</f>
        <v/>
      </c>
      <c r="U217" s="13" t="str">
        <f>IFERROR(IF(($C217&amp;"-"&amp;$E217&amp;"-"&amp;U$4)=INDEX(Aux!$Q$4:$Q$5000,MATCH($C217&amp;"-"&amp;$E217&amp;"-"&amp;U$4,Aux!$Q$4:$Q$5000,0)),1,""),"")</f>
        <v/>
      </c>
      <c r="V217" s="13" t="str">
        <f>IFERROR(IF(($C217&amp;"-"&amp;$E217&amp;"-"&amp;V$4)=INDEX(Aux!$Q$4:$Q$5000,MATCH($C217&amp;"-"&amp;$E217&amp;"-"&amp;V$4,Aux!$Q$4:$Q$5000,0)),1,""),"")</f>
        <v/>
      </c>
      <c r="W217" s="13" t="str">
        <f>IFERROR(IF(($C217&amp;"-"&amp;$E217&amp;"-"&amp;W$4)=INDEX(Aux!$Q$4:$Q$5000,MATCH($C217&amp;"-"&amp;$E217&amp;"-"&amp;W$4,Aux!$Q$4:$Q$5000,0)),1,""),"")</f>
        <v/>
      </c>
      <c r="X217" s="13" t="str">
        <f>IFERROR(IF(($C217&amp;"-"&amp;$E217&amp;"-"&amp;X$4)=INDEX(Aux!$Q$4:$Q$5000,MATCH($C217&amp;"-"&amp;$E217&amp;"-"&amp;X$4,Aux!$Q$4:$Q$5000,0)),1,""),"")</f>
        <v/>
      </c>
      <c r="Y217" s="13" t="str">
        <f>IFERROR(IF(($C217&amp;"-"&amp;$E217&amp;"-"&amp;Y$4)=INDEX(Aux!$Q$4:$Q$5000,MATCH($C217&amp;"-"&amp;$E217&amp;"-"&amp;Y$4,Aux!$Q$4:$Q$5000,0)),1,""),"")</f>
        <v/>
      </c>
      <c r="Z217" s="13" t="str">
        <f>IFERROR(IF(($C217&amp;"-"&amp;$E217&amp;"-"&amp;Z$4)=INDEX(Aux!$Q$4:$Q$5000,MATCH($C217&amp;"-"&amp;$E217&amp;"-"&amp;Z$4,Aux!$Q$4:$Q$5000,0)),1,""),"")</f>
        <v/>
      </c>
      <c r="AA217" s="13" t="str">
        <f>IFERROR(IF(($C217&amp;"-"&amp;$E217&amp;"-"&amp;AA$4)=INDEX(Aux!$Q$4:$Q$5000,MATCH($C217&amp;"-"&amp;$E217&amp;"-"&amp;AA$4,Aux!$Q$4:$Q$5000,0)),1,""),"")</f>
        <v/>
      </c>
      <c r="AN217"/>
      <c r="AO217"/>
      <c r="AP217"/>
      <c r="AQ217"/>
      <c r="AR217"/>
      <c r="AS217"/>
      <c r="AT217"/>
      <c r="AU217"/>
      <c r="AV217"/>
      <c r="AW217"/>
      <c r="AX217"/>
      <c r="AY217"/>
      <c r="AZ217"/>
      <c r="BA217"/>
      <c r="BB217"/>
      <c r="BC217"/>
      <c r="BD217"/>
      <c r="BE217"/>
      <c r="BF217"/>
      <c r="BG217"/>
      <c r="BH217"/>
      <c r="BI217"/>
      <c r="BJ217"/>
      <c r="BK217"/>
      <c r="BL217"/>
      <c r="BM217"/>
      <c r="BN217"/>
      <c r="BO217"/>
      <c r="BP217"/>
      <c r="BQ217"/>
      <c r="BR217"/>
      <c r="BS217"/>
      <c r="BT217"/>
      <c r="BU217"/>
      <c r="BV217"/>
      <c r="BW217"/>
      <c r="BX217"/>
      <c r="BY217"/>
      <c r="BZ217"/>
      <c r="CA217"/>
      <c r="CB217"/>
      <c r="CC217"/>
      <c r="CD217"/>
      <c r="CE217"/>
      <c r="CF217"/>
      <c r="CG217"/>
      <c r="CH217"/>
      <c r="CI217"/>
      <c r="CJ217"/>
      <c r="CK217"/>
      <c r="CL217"/>
      <c r="CM217"/>
      <c r="CN217"/>
      <c r="CO217"/>
      <c r="CP217"/>
      <c r="CQ217"/>
      <c r="CR217"/>
      <c r="CS217"/>
      <c r="CT217"/>
      <c r="CU217"/>
      <c r="CV217"/>
      <c r="CW217"/>
      <c r="CX217"/>
      <c r="CY217"/>
      <c r="CZ217"/>
      <c r="DA217"/>
      <c r="DB217"/>
      <c r="DC217"/>
      <c r="DD217"/>
      <c r="DE217"/>
      <c r="DF217"/>
      <c r="DG217"/>
      <c r="DH217"/>
      <c r="DI217"/>
      <c r="DJ217"/>
    </row>
    <row r="218" spans="2:114" x14ac:dyDescent="0.25">
      <c r="B218" s="41" t="str">
        <f>IF(B217="","",IF(B217+1&lt;='Tables&amp;Data'!$F$9,B217+1,""))</f>
        <v/>
      </c>
      <c r="C218" s="46" t="str">
        <f>IF(IFERROR(TRUNC((B218-1)/'Tables&amp;Data'!$F$7,0)+1,0)=0,"","G"&amp;TRUNC((B218-1)/'Tables&amp;Data'!$F$7,0)+1)</f>
        <v/>
      </c>
      <c r="D218" s="43" t="str">
        <f>IF(C218="","",IF(D217='Tables&amp;Data'!$F$7,1,D217+1))</f>
        <v/>
      </c>
      <c r="E218" s="43" t="str">
        <f t="shared" si="3"/>
        <v/>
      </c>
      <c r="F218" s="45" t="str">
        <f>IF(E218="","",IF(SUM(G218:AA218)='Tables&amp;Data'!$F$8,"P","O"))</f>
        <v/>
      </c>
      <c r="G218" s="13" t="str">
        <f>IFERROR(IF(($C218&amp;"-"&amp;$E218&amp;"-"&amp;G$4)=INDEX(Aux!$Q$4:$Q$5000,MATCH($C218&amp;"-"&amp;$E218&amp;"-"&amp;G$4,Aux!$Q$4:$Q$5000,0)),1,""),"")</f>
        <v/>
      </c>
      <c r="H218" s="13" t="str">
        <f>IFERROR(IF(($C218&amp;"-"&amp;$E218&amp;"-"&amp;H$4)=INDEX(Aux!$Q$4:$Q$5000,MATCH($C218&amp;"-"&amp;$E218&amp;"-"&amp;H$4,Aux!$Q$4:$Q$5000,0)),1,""),"")</f>
        <v/>
      </c>
      <c r="I218" s="13" t="str">
        <f>IFERROR(IF(($C218&amp;"-"&amp;$E218&amp;"-"&amp;I$4)=INDEX(Aux!$Q$4:$Q$5000,MATCH($C218&amp;"-"&amp;$E218&amp;"-"&amp;I$4,Aux!$Q$4:$Q$5000,0)),1,""),"")</f>
        <v/>
      </c>
      <c r="J218" s="13" t="str">
        <f>IFERROR(IF(($C218&amp;"-"&amp;$E218&amp;"-"&amp;J$4)=INDEX(Aux!$Q$4:$Q$5000,MATCH($C218&amp;"-"&amp;$E218&amp;"-"&amp;J$4,Aux!$Q$4:$Q$5000,0)),1,""),"")</f>
        <v/>
      </c>
      <c r="K218" s="13" t="str">
        <f>IFERROR(IF(($C218&amp;"-"&amp;$E218&amp;"-"&amp;K$4)=INDEX(Aux!$Q$4:$Q$5000,MATCH($C218&amp;"-"&amp;$E218&amp;"-"&amp;K$4,Aux!$Q$4:$Q$5000,0)),1,""),"")</f>
        <v/>
      </c>
      <c r="L218" s="13" t="str">
        <f>IFERROR(IF(($C218&amp;"-"&amp;$E218&amp;"-"&amp;L$4)=INDEX(Aux!$Q$4:$Q$5000,MATCH($C218&amp;"-"&amp;$E218&amp;"-"&amp;L$4,Aux!$Q$4:$Q$5000,0)),1,""),"")</f>
        <v/>
      </c>
      <c r="M218" s="13" t="str">
        <f>IFERROR(IF(($C218&amp;"-"&amp;$E218&amp;"-"&amp;M$4)=INDEX(Aux!$Q$4:$Q$5000,MATCH($C218&amp;"-"&amp;$E218&amp;"-"&amp;M$4,Aux!$Q$4:$Q$5000,0)),1,""),"")</f>
        <v/>
      </c>
      <c r="N218" s="13" t="str">
        <f>IFERROR(IF(($C218&amp;"-"&amp;$E218&amp;"-"&amp;N$4)=INDEX(Aux!$Q$4:$Q$5000,MATCH($C218&amp;"-"&amp;$E218&amp;"-"&amp;N$4,Aux!$Q$4:$Q$5000,0)),1,""),"")</f>
        <v/>
      </c>
      <c r="O218" s="13" t="str">
        <f>IFERROR(IF(($C218&amp;"-"&amp;$E218&amp;"-"&amp;O$4)=INDEX(Aux!$Q$4:$Q$5000,MATCH($C218&amp;"-"&amp;$E218&amp;"-"&amp;O$4,Aux!$Q$4:$Q$5000,0)),1,""),"")</f>
        <v/>
      </c>
      <c r="P218" s="13" t="str">
        <f>IFERROR(IF(($C218&amp;"-"&amp;$E218&amp;"-"&amp;P$4)=INDEX(Aux!$Q$4:$Q$5000,MATCH($C218&amp;"-"&amp;$E218&amp;"-"&amp;P$4,Aux!$Q$4:$Q$5000,0)),1,""),"")</f>
        <v/>
      </c>
      <c r="Q218" s="13" t="str">
        <f>IFERROR(IF(($C218&amp;"-"&amp;$E218&amp;"-"&amp;Q$4)=INDEX(Aux!$Q$4:$Q$5000,MATCH($C218&amp;"-"&amp;$E218&amp;"-"&amp;Q$4,Aux!$Q$4:$Q$5000,0)),1,""),"")</f>
        <v/>
      </c>
      <c r="R218" s="13" t="str">
        <f>IFERROR(IF(($C218&amp;"-"&amp;$E218&amp;"-"&amp;R$4)=INDEX(Aux!$Q$4:$Q$5000,MATCH($C218&amp;"-"&amp;$E218&amp;"-"&amp;R$4,Aux!$Q$4:$Q$5000,0)),1,""),"")</f>
        <v/>
      </c>
      <c r="S218" s="13" t="str">
        <f>IFERROR(IF(($C218&amp;"-"&amp;$E218&amp;"-"&amp;S$4)=INDEX(Aux!$Q$4:$Q$5000,MATCH($C218&amp;"-"&amp;$E218&amp;"-"&amp;S$4,Aux!$Q$4:$Q$5000,0)),1,""),"")</f>
        <v/>
      </c>
      <c r="T218" s="13" t="str">
        <f>IFERROR(IF(($C218&amp;"-"&amp;$E218&amp;"-"&amp;T$4)=INDEX(Aux!$Q$4:$Q$5000,MATCH($C218&amp;"-"&amp;$E218&amp;"-"&amp;T$4,Aux!$Q$4:$Q$5000,0)),1,""),"")</f>
        <v/>
      </c>
      <c r="U218" s="13" t="str">
        <f>IFERROR(IF(($C218&amp;"-"&amp;$E218&amp;"-"&amp;U$4)=INDEX(Aux!$Q$4:$Q$5000,MATCH($C218&amp;"-"&amp;$E218&amp;"-"&amp;U$4,Aux!$Q$4:$Q$5000,0)),1,""),"")</f>
        <v/>
      </c>
      <c r="V218" s="13" t="str">
        <f>IFERROR(IF(($C218&amp;"-"&amp;$E218&amp;"-"&amp;V$4)=INDEX(Aux!$Q$4:$Q$5000,MATCH($C218&amp;"-"&amp;$E218&amp;"-"&amp;V$4,Aux!$Q$4:$Q$5000,0)),1,""),"")</f>
        <v/>
      </c>
      <c r="W218" s="13" t="str">
        <f>IFERROR(IF(($C218&amp;"-"&amp;$E218&amp;"-"&amp;W$4)=INDEX(Aux!$Q$4:$Q$5000,MATCH($C218&amp;"-"&amp;$E218&amp;"-"&amp;W$4,Aux!$Q$4:$Q$5000,0)),1,""),"")</f>
        <v/>
      </c>
      <c r="X218" s="13" t="str">
        <f>IFERROR(IF(($C218&amp;"-"&amp;$E218&amp;"-"&amp;X$4)=INDEX(Aux!$Q$4:$Q$5000,MATCH($C218&amp;"-"&amp;$E218&amp;"-"&amp;X$4,Aux!$Q$4:$Q$5000,0)),1,""),"")</f>
        <v/>
      </c>
      <c r="Y218" s="13" t="str">
        <f>IFERROR(IF(($C218&amp;"-"&amp;$E218&amp;"-"&amp;Y$4)=INDEX(Aux!$Q$4:$Q$5000,MATCH($C218&amp;"-"&amp;$E218&amp;"-"&amp;Y$4,Aux!$Q$4:$Q$5000,0)),1,""),"")</f>
        <v/>
      </c>
      <c r="Z218" s="13" t="str">
        <f>IFERROR(IF(($C218&amp;"-"&amp;$E218&amp;"-"&amp;Z$4)=INDEX(Aux!$Q$4:$Q$5000,MATCH($C218&amp;"-"&amp;$E218&amp;"-"&amp;Z$4,Aux!$Q$4:$Q$5000,0)),1,""),"")</f>
        <v/>
      </c>
      <c r="AA218" s="13" t="str">
        <f>IFERROR(IF(($C218&amp;"-"&amp;$E218&amp;"-"&amp;AA$4)=INDEX(Aux!$Q$4:$Q$5000,MATCH($C218&amp;"-"&amp;$E218&amp;"-"&amp;AA$4,Aux!$Q$4:$Q$5000,0)),1,""),"")</f>
        <v/>
      </c>
      <c r="AN218"/>
      <c r="AO218"/>
      <c r="AP218"/>
      <c r="AQ218"/>
      <c r="AR218"/>
      <c r="AS218"/>
      <c r="AT218"/>
      <c r="AU218"/>
      <c r="AV218"/>
      <c r="AW218"/>
      <c r="AX218"/>
      <c r="AY218"/>
      <c r="AZ218"/>
      <c r="BA218"/>
      <c r="BB218"/>
      <c r="BC218"/>
      <c r="BD218"/>
      <c r="BE218"/>
      <c r="BF218"/>
      <c r="BG218"/>
      <c r="BH218"/>
      <c r="BI218"/>
      <c r="BJ218"/>
      <c r="BK218"/>
      <c r="BL218"/>
      <c r="BM218"/>
      <c r="BN218"/>
      <c r="BO218"/>
      <c r="BP218"/>
      <c r="BQ218"/>
      <c r="BR218"/>
      <c r="BS218"/>
      <c r="BT218"/>
      <c r="BU218"/>
      <c r="BV218"/>
      <c r="BW218"/>
      <c r="BX218"/>
      <c r="BY218"/>
      <c r="BZ218"/>
      <c r="CA218"/>
      <c r="CB218"/>
      <c r="CC218"/>
      <c r="CD218"/>
      <c r="CE218"/>
      <c r="CF218"/>
      <c r="CG218"/>
      <c r="CH218"/>
      <c r="CI218"/>
      <c r="CJ218"/>
      <c r="CK218"/>
      <c r="CL218"/>
      <c r="CM218"/>
      <c r="CN218"/>
      <c r="CO218"/>
      <c r="CP218"/>
      <c r="CQ218"/>
      <c r="CR218"/>
      <c r="CS218"/>
      <c r="CT218"/>
      <c r="CU218"/>
      <c r="CV218"/>
      <c r="CW218"/>
      <c r="CX218"/>
      <c r="CY218"/>
      <c r="CZ218"/>
      <c r="DA218"/>
      <c r="DB218"/>
      <c r="DC218"/>
      <c r="DD218"/>
      <c r="DE218"/>
      <c r="DF218"/>
      <c r="DG218"/>
      <c r="DH218"/>
      <c r="DI218"/>
      <c r="DJ218"/>
    </row>
    <row r="219" spans="2:114" x14ac:dyDescent="0.25">
      <c r="B219" s="41" t="str">
        <f>IF(B218="","",IF(B218+1&lt;='Tables&amp;Data'!$F$9,B218+1,""))</f>
        <v/>
      </c>
      <c r="C219" s="46" t="str">
        <f>IF(IFERROR(TRUNC((B219-1)/'Tables&amp;Data'!$F$7,0)+1,0)=0,"","G"&amp;TRUNC((B219-1)/'Tables&amp;Data'!$F$7,0)+1)</f>
        <v/>
      </c>
      <c r="D219" s="43" t="str">
        <f>IF(C219="","",IF(D218='Tables&amp;Data'!$F$7,1,D218+1))</f>
        <v/>
      </c>
      <c r="E219" s="43" t="str">
        <f t="shared" si="3"/>
        <v/>
      </c>
      <c r="F219" s="45" t="str">
        <f>IF(E219="","",IF(SUM(G219:AA219)='Tables&amp;Data'!$F$8,"P","O"))</f>
        <v/>
      </c>
      <c r="G219" s="13" t="str">
        <f>IFERROR(IF(($C219&amp;"-"&amp;$E219&amp;"-"&amp;G$4)=INDEX(Aux!$Q$4:$Q$5000,MATCH($C219&amp;"-"&amp;$E219&amp;"-"&amp;G$4,Aux!$Q$4:$Q$5000,0)),1,""),"")</f>
        <v/>
      </c>
      <c r="H219" s="13" t="str">
        <f>IFERROR(IF(($C219&amp;"-"&amp;$E219&amp;"-"&amp;H$4)=INDEX(Aux!$Q$4:$Q$5000,MATCH($C219&amp;"-"&amp;$E219&amp;"-"&amp;H$4,Aux!$Q$4:$Q$5000,0)),1,""),"")</f>
        <v/>
      </c>
      <c r="I219" s="13" t="str">
        <f>IFERROR(IF(($C219&amp;"-"&amp;$E219&amp;"-"&amp;I$4)=INDEX(Aux!$Q$4:$Q$5000,MATCH($C219&amp;"-"&amp;$E219&amp;"-"&amp;I$4,Aux!$Q$4:$Q$5000,0)),1,""),"")</f>
        <v/>
      </c>
      <c r="J219" s="13" t="str">
        <f>IFERROR(IF(($C219&amp;"-"&amp;$E219&amp;"-"&amp;J$4)=INDEX(Aux!$Q$4:$Q$5000,MATCH($C219&amp;"-"&amp;$E219&amp;"-"&amp;J$4,Aux!$Q$4:$Q$5000,0)),1,""),"")</f>
        <v/>
      </c>
      <c r="K219" s="13" t="str">
        <f>IFERROR(IF(($C219&amp;"-"&amp;$E219&amp;"-"&amp;K$4)=INDEX(Aux!$Q$4:$Q$5000,MATCH($C219&amp;"-"&amp;$E219&amp;"-"&amp;K$4,Aux!$Q$4:$Q$5000,0)),1,""),"")</f>
        <v/>
      </c>
      <c r="L219" s="13" t="str">
        <f>IFERROR(IF(($C219&amp;"-"&amp;$E219&amp;"-"&amp;L$4)=INDEX(Aux!$Q$4:$Q$5000,MATCH($C219&amp;"-"&amp;$E219&amp;"-"&amp;L$4,Aux!$Q$4:$Q$5000,0)),1,""),"")</f>
        <v/>
      </c>
      <c r="M219" s="13" t="str">
        <f>IFERROR(IF(($C219&amp;"-"&amp;$E219&amp;"-"&amp;M$4)=INDEX(Aux!$Q$4:$Q$5000,MATCH($C219&amp;"-"&amp;$E219&amp;"-"&amp;M$4,Aux!$Q$4:$Q$5000,0)),1,""),"")</f>
        <v/>
      </c>
      <c r="N219" s="13" t="str">
        <f>IFERROR(IF(($C219&amp;"-"&amp;$E219&amp;"-"&amp;N$4)=INDEX(Aux!$Q$4:$Q$5000,MATCH($C219&amp;"-"&amp;$E219&amp;"-"&amp;N$4,Aux!$Q$4:$Q$5000,0)),1,""),"")</f>
        <v/>
      </c>
      <c r="O219" s="13" t="str">
        <f>IFERROR(IF(($C219&amp;"-"&amp;$E219&amp;"-"&amp;O$4)=INDEX(Aux!$Q$4:$Q$5000,MATCH($C219&amp;"-"&amp;$E219&amp;"-"&amp;O$4,Aux!$Q$4:$Q$5000,0)),1,""),"")</f>
        <v/>
      </c>
      <c r="P219" s="13" t="str">
        <f>IFERROR(IF(($C219&amp;"-"&amp;$E219&amp;"-"&amp;P$4)=INDEX(Aux!$Q$4:$Q$5000,MATCH($C219&amp;"-"&amp;$E219&amp;"-"&amp;P$4,Aux!$Q$4:$Q$5000,0)),1,""),"")</f>
        <v/>
      </c>
      <c r="Q219" s="13" t="str">
        <f>IFERROR(IF(($C219&amp;"-"&amp;$E219&amp;"-"&amp;Q$4)=INDEX(Aux!$Q$4:$Q$5000,MATCH($C219&amp;"-"&amp;$E219&amp;"-"&amp;Q$4,Aux!$Q$4:$Q$5000,0)),1,""),"")</f>
        <v/>
      </c>
      <c r="R219" s="13" t="str">
        <f>IFERROR(IF(($C219&amp;"-"&amp;$E219&amp;"-"&amp;R$4)=INDEX(Aux!$Q$4:$Q$5000,MATCH($C219&amp;"-"&amp;$E219&amp;"-"&amp;R$4,Aux!$Q$4:$Q$5000,0)),1,""),"")</f>
        <v/>
      </c>
      <c r="S219" s="13" t="str">
        <f>IFERROR(IF(($C219&amp;"-"&amp;$E219&amp;"-"&amp;S$4)=INDEX(Aux!$Q$4:$Q$5000,MATCH($C219&amp;"-"&amp;$E219&amp;"-"&amp;S$4,Aux!$Q$4:$Q$5000,0)),1,""),"")</f>
        <v/>
      </c>
      <c r="T219" s="13" t="str">
        <f>IFERROR(IF(($C219&amp;"-"&amp;$E219&amp;"-"&amp;T$4)=INDEX(Aux!$Q$4:$Q$5000,MATCH($C219&amp;"-"&amp;$E219&amp;"-"&amp;T$4,Aux!$Q$4:$Q$5000,0)),1,""),"")</f>
        <v/>
      </c>
      <c r="U219" s="13" t="str">
        <f>IFERROR(IF(($C219&amp;"-"&amp;$E219&amp;"-"&amp;U$4)=INDEX(Aux!$Q$4:$Q$5000,MATCH($C219&amp;"-"&amp;$E219&amp;"-"&amp;U$4,Aux!$Q$4:$Q$5000,0)),1,""),"")</f>
        <v/>
      </c>
      <c r="V219" s="13" t="str">
        <f>IFERROR(IF(($C219&amp;"-"&amp;$E219&amp;"-"&amp;V$4)=INDEX(Aux!$Q$4:$Q$5000,MATCH($C219&amp;"-"&amp;$E219&amp;"-"&amp;V$4,Aux!$Q$4:$Q$5000,0)),1,""),"")</f>
        <v/>
      </c>
      <c r="W219" s="13" t="str">
        <f>IFERROR(IF(($C219&amp;"-"&amp;$E219&amp;"-"&amp;W$4)=INDEX(Aux!$Q$4:$Q$5000,MATCH($C219&amp;"-"&amp;$E219&amp;"-"&amp;W$4,Aux!$Q$4:$Q$5000,0)),1,""),"")</f>
        <v/>
      </c>
      <c r="X219" s="13" t="str">
        <f>IFERROR(IF(($C219&amp;"-"&amp;$E219&amp;"-"&amp;X$4)=INDEX(Aux!$Q$4:$Q$5000,MATCH($C219&amp;"-"&amp;$E219&amp;"-"&amp;X$4,Aux!$Q$4:$Q$5000,0)),1,""),"")</f>
        <v/>
      </c>
      <c r="Y219" s="13" t="str">
        <f>IFERROR(IF(($C219&amp;"-"&amp;$E219&amp;"-"&amp;Y$4)=INDEX(Aux!$Q$4:$Q$5000,MATCH($C219&amp;"-"&amp;$E219&amp;"-"&amp;Y$4,Aux!$Q$4:$Q$5000,0)),1,""),"")</f>
        <v/>
      </c>
      <c r="Z219" s="13" t="str">
        <f>IFERROR(IF(($C219&amp;"-"&amp;$E219&amp;"-"&amp;Z$4)=INDEX(Aux!$Q$4:$Q$5000,MATCH($C219&amp;"-"&amp;$E219&amp;"-"&amp;Z$4,Aux!$Q$4:$Q$5000,0)),1,""),"")</f>
        <v/>
      </c>
      <c r="AA219" s="13" t="str">
        <f>IFERROR(IF(($C219&amp;"-"&amp;$E219&amp;"-"&amp;AA$4)=INDEX(Aux!$Q$4:$Q$5000,MATCH($C219&amp;"-"&amp;$E219&amp;"-"&amp;AA$4,Aux!$Q$4:$Q$5000,0)),1,""),"")</f>
        <v/>
      </c>
      <c r="AN219"/>
      <c r="AO219"/>
      <c r="AP219"/>
      <c r="AQ219"/>
      <c r="AR219"/>
      <c r="AS219"/>
      <c r="AT219"/>
      <c r="AU219"/>
      <c r="AV219"/>
      <c r="AW219"/>
      <c r="AX219"/>
      <c r="AY219"/>
      <c r="AZ219"/>
      <c r="BA219"/>
      <c r="BB219"/>
      <c r="BC219"/>
      <c r="BD219"/>
      <c r="BE219"/>
      <c r="BF219"/>
      <c r="BG219"/>
      <c r="BH219"/>
      <c r="BI219"/>
      <c r="BJ219"/>
      <c r="BK219"/>
      <c r="BL219"/>
      <c r="BM219"/>
      <c r="BN219"/>
      <c r="BO219"/>
      <c r="BP219"/>
      <c r="BQ219"/>
      <c r="BR219"/>
      <c r="BS219"/>
      <c r="BT219"/>
      <c r="BU219"/>
      <c r="BV219"/>
      <c r="BW219"/>
      <c r="BX219"/>
      <c r="BY219"/>
      <c r="BZ219"/>
      <c r="CA219"/>
      <c r="CB219"/>
      <c r="CC219"/>
      <c r="CD219"/>
      <c r="CE219"/>
      <c r="CF219"/>
      <c r="CG219"/>
      <c r="CH219"/>
      <c r="CI219"/>
      <c r="CJ219"/>
      <c r="CK219"/>
      <c r="CL219"/>
      <c r="CM219"/>
      <c r="CN219"/>
      <c r="CO219"/>
      <c r="CP219"/>
      <c r="CQ219"/>
      <c r="CR219"/>
      <c r="CS219"/>
      <c r="CT219"/>
      <c r="CU219"/>
      <c r="CV219"/>
      <c r="CW219"/>
      <c r="CX219"/>
      <c r="CY219"/>
      <c r="CZ219"/>
      <c r="DA219"/>
      <c r="DB219"/>
      <c r="DC219"/>
      <c r="DD219"/>
      <c r="DE219"/>
      <c r="DF219"/>
      <c r="DG219"/>
      <c r="DH219"/>
      <c r="DI219"/>
      <c r="DJ219"/>
    </row>
    <row r="220" spans="2:114" x14ac:dyDescent="0.25">
      <c r="B220" s="41" t="str">
        <f>IF(B219="","",IF(B219+1&lt;='Tables&amp;Data'!$F$9,B219+1,""))</f>
        <v/>
      </c>
      <c r="C220" s="46" t="str">
        <f>IF(IFERROR(TRUNC((B220-1)/'Tables&amp;Data'!$F$7,0)+1,0)=0,"","G"&amp;TRUNC((B220-1)/'Tables&amp;Data'!$F$7,0)+1)</f>
        <v/>
      </c>
      <c r="D220" s="43" t="str">
        <f>IF(C220="","",IF(D219='Tables&amp;Data'!$F$7,1,D219+1))</f>
        <v/>
      </c>
      <c r="E220" s="43" t="str">
        <f t="shared" si="3"/>
        <v/>
      </c>
      <c r="F220" s="45" t="str">
        <f>IF(E220="","",IF(SUM(G220:AA220)='Tables&amp;Data'!$F$8,"P","O"))</f>
        <v/>
      </c>
      <c r="G220" s="13" t="str">
        <f>IFERROR(IF(($C220&amp;"-"&amp;$E220&amp;"-"&amp;G$4)=INDEX(Aux!$Q$4:$Q$5000,MATCH($C220&amp;"-"&amp;$E220&amp;"-"&amp;G$4,Aux!$Q$4:$Q$5000,0)),1,""),"")</f>
        <v/>
      </c>
      <c r="H220" s="13" t="str">
        <f>IFERROR(IF(($C220&amp;"-"&amp;$E220&amp;"-"&amp;H$4)=INDEX(Aux!$Q$4:$Q$5000,MATCH($C220&amp;"-"&amp;$E220&amp;"-"&amp;H$4,Aux!$Q$4:$Q$5000,0)),1,""),"")</f>
        <v/>
      </c>
      <c r="I220" s="13" t="str">
        <f>IFERROR(IF(($C220&amp;"-"&amp;$E220&amp;"-"&amp;I$4)=INDEX(Aux!$Q$4:$Q$5000,MATCH($C220&amp;"-"&amp;$E220&amp;"-"&amp;I$4,Aux!$Q$4:$Q$5000,0)),1,""),"")</f>
        <v/>
      </c>
      <c r="J220" s="13" t="str">
        <f>IFERROR(IF(($C220&amp;"-"&amp;$E220&amp;"-"&amp;J$4)=INDEX(Aux!$Q$4:$Q$5000,MATCH($C220&amp;"-"&amp;$E220&amp;"-"&amp;J$4,Aux!$Q$4:$Q$5000,0)),1,""),"")</f>
        <v/>
      </c>
      <c r="K220" s="13" t="str">
        <f>IFERROR(IF(($C220&amp;"-"&amp;$E220&amp;"-"&amp;K$4)=INDEX(Aux!$Q$4:$Q$5000,MATCH($C220&amp;"-"&amp;$E220&amp;"-"&amp;K$4,Aux!$Q$4:$Q$5000,0)),1,""),"")</f>
        <v/>
      </c>
      <c r="L220" s="13" t="str">
        <f>IFERROR(IF(($C220&amp;"-"&amp;$E220&amp;"-"&amp;L$4)=INDEX(Aux!$Q$4:$Q$5000,MATCH($C220&amp;"-"&amp;$E220&amp;"-"&amp;L$4,Aux!$Q$4:$Q$5000,0)),1,""),"")</f>
        <v/>
      </c>
      <c r="M220" s="13" t="str">
        <f>IFERROR(IF(($C220&amp;"-"&amp;$E220&amp;"-"&amp;M$4)=INDEX(Aux!$Q$4:$Q$5000,MATCH($C220&amp;"-"&amp;$E220&amp;"-"&amp;M$4,Aux!$Q$4:$Q$5000,0)),1,""),"")</f>
        <v/>
      </c>
      <c r="N220" s="13" t="str">
        <f>IFERROR(IF(($C220&amp;"-"&amp;$E220&amp;"-"&amp;N$4)=INDEX(Aux!$Q$4:$Q$5000,MATCH($C220&amp;"-"&amp;$E220&amp;"-"&amp;N$4,Aux!$Q$4:$Q$5000,0)),1,""),"")</f>
        <v/>
      </c>
      <c r="O220" s="13" t="str">
        <f>IFERROR(IF(($C220&amp;"-"&amp;$E220&amp;"-"&amp;O$4)=INDEX(Aux!$Q$4:$Q$5000,MATCH($C220&amp;"-"&amp;$E220&amp;"-"&amp;O$4,Aux!$Q$4:$Q$5000,0)),1,""),"")</f>
        <v/>
      </c>
      <c r="P220" s="13" t="str">
        <f>IFERROR(IF(($C220&amp;"-"&amp;$E220&amp;"-"&amp;P$4)=INDEX(Aux!$Q$4:$Q$5000,MATCH($C220&amp;"-"&amp;$E220&amp;"-"&amp;P$4,Aux!$Q$4:$Q$5000,0)),1,""),"")</f>
        <v/>
      </c>
      <c r="Q220" s="13" t="str">
        <f>IFERROR(IF(($C220&amp;"-"&amp;$E220&amp;"-"&amp;Q$4)=INDEX(Aux!$Q$4:$Q$5000,MATCH($C220&amp;"-"&amp;$E220&amp;"-"&amp;Q$4,Aux!$Q$4:$Q$5000,0)),1,""),"")</f>
        <v/>
      </c>
      <c r="R220" s="13" t="str">
        <f>IFERROR(IF(($C220&amp;"-"&amp;$E220&amp;"-"&amp;R$4)=INDEX(Aux!$Q$4:$Q$5000,MATCH($C220&amp;"-"&amp;$E220&amp;"-"&amp;R$4,Aux!$Q$4:$Q$5000,0)),1,""),"")</f>
        <v/>
      </c>
      <c r="S220" s="13" t="str">
        <f>IFERROR(IF(($C220&amp;"-"&amp;$E220&amp;"-"&amp;S$4)=INDEX(Aux!$Q$4:$Q$5000,MATCH($C220&amp;"-"&amp;$E220&amp;"-"&amp;S$4,Aux!$Q$4:$Q$5000,0)),1,""),"")</f>
        <v/>
      </c>
      <c r="T220" s="13" t="str">
        <f>IFERROR(IF(($C220&amp;"-"&amp;$E220&amp;"-"&amp;T$4)=INDEX(Aux!$Q$4:$Q$5000,MATCH($C220&amp;"-"&amp;$E220&amp;"-"&amp;T$4,Aux!$Q$4:$Q$5000,0)),1,""),"")</f>
        <v/>
      </c>
      <c r="U220" s="13" t="str">
        <f>IFERROR(IF(($C220&amp;"-"&amp;$E220&amp;"-"&amp;U$4)=INDEX(Aux!$Q$4:$Q$5000,MATCH($C220&amp;"-"&amp;$E220&amp;"-"&amp;U$4,Aux!$Q$4:$Q$5000,0)),1,""),"")</f>
        <v/>
      </c>
      <c r="V220" s="13" t="str">
        <f>IFERROR(IF(($C220&amp;"-"&amp;$E220&amp;"-"&amp;V$4)=INDEX(Aux!$Q$4:$Q$5000,MATCH($C220&amp;"-"&amp;$E220&amp;"-"&amp;V$4,Aux!$Q$4:$Q$5000,0)),1,""),"")</f>
        <v/>
      </c>
      <c r="W220" s="13" t="str">
        <f>IFERROR(IF(($C220&amp;"-"&amp;$E220&amp;"-"&amp;W$4)=INDEX(Aux!$Q$4:$Q$5000,MATCH($C220&amp;"-"&amp;$E220&amp;"-"&amp;W$4,Aux!$Q$4:$Q$5000,0)),1,""),"")</f>
        <v/>
      </c>
      <c r="X220" s="13" t="str">
        <f>IFERROR(IF(($C220&amp;"-"&amp;$E220&amp;"-"&amp;X$4)=INDEX(Aux!$Q$4:$Q$5000,MATCH($C220&amp;"-"&amp;$E220&amp;"-"&amp;X$4,Aux!$Q$4:$Q$5000,0)),1,""),"")</f>
        <v/>
      </c>
      <c r="Y220" s="13" t="str">
        <f>IFERROR(IF(($C220&amp;"-"&amp;$E220&amp;"-"&amp;Y$4)=INDEX(Aux!$Q$4:$Q$5000,MATCH($C220&amp;"-"&amp;$E220&amp;"-"&amp;Y$4,Aux!$Q$4:$Q$5000,0)),1,""),"")</f>
        <v/>
      </c>
      <c r="Z220" s="13" t="str">
        <f>IFERROR(IF(($C220&amp;"-"&amp;$E220&amp;"-"&amp;Z$4)=INDEX(Aux!$Q$4:$Q$5000,MATCH($C220&amp;"-"&amp;$E220&amp;"-"&amp;Z$4,Aux!$Q$4:$Q$5000,0)),1,""),"")</f>
        <v/>
      </c>
      <c r="AA220" s="13" t="str">
        <f>IFERROR(IF(($C220&amp;"-"&amp;$E220&amp;"-"&amp;AA$4)=INDEX(Aux!$Q$4:$Q$5000,MATCH($C220&amp;"-"&amp;$E220&amp;"-"&amp;AA$4,Aux!$Q$4:$Q$5000,0)),1,""),"")</f>
        <v/>
      </c>
      <c r="AN220"/>
      <c r="AO220"/>
      <c r="AP220"/>
      <c r="AQ220"/>
      <c r="AR220"/>
      <c r="AS220"/>
      <c r="AT220"/>
      <c r="AU220"/>
      <c r="AV220"/>
      <c r="AW220"/>
      <c r="AX220"/>
      <c r="AY220"/>
      <c r="AZ220"/>
      <c r="BA220"/>
      <c r="BB220"/>
      <c r="BC220"/>
      <c r="BD220"/>
      <c r="BE220"/>
      <c r="BF220"/>
      <c r="BG220"/>
      <c r="BH220"/>
      <c r="BI220"/>
      <c r="BJ220"/>
      <c r="BK220"/>
      <c r="BL220"/>
      <c r="BM220"/>
      <c r="BN220"/>
      <c r="BO220"/>
      <c r="BP220"/>
      <c r="BQ220"/>
      <c r="BR220"/>
      <c r="BS220"/>
      <c r="BT220"/>
      <c r="BU220"/>
      <c r="BV220"/>
      <c r="BW220"/>
      <c r="BX220"/>
      <c r="BY220"/>
      <c r="BZ220"/>
      <c r="CA220"/>
      <c r="CB220"/>
      <c r="CC220"/>
      <c r="CD220"/>
      <c r="CE220"/>
      <c r="CF220"/>
      <c r="CG220"/>
      <c r="CH220"/>
      <c r="CI220"/>
      <c r="CJ220"/>
      <c r="CK220"/>
      <c r="CL220"/>
      <c r="CM220"/>
      <c r="CN220"/>
      <c r="CO220"/>
      <c r="CP220"/>
      <c r="CQ220"/>
      <c r="CR220"/>
      <c r="CS220"/>
      <c r="CT220"/>
      <c r="CU220"/>
      <c r="CV220"/>
      <c r="CW220"/>
      <c r="CX220"/>
      <c r="CY220"/>
      <c r="CZ220"/>
      <c r="DA220"/>
      <c r="DB220"/>
      <c r="DC220"/>
      <c r="DD220"/>
      <c r="DE220"/>
      <c r="DF220"/>
      <c r="DG220"/>
      <c r="DH220"/>
      <c r="DI220"/>
      <c r="DJ220"/>
    </row>
    <row r="221" spans="2:114" x14ac:dyDescent="0.25">
      <c r="B221" s="41" t="str">
        <f>IF(B220="","",IF(B220+1&lt;='Tables&amp;Data'!$F$9,B220+1,""))</f>
        <v/>
      </c>
      <c r="C221" s="46" t="str">
        <f>IF(IFERROR(TRUNC((B221-1)/'Tables&amp;Data'!$F$7,0)+1,0)=0,"","G"&amp;TRUNC((B221-1)/'Tables&amp;Data'!$F$7,0)+1)</f>
        <v/>
      </c>
      <c r="D221" s="43" t="str">
        <f>IF(C221="","",IF(D220='Tables&amp;Data'!$F$7,1,D220+1))</f>
        <v/>
      </c>
      <c r="E221" s="43" t="str">
        <f t="shared" si="3"/>
        <v/>
      </c>
      <c r="F221" s="45" t="str">
        <f>IF(E221="","",IF(SUM(G221:AA221)='Tables&amp;Data'!$F$8,"P","O"))</f>
        <v/>
      </c>
      <c r="G221" s="13" t="str">
        <f>IFERROR(IF(($C221&amp;"-"&amp;$E221&amp;"-"&amp;G$4)=INDEX(Aux!$Q$4:$Q$5000,MATCH($C221&amp;"-"&amp;$E221&amp;"-"&amp;G$4,Aux!$Q$4:$Q$5000,0)),1,""),"")</f>
        <v/>
      </c>
      <c r="H221" s="13" t="str">
        <f>IFERROR(IF(($C221&amp;"-"&amp;$E221&amp;"-"&amp;H$4)=INDEX(Aux!$Q$4:$Q$5000,MATCH($C221&amp;"-"&amp;$E221&amp;"-"&amp;H$4,Aux!$Q$4:$Q$5000,0)),1,""),"")</f>
        <v/>
      </c>
      <c r="I221" s="13" t="str">
        <f>IFERROR(IF(($C221&amp;"-"&amp;$E221&amp;"-"&amp;I$4)=INDEX(Aux!$Q$4:$Q$5000,MATCH($C221&amp;"-"&amp;$E221&amp;"-"&amp;I$4,Aux!$Q$4:$Q$5000,0)),1,""),"")</f>
        <v/>
      </c>
      <c r="J221" s="13" t="str">
        <f>IFERROR(IF(($C221&amp;"-"&amp;$E221&amp;"-"&amp;J$4)=INDEX(Aux!$Q$4:$Q$5000,MATCH($C221&amp;"-"&amp;$E221&amp;"-"&amp;J$4,Aux!$Q$4:$Q$5000,0)),1,""),"")</f>
        <v/>
      </c>
      <c r="K221" s="13" t="str">
        <f>IFERROR(IF(($C221&amp;"-"&amp;$E221&amp;"-"&amp;K$4)=INDEX(Aux!$Q$4:$Q$5000,MATCH($C221&amp;"-"&amp;$E221&amp;"-"&amp;K$4,Aux!$Q$4:$Q$5000,0)),1,""),"")</f>
        <v/>
      </c>
      <c r="L221" s="13" t="str">
        <f>IFERROR(IF(($C221&amp;"-"&amp;$E221&amp;"-"&amp;L$4)=INDEX(Aux!$Q$4:$Q$5000,MATCH($C221&amp;"-"&amp;$E221&amp;"-"&amp;L$4,Aux!$Q$4:$Q$5000,0)),1,""),"")</f>
        <v/>
      </c>
      <c r="M221" s="13" t="str">
        <f>IFERROR(IF(($C221&amp;"-"&amp;$E221&amp;"-"&amp;M$4)=INDEX(Aux!$Q$4:$Q$5000,MATCH($C221&amp;"-"&amp;$E221&amp;"-"&amp;M$4,Aux!$Q$4:$Q$5000,0)),1,""),"")</f>
        <v/>
      </c>
      <c r="N221" s="13" t="str">
        <f>IFERROR(IF(($C221&amp;"-"&amp;$E221&amp;"-"&amp;N$4)=INDEX(Aux!$Q$4:$Q$5000,MATCH($C221&amp;"-"&amp;$E221&amp;"-"&amp;N$4,Aux!$Q$4:$Q$5000,0)),1,""),"")</f>
        <v/>
      </c>
      <c r="O221" s="13" t="str">
        <f>IFERROR(IF(($C221&amp;"-"&amp;$E221&amp;"-"&amp;O$4)=INDEX(Aux!$Q$4:$Q$5000,MATCH($C221&amp;"-"&amp;$E221&amp;"-"&amp;O$4,Aux!$Q$4:$Q$5000,0)),1,""),"")</f>
        <v/>
      </c>
      <c r="P221" s="13" t="str">
        <f>IFERROR(IF(($C221&amp;"-"&amp;$E221&amp;"-"&amp;P$4)=INDEX(Aux!$Q$4:$Q$5000,MATCH($C221&amp;"-"&amp;$E221&amp;"-"&amp;P$4,Aux!$Q$4:$Q$5000,0)),1,""),"")</f>
        <v/>
      </c>
      <c r="Q221" s="13" t="str">
        <f>IFERROR(IF(($C221&amp;"-"&amp;$E221&amp;"-"&amp;Q$4)=INDEX(Aux!$Q$4:$Q$5000,MATCH($C221&amp;"-"&amp;$E221&amp;"-"&amp;Q$4,Aux!$Q$4:$Q$5000,0)),1,""),"")</f>
        <v/>
      </c>
      <c r="R221" s="13" t="str">
        <f>IFERROR(IF(($C221&amp;"-"&amp;$E221&amp;"-"&amp;R$4)=INDEX(Aux!$Q$4:$Q$5000,MATCH($C221&amp;"-"&amp;$E221&amp;"-"&amp;R$4,Aux!$Q$4:$Q$5000,0)),1,""),"")</f>
        <v/>
      </c>
      <c r="S221" s="13" t="str">
        <f>IFERROR(IF(($C221&amp;"-"&amp;$E221&amp;"-"&amp;S$4)=INDEX(Aux!$Q$4:$Q$5000,MATCH($C221&amp;"-"&amp;$E221&amp;"-"&amp;S$4,Aux!$Q$4:$Q$5000,0)),1,""),"")</f>
        <v/>
      </c>
      <c r="T221" s="13" t="str">
        <f>IFERROR(IF(($C221&amp;"-"&amp;$E221&amp;"-"&amp;T$4)=INDEX(Aux!$Q$4:$Q$5000,MATCH($C221&amp;"-"&amp;$E221&amp;"-"&amp;T$4,Aux!$Q$4:$Q$5000,0)),1,""),"")</f>
        <v/>
      </c>
      <c r="U221" s="13" t="str">
        <f>IFERROR(IF(($C221&amp;"-"&amp;$E221&amp;"-"&amp;U$4)=INDEX(Aux!$Q$4:$Q$5000,MATCH($C221&amp;"-"&amp;$E221&amp;"-"&amp;U$4,Aux!$Q$4:$Q$5000,0)),1,""),"")</f>
        <v/>
      </c>
      <c r="V221" s="13" t="str">
        <f>IFERROR(IF(($C221&amp;"-"&amp;$E221&amp;"-"&amp;V$4)=INDEX(Aux!$Q$4:$Q$5000,MATCH($C221&amp;"-"&amp;$E221&amp;"-"&amp;V$4,Aux!$Q$4:$Q$5000,0)),1,""),"")</f>
        <v/>
      </c>
      <c r="W221" s="13" t="str">
        <f>IFERROR(IF(($C221&amp;"-"&amp;$E221&amp;"-"&amp;W$4)=INDEX(Aux!$Q$4:$Q$5000,MATCH($C221&amp;"-"&amp;$E221&amp;"-"&amp;W$4,Aux!$Q$4:$Q$5000,0)),1,""),"")</f>
        <v/>
      </c>
      <c r="X221" s="13" t="str">
        <f>IFERROR(IF(($C221&amp;"-"&amp;$E221&amp;"-"&amp;X$4)=INDEX(Aux!$Q$4:$Q$5000,MATCH($C221&amp;"-"&amp;$E221&amp;"-"&amp;X$4,Aux!$Q$4:$Q$5000,0)),1,""),"")</f>
        <v/>
      </c>
      <c r="Y221" s="13" t="str">
        <f>IFERROR(IF(($C221&amp;"-"&amp;$E221&amp;"-"&amp;Y$4)=INDEX(Aux!$Q$4:$Q$5000,MATCH($C221&amp;"-"&amp;$E221&amp;"-"&amp;Y$4,Aux!$Q$4:$Q$5000,0)),1,""),"")</f>
        <v/>
      </c>
      <c r="Z221" s="13" t="str">
        <f>IFERROR(IF(($C221&amp;"-"&amp;$E221&amp;"-"&amp;Z$4)=INDEX(Aux!$Q$4:$Q$5000,MATCH($C221&amp;"-"&amp;$E221&amp;"-"&amp;Z$4,Aux!$Q$4:$Q$5000,0)),1,""),"")</f>
        <v/>
      </c>
      <c r="AA221" s="13" t="str">
        <f>IFERROR(IF(($C221&amp;"-"&amp;$E221&amp;"-"&amp;AA$4)=INDEX(Aux!$Q$4:$Q$5000,MATCH($C221&amp;"-"&amp;$E221&amp;"-"&amp;AA$4,Aux!$Q$4:$Q$5000,0)),1,""),"")</f>
        <v/>
      </c>
      <c r="AN221"/>
      <c r="AO221"/>
      <c r="AP221"/>
      <c r="AQ221"/>
      <c r="AR221"/>
      <c r="AS221"/>
      <c r="AT221"/>
      <c r="AU221"/>
      <c r="AV221"/>
      <c r="AW221"/>
      <c r="AX221"/>
      <c r="AY221"/>
      <c r="AZ221"/>
      <c r="BA221"/>
      <c r="BB221"/>
      <c r="BC221"/>
      <c r="BD221"/>
      <c r="BE221"/>
      <c r="BF221"/>
      <c r="BG221"/>
      <c r="BH221"/>
      <c r="BI221"/>
      <c r="BJ221"/>
      <c r="BK221"/>
      <c r="BL221"/>
      <c r="BM221"/>
      <c r="BN221"/>
      <c r="BO221"/>
      <c r="BP221"/>
      <c r="BQ221"/>
      <c r="BR221"/>
      <c r="BS221"/>
      <c r="BT221"/>
      <c r="BU221"/>
      <c r="BV221"/>
      <c r="BW221"/>
      <c r="BX221"/>
      <c r="BY221"/>
      <c r="BZ221"/>
      <c r="CA221"/>
      <c r="CB221"/>
      <c r="CC221"/>
      <c r="CD221"/>
      <c r="CE221"/>
      <c r="CF221"/>
      <c r="CG221"/>
      <c r="CH221"/>
      <c r="CI221"/>
      <c r="CJ221"/>
      <c r="CK221"/>
      <c r="CL221"/>
      <c r="CM221"/>
      <c r="CN221"/>
      <c r="CO221"/>
      <c r="CP221"/>
      <c r="CQ221"/>
      <c r="CR221"/>
      <c r="CS221"/>
      <c r="CT221"/>
      <c r="CU221"/>
      <c r="CV221"/>
      <c r="CW221"/>
      <c r="CX221"/>
      <c r="CY221"/>
      <c r="CZ221"/>
      <c r="DA221"/>
      <c r="DB221"/>
      <c r="DC221"/>
      <c r="DD221"/>
      <c r="DE221"/>
      <c r="DF221"/>
      <c r="DG221"/>
      <c r="DH221"/>
      <c r="DI221"/>
      <c r="DJ221"/>
    </row>
    <row r="222" spans="2:114" x14ac:dyDescent="0.25">
      <c r="B222" s="41" t="str">
        <f>IF(B221="","",IF(B221+1&lt;='Tables&amp;Data'!$F$9,B221+1,""))</f>
        <v/>
      </c>
      <c r="C222" s="46" t="str">
        <f>IF(IFERROR(TRUNC((B222-1)/'Tables&amp;Data'!$F$7,0)+1,0)=0,"","G"&amp;TRUNC((B222-1)/'Tables&amp;Data'!$F$7,0)+1)</f>
        <v/>
      </c>
      <c r="D222" s="43" t="str">
        <f>IF(C222="","",IF(D221='Tables&amp;Data'!$F$7,1,D221+1))</f>
        <v/>
      </c>
      <c r="E222" s="43" t="str">
        <f t="shared" si="3"/>
        <v/>
      </c>
      <c r="F222" s="45" t="str">
        <f>IF(E222="","",IF(SUM(G222:AA222)='Tables&amp;Data'!$F$8,"P","O"))</f>
        <v/>
      </c>
      <c r="G222" s="13" t="str">
        <f>IFERROR(IF(($C222&amp;"-"&amp;$E222&amp;"-"&amp;G$4)=INDEX(Aux!$Q$4:$Q$5000,MATCH($C222&amp;"-"&amp;$E222&amp;"-"&amp;G$4,Aux!$Q$4:$Q$5000,0)),1,""),"")</f>
        <v/>
      </c>
      <c r="H222" s="13" t="str">
        <f>IFERROR(IF(($C222&amp;"-"&amp;$E222&amp;"-"&amp;H$4)=INDEX(Aux!$Q$4:$Q$5000,MATCH($C222&amp;"-"&amp;$E222&amp;"-"&amp;H$4,Aux!$Q$4:$Q$5000,0)),1,""),"")</f>
        <v/>
      </c>
      <c r="I222" s="13" t="str">
        <f>IFERROR(IF(($C222&amp;"-"&amp;$E222&amp;"-"&amp;I$4)=INDEX(Aux!$Q$4:$Q$5000,MATCH($C222&amp;"-"&amp;$E222&amp;"-"&amp;I$4,Aux!$Q$4:$Q$5000,0)),1,""),"")</f>
        <v/>
      </c>
      <c r="J222" s="13" t="str">
        <f>IFERROR(IF(($C222&amp;"-"&amp;$E222&amp;"-"&amp;J$4)=INDEX(Aux!$Q$4:$Q$5000,MATCH($C222&amp;"-"&amp;$E222&amp;"-"&amp;J$4,Aux!$Q$4:$Q$5000,0)),1,""),"")</f>
        <v/>
      </c>
      <c r="K222" s="13" t="str">
        <f>IFERROR(IF(($C222&amp;"-"&amp;$E222&amp;"-"&amp;K$4)=INDEX(Aux!$Q$4:$Q$5000,MATCH($C222&amp;"-"&amp;$E222&amp;"-"&amp;K$4,Aux!$Q$4:$Q$5000,0)),1,""),"")</f>
        <v/>
      </c>
      <c r="L222" s="13" t="str">
        <f>IFERROR(IF(($C222&amp;"-"&amp;$E222&amp;"-"&amp;L$4)=INDEX(Aux!$Q$4:$Q$5000,MATCH($C222&amp;"-"&amp;$E222&amp;"-"&amp;L$4,Aux!$Q$4:$Q$5000,0)),1,""),"")</f>
        <v/>
      </c>
      <c r="M222" s="13" t="str">
        <f>IFERROR(IF(($C222&amp;"-"&amp;$E222&amp;"-"&amp;M$4)=INDEX(Aux!$Q$4:$Q$5000,MATCH($C222&amp;"-"&amp;$E222&amp;"-"&amp;M$4,Aux!$Q$4:$Q$5000,0)),1,""),"")</f>
        <v/>
      </c>
      <c r="N222" s="13" t="str">
        <f>IFERROR(IF(($C222&amp;"-"&amp;$E222&amp;"-"&amp;N$4)=INDEX(Aux!$Q$4:$Q$5000,MATCH($C222&amp;"-"&amp;$E222&amp;"-"&amp;N$4,Aux!$Q$4:$Q$5000,0)),1,""),"")</f>
        <v/>
      </c>
      <c r="O222" s="13" t="str">
        <f>IFERROR(IF(($C222&amp;"-"&amp;$E222&amp;"-"&amp;O$4)=INDEX(Aux!$Q$4:$Q$5000,MATCH($C222&amp;"-"&amp;$E222&amp;"-"&amp;O$4,Aux!$Q$4:$Q$5000,0)),1,""),"")</f>
        <v/>
      </c>
      <c r="P222" s="13" t="str">
        <f>IFERROR(IF(($C222&amp;"-"&amp;$E222&amp;"-"&amp;P$4)=INDEX(Aux!$Q$4:$Q$5000,MATCH($C222&amp;"-"&amp;$E222&amp;"-"&amp;P$4,Aux!$Q$4:$Q$5000,0)),1,""),"")</f>
        <v/>
      </c>
      <c r="Q222" s="13" t="str">
        <f>IFERROR(IF(($C222&amp;"-"&amp;$E222&amp;"-"&amp;Q$4)=INDEX(Aux!$Q$4:$Q$5000,MATCH($C222&amp;"-"&amp;$E222&amp;"-"&amp;Q$4,Aux!$Q$4:$Q$5000,0)),1,""),"")</f>
        <v/>
      </c>
      <c r="R222" s="13" t="str">
        <f>IFERROR(IF(($C222&amp;"-"&amp;$E222&amp;"-"&amp;R$4)=INDEX(Aux!$Q$4:$Q$5000,MATCH($C222&amp;"-"&amp;$E222&amp;"-"&amp;R$4,Aux!$Q$4:$Q$5000,0)),1,""),"")</f>
        <v/>
      </c>
      <c r="S222" s="13" t="str">
        <f>IFERROR(IF(($C222&amp;"-"&amp;$E222&amp;"-"&amp;S$4)=INDEX(Aux!$Q$4:$Q$5000,MATCH($C222&amp;"-"&amp;$E222&amp;"-"&amp;S$4,Aux!$Q$4:$Q$5000,0)),1,""),"")</f>
        <v/>
      </c>
      <c r="T222" s="13" t="str">
        <f>IFERROR(IF(($C222&amp;"-"&amp;$E222&amp;"-"&amp;T$4)=INDEX(Aux!$Q$4:$Q$5000,MATCH($C222&amp;"-"&amp;$E222&amp;"-"&amp;T$4,Aux!$Q$4:$Q$5000,0)),1,""),"")</f>
        <v/>
      </c>
      <c r="U222" s="13" t="str">
        <f>IFERROR(IF(($C222&amp;"-"&amp;$E222&amp;"-"&amp;U$4)=INDEX(Aux!$Q$4:$Q$5000,MATCH($C222&amp;"-"&amp;$E222&amp;"-"&amp;U$4,Aux!$Q$4:$Q$5000,0)),1,""),"")</f>
        <v/>
      </c>
      <c r="V222" s="13" t="str">
        <f>IFERROR(IF(($C222&amp;"-"&amp;$E222&amp;"-"&amp;V$4)=INDEX(Aux!$Q$4:$Q$5000,MATCH($C222&amp;"-"&amp;$E222&amp;"-"&amp;V$4,Aux!$Q$4:$Q$5000,0)),1,""),"")</f>
        <v/>
      </c>
      <c r="W222" s="13" t="str">
        <f>IFERROR(IF(($C222&amp;"-"&amp;$E222&amp;"-"&amp;W$4)=INDEX(Aux!$Q$4:$Q$5000,MATCH($C222&amp;"-"&amp;$E222&amp;"-"&amp;W$4,Aux!$Q$4:$Q$5000,0)),1,""),"")</f>
        <v/>
      </c>
      <c r="X222" s="13" t="str">
        <f>IFERROR(IF(($C222&amp;"-"&amp;$E222&amp;"-"&amp;X$4)=INDEX(Aux!$Q$4:$Q$5000,MATCH($C222&amp;"-"&amp;$E222&amp;"-"&amp;X$4,Aux!$Q$4:$Q$5000,0)),1,""),"")</f>
        <v/>
      </c>
      <c r="Y222" s="13" t="str">
        <f>IFERROR(IF(($C222&amp;"-"&amp;$E222&amp;"-"&amp;Y$4)=INDEX(Aux!$Q$4:$Q$5000,MATCH($C222&amp;"-"&amp;$E222&amp;"-"&amp;Y$4,Aux!$Q$4:$Q$5000,0)),1,""),"")</f>
        <v/>
      </c>
      <c r="Z222" s="13" t="str">
        <f>IFERROR(IF(($C222&amp;"-"&amp;$E222&amp;"-"&amp;Z$4)=INDEX(Aux!$Q$4:$Q$5000,MATCH($C222&amp;"-"&amp;$E222&amp;"-"&amp;Z$4,Aux!$Q$4:$Q$5000,0)),1,""),"")</f>
        <v/>
      </c>
      <c r="AA222" s="13" t="str">
        <f>IFERROR(IF(($C222&amp;"-"&amp;$E222&amp;"-"&amp;AA$4)=INDEX(Aux!$Q$4:$Q$5000,MATCH($C222&amp;"-"&amp;$E222&amp;"-"&amp;AA$4,Aux!$Q$4:$Q$5000,0)),1,""),"")</f>
        <v/>
      </c>
      <c r="AN222"/>
      <c r="AO222"/>
      <c r="AP222"/>
      <c r="AQ222"/>
      <c r="AR222"/>
      <c r="AS222"/>
      <c r="AT222"/>
      <c r="AU222"/>
      <c r="AV222"/>
      <c r="AW222"/>
      <c r="AX222"/>
      <c r="AY222"/>
      <c r="AZ222"/>
      <c r="BA222"/>
      <c r="BB222"/>
      <c r="BC222"/>
      <c r="BD222"/>
      <c r="BE222"/>
      <c r="BF222"/>
      <c r="BG222"/>
      <c r="BH222"/>
      <c r="BI222"/>
      <c r="BJ222"/>
      <c r="BK222"/>
      <c r="BL222"/>
      <c r="BM222"/>
      <c r="BN222"/>
      <c r="BO222"/>
      <c r="BP222"/>
      <c r="BQ222"/>
      <c r="BR222"/>
      <c r="BS222"/>
      <c r="BT222"/>
      <c r="BU222"/>
      <c r="BV222"/>
      <c r="BW222"/>
      <c r="BX222"/>
      <c r="BY222"/>
      <c r="BZ222"/>
      <c r="CA222"/>
      <c r="CB222"/>
      <c r="CC222"/>
      <c r="CD222"/>
      <c r="CE222"/>
      <c r="CF222"/>
      <c r="CG222"/>
      <c r="CH222"/>
      <c r="CI222"/>
      <c r="CJ222"/>
      <c r="CK222"/>
      <c r="CL222"/>
      <c r="CM222"/>
      <c r="CN222"/>
      <c r="CO222"/>
      <c r="CP222"/>
      <c r="CQ222"/>
      <c r="CR222"/>
      <c r="CS222"/>
      <c r="CT222"/>
      <c r="CU222"/>
      <c r="CV222"/>
      <c r="CW222"/>
      <c r="CX222"/>
      <c r="CY222"/>
      <c r="CZ222"/>
      <c r="DA222"/>
      <c r="DB222"/>
      <c r="DC222"/>
      <c r="DD222"/>
      <c r="DE222"/>
      <c r="DF222"/>
      <c r="DG222"/>
      <c r="DH222"/>
      <c r="DI222"/>
      <c r="DJ222"/>
    </row>
    <row r="223" spans="2:114" x14ac:dyDescent="0.25">
      <c r="B223" s="41" t="str">
        <f>IF(B222="","",IF(B222+1&lt;='Tables&amp;Data'!$F$9,B222+1,""))</f>
        <v/>
      </c>
      <c r="C223" s="46" t="str">
        <f>IF(IFERROR(TRUNC((B223-1)/'Tables&amp;Data'!$F$7,0)+1,0)=0,"","G"&amp;TRUNC((B223-1)/'Tables&amp;Data'!$F$7,0)+1)</f>
        <v/>
      </c>
      <c r="D223" s="43" t="str">
        <f>IF(C223="","",IF(D222='Tables&amp;Data'!$F$7,1,D222+1))</f>
        <v/>
      </c>
      <c r="E223" s="43" t="str">
        <f t="shared" si="3"/>
        <v/>
      </c>
      <c r="F223" s="45" t="str">
        <f>IF(E223="","",IF(SUM(G223:AA223)='Tables&amp;Data'!$F$8,"P","O"))</f>
        <v/>
      </c>
      <c r="G223" s="13" t="str">
        <f>IFERROR(IF(($C223&amp;"-"&amp;$E223&amp;"-"&amp;G$4)=INDEX(Aux!$Q$4:$Q$5000,MATCH($C223&amp;"-"&amp;$E223&amp;"-"&amp;G$4,Aux!$Q$4:$Q$5000,0)),1,""),"")</f>
        <v/>
      </c>
      <c r="H223" s="13" t="str">
        <f>IFERROR(IF(($C223&amp;"-"&amp;$E223&amp;"-"&amp;H$4)=INDEX(Aux!$Q$4:$Q$5000,MATCH($C223&amp;"-"&amp;$E223&amp;"-"&amp;H$4,Aux!$Q$4:$Q$5000,0)),1,""),"")</f>
        <v/>
      </c>
      <c r="I223" s="13" t="str">
        <f>IFERROR(IF(($C223&amp;"-"&amp;$E223&amp;"-"&amp;I$4)=INDEX(Aux!$Q$4:$Q$5000,MATCH($C223&amp;"-"&amp;$E223&amp;"-"&amp;I$4,Aux!$Q$4:$Q$5000,0)),1,""),"")</f>
        <v/>
      </c>
      <c r="J223" s="13" t="str">
        <f>IFERROR(IF(($C223&amp;"-"&amp;$E223&amp;"-"&amp;J$4)=INDEX(Aux!$Q$4:$Q$5000,MATCH($C223&amp;"-"&amp;$E223&amp;"-"&amp;J$4,Aux!$Q$4:$Q$5000,0)),1,""),"")</f>
        <v/>
      </c>
      <c r="K223" s="13" t="str">
        <f>IFERROR(IF(($C223&amp;"-"&amp;$E223&amp;"-"&amp;K$4)=INDEX(Aux!$Q$4:$Q$5000,MATCH($C223&amp;"-"&amp;$E223&amp;"-"&amp;K$4,Aux!$Q$4:$Q$5000,0)),1,""),"")</f>
        <v/>
      </c>
      <c r="L223" s="13" t="str">
        <f>IFERROR(IF(($C223&amp;"-"&amp;$E223&amp;"-"&amp;L$4)=INDEX(Aux!$Q$4:$Q$5000,MATCH($C223&amp;"-"&amp;$E223&amp;"-"&amp;L$4,Aux!$Q$4:$Q$5000,0)),1,""),"")</f>
        <v/>
      </c>
      <c r="M223" s="13" t="str">
        <f>IFERROR(IF(($C223&amp;"-"&amp;$E223&amp;"-"&amp;M$4)=INDEX(Aux!$Q$4:$Q$5000,MATCH($C223&amp;"-"&amp;$E223&amp;"-"&amp;M$4,Aux!$Q$4:$Q$5000,0)),1,""),"")</f>
        <v/>
      </c>
      <c r="N223" s="13" t="str">
        <f>IFERROR(IF(($C223&amp;"-"&amp;$E223&amp;"-"&amp;N$4)=INDEX(Aux!$Q$4:$Q$5000,MATCH($C223&amp;"-"&amp;$E223&amp;"-"&amp;N$4,Aux!$Q$4:$Q$5000,0)),1,""),"")</f>
        <v/>
      </c>
      <c r="O223" s="13" t="str">
        <f>IFERROR(IF(($C223&amp;"-"&amp;$E223&amp;"-"&amp;O$4)=INDEX(Aux!$Q$4:$Q$5000,MATCH($C223&amp;"-"&amp;$E223&amp;"-"&amp;O$4,Aux!$Q$4:$Q$5000,0)),1,""),"")</f>
        <v/>
      </c>
      <c r="P223" s="13" t="str">
        <f>IFERROR(IF(($C223&amp;"-"&amp;$E223&amp;"-"&amp;P$4)=INDEX(Aux!$Q$4:$Q$5000,MATCH($C223&amp;"-"&amp;$E223&amp;"-"&amp;P$4,Aux!$Q$4:$Q$5000,0)),1,""),"")</f>
        <v/>
      </c>
      <c r="Q223" s="13" t="str">
        <f>IFERROR(IF(($C223&amp;"-"&amp;$E223&amp;"-"&amp;Q$4)=INDEX(Aux!$Q$4:$Q$5000,MATCH($C223&amp;"-"&amp;$E223&amp;"-"&amp;Q$4,Aux!$Q$4:$Q$5000,0)),1,""),"")</f>
        <v/>
      </c>
      <c r="R223" s="13" t="str">
        <f>IFERROR(IF(($C223&amp;"-"&amp;$E223&amp;"-"&amp;R$4)=INDEX(Aux!$Q$4:$Q$5000,MATCH($C223&amp;"-"&amp;$E223&amp;"-"&amp;R$4,Aux!$Q$4:$Q$5000,0)),1,""),"")</f>
        <v/>
      </c>
      <c r="S223" s="13" t="str">
        <f>IFERROR(IF(($C223&amp;"-"&amp;$E223&amp;"-"&amp;S$4)=INDEX(Aux!$Q$4:$Q$5000,MATCH($C223&amp;"-"&amp;$E223&amp;"-"&amp;S$4,Aux!$Q$4:$Q$5000,0)),1,""),"")</f>
        <v/>
      </c>
      <c r="T223" s="13" t="str">
        <f>IFERROR(IF(($C223&amp;"-"&amp;$E223&amp;"-"&amp;T$4)=INDEX(Aux!$Q$4:$Q$5000,MATCH($C223&amp;"-"&amp;$E223&amp;"-"&amp;T$4,Aux!$Q$4:$Q$5000,0)),1,""),"")</f>
        <v/>
      </c>
      <c r="U223" s="13" t="str">
        <f>IFERROR(IF(($C223&amp;"-"&amp;$E223&amp;"-"&amp;U$4)=INDEX(Aux!$Q$4:$Q$5000,MATCH($C223&amp;"-"&amp;$E223&amp;"-"&amp;U$4,Aux!$Q$4:$Q$5000,0)),1,""),"")</f>
        <v/>
      </c>
      <c r="V223" s="13" t="str">
        <f>IFERROR(IF(($C223&amp;"-"&amp;$E223&amp;"-"&amp;V$4)=INDEX(Aux!$Q$4:$Q$5000,MATCH($C223&amp;"-"&amp;$E223&amp;"-"&amp;V$4,Aux!$Q$4:$Q$5000,0)),1,""),"")</f>
        <v/>
      </c>
      <c r="W223" s="13" t="str">
        <f>IFERROR(IF(($C223&amp;"-"&amp;$E223&amp;"-"&amp;W$4)=INDEX(Aux!$Q$4:$Q$5000,MATCH($C223&amp;"-"&amp;$E223&amp;"-"&amp;W$4,Aux!$Q$4:$Q$5000,0)),1,""),"")</f>
        <v/>
      </c>
      <c r="X223" s="13" t="str">
        <f>IFERROR(IF(($C223&amp;"-"&amp;$E223&amp;"-"&amp;X$4)=INDEX(Aux!$Q$4:$Q$5000,MATCH($C223&amp;"-"&amp;$E223&amp;"-"&amp;X$4,Aux!$Q$4:$Q$5000,0)),1,""),"")</f>
        <v/>
      </c>
      <c r="Y223" s="13" t="str">
        <f>IFERROR(IF(($C223&amp;"-"&amp;$E223&amp;"-"&amp;Y$4)=INDEX(Aux!$Q$4:$Q$5000,MATCH($C223&amp;"-"&amp;$E223&amp;"-"&amp;Y$4,Aux!$Q$4:$Q$5000,0)),1,""),"")</f>
        <v/>
      </c>
      <c r="Z223" s="13" t="str">
        <f>IFERROR(IF(($C223&amp;"-"&amp;$E223&amp;"-"&amp;Z$4)=INDEX(Aux!$Q$4:$Q$5000,MATCH($C223&amp;"-"&amp;$E223&amp;"-"&amp;Z$4,Aux!$Q$4:$Q$5000,0)),1,""),"")</f>
        <v/>
      </c>
      <c r="AA223" s="13" t="str">
        <f>IFERROR(IF(($C223&amp;"-"&amp;$E223&amp;"-"&amp;AA$4)=INDEX(Aux!$Q$4:$Q$5000,MATCH($C223&amp;"-"&amp;$E223&amp;"-"&amp;AA$4,Aux!$Q$4:$Q$5000,0)),1,""),"")</f>
        <v/>
      </c>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c r="BT223"/>
      <c r="BU223"/>
      <c r="BV223"/>
      <c r="BW223"/>
      <c r="BX223"/>
      <c r="BY223"/>
      <c r="BZ223"/>
      <c r="CA223"/>
      <c r="CB223"/>
      <c r="CC223"/>
      <c r="CD223"/>
      <c r="CE223"/>
      <c r="CF223"/>
      <c r="CG223"/>
      <c r="CH223"/>
      <c r="CI223"/>
      <c r="CJ223"/>
      <c r="CK223"/>
      <c r="CL223"/>
      <c r="CM223"/>
      <c r="CN223"/>
      <c r="CO223"/>
      <c r="CP223"/>
      <c r="CQ223"/>
      <c r="CR223"/>
      <c r="CS223"/>
      <c r="CT223"/>
      <c r="CU223"/>
      <c r="CV223"/>
      <c r="CW223"/>
      <c r="CX223"/>
      <c r="CY223"/>
      <c r="CZ223"/>
      <c r="DA223"/>
      <c r="DB223"/>
      <c r="DC223"/>
      <c r="DD223"/>
      <c r="DE223"/>
      <c r="DF223"/>
      <c r="DG223"/>
      <c r="DH223"/>
      <c r="DI223"/>
      <c r="DJ223"/>
    </row>
    <row r="224" spans="2:114" x14ac:dyDescent="0.25">
      <c r="B224" s="41" t="str">
        <f>IF(B223="","",IF(B223+1&lt;='Tables&amp;Data'!$F$9,B223+1,""))</f>
        <v/>
      </c>
      <c r="C224" s="46" t="str">
        <f>IF(IFERROR(TRUNC((B224-1)/'Tables&amp;Data'!$F$7,0)+1,0)=0,"","G"&amp;TRUNC((B224-1)/'Tables&amp;Data'!$F$7,0)+1)</f>
        <v/>
      </c>
      <c r="D224" s="43" t="str">
        <f>IF(C224="","",IF(D223='Tables&amp;Data'!$F$7,1,D223+1))</f>
        <v/>
      </c>
      <c r="E224" s="43" t="str">
        <f t="shared" si="3"/>
        <v/>
      </c>
      <c r="F224" s="45" t="str">
        <f>IF(E224="","",IF(SUM(G224:AA224)='Tables&amp;Data'!$F$8,"P","O"))</f>
        <v/>
      </c>
      <c r="G224" s="13" t="str">
        <f>IFERROR(IF(($C224&amp;"-"&amp;$E224&amp;"-"&amp;G$4)=INDEX(Aux!$Q$4:$Q$5000,MATCH($C224&amp;"-"&amp;$E224&amp;"-"&amp;G$4,Aux!$Q$4:$Q$5000,0)),1,""),"")</f>
        <v/>
      </c>
      <c r="H224" s="13" t="str">
        <f>IFERROR(IF(($C224&amp;"-"&amp;$E224&amp;"-"&amp;H$4)=INDEX(Aux!$Q$4:$Q$5000,MATCH($C224&amp;"-"&amp;$E224&amp;"-"&amp;H$4,Aux!$Q$4:$Q$5000,0)),1,""),"")</f>
        <v/>
      </c>
      <c r="I224" s="13" t="str">
        <f>IFERROR(IF(($C224&amp;"-"&amp;$E224&amp;"-"&amp;I$4)=INDEX(Aux!$Q$4:$Q$5000,MATCH($C224&amp;"-"&amp;$E224&amp;"-"&amp;I$4,Aux!$Q$4:$Q$5000,0)),1,""),"")</f>
        <v/>
      </c>
      <c r="J224" s="13" t="str">
        <f>IFERROR(IF(($C224&amp;"-"&amp;$E224&amp;"-"&amp;J$4)=INDEX(Aux!$Q$4:$Q$5000,MATCH($C224&amp;"-"&amp;$E224&amp;"-"&amp;J$4,Aux!$Q$4:$Q$5000,0)),1,""),"")</f>
        <v/>
      </c>
      <c r="K224" s="13" t="str">
        <f>IFERROR(IF(($C224&amp;"-"&amp;$E224&amp;"-"&amp;K$4)=INDEX(Aux!$Q$4:$Q$5000,MATCH($C224&amp;"-"&amp;$E224&amp;"-"&amp;K$4,Aux!$Q$4:$Q$5000,0)),1,""),"")</f>
        <v/>
      </c>
      <c r="L224" s="13" t="str">
        <f>IFERROR(IF(($C224&amp;"-"&amp;$E224&amp;"-"&amp;L$4)=INDEX(Aux!$Q$4:$Q$5000,MATCH($C224&amp;"-"&amp;$E224&amp;"-"&amp;L$4,Aux!$Q$4:$Q$5000,0)),1,""),"")</f>
        <v/>
      </c>
      <c r="M224" s="13" t="str">
        <f>IFERROR(IF(($C224&amp;"-"&amp;$E224&amp;"-"&amp;M$4)=INDEX(Aux!$Q$4:$Q$5000,MATCH($C224&amp;"-"&amp;$E224&amp;"-"&amp;M$4,Aux!$Q$4:$Q$5000,0)),1,""),"")</f>
        <v/>
      </c>
      <c r="N224" s="13" t="str">
        <f>IFERROR(IF(($C224&amp;"-"&amp;$E224&amp;"-"&amp;N$4)=INDEX(Aux!$Q$4:$Q$5000,MATCH($C224&amp;"-"&amp;$E224&amp;"-"&amp;N$4,Aux!$Q$4:$Q$5000,0)),1,""),"")</f>
        <v/>
      </c>
      <c r="O224" s="13" t="str">
        <f>IFERROR(IF(($C224&amp;"-"&amp;$E224&amp;"-"&amp;O$4)=INDEX(Aux!$Q$4:$Q$5000,MATCH($C224&amp;"-"&amp;$E224&amp;"-"&amp;O$4,Aux!$Q$4:$Q$5000,0)),1,""),"")</f>
        <v/>
      </c>
      <c r="P224" s="13" t="str">
        <f>IFERROR(IF(($C224&amp;"-"&amp;$E224&amp;"-"&amp;P$4)=INDEX(Aux!$Q$4:$Q$5000,MATCH($C224&amp;"-"&amp;$E224&amp;"-"&amp;P$4,Aux!$Q$4:$Q$5000,0)),1,""),"")</f>
        <v/>
      </c>
      <c r="Q224" s="13" t="str">
        <f>IFERROR(IF(($C224&amp;"-"&amp;$E224&amp;"-"&amp;Q$4)=INDEX(Aux!$Q$4:$Q$5000,MATCH($C224&amp;"-"&amp;$E224&amp;"-"&amp;Q$4,Aux!$Q$4:$Q$5000,0)),1,""),"")</f>
        <v/>
      </c>
      <c r="R224" s="13" t="str">
        <f>IFERROR(IF(($C224&amp;"-"&amp;$E224&amp;"-"&amp;R$4)=INDEX(Aux!$Q$4:$Q$5000,MATCH($C224&amp;"-"&amp;$E224&amp;"-"&amp;R$4,Aux!$Q$4:$Q$5000,0)),1,""),"")</f>
        <v/>
      </c>
      <c r="S224" s="13" t="str">
        <f>IFERROR(IF(($C224&amp;"-"&amp;$E224&amp;"-"&amp;S$4)=INDEX(Aux!$Q$4:$Q$5000,MATCH($C224&amp;"-"&amp;$E224&amp;"-"&amp;S$4,Aux!$Q$4:$Q$5000,0)),1,""),"")</f>
        <v/>
      </c>
      <c r="T224" s="13" t="str">
        <f>IFERROR(IF(($C224&amp;"-"&amp;$E224&amp;"-"&amp;T$4)=INDEX(Aux!$Q$4:$Q$5000,MATCH($C224&amp;"-"&amp;$E224&amp;"-"&amp;T$4,Aux!$Q$4:$Q$5000,0)),1,""),"")</f>
        <v/>
      </c>
      <c r="U224" s="13" t="str">
        <f>IFERROR(IF(($C224&amp;"-"&amp;$E224&amp;"-"&amp;U$4)=INDEX(Aux!$Q$4:$Q$5000,MATCH($C224&amp;"-"&amp;$E224&amp;"-"&amp;U$4,Aux!$Q$4:$Q$5000,0)),1,""),"")</f>
        <v/>
      </c>
      <c r="V224" s="13" t="str">
        <f>IFERROR(IF(($C224&amp;"-"&amp;$E224&amp;"-"&amp;V$4)=INDEX(Aux!$Q$4:$Q$5000,MATCH($C224&amp;"-"&amp;$E224&amp;"-"&amp;V$4,Aux!$Q$4:$Q$5000,0)),1,""),"")</f>
        <v/>
      </c>
      <c r="W224" s="13" t="str">
        <f>IFERROR(IF(($C224&amp;"-"&amp;$E224&amp;"-"&amp;W$4)=INDEX(Aux!$Q$4:$Q$5000,MATCH($C224&amp;"-"&amp;$E224&amp;"-"&amp;W$4,Aux!$Q$4:$Q$5000,0)),1,""),"")</f>
        <v/>
      </c>
      <c r="X224" s="13" t="str">
        <f>IFERROR(IF(($C224&amp;"-"&amp;$E224&amp;"-"&amp;X$4)=INDEX(Aux!$Q$4:$Q$5000,MATCH($C224&amp;"-"&amp;$E224&amp;"-"&amp;X$4,Aux!$Q$4:$Q$5000,0)),1,""),"")</f>
        <v/>
      </c>
      <c r="Y224" s="13" t="str">
        <f>IFERROR(IF(($C224&amp;"-"&amp;$E224&amp;"-"&amp;Y$4)=INDEX(Aux!$Q$4:$Q$5000,MATCH($C224&amp;"-"&amp;$E224&amp;"-"&amp;Y$4,Aux!$Q$4:$Q$5000,0)),1,""),"")</f>
        <v/>
      </c>
      <c r="Z224" s="13" t="str">
        <f>IFERROR(IF(($C224&amp;"-"&amp;$E224&amp;"-"&amp;Z$4)=INDEX(Aux!$Q$4:$Q$5000,MATCH($C224&amp;"-"&amp;$E224&amp;"-"&amp;Z$4,Aux!$Q$4:$Q$5000,0)),1,""),"")</f>
        <v/>
      </c>
      <c r="AA224" s="13" t="str">
        <f>IFERROR(IF(($C224&amp;"-"&amp;$E224&amp;"-"&amp;AA$4)=INDEX(Aux!$Q$4:$Q$5000,MATCH($C224&amp;"-"&amp;$E224&amp;"-"&amp;AA$4,Aux!$Q$4:$Q$5000,0)),1,""),"")</f>
        <v/>
      </c>
      <c r="AN224"/>
      <c r="AO224"/>
      <c r="AP224"/>
      <c r="AQ224"/>
      <c r="AR224"/>
      <c r="AS224"/>
      <c r="AT224"/>
      <c r="AU224"/>
      <c r="AV224"/>
      <c r="AW224"/>
      <c r="AX224"/>
      <c r="AY224"/>
      <c r="AZ224"/>
      <c r="BA224"/>
      <c r="BB224"/>
      <c r="BC224"/>
      <c r="BD224"/>
      <c r="BE224"/>
      <c r="BF224"/>
      <c r="BG224"/>
      <c r="BH224"/>
      <c r="BI224"/>
      <c r="BJ224"/>
      <c r="BK224"/>
      <c r="BL224"/>
      <c r="BM224"/>
      <c r="BN224"/>
      <c r="BO224"/>
      <c r="BP224"/>
      <c r="BQ224"/>
      <c r="BR224"/>
      <c r="BS224"/>
      <c r="BT224"/>
      <c r="BU224"/>
      <c r="BV224"/>
      <c r="BW224"/>
      <c r="BX224"/>
      <c r="BY224"/>
      <c r="BZ224"/>
      <c r="CA224"/>
      <c r="CB224"/>
      <c r="CC224"/>
      <c r="CD224"/>
      <c r="CE224"/>
      <c r="CF224"/>
      <c r="CG224"/>
      <c r="CH224"/>
      <c r="CI224"/>
      <c r="CJ224"/>
      <c r="CK224"/>
      <c r="CL224"/>
      <c r="CM224"/>
      <c r="CN224"/>
      <c r="CO224"/>
      <c r="CP224"/>
      <c r="CQ224"/>
      <c r="CR224"/>
      <c r="CS224"/>
      <c r="CT224"/>
      <c r="CU224"/>
      <c r="CV224"/>
      <c r="CW224"/>
      <c r="CX224"/>
      <c r="CY224"/>
      <c r="CZ224"/>
      <c r="DA224"/>
      <c r="DB224"/>
      <c r="DC224"/>
      <c r="DD224"/>
      <c r="DE224"/>
      <c r="DF224"/>
      <c r="DG224"/>
      <c r="DH224"/>
      <c r="DI224"/>
      <c r="DJ224"/>
    </row>
    <row r="225" spans="2:114" x14ac:dyDescent="0.25">
      <c r="B225" s="41" t="str">
        <f>IF(B224="","",IF(B224+1&lt;='Tables&amp;Data'!$F$9,B224+1,""))</f>
        <v/>
      </c>
      <c r="C225" s="46" t="str">
        <f>IF(IFERROR(TRUNC((B225-1)/'Tables&amp;Data'!$F$7,0)+1,0)=0,"","G"&amp;TRUNC((B225-1)/'Tables&amp;Data'!$F$7,0)+1)</f>
        <v/>
      </c>
      <c r="D225" s="43" t="str">
        <f>IF(C225="","",IF(D224='Tables&amp;Data'!$F$7,1,D224+1))</f>
        <v/>
      </c>
      <c r="E225" s="43" t="str">
        <f t="shared" si="3"/>
        <v/>
      </c>
      <c r="F225" s="45" t="str">
        <f>IF(E225="","",IF(SUM(G225:AA225)='Tables&amp;Data'!$F$8,"P","O"))</f>
        <v/>
      </c>
      <c r="G225" s="13" t="str">
        <f>IFERROR(IF(($C225&amp;"-"&amp;$E225&amp;"-"&amp;G$4)=INDEX(Aux!$Q$4:$Q$5000,MATCH($C225&amp;"-"&amp;$E225&amp;"-"&amp;G$4,Aux!$Q$4:$Q$5000,0)),1,""),"")</f>
        <v/>
      </c>
      <c r="H225" s="13" t="str">
        <f>IFERROR(IF(($C225&amp;"-"&amp;$E225&amp;"-"&amp;H$4)=INDEX(Aux!$Q$4:$Q$5000,MATCH($C225&amp;"-"&amp;$E225&amp;"-"&amp;H$4,Aux!$Q$4:$Q$5000,0)),1,""),"")</f>
        <v/>
      </c>
      <c r="I225" s="13" t="str">
        <f>IFERROR(IF(($C225&amp;"-"&amp;$E225&amp;"-"&amp;I$4)=INDEX(Aux!$Q$4:$Q$5000,MATCH($C225&amp;"-"&amp;$E225&amp;"-"&amp;I$4,Aux!$Q$4:$Q$5000,0)),1,""),"")</f>
        <v/>
      </c>
      <c r="J225" s="13" t="str">
        <f>IFERROR(IF(($C225&amp;"-"&amp;$E225&amp;"-"&amp;J$4)=INDEX(Aux!$Q$4:$Q$5000,MATCH($C225&amp;"-"&amp;$E225&amp;"-"&amp;J$4,Aux!$Q$4:$Q$5000,0)),1,""),"")</f>
        <v/>
      </c>
      <c r="K225" s="13" t="str">
        <f>IFERROR(IF(($C225&amp;"-"&amp;$E225&amp;"-"&amp;K$4)=INDEX(Aux!$Q$4:$Q$5000,MATCH($C225&amp;"-"&amp;$E225&amp;"-"&amp;K$4,Aux!$Q$4:$Q$5000,0)),1,""),"")</f>
        <v/>
      </c>
      <c r="L225" s="13" t="str">
        <f>IFERROR(IF(($C225&amp;"-"&amp;$E225&amp;"-"&amp;L$4)=INDEX(Aux!$Q$4:$Q$5000,MATCH($C225&amp;"-"&amp;$E225&amp;"-"&amp;L$4,Aux!$Q$4:$Q$5000,0)),1,""),"")</f>
        <v/>
      </c>
      <c r="M225" s="13" t="str">
        <f>IFERROR(IF(($C225&amp;"-"&amp;$E225&amp;"-"&amp;M$4)=INDEX(Aux!$Q$4:$Q$5000,MATCH($C225&amp;"-"&amp;$E225&amp;"-"&amp;M$4,Aux!$Q$4:$Q$5000,0)),1,""),"")</f>
        <v/>
      </c>
      <c r="N225" s="13" t="str">
        <f>IFERROR(IF(($C225&amp;"-"&amp;$E225&amp;"-"&amp;N$4)=INDEX(Aux!$Q$4:$Q$5000,MATCH($C225&amp;"-"&amp;$E225&amp;"-"&amp;N$4,Aux!$Q$4:$Q$5000,0)),1,""),"")</f>
        <v/>
      </c>
      <c r="O225" s="13" t="str">
        <f>IFERROR(IF(($C225&amp;"-"&amp;$E225&amp;"-"&amp;O$4)=INDEX(Aux!$Q$4:$Q$5000,MATCH($C225&amp;"-"&amp;$E225&amp;"-"&amp;O$4,Aux!$Q$4:$Q$5000,0)),1,""),"")</f>
        <v/>
      </c>
      <c r="P225" s="13" t="str">
        <f>IFERROR(IF(($C225&amp;"-"&amp;$E225&amp;"-"&amp;P$4)=INDEX(Aux!$Q$4:$Q$5000,MATCH($C225&amp;"-"&amp;$E225&amp;"-"&amp;P$4,Aux!$Q$4:$Q$5000,0)),1,""),"")</f>
        <v/>
      </c>
      <c r="Q225" s="13" t="str">
        <f>IFERROR(IF(($C225&amp;"-"&amp;$E225&amp;"-"&amp;Q$4)=INDEX(Aux!$Q$4:$Q$5000,MATCH($C225&amp;"-"&amp;$E225&amp;"-"&amp;Q$4,Aux!$Q$4:$Q$5000,0)),1,""),"")</f>
        <v/>
      </c>
      <c r="R225" s="13" t="str">
        <f>IFERROR(IF(($C225&amp;"-"&amp;$E225&amp;"-"&amp;R$4)=INDEX(Aux!$Q$4:$Q$5000,MATCH($C225&amp;"-"&amp;$E225&amp;"-"&amp;R$4,Aux!$Q$4:$Q$5000,0)),1,""),"")</f>
        <v/>
      </c>
      <c r="S225" s="13" t="str">
        <f>IFERROR(IF(($C225&amp;"-"&amp;$E225&amp;"-"&amp;S$4)=INDEX(Aux!$Q$4:$Q$5000,MATCH($C225&amp;"-"&amp;$E225&amp;"-"&amp;S$4,Aux!$Q$4:$Q$5000,0)),1,""),"")</f>
        <v/>
      </c>
      <c r="T225" s="13" t="str">
        <f>IFERROR(IF(($C225&amp;"-"&amp;$E225&amp;"-"&amp;T$4)=INDEX(Aux!$Q$4:$Q$5000,MATCH($C225&amp;"-"&amp;$E225&amp;"-"&amp;T$4,Aux!$Q$4:$Q$5000,0)),1,""),"")</f>
        <v/>
      </c>
      <c r="U225" s="13" t="str">
        <f>IFERROR(IF(($C225&amp;"-"&amp;$E225&amp;"-"&amp;U$4)=INDEX(Aux!$Q$4:$Q$5000,MATCH($C225&amp;"-"&amp;$E225&amp;"-"&amp;U$4,Aux!$Q$4:$Q$5000,0)),1,""),"")</f>
        <v/>
      </c>
      <c r="V225" s="13" t="str">
        <f>IFERROR(IF(($C225&amp;"-"&amp;$E225&amp;"-"&amp;V$4)=INDEX(Aux!$Q$4:$Q$5000,MATCH($C225&amp;"-"&amp;$E225&amp;"-"&amp;V$4,Aux!$Q$4:$Q$5000,0)),1,""),"")</f>
        <v/>
      </c>
      <c r="W225" s="13" t="str">
        <f>IFERROR(IF(($C225&amp;"-"&amp;$E225&amp;"-"&amp;W$4)=INDEX(Aux!$Q$4:$Q$5000,MATCH($C225&amp;"-"&amp;$E225&amp;"-"&amp;W$4,Aux!$Q$4:$Q$5000,0)),1,""),"")</f>
        <v/>
      </c>
      <c r="X225" s="13" t="str">
        <f>IFERROR(IF(($C225&amp;"-"&amp;$E225&amp;"-"&amp;X$4)=INDEX(Aux!$Q$4:$Q$5000,MATCH($C225&amp;"-"&amp;$E225&amp;"-"&amp;X$4,Aux!$Q$4:$Q$5000,0)),1,""),"")</f>
        <v/>
      </c>
      <c r="Y225" s="13" t="str">
        <f>IFERROR(IF(($C225&amp;"-"&amp;$E225&amp;"-"&amp;Y$4)=INDEX(Aux!$Q$4:$Q$5000,MATCH($C225&amp;"-"&amp;$E225&amp;"-"&amp;Y$4,Aux!$Q$4:$Q$5000,0)),1,""),"")</f>
        <v/>
      </c>
      <c r="Z225" s="13" t="str">
        <f>IFERROR(IF(($C225&amp;"-"&amp;$E225&amp;"-"&amp;Z$4)=INDEX(Aux!$Q$4:$Q$5000,MATCH($C225&amp;"-"&amp;$E225&amp;"-"&amp;Z$4,Aux!$Q$4:$Q$5000,0)),1,""),"")</f>
        <v/>
      </c>
      <c r="AA225" s="13" t="str">
        <f>IFERROR(IF(($C225&amp;"-"&amp;$E225&amp;"-"&amp;AA$4)=INDEX(Aux!$Q$4:$Q$5000,MATCH($C225&amp;"-"&amp;$E225&amp;"-"&amp;AA$4,Aux!$Q$4:$Q$5000,0)),1,""),"")</f>
        <v/>
      </c>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c r="BT225"/>
      <c r="BU225"/>
      <c r="BV225"/>
      <c r="BW225"/>
      <c r="BX225"/>
      <c r="BY225"/>
      <c r="BZ225"/>
      <c r="CA225"/>
      <c r="CB225"/>
      <c r="CC225"/>
      <c r="CD225"/>
      <c r="CE225"/>
      <c r="CF225"/>
      <c r="CG225"/>
      <c r="CH225"/>
      <c r="CI225"/>
      <c r="CJ225"/>
      <c r="CK225"/>
      <c r="CL225"/>
      <c r="CM225"/>
      <c r="CN225"/>
      <c r="CO225"/>
      <c r="CP225"/>
      <c r="CQ225"/>
      <c r="CR225"/>
      <c r="CS225"/>
      <c r="CT225"/>
      <c r="CU225"/>
      <c r="CV225"/>
      <c r="CW225"/>
      <c r="CX225"/>
      <c r="CY225"/>
      <c r="CZ225"/>
      <c r="DA225"/>
      <c r="DB225"/>
      <c r="DC225"/>
      <c r="DD225"/>
      <c r="DE225"/>
      <c r="DF225"/>
      <c r="DG225"/>
      <c r="DH225"/>
      <c r="DI225"/>
      <c r="DJ225"/>
    </row>
    <row r="226" spans="2:114" x14ac:dyDescent="0.25">
      <c r="B226" s="41" t="str">
        <f>IF(B225="","",IF(B225+1&lt;='Tables&amp;Data'!$F$9,B225+1,""))</f>
        <v/>
      </c>
      <c r="C226" s="46" t="str">
        <f>IF(IFERROR(TRUNC((B226-1)/'Tables&amp;Data'!$F$7,0)+1,0)=0,"","G"&amp;TRUNC((B226-1)/'Tables&amp;Data'!$F$7,0)+1)</f>
        <v/>
      </c>
      <c r="D226" s="43" t="str">
        <f>IF(C226="","",IF(D225='Tables&amp;Data'!$F$7,1,D225+1))</f>
        <v/>
      </c>
      <c r="E226" s="43" t="str">
        <f t="shared" si="3"/>
        <v/>
      </c>
      <c r="F226" s="45" t="str">
        <f>IF(E226="","",IF(SUM(G226:AA226)='Tables&amp;Data'!$F$8,"P","O"))</f>
        <v/>
      </c>
      <c r="G226" s="13" t="str">
        <f>IFERROR(IF(($C226&amp;"-"&amp;$E226&amp;"-"&amp;G$4)=INDEX(Aux!$Q$4:$Q$5000,MATCH($C226&amp;"-"&amp;$E226&amp;"-"&amp;G$4,Aux!$Q$4:$Q$5000,0)),1,""),"")</f>
        <v/>
      </c>
      <c r="H226" s="13" t="str">
        <f>IFERROR(IF(($C226&amp;"-"&amp;$E226&amp;"-"&amp;H$4)=INDEX(Aux!$Q$4:$Q$5000,MATCH($C226&amp;"-"&amp;$E226&amp;"-"&amp;H$4,Aux!$Q$4:$Q$5000,0)),1,""),"")</f>
        <v/>
      </c>
      <c r="I226" s="13" t="str">
        <f>IFERROR(IF(($C226&amp;"-"&amp;$E226&amp;"-"&amp;I$4)=INDEX(Aux!$Q$4:$Q$5000,MATCH($C226&amp;"-"&amp;$E226&amp;"-"&amp;I$4,Aux!$Q$4:$Q$5000,0)),1,""),"")</f>
        <v/>
      </c>
      <c r="J226" s="13" t="str">
        <f>IFERROR(IF(($C226&amp;"-"&amp;$E226&amp;"-"&amp;J$4)=INDEX(Aux!$Q$4:$Q$5000,MATCH($C226&amp;"-"&amp;$E226&amp;"-"&amp;J$4,Aux!$Q$4:$Q$5000,0)),1,""),"")</f>
        <v/>
      </c>
      <c r="K226" s="13" t="str">
        <f>IFERROR(IF(($C226&amp;"-"&amp;$E226&amp;"-"&amp;K$4)=INDEX(Aux!$Q$4:$Q$5000,MATCH($C226&amp;"-"&amp;$E226&amp;"-"&amp;K$4,Aux!$Q$4:$Q$5000,0)),1,""),"")</f>
        <v/>
      </c>
      <c r="L226" s="13" t="str">
        <f>IFERROR(IF(($C226&amp;"-"&amp;$E226&amp;"-"&amp;L$4)=INDEX(Aux!$Q$4:$Q$5000,MATCH($C226&amp;"-"&amp;$E226&amp;"-"&amp;L$4,Aux!$Q$4:$Q$5000,0)),1,""),"")</f>
        <v/>
      </c>
      <c r="M226" s="13" t="str">
        <f>IFERROR(IF(($C226&amp;"-"&amp;$E226&amp;"-"&amp;M$4)=INDEX(Aux!$Q$4:$Q$5000,MATCH($C226&amp;"-"&amp;$E226&amp;"-"&amp;M$4,Aux!$Q$4:$Q$5000,0)),1,""),"")</f>
        <v/>
      </c>
      <c r="N226" s="13" t="str">
        <f>IFERROR(IF(($C226&amp;"-"&amp;$E226&amp;"-"&amp;N$4)=INDEX(Aux!$Q$4:$Q$5000,MATCH($C226&amp;"-"&amp;$E226&amp;"-"&amp;N$4,Aux!$Q$4:$Q$5000,0)),1,""),"")</f>
        <v/>
      </c>
      <c r="O226" s="13" t="str">
        <f>IFERROR(IF(($C226&amp;"-"&amp;$E226&amp;"-"&amp;O$4)=INDEX(Aux!$Q$4:$Q$5000,MATCH($C226&amp;"-"&amp;$E226&amp;"-"&amp;O$4,Aux!$Q$4:$Q$5000,0)),1,""),"")</f>
        <v/>
      </c>
      <c r="P226" s="13" t="str">
        <f>IFERROR(IF(($C226&amp;"-"&amp;$E226&amp;"-"&amp;P$4)=INDEX(Aux!$Q$4:$Q$5000,MATCH($C226&amp;"-"&amp;$E226&amp;"-"&amp;P$4,Aux!$Q$4:$Q$5000,0)),1,""),"")</f>
        <v/>
      </c>
      <c r="Q226" s="13" t="str">
        <f>IFERROR(IF(($C226&amp;"-"&amp;$E226&amp;"-"&amp;Q$4)=INDEX(Aux!$Q$4:$Q$5000,MATCH($C226&amp;"-"&amp;$E226&amp;"-"&amp;Q$4,Aux!$Q$4:$Q$5000,0)),1,""),"")</f>
        <v/>
      </c>
      <c r="R226" s="13" t="str">
        <f>IFERROR(IF(($C226&amp;"-"&amp;$E226&amp;"-"&amp;R$4)=INDEX(Aux!$Q$4:$Q$5000,MATCH($C226&amp;"-"&amp;$E226&amp;"-"&amp;R$4,Aux!$Q$4:$Q$5000,0)),1,""),"")</f>
        <v/>
      </c>
      <c r="S226" s="13" t="str">
        <f>IFERROR(IF(($C226&amp;"-"&amp;$E226&amp;"-"&amp;S$4)=INDEX(Aux!$Q$4:$Q$5000,MATCH($C226&amp;"-"&amp;$E226&amp;"-"&amp;S$4,Aux!$Q$4:$Q$5000,0)),1,""),"")</f>
        <v/>
      </c>
      <c r="T226" s="13" t="str">
        <f>IFERROR(IF(($C226&amp;"-"&amp;$E226&amp;"-"&amp;T$4)=INDEX(Aux!$Q$4:$Q$5000,MATCH($C226&amp;"-"&amp;$E226&amp;"-"&amp;T$4,Aux!$Q$4:$Q$5000,0)),1,""),"")</f>
        <v/>
      </c>
      <c r="U226" s="13" t="str">
        <f>IFERROR(IF(($C226&amp;"-"&amp;$E226&amp;"-"&amp;U$4)=INDEX(Aux!$Q$4:$Q$5000,MATCH($C226&amp;"-"&amp;$E226&amp;"-"&amp;U$4,Aux!$Q$4:$Q$5000,0)),1,""),"")</f>
        <v/>
      </c>
      <c r="V226" s="13" t="str">
        <f>IFERROR(IF(($C226&amp;"-"&amp;$E226&amp;"-"&amp;V$4)=INDEX(Aux!$Q$4:$Q$5000,MATCH($C226&amp;"-"&amp;$E226&amp;"-"&amp;V$4,Aux!$Q$4:$Q$5000,0)),1,""),"")</f>
        <v/>
      </c>
      <c r="W226" s="13" t="str">
        <f>IFERROR(IF(($C226&amp;"-"&amp;$E226&amp;"-"&amp;W$4)=INDEX(Aux!$Q$4:$Q$5000,MATCH($C226&amp;"-"&amp;$E226&amp;"-"&amp;W$4,Aux!$Q$4:$Q$5000,0)),1,""),"")</f>
        <v/>
      </c>
      <c r="X226" s="13" t="str">
        <f>IFERROR(IF(($C226&amp;"-"&amp;$E226&amp;"-"&amp;X$4)=INDEX(Aux!$Q$4:$Q$5000,MATCH($C226&amp;"-"&amp;$E226&amp;"-"&amp;X$4,Aux!$Q$4:$Q$5000,0)),1,""),"")</f>
        <v/>
      </c>
      <c r="Y226" s="13" t="str">
        <f>IFERROR(IF(($C226&amp;"-"&amp;$E226&amp;"-"&amp;Y$4)=INDEX(Aux!$Q$4:$Q$5000,MATCH($C226&amp;"-"&amp;$E226&amp;"-"&amp;Y$4,Aux!$Q$4:$Q$5000,0)),1,""),"")</f>
        <v/>
      </c>
      <c r="Z226" s="13" t="str">
        <f>IFERROR(IF(($C226&amp;"-"&amp;$E226&amp;"-"&amp;Z$4)=INDEX(Aux!$Q$4:$Q$5000,MATCH($C226&amp;"-"&amp;$E226&amp;"-"&amp;Z$4,Aux!$Q$4:$Q$5000,0)),1,""),"")</f>
        <v/>
      </c>
      <c r="AA226" s="13" t="str">
        <f>IFERROR(IF(($C226&amp;"-"&amp;$E226&amp;"-"&amp;AA$4)=INDEX(Aux!$Q$4:$Q$5000,MATCH($C226&amp;"-"&amp;$E226&amp;"-"&amp;AA$4,Aux!$Q$4:$Q$5000,0)),1,""),"")</f>
        <v/>
      </c>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c r="DF226"/>
      <c r="DG226"/>
      <c r="DH226"/>
      <c r="DI226"/>
      <c r="DJ226"/>
    </row>
    <row r="227" spans="2:114" x14ac:dyDescent="0.25">
      <c r="B227" s="41" t="str">
        <f>IF(B226="","",IF(B226+1&lt;='Tables&amp;Data'!$F$9,B226+1,""))</f>
        <v/>
      </c>
      <c r="C227" s="46" t="str">
        <f>IF(IFERROR(TRUNC((B227-1)/'Tables&amp;Data'!$F$7,0)+1,0)=0,"","G"&amp;TRUNC((B227-1)/'Tables&amp;Data'!$F$7,0)+1)</f>
        <v/>
      </c>
      <c r="D227" s="43" t="str">
        <f>IF(C227="","",IF(D226='Tables&amp;Data'!$F$7,1,D226+1))</f>
        <v/>
      </c>
      <c r="E227" s="43" t="str">
        <f t="shared" si="3"/>
        <v/>
      </c>
      <c r="F227" s="45" t="str">
        <f>IF(E227="","",IF(SUM(G227:AA227)='Tables&amp;Data'!$F$8,"P","O"))</f>
        <v/>
      </c>
      <c r="G227" s="13" t="str">
        <f>IFERROR(IF(($C227&amp;"-"&amp;$E227&amp;"-"&amp;G$4)=INDEX(Aux!$Q$4:$Q$5000,MATCH($C227&amp;"-"&amp;$E227&amp;"-"&amp;G$4,Aux!$Q$4:$Q$5000,0)),1,""),"")</f>
        <v/>
      </c>
      <c r="H227" s="13" t="str">
        <f>IFERROR(IF(($C227&amp;"-"&amp;$E227&amp;"-"&amp;H$4)=INDEX(Aux!$Q$4:$Q$5000,MATCH($C227&amp;"-"&amp;$E227&amp;"-"&amp;H$4,Aux!$Q$4:$Q$5000,0)),1,""),"")</f>
        <v/>
      </c>
      <c r="I227" s="13" t="str">
        <f>IFERROR(IF(($C227&amp;"-"&amp;$E227&amp;"-"&amp;I$4)=INDEX(Aux!$Q$4:$Q$5000,MATCH($C227&amp;"-"&amp;$E227&amp;"-"&amp;I$4,Aux!$Q$4:$Q$5000,0)),1,""),"")</f>
        <v/>
      </c>
      <c r="J227" s="13" t="str">
        <f>IFERROR(IF(($C227&amp;"-"&amp;$E227&amp;"-"&amp;J$4)=INDEX(Aux!$Q$4:$Q$5000,MATCH($C227&amp;"-"&amp;$E227&amp;"-"&amp;J$4,Aux!$Q$4:$Q$5000,0)),1,""),"")</f>
        <v/>
      </c>
      <c r="K227" s="13" t="str">
        <f>IFERROR(IF(($C227&amp;"-"&amp;$E227&amp;"-"&amp;K$4)=INDEX(Aux!$Q$4:$Q$5000,MATCH($C227&amp;"-"&amp;$E227&amp;"-"&amp;K$4,Aux!$Q$4:$Q$5000,0)),1,""),"")</f>
        <v/>
      </c>
      <c r="L227" s="13" t="str">
        <f>IFERROR(IF(($C227&amp;"-"&amp;$E227&amp;"-"&amp;L$4)=INDEX(Aux!$Q$4:$Q$5000,MATCH($C227&amp;"-"&amp;$E227&amp;"-"&amp;L$4,Aux!$Q$4:$Q$5000,0)),1,""),"")</f>
        <v/>
      </c>
      <c r="M227" s="13" t="str">
        <f>IFERROR(IF(($C227&amp;"-"&amp;$E227&amp;"-"&amp;M$4)=INDEX(Aux!$Q$4:$Q$5000,MATCH($C227&amp;"-"&amp;$E227&amp;"-"&amp;M$4,Aux!$Q$4:$Q$5000,0)),1,""),"")</f>
        <v/>
      </c>
      <c r="N227" s="13" t="str">
        <f>IFERROR(IF(($C227&amp;"-"&amp;$E227&amp;"-"&amp;N$4)=INDEX(Aux!$Q$4:$Q$5000,MATCH($C227&amp;"-"&amp;$E227&amp;"-"&amp;N$4,Aux!$Q$4:$Q$5000,0)),1,""),"")</f>
        <v/>
      </c>
      <c r="O227" s="13" t="str">
        <f>IFERROR(IF(($C227&amp;"-"&amp;$E227&amp;"-"&amp;O$4)=INDEX(Aux!$Q$4:$Q$5000,MATCH($C227&amp;"-"&amp;$E227&amp;"-"&amp;O$4,Aux!$Q$4:$Q$5000,0)),1,""),"")</f>
        <v/>
      </c>
      <c r="P227" s="13" t="str">
        <f>IFERROR(IF(($C227&amp;"-"&amp;$E227&amp;"-"&amp;P$4)=INDEX(Aux!$Q$4:$Q$5000,MATCH($C227&amp;"-"&amp;$E227&amp;"-"&amp;P$4,Aux!$Q$4:$Q$5000,0)),1,""),"")</f>
        <v/>
      </c>
      <c r="Q227" s="13" t="str">
        <f>IFERROR(IF(($C227&amp;"-"&amp;$E227&amp;"-"&amp;Q$4)=INDEX(Aux!$Q$4:$Q$5000,MATCH($C227&amp;"-"&amp;$E227&amp;"-"&amp;Q$4,Aux!$Q$4:$Q$5000,0)),1,""),"")</f>
        <v/>
      </c>
      <c r="R227" s="13" t="str">
        <f>IFERROR(IF(($C227&amp;"-"&amp;$E227&amp;"-"&amp;R$4)=INDEX(Aux!$Q$4:$Q$5000,MATCH($C227&amp;"-"&amp;$E227&amp;"-"&amp;R$4,Aux!$Q$4:$Q$5000,0)),1,""),"")</f>
        <v/>
      </c>
      <c r="S227" s="13" t="str">
        <f>IFERROR(IF(($C227&amp;"-"&amp;$E227&amp;"-"&amp;S$4)=INDEX(Aux!$Q$4:$Q$5000,MATCH($C227&amp;"-"&amp;$E227&amp;"-"&amp;S$4,Aux!$Q$4:$Q$5000,0)),1,""),"")</f>
        <v/>
      </c>
      <c r="T227" s="13" t="str">
        <f>IFERROR(IF(($C227&amp;"-"&amp;$E227&amp;"-"&amp;T$4)=INDEX(Aux!$Q$4:$Q$5000,MATCH($C227&amp;"-"&amp;$E227&amp;"-"&amp;T$4,Aux!$Q$4:$Q$5000,0)),1,""),"")</f>
        <v/>
      </c>
      <c r="U227" s="13" t="str">
        <f>IFERROR(IF(($C227&amp;"-"&amp;$E227&amp;"-"&amp;U$4)=INDEX(Aux!$Q$4:$Q$5000,MATCH($C227&amp;"-"&amp;$E227&amp;"-"&amp;U$4,Aux!$Q$4:$Q$5000,0)),1,""),"")</f>
        <v/>
      </c>
      <c r="V227" s="13" t="str">
        <f>IFERROR(IF(($C227&amp;"-"&amp;$E227&amp;"-"&amp;V$4)=INDEX(Aux!$Q$4:$Q$5000,MATCH($C227&amp;"-"&amp;$E227&amp;"-"&amp;V$4,Aux!$Q$4:$Q$5000,0)),1,""),"")</f>
        <v/>
      </c>
      <c r="W227" s="13" t="str">
        <f>IFERROR(IF(($C227&amp;"-"&amp;$E227&amp;"-"&amp;W$4)=INDEX(Aux!$Q$4:$Q$5000,MATCH($C227&amp;"-"&amp;$E227&amp;"-"&amp;W$4,Aux!$Q$4:$Q$5000,0)),1,""),"")</f>
        <v/>
      </c>
      <c r="X227" s="13" t="str">
        <f>IFERROR(IF(($C227&amp;"-"&amp;$E227&amp;"-"&amp;X$4)=INDEX(Aux!$Q$4:$Q$5000,MATCH($C227&amp;"-"&amp;$E227&amp;"-"&amp;X$4,Aux!$Q$4:$Q$5000,0)),1,""),"")</f>
        <v/>
      </c>
      <c r="Y227" s="13" t="str">
        <f>IFERROR(IF(($C227&amp;"-"&amp;$E227&amp;"-"&amp;Y$4)=INDEX(Aux!$Q$4:$Q$5000,MATCH($C227&amp;"-"&amp;$E227&amp;"-"&amp;Y$4,Aux!$Q$4:$Q$5000,0)),1,""),"")</f>
        <v/>
      </c>
      <c r="Z227" s="13" t="str">
        <f>IFERROR(IF(($C227&amp;"-"&amp;$E227&amp;"-"&amp;Z$4)=INDEX(Aux!$Q$4:$Q$5000,MATCH($C227&amp;"-"&amp;$E227&amp;"-"&amp;Z$4,Aux!$Q$4:$Q$5000,0)),1,""),"")</f>
        <v/>
      </c>
      <c r="AA227" s="13" t="str">
        <f>IFERROR(IF(($C227&amp;"-"&amp;$E227&amp;"-"&amp;AA$4)=INDEX(Aux!$Q$4:$Q$5000,MATCH($C227&amp;"-"&amp;$E227&amp;"-"&amp;AA$4,Aux!$Q$4:$Q$5000,0)),1,""),"")</f>
        <v/>
      </c>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c r="CG227"/>
      <c r="CH227"/>
      <c r="CI227"/>
      <c r="CJ227"/>
      <c r="CK227"/>
      <c r="CL227"/>
      <c r="CM227"/>
      <c r="CN227"/>
      <c r="CO227"/>
      <c r="CP227"/>
      <c r="CQ227"/>
      <c r="CR227"/>
      <c r="CS227"/>
      <c r="CT227"/>
      <c r="CU227"/>
      <c r="CV227"/>
      <c r="CW227"/>
      <c r="CX227"/>
      <c r="CY227"/>
      <c r="CZ227"/>
      <c r="DA227"/>
      <c r="DB227"/>
      <c r="DC227"/>
      <c r="DD227"/>
      <c r="DE227"/>
      <c r="DF227"/>
      <c r="DG227"/>
      <c r="DH227"/>
      <c r="DI227"/>
      <c r="DJ227"/>
    </row>
    <row r="228" spans="2:114" x14ac:dyDescent="0.25">
      <c r="B228" s="41" t="str">
        <f>IF(B227="","",IF(B227+1&lt;='Tables&amp;Data'!$F$9,B227+1,""))</f>
        <v/>
      </c>
      <c r="C228" s="46" t="str">
        <f>IF(IFERROR(TRUNC((B228-1)/'Tables&amp;Data'!$F$7,0)+1,0)=0,"","G"&amp;TRUNC((B228-1)/'Tables&amp;Data'!$F$7,0)+1)</f>
        <v/>
      </c>
      <c r="D228" s="43" t="str">
        <f>IF(C228="","",IF(D227='Tables&amp;Data'!$F$7,1,D227+1))</f>
        <v/>
      </c>
      <c r="E228" s="43" t="str">
        <f t="shared" si="3"/>
        <v/>
      </c>
      <c r="F228" s="45" t="str">
        <f>IF(E228="","",IF(SUM(G228:AA228)='Tables&amp;Data'!$F$8,"P","O"))</f>
        <v/>
      </c>
      <c r="G228" s="13" t="str">
        <f>IFERROR(IF(($C228&amp;"-"&amp;$E228&amp;"-"&amp;G$4)=INDEX(Aux!$Q$4:$Q$5000,MATCH($C228&amp;"-"&amp;$E228&amp;"-"&amp;G$4,Aux!$Q$4:$Q$5000,0)),1,""),"")</f>
        <v/>
      </c>
      <c r="H228" s="13" t="str">
        <f>IFERROR(IF(($C228&amp;"-"&amp;$E228&amp;"-"&amp;H$4)=INDEX(Aux!$Q$4:$Q$5000,MATCH($C228&amp;"-"&amp;$E228&amp;"-"&amp;H$4,Aux!$Q$4:$Q$5000,0)),1,""),"")</f>
        <v/>
      </c>
      <c r="I228" s="13" t="str">
        <f>IFERROR(IF(($C228&amp;"-"&amp;$E228&amp;"-"&amp;I$4)=INDEX(Aux!$Q$4:$Q$5000,MATCH($C228&amp;"-"&amp;$E228&amp;"-"&amp;I$4,Aux!$Q$4:$Q$5000,0)),1,""),"")</f>
        <v/>
      </c>
      <c r="J228" s="13" t="str">
        <f>IFERROR(IF(($C228&amp;"-"&amp;$E228&amp;"-"&amp;J$4)=INDEX(Aux!$Q$4:$Q$5000,MATCH($C228&amp;"-"&amp;$E228&amp;"-"&amp;J$4,Aux!$Q$4:$Q$5000,0)),1,""),"")</f>
        <v/>
      </c>
      <c r="K228" s="13" t="str">
        <f>IFERROR(IF(($C228&amp;"-"&amp;$E228&amp;"-"&amp;K$4)=INDEX(Aux!$Q$4:$Q$5000,MATCH($C228&amp;"-"&amp;$E228&amp;"-"&amp;K$4,Aux!$Q$4:$Q$5000,0)),1,""),"")</f>
        <v/>
      </c>
      <c r="L228" s="13" t="str">
        <f>IFERROR(IF(($C228&amp;"-"&amp;$E228&amp;"-"&amp;L$4)=INDEX(Aux!$Q$4:$Q$5000,MATCH($C228&amp;"-"&amp;$E228&amp;"-"&amp;L$4,Aux!$Q$4:$Q$5000,0)),1,""),"")</f>
        <v/>
      </c>
      <c r="M228" s="13" t="str">
        <f>IFERROR(IF(($C228&amp;"-"&amp;$E228&amp;"-"&amp;M$4)=INDEX(Aux!$Q$4:$Q$5000,MATCH($C228&amp;"-"&amp;$E228&amp;"-"&amp;M$4,Aux!$Q$4:$Q$5000,0)),1,""),"")</f>
        <v/>
      </c>
      <c r="N228" s="13" t="str">
        <f>IFERROR(IF(($C228&amp;"-"&amp;$E228&amp;"-"&amp;N$4)=INDEX(Aux!$Q$4:$Q$5000,MATCH($C228&amp;"-"&amp;$E228&amp;"-"&amp;N$4,Aux!$Q$4:$Q$5000,0)),1,""),"")</f>
        <v/>
      </c>
      <c r="O228" s="13" t="str">
        <f>IFERROR(IF(($C228&amp;"-"&amp;$E228&amp;"-"&amp;O$4)=INDEX(Aux!$Q$4:$Q$5000,MATCH($C228&amp;"-"&amp;$E228&amp;"-"&amp;O$4,Aux!$Q$4:$Q$5000,0)),1,""),"")</f>
        <v/>
      </c>
      <c r="P228" s="13" t="str">
        <f>IFERROR(IF(($C228&amp;"-"&amp;$E228&amp;"-"&amp;P$4)=INDEX(Aux!$Q$4:$Q$5000,MATCH($C228&amp;"-"&amp;$E228&amp;"-"&amp;P$4,Aux!$Q$4:$Q$5000,0)),1,""),"")</f>
        <v/>
      </c>
      <c r="Q228" s="13" t="str">
        <f>IFERROR(IF(($C228&amp;"-"&amp;$E228&amp;"-"&amp;Q$4)=INDEX(Aux!$Q$4:$Q$5000,MATCH($C228&amp;"-"&amp;$E228&amp;"-"&amp;Q$4,Aux!$Q$4:$Q$5000,0)),1,""),"")</f>
        <v/>
      </c>
      <c r="R228" s="13" t="str">
        <f>IFERROR(IF(($C228&amp;"-"&amp;$E228&amp;"-"&amp;R$4)=INDEX(Aux!$Q$4:$Q$5000,MATCH($C228&amp;"-"&amp;$E228&amp;"-"&amp;R$4,Aux!$Q$4:$Q$5000,0)),1,""),"")</f>
        <v/>
      </c>
      <c r="S228" s="13" t="str">
        <f>IFERROR(IF(($C228&amp;"-"&amp;$E228&amp;"-"&amp;S$4)=INDEX(Aux!$Q$4:$Q$5000,MATCH($C228&amp;"-"&amp;$E228&amp;"-"&amp;S$4,Aux!$Q$4:$Q$5000,0)),1,""),"")</f>
        <v/>
      </c>
      <c r="T228" s="13" t="str">
        <f>IFERROR(IF(($C228&amp;"-"&amp;$E228&amp;"-"&amp;T$4)=INDEX(Aux!$Q$4:$Q$5000,MATCH($C228&amp;"-"&amp;$E228&amp;"-"&amp;T$4,Aux!$Q$4:$Q$5000,0)),1,""),"")</f>
        <v/>
      </c>
      <c r="U228" s="13" t="str">
        <f>IFERROR(IF(($C228&amp;"-"&amp;$E228&amp;"-"&amp;U$4)=INDEX(Aux!$Q$4:$Q$5000,MATCH($C228&amp;"-"&amp;$E228&amp;"-"&amp;U$4,Aux!$Q$4:$Q$5000,0)),1,""),"")</f>
        <v/>
      </c>
      <c r="V228" s="13" t="str">
        <f>IFERROR(IF(($C228&amp;"-"&amp;$E228&amp;"-"&amp;V$4)=INDEX(Aux!$Q$4:$Q$5000,MATCH($C228&amp;"-"&amp;$E228&amp;"-"&amp;V$4,Aux!$Q$4:$Q$5000,0)),1,""),"")</f>
        <v/>
      </c>
      <c r="W228" s="13" t="str">
        <f>IFERROR(IF(($C228&amp;"-"&amp;$E228&amp;"-"&amp;W$4)=INDEX(Aux!$Q$4:$Q$5000,MATCH($C228&amp;"-"&amp;$E228&amp;"-"&amp;W$4,Aux!$Q$4:$Q$5000,0)),1,""),"")</f>
        <v/>
      </c>
      <c r="X228" s="13" t="str">
        <f>IFERROR(IF(($C228&amp;"-"&amp;$E228&amp;"-"&amp;X$4)=INDEX(Aux!$Q$4:$Q$5000,MATCH($C228&amp;"-"&amp;$E228&amp;"-"&amp;X$4,Aux!$Q$4:$Q$5000,0)),1,""),"")</f>
        <v/>
      </c>
      <c r="Y228" s="13" t="str">
        <f>IFERROR(IF(($C228&amp;"-"&amp;$E228&amp;"-"&amp;Y$4)=INDEX(Aux!$Q$4:$Q$5000,MATCH($C228&amp;"-"&amp;$E228&amp;"-"&amp;Y$4,Aux!$Q$4:$Q$5000,0)),1,""),"")</f>
        <v/>
      </c>
      <c r="Z228" s="13" t="str">
        <f>IFERROR(IF(($C228&amp;"-"&amp;$E228&amp;"-"&amp;Z$4)=INDEX(Aux!$Q$4:$Q$5000,MATCH($C228&amp;"-"&amp;$E228&amp;"-"&amp;Z$4,Aux!$Q$4:$Q$5000,0)),1,""),"")</f>
        <v/>
      </c>
      <c r="AA228" s="13" t="str">
        <f>IFERROR(IF(($C228&amp;"-"&amp;$E228&amp;"-"&amp;AA$4)=INDEX(Aux!$Q$4:$Q$5000,MATCH($C228&amp;"-"&amp;$E228&amp;"-"&amp;AA$4,Aux!$Q$4:$Q$5000,0)),1,""),"")</f>
        <v/>
      </c>
      <c r="AN228"/>
      <c r="AO228"/>
      <c r="AP228"/>
      <c r="AQ228"/>
      <c r="AR228"/>
      <c r="AS228"/>
      <c r="AT228"/>
      <c r="AU228"/>
      <c r="AV228"/>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c r="CF228"/>
      <c r="CG228"/>
      <c r="CH228"/>
      <c r="CI228"/>
      <c r="CJ228"/>
      <c r="CK228"/>
      <c r="CL228"/>
      <c r="CM228"/>
      <c r="CN228"/>
      <c r="CO228"/>
      <c r="CP228"/>
      <c r="CQ228"/>
      <c r="CR228"/>
      <c r="CS228"/>
      <c r="CT228"/>
      <c r="CU228"/>
      <c r="CV228"/>
      <c r="CW228"/>
      <c r="CX228"/>
      <c r="CY228"/>
      <c r="CZ228"/>
      <c r="DA228"/>
      <c r="DB228"/>
      <c r="DC228"/>
      <c r="DD228"/>
      <c r="DE228"/>
      <c r="DF228"/>
      <c r="DG228"/>
      <c r="DH228"/>
      <c r="DI228"/>
      <c r="DJ228"/>
    </row>
    <row r="229" spans="2:114" x14ac:dyDescent="0.25">
      <c r="B229" s="41" t="str">
        <f>IF(B228="","",IF(B228+1&lt;='Tables&amp;Data'!$F$9,B228+1,""))</f>
        <v/>
      </c>
      <c r="C229" s="46" t="str">
        <f>IF(IFERROR(TRUNC((B229-1)/'Tables&amp;Data'!$F$7,0)+1,0)=0,"","G"&amp;TRUNC((B229-1)/'Tables&amp;Data'!$F$7,0)+1)</f>
        <v/>
      </c>
      <c r="D229" s="43" t="str">
        <f>IF(C229="","",IF(D228='Tables&amp;Data'!$F$7,1,D228+1))</f>
        <v/>
      </c>
      <c r="E229" s="43" t="str">
        <f t="shared" si="3"/>
        <v/>
      </c>
      <c r="F229" s="45" t="str">
        <f>IF(E229="","",IF(SUM(G229:AA229)='Tables&amp;Data'!$F$8,"P","O"))</f>
        <v/>
      </c>
      <c r="G229" s="13" t="str">
        <f>IFERROR(IF(($C229&amp;"-"&amp;$E229&amp;"-"&amp;G$4)=INDEX(Aux!$Q$4:$Q$5000,MATCH($C229&amp;"-"&amp;$E229&amp;"-"&amp;G$4,Aux!$Q$4:$Q$5000,0)),1,""),"")</f>
        <v/>
      </c>
      <c r="H229" s="13" t="str">
        <f>IFERROR(IF(($C229&amp;"-"&amp;$E229&amp;"-"&amp;H$4)=INDEX(Aux!$Q$4:$Q$5000,MATCH($C229&amp;"-"&amp;$E229&amp;"-"&amp;H$4,Aux!$Q$4:$Q$5000,0)),1,""),"")</f>
        <v/>
      </c>
      <c r="I229" s="13" t="str">
        <f>IFERROR(IF(($C229&amp;"-"&amp;$E229&amp;"-"&amp;I$4)=INDEX(Aux!$Q$4:$Q$5000,MATCH($C229&amp;"-"&amp;$E229&amp;"-"&amp;I$4,Aux!$Q$4:$Q$5000,0)),1,""),"")</f>
        <v/>
      </c>
      <c r="J229" s="13" t="str">
        <f>IFERROR(IF(($C229&amp;"-"&amp;$E229&amp;"-"&amp;J$4)=INDEX(Aux!$Q$4:$Q$5000,MATCH($C229&amp;"-"&amp;$E229&amp;"-"&amp;J$4,Aux!$Q$4:$Q$5000,0)),1,""),"")</f>
        <v/>
      </c>
      <c r="K229" s="13" t="str">
        <f>IFERROR(IF(($C229&amp;"-"&amp;$E229&amp;"-"&amp;K$4)=INDEX(Aux!$Q$4:$Q$5000,MATCH($C229&amp;"-"&amp;$E229&amp;"-"&amp;K$4,Aux!$Q$4:$Q$5000,0)),1,""),"")</f>
        <v/>
      </c>
      <c r="L229" s="13" t="str">
        <f>IFERROR(IF(($C229&amp;"-"&amp;$E229&amp;"-"&amp;L$4)=INDEX(Aux!$Q$4:$Q$5000,MATCH($C229&amp;"-"&amp;$E229&amp;"-"&amp;L$4,Aux!$Q$4:$Q$5000,0)),1,""),"")</f>
        <v/>
      </c>
      <c r="M229" s="13" t="str">
        <f>IFERROR(IF(($C229&amp;"-"&amp;$E229&amp;"-"&amp;M$4)=INDEX(Aux!$Q$4:$Q$5000,MATCH($C229&amp;"-"&amp;$E229&amp;"-"&amp;M$4,Aux!$Q$4:$Q$5000,0)),1,""),"")</f>
        <v/>
      </c>
      <c r="N229" s="13" t="str">
        <f>IFERROR(IF(($C229&amp;"-"&amp;$E229&amp;"-"&amp;N$4)=INDEX(Aux!$Q$4:$Q$5000,MATCH($C229&amp;"-"&amp;$E229&amp;"-"&amp;N$4,Aux!$Q$4:$Q$5000,0)),1,""),"")</f>
        <v/>
      </c>
      <c r="O229" s="13" t="str">
        <f>IFERROR(IF(($C229&amp;"-"&amp;$E229&amp;"-"&amp;O$4)=INDEX(Aux!$Q$4:$Q$5000,MATCH($C229&amp;"-"&amp;$E229&amp;"-"&amp;O$4,Aux!$Q$4:$Q$5000,0)),1,""),"")</f>
        <v/>
      </c>
      <c r="P229" s="13" t="str">
        <f>IFERROR(IF(($C229&amp;"-"&amp;$E229&amp;"-"&amp;P$4)=INDEX(Aux!$Q$4:$Q$5000,MATCH($C229&amp;"-"&amp;$E229&amp;"-"&amp;P$4,Aux!$Q$4:$Q$5000,0)),1,""),"")</f>
        <v/>
      </c>
      <c r="Q229" s="13" t="str">
        <f>IFERROR(IF(($C229&amp;"-"&amp;$E229&amp;"-"&amp;Q$4)=INDEX(Aux!$Q$4:$Q$5000,MATCH($C229&amp;"-"&amp;$E229&amp;"-"&amp;Q$4,Aux!$Q$4:$Q$5000,0)),1,""),"")</f>
        <v/>
      </c>
      <c r="R229" s="13" t="str">
        <f>IFERROR(IF(($C229&amp;"-"&amp;$E229&amp;"-"&amp;R$4)=INDEX(Aux!$Q$4:$Q$5000,MATCH($C229&amp;"-"&amp;$E229&amp;"-"&amp;R$4,Aux!$Q$4:$Q$5000,0)),1,""),"")</f>
        <v/>
      </c>
      <c r="S229" s="13" t="str">
        <f>IFERROR(IF(($C229&amp;"-"&amp;$E229&amp;"-"&amp;S$4)=INDEX(Aux!$Q$4:$Q$5000,MATCH($C229&amp;"-"&amp;$E229&amp;"-"&amp;S$4,Aux!$Q$4:$Q$5000,0)),1,""),"")</f>
        <v/>
      </c>
      <c r="T229" s="13" t="str">
        <f>IFERROR(IF(($C229&amp;"-"&amp;$E229&amp;"-"&amp;T$4)=INDEX(Aux!$Q$4:$Q$5000,MATCH($C229&amp;"-"&amp;$E229&amp;"-"&amp;T$4,Aux!$Q$4:$Q$5000,0)),1,""),"")</f>
        <v/>
      </c>
      <c r="U229" s="13" t="str">
        <f>IFERROR(IF(($C229&amp;"-"&amp;$E229&amp;"-"&amp;U$4)=INDEX(Aux!$Q$4:$Q$5000,MATCH($C229&amp;"-"&amp;$E229&amp;"-"&amp;U$4,Aux!$Q$4:$Q$5000,0)),1,""),"")</f>
        <v/>
      </c>
      <c r="V229" s="13" t="str">
        <f>IFERROR(IF(($C229&amp;"-"&amp;$E229&amp;"-"&amp;V$4)=INDEX(Aux!$Q$4:$Q$5000,MATCH($C229&amp;"-"&amp;$E229&amp;"-"&amp;V$4,Aux!$Q$4:$Q$5000,0)),1,""),"")</f>
        <v/>
      </c>
      <c r="W229" s="13" t="str">
        <f>IFERROR(IF(($C229&amp;"-"&amp;$E229&amp;"-"&amp;W$4)=INDEX(Aux!$Q$4:$Q$5000,MATCH($C229&amp;"-"&amp;$E229&amp;"-"&amp;W$4,Aux!$Q$4:$Q$5000,0)),1,""),"")</f>
        <v/>
      </c>
      <c r="X229" s="13" t="str">
        <f>IFERROR(IF(($C229&amp;"-"&amp;$E229&amp;"-"&amp;X$4)=INDEX(Aux!$Q$4:$Q$5000,MATCH($C229&amp;"-"&amp;$E229&amp;"-"&amp;X$4,Aux!$Q$4:$Q$5000,0)),1,""),"")</f>
        <v/>
      </c>
      <c r="Y229" s="13" t="str">
        <f>IFERROR(IF(($C229&amp;"-"&amp;$E229&amp;"-"&amp;Y$4)=INDEX(Aux!$Q$4:$Q$5000,MATCH($C229&amp;"-"&amp;$E229&amp;"-"&amp;Y$4,Aux!$Q$4:$Q$5000,0)),1,""),"")</f>
        <v/>
      </c>
      <c r="Z229" s="13" t="str">
        <f>IFERROR(IF(($C229&amp;"-"&amp;$E229&amp;"-"&amp;Z$4)=INDEX(Aux!$Q$4:$Q$5000,MATCH($C229&amp;"-"&amp;$E229&amp;"-"&amp;Z$4,Aux!$Q$4:$Q$5000,0)),1,""),"")</f>
        <v/>
      </c>
      <c r="AA229" s="13" t="str">
        <f>IFERROR(IF(($C229&amp;"-"&amp;$E229&amp;"-"&amp;AA$4)=INDEX(Aux!$Q$4:$Q$5000,MATCH($C229&amp;"-"&amp;$E229&amp;"-"&amp;AA$4,Aux!$Q$4:$Q$5000,0)),1,""),"")</f>
        <v/>
      </c>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c r="BT229"/>
      <c r="BU229"/>
      <c r="BV229"/>
      <c r="BW229"/>
      <c r="BX229"/>
      <c r="BY229"/>
      <c r="BZ229"/>
      <c r="CA229"/>
      <c r="CB229"/>
      <c r="CC229"/>
      <c r="CD229"/>
      <c r="CE229"/>
      <c r="CF229"/>
      <c r="CG229"/>
      <c r="CH229"/>
      <c r="CI229"/>
      <c r="CJ229"/>
      <c r="CK229"/>
      <c r="CL229"/>
      <c r="CM229"/>
      <c r="CN229"/>
      <c r="CO229"/>
      <c r="CP229"/>
      <c r="CQ229"/>
      <c r="CR229"/>
      <c r="CS229"/>
      <c r="CT229"/>
      <c r="CU229"/>
      <c r="CV229"/>
      <c r="CW229"/>
      <c r="CX229"/>
      <c r="CY229"/>
      <c r="CZ229"/>
      <c r="DA229"/>
      <c r="DB229"/>
      <c r="DC229"/>
      <c r="DD229"/>
      <c r="DE229"/>
      <c r="DF229"/>
      <c r="DG229"/>
      <c r="DH229"/>
      <c r="DI229"/>
      <c r="DJ229"/>
    </row>
    <row r="230" spans="2:114" x14ac:dyDescent="0.25">
      <c r="B230" s="41" t="str">
        <f>IF(B229="","",IF(B229+1&lt;='Tables&amp;Data'!$F$9,B229+1,""))</f>
        <v/>
      </c>
      <c r="C230" s="46" t="str">
        <f>IF(IFERROR(TRUNC((B230-1)/'Tables&amp;Data'!$F$7,0)+1,0)=0,"","G"&amp;TRUNC((B230-1)/'Tables&amp;Data'!$F$7,0)+1)</f>
        <v/>
      </c>
      <c r="D230" s="43" t="str">
        <f>IF(C230="","",IF(D229='Tables&amp;Data'!$F$7,1,D229+1))</f>
        <v/>
      </c>
      <c r="E230" s="43" t="str">
        <f t="shared" si="3"/>
        <v/>
      </c>
      <c r="F230" s="45" t="str">
        <f>IF(E230="","",IF(SUM(G230:AA230)='Tables&amp;Data'!$F$8,"P","O"))</f>
        <v/>
      </c>
      <c r="G230" s="13" t="str">
        <f>IFERROR(IF(($C230&amp;"-"&amp;$E230&amp;"-"&amp;G$4)=INDEX(Aux!$Q$4:$Q$5000,MATCH($C230&amp;"-"&amp;$E230&amp;"-"&amp;G$4,Aux!$Q$4:$Q$5000,0)),1,""),"")</f>
        <v/>
      </c>
      <c r="H230" s="13" t="str">
        <f>IFERROR(IF(($C230&amp;"-"&amp;$E230&amp;"-"&amp;H$4)=INDEX(Aux!$Q$4:$Q$5000,MATCH($C230&amp;"-"&amp;$E230&amp;"-"&amp;H$4,Aux!$Q$4:$Q$5000,0)),1,""),"")</f>
        <v/>
      </c>
      <c r="I230" s="13" t="str">
        <f>IFERROR(IF(($C230&amp;"-"&amp;$E230&amp;"-"&amp;I$4)=INDEX(Aux!$Q$4:$Q$5000,MATCH($C230&amp;"-"&amp;$E230&amp;"-"&amp;I$4,Aux!$Q$4:$Q$5000,0)),1,""),"")</f>
        <v/>
      </c>
      <c r="J230" s="13" t="str">
        <f>IFERROR(IF(($C230&amp;"-"&amp;$E230&amp;"-"&amp;J$4)=INDEX(Aux!$Q$4:$Q$5000,MATCH($C230&amp;"-"&amp;$E230&amp;"-"&amp;J$4,Aux!$Q$4:$Q$5000,0)),1,""),"")</f>
        <v/>
      </c>
      <c r="K230" s="13" t="str">
        <f>IFERROR(IF(($C230&amp;"-"&amp;$E230&amp;"-"&amp;K$4)=INDEX(Aux!$Q$4:$Q$5000,MATCH($C230&amp;"-"&amp;$E230&amp;"-"&amp;K$4,Aux!$Q$4:$Q$5000,0)),1,""),"")</f>
        <v/>
      </c>
      <c r="L230" s="13" t="str">
        <f>IFERROR(IF(($C230&amp;"-"&amp;$E230&amp;"-"&amp;L$4)=INDEX(Aux!$Q$4:$Q$5000,MATCH($C230&amp;"-"&amp;$E230&amp;"-"&amp;L$4,Aux!$Q$4:$Q$5000,0)),1,""),"")</f>
        <v/>
      </c>
      <c r="M230" s="13" t="str">
        <f>IFERROR(IF(($C230&amp;"-"&amp;$E230&amp;"-"&amp;M$4)=INDEX(Aux!$Q$4:$Q$5000,MATCH($C230&amp;"-"&amp;$E230&amp;"-"&amp;M$4,Aux!$Q$4:$Q$5000,0)),1,""),"")</f>
        <v/>
      </c>
      <c r="N230" s="13" t="str">
        <f>IFERROR(IF(($C230&amp;"-"&amp;$E230&amp;"-"&amp;N$4)=INDEX(Aux!$Q$4:$Q$5000,MATCH($C230&amp;"-"&amp;$E230&amp;"-"&amp;N$4,Aux!$Q$4:$Q$5000,0)),1,""),"")</f>
        <v/>
      </c>
      <c r="O230" s="13" t="str">
        <f>IFERROR(IF(($C230&amp;"-"&amp;$E230&amp;"-"&amp;O$4)=INDEX(Aux!$Q$4:$Q$5000,MATCH($C230&amp;"-"&amp;$E230&amp;"-"&amp;O$4,Aux!$Q$4:$Q$5000,0)),1,""),"")</f>
        <v/>
      </c>
      <c r="P230" s="13" t="str">
        <f>IFERROR(IF(($C230&amp;"-"&amp;$E230&amp;"-"&amp;P$4)=INDEX(Aux!$Q$4:$Q$5000,MATCH($C230&amp;"-"&amp;$E230&amp;"-"&amp;P$4,Aux!$Q$4:$Q$5000,0)),1,""),"")</f>
        <v/>
      </c>
      <c r="Q230" s="13" t="str">
        <f>IFERROR(IF(($C230&amp;"-"&amp;$E230&amp;"-"&amp;Q$4)=INDEX(Aux!$Q$4:$Q$5000,MATCH($C230&amp;"-"&amp;$E230&amp;"-"&amp;Q$4,Aux!$Q$4:$Q$5000,0)),1,""),"")</f>
        <v/>
      </c>
      <c r="R230" s="13" t="str">
        <f>IFERROR(IF(($C230&amp;"-"&amp;$E230&amp;"-"&amp;R$4)=INDEX(Aux!$Q$4:$Q$5000,MATCH($C230&amp;"-"&amp;$E230&amp;"-"&amp;R$4,Aux!$Q$4:$Q$5000,0)),1,""),"")</f>
        <v/>
      </c>
      <c r="S230" s="13" t="str">
        <f>IFERROR(IF(($C230&amp;"-"&amp;$E230&amp;"-"&amp;S$4)=INDEX(Aux!$Q$4:$Q$5000,MATCH($C230&amp;"-"&amp;$E230&amp;"-"&amp;S$4,Aux!$Q$4:$Q$5000,0)),1,""),"")</f>
        <v/>
      </c>
      <c r="T230" s="13" t="str">
        <f>IFERROR(IF(($C230&amp;"-"&amp;$E230&amp;"-"&amp;T$4)=INDEX(Aux!$Q$4:$Q$5000,MATCH($C230&amp;"-"&amp;$E230&amp;"-"&amp;T$4,Aux!$Q$4:$Q$5000,0)),1,""),"")</f>
        <v/>
      </c>
      <c r="U230" s="13" t="str">
        <f>IFERROR(IF(($C230&amp;"-"&amp;$E230&amp;"-"&amp;U$4)=INDEX(Aux!$Q$4:$Q$5000,MATCH($C230&amp;"-"&amp;$E230&amp;"-"&amp;U$4,Aux!$Q$4:$Q$5000,0)),1,""),"")</f>
        <v/>
      </c>
      <c r="V230" s="13" t="str">
        <f>IFERROR(IF(($C230&amp;"-"&amp;$E230&amp;"-"&amp;V$4)=INDEX(Aux!$Q$4:$Q$5000,MATCH($C230&amp;"-"&amp;$E230&amp;"-"&amp;V$4,Aux!$Q$4:$Q$5000,0)),1,""),"")</f>
        <v/>
      </c>
      <c r="W230" s="13" t="str">
        <f>IFERROR(IF(($C230&amp;"-"&amp;$E230&amp;"-"&amp;W$4)=INDEX(Aux!$Q$4:$Q$5000,MATCH($C230&amp;"-"&amp;$E230&amp;"-"&amp;W$4,Aux!$Q$4:$Q$5000,0)),1,""),"")</f>
        <v/>
      </c>
      <c r="X230" s="13" t="str">
        <f>IFERROR(IF(($C230&amp;"-"&amp;$E230&amp;"-"&amp;X$4)=INDEX(Aux!$Q$4:$Q$5000,MATCH($C230&amp;"-"&amp;$E230&amp;"-"&amp;X$4,Aux!$Q$4:$Q$5000,0)),1,""),"")</f>
        <v/>
      </c>
      <c r="Y230" s="13" t="str">
        <f>IFERROR(IF(($C230&amp;"-"&amp;$E230&amp;"-"&amp;Y$4)=INDEX(Aux!$Q$4:$Q$5000,MATCH($C230&amp;"-"&amp;$E230&amp;"-"&amp;Y$4,Aux!$Q$4:$Q$5000,0)),1,""),"")</f>
        <v/>
      </c>
      <c r="Z230" s="13" t="str">
        <f>IFERROR(IF(($C230&amp;"-"&amp;$E230&amp;"-"&amp;Z$4)=INDEX(Aux!$Q$4:$Q$5000,MATCH($C230&amp;"-"&amp;$E230&amp;"-"&amp;Z$4,Aux!$Q$4:$Q$5000,0)),1,""),"")</f>
        <v/>
      </c>
      <c r="AA230" s="13" t="str">
        <f>IFERROR(IF(($C230&amp;"-"&amp;$E230&amp;"-"&amp;AA$4)=INDEX(Aux!$Q$4:$Q$5000,MATCH($C230&amp;"-"&amp;$E230&amp;"-"&amp;AA$4,Aux!$Q$4:$Q$5000,0)),1,""),"")</f>
        <v/>
      </c>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c r="BT230"/>
      <c r="BU230"/>
      <c r="BV230"/>
      <c r="BW230"/>
      <c r="BX230"/>
      <c r="BY230"/>
      <c r="BZ230"/>
      <c r="CA230"/>
      <c r="CB230"/>
      <c r="CC230"/>
      <c r="CD230"/>
      <c r="CE230"/>
      <c r="CF230"/>
      <c r="CG230"/>
      <c r="CH230"/>
      <c r="CI230"/>
      <c r="CJ230"/>
      <c r="CK230"/>
      <c r="CL230"/>
      <c r="CM230"/>
      <c r="CN230"/>
      <c r="CO230"/>
      <c r="CP230"/>
      <c r="CQ230"/>
      <c r="CR230"/>
      <c r="CS230"/>
      <c r="CT230"/>
      <c r="CU230"/>
      <c r="CV230"/>
      <c r="CW230"/>
      <c r="CX230"/>
      <c r="CY230"/>
      <c r="CZ230"/>
      <c r="DA230"/>
      <c r="DB230"/>
      <c r="DC230"/>
      <c r="DD230"/>
      <c r="DE230"/>
      <c r="DF230"/>
      <c r="DG230"/>
      <c r="DH230"/>
      <c r="DI230"/>
      <c r="DJ230"/>
    </row>
    <row r="231" spans="2:114" x14ac:dyDescent="0.25">
      <c r="B231" s="41" t="str">
        <f>IF(B230="","",IF(B230+1&lt;='Tables&amp;Data'!$F$9,B230+1,""))</f>
        <v/>
      </c>
      <c r="C231" s="46" t="str">
        <f>IF(IFERROR(TRUNC((B231-1)/'Tables&amp;Data'!$F$7,0)+1,0)=0,"","G"&amp;TRUNC((B231-1)/'Tables&amp;Data'!$F$7,0)+1)</f>
        <v/>
      </c>
      <c r="D231" s="43" t="str">
        <f>IF(C231="","",IF(D230='Tables&amp;Data'!$F$7,1,D230+1))</f>
        <v/>
      </c>
      <c r="E231" s="43" t="str">
        <f t="shared" si="3"/>
        <v/>
      </c>
      <c r="F231" s="45" t="str">
        <f>IF(E231="","",IF(SUM(G231:AA231)='Tables&amp;Data'!$F$8,"P","O"))</f>
        <v/>
      </c>
      <c r="G231" s="13" t="str">
        <f>IFERROR(IF(($C231&amp;"-"&amp;$E231&amp;"-"&amp;G$4)=INDEX(Aux!$Q$4:$Q$5000,MATCH($C231&amp;"-"&amp;$E231&amp;"-"&amp;G$4,Aux!$Q$4:$Q$5000,0)),1,""),"")</f>
        <v/>
      </c>
      <c r="H231" s="13" t="str">
        <f>IFERROR(IF(($C231&amp;"-"&amp;$E231&amp;"-"&amp;H$4)=INDEX(Aux!$Q$4:$Q$5000,MATCH($C231&amp;"-"&amp;$E231&amp;"-"&amp;H$4,Aux!$Q$4:$Q$5000,0)),1,""),"")</f>
        <v/>
      </c>
      <c r="I231" s="13" t="str">
        <f>IFERROR(IF(($C231&amp;"-"&amp;$E231&amp;"-"&amp;I$4)=INDEX(Aux!$Q$4:$Q$5000,MATCH($C231&amp;"-"&amp;$E231&amp;"-"&amp;I$4,Aux!$Q$4:$Q$5000,0)),1,""),"")</f>
        <v/>
      </c>
      <c r="J231" s="13" t="str">
        <f>IFERROR(IF(($C231&amp;"-"&amp;$E231&amp;"-"&amp;J$4)=INDEX(Aux!$Q$4:$Q$5000,MATCH($C231&amp;"-"&amp;$E231&amp;"-"&amp;J$4,Aux!$Q$4:$Q$5000,0)),1,""),"")</f>
        <v/>
      </c>
      <c r="K231" s="13" t="str">
        <f>IFERROR(IF(($C231&amp;"-"&amp;$E231&amp;"-"&amp;K$4)=INDEX(Aux!$Q$4:$Q$5000,MATCH($C231&amp;"-"&amp;$E231&amp;"-"&amp;K$4,Aux!$Q$4:$Q$5000,0)),1,""),"")</f>
        <v/>
      </c>
      <c r="L231" s="13" t="str">
        <f>IFERROR(IF(($C231&amp;"-"&amp;$E231&amp;"-"&amp;L$4)=INDEX(Aux!$Q$4:$Q$5000,MATCH($C231&amp;"-"&amp;$E231&amp;"-"&amp;L$4,Aux!$Q$4:$Q$5000,0)),1,""),"")</f>
        <v/>
      </c>
      <c r="M231" s="13" t="str">
        <f>IFERROR(IF(($C231&amp;"-"&amp;$E231&amp;"-"&amp;M$4)=INDEX(Aux!$Q$4:$Q$5000,MATCH($C231&amp;"-"&amp;$E231&amp;"-"&amp;M$4,Aux!$Q$4:$Q$5000,0)),1,""),"")</f>
        <v/>
      </c>
      <c r="N231" s="13" t="str">
        <f>IFERROR(IF(($C231&amp;"-"&amp;$E231&amp;"-"&amp;N$4)=INDEX(Aux!$Q$4:$Q$5000,MATCH($C231&amp;"-"&amp;$E231&amp;"-"&amp;N$4,Aux!$Q$4:$Q$5000,0)),1,""),"")</f>
        <v/>
      </c>
      <c r="O231" s="13" t="str">
        <f>IFERROR(IF(($C231&amp;"-"&amp;$E231&amp;"-"&amp;O$4)=INDEX(Aux!$Q$4:$Q$5000,MATCH($C231&amp;"-"&amp;$E231&amp;"-"&amp;O$4,Aux!$Q$4:$Q$5000,0)),1,""),"")</f>
        <v/>
      </c>
      <c r="P231" s="13" t="str">
        <f>IFERROR(IF(($C231&amp;"-"&amp;$E231&amp;"-"&amp;P$4)=INDEX(Aux!$Q$4:$Q$5000,MATCH($C231&amp;"-"&amp;$E231&amp;"-"&amp;P$4,Aux!$Q$4:$Q$5000,0)),1,""),"")</f>
        <v/>
      </c>
      <c r="Q231" s="13" t="str">
        <f>IFERROR(IF(($C231&amp;"-"&amp;$E231&amp;"-"&amp;Q$4)=INDEX(Aux!$Q$4:$Q$5000,MATCH($C231&amp;"-"&amp;$E231&amp;"-"&amp;Q$4,Aux!$Q$4:$Q$5000,0)),1,""),"")</f>
        <v/>
      </c>
      <c r="R231" s="13" t="str">
        <f>IFERROR(IF(($C231&amp;"-"&amp;$E231&amp;"-"&amp;R$4)=INDEX(Aux!$Q$4:$Q$5000,MATCH($C231&amp;"-"&amp;$E231&amp;"-"&amp;R$4,Aux!$Q$4:$Q$5000,0)),1,""),"")</f>
        <v/>
      </c>
      <c r="S231" s="13" t="str">
        <f>IFERROR(IF(($C231&amp;"-"&amp;$E231&amp;"-"&amp;S$4)=INDEX(Aux!$Q$4:$Q$5000,MATCH($C231&amp;"-"&amp;$E231&amp;"-"&amp;S$4,Aux!$Q$4:$Q$5000,0)),1,""),"")</f>
        <v/>
      </c>
      <c r="T231" s="13" t="str">
        <f>IFERROR(IF(($C231&amp;"-"&amp;$E231&amp;"-"&amp;T$4)=INDEX(Aux!$Q$4:$Q$5000,MATCH($C231&amp;"-"&amp;$E231&amp;"-"&amp;T$4,Aux!$Q$4:$Q$5000,0)),1,""),"")</f>
        <v/>
      </c>
      <c r="U231" s="13" t="str">
        <f>IFERROR(IF(($C231&amp;"-"&amp;$E231&amp;"-"&amp;U$4)=INDEX(Aux!$Q$4:$Q$5000,MATCH($C231&amp;"-"&amp;$E231&amp;"-"&amp;U$4,Aux!$Q$4:$Q$5000,0)),1,""),"")</f>
        <v/>
      </c>
      <c r="V231" s="13" t="str">
        <f>IFERROR(IF(($C231&amp;"-"&amp;$E231&amp;"-"&amp;V$4)=INDEX(Aux!$Q$4:$Q$5000,MATCH($C231&amp;"-"&amp;$E231&amp;"-"&amp;V$4,Aux!$Q$4:$Q$5000,0)),1,""),"")</f>
        <v/>
      </c>
      <c r="W231" s="13" t="str">
        <f>IFERROR(IF(($C231&amp;"-"&amp;$E231&amp;"-"&amp;W$4)=INDEX(Aux!$Q$4:$Q$5000,MATCH($C231&amp;"-"&amp;$E231&amp;"-"&amp;W$4,Aux!$Q$4:$Q$5000,0)),1,""),"")</f>
        <v/>
      </c>
      <c r="X231" s="13" t="str">
        <f>IFERROR(IF(($C231&amp;"-"&amp;$E231&amp;"-"&amp;X$4)=INDEX(Aux!$Q$4:$Q$5000,MATCH($C231&amp;"-"&amp;$E231&amp;"-"&amp;X$4,Aux!$Q$4:$Q$5000,0)),1,""),"")</f>
        <v/>
      </c>
      <c r="Y231" s="13" t="str">
        <f>IFERROR(IF(($C231&amp;"-"&amp;$E231&amp;"-"&amp;Y$4)=INDEX(Aux!$Q$4:$Q$5000,MATCH($C231&amp;"-"&amp;$E231&amp;"-"&amp;Y$4,Aux!$Q$4:$Q$5000,0)),1,""),"")</f>
        <v/>
      </c>
      <c r="Z231" s="13" t="str">
        <f>IFERROR(IF(($C231&amp;"-"&amp;$E231&amp;"-"&amp;Z$4)=INDEX(Aux!$Q$4:$Q$5000,MATCH($C231&amp;"-"&amp;$E231&amp;"-"&amp;Z$4,Aux!$Q$4:$Q$5000,0)),1,""),"")</f>
        <v/>
      </c>
      <c r="AA231" s="13" t="str">
        <f>IFERROR(IF(($C231&amp;"-"&amp;$E231&amp;"-"&amp;AA$4)=INDEX(Aux!$Q$4:$Q$5000,MATCH($C231&amp;"-"&amp;$E231&amp;"-"&amp;AA$4,Aux!$Q$4:$Q$5000,0)),1,""),"")</f>
        <v/>
      </c>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c r="BT231"/>
      <c r="BU231"/>
      <c r="BV231"/>
      <c r="BW231"/>
      <c r="BX231"/>
      <c r="BY231"/>
      <c r="BZ231"/>
      <c r="CA231"/>
      <c r="CB231"/>
      <c r="CC231"/>
      <c r="CD231"/>
      <c r="CE231"/>
      <c r="CF231"/>
      <c r="CG231"/>
      <c r="CH231"/>
      <c r="CI231"/>
      <c r="CJ231"/>
      <c r="CK231"/>
      <c r="CL231"/>
      <c r="CM231"/>
      <c r="CN231"/>
      <c r="CO231"/>
      <c r="CP231"/>
      <c r="CQ231"/>
      <c r="CR231"/>
      <c r="CS231"/>
      <c r="CT231"/>
      <c r="CU231"/>
      <c r="CV231"/>
      <c r="CW231"/>
      <c r="CX231"/>
      <c r="CY231"/>
      <c r="CZ231"/>
      <c r="DA231"/>
      <c r="DB231"/>
      <c r="DC231"/>
      <c r="DD231"/>
      <c r="DE231"/>
      <c r="DF231"/>
      <c r="DG231"/>
      <c r="DH231"/>
      <c r="DI231"/>
      <c r="DJ231"/>
    </row>
    <row r="232" spans="2:114" x14ac:dyDescent="0.25">
      <c r="B232" s="41" t="str">
        <f>IF(B231="","",IF(B231+1&lt;='Tables&amp;Data'!$F$9,B231+1,""))</f>
        <v/>
      </c>
      <c r="C232" s="46" t="str">
        <f>IF(IFERROR(TRUNC((B232-1)/'Tables&amp;Data'!$F$7,0)+1,0)=0,"","G"&amp;TRUNC((B232-1)/'Tables&amp;Data'!$F$7,0)+1)</f>
        <v/>
      </c>
      <c r="D232" s="43" t="str">
        <f>IF(C232="","",IF(D231='Tables&amp;Data'!$F$7,1,D231+1))</f>
        <v/>
      </c>
      <c r="E232" s="43" t="str">
        <f t="shared" si="3"/>
        <v/>
      </c>
      <c r="F232" s="45" t="str">
        <f>IF(E232="","",IF(SUM(G232:AA232)='Tables&amp;Data'!$F$8,"P","O"))</f>
        <v/>
      </c>
      <c r="G232" s="13" t="str">
        <f>IFERROR(IF(($C232&amp;"-"&amp;$E232&amp;"-"&amp;G$4)=INDEX(Aux!$Q$4:$Q$5000,MATCH($C232&amp;"-"&amp;$E232&amp;"-"&amp;G$4,Aux!$Q$4:$Q$5000,0)),1,""),"")</f>
        <v/>
      </c>
      <c r="H232" s="13" t="str">
        <f>IFERROR(IF(($C232&amp;"-"&amp;$E232&amp;"-"&amp;H$4)=INDEX(Aux!$Q$4:$Q$5000,MATCH($C232&amp;"-"&amp;$E232&amp;"-"&amp;H$4,Aux!$Q$4:$Q$5000,0)),1,""),"")</f>
        <v/>
      </c>
      <c r="I232" s="13" t="str">
        <f>IFERROR(IF(($C232&amp;"-"&amp;$E232&amp;"-"&amp;I$4)=INDEX(Aux!$Q$4:$Q$5000,MATCH($C232&amp;"-"&amp;$E232&amp;"-"&amp;I$4,Aux!$Q$4:$Q$5000,0)),1,""),"")</f>
        <v/>
      </c>
      <c r="J232" s="13" t="str">
        <f>IFERROR(IF(($C232&amp;"-"&amp;$E232&amp;"-"&amp;J$4)=INDEX(Aux!$Q$4:$Q$5000,MATCH($C232&amp;"-"&amp;$E232&amp;"-"&amp;J$4,Aux!$Q$4:$Q$5000,0)),1,""),"")</f>
        <v/>
      </c>
      <c r="K232" s="13" t="str">
        <f>IFERROR(IF(($C232&amp;"-"&amp;$E232&amp;"-"&amp;K$4)=INDEX(Aux!$Q$4:$Q$5000,MATCH($C232&amp;"-"&amp;$E232&amp;"-"&amp;K$4,Aux!$Q$4:$Q$5000,0)),1,""),"")</f>
        <v/>
      </c>
      <c r="L232" s="13" t="str">
        <f>IFERROR(IF(($C232&amp;"-"&amp;$E232&amp;"-"&amp;L$4)=INDEX(Aux!$Q$4:$Q$5000,MATCH($C232&amp;"-"&amp;$E232&amp;"-"&amp;L$4,Aux!$Q$4:$Q$5000,0)),1,""),"")</f>
        <v/>
      </c>
      <c r="M232" s="13" t="str">
        <f>IFERROR(IF(($C232&amp;"-"&amp;$E232&amp;"-"&amp;M$4)=INDEX(Aux!$Q$4:$Q$5000,MATCH($C232&amp;"-"&amp;$E232&amp;"-"&amp;M$4,Aux!$Q$4:$Q$5000,0)),1,""),"")</f>
        <v/>
      </c>
      <c r="N232" s="13" t="str">
        <f>IFERROR(IF(($C232&amp;"-"&amp;$E232&amp;"-"&amp;N$4)=INDEX(Aux!$Q$4:$Q$5000,MATCH($C232&amp;"-"&amp;$E232&amp;"-"&amp;N$4,Aux!$Q$4:$Q$5000,0)),1,""),"")</f>
        <v/>
      </c>
      <c r="O232" s="13" t="str">
        <f>IFERROR(IF(($C232&amp;"-"&amp;$E232&amp;"-"&amp;O$4)=INDEX(Aux!$Q$4:$Q$5000,MATCH($C232&amp;"-"&amp;$E232&amp;"-"&amp;O$4,Aux!$Q$4:$Q$5000,0)),1,""),"")</f>
        <v/>
      </c>
      <c r="P232" s="13" t="str">
        <f>IFERROR(IF(($C232&amp;"-"&amp;$E232&amp;"-"&amp;P$4)=INDEX(Aux!$Q$4:$Q$5000,MATCH($C232&amp;"-"&amp;$E232&amp;"-"&amp;P$4,Aux!$Q$4:$Q$5000,0)),1,""),"")</f>
        <v/>
      </c>
      <c r="Q232" s="13" t="str">
        <f>IFERROR(IF(($C232&amp;"-"&amp;$E232&amp;"-"&amp;Q$4)=INDEX(Aux!$Q$4:$Q$5000,MATCH($C232&amp;"-"&amp;$E232&amp;"-"&amp;Q$4,Aux!$Q$4:$Q$5000,0)),1,""),"")</f>
        <v/>
      </c>
      <c r="R232" s="13" t="str">
        <f>IFERROR(IF(($C232&amp;"-"&amp;$E232&amp;"-"&amp;R$4)=INDEX(Aux!$Q$4:$Q$5000,MATCH($C232&amp;"-"&amp;$E232&amp;"-"&amp;R$4,Aux!$Q$4:$Q$5000,0)),1,""),"")</f>
        <v/>
      </c>
      <c r="S232" s="13" t="str">
        <f>IFERROR(IF(($C232&amp;"-"&amp;$E232&amp;"-"&amp;S$4)=INDEX(Aux!$Q$4:$Q$5000,MATCH($C232&amp;"-"&amp;$E232&amp;"-"&amp;S$4,Aux!$Q$4:$Q$5000,0)),1,""),"")</f>
        <v/>
      </c>
      <c r="T232" s="13" t="str">
        <f>IFERROR(IF(($C232&amp;"-"&amp;$E232&amp;"-"&amp;T$4)=INDEX(Aux!$Q$4:$Q$5000,MATCH($C232&amp;"-"&amp;$E232&amp;"-"&amp;T$4,Aux!$Q$4:$Q$5000,0)),1,""),"")</f>
        <v/>
      </c>
      <c r="U232" s="13" t="str">
        <f>IFERROR(IF(($C232&amp;"-"&amp;$E232&amp;"-"&amp;U$4)=INDEX(Aux!$Q$4:$Q$5000,MATCH($C232&amp;"-"&amp;$E232&amp;"-"&amp;U$4,Aux!$Q$4:$Q$5000,0)),1,""),"")</f>
        <v/>
      </c>
      <c r="V232" s="13" t="str">
        <f>IFERROR(IF(($C232&amp;"-"&amp;$E232&amp;"-"&amp;V$4)=INDEX(Aux!$Q$4:$Q$5000,MATCH($C232&amp;"-"&amp;$E232&amp;"-"&amp;V$4,Aux!$Q$4:$Q$5000,0)),1,""),"")</f>
        <v/>
      </c>
      <c r="W232" s="13" t="str">
        <f>IFERROR(IF(($C232&amp;"-"&amp;$E232&amp;"-"&amp;W$4)=INDEX(Aux!$Q$4:$Q$5000,MATCH($C232&amp;"-"&amp;$E232&amp;"-"&amp;W$4,Aux!$Q$4:$Q$5000,0)),1,""),"")</f>
        <v/>
      </c>
      <c r="X232" s="13" t="str">
        <f>IFERROR(IF(($C232&amp;"-"&amp;$E232&amp;"-"&amp;X$4)=INDEX(Aux!$Q$4:$Q$5000,MATCH($C232&amp;"-"&amp;$E232&amp;"-"&amp;X$4,Aux!$Q$4:$Q$5000,0)),1,""),"")</f>
        <v/>
      </c>
      <c r="Y232" s="13" t="str">
        <f>IFERROR(IF(($C232&amp;"-"&amp;$E232&amp;"-"&amp;Y$4)=INDEX(Aux!$Q$4:$Q$5000,MATCH($C232&amp;"-"&amp;$E232&amp;"-"&amp;Y$4,Aux!$Q$4:$Q$5000,0)),1,""),"")</f>
        <v/>
      </c>
      <c r="Z232" s="13" t="str">
        <f>IFERROR(IF(($C232&amp;"-"&amp;$E232&amp;"-"&amp;Z$4)=INDEX(Aux!$Q$4:$Q$5000,MATCH($C232&amp;"-"&amp;$E232&amp;"-"&amp;Z$4,Aux!$Q$4:$Q$5000,0)),1,""),"")</f>
        <v/>
      </c>
      <c r="AA232" s="13" t="str">
        <f>IFERROR(IF(($C232&amp;"-"&amp;$E232&amp;"-"&amp;AA$4)=INDEX(Aux!$Q$4:$Q$5000,MATCH($C232&amp;"-"&amp;$E232&amp;"-"&amp;AA$4,Aux!$Q$4:$Q$5000,0)),1,""),"")</f>
        <v/>
      </c>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c r="BT232"/>
      <c r="BU232"/>
      <c r="BV232"/>
      <c r="BW232"/>
      <c r="BX232"/>
      <c r="BY232"/>
      <c r="BZ232"/>
      <c r="CA232"/>
      <c r="CB232"/>
      <c r="CC232"/>
      <c r="CD232"/>
      <c r="CE232"/>
      <c r="CF232"/>
      <c r="CG232"/>
      <c r="CH232"/>
      <c r="CI232"/>
      <c r="CJ232"/>
      <c r="CK232"/>
      <c r="CL232"/>
      <c r="CM232"/>
      <c r="CN232"/>
      <c r="CO232"/>
      <c r="CP232"/>
      <c r="CQ232"/>
      <c r="CR232"/>
      <c r="CS232"/>
      <c r="CT232"/>
      <c r="CU232"/>
      <c r="CV232"/>
      <c r="CW232"/>
      <c r="CX232"/>
      <c r="CY232"/>
      <c r="CZ232"/>
      <c r="DA232"/>
      <c r="DB232"/>
      <c r="DC232"/>
      <c r="DD232"/>
      <c r="DE232"/>
      <c r="DF232"/>
      <c r="DG232"/>
      <c r="DH232"/>
      <c r="DI232"/>
      <c r="DJ232"/>
    </row>
    <row r="233" spans="2:114" x14ac:dyDescent="0.25">
      <c r="B233" s="41" t="str">
        <f>IF(B232="","",IF(B232+1&lt;='Tables&amp;Data'!$F$9,B232+1,""))</f>
        <v/>
      </c>
      <c r="C233" s="46" t="str">
        <f>IF(IFERROR(TRUNC((B233-1)/'Tables&amp;Data'!$F$7,0)+1,0)=0,"","G"&amp;TRUNC((B233-1)/'Tables&amp;Data'!$F$7,0)+1)</f>
        <v/>
      </c>
      <c r="D233" s="43" t="str">
        <f>IF(C233="","",IF(D232='Tables&amp;Data'!$F$7,1,D232+1))</f>
        <v/>
      </c>
      <c r="E233" s="43" t="str">
        <f t="shared" si="3"/>
        <v/>
      </c>
      <c r="F233" s="45" t="str">
        <f>IF(E233="","",IF(SUM(G233:AA233)='Tables&amp;Data'!$F$8,"P","O"))</f>
        <v/>
      </c>
      <c r="G233" s="13" t="str">
        <f>IFERROR(IF(($C233&amp;"-"&amp;$E233&amp;"-"&amp;G$4)=INDEX(Aux!$Q$4:$Q$5000,MATCH($C233&amp;"-"&amp;$E233&amp;"-"&amp;G$4,Aux!$Q$4:$Q$5000,0)),1,""),"")</f>
        <v/>
      </c>
      <c r="H233" s="13" t="str">
        <f>IFERROR(IF(($C233&amp;"-"&amp;$E233&amp;"-"&amp;H$4)=INDEX(Aux!$Q$4:$Q$5000,MATCH($C233&amp;"-"&amp;$E233&amp;"-"&amp;H$4,Aux!$Q$4:$Q$5000,0)),1,""),"")</f>
        <v/>
      </c>
      <c r="I233" s="13" t="str">
        <f>IFERROR(IF(($C233&amp;"-"&amp;$E233&amp;"-"&amp;I$4)=INDEX(Aux!$Q$4:$Q$5000,MATCH($C233&amp;"-"&amp;$E233&amp;"-"&amp;I$4,Aux!$Q$4:$Q$5000,0)),1,""),"")</f>
        <v/>
      </c>
      <c r="J233" s="13" t="str">
        <f>IFERROR(IF(($C233&amp;"-"&amp;$E233&amp;"-"&amp;J$4)=INDEX(Aux!$Q$4:$Q$5000,MATCH($C233&amp;"-"&amp;$E233&amp;"-"&amp;J$4,Aux!$Q$4:$Q$5000,0)),1,""),"")</f>
        <v/>
      </c>
      <c r="K233" s="13" t="str">
        <f>IFERROR(IF(($C233&amp;"-"&amp;$E233&amp;"-"&amp;K$4)=INDEX(Aux!$Q$4:$Q$5000,MATCH($C233&amp;"-"&amp;$E233&amp;"-"&amp;K$4,Aux!$Q$4:$Q$5000,0)),1,""),"")</f>
        <v/>
      </c>
      <c r="L233" s="13" t="str">
        <f>IFERROR(IF(($C233&amp;"-"&amp;$E233&amp;"-"&amp;L$4)=INDEX(Aux!$Q$4:$Q$5000,MATCH($C233&amp;"-"&amp;$E233&amp;"-"&amp;L$4,Aux!$Q$4:$Q$5000,0)),1,""),"")</f>
        <v/>
      </c>
      <c r="M233" s="13" t="str">
        <f>IFERROR(IF(($C233&amp;"-"&amp;$E233&amp;"-"&amp;M$4)=INDEX(Aux!$Q$4:$Q$5000,MATCH($C233&amp;"-"&amp;$E233&amp;"-"&amp;M$4,Aux!$Q$4:$Q$5000,0)),1,""),"")</f>
        <v/>
      </c>
      <c r="N233" s="13" t="str">
        <f>IFERROR(IF(($C233&amp;"-"&amp;$E233&amp;"-"&amp;N$4)=INDEX(Aux!$Q$4:$Q$5000,MATCH($C233&amp;"-"&amp;$E233&amp;"-"&amp;N$4,Aux!$Q$4:$Q$5000,0)),1,""),"")</f>
        <v/>
      </c>
      <c r="O233" s="13" t="str">
        <f>IFERROR(IF(($C233&amp;"-"&amp;$E233&amp;"-"&amp;O$4)=INDEX(Aux!$Q$4:$Q$5000,MATCH($C233&amp;"-"&amp;$E233&amp;"-"&amp;O$4,Aux!$Q$4:$Q$5000,0)),1,""),"")</f>
        <v/>
      </c>
      <c r="P233" s="13" t="str">
        <f>IFERROR(IF(($C233&amp;"-"&amp;$E233&amp;"-"&amp;P$4)=INDEX(Aux!$Q$4:$Q$5000,MATCH($C233&amp;"-"&amp;$E233&amp;"-"&amp;P$4,Aux!$Q$4:$Q$5000,0)),1,""),"")</f>
        <v/>
      </c>
      <c r="Q233" s="13" t="str">
        <f>IFERROR(IF(($C233&amp;"-"&amp;$E233&amp;"-"&amp;Q$4)=INDEX(Aux!$Q$4:$Q$5000,MATCH($C233&amp;"-"&amp;$E233&amp;"-"&amp;Q$4,Aux!$Q$4:$Q$5000,0)),1,""),"")</f>
        <v/>
      </c>
      <c r="R233" s="13" t="str">
        <f>IFERROR(IF(($C233&amp;"-"&amp;$E233&amp;"-"&amp;R$4)=INDEX(Aux!$Q$4:$Q$5000,MATCH($C233&amp;"-"&amp;$E233&amp;"-"&amp;R$4,Aux!$Q$4:$Q$5000,0)),1,""),"")</f>
        <v/>
      </c>
      <c r="S233" s="13" t="str">
        <f>IFERROR(IF(($C233&amp;"-"&amp;$E233&amp;"-"&amp;S$4)=INDEX(Aux!$Q$4:$Q$5000,MATCH($C233&amp;"-"&amp;$E233&amp;"-"&amp;S$4,Aux!$Q$4:$Q$5000,0)),1,""),"")</f>
        <v/>
      </c>
      <c r="T233" s="13" t="str">
        <f>IFERROR(IF(($C233&amp;"-"&amp;$E233&amp;"-"&amp;T$4)=INDEX(Aux!$Q$4:$Q$5000,MATCH($C233&amp;"-"&amp;$E233&amp;"-"&amp;T$4,Aux!$Q$4:$Q$5000,0)),1,""),"")</f>
        <v/>
      </c>
      <c r="U233" s="13" t="str">
        <f>IFERROR(IF(($C233&amp;"-"&amp;$E233&amp;"-"&amp;U$4)=INDEX(Aux!$Q$4:$Q$5000,MATCH($C233&amp;"-"&amp;$E233&amp;"-"&amp;U$4,Aux!$Q$4:$Q$5000,0)),1,""),"")</f>
        <v/>
      </c>
      <c r="V233" s="13" t="str">
        <f>IFERROR(IF(($C233&amp;"-"&amp;$E233&amp;"-"&amp;V$4)=INDEX(Aux!$Q$4:$Q$5000,MATCH($C233&amp;"-"&amp;$E233&amp;"-"&amp;V$4,Aux!$Q$4:$Q$5000,0)),1,""),"")</f>
        <v/>
      </c>
      <c r="W233" s="13" t="str">
        <f>IFERROR(IF(($C233&amp;"-"&amp;$E233&amp;"-"&amp;W$4)=INDEX(Aux!$Q$4:$Q$5000,MATCH($C233&amp;"-"&amp;$E233&amp;"-"&amp;W$4,Aux!$Q$4:$Q$5000,0)),1,""),"")</f>
        <v/>
      </c>
      <c r="X233" s="13" t="str">
        <f>IFERROR(IF(($C233&amp;"-"&amp;$E233&amp;"-"&amp;X$4)=INDEX(Aux!$Q$4:$Q$5000,MATCH($C233&amp;"-"&amp;$E233&amp;"-"&amp;X$4,Aux!$Q$4:$Q$5000,0)),1,""),"")</f>
        <v/>
      </c>
      <c r="Y233" s="13" t="str">
        <f>IFERROR(IF(($C233&amp;"-"&amp;$E233&amp;"-"&amp;Y$4)=INDEX(Aux!$Q$4:$Q$5000,MATCH($C233&amp;"-"&amp;$E233&amp;"-"&amp;Y$4,Aux!$Q$4:$Q$5000,0)),1,""),"")</f>
        <v/>
      </c>
      <c r="Z233" s="13" t="str">
        <f>IFERROR(IF(($C233&amp;"-"&amp;$E233&amp;"-"&amp;Z$4)=INDEX(Aux!$Q$4:$Q$5000,MATCH($C233&amp;"-"&amp;$E233&amp;"-"&amp;Z$4,Aux!$Q$4:$Q$5000,0)),1,""),"")</f>
        <v/>
      </c>
      <c r="AA233" s="13" t="str">
        <f>IFERROR(IF(($C233&amp;"-"&amp;$E233&amp;"-"&amp;AA$4)=INDEX(Aux!$Q$4:$Q$5000,MATCH($C233&amp;"-"&amp;$E233&amp;"-"&amp;AA$4,Aux!$Q$4:$Q$5000,0)),1,""),"")</f>
        <v/>
      </c>
      <c r="AN233"/>
      <c r="AO233"/>
      <c r="AP233"/>
      <c r="AQ233"/>
      <c r="AR233"/>
      <c r="AS233"/>
      <c r="AT233"/>
      <c r="AU233"/>
      <c r="AV233"/>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c r="CF233"/>
      <c r="CG233"/>
      <c r="CH233"/>
      <c r="CI233"/>
      <c r="CJ233"/>
      <c r="CK233"/>
      <c r="CL233"/>
      <c r="CM233"/>
      <c r="CN233"/>
      <c r="CO233"/>
      <c r="CP233"/>
      <c r="CQ233"/>
      <c r="CR233"/>
      <c r="CS233"/>
      <c r="CT233"/>
      <c r="CU233"/>
      <c r="CV233"/>
      <c r="CW233"/>
      <c r="CX233"/>
      <c r="CY233"/>
      <c r="CZ233"/>
      <c r="DA233"/>
      <c r="DB233"/>
      <c r="DC233"/>
      <c r="DD233"/>
      <c r="DE233"/>
      <c r="DF233"/>
      <c r="DG233"/>
      <c r="DH233"/>
      <c r="DI233"/>
      <c r="DJ233"/>
    </row>
    <row r="234" spans="2:114" x14ac:dyDescent="0.25">
      <c r="B234" s="41" t="str">
        <f>IF(B233="","",IF(B233+1&lt;='Tables&amp;Data'!$F$9,B233+1,""))</f>
        <v/>
      </c>
      <c r="C234" s="46" t="str">
        <f>IF(IFERROR(TRUNC((B234-1)/'Tables&amp;Data'!$F$7,0)+1,0)=0,"","G"&amp;TRUNC((B234-1)/'Tables&amp;Data'!$F$7,0)+1)</f>
        <v/>
      </c>
      <c r="D234" s="43" t="str">
        <f>IF(C234="","",IF(D233='Tables&amp;Data'!$F$7,1,D233+1))</f>
        <v/>
      </c>
      <c r="E234" s="43" t="str">
        <f t="shared" si="3"/>
        <v/>
      </c>
      <c r="F234" s="45" t="str">
        <f>IF(E234="","",IF(SUM(G234:AA234)='Tables&amp;Data'!$F$8,"P","O"))</f>
        <v/>
      </c>
      <c r="G234" s="13" t="str">
        <f>IFERROR(IF(($C234&amp;"-"&amp;$E234&amp;"-"&amp;G$4)=INDEX(Aux!$Q$4:$Q$5000,MATCH($C234&amp;"-"&amp;$E234&amp;"-"&amp;G$4,Aux!$Q$4:$Q$5000,0)),1,""),"")</f>
        <v/>
      </c>
      <c r="H234" s="13" t="str">
        <f>IFERROR(IF(($C234&amp;"-"&amp;$E234&amp;"-"&amp;H$4)=INDEX(Aux!$Q$4:$Q$5000,MATCH($C234&amp;"-"&amp;$E234&amp;"-"&amp;H$4,Aux!$Q$4:$Q$5000,0)),1,""),"")</f>
        <v/>
      </c>
      <c r="I234" s="13" t="str">
        <f>IFERROR(IF(($C234&amp;"-"&amp;$E234&amp;"-"&amp;I$4)=INDEX(Aux!$Q$4:$Q$5000,MATCH($C234&amp;"-"&amp;$E234&amp;"-"&amp;I$4,Aux!$Q$4:$Q$5000,0)),1,""),"")</f>
        <v/>
      </c>
      <c r="J234" s="13" t="str">
        <f>IFERROR(IF(($C234&amp;"-"&amp;$E234&amp;"-"&amp;J$4)=INDEX(Aux!$Q$4:$Q$5000,MATCH($C234&amp;"-"&amp;$E234&amp;"-"&amp;J$4,Aux!$Q$4:$Q$5000,0)),1,""),"")</f>
        <v/>
      </c>
      <c r="K234" s="13" t="str">
        <f>IFERROR(IF(($C234&amp;"-"&amp;$E234&amp;"-"&amp;K$4)=INDEX(Aux!$Q$4:$Q$5000,MATCH($C234&amp;"-"&amp;$E234&amp;"-"&amp;K$4,Aux!$Q$4:$Q$5000,0)),1,""),"")</f>
        <v/>
      </c>
      <c r="L234" s="13" t="str">
        <f>IFERROR(IF(($C234&amp;"-"&amp;$E234&amp;"-"&amp;L$4)=INDEX(Aux!$Q$4:$Q$5000,MATCH($C234&amp;"-"&amp;$E234&amp;"-"&amp;L$4,Aux!$Q$4:$Q$5000,0)),1,""),"")</f>
        <v/>
      </c>
      <c r="M234" s="13" t="str">
        <f>IFERROR(IF(($C234&amp;"-"&amp;$E234&amp;"-"&amp;M$4)=INDEX(Aux!$Q$4:$Q$5000,MATCH($C234&amp;"-"&amp;$E234&amp;"-"&amp;M$4,Aux!$Q$4:$Q$5000,0)),1,""),"")</f>
        <v/>
      </c>
      <c r="N234" s="13" t="str">
        <f>IFERROR(IF(($C234&amp;"-"&amp;$E234&amp;"-"&amp;N$4)=INDEX(Aux!$Q$4:$Q$5000,MATCH($C234&amp;"-"&amp;$E234&amp;"-"&amp;N$4,Aux!$Q$4:$Q$5000,0)),1,""),"")</f>
        <v/>
      </c>
      <c r="O234" s="13" t="str">
        <f>IFERROR(IF(($C234&amp;"-"&amp;$E234&amp;"-"&amp;O$4)=INDEX(Aux!$Q$4:$Q$5000,MATCH($C234&amp;"-"&amp;$E234&amp;"-"&amp;O$4,Aux!$Q$4:$Q$5000,0)),1,""),"")</f>
        <v/>
      </c>
      <c r="P234" s="13" t="str">
        <f>IFERROR(IF(($C234&amp;"-"&amp;$E234&amp;"-"&amp;P$4)=INDEX(Aux!$Q$4:$Q$5000,MATCH($C234&amp;"-"&amp;$E234&amp;"-"&amp;P$4,Aux!$Q$4:$Q$5000,0)),1,""),"")</f>
        <v/>
      </c>
      <c r="Q234" s="13" t="str">
        <f>IFERROR(IF(($C234&amp;"-"&amp;$E234&amp;"-"&amp;Q$4)=INDEX(Aux!$Q$4:$Q$5000,MATCH($C234&amp;"-"&amp;$E234&amp;"-"&amp;Q$4,Aux!$Q$4:$Q$5000,0)),1,""),"")</f>
        <v/>
      </c>
      <c r="R234" s="13" t="str">
        <f>IFERROR(IF(($C234&amp;"-"&amp;$E234&amp;"-"&amp;R$4)=INDEX(Aux!$Q$4:$Q$5000,MATCH($C234&amp;"-"&amp;$E234&amp;"-"&amp;R$4,Aux!$Q$4:$Q$5000,0)),1,""),"")</f>
        <v/>
      </c>
      <c r="S234" s="13" t="str">
        <f>IFERROR(IF(($C234&amp;"-"&amp;$E234&amp;"-"&amp;S$4)=INDEX(Aux!$Q$4:$Q$5000,MATCH($C234&amp;"-"&amp;$E234&amp;"-"&amp;S$4,Aux!$Q$4:$Q$5000,0)),1,""),"")</f>
        <v/>
      </c>
      <c r="T234" s="13" t="str">
        <f>IFERROR(IF(($C234&amp;"-"&amp;$E234&amp;"-"&amp;T$4)=INDEX(Aux!$Q$4:$Q$5000,MATCH($C234&amp;"-"&amp;$E234&amp;"-"&amp;T$4,Aux!$Q$4:$Q$5000,0)),1,""),"")</f>
        <v/>
      </c>
      <c r="U234" s="13" t="str">
        <f>IFERROR(IF(($C234&amp;"-"&amp;$E234&amp;"-"&amp;U$4)=INDEX(Aux!$Q$4:$Q$5000,MATCH($C234&amp;"-"&amp;$E234&amp;"-"&amp;U$4,Aux!$Q$4:$Q$5000,0)),1,""),"")</f>
        <v/>
      </c>
      <c r="V234" s="13" t="str">
        <f>IFERROR(IF(($C234&amp;"-"&amp;$E234&amp;"-"&amp;V$4)=INDEX(Aux!$Q$4:$Q$5000,MATCH($C234&amp;"-"&amp;$E234&amp;"-"&amp;V$4,Aux!$Q$4:$Q$5000,0)),1,""),"")</f>
        <v/>
      </c>
      <c r="W234" s="13" t="str">
        <f>IFERROR(IF(($C234&amp;"-"&amp;$E234&amp;"-"&amp;W$4)=INDEX(Aux!$Q$4:$Q$5000,MATCH($C234&amp;"-"&amp;$E234&amp;"-"&amp;W$4,Aux!$Q$4:$Q$5000,0)),1,""),"")</f>
        <v/>
      </c>
      <c r="X234" s="13" t="str">
        <f>IFERROR(IF(($C234&amp;"-"&amp;$E234&amp;"-"&amp;X$4)=INDEX(Aux!$Q$4:$Q$5000,MATCH($C234&amp;"-"&amp;$E234&amp;"-"&amp;X$4,Aux!$Q$4:$Q$5000,0)),1,""),"")</f>
        <v/>
      </c>
      <c r="Y234" s="13" t="str">
        <f>IFERROR(IF(($C234&amp;"-"&amp;$E234&amp;"-"&amp;Y$4)=INDEX(Aux!$Q$4:$Q$5000,MATCH($C234&amp;"-"&amp;$E234&amp;"-"&amp;Y$4,Aux!$Q$4:$Q$5000,0)),1,""),"")</f>
        <v/>
      </c>
      <c r="Z234" s="13" t="str">
        <f>IFERROR(IF(($C234&amp;"-"&amp;$E234&amp;"-"&amp;Z$4)=INDEX(Aux!$Q$4:$Q$5000,MATCH($C234&amp;"-"&amp;$E234&amp;"-"&amp;Z$4,Aux!$Q$4:$Q$5000,0)),1,""),"")</f>
        <v/>
      </c>
      <c r="AA234" s="13" t="str">
        <f>IFERROR(IF(($C234&amp;"-"&amp;$E234&amp;"-"&amp;AA$4)=INDEX(Aux!$Q$4:$Q$5000,MATCH($C234&amp;"-"&amp;$E234&amp;"-"&amp;AA$4,Aux!$Q$4:$Q$5000,0)),1,""),"")</f>
        <v/>
      </c>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c r="CG234"/>
      <c r="CH234"/>
      <c r="CI234"/>
      <c r="CJ234"/>
      <c r="CK234"/>
      <c r="CL234"/>
      <c r="CM234"/>
      <c r="CN234"/>
      <c r="CO234"/>
      <c r="CP234"/>
      <c r="CQ234"/>
      <c r="CR234"/>
      <c r="CS234"/>
      <c r="CT234"/>
      <c r="CU234"/>
      <c r="CV234"/>
      <c r="CW234"/>
      <c r="CX234"/>
      <c r="CY234"/>
      <c r="CZ234"/>
      <c r="DA234"/>
      <c r="DB234"/>
      <c r="DC234"/>
      <c r="DD234"/>
      <c r="DE234"/>
      <c r="DF234"/>
      <c r="DG234"/>
      <c r="DH234"/>
      <c r="DI234"/>
      <c r="DJ234"/>
    </row>
    <row r="235" spans="2:114" x14ac:dyDescent="0.25">
      <c r="B235" s="41" t="str">
        <f>IF(B234="","",IF(B234+1&lt;='Tables&amp;Data'!$F$9,B234+1,""))</f>
        <v/>
      </c>
      <c r="C235" s="46" t="str">
        <f>IF(IFERROR(TRUNC((B235-1)/'Tables&amp;Data'!$F$7,0)+1,0)=0,"","G"&amp;TRUNC((B235-1)/'Tables&amp;Data'!$F$7,0)+1)</f>
        <v/>
      </c>
      <c r="D235" s="43" t="str">
        <f>IF(C235="","",IF(D234='Tables&amp;Data'!$F$7,1,D234+1))</f>
        <v/>
      </c>
      <c r="E235" s="43" t="str">
        <f t="shared" si="3"/>
        <v/>
      </c>
      <c r="F235" s="45" t="str">
        <f>IF(E235="","",IF(SUM(G235:AA235)='Tables&amp;Data'!$F$8,"P","O"))</f>
        <v/>
      </c>
      <c r="G235" s="13" t="str">
        <f>IFERROR(IF(($C235&amp;"-"&amp;$E235&amp;"-"&amp;G$4)=INDEX(Aux!$Q$4:$Q$5000,MATCH($C235&amp;"-"&amp;$E235&amp;"-"&amp;G$4,Aux!$Q$4:$Q$5000,0)),1,""),"")</f>
        <v/>
      </c>
      <c r="H235" s="13" t="str">
        <f>IFERROR(IF(($C235&amp;"-"&amp;$E235&amp;"-"&amp;H$4)=INDEX(Aux!$Q$4:$Q$5000,MATCH($C235&amp;"-"&amp;$E235&amp;"-"&amp;H$4,Aux!$Q$4:$Q$5000,0)),1,""),"")</f>
        <v/>
      </c>
      <c r="I235" s="13" t="str">
        <f>IFERROR(IF(($C235&amp;"-"&amp;$E235&amp;"-"&amp;I$4)=INDEX(Aux!$Q$4:$Q$5000,MATCH($C235&amp;"-"&amp;$E235&amp;"-"&amp;I$4,Aux!$Q$4:$Q$5000,0)),1,""),"")</f>
        <v/>
      </c>
      <c r="J235" s="13" t="str">
        <f>IFERROR(IF(($C235&amp;"-"&amp;$E235&amp;"-"&amp;J$4)=INDEX(Aux!$Q$4:$Q$5000,MATCH($C235&amp;"-"&amp;$E235&amp;"-"&amp;J$4,Aux!$Q$4:$Q$5000,0)),1,""),"")</f>
        <v/>
      </c>
      <c r="K235" s="13" t="str">
        <f>IFERROR(IF(($C235&amp;"-"&amp;$E235&amp;"-"&amp;K$4)=INDEX(Aux!$Q$4:$Q$5000,MATCH($C235&amp;"-"&amp;$E235&amp;"-"&amp;K$4,Aux!$Q$4:$Q$5000,0)),1,""),"")</f>
        <v/>
      </c>
      <c r="L235" s="13" t="str">
        <f>IFERROR(IF(($C235&amp;"-"&amp;$E235&amp;"-"&amp;L$4)=INDEX(Aux!$Q$4:$Q$5000,MATCH($C235&amp;"-"&amp;$E235&amp;"-"&amp;L$4,Aux!$Q$4:$Q$5000,0)),1,""),"")</f>
        <v/>
      </c>
      <c r="M235" s="13" t="str">
        <f>IFERROR(IF(($C235&amp;"-"&amp;$E235&amp;"-"&amp;M$4)=INDEX(Aux!$Q$4:$Q$5000,MATCH($C235&amp;"-"&amp;$E235&amp;"-"&amp;M$4,Aux!$Q$4:$Q$5000,0)),1,""),"")</f>
        <v/>
      </c>
      <c r="N235" s="13" t="str">
        <f>IFERROR(IF(($C235&amp;"-"&amp;$E235&amp;"-"&amp;N$4)=INDEX(Aux!$Q$4:$Q$5000,MATCH($C235&amp;"-"&amp;$E235&amp;"-"&amp;N$4,Aux!$Q$4:$Q$5000,0)),1,""),"")</f>
        <v/>
      </c>
      <c r="O235" s="13" t="str">
        <f>IFERROR(IF(($C235&amp;"-"&amp;$E235&amp;"-"&amp;O$4)=INDEX(Aux!$Q$4:$Q$5000,MATCH($C235&amp;"-"&amp;$E235&amp;"-"&amp;O$4,Aux!$Q$4:$Q$5000,0)),1,""),"")</f>
        <v/>
      </c>
      <c r="P235" s="13" t="str">
        <f>IFERROR(IF(($C235&amp;"-"&amp;$E235&amp;"-"&amp;P$4)=INDEX(Aux!$Q$4:$Q$5000,MATCH($C235&amp;"-"&amp;$E235&amp;"-"&amp;P$4,Aux!$Q$4:$Q$5000,0)),1,""),"")</f>
        <v/>
      </c>
      <c r="Q235" s="13" t="str">
        <f>IFERROR(IF(($C235&amp;"-"&amp;$E235&amp;"-"&amp;Q$4)=INDEX(Aux!$Q$4:$Q$5000,MATCH($C235&amp;"-"&amp;$E235&amp;"-"&amp;Q$4,Aux!$Q$4:$Q$5000,0)),1,""),"")</f>
        <v/>
      </c>
      <c r="R235" s="13" t="str">
        <f>IFERROR(IF(($C235&amp;"-"&amp;$E235&amp;"-"&amp;R$4)=INDEX(Aux!$Q$4:$Q$5000,MATCH($C235&amp;"-"&amp;$E235&amp;"-"&amp;R$4,Aux!$Q$4:$Q$5000,0)),1,""),"")</f>
        <v/>
      </c>
      <c r="S235" s="13" t="str">
        <f>IFERROR(IF(($C235&amp;"-"&amp;$E235&amp;"-"&amp;S$4)=INDEX(Aux!$Q$4:$Q$5000,MATCH($C235&amp;"-"&amp;$E235&amp;"-"&amp;S$4,Aux!$Q$4:$Q$5000,0)),1,""),"")</f>
        <v/>
      </c>
      <c r="T235" s="13" t="str">
        <f>IFERROR(IF(($C235&amp;"-"&amp;$E235&amp;"-"&amp;T$4)=INDEX(Aux!$Q$4:$Q$5000,MATCH($C235&amp;"-"&amp;$E235&amp;"-"&amp;T$4,Aux!$Q$4:$Q$5000,0)),1,""),"")</f>
        <v/>
      </c>
      <c r="U235" s="13" t="str">
        <f>IFERROR(IF(($C235&amp;"-"&amp;$E235&amp;"-"&amp;U$4)=INDEX(Aux!$Q$4:$Q$5000,MATCH($C235&amp;"-"&amp;$E235&amp;"-"&amp;U$4,Aux!$Q$4:$Q$5000,0)),1,""),"")</f>
        <v/>
      </c>
      <c r="V235" s="13" t="str">
        <f>IFERROR(IF(($C235&amp;"-"&amp;$E235&amp;"-"&amp;V$4)=INDEX(Aux!$Q$4:$Q$5000,MATCH($C235&amp;"-"&amp;$E235&amp;"-"&amp;V$4,Aux!$Q$4:$Q$5000,0)),1,""),"")</f>
        <v/>
      </c>
      <c r="W235" s="13" t="str">
        <f>IFERROR(IF(($C235&amp;"-"&amp;$E235&amp;"-"&amp;W$4)=INDEX(Aux!$Q$4:$Q$5000,MATCH($C235&amp;"-"&amp;$E235&amp;"-"&amp;W$4,Aux!$Q$4:$Q$5000,0)),1,""),"")</f>
        <v/>
      </c>
      <c r="X235" s="13" t="str">
        <f>IFERROR(IF(($C235&amp;"-"&amp;$E235&amp;"-"&amp;X$4)=INDEX(Aux!$Q$4:$Q$5000,MATCH($C235&amp;"-"&amp;$E235&amp;"-"&amp;X$4,Aux!$Q$4:$Q$5000,0)),1,""),"")</f>
        <v/>
      </c>
      <c r="Y235" s="13" t="str">
        <f>IFERROR(IF(($C235&amp;"-"&amp;$E235&amp;"-"&amp;Y$4)=INDEX(Aux!$Q$4:$Q$5000,MATCH($C235&amp;"-"&amp;$E235&amp;"-"&amp;Y$4,Aux!$Q$4:$Q$5000,0)),1,""),"")</f>
        <v/>
      </c>
      <c r="Z235" s="13" t="str">
        <f>IFERROR(IF(($C235&amp;"-"&amp;$E235&amp;"-"&amp;Z$4)=INDEX(Aux!$Q$4:$Q$5000,MATCH($C235&amp;"-"&amp;$E235&amp;"-"&amp;Z$4,Aux!$Q$4:$Q$5000,0)),1,""),"")</f>
        <v/>
      </c>
      <c r="AA235" s="13" t="str">
        <f>IFERROR(IF(($C235&amp;"-"&amp;$E235&amp;"-"&amp;AA$4)=INDEX(Aux!$Q$4:$Q$5000,MATCH($C235&amp;"-"&amp;$E235&amp;"-"&amp;AA$4,Aux!$Q$4:$Q$5000,0)),1,""),"")</f>
        <v/>
      </c>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c r="CG235"/>
      <c r="CH235"/>
      <c r="CI235"/>
      <c r="CJ235"/>
      <c r="CK235"/>
      <c r="CL235"/>
      <c r="CM235"/>
      <c r="CN235"/>
      <c r="CO235"/>
      <c r="CP235"/>
      <c r="CQ235"/>
      <c r="CR235"/>
      <c r="CS235"/>
      <c r="CT235"/>
      <c r="CU235"/>
      <c r="CV235"/>
      <c r="CW235"/>
      <c r="CX235"/>
      <c r="CY235"/>
      <c r="CZ235"/>
      <c r="DA235"/>
      <c r="DB235"/>
      <c r="DC235"/>
      <c r="DD235"/>
      <c r="DE235"/>
      <c r="DF235"/>
      <c r="DG235"/>
      <c r="DH235"/>
      <c r="DI235"/>
      <c r="DJ235"/>
    </row>
    <row r="236" spans="2:114" x14ac:dyDescent="0.25">
      <c r="B236" s="41" t="str">
        <f>IF(B235="","",IF(B235+1&lt;='Tables&amp;Data'!$F$9,B235+1,""))</f>
        <v/>
      </c>
      <c r="C236" s="46" t="str">
        <f>IF(IFERROR(TRUNC((B236-1)/'Tables&amp;Data'!$F$7,0)+1,0)=0,"","G"&amp;TRUNC((B236-1)/'Tables&amp;Data'!$F$7,0)+1)</f>
        <v/>
      </c>
      <c r="D236" s="43" t="str">
        <f>IF(C236="","",IF(D235='Tables&amp;Data'!$F$7,1,D235+1))</f>
        <v/>
      </c>
      <c r="E236" s="43" t="str">
        <f t="shared" si="3"/>
        <v/>
      </c>
      <c r="F236" s="45" t="str">
        <f>IF(E236="","",IF(SUM(G236:AA236)='Tables&amp;Data'!$F$8,"P","O"))</f>
        <v/>
      </c>
      <c r="G236" s="13" t="str">
        <f>IFERROR(IF(($C236&amp;"-"&amp;$E236&amp;"-"&amp;G$4)=INDEX(Aux!$Q$4:$Q$5000,MATCH($C236&amp;"-"&amp;$E236&amp;"-"&amp;G$4,Aux!$Q$4:$Q$5000,0)),1,""),"")</f>
        <v/>
      </c>
      <c r="H236" s="13" t="str">
        <f>IFERROR(IF(($C236&amp;"-"&amp;$E236&amp;"-"&amp;H$4)=INDEX(Aux!$Q$4:$Q$5000,MATCH($C236&amp;"-"&amp;$E236&amp;"-"&amp;H$4,Aux!$Q$4:$Q$5000,0)),1,""),"")</f>
        <v/>
      </c>
      <c r="I236" s="13" t="str">
        <f>IFERROR(IF(($C236&amp;"-"&amp;$E236&amp;"-"&amp;I$4)=INDEX(Aux!$Q$4:$Q$5000,MATCH($C236&amp;"-"&amp;$E236&amp;"-"&amp;I$4,Aux!$Q$4:$Q$5000,0)),1,""),"")</f>
        <v/>
      </c>
      <c r="J236" s="13" t="str">
        <f>IFERROR(IF(($C236&amp;"-"&amp;$E236&amp;"-"&amp;J$4)=INDEX(Aux!$Q$4:$Q$5000,MATCH($C236&amp;"-"&amp;$E236&amp;"-"&amp;J$4,Aux!$Q$4:$Q$5000,0)),1,""),"")</f>
        <v/>
      </c>
      <c r="K236" s="13" t="str">
        <f>IFERROR(IF(($C236&amp;"-"&amp;$E236&amp;"-"&amp;K$4)=INDEX(Aux!$Q$4:$Q$5000,MATCH($C236&amp;"-"&amp;$E236&amp;"-"&amp;K$4,Aux!$Q$4:$Q$5000,0)),1,""),"")</f>
        <v/>
      </c>
      <c r="L236" s="13" t="str">
        <f>IFERROR(IF(($C236&amp;"-"&amp;$E236&amp;"-"&amp;L$4)=INDEX(Aux!$Q$4:$Q$5000,MATCH($C236&amp;"-"&amp;$E236&amp;"-"&amp;L$4,Aux!$Q$4:$Q$5000,0)),1,""),"")</f>
        <v/>
      </c>
      <c r="M236" s="13" t="str">
        <f>IFERROR(IF(($C236&amp;"-"&amp;$E236&amp;"-"&amp;M$4)=INDEX(Aux!$Q$4:$Q$5000,MATCH($C236&amp;"-"&amp;$E236&amp;"-"&amp;M$4,Aux!$Q$4:$Q$5000,0)),1,""),"")</f>
        <v/>
      </c>
      <c r="N236" s="13" t="str">
        <f>IFERROR(IF(($C236&amp;"-"&amp;$E236&amp;"-"&amp;N$4)=INDEX(Aux!$Q$4:$Q$5000,MATCH($C236&amp;"-"&amp;$E236&amp;"-"&amp;N$4,Aux!$Q$4:$Q$5000,0)),1,""),"")</f>
        <v/>
      </c>
      <c r="O236" s="13" t="str">
        <f>IFERROR(IF(($C236&amp;"-"&amp;$E236&amp;"-"&amp;O$4)=INDEX(Aux!$Q$4:$Q$5000,MATCH($C236&amp;"-"&amp;$E236&amp;"-"&amp;O$4,Aux!$Q$4:$Q$5000,0)),1,""),"")</f>
        <v/>
      </c>
      <c r="P236" s="13" t="str">
        <f>IFERROR(IF(($C236&amp;"-"&amp;$E236&amp;"-"&amp;P$4)=INDEX(Aux!$Q$4:$Q$5000,MATCH($C236&amp;"-"&amp;$E236&amp;"-"&amp;P$4,Aux!$Q$4:$Q$5000,0)),1,""),"")</f>
        <v/>
      </c>
      <c r="Q236" s="13" t="str">
        <f>IFERROR(IF(($C236&amp;"-"&amp;$E236&amp;"-"&amp;Q$4)=INDEX(Aux!$Q$4:$Q$5000,MATCH($C236&amp;"-"&amp;$E236&amp;"-"&amp;Q$4,Aux!$Q$4:$Q$5000,0)),1,""),"")</f>
        <v/>
      </c>
      <c r="R236" s="13" t="str">
        <f>IFERROR(IF(($C236&amp;"-"&amp;$E236&amp;"-"&amp;R$4)=INDEX(Aux!$Q$4:$Q$5000,MATCH($C236&amp;"-"&amp;$E236&amp;"-"&amp;R$4,Aux!$Q$4:$Q$5000,0)),1,""),"")</f>
        <v/>
      </c>
      <c r="S236" s="13" t="str">
        <f>IFERROR(IF(($C236&amp;"-"&amp;$E236&amp;"-"&amp;S$4)=INDEX(Aux!$Q$4:$Q$5000,MATCH($C236&amp;"-"&amp;$E236&amp;"-"&amp;S$4,Aux!$Q$4:$Q$5000,0)),1,""),"")</f>
        <v/>
      </c>
      <c r="T236" s="13" t="str">
        <f>IFERROR(IF(($C236&amp;"-"&amp;$E236&amp;"-"&amp;T$4)=INDEX(Aux!$Q$4:$Q$5000,MATCH($C236&amp;"-"&amp;$E236&amp;"-"&amp;T$4,Aux!$Q$4:$Q$5000,0)),1,""),"")</f>
        <v/>
      </c>
      <c r="U236" s="13" t="str">
        <f>IFERROR(IF(($C236&amp;"-"&amp;$E236&amp;"-"&amp;U$4)=INDEX(Aux!$Q$4:$Q$5000,MATCH($C236&amp;"-"&amp;$E236&amp;"-"&amp;U$4,Aux!$Q$4:$Q$5000,0)),1,""),"")</f>
        <v/>
      </c>
      <c r="V236" s="13" t="str">
        <f>IFERROR(IF(($C236&amp;"-"&amp;$E236&amp;"-"&amp;V$4)=INDEX(Aux!$Q$4:$Q$5000,MATCH($C236&amp;"-"&amp;$E236&amp;"-"&amp;V$4,Aux!$Q$4:$Q$5000,0)),1,""),"")</f>
        <v/>
      </c>
      <c r="W236" s="13" t="str">
        <f>IFERROR(IF(($C236&amp;"-"&amp;$E236&amp;"-"&amp;W$4)=INDEX(Aux!$Q$4:$Q$5000,MATCH($C236&amp;"-"&amp;$E236&amp;"-"&amp;W$4,Aux!$Q$4:$Q$5000,0)),1,""),"")</f>
        <v/>
      </c>
      <c r="X236" s="13" t="str">
        <f>IFERROR(IF(($C236&amp;"-"&amp;$E236&amp;"-"&amp;X$4)=INDEX(Aux!$Q$4:$Q$5000,MATCH($C236&amp;"-"&amp;$E236&amp;"-"&amp;X$4,Aux!$Q$4:$Q$5000,0)),1,""),"")</f>
        <v/>
      </c>
      <c r="Y236" s="13" t="str">
        <f>IFERROR(IF(($C236&amp;"-"&amp;$E236&amp;"-"&amp;Y$4)=INDEX(Aux!$Q$4:$Q$5000,MATCH($C236&amp;"-"&amp;$E236&amp;"-"&amp;Y$4,Aux!$Q$4:$Q$5000,0)),1,""),"")</f>
        <v/>
      </c>
      <c r="Z236" s="13" t="str">
        <f>IFERROR(IF(($C236&amp;"-"&amp;$E236&amp;"-"&amp;Z$4)=INDEX(Aux!$Q$4:$Q$5000,MATCH($C236&amp;"-"&amp;$E236&amp;"-"&amp;Z$4,Aux!$Q$4:$Q$5000,0)),1,""),"")</f>
        <v/>
      </c>
      <c r="AA236" s="13" t="str">
        <f>IFERROR(IF(($C236&amp;"-"&amp;$E236&amp;"-"&amp;AA$4)=INDEX(Aux!$Q$4:$Q$5000,MATCH($C236&amp;"-"&amp;$E236&amp;"-"&amp;AA$4,Aux!$Q$4:$Q$5000,0)),1,""),"")</f>
        <v/>
      </c>
      <c r="AN236"/>
      <c r="AO236"/>
      <c r="AP236"/>
      <c r="AQ236"/>
      <c r="AR236"/>
      <c r="AS236"/>
      <c r="AT236"/>
      <c r="AU236"/>
      <c r="AV236"/>
      <c r="AW236"/>
      <c r="AX236"/>
      <c r="AY236"/>
      <c r="AZ236"/>
      <c r="BA236"/>
      <c r="BB236"/>
      <c r="BC236"/>
      <c r="BD236"/>
      <c r="BE236"/>
      <c r="BF236"/>
      <c r="BG236"/>
      <c r="BH236"/>
      <c r="BI236"/>
      <c r="BJ236"/>
      <c r="BK236"/>
      <c r="BL236"/>
      <c r="BM236"/>
      <c r="BN236"/>
      <c r="BO236"/>
      <c r="BP236"/>
      <c r="BQ236"/>
      <c r="BR236"/>
      <c r="BS236"/>
      <c r="BT236"/>
      <c r="BU236"/>
      <c r="BV236"/>
      <c r="BW236"/>
      <c r="BX236"/>
      <c r="BY236"/>
      <c r="BZ236"/>
      <c r="CA236"/>
      <c r="CB236"/>
      <c r="CC236"/>
      <c r="CD236"/>
      <c r="CE236"/>
      <c r="CF236"/>
      <c r="CG236"/>
      <c r="CH236"/>
      <c r="CI236"/>
      <c r="CJ236"/>
      <c r="CK236"/>
      <c r="CL236"/>
      <c r="CM236"/>
      <c r="CN236"/>
      <c r="CO236"/>
      <c r="CP236"/>
      <c r="CQ236"/>
      <c r="CR236"/>
      <c r="CS236"/>
      <c r="CT236"/>
      <c r="CU236"/>
      <c r="CV236"/>
      <c r="CW236"/>
      <c r="CX236"/>
      <c r="CY236"/>
      <c r="CZ236"/>
      <c r="DA236"/>
      <c r="DB236"/>
      <c r="DC236"/>
      <c r="DD236"/>
      <c r="DE236"/>
      <c r="DF236"/>
      <c r="DG236"/>
      <c r="DH236"/>
      <c r="DI236"/>
      <c r="DJ236"/>
    </row>
    <row r="237" spans="2:114" x14ac:dyDescent="0.25">
      <c r="B237" s="41" t="str">
        <f>IF(B236="","",IF(B236+1&lt;='Tables&amp;Data'!$F$9,B236+1,""))</f>
        <v/>
      </c>
      <c r="C237" s="46" t="str">
        <f>IF(IFERROR(TRUNC((B237-1)/'Tables&amp;Data'!$F$7,0)+1,0)=0,"","G"&amp;TRUNC((B237-1)/'Tables&amp;Data'!$F$7,0)+1)</f>
        <v/>
      </c>
      <c r="D237" s="43" t="str">
        <f>IF(C237="","",IF(D236='Tables&amp;Data'!$F$7,1,D236+1))</f>
        <v/>
      </c>
      <c r="E237" s="43" t="str">
        <f t="shared" si="3"/>
        <v/>
      </c>
      <c r="F237" s="45" t="str">
        <f>IF(E237="","",IF(SUM(G237:AA237)='Tables&amp;Data'!$F$8,"P","O"))</f>
        <v/>
      </c>
      <c r="G237" s="13" t="str">
        <f>IFERROR(IF(($C237&amp;"-"&amp;$E237&amp;"-"&amp;G$4)=INDEX(Aux!$Q$4:$Q$5000,MATCH($C237&amp;"-"&amp;$E237&amp;"-"&amp;G$4,Aux!$Q$4:$Q$5000,0)),1,""),"")</f>
        <v/>
      </c>
      <c r="H237" s="13" t="str">
        <f>IFERROR(IF(($C237&amp;"-"&amp;$E237&amp;"-"&amp;H$4)=INDEX(Aux!$Q$4:$Q$5000,MATCH($C237&amp;"-"&amp;$E237&amp;"-"&amp;H$4,Aux!$Q$4:$Q$5000,0)),1,""),"")</f>
        <v/>
      </c>
      <c r="I237" s="13" t="str">
        <f>IFERROR(IF(($C237&amp;"-"&amp;$E237&amp;"-"&amp;I$4)=INDEX(Aux!$Q$4:$Q$5000,MATCH($C237&amp;"-"&amp;$E237&amp;"-"&amp;I$4,Aux!$Q$4:$Q$5000,0)),1,""),"")</f>
        <v/>
      </c>
      <c r="J237" s="13" t="str">
        <f>IFERROR(IF(($C237&amp;"-"&amp;$E237&amp;"-"&amp;J$4)=INDEX(Aux!$Q$4:$Q$5000,MATCH($C237&amp;"-"&amp;$E237&amp;"-"&amp;J$4,Aux!$Q$4:$Q$5000,0)),1,""),"")</f>
        <v/>
      </c>
      <c r="K237" s="13" t="str">
        <f>IFERROR(IF(($C237&amp;"-"&amp;$E237&amp;"-"&amp;K$4)=INDEX(Aux!$Q$4:$Q$5000,MATCH($C237&amp;"-"&amp;$E237&amp;"-"&amp;K$4,Aux!$Q$4:$Q$5000,0)),1,""),"")</f>
        <v/>
      </c>
      <c r="L237" s="13" t="str">
        <f>IFERROR(IF(($C237&amp;"-"&amp;$E237&amp;"-"&amp;L$4)=INDEX(Aux!$Q$4:$Q$5000,MATCH($C237&amp;"-"&amp;$E237&amp;"-"&amp;L$4,Aux!$Q$4:$Q$5000,0)),1,""),"")</f>
        <v/>
      </c>
      <c r="M237" s="13" t="str">
        <f>IFERROR(IF(($C237&amp;"-"&amp;$E237&amp;"-"&amp;M$4)=INDEX(Aux!$Q$4:$Q$5000,MATCH($C237&amp;"-"&amp;$E237&amp;"-"&amp;M$4,Aux!$Q$4:$Q$5000,0)),1,""),"")</f>
        <v/>
      </c>
      <c r="N237" s="13" t="str">
        <f>IFERROR(IF(($C237&amp;"-"&amp;$E237&amp;"-"&amp;N$4)=INDEX(Aux!$Q$4:$Q$5000,MATCH($C237&amp;"-"&amp;$E237&amp;"-"&amp;N$4,Aux!$Q$4:$Q$5000,0)),1,""),"")</f>
        <v/>
      </c>
      <c r="O237" s="13" t="str">
        <f>IFERROR(IF(($C237&amp;"-"&amp;$E237&amp;"-"&amp;O$4)=INDEX(Aux!$Q$4:$Q$5000,MATCH($C237&amp;"-"&amp;$E237&amp;"-"&amp;O$4,Aux!$Q$4:$Q$5000,0)),1,""),"")</f>
        <v/>
      </c>
      <c r="P237" s="13" t="str">
        <f>IFERROR(IF(($C237&amp;"-"&amp;$E237&amp;"-"&amp;P$4)=INDEX(Aux!$Q$4:$Q$5000,MATCH($C237&amp;"-"&amp;$E237&amp;"-"&amp;P$4,Aux!$Q$4:$Q$5000,0)),1,""),"")</f>
        <v/>
      </c>
      <c r="Q237" s="13" t="str">
        <f>IFERROR(IF(($C237&amp;"-"&amp;$E237&amp;"-"&amp;Q$4)=INDEX(Aux!$Q$4:$Q$5000,MATCH($C237&amp;"-"&amp;$E237&amp;"-"&amp;Q$4,Aux!$Q$4:$Q$5000,0)),1,""),"")</f>
        <v/>
      </c>
      <c r="R237" s="13" t="str">
        <f>IFERROR(IF(($C237&amp;"-"&amp;$E237&amp;"-"&amp;R$4)=INDEX(Aux!$Q$4:$Q$5000,MATCH($C237&amp;"-"&amp;$E237&amp;"-"&amp;R$4,Aux!$Q$4:$Q$5000,0)),1,""),"")</f>
        <v/>
      </c>
      <c r="S237" s="13" t="str">
        <f>IFERROR(IF(($C237&amp;"-"&amp;$E237&amp;"-"&amp;S$4)=INDEX(Aux!$Q$4:$Q$5000,MATCH($C237&amp;"-"&amp;$E237&amp;"-"&amp;S$4,Aux!$Q$4:$Q$5000,0)),1,""),"")</f>
        <v/>
      </c>
      <c r="T237" s="13" t="str">
        <f>IFERROR(IF(($C237&amp;"-"&amp;$E237&amp;"-"&amp;T$4)=INDEX(Aux!$Q$4:$Q$5000,MATCH($C237&amp;"-"&amp;$E237&amp;"-"&amp;T$4,Aux!$Q$4:$Q$5000,0)),1,""),"")</f>
        <v/>
      </c>
      <c r="U237" s="13" t="str">
        <f>IFERROR(IF(($C237&amp;"-"&amp;$E237&amp;"-"&amp;U$4)=INDEX(Aux!$Q$4:$Q$5000,MATCH($C237&amp;"-"&amp;$E237&amp;"-"&amp;U$4,Aux!$Q$4:$Q$5000,0)),1,""),"")</f>
        <v/>
      </c>
      <c r="V237" s="13" t="str">
        <f>IFERROR(IF(($C237&amp;"-"&amp;$E237&amp;"-"&amp;V$4)=INDEX(Aux!$Q$4:$Q$5000,MATCH($C237&amp;"-"&amp;$E237&amp;"-"&amp;V$4,Aux!$Q$4:$Q$5000,0)),1,""),"")</f>
        <v/>
      </c>
      <c r="W237" s="13" t="str">
        <f>IFERROR(IF(($C237&amp;"-"&amp;$E237&amp;"-"&amp;W$4)=INDEX(Aux!$Q$4:$Q$5000,MATCH($C237&amp;"-"&amp;$E237&amp;"-"&amp;W$4,Aux!$Q$4:$Q$5000,0)),1,""),"")</f>
        <v/>
      </c>
      <c r="X237" s="13" t="str">
        <f>IFERROR(IF(($C237&amp;"-"&amp;$E237&amp;"-"&amp;X$4)=INDEX(Aux!$Q$4:$Q$5000,MATCH($C237&amp;"-"&amp;$E237&amp;"-"&amp;X$4,Aux!$Q$4:$Q$5000,0)),1,""),"")</f>
        <v/>
      </c>
      <c r="Y237" s="13" t="str">
        <f>IFERROR(IF(($C237&amp;"-"&amp;$E237&amp;"-"&amp;Y$4)=INDEX(Aux!$Q$4:$Q$5000,MATCH($C237&amp;"-"&amp;$E237&amp;"-"&amp;Y$4,Aux!$Q$4:$Q$5000,0)),1,""),"")</f>
        <v/>
      </c>
      <c r="Z237" s="13" t="str">
        <f>IFERROR(IF(($C237&amp;"-"&amp;$E237&amp;"-"&amp;Z$4)=INDEX(Aux!$Q$4:$Q$5000,MATCH($C237&amp;"-"&amp;$E237&amp;"-"&amp;Z$4,Aux!$Q$4:$Q$5000,0)),1,""),"")</f>
        <v/>
      </c>
      <c r="AA237" s="13" t="str">
        <f>IFERROR(IF(($C237&amp;"-"&amp;$E237&amp;"-"&amp;AA$4)=INDEX(Aux!$Q$4:$Q$5000,MATCH($C237&amp;"-"&amp;$E237&amp;"-"&amp;AA$4,Aux!$Q$4:$Q$5000,0)),1,""),"")</f>
        <v/>
      </c>
      <c r="AN237"/>
      <c r="AO237"/>
      <c r="AP237"/>
      <c r="AQ237"/>
      <c r="AR237"/>
      <c r="AS237"/>
      <c r="AT237"/>
      <c r="AU237"/>
      <c r="AV237"/>
      <c r="AW237"/>
      <c r="AX237"/>
      <c r="AY237"/>
      <c r="AZ237"/>
      <c r="BA237"/>
      <c r="BB237"/>
      <c r="BC237"/>
      <c r="BD237"/>
      <c r="BE237"/>
      <c r="BF237"/>
      <c r="BG237"/>
      <c r="BH237"/>
      <c r="BI237"/>
      <c r="BJ237"/>
      <c r="BK237"/>
      <c r="BL237"/>
      <c r="BM237"/>
      <c r="BN237"/>
      <c r="BO237"/>
      <c r="BP237"/>
      <c r="BQ237"/>
      <c r="BR237"/>
      <c r="BS237"/>
      <c r="BT237"/>
      <c r="BU237"/>
      <c r="BV237"/>
      <c r="BW237"/>
      <c r="BX237"/>
      <c r="BY237"/>
      <c r="BZ237"/>
      <c r="CA237"/>
      <c r="CB237"/>
      <c r="CC237"/>
      <c r="CD237"/>
      <c r="CE237"/>
      <c r="CF237"/>
      <c r="CG237"/>
      <c r="CH237"/>
      <c r="CI237"/>
      <c r="CJ237"/>
      <c r="CK237"/>
      <c r="CL237"/>
      <c r="CM237"/>
      <c r="CN237"/>
      <c r="CO237"/>
      <c r="CP237"/>
      <c r="CQ237"/>
      <c r="CR237"/>
      <c r="CS237"/>
      <c r="CT237"/>
      <c r="CU237"/>
      <c r="CV237"/>
      <c r="CW237"/>
      <c r="CX237"/>
      <c r="CY237"/>
      <c r="CZ237"/>
      <c r="DA237"/>
      <c r="DB237"/>
      <c r="DC237"/>
      <c r="DD237"/>
      <c r="DE237"/>
      <c r="DF237"/>
      <c r="DG237"/>
      <c r="DH237"/>
      <c r="DI237"/>
      <c r="DJ237"/>
    </row>
    <row r="238" spans="2:114" x14ac:dyDescent="0.25">
      <c r="B238" s="41" t="str">
        <f>IF(B237="","",IF(B237+1&lt;='Tables&amp;Data'!$F$9,B237+1,""))</f>
        <v/>
      </c>
      <c r="C238" s="46" t="str">
        <f>IF(IFERROR(TRUNC((B238-1)/'Tables&amp;Data'!$F$7,0)+1,0)=0,"","G"&amp;TRUNC((B238-1)/'Tables&amp;Data'!$F$7,0)+1)</f>
        <v/>
      </c>
      <c r="D238" s="43" t="str">
        <f>IF(C238="","",IF(D237='Tables&amp;Data'!$F$7,1,D237+1))</f>
        <v/>
      </c>
      <c r="E238" s="43" t="str">
        <f t="shared" si="3"/>
        <v/>
      </c>
      <c r="F238" s="45" t="str">
        <f>IF(E238="","",IF(SUM(G238:AA238)='Tables&amp;Data'!$F$8,"P","O"))</f>
        <v/>
      </c>
      <c r="G238" s="13" t="str">
        <f>IFERROR(IF(($C238&amp;"-"&amp;$E238&amp;"-"&amp;G$4)=INDEX(Aux!$Q$4:$Q$5000,MATCH($C238&amp;"-"&amp;$E238&amp;"-"&amp;G$4,Aux!$Q$4:$Q$5000,0)),1,""),"")</f>
        <v/>
      </c>
      <c r="H238" s="13" t="str">
        <f>IFERROR(IF(($C238&amp;"-"&amp;$E238&amp;"-"&amp;H$4)=INDEX(Aux!$Q$4:$Q$5000,MATCH($C238&amp;"-"&amp;$E238&amp;"-"&amp;H$4,Aux!$Q$4:$Q$5000,0)),1,""),"")</f>
        <v/>
      </c>
      <c r="I238" s="13" t="str">
        <f>IFERROR(IF(($C238&amp;"-"&amp;$E238&amp;"-"&amp;I$4)=INDEX(Aux!$Q$4:$Q$5000,MATCH($C238&amp;"-"&amp;$E238&amp;"-"&amp;I$4,Aux!$Q$4:$Q$5000,0)),1,""),"")</f>
        <v/>
      </c>
      <c r="J238" s="13" t="str">
        <f>IFERROR(IF(($C238&amp;"-"&amp;$E238&amp;"-"&amp;J$4)=INDEX(Aux!$Q$4:$Q$5000,MATCH($C238&amp;"-"&amp;$E238&amp;"-"&amp;J$4,Aux!$Q$4:$Q$5000,0)),1,""),"")</f>
        <v/>
      </c>
      <c r="K238" s="13" t="str">
        <f>IFERROR(IF(($C238&amp;"-"&amp;$E238&amp;"-"&amp;K$4)=INDEX(Aux!$Q$4:$Q$5000,MATCH($C238&amp;"-"&amp;$E238&amp;"-"&amp;K$4,Aux!$Q$4:$Q$5000,0)),1,""),"")</f>
        <v/>
      </c>
      <c r="L238" s="13" t="str">
        <f>IFERROR(IF(($C238&amp;"-"&amp;$E238&amp;"-"&amp;L$4)=INDEX(Aux!$Q$4:$Q$5000,MATCH($C238&amp;"-"&amp;$E238&amp;"-"&amp;L$4,Aux!$Q$4:$Q$5000,0)),1,""),"")</f>
        <v/>
      </c>
      <c r="M238" s="13" t="str">
        <f>IFERROR(IF(($C238&amp;"-"&amp;$E238&amp;"-"&amp;M$4)=INDEX(Aux!$Q$4:$Q$5000,MATCH($C238&amp;"-"&amp;$E238&amp;"-"&amp;M$4,Aux!$Q$4:$Q$5000,0)),1,""),"")</f>
        <v/>
      </c>
      <c r="N238" s="13" t="str">
        <f>IFERROR(IF(($C238&amp;"-"&amp;$E238&amp;"-"&amp;N$4)=INDEX(Aux!$Q$4:$Q$5000,MATCH($C238&amp;"-"&amp;$E238&amp;"-"&amp;N$4,Aux!$Q$4:$Q$5000,0)),1,""),"")</f>
        <v/>
      </c>
      <c r="O238" s="13" t="str">
        <f>IFERROR(IF(($C238&amp;"-"&amp;$E238&amp;"-"&amp;O$4)=INDEX(Aux!$Q$4:$Q$5000,MATCH($C238&amp;"-"&amp;$E238&amp;"-"&amp;O$4,Aux!$Q$4:$Q$5000,0)),1,""),"")</f>
        <v/>
      </c>
      <c r="P238" s="13" t="str">
        <f>IFERROR(IF(($C238&amp;"-"&amp;$E238&amp;"-"&amp;P$4)=INDEX(Aux!$Q$4:$Q$5000,MATCH($C238&amp;"-"&amp;$E238&amp;"-"&amp;P$4,Aux!$Q$4:$Q$5000,0)),1,""),"")</f>
        <v/>
      </c>
      <c r="Q238" s="13" t="str">
        <f>IFERROR(IF(($C238&amp;"-"&amp;$E238&amp;"-"&amp;Q$4)=INDEX(Aux!$Q$4:$Q$5000,MATCH($C238&amp;"-"&amp;$E238&amp;"-"&amp;Q$4,Aux!$Q$4:$Q$5000,0)),1,""),"")</f>
        <v/>
      </c>
      <c r="R238" s="13" t="str">
        <f>IFERROR(IF(($C238&amp;"-"&amp;$E238&amp;"-"&amp;R$4)=INDEX(Aux!$Q$4:$Q$5000,MATCH($C238&amp;"-"&amp;$E238&amp;"-"&amp;R$4,Aux!$Q$4:$Q$5000,0)),1,""),"")</f>
        <v/>
      </c>
      <c r="S238" s="13" t="str">
        <f>IFERROR(IF(($C238&amp;"-"&amp;$E238&amp;"-"&amp;S$4)=INDEX(Aux!$Q$4:$Q$5000,MATCH($C238&amp;"-"&amp;$E238&amp;"-"&amp;S$4,Aux!$Q$4:$Q$5000,0)),1,""),"")</f>
        <v/>
      </c>
      <c r="T238" s="13" t="str">
        <f>IFERROR(IF(($C238&amp;"-"&amp;$E238&amp;"-"&amp;T$4)=INDEX(Aux!$Q$4:$Q$5000,MATCH($C238&amp;"-"&amp;$E238&amp;"-"&amp;T$4,Aux!$Q$4:$Q$5000,0)),1,""),"")</f>
        <v/>
      </c>
      <c r="U238" s="13" t="str">
        <f>IFERROR(IF(($C238&amp;"-"&amp;$E238&amp;"-"&amp;U$4)=INDEX(Aux!$Q$4:$Q$5000,MATCH($C238&amp;"-"&amp;$E238&amp;"-"&amp;U$4,Aux!$Q$4:$Q$5000,0)),1,""),"")</f>
        <v/>
      </c>
      <c r="V238" s="13" t="str">
        <f>IFERROR(IF(($C238&amp;"-"&amp;$E238&amp;"-"&amp;V$4)=INDEX(Aux!$Q$4:$Q$5000,MATCH($C238&amp;"-"&amp;$E238&amp;"-"&amp;V$4,Aux!$Q$4:$Q$5000,0)),1,""),"")</f>
        <v/>
      </c>
      <c r="W238" s="13" t="str">
        <f>IFERROR(IF(($C238&amp;"-"&amp;$E238&amp;"-"&amp;W$4)=INDEX(Aux!$Q$4:$Q$5000,MATCH($C238&amp;"-"&amp;$E238&amp;"-"&amp;W$4,Aux!$Q$4:$Q$5000,0)),1,""),"")</f>
        <v/>
      </c>
      <c r="X238" s="13" t="str">
        <f>IFERROR(IF(($C238&amp;"-"&amp;$E238&amp;"-"&amp;X$4)=INDEX(Aux!$Q$4:$Q$5000,MATCH($C238&amp;"-"&amp;$E238&amp;"-"&amp;X$4,Aux!$Q$4:$Q$5000,0)),1,""),"")</f>
        <v/>
      </c>
      <c r="Y238" s="13" t="str">
        <f>IFERROR(IF(($C238&amp;"-"&amp;$E238&amp;"-"&amp;Y$4)=INDEX(Aux!$Q$4:$Q$5000,MATCH($C238&amp;"-"&amp;$E238&amp;"-"&amp;Y$4,Aux!$Q$4:$Q$5000,0)),1,""),"")</f>
        <v/>
      </c>
      <c r="Z238" s="13" t="str">
        <f>IFERROR(IF(($C238&amp;"-"&amp;$E238&amp;"-"&amp;Z$4)=INDEX(Aux!$Q$4:$Q$5000,MATCH($C238&amp;"-"&amp;$E238&amp;"-"&amp;Z$4,Aux!$Q$4:$Q$5000,0)),1,""),"")</f>
        <v/>
      </c>
      <c r="AA238" s="13" t="str">
        <f>IFERROR(IF(($C238&amp;"-"&amp;$E238&amp;"-"&amp;AA$4)=INDEX(Aux!$Q$4:$Q$5000,MATCH($C238&amp;"-"&amp;$E238&amp;"-"&amp;AA$4,Aux!$Q$4:$Q$5000,0)),1,""),"")</f>
        <v/>
      </c>
      <c r="AN238"/>
      <c r="AO238"/>
      <c r="AP238"/>
      <c r="AQ238"/>
      <c r="AR238"/>
      <c r="AS238"/>
      <c r="AT238"/>
      <c r="AU238"/>
      <c r="AV238"/>
      <c r="AW238"/>
      <c r="AX238"/>
      <c r="AY238"/>
      <c r="AZ238"/>
      <c r="BA238"/>
      <c r="BB238"/>
      <c r="BC238"/>
      <c r="BD238"/>
      <c r="BE238"/>
      <c r="BF238"/>
      <c r="BG238"/>
      <c r="BH238"/>
      <c r="BI238"/>
      <c r="BJ238"/>
      <c r="BK238"/>
      <c r="BL238"/>
      <c r="BM238"/>
      <c r="BN238"/>
      <c r="BO238"/>
      <c r="BP238"/>
      <c r="BQ238"/>
      <c r="BR238"/>
      <c r="BS238"/>
      <c r="BT238"/>
      <c r="BU238"/>
      <c r="BV238"/>
      <c r="BW238"/>
      <c r="BX238"/>
      <c r="BY238"/>
      <c r="BZ238"/>
      <c r="CA238"/>
      <c r="CB238"/>
      <c r="CC238"/>
      <c r="CD238"/>
      <c r="CE238"/>
      <c r="CF238"/>
      <c r="CG238"/>
      <c r="CH238"/>
      <c r="CI238"/>
      <c r="CJ238"/>
      <c r="CK238"/>
      <c r="CL238"/>
      <c r="CM238"/>
      <c r="CN238"/>
      <c r="CO238"/>
      <c r="CP238"/>
      <c r="CQ238"/>
      <c r="CR238"/>
      <c r="CS238"/>
      <c r="CT238"/>
      <c r="CU238"/>
      <c r="CV238"/>
      <c r="CW238"/>
      <c r="CX238"/>
      <c r="CY238"/>
      <c r="CZ238"/>
      <c r="DA238"/>
      <c r="DB238"/>
      <c r="DC238"/>
      <c r="DD238"/>
      <c r="DE238"/>
      <c r="DF238"/>
      <c r="DG238"/>
      <c r="DH238"/>
      <c r="DI238"/>
      <c r="DJ238"/>
    </row>
    <row r="239" spans="2:114" x14ac:dyDescent="0.25">
      <c r="B239" s="41" t="str">
        <f>IF(B238="","",IF(B238+1&lt;='Tables&amp;Data'!$F$9,B238+1,""))</f>
        <v/>
      </c>
      <c r="C239" s="46" t="str">
        <f>IF(IFERROR(TRUNC((B239-1)/'Tables&amp;Data'!$F$7,0)+1,0)=0,"","G"&amp;TRUNC((B239-1)/'Tables&amp;Data'!$F$7,0)+1)</f>
        <v/>
      </c>
      <c r="D239" s="43" t="str">
        <f>IF(C239="","",IF(D238='Tables&amp;Data'!$F$7,1,D238+1))</f>
        <v/>
      </c>
      <c r="E239" s="43" t="str">
        <f t="shared" si="3"/>
        <v/>
      </c>
      <c r="F239" s="45" t="str">
        <f>IF(E239="","",IF(SUM(G239:AA239)='Tables&amp;Data'!$F$8,"P","O"))</f>
        <v/>
      </c>
      <c r="G239" s="13" t="str">
        <f>IFERROR(IF(($C239&amp;"-"&amp;$E239&amp;"-"&amp;G$4)=INDEX(Aux!$Q$4:$Q$5000,MATCH($C239&amp;"-"&amp;$E239&amp;"-"&amp;G$4,Aux!$Q$4:$Q$5000,0)),1,""),"")</f>
        <v/>
      </c>
      <c r="H239" s="13" t="str">
        <f>IFERROR(IF(($C239&amp;"-"&amp;$E239&amp;"-"&amp;H$4)=INDEX(Aux!$Q$4:$Q$5000,MATCH($C239&amp;"-"&amp;$E239&amp;"-"&amp;H$4,Aux!$Q$4:$Q$5000,0)),1,""),"")</f>
        <v/>
      </c>
      <c r="I239" s="13" t="str">
        <f>IFERROR(IF(($C239&amp;"-"&amp;$E239&amp;"-"&amp;I$4)=INDEX(Aux!$Q$4:$Q$5000,MATCH($C239&amp;"-"&amp;$E239&amp;"-"&amp;I$4,Aux!$Q$4:$Q$5000,0)),1,""),"")</f>
        <v/>
      </c>
      <c r="J239" s="13" t="str">
        <f>IFERROR(IF(($C239&amp;"-"&amp;$E239&amp;"-"&amp;J$4)=INDEX(Aux!$Q$4:$Q$5000,MATCH($C239&amp;"-"&amp;$E239&amp;"-"&amp;J$4,Aux!$Q$4:$Q$5000,0)),1,""),"")</f>
        <v/>
      </c>
      <c r="K239" s="13" t="str">
        <f>IFERROR(IF(($C239&amp;"-"&amp;$E239&amp;"-"&amp;K$4)=INDEX(Aux!$Q$4:$Q$5000,MATCH($C239&amp;"-"&amp;$E239&amp;"-"&amp;K$4,Aux!$Q$4:$Q$5000,0)),1,""),"")</f>
        <v/>
      </c>
      <c r="L239" s="13" t="str">
        <f>IFERROR(IF(($C239&amp;"-"&amp;$E239&amp;"-"&amp;L$4)=INDEX(Aux!$Q$4:$Q$5000,MATCH($C239&amp;"-"&amp;$E239&amp;"-"&amp;L$4,Aux!$Q$4:$Q$5000,0)),1,""),"")</f>
        <v/>
      </c>
      <c r="M239" s="13" t="str">
        <f>IFERROR(IF(($C239&amp;"-"&amp;$E239&amp;"-"&amp;M$4)=INDEX(Aux!$Q$4:$Q$5000,MATCH($C239&amp;"-"&amp;$E239&amp;"-"&amp;M$4,Aux!$Q$4:$Q$5000,0)),1,""),"")</f>
        <v/>
      </c>
      <c r="N239" s="13" t="str">
        <f>IFERROR(IF(($C239&amp;"-"&amp;$E239&amp;"-"&amp;N$4)=INDEX(Aux!$Q$4:$Q$5000,MATCH($C239&amp;"-"&amp;$E239&amp;"-"&amp;N$4,Aux!$Q$4:$Q$5000,0)),1,""),"")</f>
        <v/>
      </c>
      <c r="O239" s="13" t="str">
        <f>IFERROR(IF(($C239&amp;"-"&amp;$E239&amp;"-"&amp;O$4)=INDEX(Aux!$Q$4:$Q$5000,MATCH($C239&amp;"-"&amp;$E239&amp;"-"&amp;O$4,Aux!$Q$4:$Q$5000,0)),1,""),"")</f>
        <v/>
      </c>
      <c r="P239" s="13" t="str">
        <f>IFERROR(IF(($C239&amp;"-"&amp;$E239&amp;"-"&amp;P$4)=INDEX(Aux!$Q$4:$Q$5000,MATCH($C239&amp;"-"&amp;$E239&amp;"-"&amp;P$4,Aux!$Q$4:$Q$5000,0)),1,""),"")</f>
        <v/>
      </c>
      <c r="Q239" s="13" t="str">
        <f>IFERROR(IF(($C239&amp;"-"&amp;$E239&amp;"-"&amp;Q$4)=INDEX(Aux!$Q$4:$Q$5000,MATCH($C239&amp;"-"&amp;$E239&amp;"-"&amp;Q$4,Aux!$Q$4:$Q$5000,0)),1,""),"")</f>
        <v/>
      </c>
      <c r="R239" s="13" t="str">
        <f>IFERROR(IF(($C239&amp;"-"&amp;$E239&amp;"-"&amp;R$4)=INDEX(Aux!$Q$4:$Q$5000,MATCH($C239&amp;"-"&amp;$E239&amp;"-"&amp;R$4,Aux!$Q$4:$Q$5000,0)),1,""),"")</f>
        <v/>
      </c>
      <c r="S239" s="13" t="str">
        <f>IFERROR(IF(($C239&amp;"-"&amp;$E239&amp;"-"&amp;S$4)=INDEX(Aux!$Q$4:$Q$5000,MATCH($C239&amp;"-"&amp;$E239&amp;"-"&amp;S$4,Aux!$Q$4:$Q$5000,0)),1,""),"")</f>
        <v/>
      </c>
      <c r="T239" s="13" t="str">
        <f>IFERROR(IF(($C239&amp;"-"&amp;$E239&amp;"-"&amp;T$4)=INDEX(Aux!$Q$4:$Q$5000,MATCH($C239&amp;"-"&amp;$E239&amp;"-"&amp;T$4,Aux!$Q$4:$Q$5000,0)),1,""),"")</f>
        <v/>
      </c>
      <c r="U239" s="13" t="str">
        <f>IFERROR(IF(($C239&amp;"-"&amp;$E239&amp;"-"&amp;U$4)=INDEX(Aux!$Q$4:$Q$5000,MATCH($C239&amp;"-"&amp;$E239&amp;"-"&amp;U$4,Aux!$Q$4:$Q$5000,0)),1,""),"")</f>
        <v/>
      </c>
      <c r="V239" s="13" t="str">
        <f>IFERROR(IF(($C239&amp;"-"&amp;$E239&amp;"-"&amp;V$4)=INDEX(Aux!$Q$4:$Q$5000,MATCH($C239&amp;"-"&amp;$E239&amp;"-"&amp;V$4,Aux!$Q$4:$Q$5000,0)),1,""),"")</f>
        <v/>
      </c>
      <c r="W239" s="13" t="str">
        <f>IFERROR(IF(($C239&amp;"-"&amp;$E239&amp;"-"&amp;W$4)=INDEX(Aux!$Q$4:$Q$5000,MATCH($C239&amp;"-"&amp;$E239&amp;"-"&amp;W$4,Aux!$Q$4:$Q$5000,0)),1,""),"")</f>
        <v/>
      </c>
      <c r="X239" s="13" t="str">
        <f>IFERROR(IF(($C239&amp;"-"&amp;$E239&amp;"-"&amp;X$4)=INDEX(Aux!$Q$4:$Q$5000,MATCH($C239&amp;"-"&amp;$E239&amp;"-"&amp;X$4,Aux!$Q$4:$Q$5000,0)),1,""),"")</f>
        <v/>
      </c>
      <c r="Y239" s="13" t="str">
        <f>IFERROR(IF(($C239&amp;"-"&amp;$E239&amp;"-"&amp;Y$4)=INDEX(Aux!$Q$4:$Q$5000,MATCH($C239&amp;"-"&amp;$E239&amp;"-"&amp;Y$4,Aux!$Q$4:$Q$5000,0)),1,""),"")</f>
        <v/>
      </c>
      <c r="Z239" s="13" t="str">
        <f>IFERROR(IF(($C239&amp;"-"&amp;$E239&amp;"-"&amp;Z$4)=INDEX(Aux!$Q$4:$Q$5000,MATCH($C239&amp;"-"&amp;$E239&amp;"-"&amp;Z$4,Aux!$Q$4:$Q$5000,0)),1,""),"")</f>
        <v/>
      </c>
      <c r="AA239" s="13" t="str">
        <f>IFERROR(IF(($C239&amp;"-"&amp;$E239&amp;"-"&amp;AA$4)=INDEX(Aux!$Q$4:$Q$5000,MATCH($C239&amp;"-"&amp;$E239&amp;"-"&amp;AA$4,Aux!$Q$4:$Q$5000,0)),1,""),"")</f>
        <v/>
      </c>
      <c r="AN239"/>
      <c r="AO239"/>
      <c r="AP239"/>
      <c r="AQ239"/>
      <c r="AR239"/>
      <c r="AS239"/>
      <c r="AT239"/>
      <c r="AU239"/>
      <c r="AV239"/>
      <c r="AW239"/>
      <c r="AX239"/>
      <c r="AY239"/>
      <c r="AZ239"/>
      <c r="BA239"/>
      <c r="BB239"/>
      <c r="BC239"/>
      <c r="BD239"/>
      <c r="BE239"/>
      <c r="BF239"/>
      <c r="BG239"/>
      <c r="BH239"/>
      <c r="BI239"/>
      <c r="BJ239"/>
      <c r="BK239"/>
      <c r="BL239"/>
      <c r="BM239"/>
      <c r="BN239"/>
      <c r="BO239"/>
      <c r="BP239"/>
      <c r="BQ239"/>
      <c r="BR239"/>
      <c r="BS239"/>
      <c r="BT239"/>
      <c r="BU239"/>
      <c r="BV239"/>
      <c r="BW239"/>
      <c r="BX239"/>
      <c r="BY239"/>
      <c r="BZ239"/>
      <c r="CA239"/>
      <c r="CB239"/>
      <c r="CC239"/>
      <c r="CD239"/>
      <c r="CE239"/>
      <c r="CF239"/>
      <c r="CG239"/>
      <c r="CH239"/>
      <c r="CI239"/>
      <c r="CJ239"/>
      <c r="CK239"/>
      <c r="CL239"/>
      <c r="CM239"/>
      <c r="CN239"/>
      <c r="CO239"/>
      <c r="CP239"/>
      <c r="CQ239"/>
      <c r="CR239"/>
      <c r="CS239"/>
      <c r="CT239"/>
      <c r="CU239"/>
      <c r="CV239"/>
      <c r="CW239"/>
      <c r="CX239"/>
      <c r="CY239"/>
      <c r="CZ239"/>
      <c r="DA239"/>
      <c r="DB239"/>
      <c r="DC239"/>
      <c r="DD239"/>
      <c r="DE239"/>
      <c r="DF239"/>
      <c r="DG239"/>
      <c r="DH239"/>
      <c r="DI239"/>
      <c r="DJ239"/>
    </row>
    <row r="240" spans="2:114" x14ac:dyDescent="0.25">
      <c r="B240" s="41" t="str">
        <f>IF(B239="","",IF(B239+1&lt;='Tables&amp;Data'!$F$9,B239+1,""))</f>
        <v/>
      </c>
      <c r="C240" s="46" t="str">
        <f>IF(IFERROR(TRUNC((B240-1)/'Tables&amp;Data'!$F$7,0)+1,0)=0,"","G"&amp;TRUNC((B240-1)/'Tables&amp;Data'!$F$7,0)+1)</f>
        <v/>
      </c>
      <c r="D240" s="43" t="str">
        <f>IF(C240="","",IF(D239='Tables&amp;Data'!$F$7,1,D239+1))</f>
        <v/>
      </c>
      <c r="E240" s="43" t="str">
        <f t="shared" si="3"/>
        <v/>
      </c>
      <c r="F240" s="45" t="str">
        <f>IF(E240="","",IF(SUM(G240:AA240)='Tables&amp;Data'!$F$8,"P","O"))</f>
        <v/>
      </c>
      <c r="G240" s="13" t="str">
        <f>IFERROR(IF(($C240&amp;"-"&amp;$E240&amp;"-"&amp;G$4)=INDEX(Aux!$Q$4:$Q$5000,MATCH($C240&amp;"-"&amp;$E240&amp;"-"&amp;G$4,Aux!$Q$4:$Q$5000,0)),1,""),"")</f>
        <v/>
      </c>
      <c r="H240" s="13" t="str">
        <f>IFERROR(IF(($C240&amp;"-"&amp;$E240&amp;"-"&amp;H$4)=INDEX(Aux!$Q$4:$Q$5000,MATCH($C240&amp;"-"&amp;$E240&amp;"-"&amp;H$4,Aux!$Q$4:$Q$5000,0)),1,""),"")</f>
        <v/>
      </c>
      <c r="I240" s="13" t="str">
        <f>IFERROR(IF(($C240&amp;"-"&amp;$E240&amp;"-"&amp;I$4)=INDEX(Aux!$Q$4:$Q$5000,MATCH($C240&amp;"-"&amp;$E240&amp;"-"&amp;I$4,Aux!$Q$4:$Q$5000,0)),1,""),"")</f>
        <v/>
      </c>
      <c r="J240" s="13" t="str">
        <f>IFERROR(IF(($C240&amp;"-"&amp;$E240&amp;"-"&amp;J$4)=INDEX(Aux!$Q$4:$Q$5000,MATCH($C240&amp;"-"&amp;$E240&amp;"-"&amp;J$4,Aux!$Q$4:$Q$5000,0)),1,""),"")</f>
        <v/>
      </c>
      <c r="K240" s="13" t="str">
        <f>IFERROR(IF(($C240&amp;"-"&amp;$E240&amp;"-"&amp;K$4)=INDEX(Aux!$Q$4:$Q$5000,MATCH($C240&amp;"-"&amp;$E240&amp;"-"&amp;K$4,Aux!$Q$4:$Q$5000,0)),1,""),"")</f>
        <v/>
      </c>
      <c r="L240" s="13" t="str">
        <f>IFERROR(IF(($C240&amp;"-"&amp;$E240&amp;"-"&amp;L$4)=INDEX(Aux!$Q$4:$Q$5000,MATCH($C240&amp;"-"&amp;$E240&amp;"-"&amp;L$4,Aux!$Q$4:$Q$5000,0)),1,""),"")</f>
        <v/>
      </c>
      <c r="M240" s="13" t="str">
        <f>IFERROR(IF(($C240&amp;"-"&amp;$E240&amp;"-"&amp;M$4)=INDEX(Aux!$Q$4:$Q$5000,MATCH($C240&amp;"-"&amp;$E240&amp;"-"&amp;M$4,Aux!$Q$4:$Q$5000,0)),1,""),"")</f>
        <v/>
      </c>
      <c r="N240" s="13" t="str">
        <f>IFERROR(IF(($C240&amp;"-"&amp;$E240&amp;"-"&amp;N$4)=INDEX(Aux!$Q$4:$Q$5000,MATCH($C240&amp;"-"&amp;$E240&amp;"-"&amp;N$4,Aux!$Q$4:$Q$5000,0)),1,""),"")</f>
        <v/>
      </c>
      <c r="O240" s="13" t="str">
        <f>IFERROR(IF(($C240&amp;"-"&amp;$E240&amp;"-"&amp;O$4)=INDEX(Aux!$Q$4:$Q$5000,MATCH($C240&amp;"-"&amp;$E240&amp;"-"&amp;O$4,Aux!$Q$4:$Q$5000,0)),1,""),"")</f>
        <v/>
      </c>
      <c r="P240" s="13" t="str">
        <f>IFERROR(IF(($C240&amp;"-"&amp;$E240&amp;"-"&amp;P$4)=INDEX(Aux!$Q$4:$Q$5000,MATCH($C240&amp;"-"&amp;$E240&amp;"-"&amp;P$4,Aux!$Q$4:$Q$5000,0)),1,""),"")</f>
        <v/>
      </c>
      <c r="Q240" s="13" t="str">
        <f>IFERROR(IF(($C240&amp;"-"&amp;$E240&amp;"-"&amp;Q$4)=INDEX(Aux!$Q$4:$Q$5000,MATCH($C240&amp;"-"&amp;$E240&amp;"-"&amp;Q$4,Aux!$Q$4:$Q$5000,0)),1,""),"")</f>
        <v/>
      </c>
      <c r="R240" s="13" t="str">
        <f>IFERROR(IF(($C240&amp;"-"&amp;$E240&amp;"-"&amp;R$4)=INDEX(Aux!$Q$4:$Q$5000,MATCH($C240&amp;"-"&amp;$E240&amp;"-"&amp;R$4,Aux!$Q$4:$Q$5000,0)),1,""),"")</f>
        <v/>
      </c>
      <c r="S240" s="13" t="str">
        <f>IFERROR(IF(($C240&amp;"-"&amp;$E240&amp;"-"&amp;S$4)=INDEX(Aux!$Q$4:$Q$5000,MATCH($C240&amp;"-"&amp;$E240&amp;"-"&amp;S$4,Aux!$Q$4:$Q$5000,0)),1,""),"")</f>
        <v/>
      </c>
      <c r="T240" s="13" t="str">
        <f>IFERROR(IF(($C240&amp;"-"&amp;$E240&amp;"-"&amp;T$4)=INDEX(Aux!$Q$4:$Q$5000,MATCH($C240&amp;"-"&amp;$E240&amp;"-"&amp;T$4,Aux!$Q$4:$Q$5000,0)),1,""),"")</f>
        <v/>
      </c>
      <c r="U240" s="13" t="str">
        <f>IFERROR(IF(($C240&amp;"-"&amp;$E240&amp;"-"&amp;U$4)=INDEX(Aux!$Q$4:$Q$5000,MATCH($C240&amp;"-"&amp;$E240&amp;"-"&amp;U$4,Aux!$Q$4:$Q$5000,0)),1,""),"")</f>
        <v/>
      </c>
      <c r="V240" s="13" t="str">
        <f>IFERROR(IF(($C240&amp;"-"&amp;$E240&amp;"-"&amp;V$4)=INDEX(Aux!$Q$4:$Q$5000,MATCH($C240&amp;"-"&amp;$E240&amp;"-"&amp;V$4,Aux!$Q$4:$Q$5000,0)),1,""),"")</f>
        <v/>
      </c>
      <c r="W240" s="13" t="str">
        <f>IFERROR(IF(($C240&amp;"-"&amp;$E240&amp;"-"&amp;W$4)=INDEX(Aux!$Q$4:$Q$5000,MATCH($C240&amp;"-"&amp;$E240&amp;"-"&amp;W$4,Aux!$Q$4:$Q$5000,0)),1,""),"")</f>
        <v/>
      </c>
      <c r="X240" s="13" t="str">
        <f>IFERROR(IF(($C240&amp;"-"&amp;$E240&amp;"-"&amp;X$4)=INDEX(Aux!$Q$4:$Q$5000,MATCH($C240&amp;"-"&amp;$E240&amp;"-"&amp;X$4,Aux!$Q$4:$Q$5000,0)),1,""),"")</f>
        <v/>
      </c>
      <c r="Y240" s="13" t="str">
        <f>IFERROR(IF(($C240&amp;"-"&amp;$E240&amp;"-"&amp;Y$4)=INDEX(Aux!$Q$4:$Q$5000,MATCH($C240&amp;"-"&amp;$E240&amp;"-"&amp;Y$4,Aux!$Q$4:$Q$5000,0)),1,""),"")</f>
        <v/>
      </c>
      <c r="Z240" s="13" t="str">
        <f>IFERROR(IF(($C240&amp;"-"&amp;$E240&amp;"-"&amp;Z$4)=INDEX(Aux!$Q$4:$Q$5000,MATCH($C240&amp;"-"&amp;$E240&amp;"-"&amp;Z$4,Aux!$Q$4:$Q$5000,0)),1,""),"")</f>
        <v/>
      </c>
      <c r="AA240" s="13" t="str">
        <f>IFERROR(IF(($C240&amp;"-"&amp;$E240&amp;"-"&amp;AA$4)=INDEX(Aux!$Q$4:$Q$5000,MATCH($C240&amp;"-"&amp;$E240&amp;"-"&amp;AA$4,Aux!$Q$4:$Q$5000,0)),1,""),"")</f>
        <v/>
      </c>
      <c r="AN240"/>
      <c r="AO240"/>
      <c r="AP240"/>
      <c r="AQ240"/>
      <c r="AR240"/>
      <c r="AS240"/>
      <c r="AT240"/>
      <c r="AU240"/>
      <c r="AV240"/>
      <c r="AW240"/>
      <c r="AX240"/>
      <c r="AY240"/>
      <c r="AZ240"/>
      <c r="BA240"/>
      <c r="BB240"/>
      <c r="BC240"/>
      <c r="BD240"/>
      <c r="BE240"/>
      <c r="BF240"/>
      <c r="BG240"/>
      <c r="BH240"/>
      <c r="BI240"/>
      <c r="BJ240"/>
      <c r="BK240"/>
      <c r="BL240"/>
      <c r="BM240"/>
      <c r="BN240"/>
      <c r="BO240"/>
      <c r="BP240"/>
      <c r="BQ240"/>
      <c r="BR240"/>
      <c r="BS240"/>
      <c r="BT240"/>
      <c r="BU240"/>
      <c r="BV240"/>
      <c r="BW240"/>
      <c r="BX240"/>
      <c r="BY240"/>
      <c r="BZ240"/>
      <c r="CA240"/>
      <c r="CB240"/>
      <c r="CC240"/>
      <c r="CD240"/>
      <c r="CE240"/>
      <c r="CF240"/>
      <c r="CG240"/>
      <c r="CH240"/>
      <c r="CI240"/>
      <c r="CJ240"/>
      <c r="CK240"/>
      <c r="CL240"/>
      <c r="CM240"/>
      <c r="CN240"/>
      <c r="CO240"/>
      <c r="CP240"/>
      <c r="CQ240"/>
      <c r="CR240"/>
      <c r="CS240"/>
      <c r="CT240"/>
      <c r="CU240"/>
      <c r="CV240"/>
      <c r="CW240"/>
      <c r="CX240"/>
      <c r="CY240"/>
      <c r="CZ240"/>
      <c r="DA240"/>
      <c r="DB240"/>
      <c r="DC240"/>
      <c r="DD240"/>
      <c r="DE240"/>
      <c r="DF240"/>
      <c r="DG240"/>
      <c r="DH240"/>
      <c r="DI240"/>
      <c r="DJ240"/>
    </row>
    <row r="241" spans="2:114" x14ac:dyDescent="0.25">
      <c r="B241" s="41" t="str">
        <f>IF(B240="","",IF(B240+1&lt;='Tables&amp;Data'!$F$9,B240+1,""))</f>
        <v/>
      </c>
      <c r="C241" s="46" t="str">
        <f>IF(IFERROR(TRUNC((B241-1)/'Tables&amp;Data'!$F$7,0)+1,0)=0,"","G"&amp;TRUNC((B241-1)/'Tables&amp;Data'!$F$7,0)+1)</f>
        <v/>
      </c>
      <c r="D241" s="43" t="str">
        <f>IF(C241="","",IF(D240='Tables&amp;Data'!$F$7,1,D240+1))</f>
        <v/>
      </c>
      <c r="E241" s="43" t="str">
        <f t="shared" si="3"/>
        <v/>
      </c>
      <c r="F241" s="45" t="str">
        <f>IF(E241="","",IF(SUM(G241:AA241)='Tables&amp;Data'!$F$8,"P","O"))</f>
        <v/>
      </c>
      <c r="G241" s="13" t="str">
        <f>IFERROR(IF(($C241&amp;"-"&amp;$E241&amp;"-"&amp;G$4)=INDEX(Aux!$Q$4:$Q$5000,MATCH($C241&amp;"-"&amp;$E241&amp;"-"&amp;G$4,Aux!$Q$4:$Q$5000,0)),1,""),"")</f>
        <v/>
      </c>
      <c r="H241" s="13" t="str">
        <f>IFERROR(IF(($C241&amp;"-"&amp;$E241&amp;"-"&amp;H$4)=INDEX(Aux!$Q$4:$Q$5000,MATCH($C241&amp;"-"&amp;$E241&amp;"-"&amp;H$4,Aux!$Q$4:$Q$5000,0)),1,""),"")</f>
        <v/>
      </c>
      <c r="I241" s="13" t="str">
        <f>IFERROR(IF(($C241&amp;"-"&amp;$E241&amp;"-"&amp;I$4)=INDEX(Aux!$Q$4:$Q$5000,MATCH($C241&amp;"-"&amp;$E241&amp;"-"&amp;I$4,Aux!$Q$4:$Q$5000,0)),1,""),"")</f>
        <v/>
      </c>
      <c r="J241" s="13" t="str">
        <f>IFERROR(IF(($C241&amp;"-"&amp;$E241&amp;"-"&amp;J$4)=INDEX(Aux!$Q$4:$Q$5000,MATCH($C241&amp;"-"&amp;$E241&amp;"-"&amp;J$4,Aux!$Q$4:$Q$5000,0)),1,""),"")</f>
        <v/>
      </c>
      <c r="K241" s="13" t="str">
        <f>IFERROR(IF(($C241&amp;"-"&amp;$E241&amp;"-"&amp;K$4)=INDEX(Aux!$Q$4:$Q$5000,MATCH($C241&amp;"-"&amp;$E241&amp;"-"&amp;K$4,Aux!$Q$4:$Q$5000,0)),1,""),"")</f>
        <v/>
      </c>
      <c r="L241" s="13" t="str">
        <f>IFERROR(IF(($C241&amp;"-"&amp;$E241&amp;"-"&amp;L$4)=INDEX(Aux!$Q$4:$Q$5000,MATCH($C241&amp;"-"&amp;$E241&amp;"-"&amp;L$4,Aux!$Q$4:$Q$5000,0)),1,""),"")</f>
        <v/>
      </c>
      <c r="M241" s="13" t="str">
        <f>IFERROR(IF(($C241&amp;"-"&amp;$E241&amp;"-"&amp;M$4)=INDEX(Aux!$Q$4:$Q$5000,MATCH($C241&amp;"-"&amp;$E241&amp;"-"&amp;M$4,Aux!$Q$4:$Q$5000,0)),1,""),"")</f>
        <v/>
      </c>
      <c r="N241" s="13" t="str">
        <f>IFERROR(IF(($C241&amp;"-"&amp;$E241&amp;"-"&amp;N$4)=INDEX(Aux!$Q$4:$Q$5000,MATCH($C241&amp;"-"&amp;$E241&amp;"-"&amp;N$4,Aux!$Q$4:$Q$5000,0)),1,""),"")</f>
        <v/>
      </c>
      <c r="O241" s="13" t="str">
        <f>IFERROR(IF(($C241&amp;"-"&amp;$E241&amp;"-"&amp;O$4)=INDEX(Aux!$Q$4:$Q$5000,MATCH($C241&amp;"-"&amp;$E241&amp;"-"&amp;O$4,Aux!$Q$4:$Q$5000,0)),1,""),"")</f>
        <v/>
      </c>
      <c r="P241" s="13" t="str">
        <f>IFERROR(IF(($C241&amp;"-"&amp;$E241&amp;"-"&amp;P$4)=INDEX(Aux!$Q$4:$Q$5000,MATCH($C241&amp;"-"&amp;$E241&amp;"-"&amp;P$4,Aux!$Q$4:$Q$5000,0)),1,""),"")</f>
        <v/>
      </c>
      <c r="Q241" s="13" t="str">
        <f>IFERROR(IF(($C241&amp;"-"&amp;$E241&amp;"-"&amp;Q$4)=INDEX(Aux!$Q$4:$Q$5000,MATCH($C241&amp;"-"&amp;$E241&amp;"-"&amp;Q$4,Aux!$Q$4:$Q$5000,0)),1,""),"")</f>
        <v/>
      </c>
      <c r="R241" s="13" t="str">
        <f>IFERROR(IF(($C241&amp;"-"&amp;$E241&amp;"-"&amp;R$4)=INDEX(Aux!$Q$4:$Q$5000,MATCH($C241&amp;"-"&amp;$E241&amp;"-"&amp;R$4,Aux!$Q$4:$Q$5000,0)),1,""),"")</f>
        <v/>
      </c>
      <c r="S241" s="13" t="str">
        <f>IFERROR(IF(($C241&amp;"-"&amp;$E241&amp;"-"&amp;S$4)=INDEX(Aux!$Q$4:$Q$5000,MATCH($C241&amp;"-"&amp;$E241&amp;"-"&amp;S$4,Aux!$Q$4:$Q$5000,0)),1,""),"")</f>
        <v/>
      </c>
      <c r="T241" s="13" t="str">
        <f>IFERROR(IF(($C241&amp;"-"&amp;$E241&amp;"-"&amp;T$4)=INDEX(Aux!$Q$4:$Q$5000,MATCH($C241&amp;"-"&amp;$E241&amp;"-"&amp;T$4,Aux!$Q$4:$Q$5000,0)),1,""),"")</f>
        <v/>
      </c>
      <c r="U241" s="13" t="str">
        <f>IFERROR(IF(($C241&amp;"-"&amp;$E241&amp;"-"&amp;U$4)=INDEX(Aux!$Q$4:$Q$5000,MATCH($C241&amp;"-"&amp;$E241&amp;"-"&amp;U$4,Aux!$Q$4:$Q$5000,0)),1,""),"")</f>
        <v/>
      </c>
      <c r="V241" s="13" t="str">
        <f>IFERROR(IF(($C241&amp;"-"&amp;$E241&amp;"-"&amp;V$4)=INDEX(Aux!$Q$4:$Q$5000,MATCH($C241&amp;"-"&amp;$E241&amp;"-"&amp;V$4,Aux!$Q$4:$Q$5000,0)),1,""),"")</f>
        <v/>
      </c>
      <c r="W241" s="13" t="str">
        <f>IFERROR(IF(($C241&amp;"-"&amp;$E241&amp;"-"&amp;W$4)=INDEX(Aux!$Q$4:$Q$5000,MATCH($C241&amp;"-"&amp;$E241&amp;"-"&amp;W$4,Aux!$Q$4:$Q$5000,0)),1,""),"")</f>
        <v/>
      </c>
      <c r="X241" s="13" t="str">
        <f>IFERROR(IF(($C241&amp;"-"&amp;$E241&amp;"-"&amp;X$4)=INDEX(Aux!$Q$4:$Q$5000,MATCH($C241&amp;"-"&amp;$E241&amp;"-"&amp;X$4,Aux!$Q$4:$Q$5000,0)),1,""),"")</f>
        <v/>
      </c>
      <c r="Y241" s="13" t="str">
        <f>IFERROR(IF(($C241&amp;"-"&amp;$E241&amp;"-"&amp;Y$4)=INDEX(Aux!$Q$4:$Q$5000,MATCH($C241&amp;"-"&amp;$E241&amp;"-"&amp;Y$4,Aux!$Q$4:$Q$5000,0)),1,""),"")</f>
        <v/>
      </c>
      <c r="Z241" s="13" t="str">
        <f>IFERROR(IF(($C241&amp;"-"&amp;$E241&amp;"-"&amp;Z$4)=INDEX(Aux!$Q$4:$Q$5000,MATCH($C241&amp;"-"&amp;$E241&amp;"-"&amp;Z$4,Aux!$Q$4:$Q$5000,0)),1,""),"")</f>
        <v/>
      </c>
      <c r="AA241" s="13" t="str">
        <f>IFERROR(IF(($C241&amp;"-"&amp;$E241&amp;"-"&amp;AA$4)=INDEX(Aux!$Q$4:$Q$5000,MATCH($C241&amp;"-"&amp;$E241&amp;"-"&amp;AA$4,Aux!$Q$4:$Q$5000,0)),1,""),"")</f>
        <v/>
      </c>
      <c r="AN241"/>
      <c r="AO241"/>
      <c r="AP241"/>
      <c r="AQ241"/>
      <c r="AR241"/>
      <c r="AS241"/>
      <c r="AT241"/>
      <c r="AU241"/>
      <c r="AV241"/>
      <c r="AW241"/>
      <c r="AX241"/>
      <c r="AY241"/>
      <c r="AZ241"/>
      <c r="BA241"/>
      <c r="BB241"/>
      <c r="BC241"/>
      <c r="BD241"/>
      <c r="BE241"/>
      <c r="BF241"/>
      <c r="BG241"/>
      <c r="BH241"/>
      <c r="BI241"/>
      <c r="BJ241"/>
      <c r="BK241"/>
      <c r="BL241"/>
      <c r="BM241"/>
      <c r="BN241"/>
      <c r="BO241"/>
      <c r="BP241"/>
      <c r="BQ241"/>
      <c r="BR241"/>
      <c r="BS241"/>
      <c r="BT241"/>
      <c r="BU241"/>
      <c r="BV241"/>
      <c r="BW241"/>
      <c r="BX241"/>
      <c r="BY241"/>
      <c r="BZ241"/>
      <c r="CA241"/>
      <c r="CB241"/>
      <c r="CC241"/>
      <c r="CD241"/>
      <c r="CE241"/>
      <c r="CF241"/>
      <c r="CG241"/>
      <c r="CH241"/>
      <c r="CI241"/>
      <c r="CJ241"/>
      <c r="CK241"/>
      <c r="CL241"/>
      <c r="CM241"/>
      <c r="CN241"/>
      <c r="CO241"/>
      <c r="CP241"/>
      <c r="CQ241"/>
      <c r="CR241"/>
      <c r="CS241"/>
      <c r="CT241"/>
      <c r="CU241"/>
      <c r="CV241"/>
      <c r="CW241"/>
      <c r="CX241"/>
      <c r="CY241"/>
      <c r="CZ241"/>
      <c r="DA241"/>
      <c r="DB241"/>
      <c r="DC241"/>
      <c r="DD241"/>
      <c r="DE241"/>
      <c r="DF241"/>
      <c r="DG241"/>
      <c r="DH241"/>
      <c r="DI241"/>
      <c r="DJ241"/>
    </row>
    <row r="242" spans="2:114" x14ac:dyDescent="0.25">
      <c r="B242" s="41" t="str">
        <f>IF(B241="","",IF(B241+1&lt;='Tables&amp;Data'!$F$9,B241+1,""))</f>
        <v/>
      </c>
      <c r="C242" s="46" t="str">
        <f>IF(IFERROR(TRUNC((B242-1)/'Tables&amp;Data'!$F$7,0)+1,0)=0,"","G"&amp;TRUNC((B242-1)/'Tables&amp;Data'!$F$7,0)+1)</f>
        <v/>
      </c>
      <c r="D242" s="43" t="str">
        <f>IF(C242="","",IF(D241='Tables&amp;Data'!$F$7,1,D241+1))</f>
        <v/>
      </c>
      <c r="E242" s="43" t="str">
        <f t="shared" si="3"/>
        <v/>
      </c>
      <c r="F242" s="45" t="str">
        <f>IF(E242="","",IF(SUM(G242:AA242)='Tables&amp;Data'!$F$8,"P","O"))</f>
        <v/>
      </c>
      <c r="G242" s="13" t="str">
        <f>IFERROR(IF(($C242&amp;"-"&amp;$E242&amp;"-"&amp;G$4)=INDEX(Aux!$Q$4:$Q$5000,MATCH($C242&amp;"-"&amp;$E242&amp;"-"&amp;G$4,Aux!$Q$4:$Q$5000,0)),1,""),"")</f>
        <v/>
      </c>
      <c r="H242" s="13" t="str">
        <f>IFERROR(IF(($C242&amp;"-"&amp;$E242&amp;"-"&amp;H$4)=INDEX(Aux!$Q$4:$Q$5000,MATCH($C242&amp;"-"&amp;$E242&amp;"-"&amp;H$4,Aux!$Q$4:$Q$5000,0)),1,""),"")</f>
        <v/>
      </c>
      <c r="I242" s="13" t="str">
        <f>IFERROR(IF(($C242&amp;"-"&amp;$E242&amp;"-"&amp;I$4)=INDEX(Aux!$Q$4:$Q$5000,MATCH($C242&amp;"-"&amp;$E242&amp;"-"&amp;I$4,Aux!$Q$4:$Q$5000,0)),1,""),"")</f>
        <v/>
      </c>
      <c r="J242" s="13" t="str">
        <f>IFERROR(IF(($C242&amp;"-"&amp;$E242&amp;"-"&amp;J$4)=INDEX(Aux!$Q$4:$Q$5000,MATCH($C242&amp;"-"&amp;$E242&amp;"-"&amp;J$4,Aux!$Q$4:$Q$5000,0)),1,""),"")</f>
        <v/>
      </c>
      <c r="K242" s="13" t="str">
        <f>IFERROR(IF(($C242&amp;"-"&amp;$E242&amp;"-"&amp;K$4)=INDEX(Aux!$Q$4:$Q$5000,MATCH($C242&amp;"-"&amp;$E242&amp;"-"&amp;K$4,Aux!$Q$4:$Q$5000,0)),1,""),"")</f>
        <v/>
      </c>
      <c r="L242" s="13" t="str">
        <f>IFERROR(IF(($C242&amp;"-"&amp;$E242&amp;"-"&amp;L$4)=INDEX(Aux!$Q$4:$Q$5000,MATCH($C242&amp;"-"&amp;$E242&amp;"-"&amp;L$4,Aux!$Q$4:$Q$5000,0)),1,""),"")</f>
        <v/>
      </c>
      <c r="M242" s="13" t="str">
        <f>IFERROR(IF(($C242&amp;"-"&amp;$E242&amp;"-"&amp;M$4)=INDEX(Aux!$Q$4:$Q$5000,MATCH($C242&amp;"-"&amp;$E242&amp;"-"&amp;M$4,Aux!$Q$4:$Q$5000,0)),1,""),"")</f>
        <v/>
      </c>
      <c r="N242" s="13" t="str">
        <f>IFERROR(IF(($C242&amp;"-"&amp;$E242&amp;"-"&amp;N$4)=INDEX(Aux!$Q$4:$Q$5000,MATCH($C242&amp;"-"&amp;$E242&amp;"-"&amp;N$4,Aux!$Q$4:$Q$5000,0)),1,""),"")</f>
        <v/>
      </c>
      <c r="O242" s="13" t="str">
        <f>IFERROR(IF(($C242&amp;"-"&amp;$E242&amp;"-"&amp;O$4)=INDEX(Aux!$Q$4:$Q$5000,MATCH($C242&amp;"-"&amp;$E242&amp;"-"&amp;O$4,Aux!$Q$4:$Q$5000,0)),1,""),"")</f>
        <v/>
      </c>
      <c r="P242" s="13" t="str">
        <f>IFERROR(IF(($C242&amp;"-"&amp;$E242&amp;"-"&amp;P$4)=INDEX(Aux!$Q$4:$Q$5000,MATCH($C242&amp;"-"&amp;$E242&amp;"-"&amp;P$4,Aux!$Q$4:$Q$5000,0)),1,""),"")</f>
        <v/>
      </c>
      <c r="Q242" s="13" t="str">
        <f>IFERROR(IF(($C242&amp;"-"&amp;$E242&amp;"-"&amp;Q$4)=INDEX(Aux!$Q$4:$Q$5000,MATCH($C242&amp;"-"&amp;$E242&amp;"-"&amp;Q$4,Aux!$Q$4:$Q$5000,0)),1,""),"")</f>
        <v/>
      </c>
      <c r="R242" s="13" t="str">
        <f>IFERROR(IF(($C242&amp;"-"&amp;$E242&amp;"-"&amp;R$4)=INDEX(Aux!$Q$4:$Q$5000,MATCH($C242&amp;"-"&amp;$E242&amp;"-"&amp;R$4,Aux!$Q$4:$Q$5000,0)),1,""),"")</f>
        <v/>
      </c>
      <c r="S242" s="13" t="str">
        <f>IFERROR(IF(($C242&amp;"-"&amp;$E242&amp;"-"&amp;S$4)=INDEX(Aux!$Q$4:$Q$5000,MATCH($C242&amp;"-"&amp;$E242&amp;"-"&amp;S$4,Aux!$Q$4:$Q$5000,0)),1,""),"")</f>
        <v/>
      </c>
      <c r="T242" s="13" t="str">
        <f>IFERROR(IF(($C242&amp;"-"&amp;$E242&amp;"-"&amp;T$4)=INDEX(Aux!$Q$4:$Q$5000,MATCH($C242&amp;"-"&amp;$E242&amp;"-"&amp;T$4,Aux!$Q$4:$Q$5000,0)),1,""),"")</f>
        <v/>
      </c>
      <c r="U242" s="13" t="str">
        <f>IFERROR(IF(($C242&amp;"-"&amp;$E242&amp;"-"&amp;U$4)=INDEX(Aux!$Q$4:$Q$5000,MATCH($C242&amp;"-"&amp;$E242&amp;"-"&amp;U$4,Aux!$Q$4:$Q$5000,0)),1,""),"")</f>
        <v/>
      </c>
      <c r="V242" s="13" t="str">
        <f>IFERROR(IF(($C242&amp;"-"&amp;$E242&amp;"-"&amp;V$4)=INDEX(Aux!$Q$4:$Q$5000,MATCH($C242&amp;"-"&amp;$E242&amp;"-"&amp;V$4,Aux!$Q$4:$Q$5000,0)),1,""),"")</f>
        <v/>
      </c>
      <c r="W242" s="13" t="str">
        <f>IFERROR(IF(($C242&amp;"-"&amp;$E242&amp;"-"&amp;W$4)=INDEX(Aux!$Q$4:$Q$5000,MATCH($C242&amp;"-"&amp;$E242&amp;"-"&amp;W$4,Aux!$Q$4:$Q$5000,0)),1,""),"")</f>
        <v/>
      </c>
      <c r="X242" s="13" t="str">
        <f>IFERROR(IF(($C242&amp;"-"&amp;$E242&amp;"-"&amp;X$4)=INDEX(Aux!$Q$4:$Q$5000,MATCH($C242&amp;"-"&amp;$E242&amp;"-"&amp;X$4,Aux!$Q$4:$Q$5000,0)),1,""),"")</f>
        <v/>
      </c>
      <c r="Y242" s="13" t="str">
        <f>IFERROR(IF(($C242&amp;"-"&amp;$E242&amp;"-"&amp;Y$4)=INDEX(Aux!$Q$4:$Q$5000,MATCH($C242&amp;"-"&amp;$E242&amp;"-"&amp;Y$4,Aux!$Q$4:$Q$5000,0)),1,""),"")</f>
        <v/>
      </c>
      <c r="Z242" s="13" t="str">
        <f>IFERROR(IF(($C242&amp;"-"&amp;$E242&amp;"-"&amp;Z$4)=INDEX(Aux!$Q$4:$Q$5000,MATCH($C242&amp;"-"&amp;$E242&amp;"-"&amp;Z$4,Aux!$Q$4:$Q$5000,0)),1,""),"")</f>
        <v/>
      </c>
      <c r="AA242" s="13" t="str">
        <f>IFERROR(IF(($C242&amp;"-"&amp;$E242&amp;"-"&amp;AA$4)=INDEX(Aux!$Q$4:$Q$5000,MATCH($C242&amp;"-"&amp;$E242&amp;"-"&amp;AA$4,Aux!$Q$4:$Q$5000,0)),1,""),"")</f>
        <v/>
      </c>
      <c r="AN242"/>
      <c r="AO242"/>
      <c r="AP242"/>
      <c r="AQ242"/>
      <c r="AR242"/>
      <c r="AS242"/>
      <c r="AT242"/>
      <c r="AU242"/>
      <c r="AV242"/>
      <c r="AW242"/>
      <c r="AX242"/>
      <c r="AY242"/>
      <c r="AZ242"/>
      <c r="BA242"/>
      <c r="BB242"/>
      <c r="BC242"/>
      <c r="BD242"/>
      <c r="BE242"/>
      <c r="BF242"/>
      <c r="BG242"/>
      <c r="BH242"/>
      <c r="BI242"/>
      <c r="BJ242"/>
      <c r="BK242"/>
      <c r="BL242"/>
      <c r="BM242"/>
      <c r="BN242"/>
      <c r="BO242"/>
      <c r="BP242"/>
      <c r="BQ242"/>
      <c r="BR242"/>
      <c r="BS242"/>
      <c r="BT242"/>
      <c r="BU242"/>
      <c r="BV242"/>
      <c r="BW242"/>
      <c r="BX242"/>
      <c r="BY242"/>
      <c r="BZ242"/>
      <c r="CA242"/>
      <c r="CB242"/>
      <c r="CC242"/>
      <c r="CD242"/>
      <c r="CE242"/>
      <c r="CF242"/>
      <c r="CG242"/>
      <c r="CH242"/>
      <c r="CI242"/>
      <c r="CJ242"/>
      <c r="CK242"/>
      <c r="CL242"/>
      <c r="CM242"/>
      <c r="CN242"/>
      <c r="CO242"/>
      <c r="CP242"/>
      <c r="CQ242"/>
      <c r="CR242"/>
      <c r="CS242"/>
      <c r="CT242"/>
      <c r="CU242"/>
      <c r="CV242"/>
      <c r="CW242"/>
      <c r="CX242"/>
      <c r="CY242"/>
      <c r="CZ242"/>
      <c r="DA242"/>
      <c r="DB242"/>
      <c r="DC242"/>
      <c r="DD242"/>
      <c r="DE242"/>
      <c r="DF242"/>
      <c r="DG242"/>
      <c r="DH242"/>
      <c r="DI242"/>
      <c r="DJ242"/>
    </row>
    <row r="243" spans="2:114" x14ac:dyDescent="0.25">
      <c r="B243" s="41" t="str">
        <f>IF(B242="","",IF(B242+1&lt;='Tables&amp;Data'!$F$9,B242+1,""))</f>
        <v/>
      </c>
      <c r="C243" s="46" t="str">
        <f>IF(IFERROR(TRUNC((B243-1)/'Tables&amp;Data'!$F$7,0)+1,0)=0,"","G"&amp;TRUNC((B243-1)/'Tables&amp;Data'!$F$7,0)+1)</f>
        <v/>
      </c>
      <c r="D243" s="43" t="str">
        <f>IF(C243="","",IF(D242='Tables&amp;Data'!$F$7,1,D242+1))</f>
        <v/>
      </c>
      <c r="E243" s="43" t="str">
        <f t="shared" si="3"/>
        <v/>
      </c>
      <c r="F243" s="45" t="str">
        <f>IF(E243="","",IF(SUM(G243:AA243)='Tables&amp;Data'!$F$8,"P","O"))</f>
        <v/>
      </c>
      <c r="G243" s="13" t="str">
        <f>IFERROR(IF(($C243&amp;"-"&amp;$E243&amp;"-"&amp;G$4)=INDEX(Aux!$Q$4:$Q$5000,MATCH($C243&amp;"-"&amp;$E243&amp;"-"&amp;G$4,Aux!$Q$4:$Q$5000,0)),1,""),"")</f>
        <v/>
      </c>
      <c r="H243" s="13" t="str">
        <f>IFERROR(IF(($C243&amp;"-"&amp;$E243&amp;"-"&amp;H$4)=INDEX(Aux!$Q$4:$Q$5000,MATCH($C243&amp;"-"&amp;$E243&amp;"-"&amp;H$4,Aux!$Q$4:$Q$5000,0)),1,""),"")</f>
        <v/>
      </c>
      <c r="I243" s="13" t="str">
        <f>IFERROR(IF(($C243&amp;"-"&amp;$E243&amp;"-"&amp;I$4)=INDEX(Aux!$Q$4:$Q$5000,MATCH($C243&amp;"-"&amp;$E243&amp;"-"&amp;I$4,Aux!$Q$4:$Q$5000,0)),1,""),"")</f>
        <v/>
      </c>
      <c r="J243" s="13" t="str">
        <f>IFERROR(IF(($C243&amp;"-"&amp;$E243&amp;"-"&amp;J$4)=INDEX(Aux!$Q$4:$Q$5000,MATCH($C243&amp;"-"&amp;$E243&amp;"-"&amp;J$4,Aux!$Q$4:$Q$5000,0)),1,""),"")</f>
        <v/>
      </c>
      <c r="K243" s="13" t="str">
        <f>IFERROR(IF(($C243&amp;"-"&amp;$E243&amp;"-"&amp;K$4)=INDEX(Aux!$Q$4:$Q$5000,MATCH($C243&amp;"-"&amp;$E243&amp;"-"&amp;K$4,Aux!$Q$4:$Q$5000,0)),1,""),"")</f>
        <v/>
      </c>
      <c r="L243" s="13" t="str">
        <f>IFERROR(IF(($C243&amp;"-"&amp;$E243&amp;"-"&amp;L$4)=INDEX(Aux!$Q$4:$Q$5000,MATCH($C243&amp;"-"&amp;$E243&amp;"-"&amp;L$4,Aux!$Q$4:$Q$5000,0)),1,""),"")</f>
        <v/>
      </c>
      <c r="M243" s="13" t="str">
        <f>IFERROR(IF(($C243&amp;"-"&amp;$E243&amp;"-"&amp;M$4)=INDEX(Aux!$Q$4:$Q$5000,MATCH($C243&amp;"-"&amp;$E243&amp;"-"&amp;M$4,Aux!$Q$4:$Q$5000,0)),1,""),"")</f>
        <v/>
      </c>
      <c r="N243" s="13" t="str">
        <f>IFERROR(IF(($C243&amp;"-"&amp;$E243&amp;"-"&amp;N$4)=INDEX(Aux!$Q$4:$Q$5000,MATCH($C243&amp;"-"&amp;$E243&amp;"-"&amp;N$4,Aux!$Q$4:$Q$5000,0)),1,""),"")</f>
        <v/>
      </c>
      <c r="O243" s="13" t="str">
        <f>IFERROR(IF(($C243&amp;"-"&amp;$E243&amp;"-"&amp;O$4)=INDEX(Aux!$Q$4:$Q$5000,MATCH($C243&amp;"-"&amp;$E243&amp;"-"&amp;O$4,Aux!$Q$4:$Q$5000,0)),1,""),"")</f>
        <v/>
      </c>
      <c r="P243" s="13" t="str">
        <f>IFERROR(IF(($C243&amp;"-"&amp;$E243&amp;"-"&amp;P$4)=INDEX(Aux!$Q$4:$Q$5000,MATCH($C243&amp;"-"&amp;$E243&amp;"-"&amp;P$4,Aux!$Q$4:$Q$5000,0)),1,""),"")</f>
        <v/>
      </c>
      <c r="Q243" s="13" t="str">
        <f>IFERROR(IF(($C243&amp;"-"&amp;$E243&amp;"-"&amp;Q$4)=INDEX(Aux!$Q$4:$Q$5000,MATCH($C243&amp;"-"&amp;$E243&amp;"-"&amp;Q$4,Aux!$Q$4:$Q$5000,0)),1,""),"")</f>
        <v/>
      </c>
      <c r="R243" s="13" t="str">
        <f>IFERROR(IF(($C243&amp;"-"&amp;$E243&amp;"-"&amp;R$4)=INDEX(Aux!$Q$4:$Q$5000,MATCH($C243&amp;"-"&amp;$E243&amp;"-"&amp;R$4,Aux!$Q$4:$Q$5000,0)),1,""),"")</f>
        <v/>
      </c>
      <c r="S243" s="13" t="str">
        <f>IFERROR(IF(($C243&amp;"-"&amp;$E243&amp;"-"&amp;S$4)=INDEX(Aux!$Q$4:$Q$5000,MATCH($C243&amp;"-"&amp;$E243&amp;"-"&amp;S$4,Aux!$Q$4:$Q$5000,0)),1,""),"")</f>
        <v/>
      </c>
      <c r="T243" s="13" t="str">
        <f>IFERROR(IF(($C243&amp;"-"&amp;$E243&amp;"-"&amp;T$4)=INDEX(Aux!$Q$4:$Q$5000,MATCH($C243&amp;"-"&amp;$E243&amp;"-"&amp;T$4,Aux!$Q$4:$Q$5000,0)),1,""),"")</f>
        <v/>
      </c>
      <c r="U243" s="13" t="str">
        <f>IFERROR(IF(($C243&amp;"-"&amp;$E243&amp;"-"&amp;U$4)=INDEX(Aux!$Q$4:$Q$5000,MATCH($C243&amp;"-"&amp;$E243&amp;"-"&amp;U$4,Aux!$Q$4:$Q$5000,0)),1,""),"")</f>
        <v/>
      </c>
      <c r="V243" s="13" t="str">
        <f>IFERROR(IF(($C243&amp;"-"&amp;$E243&amp;"-"&amp;V$4)=INDEX(Aux!$Q$4:$Q$5000,MATCH($C243&amp;"-"&amp;$E243&amp;"-"&amp;V$4,Aux!$Q$4:$Q$5000,0)),1,""),"")</f>
        <v/>
      </c>
      <c r="W243" s="13" t="str">
        <f>IFERROR(IF(($C243&amp;"-"&amp;$E243&amp;"-"&amp;W$4)=INDEX(Aux!$Q$4:$Q$5000,MATCH($C243&amp;"-"&amp;$E243&amp;"-"&amp;W$4,Aux!$Q$4:$Q$5000,0)),1,""),"")</f>
        <v/>
      </c>
      <c r="X243" s="13" t="str">
        <f>IFERROR(IF(($C243&amp;"-"&amp;$E243&amp;"-"&amp;X$4)=INDEX(Aux!$Q$4:$Q$5000,MATCH($C243&amp;"-"&amp;$E243&amp;"-"&amp;X$4,Aux!$Q$4:$Q$5000,0)),1,""),"")</f>
        <v/>
      </c>
      <c r="Y243" s="13" t="str">
        <f>IFERROR(IF(($C243&amp;"-"&amp;$E243&amp;"-"&amp;Y$4)=INDEX(Aux!$Q$4:$Q$5000,MATCH($C243&amp;"-"&amp;$E243&amp;"-"&amp;Y$4,Aux!$Q$4:$Q$5000,0)),1,""),"")</f>
        <v/>
      </c>
      <c r="Z243" s="13" t="str">
        <f>IFERROR(IF(($C243&amp;"-"&amp;$E243&amp;"-"&amp;Z$4)=INDEX(Aux!$Q$4:$Q$5000,MATCH($C243&amp;"-"&amp;$E243&amp;"-"&amp;Z$4,Aux!$Q$4:$Q$5000,0)),1,""),"")</f>
        <v/>
      </c>
      <c r="AA243" s="13" t="str">
        <f>IFERROR(IF(($C243&amp;"-"&amp;$E243&amp;"-"&amp;AA$4)=INDEX(Aux!$Q$4:$Q$5000,MATCH($C243&amp;"-"&amp;$E243&amp;"-"&amp;AA$4,Aux!$Q$4:$Q$5000,0)),1,""),"")</f>
        <v/>
      </c>
      <c r="AN243"/>
      <c r="AO243"/>
      <c r="AP243"/>
      <c r="AQ243"/>
      <c r="AR243"/>
      <c r="AS243"/>
      <c r="AT243"/>
      <c r="AU243"/>
      <c r="AV243"/>
      <c r="AW243"/>
      <c r="AX243"/>
      <c r="AY243"/>
      <c r="AZ243"/>
      <c r="BA243"/>
      <c r="BB243"/>
      <c r="BC243"/>
      <c r="BD243"/>
      <c r="BE243"/>
      <c r="BF243"/>
      <c r="BG243"/>
      <c r="BH243"/>
      <c r="BI243"/>
      <c r="BJ243"/>
      <c r="BK243"/>
      <c r="BL243"/>
      <c r="BM243"/>
      <c r="BN243"/>
      <c r="BO243"/>
      <c r="BP243"/>
      <c r="BQ243"/>
      <c r="BR243"/>
      <c r="BS243"/>
      <c r="BT243"/>
      <c r="BU243"/>
      <c r="BV243"/>
      <c r="BW243"/>
      <c r="BX243"/>
      <c r="BY243"/>
      <c r="BZ243"/>
      <c r="CA243"/>
      <c r="CB243"/>
      <c r="CC243"/>
      <c r="CD243"/>
      <c r="CE243"/>
      <c r="CF243"/>
      <c r="CG243"/>
      <c r="CH243"/>
      <c r="CI243"/>
      <c r="CJ243"/>
      <c r="CK243"/>
      <c r="CL243"/>
      <c r="CM243"/>
      <c r="CN243"/>
      <c r="CO243"/>
      <c r="CP243"/>
      <c r="CQ243"/>
      <c r="CR243"/>
      <c r="CS243"/>
      <c r="CT243"/>
      <c r="CU243"/>
      <c r="CV243"/>
      <c r="CW243"/>
      <c r="CX243"/>
      <c r="CY243"/>
      <c r="CZ243"/>
      <c r="DA243"/>
      <c r="DB243"/>
      <c r="DC243"/>
      <c r="DD243"/>
      <c r="DE243"/>
      <c r="DF243"/>
      <c r="DG243"/>
      <c r="DH243"/>
      <c r="DI243"/>
      <c r="DJ243"/>
    </row>
    <row r="244" spans="2:114" x14ac:dyDescent="0.25">
      <c r="B244" s="41" t="str">
        <f>IF(B243="","",IF(B243+1&lt;='Tables&amp;Data'!$F$9,B243+1,""))</f>
        <v/>
      </c>
      <c r="C244" s="46" t="str">
        <f>IF(IFERROR(TRUNC((B244-1)/'Tables&amp;Data'!$F$7,0)+1,0)=0,"","G"&amp;TRUNC((B244-1)/'Tables&amp;Data'!$F$7,0)+1)</f>
        <v/>
      </c>
      <c r="D244" s="43" t="str">
        <f>IF(C244="","",IF(D243='Tables&amp;Data'!$F$7,1,D243+1))</f>
        <v/>
      </c>
      <c r="E244" s="43" t="str">
        <f t="shared" si="3"/>
        <v/>
      </c>
      <c r="F244" s="45" t="str">
        <f>IF(E244="","",IF(SUM(G244:AA244)='Tables&amp;Data'!$F$8,"P","O"))</f>
        <v/>
      </c>
      <c r="G244" s="13" t="str">
        <f>IFERROR(IF(($C244&amp;"-"&amp;$E244&amp;"-"&amp;G$4)=INDEX(Aux!$Q$4:$Q$5000,MATCH($C244&amp;"-"&amp;$E244&amp;"-"&amp;G$4,Aux!$Q$4:$Q$5000,0)),1,""),"")</f>
        <v/>
      </c>
      <c r="H244" s="13" t="str">
        <f>IFERROR(IF(($C244&amp;"-"&amp;$E244&amp;"-"&amp;H$4)=INDEX(Aux!$Q$4:$Q$5000,MATCH($C244&amp;"-"&amp;$E244&amp;"-"&amp;H$4,Aux!$Q$4:$Q$5000,0)),1,""),"")</f>
        <v/>
      </c>
      <c r="I244" s="13" t="str">
        <f>IFERROR(IF(($C244&amp;"-"&amp;$E244&amp;"-"&amp;I$4)=INDEX(Aux!$Q$4:$Q$5000,MATCH($C244&amp;"-"&amp;$E244&amp;"-"&amp;I$4,Aux!$Q$4:$Q$5000,0)),1,""),"")</f>
        <v/>
      </c>
      <c r="J244" s="13" t="str">
        <f>IFERROR(IF(($C244&amp;"-"&amp;$E244&amp;"-"&amp;J$4)=INDEX(Aux!$Q$4:$Q$5000,MATCH($C244&amp;"-"&amp;$E244&amp;"-"&amp;J$4,Aux!$Q$4:$Q$5000,0)),1,""),"")</f>
        <v/>
      </c>
      <c r="K244" s="13" t="str">
        <f>IFERROR(IF(($C244&amp;"-"&amp;$E244&amp;"-"&amp;K$4)=INDEX(Aux!$Q$4:$Q$5000,MATCH($C244&amp;"-"&amp;$E244&amp;"-"&amp;K$4,Aux!$Q$4:$Q$5000,0)),1,""),"")</f>
        <v/>
      </c>
      <c r="L244" s="13" t="str">
        <f>IFERROR(IF(($C244&amp;"-"&amp;$E244&amp;"-"&amp;L$4)=INDEX(Aux!$Q$4:$Q$5000,MATCH($C244&amp;"-"&amp;$E244&amp;"-"&amp;L$4,Aux!$Q$4:$Q$5000,0)),1,""),"")</f>
        <v/>
      </c>
      <c r="M244" s="13" t="str">
        <f>IFERROR(IF(($C244&amp;"-"&amp;$E244&amp;"-"&amp;M$4)=INDEX(Aux!$Q$4:$Q$5000,MATCH($C244&amp;"-"&amp;$E244&amp;"-"&amp;M$4,Aux!$Q$4:$Q$5000,0)),1,""),"")</f>
        <v/>
      </c>
      <c r="N244" s="13" t="str">
        <f>IFERROR(IF(($C244&amp;"-"&amp;$E244&amp;"-"&amp;N$4)=INDEX(Aux!$Q$4:$Q$5000,MATCH($C244&amp;"-"&amp;$E244&amp;"-"&amp;N$4,Aux!$Q$4:$Q$5000,0)),1,""),"")</f>
        <v/>
      </c>
      <c r="O244" s="13" t="str">
        <f>IFERROR(IF(($C244&amp;"-"&amp;$E244&amp;"-"&amp;O$4)=INDEX(Aux!$Q$4:$Q$5000,MATCH($C244&amp;"-"&amp;$E244&amp;"-"&amp;O$4,Aux!$Q$4:$Q$5000,0)),1,""),"")</f>
        <v/>
      </c>
      <c r="P244" s="13" t="str">
        <f>IFERROR(IF(($C244&amp;"-"&amp;$E244&amp;"-"&amp;P$4)=INDEX(Aux!$Q$4:$Q$5000,MATCH($C244&amp;"-"&amp;$E244&amp;"-"&amp;P$4,Aux!$Q$4:$Q$5000,0)),1,""),"")</f>
        <v/>
      </c>
      <c r="Q244" s="13" t="str">
        <f>IFERROR(IF(($C244&amp;"-"&amp;$E244&amp;"-"&amp;Q$4)=INDEX(Aux!$Q$4:$Q$5000,MATCH($C244&amp;"-"&amp;$E244&amp;"-"&amp;Q$4,Aux!$Q$4:$Q$5000,0)),1,""),"")</f>
        <v/>
      </c>
      <c r="R244" s="13" t="str">
        <f>IFERROR(IF(($C244&amp;"-"&amp;$E244&amp;"-"&amp;R$4)=INDEX(Aux!$Q$4:$Q$5000,MATCH($C244&amp;"-"&amp;$E244&amp;"-"&amp;R$4,Aux!$Q$4:$Q$5000,0)),1,""),"")</f>
        <v/>
      </c>
      <c r="S244" s="13" t="str">
        <f>IFERROR(IF(($C244&amp;"-"&amp;$E244&amp;"-"&amp;S$4)=INDEX(Aux!$Q$4:$Q$5000,MATCH($C244&amp;"-"&amp;$E244&amp;"-"&amp;S$4,Aux!$Q$4:$Q$5000,0)),1,""),"")</f>
        <v/>
      </c>
      <c r="T244" s="13" t="str">
        <f>IFERROR(IF(($C244&amp;"-"&amp;$E244&amp;"-"&amp;T$4)=INDEX(Aux!$Q$4:$Q$5000,MATCH($C244&amp;"-"&amp;$E244&amp;"-"&amp;T$4,Aux!$Q$4:$Q$5000,0)),1,""),"")</f>
        <v/>
      </c>
      <c r="U244" s="13" t="str">
        <f>IFERROR(IF(($C244&amp;"-"&amp;$E244&amp;"-"&amp;U$4)=INDEX(Aux!$Q$4:$Q$5000,MATCH($C244&amp;"-"&amp;$E244&amp;"-"&amp;U$4,Aux!$Q$4:$Q$5000,0)),1,""),"")</f>
        <v/>
      </c>
      <c r="V244" s="13" t="str">
        <f>IFERROR(IF(($C244&amp;"-"&amp;$E244&amp;"-"&amp;V$4)=INDEX(Aux!$Q$4:$Q$5000,MATCH($C244&amp;"-"&amp;$E244&amp;"-"&amp;V$4,Aux!$Q$4:$Q$5000,0)),1,""),"")</f>
        <v/>
      </c>
      <c r="W244" s="13" t="str">
        <f>IFERROR(IF(($C244&amp;"-"&amp;$E244&amp;"-"&amp;W$4)=INDEX(Aux!$Q$4:$Q$5000,MATCH($C244&amp;"-"&amp;$E244&amp;"-"&amp;W$4,Aux!$Q$4:$Q$5000,0)),1,""),"")</f>
        <v/>
      </c>
      <c r="X244" s="13" t="str">
        <f>IFERROR(IF(($C244&amp;"-"&amp;$E244&amp;"-"&amp;X$4)=INDEX(Aux!$Q$4:$Q$5000,MATCH($C244&amp;"-"&amp;$E244&amp;"-"&amp;X$4,Aux!$Q$4:$Q$5000,0)),1,""),"")</f>
        <v/>
      </c>
      <c r="Y244" s="13" t="str">
        <f>IFERROR(IF(($C244&amp;"-"&amp;$E244&amp;"-"&amp;Y$4)=INDEX(Aux!$Q$4:$Q$5000,MATCH($C244&amp;"-"&amp;$E244&amp;"-"&amp;Y$4,Aux!$Q$4:$Q$5000,0)),1,""),"")</f>
        <v/>
      </c>
      <c r="Z244" s="13" t="str">
        <f>IFERROR(IF(($C244&amp;"-"&amp;$E244&amp;"-"&amp;Z$4)=INDEX(Aux!$Q$4:$Q$5000,MATCH($C244&amp;"-"&amp;$E244&amp;"-"&amp;Z$4,Aux!$Q$4:$Q$5000,0)),1,""),"")</f>
        <v/>
      </c>
      <c r="AA244" s="13" t="str">
        <f>IFERROR(IF(($C244&amp;"-"&amp;$E244&amp;"-"&amp;AA$4)=INDEX(Aux!$Q$4:$Q$5000,MATCH($C244&amp;"-"&amp;$E244&amp;"-"&amp;AA$4,Aux!$Q$4:$Q$5000,0)),1,""),"")</f>
        <v/>
      </c>
      <c r="AN244"/>
      <c r="AO244"/>
      <c r="AP244"/>
      <c r="AQ244"/>
      <c r="AR244"/>
      <c r="AS244"/>
      <c r="AT244"/>
      <c r="AU244"/>
      <c r="AV244"/>
      <c r="AW244"/>
      <c r="AX244"/>
      <c r="AY244"/>
      <c r="AZ244"/>
      <c r="BA244"/>
      <c r="BB244"/>
      <c r="BC244"/>
      <c r="BD244"/>
      <c r="BE244"/>
      <c r="BF244"/>
      <c r="BG244"/>
      <c r="BH244"/>
      <c r="BI244"/>
      <c r="BJ244"/>
      <c r="BK244"/>
      <c r="BL244"/>
      <c r="BM244"/>
      <c r="BN244"/>
      <c r="BO244"/>
      <c r="BP244"/>
      <c r="BQ244"/>
      <c r="BR244"/>
      <c r="BS244"/>
      <c r="BT244"/>
      <c r="BU244"/>
      <c r="BV244"/>
      <c r="BW244"/>
      <c r="BX244"/>
      <c r="BY244"/>
      <c r="BZ244"/>
      <c r="CA244"/>
      <c r="CB244"/>
      <c r="CC244"/>
      <c r="CD244"/>
      <c r="CE244"/>
      <c r="CF244"/>
      <c r="CG244"/>
      <c r="CH244"/>
      <c r="CI244"/>
      <c r="CJ244"/>
      <c r="CK244"/>
      <c r="CL244"/>
      <c r="CM244"/>
      <c r="CN244"/>
      <c r="CO244"/>
      <c r="CP244"/>
      <c r="CQ244"/>
      <c r="CR244"/>
      <c r="CS244"/>
      <c r="CT244"/>
      <c r="CU244"/>
      <c r="CV244"/>
      <c r="CW244"/>
      <c r="CX244"/>
      <c r="CY244"/>
      <c r="CZ244"/>
      <c r="DA244"/>
      <c r="DB244"/>
      <c r="DC244"/>
      <c r="DD244"/>
      <c r="DE244"/>
      <c r="DF244"/>
      <c r="DG244"/>
      <c r="DH244"/>
      <c r="DI244"/>
      <c r="DJ244"/>
    </row>
    <row r="245" spans="2:114" x14ac:dyDescent="0.25">
      <c r="B245" s="41" t="str">
        <f>IF(B244="","",IF(B244+1&lt;='Tables&amp;Data'!$F$9,B244+1,""))</f>
        <v/>
      </c>
      <c r="C245" s="46" t="str">
        <f>IF(IFERROR(TRUNC((B245-1)/'Tables&amp;Data'!$F$7,0)+1,0)=0,"","G"&amp;TRUNC((B245-1)/'Tables&amp;Data'!$F$7,0)+1)</f>
        <v/>
      </c>
      <c r="D245" s="43" t="str">
        <f>IF(C245="","",IF(D244='Tables&amp;Data'!$F$7,1,D244+1))</f>
        <v/>
      </c>
      <c r="E245" s="43" t="str">
        <f t="shared" si="3"/>
        <v/>
      </c>
      <c r="F245" s="45" t="str">
        <f>IF(E245="","",IF(SUM(G245:AA245)='Tables&amp;Data'!$F$8,"P","O"))</f>
        <v/>
      </c>
      <c r="G245" s="13" t="str">
        <f>IFERROR(IF(($C245&amp;"-"&amp;$E245&amp;"-"&amp;G$4)=INDEX(Aux!$Q$4:$Q$5000,MATCH($C245&amp;"-"&amp;$E245&amp;"-"&amp;G$4,Aux!$Q$4:$Q$5000,0)),1,""),"")</f>
        <v/>
      </c>
      <c r="H245" s="13" t="str">
        <f>IFERROR(IF(($C245&amp;"-"&amp;$E245&amp;"-"&amp;H$4)=INDEX(Aux!$Q$4:$Q$5000,MATCH($C245&amp;"-"&amp;$E245&amp;"-"&amp;H$4,Aux!$Q$4:$Q$5000,0)),1,""),"")</f>
        <v/>
      </c>
      <c r="I245" s="13" t="str">
        <f>IFERROR(IF(($C245&amp;"-"&amp;$E245&amp;"-"&amp;I$4)=INDEX(Aux!$Q$4:$Q$5000,MATCH($C245&amp;"-"&amp;$E245&amp;"-"&amp;I$4,Aux!$Q$4:$Q$5000,0)),1,""),"")</f>
        <v/>
      </c>
      <c r="J245" s="13" t="str">
        <f>IFERROR(IF(($C245&amp;"-"&amp;$E245&amp;"-"&amp;J$4)=INDEX(Aux!$Q$4:$Q$5000,MATCH($C245&amp;"-"&amp;$E245&amp;"-"&amp;J$4,Aux!$Q$4:$Q$5000,0)),1,""),"")</f>
        <v/>
      </c>
      <c r="K245" s="13" t="str">
        <f>IFERROR(IF(($C245&amp;"-"&amp;$E245&amp;"-"&amp;K$4)=INDEX(Aux!$Q$4:$Q$5000,MATCH($C245&amp;"-"&amp;$E245&amp;"-"&amp;K$4,Aux!$Q$4:$Q$5000,0)),1,""),"")</f>
        <v/>
      </c>
      <c r="L245" s="13" t="str">
        <f>IFERROR(IF(($C245&amp;"-"&amp;$E245&amp;"-"&amp;L$4)=INDEX(Aux!$Q$4:$Q$5000,MATCH($C245&amp;"-"&amp;$E245&amp;"-"&amp;L$4,Aux!$Q$4:$Q$5000,0)),1,""),"")</f>
        <v/>
      </c>
      <c r="M245" s="13" t="str">
        <f>IFERROR(IF(($C245&amp;"-"&amp;$E245&amp;"-"&amp;M$4)=INDEX(Aux!$Q$4:$Q$5000,MATCH($C245&amp;"-"&amp;$E245&amp;"-"&amp;M$4,Aux!$Q$4:$Q$5000,0)),1,""),"")</f>
        <v/>
      </c>
      <c r="N245" s="13" t="str">
        <f>IFERROR(IF(($C245&amp;"-"&amp;$E245&amp;"-"&amp;N$4)=INDEX(Aux!$Q$4:$Q$5000,MATCH($C245&amp;"-"&amp;$E245&amp;"-"&amp;N$4,Aux!$Q$4:$Q$5000,0)),1,""),"")</f>
        <v/>
      </c>
      <c r="O245" s="13" t="str">
        <f>IFERROR(IF(($C245&amp;"-"&amp;$E245&amp;"-"&amp;O$4)=INDEX(Aux!$Q$4:$Q$5000,MATCH($C245&amp;"-"&amp;$E245&amp;"-"&amp;O$4,Aux!$Q$4:$Q$5000,0)),1,""),"")</f>
        <v/>
      </c>
      <c r="P245" s="13" t="str">
        <f>IFERROR(IF(($C245&amp;"-"&amp;$E245&amp;"-"&amp;P$4)=INDEX(Aux!$Q$4:$Q$5000,MATCH($C245&amp;"-"&amp;$E245&amp;"-"&amp;P$4,Aux!$Q$4:$Q$5000,0)),1,""),"")</f>
        <v/>
      </c>
      <c r="Q245" s="13" t="str">
        <f>IFERROR(IF(($C245&amp;"-"&amp;$E245&amp;"-"&amp;Q$4)=INDEX(Aux!$Q$4:$Q$5000,MATCH($C245&amp;"-"&amp;$E245&amp;"-"&amp;Q$4,Aux!$Q$4:$Q$5000,0)),1,""),"")</f>
        <v/>
      </c>
      <c r="R245" s="13" t="str">
        <f>IFERROR(IF(($C245&amp;"-"&amp;$E245&amp;"-"&amp;R$4)=INDEX(Aux!$Q$4:$Q$5000,MATCH($C245&amp;"-"&amp;$E245&amp;"-"&amp;R$4,Aux!$Q$4:$Q$5000,0)),1,""),"")</f>
        <v/>
      </c>
      <c r="S245" s="13" t="str">
        <f>IFERROR(IF(($C245&amp;"-"&amp;$E245&amp;"-"&amp;S$4)=INDEX(Aux!$Q$4:$Q$5000,MATCH($C245&amp;"-"&amp;$E245&amp;"-"&amp;S$4,Aux!$Q$4:$Q$5000,0)),1,""),"")</f>
        <v/>
      </c>
      <c r="T245" s="13" t="str">
        <f>IFERROR(IF(($C245&amp;"-"&amp;$E245&amp;"-"&amp;T$4)=INDEX(Aux!$Q$4:$Q$5000,MATCH($C245&amp;"-"&amp;$E245&amp;"-"&amp;T$4,Aux!$Q$4:$Q$5000,0)),1,""),"")</f>
        <v/>
      </c>
      <c r="U245" s="13" t="str">
        <f>IFERROR(IF(($C245&amp;"-"&amp;$E245&amp;"-"&amp;U$4)=INDEX(Aux!$Q$4:$Q$5000,MATCH($C245&amp;"-"&amp;$E245&amp;"-"&amp;U$4,Aux!$Q$4:$Q$5000,0)),1,""),"")</f>
        <v/>
      </c>
      <c r="V245" s="13" t="str">
        <f>IFERROR(IF(($C245&amp;"-"&amp;$E245&amp;"-"&amp;V$4)=INDEX(Aux!$Q$4:$Q$5000,MATCH($C245&amp;"-"&amp;$E245&amp;"-"&amp;V$4,Aux!$Q$4:$Q$5000,0)),1,""),"")</f>
        <v/>
      </c>
      <c r="W245" s="13" t="str">
        <f>IFERROR(IF(($C245&amp;"-"&amp;$E245&amp;"-"&amp;W$4)=INDEX(Aux!$Q$4:$Q$5000,MATCH($C245&amp;"-"&amp;$E245&amp;"-"&amp;W$4,Aux!$Q$4:$Q$5000,0)),1,""),"")</f>
        <v/>
      </c>
      <c r="X245" s="13" t="str">
        <f>IFERROR(IF(($C245&amp;"-"&amp;$E245&amp;"-"&amp;X$4)=INDEX(Aux!$Q$4:$Q$5000,MATCH($C245&amp;"-"&amp;$E245&amp;"-"&amp;X$4,Aux!$Q$4:$Q$5000,0)),1,""),"")</f>
        <v/>
      </c>
      <c r="Y245" s="13" t="str">
        <f>IFERROR(IF(($C245&amp;"-"&amp;$E245&amp;"-"&amp;Y$4)=INDEX(Aux!$Q$4:$Q$5000,MATCH($C245&amp;"-"&amp;$E245&amp;"-"&amp;Y$4,Aux!$Q$4:$Q$5000,0)),1,""),"")</f>
        <v/>
      </c>
      <c r="Z245" s="13" t="str">
        <f>IFERROR(IF(($C245&amp;"-"&amp;$E245&amp;"-"&amp;Z$4)=INDEX(Aux!$Q$4:$Q$5000,MATCH($C245&amp;"-"&amp;$E245&amp;"-"&amp;Z$4,Aux!$Q$4:$Q$5000,0)),1,""),"")</f>
        <v/>
      </c>
      <c r="AA245" s="13" t="str">
        <f>IFERROR(IF(($C245&amp;"-"&amp;$E245&amp;"-"&amp;AA$4)=INDEX(Aux!$Q$4:$Q$5000,MATCH($C245&amp;"-"&amp;$E245&amp;"-"&amp;AA$4,Aux!$Q$4:$Q$5000,0)),1,""),"")</f>
        <v/>
      </c>
      <c r="AN245"/>
      <c r="AO245"/>
      <c r="AP245"/>
      <c r="AQ245"/>
      <c r="AR245"/>
      <c r="AS245"/>
      <c r="AT245"/>
      <c r="AU245"/>
      <c r="AV245"/>
      <c r="AW245"/>
      <c r="AX245"/>
      <c r="AY245"/>
      <c r="AZ245"/>
      <c r="BA245"/>
      <c r="BB245"/>
      <c r="BC245"/>
      <c r="BD245"/>
      <c r="BE245"/>
      <c r="BF245"/>
      <c r="BG245"/>
      <c r="BH245"/>
      <c r="BI245"/>
      <c r="BJ245"/>
      <c r="BK245"/>
      <c r="BL245"/>
      <c r="BM245"/>
      <c r="BN245"/>
      <c r="BO245"/>
      <c r="BP245"/>
      <c r="BQ245"/>
      <c r="BR245"/>
      <c r="BS245"/>
      <c r="BT245"/>
      <c r="BU245"/>
      <c r="BV245"/>
      <c r="BW245"/>
      <c r="BX245"/>
      <c r="BY245"/>
      <c r="BZ245"/>
      <c r="CA245"/>
      <c r="CB245"/>
      <c r="CC245"/>
      <c r="CD245"/>
      <c r="CE245"/>
      <c r="CF245"/>
      <c r="CG245"/>
      <c r="CH245"/>
      <c r="CI245"/>
      <c r="CJ245"/>
      <c r="CK245"/>
      <c r="CL245"/>
      <c r="CM245"/>
      <c r="CN245"/>
      <c r="CO245"/>
      <c r="CP245"/>
      <c r="CQ245"/>
      <c r="CR245"/>
      <c r="CS245"/>
      <c r="CT245"/>
      <c r="CU245"/>
      <c r="CV245"/>
      <c r="CW245"/>
      <c r="CX245"/>
      <c r="CY245"/>
      <c r="CZ245"/>
      <c r="DA245"/>
      <c r="DB245"/>
      <c r="DC245"/>
      <c r="DD245"/>
      <c r="DE245"/>
      <c r="DF245"/>
      <c r="DG245"/>
      <c r="DH245"/>
      <c r="DI245"/>
      <c r="DJ245"/>
    </row>
    <row r="246" spans="2:114" x14ac:dyDescent="0.25">
      <c r="B246" s="41" t="str">
        <f>IF(B245="","",IF(B245+1&lt;='Tables&amp;Data'!$F$9,B245+1,""))</f>
        <v/>
      </c>
      <c r="C246" s="46" t="str">
        <f>IF(IFERROR(TRUNC((B246-1)/'Tables&amp;Data'!$F$7,0)+1,0)=0,"","G"&amp;TRUNC((B246-1)/'Tables&amp;Data'!$F$7,0)+1)</f>
        <v/>
      </c>
      <c r="D246" s="43" t="str">
        <f>IF(C246="","",IF(D245='Tables&amp;Data'!$F$7,1,D245+1))</f>
        <v/>
      </c>
      <c r="E246" s="43" t="str">
        <f t="shared" si="3"/>
        <v/>
      </c>
      <c r="F246" s="45" t="str">
        <f>IF(E246="","",IF(SUM(G246:AA246)='Tables&amp;Data'!$F$8,"P","O"))</f>
        <v/>
      </c>
      <c r="G246" s="13" t="str">
        <f>IFERROR(IF(($C246&amp;"-"&amp;$E246&amp;"-"&amp;G$4)=INDEX(Aux!$Q$4:$Q$5000,MATCH($C246&amp;"-"&amp;$E246&amp;"-"&amp;G$4,Aux!$Q$4:$Q$5000,0)),1,""),"")</f>
        <v/>
      </c>
      <c r="H246" s="13" t="str">
        <f>IFERROR(IF(($C246&amp;"-"&amp;$E246&amp;"-"&amp;H$4)=INDEX(Aux!$Q$4:$Q$5000,MATCH($C246&amp;"-"&amp;$E246&amp;"-"&amp;H$4,Aux!$Q$4:$Q$5000,0)),1,""),"")</f>
        <v/>
      </c>
      <c r="I246" s="13" t="str">
        <f>IFERROR(IF(($C246&amp;"-"&amp;$E246&amp;"-"&amp;I$4)=INDEX(Aux!$Q$4:$Q$5000,MATCH($C246&amp;"-"&amp;$E246&amp;"-"&amp;I$4,Aux!$Q$4:$Q$5000,0)),1,""),"")</f>
        <v/>
      </c>
      <c r="J246" s="13" t="str">
        <f>IFERROR(IF(($C246&amp;"-"&amp;$E246&amp;"-"&amp;J$4)=INDEX(Aux!$Q$4:$Q$5000,MATCH($C246&amp;"-"&amp;$E246&amp;"-"&amp;J$4,Aux!$Q$4:$Q$5000,0)),1,""),"")</f>
        <v/>
      </c>
      <c r="K246" s="13" t="str">
        <f>IFERROR(IF(($C246&amp;"-"&amp;$E246&amp;"-"&amp;K$4)=INDEX(Aux!$Q$4:$Q$5000,MATCH($C246&amp;"-"&amp;$E246&amp;"-"&amp;K$4,Aux!$Q$4:$Q$5000,0)),1,""),"")</f>
        <v/>
      </c>
      <c r="L246" s="13" t="str">
        <f>IFERROR(IF(($C246&amp;"-"&amp;$E246&amp;"-"&amp;L$4)=INDEX(Aux!$Q$4:$Q$5000,MATCH($C246&amp;"-"&amp;$E246&amp;"-"&amp;L$4,Aux!$Q$4:$Q$5000,0)),1,""),"")</f>
        <v/>
      </c>
      <c r="M246" s="13" t="str">
        <f>IFERROR(IF(($C246&amp;"-"&amp;$E246&amp;"-"&amp;M$4)=INDEX(Aux!$Q$4:$Q$5000,MATCH($C246&amp;"-"&amp;$E246&amp;"-"&amp;M$4,Aux!$Q$4:$Q$5000,0)),1,""),"")</f>
        <v/>
      </c>
      <c r="N246" s="13" t="str">
        <f>IFERROR(IF(($C246&amp;"-"&amp;$E246&amp;"-"&amp;N$4)=INDEX(Aux!$Q$4:$Q$5000,MATCH($C246&amp;"-"&amp;$E246&amp;"-"&amp;N$4,Aux!$Q$4:$Q$5000,0)),1,""),"")</f>
        <v/>
      </c>
      <c r="O246" s="13" t="str">
        <f>IFERROR(IF(($C246&amp;"-"&amp;$E246&amp;"-"&amp;O$4)=INDEX(Aux!$Q$4:$Q$5000,MATCH($C246&amp;"-"&amp;$E246&amp;"-"&amp;O$4,Aux!$Q$4:$Q$5000,0)),1,""),"")</f>
        <v/>
      </c>
      <c r="P246" s="13" t="str">
        <f>IFERROR(IF(($C246&amp;"-"&amp;$E246&amp;"-"&amp;P$4)=INDEX(Aux!$Q$4:$Q$5000,MATCH($C246&amp;"-"&amp;$E246&amp;"-"&amp;P$4,Aux!$Q$4:$Q$5000,0)),1,""),"")</f>
        <v/>
      </c>
      <c r="Q246" s="13" t="str">
        <f>IFERROR(IF(($C246&amp;"-"&amp;$E246&amp;"-"&amp;Q$4)=INDEX(Aux!$Q$4:$Q$5000,MATCH($C246&amp;"-"&amp;$E246&amp;"-"&amp;Q$4,Aux!$Q$4:$Q$5000,0)),1,""),"")</f>
        <v/>
      </c>
      <c r="R246" s="13" t="str">
        <f>IFERROR(IF(($C246&amp;"-"&amp;$E246&amp;"-"&amp;R$4)=INDEX(Aux!$Q$4:$Q$5000,MATCH($C246&amp;"-"&amp;$E246&amp;"-"&amp;R$4,Aux!$Q$4:$Q$5000,0)),1,""),"")</f>
        <v/>
      </c>
      <c r="S246" s="13" t="str">
        <f>IFERROR(IF(($C246&amp;"-"&amp;$E246&amp;"-"&amp;S$4)=INDEX(Aux!$Q$4:$Q$5000,MATCH($C246&amp;"-"&amp;$E246&amp;"-"&amp;S$4,Aux!$Q$4:$Q$5000,0)),1,""),"")</f>
        <v/>
      </c>
      <c r="T246" s="13" t="str">
        <f>IFERROR(IF(($C246&amp;"-"&amp;$E246&amp;"-"&amp;T$4)=INDEX(Aux!$Q$4:$Q$5000,MATCH($C246&amp;"-"&amp;$E246&amp;"-"&amp;T$4,Aux!$Q$4:$Q$5000,0)),1,""),"")</f>
        <v/>
      </c>
      <c r="U246" s="13" t="str">
        <f>IFERROR(IF(($C246&amp;"-"&amp;$E246&amp;"-"&amp;U$4)=INDEX(Aux!$Q$4:$Q$5000,MATCH($C246&amp;"-"&amp;$E246&amp;"-"&amp;U$4,Aux!$Q$4:$Q$5000,0)),1,""),"")</f>
        <v/>
      </c>
      <c r="V246" s="13" t="str">
        <f>IFERROR(IF(($C246&amp;"-"&amp;$E246&amp;"-"&amp;V$4)=INDEX(Aux!$Q$4:$Q$5000,MATCH($C246&amp;"-"&amp;$E246&amp;"-"&amp;V$4,Aux!$Q$4:$Q$5000,0)),1,""),"")</f>
        <v/>
      </c>
      <c r="W246" s="13" t="str">
        <f>IFERROR(IF(($C246&amp;"-"&amp;$E246&amp;"-"&amp;W$4)=INDEX(Aux!$Q$4:$Q$5000,MATCH($C246&amp;"-"&amp;$E246&amp;"-"&amp;W$4,Aux!$Q$4:$Q$5000,0)),1,""),"")</f>
        <v/>
      </c>
      <c r="X246" s="13" t="str">
        <f>IFERROR(IF(($C246&amp;"-"&amp;$E246&amp;"-"&amp;X$4)=INDEX(Aux!$Q$4:$Q$5000,MATCH($C246&amp;"-"&amp;$E246&amp;"-"&amp;X$4,Aux!$Q$4:$Q$5000,0)),1,""),"")</f>
        <v/>
      </c>
      <c r="Y246" s="13" t="str">
        <f>IFERROR(IF(($C246&amp;"-"&amp;$E246&amp;"-"&amp;Y$4)=INDEX(Aux!$Q$4:$Q$5000,MATCH($C246&amp;"-"&amp;$E246&amp;"-"&amp;Y$4,Aux!$Q$4:$Q$5000,0)),1,""),"")</f>
        <v/>
      </c>
      <c r="Z246" s="13" t="str">
        <f>IFERROR(IF(($C246&amp;"-"&amp;$E246&amp;"-"&amp;Z$4)=INDEX(Aux!$Q$4:$Q$5000,MATCH($C246&amp;"-"&amp;$E246&amp;"-"&amp;Z$4,Aux!$Q$4:$Q$5000,0)),1,""),"")</f>
        <v/>
      </c>
      <c r="AA246" s="13" t="str">
        <f>IFERROR(IF(($C246&amp;"-"&amp;$E246&amp;"-"&amp;AA$4)=INDEX(Aux!$Q$4:$Q$5000,MATCH($C246&amp;"-"&amp;$E246&amp;"-"&amp;AA$4,Aux!$Q$4:$Q$5000,0)),1,""),"")</f>
        <v/>
      </c>
      <c r="AN246"/>
      <c r="AO246"/>
      <c r="AP246"/>
      <c r="AQ246"/>
      <c r="AR246"/>
      <c r="AS246"/>
      <c r="AT246"/>
      <c r="AU246"/>
      <c r="AV246"/>
      <c r="AW246"/>
      <c r="AX246"/>
      <c r="AY246"/>
      <c r="AZ246"/>
      <c r="BA246"/>
      <c r="BB246"/>
      <c r="BC246"/>
      <c r="BD246"/>
      <c r="BE246"/>
      <c r="BF246"/>
      <c r="BG246"/>
      <c r="BH246"/>
      <c r="BI246"/>
      <c r="BJ246"/>
      <c r="BK246"/>
      <c r="BL246"/>
      <c r="BM246"/>
      <c r="BN246"/>
      <c r="BO246"/>
      <c r="BP246"/>
      <c r="BQ246"/>
      <c r="BR246"/>
      <c r="BS246"/>
      <c r="BT246"/>
      <c r="BU246"/>
      <c r="BV246"/>
      <c r="BW246"/>
      <c r="BX246"/>
      <c r="BY246"/>
      <c r="BZ246"/>
      <c r="CA246"/>
      <c r="CB246"/>
      <c r="CC246"/>
      <c r="CD246"/>
      <c r="CE246"/>
      <c r="CF246"/>
      <c r="CG246"/>
      <c r="CH246"/>
      <c r="CI246"/>
      <c r="CJ246"/>
      <c r="CK246"/>
      <c r="CL246"/>
      <c r="CM246"/>
      <c r="CN246"/>
      <c r="CO246"/>
      <c r="CP246"/>
      <c r="CQ246"/>
      <c r="CR246"/>
      <c r="CS246"/>
      <c r="CT246"/>
      <c r="CU246"/>
      <c r="CV246"/>
      <c r="CW246"/>
      <c r="CX246"/>
      <c r="CY246"/>
      <c r="CZ246"/>
      <c r="DA246"/>
      <c r="DB246"/>
      <c r="DC246"/>
      <c r="DD246"/>
      <c r="DE246"/>
      <c r="DF246"/>
      <c r="DG246"/>
      <c r="DH246"/>
      <c r="DI246"/>
      <c r="DJ246"/>
    </row>
    <row r="247" spans="2:114" x14ac:dyDescent="0.25">
      <c r="B247" s="41" t="str">
        <f>IF(B246="","",IF(B246+1&lt;='Tables&amp;Data'!$F$9,B246+1,""))</f>
        <v/>
      </c>
      <c r="C247" s="46" t="str">
        <f>IF(IFERROR(TRUNC((B247-1)/'Tables&amp;Data'!$F$7,0)+1,0)=0,"","G"&amp;TRUNC((B247-1)/'Tables&amp;Data'!$F$7,0)+1)</f>
        <v/>
      </c>
      <c r="D247" s="43" t="str">
        <f>IF(C247="","",IF(D246='Tables&amp;Data'!$F$7,1,D246+1))</f>
        <v/>
      </c>
      <c r="E247" s="43" t="str">
        <f t="shared" si="3"/>
        <v/>
      </c>
      <c r="F247" s="45" t="str">
        <f>IF(E247="","",IF(SUM(G247:AA247)='Tables&amp;Data'!$F$8,"P","O"))</f>
        <v/>
      </c>
      <c r="G247" s="13" t="str">
        <f>IFERROR(IF(($C247&amp;"-"&amp;$E247&amp;"-"&amp;G$4)=INDEX(Aux!$Q$4:$Q$5000,MATCH($C247&amp;"-"&amp;$E247&amp;"-"&amp;G$4,Aux!$Q$4:$Q$5000,0)),1,""),"")</f>
        <v/>
      </c>
      <c r="H247" s="13" t="str">
        <f>IFERROR(IF(($C247&amp;"-"&amp;$E247&amp;"-"&amp;H$4)=INDEX(Aux!$Q$4:$Q$5000,MATCH($C247&amp;"-"&amp;$E247&amp;"-"&amp;H$4,Aux!$Q$4:$Q$5000,0)),1,""),"")</f>
        <v/>
      </c>
      <c r="I247" s="13" t="str">
        <f>IFERROR(IF(($C247&amp;"-"&amp;$E247&amp;"-"&amp;I$4)=INDEX(Aux!$Q$4:$Q$5000,MATCH($C247&amp;"-"&amp;$E247&amp;"-"&amp;I$4,Aux!$Q$4:$Q$5000,0)),1,""),"")</f>
        <v/>
      </c>
      <c r="J247" s="13" t="str">
        <f>IFERROR(IF(($C247&amp;"-"&amp;$E247&amp;"-"&amp;J$4)=INDEX(Aux!$Q$4:$Q$5000,MATCH($C247&amp;"-"&amp;$E247&amp;"-"&amp;J$4,Aux!$Q$4:$Q$5000,0)),1,""),"")</f>
        <v/>
      </c>
      <c r="K247" s="13" t="str">
        <f>IFERROR(IF(($C247&amp;"-"&amp;$E247&amp;"-"&amp;K$4)=INDEX(Aux!$Q$4:$Q$5000,MATCH($C247&amp;"-"&amp;$E247&amp;"-"&amp;K$4,Aux!$Q$4:$Q$5000,0)),1,""),"")</f>
        <v/>
      </c>
      <c r="L247" s="13" t="str">
        <f>IFERROR(IF(($C247&amp;"-"&amp;$E247&amp;"-"&amp;L$4)=INDEX(Aux!$Q$4:$Q$5000,MATCH($C247&amp;"-"&amp;$E247&amp;"-"&amp;L$4,Aux!$Q$4:$Q$5000,0)),1,""),"")</f>
        <v/>
      </c>
      <c r="M247" s="13" t="str">
        <f>IFERROR(IF(($C247&amp;"-"&amp;$E247&amp;"-"&amp;M$4)=INDEX(Aux!$Q$4:$Q$5000,MATCH($C247&amp;"-"&amp;$E247&amp;"-"&amp;M$4,Aux!$Q$4:$Q$5000,0)),1,""),"")</f>
        <v/>
      </c>
      <c r="N247" s="13" t="str">
        <f>IFERROR(IF(($C247&amp;"-"&amp;$E247&amp;"-"&amp;N$4)=INDEX(Aux!$Q$4:$Q$5000,MATCH($C247&amp;"-"&amp;$E247&amp;"-"&amp;N$4,Aux!$Q$4:$Q$5000,0)),1,""),"")</f>
        <v/>
      </c>
      <c r="O247" s="13" t="str">
        <f>IFERROR(IF(($C247&amp;"-"&amp;$E247&amp;"-"&amp;O$4)=INDEX(Aux!$Q$4:$Q$5000,MATCH($C247&amp;"-"&amp;$E247&amp;"-"&amp;O$4,Aux!$Q$4:$Q$5000,0)),1,""),"")</f>
        <v/>
      </c>
      <c r="P247" s="13" t="str">
        <f>IFERROR(IF(($C247&amp;"-"&amp;$E247&amp;"-"&amp;P$4)=INDEX(Aux!$Q$4:$Q$5000,MATCH($C247&amp;"-"&amp;$E247&amp;"-"&amp;P$4,Aux!$Q$4:$Q$5000,0)),1,""),"")</f>
        <v/>
      </c>
      <c r="Q247" s="13" t="str">
        <f>IFERROR(IF(($C247&amp;"-"&amp;$E247&amp;"-"&amp;Q$4)=INDEX(Aux!$Q$4:$Q$5000,MATCH($C247&amp;"-"&amp;$E247&amp;"-"&amp;Q$4,Aux!$Q$4:$Q$5000,0)),1,""),"")</f>
        <v/>
      </c>
      <c r="R247" s="13" t="str">
        <f>IFERROR(IF(($C247&amp;"-"&amp;$E247&amp;"-"&amp;R$4)=INDEX(Aux!$Q$4:$Q$5000,MATCH($C247&amp;"-"&amp;$E247&amp;"-"&amp;R$4,Aux!$Q$4:$Q$5000,0)),1,""),"")</f>
        <v/>
      </c>
      <c r="S247" s="13" t="str">
        <f>IFERROR(IF(($C247&amp;"-"&amp;$E247&amp;"-"&amp;S$4)=INDEX(Aux!$Q$4:$Q$5000,MATCH($C247&amp;"-"&amp;$E247&amp;"-"&amp;S$4,Aux!$Q$4:$Q$5000,0)),1,""),"")</f>
        <v/>
      </c>
      <c r="T247" s="13" t="str">
        <f>IFERROR(IF(($C247&amp;"-"&amp;$E247&amp;"-"&amp;T$4)=INDEX(Aux!$Q$4:$Q$5000,MATCH($C247&amp;"-"&amp;$E247&amp;"-"&amp;T$4,Aux!$Q$4:$Q$5000,0)),1,""),"")</f>
        <v/>
      </c>
      <c r="U247" s="13" t="str">
        <f>IFERROR(IF(($C247&amp;"-"&amp;$E247&amp;"-"&amp;U$4)=INDEX(Aux!$Q$4:$Q$5000,MATCH($C247&amp;"-"&amp;$E247&amp;"-"&amp;U$4,Aux!$Q$4:$Q$5000,0)),1,""),"")</f>
        <v/>
      </c>
      <c r="V247" s="13" t="str">
        <f>IFERROR(IF(($C247&amp;"-"&amp;$E247&amp;"-"&amp;V$4)=INDEX(Aux!$Q$4:$Q$5000,MATCH($C247&amp;"-"&amp;$E247&amp;"-"&amp;V$4,Aux!$Q$4:$Q$5000,0)),1,""),"")</f>
        <v/>
      </c>
      <c r="W247" s="13" t="str">
        <f>IFERROR(IF(($C247&amp;"-"&amp;$E247&amp;"-"&amp;W$4)=INDEX(Aux!$Q$4:$Q$5000,MATCH($C247&amp;"-"&amp;$E247&amp;"-"&amp;W$4,Aux!$Q$4:$Q$5000,0)),1,""),"")</f>
        <v/>
      </c>
      <c r="X247" s="13" t="str">
        <f>IFERROR(IF(($C247&amp;"-"&amp;$E247&amp;"-"&amp;X$4)=INDEX(Aux!$Q$4:$Q$5000,MATCH($C247&amp;"-"&amp;$E247&amp;"-"&amp;X$4,Aux!$Q$4:$Q$5000,0)),1,""),"")</f>
        <v/>
      </c>
      <c r="Y247" s="13" t="str">
        <f>IFERROR(IF(($C247&amp;"-"&amp;$E247&amp;"-"&amp;Y$4)=INDEX(Aux!$Q$4:$Q$5000,MATCH($C247&amp;"-"&amp;$E247&amp;"-"&amp;Y$4,Aux!$Q$4:$Q$5000,0)),1,""),"")</f>
        <v/>
      </c>
      <c r="Z247" s="13" t="str">
        <f>IFERROR(IF(($C247&amp;"-"&amp;$E247&amp;"-"&amp;Z$4)=INDEX(Aux!$Q$4:$Q$5000,MATCH($C247&amp;"-"&amp;$E247&amp;"-"&amp;Z$4,Aux!$Q$4:$Q$5000,0)),1,""),"")</f>
        <v/>
      </c>
      <c r="AA247" s="13" t="str">
        <f>IFERROR(IF(($C247&amp;"-"&amp;$E247&amp;"-"&amp;AA$4)=INDEX(Aux!$Q$4:$Q$5000,MATCH($C247&amp;"-"&amp;$E247&amp;"-"&amp;AA$4,Aux!$Q$4:$Q$5000,0)),1,""),"")</f>
        <v/>
      </c>
      <c r="AN247"/>
      <c r="AO247"/>
      <c r="AP247"/>
      <c r="AQ247"/>
      <c r="AR247"/>
      <c r="AS247"/>
      <c r="AT247"/>
      <c r="AU247"/>
      <c r="AV247"/>
      <c r="AW247"/>
      <c r="AX247"/>
      <c r="AY247"/>
      <c r="AZ247"/>
      <c r="BA247"/>
      <c r="BB247"/>
      <c r="BC247"/>
      <c r="BD247"/>
      <c r="BE247"/>
      <c r="BF247"/>
      <c r="BG247"/>
      <c r="BH247"/>
      <c r="BI247"/>
      <c r="BJ247"/>
      <c r="BK247"/>
      <c r="BL247"/>
      <c r="BM247"/>
      <c r="BN247"/>
      <c r="BO247"/>
      <c r="BP247"/>
      <c r="BQ247"/>
      <c r="BR247"/>
      <c r="BS247"/>
      <c r="BT247"/>
      <c r="BU247"/>
      <c r="BV247"/>
      <c r="BW247"/>
      <c r="BX247"/>
      <c r="BY247"/>
      <c r="BZ247"/>
      <c r="CA247"/>
      <c r="CB247"/>
      <c r="CC247"/>
      <c r="CD247"/>
      <c r="CE247"/>
      <c r="CF247"/>
      <c r="CG247"/>
      <c r="CH247"/>
      <c r="CI247"/>
      <c r="CJ247"/>
      <c r="CK247"/>
      <c r="CL247"/>
      <c r="CM247"/>
      <c r="CN247"/>
      <c r="CO247"/>
      <c r="CP247"/>
      <c r="CQ247"/>
      <c r="CR247"/>
      <c r="CS247"/>
      <c r="CT247"/>
      <c r="CU247"/>
      <c r="CV247"/>
      <c r="CW247"/>
      <c r="CX247"/>
      <c r="CY247"/>
      <c r="CZ247"/>
      <c r="DA247"/>
      <c r="DB247"/>
      <c r="DC247"/>
      <c r="DD247"/>
      <c r="DE247"/>
      <c r="DF247"/>
      <c r="DG247"/>
      <c r="DH247"/>
      <c r="DI247"/>
      <c r="DJ247"/>
    </row>
    <row r="248" spans="2:114" x14ac:dyDescent="0.25">
      <c r="B248" s="41" t="str">
        <f>IF(B247="","",IF(B247+1&lt;='Tables&amp;Data'!$F$9,B247+1,""))</f>
        <v/>
      </c>
      <c r="C248" s="46" t="str">
        <f>IF(IFERROR(TRUNC((B248-1)/'Tables&amp;Data'!$F$7,0)+1,0)=0,"","G"&amp;TRUNC((B248-1)/'Tables&amp;Data'!$F$7,0)+1)</f>
        <v/>
      </c>
      <c r="D248" s="43" t="str">
        <f>IF(C248="","",IF(D247='Tables&amp;Data'!$F$7,1,D247+1))</f>
        <v/>
      </c>
      <c r="E248" s="43" t="str">
        <f t="shared" si="3"/>
        <v/>
      </c>
      <c r="F248" s="45" t="str">
        <f>IF(E248="","",IF(SUM(G248:AA248)='Tables&amp;Data'!$F$8,"P","O"))</f>
        <v/>
      </c>
      <c r="G248" s="13" t="str">
        <f>IFERROR(IF(($C248&amp;"-"&amp;$E248&amp;"-"&amp;G$4)=INDEX(Aux!$Q$4:$Q$5000,MATCH($C248&amp;"-"&amp;$E248&amp;"-"&amp;G$4,Aux!$Q$4:$Q$5000,0)),1,""),"")</f>
        <v/>
      </c>
      <c r="H248" s="13" t="str">
        <f>IFERROR(IF(($C248&amp;"-"&amp;$E248&amp;"-"&amp;H$4)=INDEX(Aux!$Q$4:$Q$5000,MATCH($C248&amp;"-"&amp;$E248&amp;"-"&amp;H$4,Aux!$Q$4:$Q$5000,0)),1,""),"")</f>
        <v/>
      </c>
      <c r="I248" s="13" t="str">
        <f>IFERROR(IF(($C248&amp;"-"&amp;$E248&amp;"-"&amp;I$4)=INDEX(Aux!$Q$4:$Q$5000,MATCH($C248&amp;"-"&amp;$E248&amp;"-"&amp;I$4,Aux!$Q$4:$Q$5000,0)),1,""),"")</f>
        <v/>
      </c>
      <c r="J248" s="13" t="str">
        <f>IFERROR(IF(($C248&amp;"-"&amp;$E248&amp;"-"&amp;J$4)=INDEX(Aux!$Q$4:$Q$5000,MATCH($C248&amp;"-"&amp;$E248&amp;"-"&amp;J$4,Aux!$Q$4:$Q$5000,0)),1,""),"")</f>
        <v/>
      </c>
      <c r="K248" s="13" t="str">
        <f>IFERROR(IF(($C248&amp;"-"&amp;$E248&amp;"-"&amp;K$4)=INDEX(Aux!$Q$4:$Q$5000,MATCH($C248&amp;"-"&amp;$E248&amp;"-"&amp;K$4,Aux!$Q$4:$Q$5000,0)),1,""),"")</f>
        <v/>
      </c>
      <c r="L248" s="13" t="str">
        <f>IFERROR(IF(($C248&amp;"-"&amp;$E248&amp;"-"&amp;L$4)=INDEX(Aux!$Q$4:$Q$5000,MATCH($C248&amp;"-"&amp;$E248&amp;"-"&amp;L$4,Aux!$Q$4:$Q$5000,0)),1,""),"")</f>
        <v/>
      </c>
      <c r="M248" s="13" t="str">
        <f>IFERROR(IF(($C248&amp;"-"&amp;$E248&amp;"-"&amp;M$4)=INDEX(Aux!$Q$4:$Q$5000,MATCH($C248&amp;"-"&amp;$E248&amp;"-"&amp;M$4,Aux!$Q$4:$Q$5000,0)),1,""),"")</f>
        <v/>
      </c>
      <c r="N248" s="13" t="str">
        <f>IFERROR(IF(($C248&amp;"-"&amp;$E248&amp;"-"&amp;N$4)=INDEX(Aux!$Q$4:$Q$5000,MATCH($C248&amp;"-"&amp;$E248&amp;"-"&amp;N$4,Aux!$Q$4:$Q$5000,0)),1,""),"")</f>
        <v/>
      </c>
      <c r="O248" s="13" t="str">
        <f>IFERROR(IF(($C248&amp;"-"&amp;$E248&amp;"-"&amp;O$4)=INDEX(Aux!$Q$4:$Q$5000,MATCH($C248&amp;"-"&amp;$E248&amp;"-"&amp;O$4,Aux!$Q$4:$Q$5000,0)),1,""),"")</f>
        <v/>
      </c>
      <c r="P248" s="13" t="str">
        <f>IFERROR(IF(($C248&amp;"-"&amp;$E248&amp;"-"&amp;P$4)=INDEX(Aux!$Q$4:$Q$5000,MATCH($C248&amp;"-"&amp;$E248&amp;"-"&amp;P$4,Aux!$Q$4:$Q$5000,0)),1,""),"")</f>
        <v/>
      </c>
      <c r="Q248" s="13" t="str">
        <f>IFERROR(IF(($C248&amp;"-"&amp;$E248&amp;"-"&amp;Q$4)=INDEX(Aux!$Q$4:$Q$5000,MATCH($C248&amp;"-"&amp;$E248&amp;"-"&amp;Q$4,Aux!$Q$4:$Q$5000,0)),1,""),"")</f>
        <v/>
      </c>
      <c r="R248" s="13" t="str">
        <f>IFERROR(IF(($C248&amp;"-"&amp;$E248&amp;"-"&amp;R$4)=INDEX(Aux!$Q$4:$Q$5000,MATCH($C248&amp;"-"&amp;$E248&amp;"-"&amp;R$4,Aux!$Q$4:$Q$5000,0)),1,""),"")</f>
        <v/>
      </c>
      <c r="S248" s="13" t="str">
        <f>IFERROR(IF(($C248&amp;"-"&amp;$E248&amp;"-"&amp;S$4)=INDEX(Aux!$Q$4:$Q$5000,MATCH($C248&amp;"-"&amp;$E248&amp;"-"&amp;S$4,Aux!$Q$4:$Q$5000,0)),1,""),"")</f>
        <v/>
      </c>
      <c r="T248" s="13" t="str">
        <f>IFERROR(IF(($C248&amp;"-"&amp;$E248&amp;"-"&amp;T$4)=INDEX(Aux!$Q$4:$Q$5000,MATCH($C248&amp;"-"&amp;$E248&amp;"-"&amp;T$4,Aux!$Q$4:$Q$5000,0)),1,""),"")</f>
        <v/>
      </c>
      <c r="U248" s="13" t="str">
        <f>IFERROR(IF(($C248&amp;"-"&amp;$E248&amp;"-"&amp;U$4)=INDEX(Aux!$Q$4:$Q$5000,MATCH($C248&amp;"-"&amp;$E248&amp;"-"&amp;U$4,Aux!$Q$4:$Q$5000,0)),1,""),"")</f>
        <v/>
      </c>
      <c r="V248" s="13" t="str">
        <f>IFERROR(IF(($C248&amp;"-"&amp;$E248&amp;"-"&amp;V$4)=INDEX(Aux!$Q$4:$Q$5000,MATCH($C248&amp;"-"&amp;$E248&amp;"-"&amp;V$4,Aux!$Q$4:$Q$5000,0)),1,""),"")</f>
        <v/>
      </c>
      <c r="W248" s="13" t="str">
        <f>IFERROR(IF(($C248&amp;"-"&amp;$E248&amp;"-"&amp;W$4)=INDEX(Aux!$Q$4:$Q$5000,MATCH($C248&amp;"-"&amp;$E248&amp;"-"&amp;W$4,Aux!$Q$4:$Q$5000,0)),1,""),"")</f>
        <v/>
      </c>
      <c r="X248" s="13" t="str">
        <f>IFERROR(IF(($C248&amp;"-"&amp;$E248&amp;"-"&amp;X$4)=INDEX(Aux!$Q$4:$Q$5000,MATCH($C248&amp;"-"&amp;$E248&amp;"-"&amp;X$4,Aux!$Q$4:$Q$5000,0)),1,""),"")</f>
        <v/>
      </c>
      <c r="Y248" s="13" t="str">
        <f>IFERROR(IF(($C248&amp;"-"&amp;$E248&amp;"-"&amp;Y$4)=INDEX(Aux!$Q$4:$Q$5000,MATCH($C248&amp;"-"&amp;$E248&amp;"-"&amp;Y$4,Aux!$Q$4:$Q$5000,0)),1,""),"")</f>
        <v/>
      </c>
      <c r="Z248" s="13" t="str">
        <f>IFERROR(IF(($C248&amp;"-"&amp;$E248&amp;"-"&amp;Z$4)=INDEX(Aux!$Q$4:$Q$5000,MATCH($C248&amp;"-"&amp;$E248&amp;"-"&amp;Z$4,Aux!$Q$4:$Q$5000,0)),1,""),"")</f>
        <v/>
      </c>
      <c r="AA248" s="13" t="str">
        <f>IFERROR(IF(($C248&amp;"-"&amp;$E248&amp;"-"&amp;AA$4)=INDEX(Aux!$Q$4:$Q$5000,MATCH($C248&amp;"-"&amp;$E248&amp;"-"&amp;AA$4,Aux!$Q$4:$Q$5000,0)),1,""),"")</f>
        <v/>
      </c>
      <c r="AN248"/>
      <c r="AO248"/>
      <c r="AP248"/>
      <c r="AQ248"/>
      <c r="AR248"/>
      <c r="AS248"/>
      <c r="AT248"/>
      <c r="AU248"/>
      <c r="AV248"/>
      <c r="AW248"/>
      <c r="AX248"/>
      <c r="AY248"/>
      <c r="AZ248"/>
      <c r="BA248"/>
      <c r="BB248"/>
      <c r="BC248"/>
      <c r="BD248"/>
      <c r="BE248"/>
      <c r="BF248"/>
      <c r="BG248"/>
      <c r="BH248"/>
      <c r="BI248"/>
      <c r="BJ248"/>
      <c r="BK248"/>
      <c r="BL248"/>
      <c r="BM248"/>
      <c r="BN248"/>
      <c r="BO248"/>
      <c r="BP248"/>
      <c r="BQ248"/>
      <c r="BR248"/>
      <c r="BS248"/>
      <c r="BT248"/>
      <c r="BU248"/>
      <c r="BV248"/>
      <c r="BW248"/>
      <c r="BX248"/>
      <c r="BY248"/>
      <c r="BZ248"/>
      <c r="CA248"/>
      <c r="CB248"/>
      <c r="CC248"/>
      <c r="CD248"/>
      <c r="CE248"/>
      <c r="CF248"/>
      <c r="CG248"/>
      <c r="CH248"/>
      <c r="CI248"/>
      <c r="CJ248"/>
      <c r="CK248"/>
      <c r="CL248"/>
      <c r="CM248"/>
      <c r="CN248"/>
      <c r="CO248"/>
      <c r="CP248"/>
      <c r="CQ248"/>
      <c r="CR248"/>
      <c r="CS248"/>
      <c r="CT248"/>
      <c r="CU248"/>
      <c r="CV248"/>
      <c r="CW248"/>
      <c r="CX248"/>
      <c r="CY248"/>
      <c r="CZ248"/>
      <c r="DA248"/>
      <c r="DB248"/>
      <c r="DC248"/>
      <c r="DD248"/>
      <c r="DE248"/>
      <c r="DF248"/>
      <c r="DG248"/>
      <c r="DH248"/>
      <c r="DI248"/>
      <c r="DJ248"/>
    </row>
    <row r="249" spans="2:114" x14ac:dyDescent="0.25">
      <c r="B249" s="41" t="str">
        <f>IF(B248="","",IF(B248+1&lt;='Tables&amp;Data'!$F$9,B248+1,""))</f>
        <v/>
      </c>
      <c r="C249" s="46" t="str">
        <f>IF(IFERROR(TRUNC((B249-1)/'Tables&amp;Data'!$F$7,0)+1,0)=0,"","G"&amp;TRUNC((B249-1)/'Tables&amp;Data'!$F$7,0)+1)</f>
        <v/>
      </c>
      <c r="D249" s="43" t="str">
        <f>IF(C249="","",IF(D248='Tables&amp;Data'!$F$7,1,D248+1))</f>
        <v/>
      </c>
      <c r="E249" s="43" t="str">
        <f t="shared" si="3"/>
        <v/>
      </c>
      <c r="F249" s="45" t="str">
        <f>IF(E249="","",IF(SUM(G249:AA249)='Tables&amp;Data'!$F$8,"P","O"))</f>
        <v/>
      </c>
      <c r="G249" s="13" t="str">
        <f>IFERROR(IF(($C249&amp;"-"&amp;$E249&amp;"-"&amp;G$4)=INDEX(Aux!$Q$4:$Q$5000,MATCH($C249&amp;"-"&amp;$E249&amp;"-"&amp;G$4,Aux!$Q$4:$Q$5000,0)),1,""),"")</f>
        <v/>
      </c>
      <c r="H249" s="13" t="str">
        <f>IFERROR(IF(($C249&amp;"-"&amp;$E249&amp;"-"&amp;H$4)=INDEX(Aux!$Q$4:$Q$5000,MATCH($C249&amp;"-"&amp;$E249&amp;"-"&amp;H$4,Aux!$Q$4:$Q$5000,0)),1,""),"")</f>
        <v/>
      </c>
      <c r="I249" s="13" t="str">
        <f>IFERROR(IF(($C249&amp;"-"&amp;$E249&amp;"-"&amp;I$4)=INDEX(Aux!$Q$4:$Q$5000,MATCH($C249&amp;"-"&amp;$E249&amp;"-"&amp;I$4,Aux!$Q$4:$Q$5000,0)),1,""),"")</f>
        <v/>
      </c>
      <c r="J249" s="13" t="str">
        <f>IFERROR(IF(($C249&amp;"-"&amp;$E249&amp;"-"&amp;J$4)=INDEX(Aux!$Q$4:$Q$5000,MATCH($C249&amp;"-"&amp;$E249&amp;"-"&amp;J$4,Aux!$Q$4:$Q$5000,0)),1,""),"")</f>
        <v/>
      </c>
      <c r="K249" s="13" t="str">
        <f>IFERROR(IF(($C249&amp;"-"&amp;$E249&amp;"-"&amp;K$4)=INDEX(Aux!$Q$4:$Q$5000,MATCH($C249&amp;"-"&amp;$E249&amp;"-"&amp;K$4,Aux!$Q$4:$Q$5000,0)),1,""),"")</f>
        <v/>
      </c>
      <c r="L249" s="13" t="str">
        <f>IFERROR(IF(($C249&amp;"-"&amp;$E249&amp;"-"&amp;L$4)=INDEX(Aux!$Q$4:$Q$5000,MATCH($C249&amp;"-"&amp;$E249&amp;"-"&amp;L$4,Aux!$Q$4:$Q$5000,0)),1,""),"")</f>
        <v/>
      </c>
      <c r="M249" s="13" t="str">
        <f>IFERROR(IF(($C249&amp;"-"&amp;$E249&amp;"-"&amp;M$4)=INDEX(Aux!$Q$4:$Q$5000,MATCH($C249&amp;"-"&amp;$E249&amp;"-"&amp;M$4,Aux!$Q$4:$Q$5000,0)),1,""),"")</f>
        <v/>
      </c>
      <c r="N249" s="13" t="str">
        <f>IFERROR(IF(($C249&amp;"-"&amp;$E249&amp;"-"&amp;N$4)=INDEX(Aux!$Q$4:$Q$5000,MATCH($C249&amp;"-"&amp;$E249&amp;"-"&amp;N$4,Aux!$Q$4:$Q$5000,0)),1,""),"")</f>
        <v/>
      </c>
      <c r="O249" s="13" t="str">
        <f>IFERROR(IF(($C249&amp;"-"&amp;$E249&amp;"-"&amp;O$4)=INDEX(Aux!$Q$4:$Q$5000,MATCH($C249&amp;"-"&amp;$E249&amp;"-"&amp;O$4,Aux!$Q$4:$Q$5000,0)),1,""),"")</f>
        <v/>
      </c>
      <c r="P249" s="13" t="str">
        <f>IFERROR(IF(($C249&amp;"-"&amp;$E249&amp;"-"&amp;P$4)=INDEX(Aux!$Q$4:$Q$5000,MATCH($C249&amp;"-"&amp;$E249&amp;"-"&amp;P$4,Aux!$Q$4:$Q$5000,0)),1,""),"")</f>
        <v/>
      </c>
      <c r="Q249" s="13" t="str">
        <f>IFERROR(IF(($C249&amp;"-"&amp;$E249&amp;"-"&amp;Q$4)=INDEX(Aux!$Q$4:$Q$5000,MATCH($C249&amp;"-"&amp;$E249&amp;"-"&amp;Q$4,Aux!$Q$4:$Q$5000,0)),1,""),"")</f>
        <v/>
      </c>
      <c r="R249" s="13" t="str">
        <f>IFERROR(IF(($C249&amp;"-"&amp;$E249&amp;"-"&amp;R$4)=INDEX(Aux!$Q$4:$Q$5000,MATCH($C249&amp;"-"&amp;$E249&amp;"-"&amp;R$4,Aux!$Q$4:$Q$5000,0)),1,""),"")</f>
        <v/>
      </c>
      <c r="S249" s="13" t="str">
        <f>IFERROR(IF(($C249&amp;"-"&amp;$E249&amp;"-"&amp;S$4)=INDEX(Aux!$Q$4:$Q$5000,MATCH($C249&amp;"-"&amp;$E249&amp;"-"&amp;S$4,Aux!$Q$4:$Q$5000,0)),1,""),"")</f>
        <v/>
      </c>
      <c r="T249" s="13" t="str">
        <f>IFERROR(IF(($C249&amp;"-"&amp;$E249&amp;"-"&amp;T$4)=INDEX(Aux!$Q$4:$Q$5000,MATCH($C249&amp;"-"&amp;$E249&amp;"-"&amp;T$4,Aux!$Q$4:$Q$5000,0)),1,""),"")</f>
        <v/>
      </c>
      <c r="U249" s="13" t="str">
        <f>IFERROR(IF(($C249&amp;"-"&amp;$E249&amp;"-"&amp;U$4)=INDEX(Aux!$Q$4:$Q$5000,MATCH($C249&amp;"-"&amp;$E249&amp;"-"&amp;U$4,Aux!$Q$4:$Q$5000,0)),1,""),"")</f>
        <v/>
      </c>
      <c r="V249" s="13" t="str">
        <f>IFERROR(IF(($C249&amp;"-"&amp;$E249&amp;"-"&amp;V$4)=INDEX(Aux!$Q$4:$Q$5000,MATCH($C249&amp;"-"&amp;$E249&amp;"-"&amp;V$4,Aux!$Q$4:$Q$5000,0)),1,""),"")</f>
        <v/>
      </c>
      <c r="W249" s="13" t="str">
        <f>IFERROR(IF(($C249&amp;"-"&amp;$E249&amp;"-"&amp;W$4)=INDEX(Aux!$Q$4:$Q$5000,MATCH($C249&amp;"-"&amp;$E249&amp;"-"&amp;W$4,Aux!$Q$4:$Q$5000,0)),1,""),"")</f>
        <v/>
      </c>
      <c r="X249" s="13" t="str">
        <f>IFERROR(IF(($C249&amp;"-"&amp;$E249&amp;"-"&amp;X$4)=INDEX(Aux!$Q$4:$Q$5000,MATCH($C249&amp;"-"&amp;$E249&amp;"-"&amp;X$4,Aux!$Q$4:$Q$5000,0)),1,""),"")</f>
        <v/>
      </c>
      <c r="Y249" s="13" t="str">
        <f>IFERROR(IF(($C249&amp;"-"&amp;$E249&amp;"-"&amp;Y$4)=INDEX(Aux!$Q$4:$Q$5000,MATCH($C249&amp;"-"&amp;$E249&amp;"-"&amp;Y$4,Aux!$Q$4:$Q$5000,0)),1,""),"")</f>
        <v/>
      </c>
      <c r="Z249" s="13" t="str">
        <f>IFERROR(IF(($C249&amp;"-"&amp;$E249&amp;"-"&amp;Z$4)=INDEX(Aux!$Q$4:$Q$5000,MATCH($C249&amp;"-"&amp;$E249&amp;"-"&amp;Z$4,Aux!$Q$4:$Q$5000,0)),1,""),"")</f>
        <v/>
      </c>
      <c r="AA249" s="13" t="str">
        <f>IFERROR(IF(($C249&amp;"-"&amp;$E249&amp;"-"&amp;AA$4)=INDEX(Aux!$Q$4:$Q$5000,MATCH($C249&amp;"-"&amp;$E249&amp;"-"&amp;AA$4,Aux!$Q$4:$Q$5000,0)),1,""),"")</f>
        <v/>
      </c>
      <c r="AN249"/>
      <c r="AO249"/>
      <c r="AP249"/>
      <c r="AQ249"/>
      <c r="AR249"/>
      <c r="AS249"/>
      <c r="AT249"/>
      <c r="AU249"/>
      <c r="AV249"/>
      <c r="AW249"/>
      <c r="AX249"/>
      <c r="AY249"/>
      <c r="AZ249"/>
      <c r="BA249"/>
      <c r="BB249"/>
      <c r="BC249"/>
      <c r="BD249"/>
      <c r="BE249"/>
      <c r="BF249"/>
      <c r="BG249"/>
      <c r="BH249"/>
      <c r="BI249"/>
      <c r="BJ249"/>
      <c r="BK249"/>
      <c r="BL249"/>
      <c r="BM249"/>
      <c r="BN249"/>
      <c r="BO249"/>
      <c r="BP249"/>
      <c r="BQ249"/>
      <c r="BR249"/>
      <c r="BS249"/>
      <c r="BT249"/>
      <c r="BU249"/>
      <c r="BV249"/>
      <c r="BW249"/>
      <c r="BX249"/>
      <c r="BY249"/>
      <c r="BZ249"/>
      <c r="CA249"/>
      <c r="CB249"/>
      <c r="CC249"/>
      <c r="CD249"/>
      <c r="CE249"/>
      <c r="CF249"/>
      <c r="CG249"/>
      <c r="CH249"/>
      <c r="CI249"/>
      <c r="CJ249"/>
      <c r="CK249"/>
      <c r="CL249"/>
      <c r="CM249"/>
      <c r="CN249"/>
      <c r="CO249"/>
      <c r="CP249"/>
      <c r="CQ249"/>
      <c r="CR249"/>
      <c r="CS249"/>
      <c r="CT249"/>
      <c r="CU249"/>
      <c r="CV249"/>
      <c r="CW249"/>
      <c r="CX249"/>
      <c r="CY249"/>
      <c r="CZ249"/>
      <c r="DA249"/>
      <c r="DB249"/>
      <c r="DC249"/>
      <c r="DD249"/>
      <c r="DE249"/>
      <c r="DF249"/>
      <c r="DG249"/>
      <c r="DH249"/>
      <c r="DI249"/>
      <c r="DJ249"/>
    </row>
    <row r="250" spans="2:114" x14ac:dyDescent="0.25">
      <c r="B250" s="41" t="str">
        <f>IF(B249="","",IF(B249+1&lt;='Tables&amp;Data'!$F$9,B249+1,""))</f>
        <v/>
      </c>
      <c r="C250" s="46" t="str">
        <f>IF(IFERROR(TRUNC((B250-1)/'Tables&amp;Data'!$F$7,0)+1,0)=0,"","G"&amp;TRUNC((B250-1)/'Tables&amp;Data'!$F$7,0)+1)</f>
        <v/>
      </c>
      <c r="D250" s="43" t="str">
        <f>IF(C250="","",IF(D249='Tables&amp;Data'!$F$7,1,D249+1))</f>
        <v/>
      </c>
      <c r="E250" s="43" t="str">
        <f t="shared" si="3"/>
        <v/>
      </c>
      <c r="F250" s="45" t="str">
        <f>IF(E250="","",IF(SUM(G250:AA250)='Tables&amp;Data'!$F$8,"P","O"))</f>
        <v/>
      </c>
      <c r="G250" s="13" t="str">
        <f>IFERROR(IF(($C250&amp;"-"&amp;$E250&amp;"-"&amp;G$4)=INDEX(Aux!$Q$4:$Q$5000,MATCH($C250&amp;"-"&amp;$E250&amp;"-"&amp;G$4,Aux!$Q$4:$Q$5000,0)),1,""),"")</f>
        <v/>
      </c>
      <c r="H250" s="13" t="str">
        <f>IFERROR(IF(($C250&amp;"-"&amp;$E250&amp;"-"&amp;H$4)=INDEX(Aux!$Q$4:$Q$5000,MATCH($C250&amp;"-"&amp;$E250&amp;"-"&amp;H$4,Aux!$Q$4:$Q$5000,0)),1,""),"")</f>
        <v/>
      </c>
      <c r="I250" s="13" t="str">
        <f>IFERROR(IF(($C250&amp;"-"&amp;$E250&amp;"-"&amp;I$4)=INDEX(Aux!$Q$4:$Q$5000,MATCH($C250&amp;"-"&amp;$E250&amp;"-"&amp;I$4,Aux!$Q$4:$Q$5000,0)),1,""),"")</f>
        <v/>
      </c>
      <c r="J250" s="13" t="str">
        <f>IFERROR(IF(($C250&amp;"-"&amp;$E250&amp;"-"&amp;J$4)=INDEX(Aux!$Q$4:$Q$5000,MATCH($C250&amp;"-"&amp;$E250&amp;"-"&amp;J$4,Aux!$Q$4:$Q$5000,0)),1,""),"")</f>
        <v/>
      </c>
      <c r="K250" s="13" t="str">
        <f>IFERROR(IF(($C250&amp;"-"&amp;$E250&amp;"-"&amp;K$4)=INDEX(Aux!$Q$4:$Q$5000,MATCH($C250&amp;"-"&amp;$E250&amp;"-"&amp;K$4,Aux!$Q$4:$Q$5000,0)),1,""),"")</f>
        <v/>
      </c>
      <c r="L250" s="13" t="str">
        <f>IFERROR(IF(($C250&amp;"-"&amp;$E250&amp;"-"&amp;L$4)=INDEX(Aux!$Q$4:$Q$5000,MATCH($C250&amp;"-"&amp;$E250&amp;"-"&amp;L$4,Aux!$Q$4:$Q$5000,0)),1,""),"")</f>
        <v/>
      </c>
      <c r="M250" s="13" t="str">
        <f>IFERROR(IF(($C250&amp;"-"&amp;$E250&amp;"-"&amp;M$4)=INDEX(Aux!$Q$4:$Q$5000,MATCH($C250&amp;"-"&amp;$E250&amp;"-"&amp;M$4,Aux!$Q$4:$Q$5000,0)),1,""),"")</f>
        <v/>
      </c>
      <c r="N250" s="13" t="str">
        <f>IFERROR(IF(($C250&amp;"-"&amp;$E250&amp;"-"&amp;N$4)=INDEX(Aux!$Q$4:$Q$5000,MATCH($C250&amp;"-"&amp;$E250&amp;"-"&amp;N$4,Aux!$Q$4:$Q$5000,0)),1,""),"")</f>
        <v/>
      </c>
      <c r="O250" s="13" t="str">
        <f>IFERROR(IF(($C250&amp;"-"&amp;$E250&amp;"-"&amp;O$4)=INDEX(Aux!$Q$4:$Q$5000,MATCH($C250&amp;"-"&amp;$E250&amp;"-"&amp;O$4,Aux!$Q$4:$Q$5000,0)),1,""),"")</f>
        <v/>
      </c>
      <c r="P250" s="13" t="str">
        <f>IFERROR(IF(($C250&amp;"-"&amp;$E250&amp;"-"&amp;P$4)=INDEX(Aux!$Q$4:$Q$5000,MATCH($C250&amp;"-"&amp;$E250&amp;"-"&amp;P$4,Aux!$Q$4:$Q$5000,0)),1,""),"")</f>
        <v/>
      </c>
      <c r="Q250" s="13" t="str">
        <f>IFERROR(IF(($C250&amp;"-"&amp;$E250&amp;"-"&amp;Q$4)=INDEX(Aux!$Q$4:$Q$5000,MATCH($C250&amp;"-"&amp;$E250&amp;"-"&amp;Q$4,Aux!$Q$4:$Q$5000,0)),1,""),"")</f>
        <v/>
      </c>
      <c r="R250" s="13" t="str">
        <f>IFERROR(IF(($C250&amp;"-"&amp;$E250&amp;"-"&amp;R$4)=INDEX(Aux!$Q$4:$Q$5000,MATCH($C250&amp;"-"&amp;$E250&amp;"-"&amp;R$4,Aux!$Q$4:$Q$5000,0)),1,""),"")</f>
        <v/>
      </c>
      <c r="S250" s="13" t="str">
        <f>IFERROR(IF(($C250&amp;"-"&amp;$E250&amp;"-"&amp;S$4)=INDEX(Aux!$Q$4:$Q$5000,MATCH($C250&amp;"-"&amp;$E250&amp;"-"&amp;S$4,Aux!$Q$4:$Q$5000,0)),1,""),"")</f>
        <v/>
      </c>
      <c r="T250" s="13" t="str">
        <f>IFERROR(IF(($C250&amp;"-"&amp;$E250&amp;"-"&amp;T$4)=INDEX(Aux!$Q$4:$Q$5000,MATCH($C250&amp;"-"&amp;$E250&amp;"-"&amp;T$4,Aux!$Q$4:$Q$5000,0)),1,""),"")</f>
        <v/>
      </c>
      <c r="U250" s="13" t="str">
        <f>IFERROR(IF(($C250&amp;"-"&amp;$E250&amp;"-"&amp;U$4)=INDEX(Aux!$Q$4:$Q$5000,MATCH($C250&amp;"-"&amp;$E250&amp;"-"&amp;U$4,Aux!$Q$4:$Q$5000,0)),1,""),"")</f>
        <v/>
      </c>
      <c r="V250" s="13" t="str">
        <f>IFERROR(IF(($C250&amp;"-"&amp;$E250&amp;"-"&amp;V$4)=INDEX(Aux!$Q$4:$Q$5000,MATCH($C250&amp;"-"&amp;$E250&amp;"-"&amp;V$4,Aux!$Q$4:$Q$5000,0)),1,""),"")</f>
        <v/>
      </c>
      <c r="W250" s="13" t="str">
        <f>IFERROR(IF(($C250&amp;"-"&amp;$E250&amp;"-"&amp;W$4)=INDEX(Aux!$Q$4:$Q$5000,MATCH($C250&amp;"-"&amp;$E250&amp;"-"&amp;W$4,Aux!$Q$4:$Q$5000,0)),1,""),"")</f>
        <v/>
      </c>
      <c r="X250" s="13" t="str">
        <f>IFERROR(IF(($C250&amp;"-"&amp;$E250&amp;"-"&amp;X$4)=INDEX(Aux!$Q$4:$Q$5000,MATCH($C250&amp;"-"&amp;$E250&amp;"-"&amp;X$4,Aux!$Q$4:$Q$5000,0)),1,""),"")</f>
        <v/>
      </c>
      <c r="Y250" s="13" t="str">
        <f>IFERROR(IF(($C250&amp;"-"&amp;$E250&amp;"-"&amp;Y$4)=INDEX(Aux!$Q$4:$Q$5000,MATCH($C250&amp;"-"&amp;$E250&amp;"-"&amp;Y$4,Aux!$Q$4:$Q$5000,0)),1,""),"")</f>
        <v/>
      </c>
      <c r="Z250" s="13" t="str">
        <f>IFERROR(IF(($C250&amp;"-"&amp;$E250&amp;"-"&amp;Z$4)=INDEX(Aux!$Q$4:$Q$5000,MATCH($C250&amp;"-"&amp;$E250&amp;"-"&amp;Z$4,Aux!$Q$4:$Q$5000,0)),1,""),"")</f>
        <v/>
      </c>
      <c r="AA250" s="13" t="str">
        <f>IFERROR(IF(($C250&amp;"-"&amp;$E250&amp;"-"&amp;AA$4)=INDEX(Aux!$Q$4:$Q$5000,MATCH($C250&amp;"-"&amp;$E250&amp;"-"&amp;AA$4,Aux!$Q$4:$Q$5000,0)),1,""),"")</f>
        <v/>
      </c>
      <c r="AN250"/>
      <c r="AO250"/>
      <c r="AP250"/>
      <c r="AQ250"/>
      <c r="AR250"/>
      <c r="AS250"/>
      <c r="AT250"/>
      <c r="AU250"/>
      <c r="AV250"/>
      <c r="AW250"/>
      <c r="AX250"/>
      <c r="AY250"/>
      <c r="AZ250"/>
      <c r="BA250"/>
      <c r="BB250"/>
      <c r="BC250"/>
      <c r="BD250"/>
      <c r="BE250"/>
      <c r="BF250"/>
      <c r="BG250"/>
      <c r="BH250"/>
      <c r="BI250"/>
      <c r="BJ250"/>
      <c r="BK250"/>
      <c r="BL250"/>
      <c r="BM250"/>
      <c r="BN250"/>
      <c r="BO250"/>
      <c r="BP250"/>
      <c r="BQ250"/>
      <c r="BR250"/>
      <c r="BS250"/>
      <c r="BT250"/>
      <c r="BU250"/>
      <c r="BV250"/>
      <c r="BW250"/>
      <c r="BX250"/>
      <c r="BY250"/>
      <c r="BZ250"/>
      <c r="CA250"/>
      <c r="CB250"/>
      <c r="CC250"/>
      <c r="CD250"/>
      <c r="CE250"/>
      <c r="CF250"/>
      <c r="CG250"/>
      <c r="CH250"/>
      <c r="CI250"/>
      <c r="CJ250"/>
      <c r="CK250"/>
      <c r="CL250"/>
      <c r="CM250"/>
      <c r="CN250"/>
      <c r="CO250"/>
      <c r="CP250"/>
      <c r="CQ250"/>
      <c r="CR250"/>
      <c r="CS250"/>
      <c r="CT250"/>
      <c r="CU250"/>
      <c r="CV250"/>
      <c r="CW250"/>
      <c r="CX250"/>
      <c r="CY250"/>
      <c r="CZ250"/>
      <c r="DA250"/>
      <c r="DB250"/>
      <c r="DC250"/>
      <c r="DD250"/>
      <c r="DE250"/>
      <c r="DF250"/>
      <c r="DG250"/>
      <c r="DH250"/>
      <c r="DI250"/>
      <c r="DJ250"/>
    </row>
    <row r="251" spans="2:114" x14ac:dyDescent="0.25">
      <c r="B251" s="41" t="str">
        <f>IF(B250="","",IF(B250+1&lt;='Tables&amp;Data'!$F$9,B250+1,""))</f>
        <v/>
      </c>
      <c r="C251" s="46" t="str">
        <f>IF(IFERROR(TRUNC((B251-1)/'Tables&amp;Data'!$F$7,0)+1,0)=0,"","G"&amp;TRUNC((B251-1)/'Tables&amp;Data'!$F$7,0)+1)</f>
        <v/>
      </c>
      <c r="D251" s="43" t="str">
        <f>IF(C251="","",IF(D250='Tables&amp;Data'!$F$7,1,D250+1))</f>
        <v/>
      </c>
      <c r="E251" s="43" t="str">
        <f t="shared" si="3"/>
        <v/>
      </c>
      <c r="F251" s="45" t="str">
        <f>IF(E251="","",IF(SUM(G251:AA251)='Tables&amp;Data'!$F$8,"P","O"))</f>
        <v/>
      </c>
      <c r="G251" s="13" t="str">
        <f>IFERROR(IF(($C251&amp;"-"&amp;$E251&amp;"-"&amp;G$4)=INDEX(Aux!$Q$4:$Q$5000,MATCH($C251&amp;"-"&amp;$E251&amp;"-"&amp;G$4,Aux!$Q$4:$Q$5000,0)),1,""),"")</f>
        <v/>
      </c>
      <c r="H251" s="13" t="str">
        <f>IFERROR(IF(($C251&amp;"-"&amp;$E251&amp;"-"&amp;H$4)=INDEX(Aux!$Q$4:$Q$5000,MATCH($C251&amp;"-"&amp;$E251&amp;"-"&amp;H$4,Aux!$Q$4:$Q$5000,0)),1,""),"")</f>
        <v/>
      </c>
      <c r="I251" s="13" t="str">
        <f>IFERROR(IF(($C251&amp;"-"&amp;$E251&amp;"-"&amp;I$4)=INDEX(Aux!$Q$4:$Q$5000,MATCH($C251&amp;"-"&amp;$E251&amp;"-"&amp;I$4,Aux!$Q$4:$Q$5000,0)),1,""),"")</f>
        <v/>
      </c>
      <c r="J251" s="13" t="str">
        <f>IFERROR(IF(($C251&amp;"-"&amp;$E251&amp;"-"&amp;J$4)=INDEX(Aux!$Q$4:$Q$5000,MATCH($C251&amp;"-"&amp;$E251&amp;"-"&amp;J$4,Aux!$Q$4:$Q$5000,0)),1,""),"")</f>
        <v/>
      </c>
      <c r="K251" s="13" t="str">
        <f>IFERROR(IF(($C251&amp;"-"&amp;$E251&amp;"-"&amp;K$4)=INDEX(Aux!$Q$4:$Q$5000,MATCH($C251&amp;"-"&amp;$E251&amp;"-"&amp;K$4,Aux!$Q$4:$Q$5000,0)),1,""),"")</f>
        <v/>
      </c>
      <c r="L251" s="13" t="str">
        <f>IFERROR(IF(($C251&amp;"-"&amp;$E251&amp;"-"&amp;L$4)=INDEX(Aux!$Q$4:$Q$5000,MATCH($C251&amp;"-"&amp;$E251&amp;"-"&amp;L$4,Aux!$Q$4:$Q$5000,0)),1,""),"")</f>
        <v/>
      </c>
      <c r="M251" s="13" t="str">
        <f>IFERROR(IF(($C251&amp;"-"&amp;$E251&amp;"-"&amp;M$4)=INDEX(Aux!$Q$4:$Q$5000,MATCH($C251&amp;"-"&amp;$E251&amp;"-"&amp;M$4,Aux!$Q$4:$Q$5000,0)),1,""),"")</f>
        <v/>
      </c>
      <c r="N251" s="13" t="str">
        <f>IFERROR(IF(($C251&amp;"-"&amp;$E251&amp;"-"&amp;N$4)=INDEX(Aux!$Q$4:$Q$5000,MATCH($C251&amp;"-"&amp;$E251&amp;"-"&amp;N$4,Aux!$Q$4:$Q$5000,0)),1,""),"")</f>
        <v/>
      </c>
      <c r="O251" s="13" t="str">
        <f>IFERROR(IF(($C251&amp;"-"&amp;$E251&amp;"-"&amp;O$4)=INDEX(Aux!$Q$4:$Q$5000,MATCH($C251&amp;"-"&amp;$E251&amp;"-"&amp;O$4,Aux!$Q$4:$Q$5000,0)),1,""),"")</f>
        <v/>
      </c>
      <c r="P251" s="13" t="str">
        <f>IFERROR(IF(($C251&amp;"-"&amp;$E251&amp;"-"&amp;P$4)=INDEX(Aux!$Q$4:$Q$5000,MATCH($C251&amp;"-"&amp;$E251&amp;"-"&amp;P$4,Aux!$Q$4:$Q$5000,0)),1,""),"")</f>
        <v/>
      </c>
      <c r="Q251" s="13" t="str">
        <f>IFERROR(IF(($C251&amp;"-"&amp;$E251&amp;"-"&amp;Q$4)=INDEX(Aux!$Q$4:$Q$5000,MATCH($C251&amp;"-"&amp;$E251&amp;"-"&amp;Q$4,Aux!$Q$4:$Q$5000,0)),1,""),"")</f>
        <v/>
      </c>
      <c r="R251" s="13" t="str">
        <f>IFERROR(IF(($C251&amp;"-"&amp;$E251&amp;"-"&amp;R$4)=INDEX(Aux!$Q$4:$Q$5000,MATCH($C251&amp;"-"&amp;$E251&amp;"-"&amp;R$4,Aux!$Q$4:$Q$5000,0)),1,""),"")</f>
        <v/>
      </c>
      <c r="S251" s="13" t="str">
        <f>IFERROR(IF(($C251&amp;"-"&amp;$E251&amp;"-"&amp;S$4)=INDEX(Aux!$Q$4:$Q$5000,MATCH($C251&amp;"-"&amp;$E251&amp;"-"&amp;S$4,Aux!$Q$4:$Q$5000,0)),1,""),"")</f>
        <v/>
      </c>
      <c r="T251" s="13" t="str">
        <f>IFERROR(IF(($C251&amp;"-"&amp;$E251&amp;"-"&amp;T$4)=INDEX(Aux!$Q$4:$Q$5000,MATCH($C251&amp;"-"&amp;$E251&amp;"-"&amp;T$4,Aux!$Q$4:$Q$5000,0)),1,""),"")</f>
        <v/>
      </c>
      <c r="U251" s="13" t="str">
        <f>IFERROR(IF(($C251&amp;"-"&amp;$E251&amp;"-"&amp;U$4)=INDEX(Aux!$Q$4:$Q$5000,MATCH($C251&amp;"-"&amp;$E251&amp;"-"&amp;U$4,Aux!$Q$4:$Q$5000,0)),1,""),"")</f>
        <v/>
      </c>
      <c r="V251" s="13" t="str">
        <f>IFERROR(IF(($C251&amp;"-"&amp;$E251&amp;"-"&amp;V$4)=INDEX(Aux!$Q$4:$Q$5000,MATCH($C251&amp;"-"&amp;$E251&amp;"-"&amp;V$4,Aux!$Q$4:$Q$5000,0)),1,""),"")</f>
        <v/>
      </c>
      <c r="W251" s="13" t="str">
        <f>IFERROR(IF(($C251&amp;"-"&amp;$E251&amp;"-"&amp;W$4)=INDEX(Aux!$Q$4:$Q$5000,MATCH($C251&amp;"-"&amp;$E251&amp;"-"&amp;W$4,Aux!$Q$4:$Q$5000,0)),1,""),"")</f>
        <v/>
      </c>
      <c r="X251" s="13" t="str">
        <f>IFERROR(IF(($C251&amp;"-"&amp;$E251&amp;"-"&amp;X$4)=INDEX(Aux!$Q$4:$Q$5000,MATCH($C251&amp;"-"&amp;$E251&amp;"-"&amp;X$4,Aux!$Q$4:$Q$5000,0)),1,""),"")</f>
        <v/>
      </c>
      <c r="Y251" s="13" t="str">
        <f>IFERROR(IF(($C251&amp;"-"&amp;$E251&amp;"-"&amp;Y$4)=INDEX(Aux!$Q$4:$Q$5000,MATCH($C251&amp;"-"&amp;$E251&amp;"-"&amp;Y$4,Aux!$Q$4:$Q$5000,0)),1,""),"")</f>
        <v/>
      </c>
      <c r="Z251" s="13" t="str">
        <f>IFERROR(IF(($C251&amp;"-"&amp;$E251&amp;"-"&amp;Z$4)=INDEX(Aux!$Q$4:$Q$5000,MATCH($C251&amp;"-"&amp;$E251&amp;"-"&amp;Z$4,Aux!$Q$4:$Q$5000,0)),1,""),"")</f>
        <v/>
      </c>
      <c r="AA251" s="13" t="str">
        <f>IFERROR(IF(($C251&amp;"-"&amp;$E251&amp;"-"&amp;AA$4)=INDEX(Aux!$Q$4:$Q$5000,MATCH($C251&amp;"-"&amp;$E251&amp;"-"&amp;AA$4,Aux!$Q$4:$Q$5000,0)),1,""),"")</f>
        <v/>
      </c>
      <c r="AN251"/>
      <c r="AO251"/>
      <c r="AP251"/>
      <c r="AQ251"/>
      <c r="AR251"/>
      <c r="AS251"/>
      <c r="AT251"/>
      <c r="AU251"/>
      <c r="AV251"/>
      <c r="AW251"/>
      <c r="AX251"/>
      <c r="AY251"/>
      <c r="AZ251"/>
      <c r="BA251"/>
      <c r="BB251"/>
      <c r="BC251"/>
      <c r="BD251"/>
      <c r="BE251"/>
      <c r="BF251"/>
      <c r="BG251"/>
      <c r="BH251"/>
      <c r="BI251"/>
      <c r="BJ251"/>
      <c r="BK251"/>
      <c r="BL251"/>
      <c r="BM251"/>
      <c r="BN251"/>
      <c r="BO251"/>
      <c r="BP251"/>
      <c r="BQ251"/>
      <c r="BR251"/>
      <c r="BS251"/>
      <c r="BT251"/>
      <c r="BU251"/>
      <c r="BV251"/>
      <c r="BW251"/>
      <c r="BX251"/>
      <c r="BY251"/>
      <c r="BZ251"/>
      <c r="CA251"/>
      <c r="CB251"/>
      <c r="CC251"/>
      <c r="CD251"/>
      <c r="CE251"/>
      <c r="CF251"/>
      <c r="CG251"/>
      <c r="CH251"/>
      <c r="CI251"/>
      <c r="CJ251"/>
      <c r="CK251"/>
      <c r="CL251"/>
      <c r="CM251"/>
      <c r="CN251"/>
      <c r="CO251"/>
      <c r="CP251"/>
      <c r="CQ251"/>
      <c r="CR251"/>
      <c r="CS251"/>
      <c r="CT251"/>
      <c r="CU251"/>
      <c r="CV251"/>
      <c r="CW251"/>
      <c r="CX251"/>
      <c r="CY251"/>
      <c r="CZ251"/>
      <c r="DA251"/>
      <c r="DB251"/>
      <c r="DC251"/>
      <c r="DD251"/>
      <c r="DE251"/>
      <c r="DF251"/>
      <c r="DG251"/>
      <c r="DH251"/>
      <c r="DI251"/>
      <c r="DJ251"/>
    </row>
    <row r="252" spans="2:114" x14ac:dyDescent="0.25">
      <c r="B252" s="41" t="str">
        <f>IF(B251="","",IF(B251+1&lt;='Tables&amp;Data'!$F$9,B251+1,""))</f>
        <v/>
      </c>
      <c r="C252" s="46" t="str">
        <f>IF(IFERROR(TRUNC((B252-1)/'Tables&amp;Data'!$F$7,0)+1,0)=0,"","G"&amp;TRUNC((B252-1)/'Tables&amp;Data'!$F$7,0)+1)</f>
        <v/>
      </c>
      <c r="D252" s="43" t="str">
        <f>IF(C252="","",IF(D251='Tables&amp;Data'!$F$7,1,D251+1))</f>
        <v/>
      </c>
      <c r="E252" s="43" t="str">
        <f t="shared" si="3"/>
        <v/>
      </c>
      <c r="F252" s="45" t="str">
        <f>IF(E252="","",IF(SUM(G252:AA252)='Tables&amp;Data'!$F$8,"P","O"))</f>
        <v/>
      </c>
      <c r="G252" s="13" t="str">
        <f>IFERROR(IF(($C252&amp;"-"&amp;$E252&amp;"-"&amp;G$4)=INDEX(Aux!$Q$4:$Q$5000,MATCH($C252&amp;"-"&amp;$E252&amp;"-"&amp;G$4,Aux!$Q$4:$Q$5000,0)),1,""),"")</f>
        <v/>
      </c>
      <c r="H252" s="13" t="str">
        <f>IFERROR(IF(($C252&amp;"-"&amp;$E252&amp;"-"&amp;H$4)=INDEX(Aux!$Q$4:$Q$5000,MATCH($C252&amp;"-"&amp;$E252&amp;"-"&amp;H$4,Aux!$Q$4:$Q$5000,0)),1,""),"")</f>
        <v/>
      </c>
      <c r="I252" s="13" t="str">
        <f>IFERROR(IF(($C252&amp;"-"&amp;$E252&amp;"-"&amp;I$4)=INDEX(Aux!$Q$4:$Q$5000,MATCH($C252&amp;"-"&amp;$E252&amp;"-"&amp;I$4,Aux!$Q$4:$Q$5000,0)),1,""),"")</f>
        <v/>
      </c>
      <c r="J252" s="13" t="str">
        <f>IFERROR(IF(($C252&amp;"-"&amp;$E252&amp;"-"&amp;J$4)=INDEX(Aux!$Q$4:$Q$5000,MATCH($C252&amp;"-"&amp;$E252&amp;"-"&amp;J$4,Aux!$Q$4:$Q$5000,0)),1,""),"")</f>
        <v/>
      </c>
      <c r="K252" s="13" t="str">
        <f>IFERROR(IF(($C252&amp;"-"&amp;$E252&amp;"-"&amp;K$4)=INDEX(Aux!$Q$4:$Q$5000,MATCH($C252&amp;"-"&amp;$E252&amp;"-"&amp;K$4,Aux!$Q$4:$Q$5000,0)),1,""),"")</f>
        <v/>
      </c>
      <c r="L252" s="13" t="str">
        <f>IFERROR(IF(($C252&amp;"-"&amp;$E252&amp;"-"&amp;L$4)=INDEX(Aux!$Q$4:$Q$5000,MATCH($C252&amp;"-"&amp;$E252&amp;"-"&amp;L$4,Aux!$Q$4:$Q$5000,0)),1,""),"")</f>
        <v/>
      </c>
      <c r="M252" s="13" t="str">
        <f>IFERROR(IF(($C252&amp;"-"&amp;$E252&amp;"-"&amp;M$4)=INDEX(Aux!$Q$4:$Q$5000,MATCH($C252&amp;"-"&amp;$E252&amp;"-"&amp;M$4,Aux!$Q$4:$Q$5000,0)),1,""),"")</f>
        <v/>
      </c>
      <c r="N252" s="13" t="str">
        <f>IFERROR(IF(($C252&amp;"-"&amp;$E252&amp;"-"&amp;N$4)=INDEX(Aux!$Q$4:$Q$5000,MATCH($C252&amp;"-"&amp;$E252&amp;"-"&amp;N$4,Aux!$Q$4:$Q$5000,0)),1,""),"")</f>
        <v/>
      </c>
      <c r="O252" s="13" t="str">
        <f>IFERROR(IF(($C252&amp;"-"&amp;$E252&amp;"-"&amp;O$4)=INDEX(Aux!$Q$4:$Q$5000,MATCH($C252&amp;"-"&amp;$E252&amp;"-"&amp;O$4,Aux!$Q$4:$Q$5000,0)),1,""),"")</f>
        <v/>
      </c>
      <c r="P252" s="13" t="str">
        <f>IFERROR(IF(($C252&amp;"-"&amp;$E252&amp;"-"&amp;P$4)=INDEX(Aux!$Q$4:$Q$5000,MATCH($C252&amp;"-"&amp;$E252&amp;"-"&amp;P$4,Aux!$Q$4:$Q$5000,0)),1,""),"")</f>
        <v/>
      </c>
      <c r="Q252" s="13" t="str">
        <f>IFERROR(IF(($C252&amp;"-"&amp;$E252&amp;"-"&amp;Q$4)=INDEX(Aux!$Q$4:$Q$5000,MATCH($C252&amp;"-"&amp;$E252&amp;"-"&amp;Q$4,Aux!$Q$4:$Q$5000,0)),1,""),"")</f>
        <v/>
      </c>
      <c r="R252" s="13" t="str">
        <f>IFERROR(IF(($C252&amp;"-"&amp;$E252&amp;"-"&amp;R$4)=INDEX(Aux!$Q$4:$Q$5000,MATCH($C252&amp;"-"&amp;$E252&amp;"-"&amp;R$4,Aux!$Q$4:$Q$5000,0)),1,""),"")</f>
        <v/>
      </c>
      <c r="S252" s="13" t="str">
        <f>IFERROR(IF(($C252&amp;"-"&amp;$E252&amp;"-"&amp;S$4)=INDEX(Aux!$Q$4:$Q$5000,MATCH($C252&amp;"-"&amp;$E252&amp;"-"&amp;S$4,Aux!$Q$4:$Q$5000,0)),1,""),"")</f>
        <v/>
      </c>
      <c r="T252" s="13" t="str">
        <f>IFERROR(IF(($C252&amp;"-"&amp;$E252&amp;"-"&amp;T$4)=INDEX(Aux!$Q$4:$Q$5000,MATCH($C252&amp;"-"&amp;$E252&amp;"-"&amp;T$4,Aux!$Q$4:$Q$5000,0)),1,""),"")</f>
        <v/>
      </c>
      <c r="U252" s="13" t="str">
        <f>IFERROR(IF(($C252&amp;"-"&amp;$E252&amp;"-"&amp;U$4)=INDEX(Aux!$Q$4:$Q$5000,MATCH($C252&amp;"-"&amp;$E252&amp;"-"&amp;U$4,Aux!$Q$4:$Q$5000,0)),1,""),"")</f>
        <v/>
      </c>
      <c r="V252" s="13" t="str">
        <f>IFERROR(IF(($C252&amp;"-"&amp;$E252&amp;"-"&amp;V$4)=INDEX(Aux!$Q$4:$Q$5000,MATCH($C252&amp;"-"&amp;$E252&amp;"-"&amp;V$4,Aux!$Q$4:$Q$5000,0)),1,""),"")</f>
        <v/>
      </c>
      <c r="W252" s="13" t="str">
        <f>IFERROR(IF(($C252&amp;"-"&amp;$E252&amp;"-"&amp;W$4)=INDEX(Aux!$Q$4:$Q$5000,MATCH($C252&amp;"-"&amp;$E252&amp;"-"&amp;W$4,Aux!$Q$4:$Q$5000,0)),1,""),"")</f>
        <v/>
      </c>
      <c r="X252" s="13" t="str">
        <f>IFERROR(IF(($C252&amp;"-"&amp;$E252&amp;"-"&amp;X$4)=INDEX(Aux!$Q$4:$Q$5000,MATCH($C252&amp;"-"&amp;$E252&amp;"-"&amp;X$4,Aux!$Q$4:$Q$5000,0)),1,""),"")</f>
        <v/>
      </c>
      <c r="Y252" s="13" t="str">
        <f>IFERROR(IF(($C252&amp;"-"&amp;$E252&amp;"-"&amp;Y$4)=INDEX(Aux!$Q$4:$Q$5000,MATCH($C252&amp;"-"&amp;$E252&amp;"-"&amp;Y$4,Aux!$Q$4:$Q$5000,0)),1,""),"")</f>
        <v/>
      </c>
      <c r="Z252" s="13" t="str">
        <f>IFERROR(IF(($C252&amp;"-"&amp;$E252&amp;"-"&amp;Z$4)=INDEX(Aux!$Q$4:$Q$5000,MATCH($C252&amp;"-"&amp;$E252&amp;"-"&amp;Z$4,Aux!$Q$4:$Q$5000,0)),1,""),"")</f>
        <v/>
      </c>
      <c r="AA252" s="13" t="str">
        <f>IFERROR(IF(($C252&amp;"-"&amp;$E252&amp;"-"&amp;AA$4)=INDEX(Aux!$Q$4:$Q$5000,MATCH($C252&amp;"-"&amp;$E252&amp;"-"&amp;AA$4,Aux!$Q$4:$Q$5000,0)),1,""),"")</f>
        <v/>
      </c>
      <c r="AN252"/>
      <c r="AO252"/>
      <c r="AP252"/>
      <c r="AQ252"/>
      <c r="AR252"/>
      <c r="AS252"/>
      <c r="AT252"/>
      <c r="AU252"/>
      <c r="AV252"/>
      <c r="AW252"/>
      <c r="AX252"/>
      <c r="AY252"/>
      <c r="AZ252"/>
      <c r="BA252"/>
      <c r="BB252"/>
      <c r="BC252"/>
      <c r="BD252"/>
      <c r="BE252"/>
      <c r="BF252"/>
      <c r="BG252"/>
      <c r="BH252"/>
      <c r="BI252"/>
      <c r="BJ252"/>
      <c r="BK252"/>
      <c r="BL252"/>
      <c r="BM252"/>
      <c r="BN252"/>
      <c r="BO252"/>
      <c r="BP252"/>
      <c r="BQ252"/>
      <c r="BR252"/>
      <c r="BS252"/>
      <c r="BT252"/>
      <c r="BU252"/>
      <c r="BV252"/>
      <c r="BW252"/>
      <c r="BX252"/>
      <c r="BY252"/>
      <c r="BZ252"/>
      <c r="CA252"/>
      <c r="CB252"/>
      <c r="CC252"/>
      <c r="CD252"/>
      <c r="CE252"/>
      <c r="CF252"/>
      <c r="CG252"/>
      <c r="CH252"/>
      <c r="CI252"/>
      <c r="CJ252"/>
      <c r="CK252"/>
      <c r="CL252"/>
      <c r="CM252"/>
      <c r="CN252"/>
      <c r="CO252"/>
      <c r="CP252"/>
      <c r="CQ252"/>
      <c r="CR252"/>
      <c r="CS252"/>
      <c r="CT252"/>
      <c r="CU252"/>
      <c r="CV252"/>
      <c r="CW252"/>
      <c r="CX252"/>
      <c r="CY252"/>
      <c r="CZ252"/>
      <c r="DA252"/>
      <c r="DB252"/>
      <c r="DC252"/>
      <c r="DD252"/>
      <c r="DE252"/>
      <c r="DF252"/>
      <c r="DG252"/>
      <c r="DH252"/>
      <c r="DI252"/>
      <c r="DJ252"/>
    </row>
    <row r="253" spans="2:114" x14ac:dyDescent="0.25">
      <c r="B253" s="41" t="str">
        <f>IF(B252="","",IF(B252+1&lt;='Tables&amp;Data'!$F$9,B252+1,""))</f>
        <v/>
      </c>
      <c r="C253" s="46" t="str">
        <f>IF(IFERROR(TRUNC((B253-1)/'Tables&amp;Data'!$F$7,0)+1,0)=0,"","G"&amp;TRUNC((B253-1)/'Tables&amp;Data'!$F$7,0)+1)</f>
        <v/>
      </c>
      <c r="D253" s="43" t="str">
        <f>IF(C253="","",IF(D252='Tables&amp;Data'!$F$7,1,D252+1))</f>
        <v/>
      </c>
      <c r="E253" s="43" t="str">
        <f t="shared" si="3"/>
        <v/>
      </c>
      <c r="F253" s="45" t="str">
        <f>IF(E253="","",IF(SUM(G253:AA253)='Tables&amp;Data'!$F$8,"P","O"))</f>
        <v/>
      </c>
      <c r="G253" s="13" t="str">
        <f>IFERROR(IF(($C253&amp;"-"&amp;$E253&amp;"-"&amp;G$4)=INDEX(Aux!$Q$4:$Q$5000,MATCH($C253&amp;"-"&amp;$E253&amp;"-"&amp;G$4,Aux!$Q$4:$Q$5000,0)),1,""),"")</f>
        <v/>
      </c>
      <c r="H253" s="13" t="str">
        <f>IFERROR(IF(($C253&amp;"-"&amp;$E253&amp;"-"&amp;H$4)=INDEX(Aux!$Q$4:$Q$5000,MATCH($C253&amp;"-"&amp;$E253&amp;"-"&amp;H$4,Aux!$Q$4:$Q$5000,0)),1,""),"")</f>
        <v/>
      </c>
      <c r="I253" s="13" t="str">
        <f>IFERROR(IF(($C253&amp;"-"&amp;$E253&amp;"-"&amp;I$4)=INDEX(Aux!$Q$4:$Q$5000,MATCH($C253&amp;"-"&amp;$E253&amp;"-"&amp;I$4,Aux!$Q$4:$Q$5000,0)),1,""),"")</f>
        <v/>
      </c>
      <c r="J253" s="13" t="str">
        <f>IFERROR(IF(($C253&amp;"-"&amp;$E253&amp;"-"&amp;J$4)=INDEX(Aux!$Q$4:$Q$5000,MATCH($C253&amp;"-"&amp;$E253&amp;"-"&amp;J$4,Aux!$Q$4:$Q$5000,0)),1,""),"")</f>
        <v/>
      </c>
      <c r="K253" s="13" t="str">
        <f>IFERROR(IF(($C253&amp;"-"&amp;$E253&amp;"-"&amp;K$4)=INDEX(Aux!$Q$4:$Q$5000,MATCH($C253&amp;"-"&amp;$E253&amp;"-"&amp;K$4,Aux!$Q$4:$Q$5000,0)),1,""),"")</f>
        <v/>
      </c>
      <c r="L253" s="13" t="str">
        <f>IFERROR(IF(($C253&amp;"-"&amp;$E253&amp;"-"&amp;L$4)=INDEX(Aux!$Q$4:$Q$5000,MATCH($C253&amp;"-"&amp;$E253&amp;"-"&amp;L$4,Aux!$Q$4:$Q$5000,0)),1,""),"")</f>
        <v/>
      </c>
      <c r="M253" s="13" t="str">
        <f>IFERROR(IF(($C253&amp;"-"&amp;$E253&amp;"-"&amp;M$4)=INDEX(Aux!$Q$4:$Q$5000,MATCH($C253&amp;"-"&amp;$E253&amp;"-"&amp;M$4,Aux!$Q$4:$Q$5000,0)),1,""),"")</f>
        <v/>
      </c>
      <c r="N253" s="13" t="str">
        <f>IFERROR(IF(($C253&amp;"-"&amp;$E253&amp;"-"&amp;N$4)=INDEX(Aux!$Q$4:$Q$5000,MATCH($C253&amp;"-"&amp;$E253&amp;"-"&amp;N$4,Aux!$Q$4:$Q$5000,0)),1,""),"")</f>
        <v/>
      </c>
      <c r="O253" s="13" t="str">
        <f>IFERROR(IF(($C253&amp;"-"&amp;$E253&amp;"-"&amp;O$4)=INDEX(Aux!$Q$4:$Q$5000,MATCH($C253&amp;"-"&amp;$E253&amp;"-"&amp;O$4,Aux!$Q$4:$Q$5000,0)),1,""),"")</f>
        <v/>
      </c>
      <c r="P253" s="13" t="str">
        <f>IFERROR(IF(($C253&amp;"-"&amp;$E253&amp;"-"&amp;P$4)=INDEX(Aux!$Q$4:$Q$5000,MATCH($C253&amp;"-"&amp;$E253&amp;"-"&amp;P$4,Aux!$Q$4:$Q$5000,0)),1,""),"")</f>
        <v/>
      </c>
      <c r="Q253" s="13" t="str">
        <f>IFERROR(IF(($C253&amp;"-"&amp;$E253&amp;"-"&amp;Q$4)=INDEX(Aux!$Q$4:$Q$5000,MATCH($C253&amp;"-"&amp;$E253&amp;"-"&amp;Q$4,Aux!$Q$4:$Q$5000,0)),1,""),"")</f>
        <v/>
      </c>
      <c r="R253" s="13" t="str">
        <f>IFERROR(IF(($C253&amp;"-"&amp;$E253&amp;"-"&amp;R$4)=INDEX(Aux!$Q$4:$Q$5000,MATCH($C253&amp;"-"&amp;$E253&amp;"-"&amp;R$4,Aux!$Q$4:$Q$5000,0)),1,""),"")</f>
        <v/>
      </c>
      <c r="S253" s="13" t="str">
        <f>IFERROR(IF(($C253&amp;"-"&amp;$E253&amp;"-"&amp;S$4)=INDEX(Aux!$Q$4:$Q$5000,MATCH($C253&amp;"-"&amp;$E253&amp;"-"&amp;S$4,Aux!$Q$4:$Q$5000,0)),1,""),"")</f>
        <v/>
      </c>
      <c r="T253" s="13" t="str">
        <f>IFERROR(IF(($C253&amp;"-"&amp;$E253&amp;"-"&amp;T$4)=INDEX(Aux!$Q$4:$Q$5000,MATCH($C253&amp;"-"&amp;$E253&amp;"-"&amp;T$4,Aux!$Q$4:$Q$5000,0)),1,""),"")</f>
        <v/>
      </c>
      <c r="U253" s="13" t="str">
        <f>IFERROR(IF(($C253&amp;"-"&amp;$E253&amp;"-"&amp;U$4)=INDEX(Aux!$Q$4:$Q$5000,MATCH($C253&amp;"-"&amp;$E253&amp;"-"&amp;U$4,Aux!$Q$4:$Q$5000,0)),1,""),"")</f>
        <v/>
      </c>
      <c r="V253" s="13" t="str">
        <f>IFERROR(IF(($C253&amp;"-"&amp;$E253&amp;"-"&amp;V$4)=INDEX(Aux!$Q$4:$Q$5000,MATCH($C253&amp;"-"&amp;$E253&amp;"-"&amp;V$4,Aux!$Q$4:$Q$5000,0)),1,""),"")</f>
        <v/>
      </c>
      <c r="W253" s="13" t="str">
        <f>IFERROR(IF(($C253&amp;"-"&amp;$E253&amp;"-"&amp;W$4)=INDEX(Aux!$Q$4:$Q$5000,MATCH($C253&amp;"-"&amp;$E253&amp;"-"&amp;W$4,Aux!$Q$4:$Q$5000,0)),1,""),"")</f>
        <v/>
      </c>
      <c r="X253" s="13" t="str">
        <f>IFERROR(IF(($C253&amp;"-"&amp;$E253&amp;"-"&amp;X$4)=INDEX(Aux!$Q$4:$Q$5000,MATCH($C253&amp;"-"&amp;$E253&amp;"-"&amp;X$4,Aux!$Q$4:$Q$5000,0)),1,""),"")</f>
        <v/>
      </c>
      <c r="Y253" s="13" t="str">
        <f>IFERROR(IF(($C253&amp;"-"&amp;$E253&amp;"-"&amp;Y$4)=INDEX(Aux!$Q$4:$Q$5000,MATCH($C253&amp;"-"&amp;$E253&amp;"-"&amp;Y$4,Aux!$Q$4:$Q$5000,0)),1,""),"")</f>
        <v/>
      </c>
      <c r="Z253" s="13" t="str">
        <f>IFERROR(IF(($C253&amp;"-"&amp;$E253&amp;"-"&amp;Z$4)=INDEX(Aux!$Q$4:$Q$5000,MATCH($C253&amp;"-"&amp;$E253&amp;"-"&amp;Z$4,Aux!$Q$4:$Q$5000,0)),1,""),"")</f>
        <v/>
      </c>
      <c r="AA253" s="13" t="str">
        <f>IFERROR(IF(($C253&amp;"-"&amp;$E253&amp;"-"&amp;AA$4)=INDEX(Aux!$Q$4:$Q$5000,MATCH($C253&amp;"-"&amp;$E253&amp;"-"&amp;AA$4,Aux!$Q$4:$Q$5000,0)),1,""),"")</f>
        <v/>
      </c>
    </row>
    <row r="254" spans="2:114" x14ac:dyDescent="0.25">
      <c r="B254" s="41" t="str">
        <f>IF(B253="","",IF(B253+1&lt;='Tables&amp;Data'!$F$9,B253+1,""))</f>
        <v/>
      </c>
      <c r="C254" s="46" t="str">
        <f>IF(IFERROR(TRUNC((B254-1)/'Tables&amp;Data'!$F$7,0)+1,0)=0,"","G"&amp;TRUNC((B254-1)/'Tables&amp;Data'!$F$7,0)+1)</f>
        <v/>
      </c>
      <c r="D254" s="43" t="str">
        <f>IF(C254="","",IF(D253='Tables&amp;Data'!$F$7,1,D253+1))</f>
        <v/>
      </c>
      <c r="E254" s="43" t="str">
        <f t="shared" si="3"/>
        <v/>
      </c>
      <c r="F254" s="45" t="str">
        <f>IF(E254="","",IF(SUM(G254:AA254)='Tables&amp;Data'!$F$8,"P","O"))</f>
        <v/>
      </c>
      <c r="G254" s="13" t="str">
        <f>IFERROR(IF(($C254&amp;"-"&amp;$E254&amp;"-"&amp;G$4)=INDEX(Aux!$Q$4:$Q$5000,MATCH($C254&amp;"-"&amp;$E254&amp;"-"&amp;G$4,Aux!$Q$4:$Q$5000,0)),1,""),"")</f>
        <v/>
      </c>
      <c r="H254" s="13" t="str">
        <f>IFERROR(IF(($C254&amp;"-"&amp;$E254&amp;"-"&amp;H$4)=INDEX(Aux!$Q$4:$Q$5000,MATCH($C254&amp;"-"&amp;$E254&amp;"-"&amp;H$4,Aux!$Q$4:$Q$5000,0)),1,""),"")</f>
        <v/>
      </c>
      <c r="I254" s="13" t="str">
        <f>IFERROR(IF(($C254&amp;"-"&amp;$E254&amp;"-"&amp;I$4)=INDEX(Aux!$Q$4:$Q$5000,MATCH($C254&amp;"-"&amp;$E254&amp;"-"&amp;I$4,Aux!$Q$4:$Q$5000,0)),1,""),"")</f>
        <v/>
      </c>
      <c r="J254" s="13" t="str">
        <f>IFERROR(IF(($C254&amp;"-"&amp;$E254&amp;"-"&amp;J$4)=INDEX(Aux!$Q$4:$Q$5000,MATCH($C254&amp;"-"&amp;$E254&amp;"-"&amp;J$4,Aux!$Q$4:$Q$5000,0)),1,""),"")</f>
        <v/>
      </c>
      <c r="K254" s="13" t="str">
        <f>IFERROR(IF(($C254&amp;"-"&amp;$E254&amp;"-"&amp;K$4)=INDEX(Aux!$Q$4:$Q$5000,MATCH($C254&amp;"-"&amp;$E254&amp;"-"&amp;K$4,Aux!$Q$4:$Q$5000,0)),1,""),"")</f>
        <v/>
      </c>
      <c r="L254" s="13" t="str">
        <f>IFERROR(IF(($C254&amp;"-"&amp;$E254&amp;"-"&amp;L$4)=INDEX(Aux!$Q$4:$Q$5000,MATCH($C254&amp;"-"&amp;$E254&amp;"-"&amp;L$4,Aux!$Q$4:$Q$5000,0)),1,""),"")</f>
        <v/>
      </c>
      <c r="M254" s="13" t="str">
        <f>IFERROR(IF(($C254&amp;"-"&amp;$E254&amp;"-"&amp;M$4)=INDEX(Aux!$Q$4:$Q$5000,MATCH($C254&amp;"-"&amp;$E254&amp;"-"&amp;M$4,Aux!$Q$4:$Q$5000,0)),1,""),"")</f>
        <v/>
      </c>
      <c r="N254" s="13" t="str">
        <f>IFERROR(IF(($C254&amp;"-"&amp;$E254&amp;"-"&amp;N$4)=INDEX(Aux!$Q$4:$Q$5000,MATCH($C254&amp;"-"&amp;$E254&amp;"-"&amp;N$4,Aux!$Q$4:$Q$5000,0)),1,""),"")</f>
        <v/>
      </c>
      <c r="O254" s="13" t="str">
        <f>IFERROR(IF(($C254&amp;"-"&amp;$E254&amp;"-"&amp;O$4)=INDEX(Aux!$Q$4:$Q$5000,MATCH($C254&amp;"-"&amp;$E254&amp;"-"&amp;O$4,Aux!$Q$4:$Q$5000,0)),1,""),"")</f>
        <v/>
      </c>
      <c r="P254" s="13" t="str">
        <f>IFERROR(IF(($C254&amp;"-"&amp;$E254&amp;"-"&amp;P$4)=INDEX(Aux!$Q$4:$Q$5000,MATCH($C254&amp;"-"&amp;$E254&amp;"-"&amp;P$4,Aux!$Q$4:$Q$5000,0)),1,""),"")</f>
        <v/>
      </c>
      <c r="Q254" s="13" t="str">
        <f>IFERROR(IF(($C254&amp;"-"&amp;$E254&amp;"-"&amp;Q$4)=INDEX(Aux!$Q$4:$Q$5000,MATCH($C254&amp;"-"&amp;$E254&amp;"-"&amp;Q$4,Aux!$Q$4:$Q$5000,0)),1,""),"")</f>
        <v/>
      </c>
      <c r="R254" s="13" t="str">
        <f>IFERROR(IF(($C254&amp;"-"&amp;$E254&amp;"-"&amp;R$4)=INDEX(Aux!$Q$4:$Q$5000,MATCH($C254&amp;"-"&amp;$E254&amp;"-"&amp;R$4,Aux!$Q$4:$Q$5000,0)),1,""),"")</f>
        <v/>
      </c>
      <c r="S254" s="13" t="str">
        <f>IFERROR(IF(($C254&amp;"-"&amp;$E254&amp;"-"&amp;S$4)=INDEX(Aux!$Q$4:$Q$5000,MATCH($C254&amp;"-"&amp;$E254&amp;"-"&amp;S$4,Aux!$Q$4:$Q$5000,0)),1,""),"")</f>
        <v/>
      </c>
      <c r="T254" s="13" t="str">
        <f>IFERROR(IF(($C254&amp;"-"&amp;$E254&amp;"-"&amp;T$4)=INDEX(Aux!$Q$4:$Q$5000,MATCH($C254&amp;"-"&amp;$E254&amp;"-"&amp;T$4,Aux!$Q$4:$Q$5000,0)),1,""),"")</f>
        <v/>
      </c>
      <c r="U254" s="13" t="str">
        <f>IFERROR(IF(($C254&amp;"-"&amp;$E254&amp;"-"&amp;U$4)=INDEX(Aux!$Q$4:$Q$5000,MATCH($C254&amp;"-"&amp;$E254&amp;"-"&amp;U$4,Aux!$Q$4:$Q$5000,0)),1,""),"")</f>
        <v/>
      </c>
      <c r="V254" s="13" t="str">
        <f>IFERROR(IF(($C254&amp;"-"&amp;$E254&amp;"-"&amp;V$4)=INDEX(Aux!$Q$4:$Q$5000,MATCH($C254&amp;"-"&amp;$E254&amp;"-"&amp;V$4,Aux!$Q$4:$Q$5000,0)),1,""),"")</f>
        <v/>
      </c>
      <c r="W254" s="13" t="str">
        <f>IFERROR(IF(($C254&amp;"-"&amp;$E254&amp;"-"&amp;W$4)=INDEX(Aux!$Q$4:$Q$5000,MATCH($C254&amp;"-"&amp;$E254&amp;"-"&amp;W$4,Aux!$Q$4:$Q$5000,0)),1,""),"")</f>
        <v/>
      </c>
      <c r="X254" s="13" t="str">
        <f>IFERROR(IF(($C254&amp;"-"&amp;$E254&amp;"-"&amp;X$4)=INDEX(Aux!$Q$4:$Q$5000,MATCH($C254&amp;"-"&amp;$E254&amp;"-"&amp;X$4,Aux!$Q$4:$Q$5000,0)),1,""),"")</f>
        <v/>
      </c>
      <c r="Y254" s="13" t="str">
        <f>IFERROR(IF(($C254&amp;"-"&amp;$E254&amp;"-"&amp;Y$4)=INDEX(Aux!$Q$4:$Q$5000,MATCH($C254&amp;"-"&amp;$E254&amp;"-"&amp;Y$4,Aux!$Q$4:$Q$5000,0)),1,""),"")</f>
        <v/>
      </c>
      <c r="Z254" s="13" t="str">
        <f>IFERROR(IF(($C254&amp;"-"&amp;$E254&amp;"-"&amp;Z$4)=INDEX(Aux!$Q$4:$Q$5000,MATCH($C254&amp;"-"&amp;$E254&amp;"-"&amp;Z$4,Aux!$Q$4:$Q$5000,0)),1,""),"")</f>
        <v/>
      </c>
      <c r="AA254" s="13" t="str">
        <f>IFERROR(IF(($C254&amp;"-"&amp;$E254&amp;"-"&amp;AA$4)=INDEX(Aux!$Q$4:$Q$5000,MATCH($C254&amp;"-"&amp;$E254&amp;"-"&amp;AA$4,Aux!$Q$4:$Q$5000,0)),1,""),"")</f>
        <v/>
      </c>
    </row>
    <row r="255" spans="2:114" x14ac:dyDescent="0.25">
      <c r="B255" s="41" t="str">
        <f>IF(B254="","",IF(B254+1&lt;='Tables&amp;Data'!$F$9,B254+1,""))</f>
        <v/>
      </c>
      <c r="C255" s="46" t="str">
        <f>IF(IFERROR(TRUNC((B255-1)/'Tables&amp;Data'!$F$7,0)+1,0)=0,"","G"&amp;TRUNC((B255-1)/'Tables&amp;Data'!$F$7,0)+1)</f>
        <v/>
      </c>
      <c r="D255" s="43" t="str">
        <f>IF(C255="","",IF(D254='Tables&amp;Data'!$F$7,1,D254+1))</f>
        <v/>
      </c>
      <c r="E255" s="43" t="str">
        <f t="shared" si="3"/>
        <v/>
      </c>
      <c r="F255" s="45" t="str">
        <f>IF(E255="","",IF(SUM(G255:AA255)='Tables&amp;Data'!$F$8,"P","O"))</f>
        <v/>
      </c>
      <c r="G255" s="13" t="str">
        <f>IFERROR(IF(($C255&amp;"-"&amp;$E255&amp;"-"&amp;G$4)=INDEX(Aux!$Q$4:$Q$5000,MATCH($C255&amp;"-"&amp;$E255&amp;"-"&amp;G$4,Aux!$Q$4:$Q$5000,0)),1,""),"")</f>
        <v/>
      </c>
      <c r="H255" s="13" t="str">
        <f>IFERROR(IF(($C255&amp;"-"&amp;$E255&amp;"-"&amp;H$4)=INDEX(Aux!$Q$4:$Q$5000,MATCH($C255&amp;"-"&amp;$E255&amp;"-"&amp;H$4,Aux!$Q$4:$Q$5000,0)),1,""),"")</f>
        <v/>
      </c>
      <c r="I255" s="13" t="str">
        <f>IFERROR(IF(($C255&amp;"-"&amp;$E255&amp;"-"&amp;I$4)=INDEX(Aux!$Q$4:$Q$5000,MATCH($C255&amp;"-"&amp;$E255&amp;"-"&amp;I$4,Aux!$Q$4:$Q$5000,0)),1,""),"")</f>
        <v/>
      </c>
      <c r="J255" s="13" t="str">
        <f>IFERROR(IF(($C255&amp;"-"&amp;$E255&amp;"-"&amp;J$4)=INDEX(Aux!$Q$4:$Q$5000,MATCH($C255&amp;"-"&amp;$E255&amp;"-"&amp;J$4,Aux!$Q$4:$Q$5000,0)),1,""),"")</f>
        <v/>
      </c>
      <c r="K255" s="13" t="str">
        <f>IFERROR(IF(($C255&amp;"-"&amp;$E255&amp;"-"&amp;K$4)=INDEX(Aux!$Q$4:$Q$5000,MATCH($C255&amp;"-"&amp;$E255&amp;"-"&amp;K$4,Aux!$Q$4:$Q$5000,0)),1,""),"")</f>
        <v/>
      </c>
      <c r="L255" s="13" t="str">
        <f>IFERROR(IF(($C255&amp;"-"&amp;$E255&amp;"-"&amp;L$4)=INDEX(Aux!$Q$4:$Q$5000,MATCH($C255&amp;"-"&amp;$E255&amp;"-"&amp;L$4,Aux!$Q$4:$Q$5000,0)),1,""),"")</f>
        <v/>
      </c>
      <c r="M255" s="13" t="str">
        <f>IFERROR(IF(($C255&amp;"-"&amp;$E255&amp;"-"&amp;M$4)=INDEX(Aux!$Q$4:$Q$5000,MATCH($C255&amp;"-"&amp;$E255&amp;"-"&amp;M$4,Aux!$Q$4:$Q$5000,0)),1,""),"")</f>
        <v/>
      </c>
      <c r="N255" s="13" t="str">
        <f>IFERROR(IF(($C255&amp;"-"&amp;$E255&amp;"-"&amp;N$4)=INDEX(Aux!$Q$4:$Q$5000,MATCH($C255&amp;"-"&amp;$E255&amp;"-"&amp;N$4,Aux!$Q$4:$Q$5000,0)),1,""),"")</f>
        <v/>
      </c>
      <c r="O255" s="13" t="str">
        <f>IFERROR(IF(($C255&amp;"-"&amp;$E255&amp;"-"&amp;O$4)=INDEX(Aux!$Q$4:$Q$5000,MATCH($C255&amp;"-"&amp;$E255&amp;"-"&amp;O$4,Aux!$Q$4:$Q$5000,0)),1,""),"")</f>
        <v/>
      </c>
      <c r="P255" s="13" t="str">
        <f>IFERROR(IF(($C255&amp;"-"&amp;$E255&amp;"-"&amp;P$4)=INDEX(Aux!$Q$4:$Q$5000,MATCH($C255&amp;"-"&amp;$E255&amp;"-"&amp;P$4,Aux!$Q$4:$Q$5000,0)),1,""),"")</f>
        <v/>
      </c>
      <c r="Q255" s="13" t="str">
        <f>IFERROR(IF(($C255&amp;"-"&amp;$E255&amp;"-"&amp;Q$4)=INDEX(Aux!$Q$4:$Q$5000,MATCH($C255&amp;"-"&amp;$E255&amp;"-"&amp;Q$4,Aux!$Q$4:$Q$5000,0)),1,""),"")</f>
        <v/>
      </c>
      <c r="R255" s="13" t="str">
        <f>IFERROR(IF(($C255&amp;"-"&amp;$E255&amp;"-"&amp;R$4)=INDEX(Aux!$Q$4:$Q$5000,MATCH($C255&amp;"-"&amp;$E255&amp;"-"&amp;R$4,Aux!$Q$4:$Q$5000,0)),1,""),"")</f>
        <v/>
      </c>
      <c r="S255" s="13" t="str">
        <f>IFERROR(IF(($C255&amp;"-"&amp;$E255&amp;"-"&amp;S$4)=INDEX(Aux!$Q$4:$Q$5000,MATCH($C255&amp;"-"&amp;$E255&amp;"-"&amp;S$4,Aux!$Q$4:$Q$5000,0)),1,""),"")</f>
        <v/>
      </c>
      <c r="T255" s="13" t="str">
        <f>IFERROR(IF(($C255&amp;"-"&amp;$E255&amp;"-"&amp;T$4)=INDEX(Aux!$Q$4:$Q$5000,MATCH($C255&amp;"-"&amp;$E255&amp;"-"&amp;T$4,Aux!$Q$4:$Q$5000,0)),1,""),"")</f>
        <v/>
      </c>
      <c r="U255" s="13" t="str">
        <f>IFERROR(IF(($C255&amp;"-"&amp;$E255&amp;"-"&amp;U$4)=INDEX(Aux!$Q$4:$Q$5000,MATCH($C255&amp;"-"&amp;$E255&amp;"-"&amp;U$4,Aux!$Q$4:$Q$5000,0)),1,""),"")</f>
        <v/>
      </c>
      <c r="V255" s="13" t="str">
        <f>IFERROR(IF(($C255&amp;"-"&amp;$E255&amp;"-"&amp;V$4)=INDEX(Aux!$Q$4:$Q$5000,MATCH($C255&amp;"-"&amp;$E255&amp;"-"&amp;V$4,Aux!$Q$4:$Q$5000,0)),1,""),"")</f>
        <v/>
      </c>
      <c r="W255" s="13" t="str">
        <f>IFERROR(IF(($C255&amp;"-"&amp;$E255&amp;"-"&amp;W$4)=INDEX(Aux!$Q$4:$Q$5000,MATCH($C255&amp;"-"&amp;$E255&amp;"-"&amp;W$4,Aux!$Q$4:$Q$5000,0)),1,""),"")</f>
        <v/>
      </c>
      <c r="X255" s="13" t="str">
        <f>IFERROR(IF(($C255&amp;"-"&amp;$E255&amp;"-"&amp;X$4)=INDEX(Aux!$Q$4:$Q$5000,MATCH($C255&amp;"-"&amp;$E255&amp;"-"&amp;X$4,Aux!$Q$4:$Q$5000,0)),1,""),"")</f>
        <v/>
      </c>
      <c r="Y255" s="13" t="str">
        <f>IFERROR(IF(($C255&amp;"-"&amp;$E255&amp;"-"&amp;Y$4)=INDEX(Aux!$Q$4:$Q$5000,MATCH($C255&amp;"-"&amp;$E255&amp;"-"&amp;Y$4,Aux!$Q$4:$Q$5000,0)),1,""),"")</f>
        <v/>
      </c>
      <c r="Z255" s="13" t="str">
        <f>IFERROR(IF(($C255&amp;"-"&amp;$E255&amp;"-"&amp;Z$4)=INDEX(Aux!$Q$4:$Q$5000,MATCH($C255&amp;"-"&amp;$E255&amp;"-"&amp;Z$4,Aux!$Q$4:$Q$5000,0)),1,""),"")</f>
        <v/>
      </c>
      <c r="AA255" s="13" t="str">
        <f>IFERROR(IF(($C255&amp;"-"&amp;$E255&amp;"-"&amp;AA$4)=INDEX(Aux!$Q$4:$Q$5000,MATCH($C255&amp;"-"&amp;$E255&amp;"-"&amp;AA$4,Aux!$Q$4:$Q$5000,0)),1,""),"")</f>
        <v/>
      </c>
    </row>
    <row r="256" spans="2:114" x14ac:dyDescent="0.25">
      <c r="B256" s="41" t="str">
        <f>IF(B255="","",IF(B255+1&lt;='Tables&amp;Data'!$F$9,B255+1,""))</f>
        <v/>
      </c>
      <c r="C256" s="46" t="str">
        <f>IF(IFERROR(TRUNC((B256-1)/'Tables&amp;Data'!$F$7,0)+1,0)=0,"","G"&amp;TRUNC((B256-1)/'Tables&amp;Data'!$F$7,0)+1)</f>
        <v/>
      </c>
      <c r="D256" s="43" t="str">
        <f>IF(C256="","",IF(D255='Tables&amp;Data'!$F$7,1,D255+1))</f>
        <v/>
      </c>
      <c r="E256" s="43" t="str">
        <f t="shared" si="3"/>
        <v/>
      </c>
      <c r="F256" s="45" t="str">
        <f>IF(E256="","",IF(SUM(G256:AA256)='Tables&amp;Data'!$F$8,"P","O"))</f>
        <v/>
      </c>
      <c r="G256" s="13" t="str">
        <f>IFERROR(IF(($C256&amp;"-"&amp;$E256&amp;"-"&amp;G$4)=INDEX(Aux!$Q$4:$Q$5000,MATCH($C256&amp;"-"&amp;$E256&amp;"-"&amp;G$4,Aux!$Q$4:$Q$5000,0)),1,""),"")</f>
        <v/>
      </c>
      <c r="H256" s="13" t="str">
        <f>IFERROR(IF(($C256&amp;"-"&amp;$E256&amp;"-"&amp;H$4)=INDEX(Aux!$Q$4:$Q$5000,MATCH($C256&amp;"-"&amp;$E256&amp;"-"&amp;H$4,Aux!$Q$4:$Q$5000,0)),1,""),"")</f>
        <v/>
      </c>
      <c r="I256" s="13" t="str">
        <f>IFERROR(IF(($C256&amp;"-"&amp;$E256&amp;"-"&amp;I$4)=INDEX(Aux!$Q$4:$Q$5000,MATCH($C256&amp;"-"&amp;$E256&amp;"-"&amp;I$4,Aux!$Q$4:$Q$5000,0)),1,""),"")</f>
        <v/>
      </c>
      <c r="J256" s="13" t="str">
        <f>IFERROR(IF(($C256&amp;"-"&amp;$E256&amp;"-"&amp;J$4)=INDEX(Aux!$Q$4:$Q$5000,MATCH($C256&amp;"-"&amp;$E256&amp;"-"&amp;J$4,Aux!$Q$4:$Q$5000,0)),1,""),"")</f>
        <v/>
      </c>
      <c r="K256" s="13" t="str">
        <f>IFERROR(IF(($C256&amp;"-"&amp;$E256&amp;"-"&amp;K$4)=INDEX(Aux!$Q$4:$Q$5000,MATCH($C256&amp;"-"&amp;$E256&amp;"-"&amp;K$4,Aux!$Q$4:$Q$5000,0)),1,""),"")</f>
        <v/>
      </c>
      <c r="L256" s="13" t="str">
        <f>IFERROR(IF(($C256&amp;"-"&amp;$E256&amp;"-"&amp;L$4)=INDEX(Aux!$Q$4:$Q$5000,MATCH($C256&amp;"-"&amp;$E256&amp;"-"&amp;L$4,Aux!$Q$4:$Q$5000,0)),1,""),"")</f>
        <v/>
      </c>
      <c r="M256" s="13" t="str">
        <f>IFERROR(IF(($C256&amp;"-"&amp;$E256&amp;"-"&amp;M$4)=INDEX(Aux!$Q$4:$Q$5000,MATCH($C256&amp;"-"&amp;$E256&amp;"-"&amp;M$4,Aux!$Q$4:$Q$5000,0)),1,""),"")</f>
        <v/>
      </c>
      <c r="N256" s="13" t="str">
        <f>IFERROR(IF(($C256&amp;"-"&amp;$E256&amp;"-"&amp;N$4)=INDEX(Aux!$Q$4:$Q$5000,MATCH($C256&amp;"-"&amp;$E256&amp;"-"&amp;N$4,Aux!$Q$4:$Q$5000,0)),1,""),"")</f>
        <v/>
      </c>
      <c r="O256" s="13" t="str">
        <f>IFERROR(IF(($C256&amp;"-"&amp;$E256&amp;"-"&amp;O$4)=INDEX(Aux!$Q$4:$Q$5000,MATCH($C256&amp;"-"&amp;$E256&amp;"-"&amp;O$4,Aux!$Q$4:$Q$5000,0)),1,""),"")</f>
        <v/>
      </c>
      <c r="P256" s="13" t="str">
        <f>IFERROR(IF(($C256&amp;"-"&amp;$E256&amp;"-"&amp;P$4)=INDEX(Aux!$Q$4:$Q$5000,MATCH($C256&amp;"-"&amp;$E256&amp;"-"&amp;P$4,Aux!$Q$4:$Q$5000,0)),1,""),"")</f>
        <v/>
      </c>
      <c r="Q256" s="13" t="str">
        <f>IFERROR(IF(($C256&amp;"-"&amp;$E256&amp;"-"&amp;Q$4)=INDEX(Aux!$Q$4:$Q$5000,MATCH($C256&amp;"-"&amp;$E256&amp;"-"&amp;Q$4,Aux!$Q$4:$Q$5000,0)),1,""),"")</f>
        <v/>
      </c>
      <c r="R256" s="13" t="str">
        <f>IFERROR(IF(($C256&amp;"-"&amp;$E256&amp;"-"&amp;R$4)=INDEX(Aux!$Q$4:$Q$5000,MATCH($C256&amp;"-"&amp;$E256&amp;"-"&amp;R$4,Aux!$Q$4:$Q$5000,0)),1,""),"")</f>
        <v/>
      </c>
      <c r="S256" s="13" t="str">
        <f>IFERROR(IF(($C256&amp;"-"&amp;$E256&amp;"-"&amp;S$4)=INDEX(Aux!$Q$4:$Q$5000,MATCH($C256&amp;"-"&amp;$E256&amp;"-"&amp;S$4,Aux!$Q$4:$Q$5000,0)),1,""),"")</f>
        <v/>
      </c>
      <c r="T256" s="13" t="str">
        <f>IFERROR(IF(($C256&amp;"-"&amp;$E256&amp;"-"&amp;T$4)=INDEX(Aux!$Q$4:$Q$5000,MATCH($C256&amp;"-"&amp;$E256&amp;"-"&amp;T$4,Aux!$Q$4:$Q$5000,0)),1,""),"")</f>
        <v/>
      </c>
      <c r="U256" s="13" t="str">
        <f>IFERROR(IF(($C256&amp;"-"&amp;$E256&amp;"-"&amp;U$4)=INDEX(Aux!$Q$4:$Q$5000,MATCH($C256&amp;"-"&amp;$E256&amp;"-"&amp;U$4,Aux!$Q$4:$Q$5000,0)),1,""),"")</f>
        <v/>
      </c>
      <c r="V256" s="13" t="str">
        <f>IFERROR(IF(($C256&amp;"-"&amp;$E256&amp;"-"&amp;V$4)=INDEX(Aux!$Q$4:$Q$5000,MATCH($C256&amp;"-"&amp;$E256&amp;"-"&amp;V$4,Aux!$Q$4:$Q$5000,0)),1,""),"")</f>
        <v/>
      </c>
      <c r="W256" s="13" t="str">
        <f>IFERROR(IF(($C256&amp;"-"&amp;$E256&amp;"-"&amp;W$4)=INDEX(Aux!$Q$4:$Q$5000,MATCH($C256&amp;"-"&amp;$E256&amp;"-"&amp;W$4,Aux!$Q$4:$Q$5000,0)),1,""),"")</f>
        <v/>
      </c>
      <c r="X256" s="13" t="str">
        <f>IFERROR(IF(($C256&amp;"-"&amp;$E256&amp;"-"&amp;X$4)=INDEX(Aux!$Q$4:$Q$5000,MATCH($C256&amp;"-"&amp;$E256&amp;"-"&amp;X$4,Aux!$Q$4:$Q$5000,0)),1,""),"")</f>
        <v/>
      </c>
      <c r="Y256" s="13" t="str">
        <f>IFERROR(IF(($C256&amp;"-"&amp;$E256&amp;"-"&amp;Y$4)=INDEX(Aux!$Q$4:$Q$5000,MATCH($C256&amp;"-"&amp;$E256&amp;"-"&amp;Y$4,Aux!$Q$4:$Q$5000,0)),1,""),"")</f>
        <v/>
      </c>
      <c r="Z256" s="13" t="str">
        <f>IFERROR(IF(($C256&amp;"-"&amp;$E256&amp;"-"&amp;Z$4)=INDEX(Aux!$Q$4:$Q$5000,MATCH($C256&amp;"-"&amp;$E256&amp;"-"&amp;Z$4,Aux!$Q$4:$Q$5000,0)),1,""),"")</f>
        <v/>
      </c>
      <c r="AA256" s="13" t="str">
        <f>IFERROR(IF(($C256&amp;"-"&amp;$E256&amp;"-"&amp;AA$4)=INDEX(Aux!$Q$4:$Q$5000,MATCH($C256&amp;"-"&amp;$E256&amp;"-"&amp;AA$4,Aux!$Q$4:$Q$5000,0)),1,""),"")</f>
        <v/>
      </c>
    </row>
    <row r="257" spans="2:27" x14ac:dyDescent="0.25">
      <c r="B257" s="41" t="str">
        <f>IF(B256="","",IF(B256+1&lt;='Tables&amp;Data'!$F$9,B256+1,""))</f>
        <v/>
      </c>
      <c r="C257" s="46" t="str">
        <f>IF(IFERROR(TRUNC((B257-1)/'Tables&amp;Data'!$F$7,0)+1,0)=0,"","G"&amp;TRUNC((B257-1)/'Tables&amp;Data'!$F$7,0)+1)</f>
        <v/>
      </c>
      <c r="D257" s="43" t="str">
        <f>IF(C257="","",IF(D256='Tables&amp;Data'!$F$7,1,D256+1))</f>
        <v/>
      </c>
      <c r="E257" s="43" t="str">
        <f t="shared" si="3"/>
        <v/>
      </c>
      <c r="F257" s="45" t="str">
        <f>IF(E257="","",IF(SUM(G257:AA257)='Tables&amp;Data'!$F$8,"P","O"))</f>
        <v/>
      </c>
      <c r="G257" s="13" t="str">
        <f>IFERROR(IF(($C257&amp;"-"&amp;$E257&amp;"-"&amp;G$4)=INDEX(Aux!$Q$4:$Q$5000,MATCH($C257&amp;"-"&amp;$E257&amp;"-"&amp;G$4,Aux!$Q$4:$Q$5000,0)),1,""),"")</f>
        <v/>
      </c>
      <c r="H257" s="13" t="str">
        <f>IFERROR(IF(($C257&amp;"-"&amp;$E257&amp;"-"&amp;H$4)=INDEX(Aux!$Q$4:$Q$5000,MATCH($C257&amp;"-"&amp;$E257&amp;"-"&amp;H$4,Aux!$Q$4:$Q$5000,0)),1,""),"")</f>
        <v/>
      </c>
      <c r="I257" s="13" t="str">
        <f>IFERROR(IF(($C257&amp;"-"&amp;$E257&amp;"-"&amp;I$4)=INDEX(Aux!$Q$4:$Q$5000,MATCH($C257&amp;"-"&amp;$E257&amp;"-"&amp;I$4,Aux!$Q$4:$Q$5000,0)),1,""),"")</f>
        <v/>
      </c>
      <c r="J257" s="13" t="str">
        <f>IFERROR(IF(($C257&amp;"-"&amp;$E257&amp;"-"&amp;J$4)=INDEX(Aux!$Q$4:$Q$5000,MATCH($C257&amp;"-"&amp;$E257&amp;"-"&amp;J$4,Aux!$Q$4:$Q$5000,0)),1,""),"")</f>
        <v/>
      </c>
      <c r="K257" s="13" t="str">
        <f>IFERROR(IF(($C257&amp;"-"&amp;$E257&amp;"-"&amp;K$4)=INDEX(Aux!$Q$4:$Q$5000,MATCH($C257&amp;"-"&amp;$E257&amp;"-"&amp;K$4,Aux!$Q$4:$Q$5000,0)),1,""),"")</f>
        <v/>
      </c>
      <c r="L257" s="13" t="str">
        <f>IFERROR(IF(($C257&amp;"-"&amp;$E257&amp;"-"&amp;L$4)=INDEX(Aux!$Q$4:$Q$5000,MATCH($C257&amp;"-"&amp;$E257&amp;"-"&amp;L$4,Aux!$Q$4:$Q$5000,0)),1,""),"")</f>
        <v/>
      </c>
      <c r="M257" s="13" t="str">
        <f>IFERROR(IF(($C257&amp;"-"&amp;$E257&amp;"-"&amp;M$4)=INDEX(Aux!$Q$4:$Q$5000,MATCH($C257&amp;"-"&amp;$E257&amp;"-"&amp;M$4,Aux!$Q$4:$Q$5000,0)),1,""),"")</f>
        <v/>
      </c>
      <c r="N257" s="13" t="str">
        <f>IFERROR(IF(($C257&amp;"-"&amp;$E257&amp;"-"&amp;N$4)=INDEX(Aux!$Q$4:$Q$5000,MATCH($C257&amp;"-"&amp;$E257&amp;"-"&amp;N$4,Aux!$Q$4:$Q$5000,0)),1,""),"")</f>
        <v/>
      </c>
      <c r="O257" s="13" t="str">
        <f>IFERROR(IF(($C257&amp;"-"&amp;$E257&amp;"-"&amp;O$4)=INDEX(Aux!$Q$4:$Q$5000,MATCH($C257&amp;"-"&amp;$E257&amp;"-"&amp;O$4,Aux!$Q$4:$Q$5000,0)),1,""),"")</f>
        <v/>
      </c>
      <c r="P257" s="13" t="str">
        <f>IFERROR(IF(($C257&amp;"-"&amp;$E257&amp;"-"&amp;P$4)=INDEX(Aux!$Q$4:$Q$5000,MATCH($C257&amp;"-"&amp;$E257&amp;"-"&amp;P$4,Aux!$Q$4:$Q$5000,0)),1,""),"")</f>
        <v/>
      </c>
      <c r="Q257" s="13" t="str">
        <f>IFERROR(IF(($C257&amp;"-"&amp;$E257&amp;"-"&amp;Q$4)=INDEX(Aux!$Q$4:$Q$5000,MATCH($C257&amp;"-"&amp;$E257&amp;"-"&amp;Q$4,Aux!$Q$4:$Q$5000,0)),1,""),"")</f>
        <v/>
      </c>
      <c r="R257" s="13" t="str">
        <f>IFERROR(IF(($C257&amp;"-"&amp;$E257&amp;"-"&amp;R$4)=INDEX(Aux!$Q$4:$Q$5000,MATCH($C257&amp;"-"&amp;$E257&amp;"-"&amp;R$4,Aux!$Q$4:$Q$5000,0)),1,""),"")</f>
        <v/>
      </c>
      <c r="S257" s="13" t="str">
        <f>IFERROR(IF(($C257&amp;"-"&amp;$E257&amp;"-"&amp;S$4)=INDEX(Aux!$Q$4:$Q$5000,MATCH($C257&amp;"-"&amp;$E257&amp;"-"&amp;S$4,Aux!$Q$4:$Q$5000,0)),1,""),"")</f>
        <v/>
      </c>
      <c r="T257" s="13" t="str">
        <f>IFERROR(IF(($C257&amp;"-"&amp;$E257&amp;"-"&amp;T$4)=INDEX(Aux!$Q$4:$Q$5000,MATCH($C257&amp;"-"&amp;$E257&amp;"-"&amp;T$4,Aux!$Q$4:$Q$5000,0)),1,""),"")</f>
        <v/>
      </c>
      <c r="U257" s="13" t="str">
        <f>IFERROR(IF(($C257&amp;"-"&amp;$E257&amp;"-"&amp;U$4)=INDEX(Aux!$Q$4:$Q$5000,MATCH($C257&amp;"-"&amp;$E257&amp;"-"&amp;U$4,Aux!$Q$4:$Q$5000,0)),1,""),"")</f>
        <v/>
      </c>
      <c r="V257" s="13" t="str">
        <f>IFERROR(IF(($C257&amp;"-"&amp;$E257&amp;"-"&amp;V$4)=INDEX(Aux!$Q$4:$Q$5000,MATCH($C257&amp;"-"&amp;$E257&amp;"-"&amp;V$4,Aux!$Q$4:$Q$5000,0)),1,""),"")</f>
        <v/>
      </c>
      <c r="W257" s="13" t="str">
        <f>IFERROR(IF(($C257&amp;"-"&amp;$E257&amp;"-"&amp;W$4)=INDEX(Aux!$Q$4:$Q$5000,MATCH($C257&amp;"-"&amp;$E257&amp;"-"&amp;W$4,Aux!$Q$4:$Q$5000,0)),1,""),"")</f>
        <v/>
      </c>
      <c r="X257" s="13" t="str">
        <f>IFERROR(IF(($C257&amp;"-"&amp;$E257&amp;"-"&amp;X$4)=INDEX(Aux!$Q$4:$Q$5000,MATCH($C257&amp;"-"&amp;$E257&amp;"-"&amp;X$4,Aux!$Q$4:$Q$5000,0)),1,""),"")</f>
        <v/>
      </c>
      <c r="Y257" s="13" t="str">
        <f>IFERROR(IF(($C257&amp;"-"&amp;$E257&amp;"-"&amp;Y$4)=INDEX(Aux!$Q$4:$Q$5000,MATCH($C257&amp;"-"&amp;$E257&amp;"-"&amp;Y$4,Aux!$Q$4:$Q$5000,0)),1,""),"")</f>
        <v/>
      </c>
      <c r="Z257" s="13" t="str">
        <f>IFERROR(IF(($C257&amp;"-"&amp;$E257&amp;"-"&amp;Z$4)=INDEX(Aux!$Q$4:$Q$5000,MATCH($C257&amp;"-"&amp;$E257&amp;"-"&amp;Z$4,Aux!$Q$4:$Q$5000,0)),1,""),"")</f>
        <v/>
      </c>
      <c r="AA257" s="13" t="str">
        <f>IFERROR(IF(($C257&amp;"-"&amp;$E257&amp;"-"&amp;AA$4)=INDEX(Aux!$Q$4:$Q$5000,MATCH($C257&amp;"-"&amp;$E257&amp;"-"&amp;AA$4,Aux!$Q$4:$Q$5000,0)),1,""),"")</f>
        <v/>
      </c>
    </row>
    <row r="258" spans="2:27" x14ac:dyDescent="0.25">
      <c r="B258" s="41" t="str">
        <f>IF(B257="","",IF(B257+1&lt;='Tables&amp;Data'!$F$9,B257+1,""))</f>
        <v/>
      </c>
      <c r="C258" s="46" t="str">
        <f>IF(IFERROR(TRUNC((B258-1)/'Tables&amp;Data'!$F$7,0)+1,0)=0,"","G"&amp;TRUNC((B258-1)/'Tables&amp;Data'!$F$7,0)+1)</f>
        <v/>
      </c>
      <c r="D258" s="43" t="str">
        <f>IF(C258="","",IF(D257='Tables&amp;Data'!$F$7,1,D257+1))</f>
        <v/>
      </c>
      <c r="E258" s="43" t="str">
        <f t="shared" si="3"/>
        <v/>
      </c>
      <c r="F258" s="45" t="str">
        <f>IF(E258="","",IF(SUM(G258:AA258)='Tables&amp;Data'!$F$8,"P","O"))</f>
        <v/>
      </c>
      <c r="G258" s="13" t="str">
        <f>IFERROR(IF(($C258&amp;"-"&amp;$E258&amp;"-"&amp;G$4)=INDEX(Aux!$Q$4:$Q$5000,MATCH($C258&amp;"-"&amp;$E258&amp;"-"&amp;G$4,Aux!$Q$4:$Q$5000,0)),1,""),"")</f>
        <v/>
      </c>
      <c r="H258" s="13" t="str">
        <f>IFERROR(IF(($C258&amp;"-"&amp;$E258&amp;"-"&amp;H$4)=INDEX(Aux!$Q$4:$Q$5000,MATCH($C258&amp;"-"&amp;$E258&amp;"-"&amp;H$4,Aux!$Q$4:$Q$5000,0)),1,""),"")</f>
        <v/>
      </c>
      <c r="I258" s="13" t="str">
        <f>IFERROR(IF(($C258&amp;"-"&amp;$E258&amp;"-"&amp;I$4)=INDEX(Aux!$Q$4:$Q$5000,MATCH($C258&amp;"-"&amp;$E258&amp;"-"&amp;I$4,Aux!$Q$4:$Q$5000,0)),1,""),"")</f>
        <v/>
      </c>
      <c r="J258" s="13" t="str">
        <f>IFERROR(IF(($C258&amp;"-"&amp;$E258&amp;"-"&amp;J$4)=INDEX(Aux!$Q$4:$Q$5000,MATCH($C258&amp;"-"&amp;$E258&amp;"-"&amp;J$4,Aux!$Q$4:$Q$5000,0)),1,""),"")</f>
        <v/>
      </c>
      <c r="K258" s="13" t="str">
        <f>IFERROR(IF(($C258&amp;"-"&amp;$E258&amp;"-"&amp;K$4)=INDEX(Aux!$Q$4:$Q$5000,MATCH($C258&amp;"-"&amp;$E258&amp;"-"&amp;K$4,Aux!$Q$4:$Q$5000,0)),1,""),"")</f>
        <v/>
      </c>
      <c r="L258" s="13" t="str">
        <f>IFERROR(IF(($C258&amp;"-"&amp;$E258&amp;"-"&amp;L$4)=INDEX(Aux!$Q$4:$Q$5000,MATCH($C258&amp;"-"&amp;$E258&amp;"-"&amp;L$4,Aux!$Q$4:$Q$5000,0)),1,""),"")</f>
        <v/>
      </c>
      <c r="M258" s="13" t="str">
        <f>IFERROR(IF(($C258&amp;"-"&amp;$E258&amp;"-"&amp;M$4)=INDEX(Aux!$Q$4:$Q$5000,MATCH($C258&amp;"-"&amp;$E258&amp;"-"&amp;M$4,Aux!$Q$4:$Q$5000,0)),1,""),"")</f>
        <v/>
      </c>
      <c r="N258" s="13" t="str">
        <f>IFERROR(IF(($C258&amp;"-"&amp;$E258&amp;"-"&amp;N$4)=INDEX(Aux!$Q$4:$Q$5000,MATCH($C258&amp;"-"&amp;$E258&amp;"-"&amp;N$4,Aux!$Q$4:$Q$5000,0)),1,""),"")</f>
        <v/>
      </c>
      <c r="O258" s="13" t="str">
        <f>IFERROR(IF(($C258&amp;"-"&amp;$E258&amp;"-"&amp;O$4)=INDEX(Aux!$Q$4:$Q$5000,MATCH($C258&amp;"-"&amp;$E258&amp;"-"&amp;O$4,Aux!$Q$4:$Q$5000,0)),1,""),"")</f>
        <v/>
      </c>
      <c r="P258" s="13" t="str">
        <f>IFERROR(IF(($C258&amp;"-"&amp;$E258&amp;"-"&amp;P$4)=INDEX(Aux!$Q$4:$Q$5000,MATCH($C258&amp;"-"&amp;$E258&amp;"-"&amp;P$4,Aux!$Q$4:$Q$5000,0)),1,""),"")</f>
        <v/>
      </c>
      <c r="Q258" s="13" t="str">
        <f>IFERROR(IF(($C258&amp;"-"&amp;$E258&amp;"-"&amp;Q$4)=INDEX(Aux!$Q$4:$Q$5000,MATCH($C258&amp;"-"&amp;$E258&amp;"-"&amp;Q$4,Aux!$Q$4:$Q$5000,0)),1,""),"")</f>
        <v/>
      </c>
      <c r="R258" s="13" t="str">
        <f>IFERROR(IF(($C258&amp;"-"&amp;$E258&amp;"-"&amp;R$4)=INDEX(Aux!$Q$4:$Q$5000,MATCH($C258&amp;"-"&amp;$E258&amp;"-"&amp;R$4,Aux!$Q$4:$Q$5000,0)),1,""),"")</f>
        <v/>
      </c>
      <c r="S258" s="13" t="str">
        <f>IFERROR(IF(($C258&amp;"-"&amp;$E258&amp;"-"&amp;S$4)=INDEX(Aux!$Q$4:$Q$5000,MATCH($C258&amp;"-"&amp;$E258&amp;"-"&amp;S$4,Aux!$Q$4:$Q$5000,0)),1,""),"")</f>
        <v/>
      </c>
      <c r="T258" s="13" t="str">
        <f>IFERROR(IF(($C258&amp;"-"&amp;$E258&amp;"-"&amp;T$4)=INDEX(Aux!$Q$4:$Q$5000,MATCH($C258&amp;"-"&amp;$E258&amp;"-"&amp;T$4,Aux!$Q$4:$Q$5000,0)),1,""),"")</f>
        <v/>
      </c>
      <c r="U258" s="13" t="str">
        <f>IFERROR(IF(($C258&amp;"-"&amp;$E258&amp;"-"&amp;U$4)=INDEX(Aux!$Q$4:$Q$5000,MATCH($C258&amp;"-"&amp;$E258&amp;"-"&amp;U$4,Aux!$Q$4:$Q$5000,0)),1,""),"")</f>
        <v/>
      </c>
      <c r="V258" s="13" t="str">
        <f>IFERROR(IF(($C258&amp;"-"&amp;$E258&amp;"-"&amp;V$4)=INDEX(Aux!$Q$4:$Q$5000,MATCH($C258&amp;"-"&amp;$E258&amp;"-"&amp;V$4,Aux!$Q$4:$Q$5000,0)),1,""),"")</f>
        <v/>
      </c>
      <c r="W258" s="13" t="str">
        <f>IFERROR(IF(($C258&amp;"-"&amp;$E258&amp;"-"&amp;W$4)=INDEX(Aux!$Q$4:$Q$5000,MATCH($C258&amp;"-"&amp;$E258&amp;"-"&amp;W$4,Aux!$Q$4:$Q$5000,0)),1,""),"")</f>
        <v/>
      </c>
      <c r="X258" s="13" t="str">
        <f>IFERROR(IF(($C258&amp;"-"&amp;$E258&amp;"-"&amp;X$4)=INDEX(Aux!$Q$4:$Q$5000,MATCH($C258&amp;"-"&amp;$E258&amp;"-"&amp;X$4,Aux!$Q$4:$Q$5000,0)),1,""),"")</f>
        <v/>
      </c>
      <c r="Y258" s="13" t="str">
        <f>IFERROR(IF(($C258&amp;"-"&amp;$E258&amp;"-"&amp;Y$4)=INDEX(Aux!$Q$4:$Q$5000,MATCH($C258&amp;"-"&amp;$E258&amp;"-"&amp;Y$4,Aux!$Q$4:$Q$5000,0)),1,""),"")</f>
        <v/>
      </c>
      <c r="Z258" s="13" t="str">
        <f>IFERROR(IF(($C258&amp;"-"&amp;$E258&amp;"-"&amp;Z$4)=INDEX(Aux!$Q$4:$Q$5000,MATCH($C258&amp;"-"&amp;$E258&amp;"-"&amp;Z$4,Aux!$Q$4:$Q$5000,0)),1,""),"")</f>
        <v/>
      </c>
      <c r="AA258" s="13" t="str">
        <f>IFERROR(IF(($C258&amp;"-"&amp;$E258&amp;"-"&amp;AA$4)=INDEX(Aux!$Q$4:$Q$5000,MATCH($C258&amp;"-"&amp;$E258&amp;"-"&amp;AA$4,Aux!$Q$4:$Q$5000,0)),1,""),"")</f>
        <v/>
      </c>
    </row>
    <row r="259" spans="2:27" x14ac:dyDescent="0.25">
      <c r="B259" s="41" t="str">
        <f>IF(B258="","",IF(B258+1&lt;='Tables&amp;Data'!$F$9,B258+1,""))</f>
        <v/>
      </c>
      <c r="C259" s="46" t="str">
        <f>IF(IFERROR(TRUNC((B259-1)/'Tables&amp;Data'!$F$7,0)+1,0)=0,"","G"&amp;TRUNC((B259-1)/'Tables&amp;Data'!$F$7,0)+1)</f>
        <v/>
      </c>
      <c r="D259" s="43" t="str">
        <f>IF(C259="","",IF(D258='Tables&amp;Data'!$F$7,1,D258+1))</f>
        <v/>
      </c>
      <c r="E259" s="43" t="str">
        <f t="shared" si="3"/>
        <v/>
      </c>
      <c r="F259" s="45" t="str">
        <f>IF(E259="","",IF(SUM(G259:AA259)='Tables&amp;Data'!$F$8,"P","O"))</f>
        <v/>
      </c>
      <c r="G259" s="13" t="str">
        <f>IFERROR(IF(($C259&amp;"-"&amp;$E259&amp;"-"&amp;G$4)=INDEX(Aux!$Q$4:$Q$5000,MATCH($C259&amp;"-"&amp;$E259&amp;"-"&amp;G$4,Aux!$Q$4:$Q$5000,0)),1,""),"")</f>
        <v/>
      </c>
      <c r="H259" s="13" t="str">
        <f>IFERROR(IF(($C259&amp;"-"&amp;$E259&amp;"-"&amp;H$4)=INDEX(Aux!$Q$4:$Q$5000,MATCH($C259&amp;"-"&amp;$E259&amp;"-"&amp;H$4,Aux!$Q$4:$Q$5000,0)),1,""),"")</f>
        <v/>
      </c>
      <c r="I259" s="13" t="str">
        <f>IFERROR(IF(($C259&amp;"-"&amp;$E259&amp;"-"&amp;I$4)=INDEX(Aux!$Q$4:$Q$5000,MATCH($C259&amp;"-"&amp;$E259&amp;"-"&amp;I$4,Aux!$Q$4:$Q$5000,0)),1,""),"")</f>
        <v/>
      </c>
      <c r="J259" s="13" t="str">
        <f>IFERROR(IF(($C259&amp;"-"&amp;$E259&amp;"-"&amp;J$4)=INDEX(Aux!$Q$4:$Q$5000,MATCH($C259&amp;"-"&amp;$E259&amp;"-"&amp;J$4,Aux!$Q$4:$Q$5000,0)),1,""),"")</f>
        <v/>
      </c>
      <c r="K259" s="13" t="str">
        <f>IFERROR(IF(($C259&amp;"-"&amp;$E259&amp;"-"&amp;K$4)=INDEX(Aux!$Q$4:$Q$5000,MATCH($C259&amp;"-"&amp;$E259&amp;"-"&amp;K$4,Aux!$Q$4:$Q$5000,0)),1,""),"")</f>
        <v/>
      </c>
      <c r="L259" s="13" t="str">
        <f>IFERROR(IF(($C259&amp;"-"&amp;$E259&amp;"-"&amp;L$4)=INDEX(Aux!$Q$4:$Q$5000,MATCH($C259&amp;"-"&amp;$E259&amp;"-"&amp;L$4,Aux!$Q$4:$Q$5000,0)),1,""),"")</f>
        <v/>
      </c>
      <c r="M259" s="13" t="str">
        <f>IFERROR(IF(($C259&amp;"-"&amp;$E259&amp;"-"&amp;M$4)=INDEX(Aux!$Q$4:$Q$5000,MATCH($C259&amp;"-"&amp;$E259&amp;"-"&amp;M$4,Aux!$Q$4:$Q$5000,0)),1,""),"")</f>
        <v/>
      </c>
      <c r="N259" s="13" t="str">
        <f>IFERROR(IF(($C259&amp;"-"&amp;$E259&amp;"-"&amp;N$4)=INDEX(Aux!$Q$4:$Q$5000,MATCH($C259&amp;"-"&amp;$E259&amp;"-"&amp;N$4,Aux!$Q$4:$Q$5000,0)),1,""),"")</f>
        <v/>
      </c>
      <c r="O259" s="13" t="str">
        <f>IFERROR(IF(($C259&amp;"-"&amp;$E259&amp;"-"&amp;O$4)=INDEX(Aux!$Q$4:$Q$5000,MATCH($C259&amp;"-"&amp;$E259&amp;"-"&amp;O$4,Aux!$Q$4:$Q$5000,0)),1,""),"")</f>
        <v/>
      </c>
      <c r="P259" s="13" t="str">
        <f>IFERROR(IF(($C259&amp;"-"&amp;$E259&amp;"-"&amp;P$4)=INDEX(Aux!$Q$4:$Q$5000,MATCH($C259&amp;"-"&amp;$E259&amp;"-"&amp;P$4,Aux!$Q$4:$Q$5000,0)),1,""),"")</f>
        <v/>
      </c>
      <c r="Q259" s="13" t="str">
        <f>IFERROR(IF(($C259&amp;"-"&amp;$E259&amp;"-"&amp;Q$4)=INDEX(Aux!$Q$4:$Q$5000,MATCH($C259&amp;"-"&amp;$E259&amp;"-"&amp;Q$4,Aux!$Q$4:$Q$5000,0)),1,""),"")</f>
        <v/>
      </c>
      <c r="R259" s="13" t="str">
        <f>IFERROR(IF(($C259&amp;"-"&amp;$E259&amp;"-"&amp;R$4)=INDEX(Aux!$Q$4:$Q$5000,MATCH($C259&amp;"-"&amp;$E259&amp;"-"&amp;R$4,Aux!$Q$4:$Q$5000,0)),1,""),"")</f>
        <v/>
      </c>
      <c r="S259" s="13" t="str">
        <f>IFERROR(IF(($C259&amp;"-"&amp;$E259&amp;"-"&amp;S$4)=INDEX(Aux!$Q$4:$Q$5000,MATCH($C259&amp;"-"&amp;$E259&amp;"-"&amp;S$4,Aux!$Q$4:$Q$5000,0)),1,""),"")</f>
        <v/>
      </c>
      <c r="T259" s="13" t="str">
        <f>IFERROR(IF(($C259&amp;"-"&amp;$E259&amp;"-"&amp;T$4)=INDEX(Aux!$Q$4:$Q$5000,MATCH($C259&amp;"-"&amp;$E259&amp;"-"&amp;T$4,Aux!$Q$4:$Q$5000,0)),1,""),"")</f>
        <v/>
      </c>
      <c r="U259" s="13" t="str">
        <f>IFERROR(IF(($C259&amp;"-"&amp;$E259&amp;"-"&amp;U$4)=INDEX(Aux!$Q$4:$Q$5000,MATCH($C259&amp;"-"&amp;$E259&amp;"-"&amp;U$4,Aux!$Q$4:$Q$5000,0)),1,""),"")</f>
        <v/>
      </c>
      <c r="V259" s="13" t="str">
        <f>IFERROR(IF(($C259&amp;"-"&amp;$E259&amp;"-"&amp;V$4)=INDEX(Aux!$Q$4:$Q$5000,MATCH($C259&amp;"-"&amp;$E259&amp;"-"&amp;V$4,Aux!$Q$4:$Q$5000,0)),1,""),"")</f>
        <v/>
      </c>
      <c r="W259" s="13" t="str">
        <f>IFERROR(IF(($C259&amp;"-"&amp;$E259&amp;"-"&amp;W$4)=INDEX(Aux!$Q$4:$Q$5000,MATCH($C259&amp;"-"&amp;$E259&amp;"-"&amp;W$4,Aux!$Q$4:$Q$5000,0)),1,""),"")</f>
        <v/>
      </c>
      <c r="X259" s="13" t="str">
        <f>IFERROR(IF(($C259&amp;"-"&amp;$E259&amp;"-"&amp;X$4)=INDEX(Aux!$Q$4:$Q$5000,MATCH($C259&amp;"-"&amp;$E259&amp;"-"&amp;X$4,Aux!$Q$4:$Q$5000,0)),1,""),"")</f>
        <v/>
      </c>
      <c r="Y259" s="13" t="str">
        <f>IFERROR(IF(($C259&amp;"-"&amp;$E259&amp;"-"&amp;Y$4)=INDEX(Aux!$Q$4:$Q$5000,MATCH($C259&amp;"-"&amp;$E259&amp;"-"&amp;Y$4,Aux!$Q$4:$Q$5000,0)),1,""),"")</f>
        <v/>
      </c>
      <c r="Z259" s="13" t="str">
        <f>IFERROR(IF(($C259&amp;"-"&amp;$E259&amp;"-"&amp;Z$4)=INDEX(Aux!$Q$4:$Q$5000,MATCH($C259&amp;"-"&amp;$E259&amp;"-"&amp;Z$4,Aux!$Q$4:$Q$5000,0)),1,""),"")</f>
        <v/>
      </c>
      <c r="AA259" s="13" t="str">
        <f>IFERROR(IF(($C259&amp;"-"&amp;$E259&amp;"-"&amp;AA$4)=INDEX(Aux!$Q$4:$Q$5000,MATCH($C259&amp;"-"&amp;$E259&amp;"-"&amp;AA$4,Aux!$Q$4:$Q$5000,0)),1,""),"")</f>
        <v/>
      </c>
    </row>
    <row r="260" spans="2:27" x14ac:dyDescent="0.25">
      <c r="B260" s="41" t="str">
        <f>IF(B259="","",IF(B259+1&lt;='Tables&amp;Data'!$F$9,B259+1,""))</f>
        <v/>
      </c>
      <c r="C260" s="46" t="str">
        <f>IF(IFERROR(TRUNC((B260-1)/'Tables&amp;Data'!$F$7,0)+1,0)=0,"","G"&amp;TRUNC((B260-1)/'Tables&amp;Data'!$F$7,0)+1)</f>
        <v/>
      </c>
      <c r="D260" s="43" t="str">
        <f>IF(C260="","",IF(D259='Tables&amp;Data'!$F$7,1,D259+1))</f>
        <v/>
      </c>
      <c r="E260" s="43" t="str">
        <f t="shared" si="3"/>
        <v/>
      </c>
      <c r="F260" s="45" t="str">
        <f>IF(E260="","",IF(SUM(G260:AA260)='Tables&amp;Data'!$F$8,"P","O"))</f>
        <v/>
      </c>
      <c r="G260" s="13" t="str">
        <f>IFERROR(IF(($C260&amp;"-"&amp;$E260&amp;"-"&amp;G$4)=INDEX(Aux!$Q$4:$Q$5000,MATCH($C260&amp;"-"&amp;$E260&amp;"-"&amp;G$4,Aux!$Q$4:$Q$5000,0)),1,""),"")</f>
        <v/>
      </c>
      <c r="H260" s="13" t="str">
        <f>IFERROR(IF(($C260&amp;"-"&amp;$E260&amp;"-"&amp;H$4)=INDEX(Aux!$Q$4:$Q$5000,MATCH($C260&amp;"-"&amp;$E260&amp;"-"&amp;H$4,Aux!$Q$4:$Q$5000,0)),1,""),"")</f>
        <v/>
      </c>
      <c r="I260" s="13" t="str">
        <f>IFERROR(IF(($C260&amp;"-"&amp;$E260&amp;"-"&amp;I$4)=INDEX(Aux!$Q$4:$Q$5000,MATCH($C260&amp;"-"&amp;$E260&amp;"-"&amp;I$4,Aux!$Q$4:$Q$5000,0)),1,""),"")</f>
        <v/>
      </c>
      <c r="J260" s="13" t="str">
        <f>IFERROR(IF(($C260&amp;"-"&amp;$E260&amp;"-"&amp;J$4)=INDEX(Aux!$Q$4:$Q$5000,MATCH($C260&amp;"-"&amp;$E260&amp;"-"&amp;J$4,Aux!$Q$4:$Q$5000,0)),1,""),"")</f>
        <v/>
      </c>
      <c r="K260" s="13" t="str">
        <f>IFERROR(IF(($C260&amp;"-"&amp;$E260&amp;"-"&amp;K$4)=INDEX(Aux!$Q$4:$Q$5000,MATCH($C260&amp;"-"&amp;$E260&amp;"-"&amp;K$4,Aux!$Q$4:$Q$5000,0)),1,""),"")</f>
        <v/>
      </c>
      <c r="L260" s="13" t="str">
        <f>IFERROR(IF(($C260&amp;"-"&amp;$E260&amp;"-"&amp;L$4)=INDEX(Aux!$Q$4:$Q$5000,MATCH($C260&amp;"-"&amp;$E260&amp;"-"&amp;L$4,Aux!$Q$4:$Q$5000,0)),1,""),"")</f>
        <v/>
      </c>
      <c r="M260" s="13" t="str">
        <f>IFERROR(IF(($C260&amp;"-"&amp;$E260&amp;"-"&amp;M$4)=INDEX(Aux!$Q$4:$Q$5000,MATCH($C260&amp;"-"&amp;$E260&amp;"-"&amp;M$4,Aux!$Q$4:$Q$5000,0)),1,""),"")</f>
        <v/>
      </c>
      <c r="N260" s="13" t="str">
        <f>IFERROR(IF(($C260&amp;"-"&amp;$E260&amp;"-"&amp;N$4)=INDEX(Aux!$Q$4:$Q$5000,MATCH($C260&amp;"-"&amp;$E260&amp;"-"&amp;N$4,Aux!$Q$4:$Q$5000,0)),1,""),"")</f>
        <v/>
      </c>
      <c r="O260" s="13" t="str">
        <f>IFERROR(IF(($C260&amp;"-"&amp;$E260&amp;"-"&amp;O$4)=INDEX(Aux!$Q$4:$Q$5000,MATCH($C260&amp;"-"&amp;$E260&amp;"-"&amp;O$4,Aux!$Q$4:$Q$5000,0)),1,""),"")</f>
        <v/>
      </c>
      <c r="P260" s="13" t="str">
        <f>IFERROR(IF(($C260&amp;"-"&amp;$E260&amp;"-"&amp;P$4)=INDEX(Aux!$Q$4:$Q$5000,MATCH($C260&amp;"-"&amp;$E260&amp;"-"&amp;P$4,Aux!$Q$4:$Q$5000,0)),1,""),"")</f>
        <v/>
      </c>
      <c r="Q260" s="13" t="str">
        <f>IFERROR(IF(($C260&amp;"-"&amp;$E260&amp;"-"&amp;Q$4)=INDEX(Aux!$Q$4:$Q$5000,MATCH($C260&amp;"-"&amp;$E260&amp;"-"&amp;Q$4,Aux!$Q$4:$Q$5000,0)),1,""),"")</f>
        <v/>
      </c>
      <c r="R260" s="13" t="str">
        <f>IFERROR(IF(($C260&amp;"-"&amp;$E260&amp;"-"&amp;R$4)=INDEX(Aux!$Q$4:$Q$5000,MATCH($C260&amp;"-"&amp;$E260&amp;"-"&amp;R$4,Aux!$Q$4:$Q$5000,0)),1,""),"")</f>
        <v/>
      </c>
      <c r="S260" s="13" t="str">
        <f>IFERROR(IF(($C260&amp;"-"&amp;$E260&amp;"-"&amp;S$4)=INDEX(Aux!$Q$4:$Q$5000,MATCH($C260&amp;"-"&amp;$E260&amp;"-"&amp;S$4,Aux!$Q$4:$Q$5000,0)),1,""),"")</f>
        <v/>
      </c>
      <c r="T260" s="13" t="str">
        <f>IFERROR(IF(($C260&amp;"-"&amp;$E260&amp;"-"&amp;T$4)=INDEX(Aux!$Q$4:$Q$5000,MATCH($C260&amp;"-"&amp;$E260&amp;"-"&amp;T$4,Aux!$Q$4:$Q$5000,0)),1,""),"")</f>
        <v/>
      </c>
      <c r="U260" s="13" t="str">
        <f>IFERROR(IF(($C260&amp;"-"&amp;$E260&amp;"-"&amp;U$4)=INDEX(Aux!$Q$4:$Q$5000,MATCH($C260&amp;"-"&amp;$E260&amp;"-"&amp;U$4,Aux!$Q$4:$Q$5000,0)),1,""),"")</f>
        <v/>
      </c>
      <c r="V260" s="13" t="str">
        <f>IFERROR(IF(($C260&amp;"-"&amp;$E260&amp;"-"&amp;V$4)=INDEX(Aux!$Q$4:$Q$5000,MATCH($C260&amp;"-"&amp;$E260&amp;"-"&amp;V$4,Aux!$Q$4:$Q$5000,0)),1,""),"")</f>
        <v/>
      </c>
      <c r="W260" s="13" t="str">
        <f>IFERROR(IF(($C260&amp;"-"&amp;$E260&amp;"-"&amp;W$4)=INDEX(Aux!$Q$4:$Q$5000,MATCH($C260&amp;"-"&amp;$E260&amp;"-"&amp;W$4,Aux!$Q$4:$Q$5000,0)),1,""),"")</f>
        <v/>
      </c>
      <c r="X260" s="13" t="str">
        <f>IFERROR(IF(($C260&amp;"-"&amp;$E260&amp;"-"&amp;X$4)=INDEX(Aux!$Q$4:$Q$5000,MATCH($C260&amp;"-"&amp;$E260&amp;"-"&amp;X$4,Aux!$Q$4:$Q$5000,0)),1,""),"")</f>
        <v/>
      </c>
      <c r="Y260" s="13" t="str">
        <f>IFERROR(IF(($C260&amp;"-"&amp;$E260&amp;"-"&amp;Y$4)=INDEX(Aux!$Q$4:$Q$5000,MATCH($C260&amp;"-"&amp;$E260&amp;"-"&amp;Y$4,Aux!$Q$4:$Q$5000,0)),1,""),"")</f>
        <v/>
      </c>
      <c r="Z260" s="13" t="str">
        <f>IFERROR(IF(($C260&amp;"-"&amp;$E260&amp;"-"&amp;Z$4)=INDEX(Aux!$Q$4:$Q$5000,MATCH($C260&amp;"-"&amp;$E260&amp;"-"&amp;Z$4,Aux!$Q$4:$Q$5000,0)),1,""),"")</f>
        <v/>
      </c>
      <c r="AA260" s="13" t="str">
        <f>IFERROR(IF(($C260&amp;"-"&amp;$E260&amp;"-"&amp;AA$4)=INDEX(Aux!$Q$4:$Q$5000,MATCH($C260&amp;"-"&amp;$E260&amp;"-"&amp;AA$4,Aux!$Q$4:$Q$5000,0)),1,""),"")</f>
        <v/>
      </c>
    </row>
    <row r="261" spans="2:27" x14ac:dyDescent="0.25">
      <c r="B261" s="41" t="str">
        <f>IF(B260="","",IF(B260+1&lt;='Tables&amp;Data'!$F$9,B260+1,""))</f>
        <v/>
      </c>
      <c r="C261" s="46" t="str">
        <f>IF(IFERROR(TRUNC((B261-1)/'Tables&amp;Data'!$F$7,0)+1,0)=0,"","G"&amp;TRUNC((B261-1)/'Tables&amp;Data'!$F$7,0)+1)</f>
        <v/>
      </c>
      <c r="D261" s="43" t="str">
        <f>IF(C261="","",IF(D260='Tables&amp;Data'!$F$7,1,D260+1))</f>
        <v/>
      </c>
      <c r="E261" s="43" t="str">
        <f t="shared" si="3"/>
        <v/>
      </c>
      <c r="F261" s="45" t="str">
        <f>IF(E261="","",IF(SUM(G261:AA261)='Tables&amp;Data'!$F$8,"P","O"))</f>
        <v/>
      </c>
      <c r="G261" s="13" t="str">
        <f>IFERROR(IF(($C261&amp;"-"&amp;$E261&amp;"-"&amp;G$4)=INDEX(Aux!$Q$4:$Q$5000,MATCH($C261&amp;"-"&amp;$E261&amp;"-"&amp;G$4,Aux!$Q$4:$Q$5000,0)),1,""),"")</f>
        <v/>
      </c>
      <c r="H261" s="13" t="str">
        <f>IFERROR(IF(($C261&amp;"-"&amp;$E261&amp;"-"&amp;H$4)=INDEX(Aux!$Q$4:$Q$5000,MATCH($C261&amp;"-"&amp;$E261&amp;"-"&amp;H$4,Aux!$Q$4:$Q$5000,0)),1,""),"")</f>
        <v/>
      </c>
      <c r="I261" s="13" t="str">
        <f>IFERROR(IF(($C261&amp;"-"&amp;$E261&amp;"-"&amp;I$4)=INDEX(Aux!$Q$4:$Q$5000,MATCH($C261&amp;"-"&amp;$E261&amp;"-"&amp;I$4,Aux!$Q$4:$Q$5000,0)),1,""),"")</f>
        <v/>
      </c>
      <c r="J261" s="13" t="str">
        <f>IFERROR(IF(($C261&amp;"-"&amp;$E261&amp;"-"&amp;J$4)=INDEX(Aux!$Q$4:$Q$5000,MATCH($C261&amp;"-"&amp;$E261&amp;"-"&amp;J$4,Aux!$Q$4:$Q$5000,0)),1,""),"")</f>
        <v/>
      </c>
      <c r="K261" s="13" t="str">
        <f>IFERROR(IF(($C261&amp;"-"&amp;$E261&amp;"-"&amp;K$4)=INDEX(Aux!$Q$4:$Q$5000,MATCH($C261&amp;"-"&amp;$E261&amp;"-"&amp;K$4,Aux!$Q$4:$Q$5000,0)),1,""),"")</f>
        <v/>
      </c>
      <c r="L261" s="13" t="str">
        <f>IFERROR(IF(($C261&amp;"-"&amp;$E261&amp;"-"&amp;L$4)=INDEX(Aux!$Q$4:$Q$5000,MATCH($C261&amp;"-"&amp;$E261&amp;"-"&amp;L$4,Aux!$Q$4:$Q$5000,0)),1,""),"")</f>
        <v/>
      </c>
      <c r="M261" s="13" t="str">
        <f>IFERROR(IF(($C261&amp;"-"&amp;$E261&amp;"-"&amp;M$4)=INDEX(Aux!$Q$4:$Q$5000,MATCH($C261&amp;"-"&amp;$E261&amp;"-"&amp;M$4,Aux!$Q$4:$Q$5000,0)),1,""),"")</f>
        <v/>
      </c>
      <c r="N261" s="13" t="str">
        <f>IFERROR(IF(($C261&amp;"-"&amp;$E261&amp;"-"&amp;N$4)=INDEX(Aux!$Q$4:$Q$5000,MATCH($C261&amp;"-"&amp;$E261&amp;"-"&amp;N$4,Aux!$Q$4:$Q$5000,0)),1,""),"")</f>
        <v/>
      </c>
      <c r="O261" s="13" t="str">
        <f>IFERROR(IF(($C261&amp;"-"&amp;$E261&amp;"-"&amp;O$4)=INDEX(Aux!$Q$4:$Q$5000,MATCH($C261&amp;"-"&amp;$E261&amp;"-"&amp;O$4,Aux!$Q$4:$Q$5000,0)),1,""),"")</f>
        <v/>
      </c>
      <c r="P261" s="13" t="str">
        <f>IFERROR(IF(($C261&amp;"-"&amp;$E261&amp;"-"&amp;P$4)=INDEX(Aux!$Q$4:$Q$5000,MATCH($C261&amp;"-"&amp;$E261&amp;"-"&amp;P$4,Aux!$Q$4:$Q$5000,0)),1,""),"")</f>
        <v/>
      </c>
      <c r="Q261" s="13" t="str">
        <f>IFERROR(IF(($C261&amp;"-"&amp;$E261&amp;"-"&amp;Q$4)=INDEX(Aux!$Q$4:$Q$5000,MATCH($C261&amp;"-"&amp;$E261&amp;"-"&amp;Q$4,Aux!$Q$4:$Q$5000,0)),1,""),"")</f>
        <v/>
      </c>
      <c r="R261" s="13" t="str">
        <f>IFERROR(IF(($C261&amp;"-"&amp;$E261&amp;"-"&amp;R$4)=INDEX(Aux!$Q$4:$Q$5000,MATCH($C261&amp;"-"&amp;$E261&amp;"-"&amp;R$4,Aux!$Q$4:$Q$5000,0)),1,""),"")</f>
        <v/>
      </c>
      <c r="S261" s="13" t="str">
        <f>IFERROR(IF(($C261&amp;"-"&amp;$E261&amp;"-"&amp;S$4)=INDEX(Aux!$Q$4:$Q$5000,MATCH($C261&amp;"-"&amp;$E261&amp;"-"&amp;S$4,Aux!$Q$4:$Q$5000,0)),1,""),"")</f>
        <v/>
      </c>
      <c r="T261" s="13" t="str">
        <f>IFERROR(IF(($C261&amp;"-"&amp;$E261&amp;"-"&amp;T$4)=INDEX(Aux!$Q$4:$Q$5000,MATCH($C261&amp;"-"&amp;$E261&amp;"-"&amp;T$4,Aux!$Q$4:$Q$5000,0)),1,""),"")</f>
        <v/>
      </c>
      <c r="U261" s="13" t="str">
        <f>IFERROR(IF(($C261&amp;"-"&amp;$E261&amp;"-"&amp;U$4)=INDEX(Aux!$Q$4:$Q$5000,MATCH($C261&amp;"-"&amp;$E261&amp;"-"&amp;U$4,Aux!$Q$4:$Q$5000,0)),1,""),"")</f>
        <v/>
      </c>
      <c r="V261" s="13" t="str">
        <f>IFERROR(IF(($C261&amp;"-"&amp;$E261&amp;"-"&amp;V$4)=INDEX(Aux!$Q$4:$Q$5000,MATCH($C261&amp;"-"&amp;$E261&amp;"-"&amp;V$4,Aux!$Q$4:$Q$5000,0)),1,""),"")</f>
        <v/>
      </c>
      <c r="W261" s="13" t="str">
        <f>IFERROR(IF(($C261&amp;"-"&amp;$E261&amp;"-"&amp;W$4)=INDEX(Aux!$Q$4:$Q$5000,MATCH($C261&amp;"-"&amp;$E261&amp;"-"&amp;W$4,Aux!$Q$4:$Q$5000,0)),1,""),"")</f>
        <v/>
      </c>
      <c r="X261" s="13" t="str">
        <f>IFERROR(IF(($C261&amp;"-"&amp;$E261&amp;"-"&amp;X$4)=INDEX(Aux!$Q$4:$Q$5000,MATCH($C261&amp;"-"&amp;$E261&amp;"-"&amp;X$4,Aux!$Q$4:$Q$5000,0)),1,""),"")</f>
        <v/>
      </c>
      <c r="Y261" s="13" t="str">
        <f>IFERROR(IF(($C261&amp;"-"&amp;$E261&amp;"-"&amp;Y$4)=INDEX(Aux!$Q$4:$Q$5000,MATCH($C261&amp;"-"&amp;$E261&amp;"-"&amp;Y$4,Aux!$Q$4:$Q$5000,0)),1,""),"")</f>
        <v/>
      </c>
      <c r="Z261" s="13" t="str">
        <f>IFERROR(IF(($C261&amp;"-"&amp;$E261&amp;"-"&amp;Z$4)=INDEX(Aux!$Q$4:$Q$5000,MATCH($C261&amp;"-"&amp;$E261&amp;"-"&amp;Z$4,Aux!$Q$4:$Q$5000,0)),1,""),"")</f>
        <v/>
      </c>
      <c r="AA261" s="13" t="str">
        <f>IFERROR(IF(($C261&amp;"-"&amp;$E261&amp;"-"&amp;AA$4)=INDEX(Aux!$Q$4:$Q$5000,MATCH($C261&amp;"-"&amp;$E261&amp;"-"&amp;AA$4,Aux!$Q$4:$Q$5000,0)),1,""),"")</f>
        <v/>
      </c>
    </row>
    <row r="262" spans="2:27" x14ac:dyDescent="0.25">
      <c r="B262" s="41" t="str">
        <f>IF(B261="","",IF(B261+1&lt;='Tables&amp;Data'!$F$9,B261+1,""))</f>
        <v/>
      </c>
      <c r="C262" s="46" t="str">
        <f>IF(IFERROR(TRUNC((B262-1)/'Tables&amp;Data'!$F$7,0)+1,0)=0,"","G"&amp;TRUNC((B262-1)/'Tables&amp;Data'!$F$7,0)+1)</f>
        <v/>
      </c>
      <c r="D262" s="43" t="str">
        <f>IF(C262="","",IF(D261='Tables&amp;Data'!$F$7,1,D261+1))</f>
        <v/>
      </c>
      <c r="E262" s="43" t="str">
        <f t="shared" si="3"/>
        <v/>
      </c>
      <c r="F262" s="45" t="str">
        <f>IF(E262="","",IF(SUM(G262:AA262)='Tables&amp;Data'!$F$8,"P","O"))</f>
        <v/>
      </c>
      <c r="G262" s="13" t="str">
        <f>IFERROR(IF(($C262&amp;"-"&amp;$E262&amp;"-"&amp;G$4)=INDEX(Aux!$Q$4:$Q$5000,MATCH($C262&amp;"-"&amp;$E262&amp;"-"&amp;G$4,Aux!$Q$4:$Q$5000,0)),1,""),"")</f>
        <v/>
      </c>
      <c r="H262" s="13" t="str">
        <f>IFERROR(IF(($C262&amp;"-"&amp;$E262&amp;"-"&amp;H$4)=INDEX(Aux!$Q$4:$Q$5000,MATCH($C262&amp;"-"&amp;$E262&amp;"-"&amp;H$4,Aux!$Q$4:$Q$5000,0)),1,""),"")</f>
        <v/>
      </c>
      <c r="I262" s="13" t="str">
        <f>IFERROR(IF(($C262&amp;"-"&amp;$E262&amp;"-"&amp;I$4)=INDEX(Aux!$Q$4:$Q$5000,MATCH($C262&amp;"-"&amp;$E262&amp;"-"&amp;I$4,Aux!$Q$4:$Q$5000,0)),1,""),"")</f>
        <v/>
      </c>
      <c r="J262" s="13" t="str">
        <f>IFERROR(IF(($C262&amp;"-"&amp;$E262&amp;"-"&amp;J$4)=INDEX(Aux!$Q$4:$Q$5000,MATCH($C262&amp;"-"&amp;$E262&amp;"-"&amp;J$4,Aux!$Q$4:$Q$5000,0)),1,""),"")</f>
        <v/>
      </c>
      <c r="K262" s="13" t="str">
        <f>IFERROR(IF(($C262&amp;"-"&amp;$E262&amp;"-"&amp;K$4)=INDEX(Aux!$Q$4:$Q$5000,MATCH($C262&amp;"-"&amp;$E262&amp;"-"&amp;K$4,Aux!$Q$4:$Q$5000,0)),1,""),"")</f>
        <v/>
      </c>
      <c r="L262" s="13" t="str">
        <f>IFERROR(IF(($C262&amp;"-"&amp;$E262&amp;"-"&amp;L$4)=INDEX(Aux!$Q$4:$Q$5000,MATCH($C262&amp;"-"&amp;$E262&amp;"-"&amp;L$4,Aux!$Q$4:$Q$5000,0)),1,""),"")</f>
        <v/>
      </c>
      <c r="M262" s="13" t="str">
        <f>IFERROR(IF(($C262&amp;"-"&amp;$E262&amp;"-"&amp;M$4)=INDEX(Aux!$Q$4:$Q$5000,MATCH($C262&amp;"-"&amp;$E262&amp;"-"&amp;M$4,Aux!$Q$4:$Q$5000,0)),1,""),"")</f>
        <v/>
      </c>
      <c r="N262" s="13" t="str">
        <f>IFERROR(IF(($C262&amp;"-"&amp;$E262&amp;"-"&amp;N$4)=INDEX(Aux!$Q$4:$Q$5000,MATCH($C262&amp;"-"&amp;$E262&amp;"-"&amp;N$4,Aux!$Q$4:$Q$5000,0)),1,""),"")</f>
        <v/>
      </c>
      <c r="O262" s="13" t="str">
        <f>IFERROR(IF(($C262&amp;"-"&amp;$E262&amp;"-"&amp;O$4)=INDEX(Aux!$Q$4:$Q$5000,MATCH($C262&amp;"-"&amp;$E262&amp;"-"&amp;O$4,Aux!$Q$4:$Q$5000,0)),1,""),"")</f>
        <v/>
      </c>
      <c r="P262" s="13" t="str">
        <f>IFERROR(IF(($C262&amp;"-"&amp;$E262&amp;"-"&amp;P$4)=INDEX(Aux!$Q$4:$Q$5000,MATCH($C262&amp;"-"&amp;$E262&amp;"-"&amp;P$4,Aux!$Q$4:$Q$5000,0)),1,""),"")</f>
        <v/>
      </c>
      <c r="Q262" s="13" t="str">
        <f>IFERROR(IF(($C262&amp;"-"&amp;$E262&amp;"-"&amp;Q$4)=INDEX(Aux!$Q$4:$Q$5000,MATCH($C262&amp;"-"&amp;$E262&amp;"-"&amp;Q$4,Aux!$Q$4:$Q$5000,0)),1,""),"")</f>
        <v/>
      </c>
      <c r="R262" s="13" t="str">
        <f>IFERROR(IF(($C262&amp;"-"&amp;$E262&amp;"-"&amp;R$4)=INDEX(Aux!$Q$4:$Q$5000,MATCH($C262&amp;"-"&amp;$E262&amp;"-"&amp;R$4,Aux!$Q$4:$Q$5000,0)),1,""),"")</f>
        <v/>
      </c>
      <c r="S262" s="13" t="str">
        <f>IFERROR(IF(($C262&amp;"-"&amp;$E262&amp;"-"&amp;S$4)=INDEX(Aux!$Q$4:$Q$5000,MATCH($C262&amp;"-"&amp;$E262&amp;"-"&amp;S$4,Aux!$Q$4:$Q$5000,0)),1,""),"")</f>
        <v/>
      </c>
      <c r="T262" s="13" t="str">
        <f>IFERROR(IF(($C262&amp;"-"&amp;$E262&amp;"-"&amp;T$4)=INDEX(Aux!$Q$4:$Q$5000,MATCH($C262&amp;"-"&amp;$E262&amp;"-"&amp;T$4,Aux!$Q$4:$Q$5000,0)),1,""),"")</f>
        <v/>
      </c>
      <c r="U262" s="13" t="str">
        <f>IFERROR(IF(($C262&amp;"-"&amp;$E262&amp;"-"&amp;U$4)=INDEX(Aux!$Q$4:$Q$5000,MATCH($C262&amp;"-"&amp;$E262&amp;"-"&amp;U$4,Aux!$Q$4:$Q$5000,0)),1,""),"")</f>
        <v/>
      </c>
      <c r="V262" s="13" t="str">
        <f>IFERROR(IF(($C262&amp;"-"&amp;$E262&amp;"-"&amp;V$4)=INDEX(Aux!$Q$4:$Q$5000,MATCH($C262&amp;"-"&amp;$E262&amp;"-"&amp;V$4,Aux!$Q$4:$Q$5000,0)),1,""),"")</f>
        <v/>
      </c>
      <c r="W262" s="13" t="str">
        <f>IFERROR(IF(($C262&amp;"-"&amp;$E262&amp;"-"&amp;W$4)=INDEX(Aux!$Q$4:$Q$5000,MATCH($C262&amp;"-"&amp;$E262&amp;"-"&amp;W$4,Aux!$Q$4:$Q$5000,0)),1,""),"")</f>
        <v/>
      </c>
      <c r="X262" s="13" t="str">
        <f>IFERROR(IF(($C262&amp;"-"&amp;$E262&amp;"-"&amp;X$4)=INDEX(Aux!$Q$4:$Q$5000,MATCH($C262&amp;"-"&amp;$E262&amp;"-"&amp;X$4,Aux!$Q$4:$Q$5000,0)),1,""),"")</f>
        <v/>
      </c>
      <c r="Y262" s="13" t="str">
        <f>IFERROR(IF(($C262&amp;"-"&amp;$E262&amp;"-"&amp;Y$4)=INDEX(Aux!$Q$4:$Q$5000,MATCH($C262&amp;"-"&amp;$E262&amp;"-"&amp;Y$4,Aux!$Q$4:$Q$5000,0)),1,""),"")</f>
        <v/>
      </c>
      <c r="Z262" s="13" t="str">
        <f>IFERROR(IF(($C262&amp;"-"&amp;$E262&amp;"-"&amp;Z$4)=INDEX(Aux!$Q$4:$Q$5000,MATCH($C262&amp;"-"&amp;$E262&amp;"-"&amp;Z$4,Aux!$Q$4:$Q$5000,0)),1,""),"")</f>
        <v/>
      </c>
      <c r="AA262" s="13" t="str">
        <f>IFERROR(IF(($C262&amp;"-"&amp;$E262&amp;"-"&amp;AA$4)=INDEX(Aux!$Q$4:$Q$5000,MATCH($C262&amp;"-"&amp;$E262&amp;"-"&amp;AA$4,Aux!$Q$4:$Q$5000,0)),1,""),"")</f>
        <v/>
      </c>
    </row>
    <row r="263" spans="2:27" x14ac:dyDescent="0.25">
      <c r="B263" s="41" t="str">
        <f>IF(B262="","",IF(B262+1&lt;='Tables&amp;Data'!$F$9,B262+1,""))</f>
        <v/>
      </c>
      <c r="C263" s="46" t="str">
        <f>IF(IFERROR(TRUNC((B263-1)/'Tables&amp;Data'!$F$7,0)+1,0)=0,"","G"&amp;TRUNC((B263-1)/'Tables&amp;Data'!$F$7,0)+1)</f>
        <v/>
      </c>
      <c r="D263" s="43" t="str">
        <f>IF(C263="","",IF(D262='Tables&amp;Data'!$F$7,1,D262+1))</f>
        <v/>
      </c>
      <c r="E263" s="43" t="str">
        <f t="shared" si="3"/>
        <v/>
      </c>
      <c r="F263" s="45" t="str">
        <f>IF(E263="","",IF(SUM(G263:AA263)='Tables&amp;Data'!$F$8,"P","O"))</f>
        <v/>
      </c>
      <c r="G263" s="13" t="str">
        <f>IFERROR(IF(($C263&amp;"-"&amp;$E263&amp;"-"&amp;G$4)=INDEX(Aux!$Q$4:$Q$5000,MATCH($C263&amp;"-"&amp;$E263&amp;"-"&amp;G$4,Aux!$Q$4:$Q$5000,0)),1,""),"")</f>
        <v/>
      </c>
      <c r="H263" s="13" t="str">
        <f>IFERROR(IF(($C263&amp;"-"&amp;$E263&amp;"-"&amp;H$4)=INDEX(Aux!$Q$4:$Q$5000,MATCH($C263&amp;"-"&amp;$E263&amp;"-"&amp;H$4,Aux!$Q$4:$Q$5000,0)),1,""),"")</f>
        <v/>
      </c>
      <c r="I263" s="13" t="str">
        <f>IFERROR(IF(($C263&amp;"-"&amp;$E263&amp;"-"&amp;I$4)=INDEX(Aux!$Q$4:$Q$5000,MATCH($C263&amp;"-"&amp;$E263&amp;"-"&amp;I$4,Aux!$Q$4:$Q$5000,0)),1,""),"")</f>
        <v/>
      </c>
      <c r="J263" s="13" t="str">
        <f>IFERROR(IF(($C263&amp;"-"&amp;$E263&amp;"-"&amp;J$4)=INDEX(Aux!$Q$4:$Q$5000,MATCH($C263&amp;"-"&amp;$E263&amp;"-"&amp;J$4,Aux!$Q$4:$Q$5000,0)),1,""),"")</f>
        <v/>
      </c>
      <c r="K263" s="13" t="str">
        <f>IFERROR(IF(($C263&amp;"-"&amp;$E263&amp;"-"&amp;K$4)=INDEX(Aux!$Q$4:$Q$5000,MATCH($C263&amp;"-"&amp;$E263&amp;"-"&amp;K$4,Aux!$Q$4:$Q$5000,0)),1,""),"")</f>
        <v/>
      </c>
      <c r="L263" s="13" t="str">
        <f>IFERROR(IF(($C263&amp;"-"&amp;$E263&amp;"-"&amp;L$4)=INDEX(Aux!$Q$4:$Q$5000,MATCH($C263&amp;"-"&amp;$E263&amp;"-"&amp;L$4,Aux!$Q$4:$Q$5000,0)),1,""),"")</f>
        <v/>
      </c>
      <c r="M263" s="13" t="str">
        <f>IFERROR(IF(($C263&amp;"-"&amp;$E263&amp;"-"&amp;M$4)=INDEX(Aux!$Q$4:$Q$5000,MATCH($C263&amp;"-"&amp;$E263&amp;"-"&amp;M$4,Aux!$Q$4:$Q$5000,0)),1,""),"")</f>
        <v/>
      </c>
      <c r="N263" s="13" t="str">
        <f>IFERROR(IF(($C263&amp;"-"&amp;$E263&amp;"-"&amp;N$4)=INDEX(Aux!$Q$4:$Q$5000,MATCH($C263&amp;"-"&amp;$E263&amp;"-"&amp;N$4,Aux!$Q$4:$Q$5000,0)),1,""),"")</f>
        <v/>
      </c>
      <c r="O263" s="13" t="str">
        <f>IFERROR(IF(($C263&amp;"-"&amp;$E263&amp;"-"&amp;O$4)=INDEX(Aux!$Q$4:$Q$5000,MATCH($C263&amp;"-"&amp;$E263&amp;"-"&amp;O$4,Aux!$Q$4:$Q$5000,0)),1,""),"")</f>
        <v/>
      </c>
      <c r="P263" s="13" t="str">
        <f>IFERROR(IF(($C263&amp;"-"&amp;$E263&amp;"-"&amp;P$4)=INDEX(Aux!$Q$4:$Q$5000,MATCH($C263&amp;"-"&amp;$E263&amp;"-"&amp;P$4,Aux!$Q$4:$Q$5000,0)),1,""),"")</f>
        <v/>
      </c>
      <c r="Q263" s="13" t="str">
        <f>IFERROR(IF(($C263&amp;"-"&amp;$E263&amp;"-"&amp;Q$4)=INDEX(Aux!$Q$4:$Q$5000,MATCH($C263&amp;"-"&amp;$E263&amp;"-"&amp;Q$4,Aux!$Q$4:$Q$5000,0)),1,""),"")</f>
        <v/>
      </c>
      <c r="R263" s="13" t="str">
        <f>IFERROR(IF(($C263&amp;"-"&amp;$E263&amp;"-"&amp;R$4)=INDEX(Aux!$Q$4:$Q$5000,MATCH($C263&amp;"-"&amp;$E263&amp;"-"&amp;R$4,Aux!$Q$4:$Q$5000,0)),1,""),"")</f>
        <v/>
      </c>
      <c r="S263" s="13" t="str">
        <f>IFERROR(IF(($C263&amp;"-"&amp;$E263&amp;"-"&amp;S$4)=INDEX(Aux!$Q$4:$Q$5000,MATCH($C263&amp;"-"&amp;$E263&amp;"-"&amp;S$4,Aux!$Q$4:$Q$5000,0)),1,""),"")</f>
        <v/>
      </c>
      <c r="T263" s="13" t="str">
        <f>IFERROR(IF(($C263&amp;"-"&amp;$E263&amp;"-"&amp;T$4)=INDEX(Aux!$Q$4:$Q$5000,MATCH($C263&amp;"-"&amp;$E263&amp;"-"&amp;T$4,Aux!$Q$4:$Q$5000,0)),1,""),"")</f>
        <v/>
      </c>
      <c r="U263" s="13" t="str">
        <f>IFERROR(IF(($C263&amp;"-"&amp;$E263&amp;"-"&amp;U$4)=INDEX(Aux!$Q$4:$Q$5000,MATCH($C263&amp;"-"&amp;$E263&amp;"-"&amp;U$4,Aux!$Q$4:$Q$5000,0)),1,""),"")</f>
        <v/>
      </c>
      <c r="V263" s="13" t="str">
        <f>IFERROR(IF(($C263&amp;"-"&amp;$E263&amp;"-"&amp;V$4)=INDEX(Aux!$Q$4:$Q$5000,MATCH($C263&amp;"-"&amp;$E263&amp;"-"&amp;V$4,Aux!$Q$4:$Q$5000,0)),1,""),"")</f>
        <v/>
      </c>
      <c r="W263" s="13" t="str">
        <f>IFERROR(IF(($C263&amp;"-"&amp;$E263&amp;"-"&amp;W$4)=INDEX(Aux!$Q$4:$Q$5000,MATCH($C263&amp;"-"&amp;$E263&amp;"-"&amp;W$4,Aux!$Q$4:$Q$5000,0)),1,""),"")</f>
        <v/>
      </c>
      <c r="X263" s="13" t="str">
        <f>IFERROR(IF(($C263&amp;"-"&amp;$E263&amp;"-"&amp;X$4)=INDEX(Aux!$Q$4:$Q$5000,MATCH($C263&amp;"-"&amp;$E263&amp;"-"&amp;X$4,Aux!$Q$4:$Q$5000,0)),1,""),"")</f>
        <v/>
      </c>
      <c r="Y263" s="13" t="str">
        <f>IFERROR(IF(($C263&amp;"-"&amp;$E263&amp;"-"&amp;Y$4)=INDEX(Aux!$Q$4:$Q$5000,MATCH($C263&amp;"-"&amp;$E263&amp;"-"&amp;Y$4,Aux!$Q$4:$Q$5000,0)),1,""),"")</f>
        <v/>
      </c>
      <c r="Z263" s="13" t="str">
        <f>IFERROR(IF(($C263&amp;"-"&amp;$E263&amp;"-"&amp;Z$4)=INDEX(Aux!$Q$4:$Q$5000,MATCH($C263&amp;"-"&amp;$E263&amp;"-"&amp;Z$4,Aux!$Q$4:$Q$5000,0)),1,""),"")</f>
        <v/>
      </c>
      <c r="AA263" s="13" t="str">
        <f>IFERROR(IF(($C263&amp;"-"&amp;$E263&amp;"-"&amp;AA$4)=INDEX(Aux!$Q$4:$Q$5000,MATCH($C263&amp;"-"&amp;$E263&amp;"-"&amp;AA$4,Aux!$Q$4:$Q$5000,0)),1,""),"")</f>
        <v/>
      </c>
    </row>
    <row r="264" spans="2:27" x14ac:dyDescent="0.25">
      <c r="B264" s="41" t="str">
        <f>IF(B263="","",IF(B263+1&lt;='Tables&amp;Data'!$F$9,B263+1,""))</f>
        <v/>
      </c>
      <c r="C264" s="46" t="str">
        <f>IF(IFERROR(TRUNC((B264-1)/'Tables&amp;Data'!$F$7,0)+1,0)=0,"","G"&amp;TRUNC((B264-1)/'Tables&amp;Data'!$F$7,0)+1)</f>
        <v/>
      </c>
      <c r="D264" s="43" t="str">
        <f>IF(C264="","",IF(D263='Tables&amp;Data'!$F$7,1,D263+1))</f>
        <v/>
      </c>
      <c r="E264" s="43" t="str">
        <f t="shared" si="3"/>
        <v/>
      </c>
      <c r="F264" s="45" t="str">
        <f>IF(E264="","",IF(SUM(G264:AA264)='Tables&amp;Data'!$F$8,"P","O"))</f>
        <v/>
      </c>
      <c r="G264" s="13" t="str">
        <f>IFERROR(IF(($C264&amp;"-"&amp;$E264&amp;"-"&amp;G$4)=INDEX(Aux!$Q$4:$Q$5000,MATCH($C264&amp;"-"&amp;$E264&amp;"-"&amp;G$4,Aux!$Q$4:$Q$5000,0)),1,""),"")</f>
        <v/>
      </c>
      <c r="H264" s="13" t="str">
        <f>IFERROR(IF(($C264&amp;"-"&amp;$E264&amp;"-"&amp;H$4)=INDEX(Aux!$Q$4:$Q$5000,MATCH($C264&amp;"-"&amp;$E264&amp;"-"&amp;H$4,Aux!$Q$4:$Q$5000,0)),1,""),"")</f>
        <v/>
      </c>
      <c r="I264" s="13" t="str">
        <f>IFERROR(IF(($C264&amp;"-"&amp;$E264&amp;"-"&amp;I$4)=INDEX(Aux!$Q$4:$Q$5000,MATCH($C264&amp;"-"&amp;$E264&amp;"-"&amp;I$4,Aux!$Q$4:$Q$5000,0)),1,""),"")</f>
        <v/>
      </c>
      <c r="J264" s="13" t="str">
        <f>IFERROR(IF(($C264&amp;"-"&amp;$E264&amp;"-"&amp;J$4)=INDEX(Aux!$Q$4:$Q$5000,MATCH($C264&amp;"-"&amp;$E264&amp;"-"&amp;J$4,Aux!$Q$4:$Q$5000,0)),1,""),"")</f>
        <v/>
      </c>
      <c r="K264" s="13" t="str">
        <f>IFERROR(IF(($C264&amp;"-"&amp;$E264&amp;"-"&amp;K$4)=INDEX(Aux!$Q$4:$Q$5000,MATCH($C264&amp;"-"&amp;$E264&amp;"-"&amp;K$4,Aux!$Q$4:$Q$5000,0)),1,""),"")</f>
        <v/>
      </c>
      <c r="L264" s="13" t="str">
        <f>IFERROR(IF(($C264&amp;"-"&amp;$E264&amp;"-"&amp;L$4)=INDEX(Aux!$Q$4:$Q$5000,MATCH($C264&amp;"-"&amp;$E264&amp;"-"&amp;L$4,Aux!$Q$4:$Q$5000,0)),1,""),"")</f>
        <v/>
      </c>
      <c r="M264" s="13" t="str">
        <f>IFERROR(IF(($C264&amp;"-"&amp;$E264&amp;"-"&amp;M$4)=INDEX(Aux!$Q$4:$Q$5000,MATCH($C264&amp;"-"&amp;$E264&amp;"-"&amp;M$4,Aux!$Q$4:$Q$5000,0)),1,""),"")</f>
        <v/>
      </c>
      <c r="N264" s="13" t="str">
        <f>IFERROR(IF(($C264&amp;"-"&amp;$E264&amp;"-"&amp;N$4)=INDEX(Aux!$Q$4:$Q$5000,MATCH($C264&amp;"-"&amp;$E264&amp;"-"&amp;N$4,Aux!$Q$4:$Q$5000,0)),1,""),"")</f>
        <v/>
      </c>
      <c r="O264" s="13" t="str">
        <f>IFERROR(IF(($C264&amp;"-"&amp;$E264&amp;"-"&amp;O$4)=INDEX(Aux!$Q$4:$Q$5000,MATCH($C264&amp;"-"&amp;$E264&amp;"-"&amp;O$4,Aux!$Q$4:$Q$5000,0)),1,""),"")</f>
        <v/>
      </c>
      <c r="P264" s="13" t="str">
        <f>IFERROR(IF(($C264&amp;"-"&amp;$E264&amp;"-"&amp;P$4)=INDEX(Aux!$Q$4:$Q$5000,MATCH($C264&amp;"-"&amp;$E264&amp;"-"&amp;P$4,Aux!$Q$4:$Q$5000,0)),1,""),"")</f>
        <v/>
      </c>
      <c r="Q264" s="13" t="str">
        <f>IFERROR(IF(($C264&amp;"-"&amp;$E264&amp;"-"&amp;Q$4)=INDEX(Aux!$Q$4:$Q$5000,MATCH($C264&amp;"-"&amp;$E264&amp;"-"&amp;Q$4,Aux!$Q$4:$Q$5000,0)),1,""),"")</f>
        <v/>
      </c>
      <c r="R264" s="13" t="str">
        <f>IFERROR(IF(($C264&amp;"-"&amp;$E264&amp;"-"&amp;R$4)=INDEX(Aux!$Q$4:$Q$5000,MATCH($C264&amp;"-"&amp;$E264&amp;"-"&amp;R$4,Aux!$Q$4:$Q$5000,0)),1,""),"")</f>
        <v/>
      </c>
      <c r="S264" s="13" t="str">
        <f>IFERROR(IF(($C264&amp;"-"&amp;$E264&amp;"-"&amp;S$4)=INDEX(Aux!$Q$4:$Q$5000,MATCH($C264&amp;"-"&amp;$E264&amp;"-"&amp;S$4,Aux!$Q$4:$Q$5000,0)),1,""),"")</f>
        <v/>
      </c>
      <c r="T264" s="13" t="str">
        <f>IFERROR(IF(($C264&amp;"-"&amp;$E264&amp;"-"&amp;T$4)=INDEX(Aux!$Q$4:$Q$5000,MATCH($C264&amp;"-"&amp;$E264&amp;"-"&amp;T$4,Aux!$Q$4:$Q$5000,0)),1,""),"")</f>
        <v/>
      </c>
      <c r="U264" s="13" t="str">
        <f>IFERROR(IF(($C264&amp;"-"&amp;$E264&amp;"-"&amp;U$4)=INDEX(Aux!$Q$4:$Q$5000,MATCH($C264&amp;"-"&amp;$E264&amp;"-"&amp;U$4,Aux!$Q$4:$Q$5000,0)),1,""),"")</f>
        <v/>
      </c>
      <c r="V264" s="13" t="str">
        <f>IFERROR(IF(($C264&amp;"-"&amp;$E264&amp;"-"&amp;V$4)=INDEX(Aux!$Q$4:$Q$5000,MATCH($C264&amp;"-"&amp;$E264&amp;"-"&amp;V$4,Aux!$Q$4:$Q$5000,0)),1,""),"")</f>
        <v/>
      </c>
      <c r="W264" s="13" t="str">
        <f>IFERROR(IF(($C264&amp;"-"&amp;$E264&amp;"-"&amp;W$4)=INDEX(Aux!$Q$4:$Q$5000,MATCH($C264&amp;"-"&amp;$E264&amp;"-"&amp;W$4,Aux!$Q$4:$Q$5000,0)),1,""),"")</f>
        <v/>
      </c>
      <c r="X264" s="13" t="str">
        <f>IFERROR(IF(($C264&amp;"-"&amp;$E264&amp;"-"&amp;X$4)=INDEX(Aux!$Q$4:$Q$5000,MATCH($C264&amp;"-"&amp;$E264&amp;"-"&amp;X$4,Aux!$Q$4:$Q$5000,0)),1,""),"")</f>
        <v/>
      </c>
      <c r="Y264" s="13" t="str">
        <f>IFERROR(IF(($C264&amp;"-"&amp;$E264&amp;"-"&amp;Y$4)=INDEX(Aux!$Q$4:$Q$5000,MATCH($C264&amp;"-"&amp;$E264&amp;"-"&amp;Y$4,Aux!$Q$4:$Q$5000,0)),1,""),"")</f>
        <v/>
      </c>
      <c r="Z264" s="13" t="str">
        <f>IFERROR(IF(($C264&amp;"-"&amp;$E264&amp;"-"&amp;Z$4)=INDEX(Aux!$Q$4:$Q$5000,MATCH($C264&amp;"-"&amp;$E264&amp;"-"&amp;Z$4,Aux!$Q$4:$Q$5000,0)),1,""),"")</f>
        <v/>
      </c>
      <c r="AA264" s="13" t="str">
        <f>IFERROR(IF(($C264&amp;"-"&amp;$E264&amp;"-"&amp;AA$4)=INDEX(Aux!$Q$4:$Q$5000,MATCH($C264&amp;"-"&amp;$E264&amp;"-"&amp;AA$4,Aux!$Q$4:$Q$5000,0)),1,""),"")</f>
        <v/>
      </c>
    </row>
    <row r="265" spans="2:27" x14ac:dyDescent="0.25">
      <c r="B265" s="41" t="str">
        <f>IF(B264="","",IF(B264+1&lt;='Tables&amp;Data'!$F$9,B264+1,""))</f>
        <v/>
      </c>
      <c r="C265" s="46" t="str">
        <f>IF(IFERROR(TRUNC((B265-1)/'Tables&amp;Data'!$F$7,0)+1,0)=0,"","G"&amp;TRUNC((B265-1)/'Tables&amp;Data'!$F$7,0)+1)</f>
        <v/>
      </c>
      <c r="D265" s="43" t="str">
        <f>IF(C265="","",IF(D264='Tables&amp;Data'!$F$7,1,D264+1))</f>
        <v/>
      </c>
      <c r="E265" s="43" t="str">
        <f t="shared" ref="E265:E328" si="4">IF(D265="","","P"&amp;D265)</f>
        <v/>
      </c>
      <c r="F265" s="45" t="str">
        <f>IF(E265="","",IF(SUM(G265:AA265)='Tables&amp;Data'!$F$8,"P","O"))</f>
        <v/>
      </c>
      <c r="G265" s="13" t="str">
        <f>IFERROR(IF(($C265&amp;"-"&amp;$E265&amp;"-"&amp;G$4)=INDEX(Aux!$Q$4:$Q$5000,MATCH($C265&amp;"-"&amp;$E265&amp;"-"&amp;G$4,Aux!$Q$4:$Q$5000,0)),1,""),"")</f>
        <v/>
      </c>
      <c r="H265" s="13" t="str">
        <f>IFERROR(IF(($C265&amp;"-"&amp;$E265&amp;"-"&amp;H$4)=INDEX(Aux!$Q$4:$Q$5000,MATCH($C265&amp;"-"&amp;$E265&amp;"-"&amp;H$4,Aux!$Q$4:$Q$5000,0)),1,""),"")</f>
        <v/>
      </c>
      <c r="I265" s="13" t="str">
        <f>IFERROR(IF(($C265&amp;"-"&amp;$E265&amp;"-"&amp;I$4)=INDEX(Aux!$Q$4:$Q$5000,MATCH($C265&amp;"-"&amp;$E265&amp;"-"&amp;I$4,Aux!$Q$4:$Q$5000,0)),1,""),"")</f>
        <v/>
      </c>
      <c r="J265" s="13" t="str">
        <f>IFERROR(IF(($C265&amp;"-"&amp;$E265&amp;"-"&amp;J$4)=INDEX(Aux!$Q$4:$Q$5000,MATCH($C265&amp;"-"&amp;$E265&amp;"-"&amp;J$4,Aux!$Q$4:$Q$5000,0)),1,""),"")</f>
        <v/>
      </c>
      <c r="K265" s="13" t="str">
        <f>IFERROR(IF(($C265&amp;"-"&amp;$E265&amp;"-"&amp;K$4)=INDEX(Aux!$Q$4:$Q$5000,MATCH($C265&amp;"-"&amp;$E265&amp;"-"&amp;K$4,Aux!$Q$4:$Q$5000,0)),1,""),"")</f>
        <v/>
      </c>
      <c r="L265" s="13" t="str">
        <f>IFERROR(IF(($C265&amp;"-"&amp;$E265&amp;"-"&amp;L$4)=INDEX(Aux!$Q$4:$Q$5000,MATCH($C265&amp;"-"&amp;$E265&amp;"-"&amp;L$4,Aux!$Q$4:$Q$5000,0)),1,""),"")</f>
        <v/>
      </c>
      <c r="M265" s="13" t="str">
        <f>IFERROR(IF(($C265&amp;"-"&amp;$E265&amp;"-"&amp;M$4)=INDEX(Aux!$Q$4:$Q$5000,MATCH($C265&amp;"-"&amp;$E265&amp;"-"&amp;M$4,Aux!$Q$4:$Q$5000,0)),1,""),"")</f>
        <v/>
      </c>
      <c r="N265" s="13" t="str">
        <f>IFERROR(IF(($C265&amp;"-"&amp;$E265&amp;"-"&amp;N$4)=INDEX(Aux!$Q$4:$Q$5000,MATCH($C265&amp;"-"&amp;$E265&amp;"-"&amp;N$4,Aux!$Q$4:$Q$5000,0)),1,""),"")</f>
        <v/>
      </c>
      <c r="O265" s="13" t="str">
        <f>IFERROR(IF(($C265&amp;"-"&amp;$E265&amp;"-"&amp;O$4)=INDEX(Aux!$Q$4:$Q$5000,MATCH($C265&amp;"-"&amp;$E265&amp;"-"&amp;O$4,Aux!$Q$4:$Q$5000,0)),1,""),"")</f>
        <v/>
      </c>
      <c r="P265" s="13" t="str">
        <f>IFERROR(IF(($C265&amp;"-"&amp;$E265&amp;"-"&amp;P$4)=INDEX(Aux!$Q$4:$Q$5000,MATCH($C265&amp;"-"&amp;$E265&amp;"-"&amp;P$4,Aux!$Q$4:$Q$5000,0)),1,""),"")</f>
        <v/>
      </c>
      <c r="Q265" s="13" t="str">
        <f>IFERROR(IF(($C265&amp;"-"&amp;$E265&amp;"-"&amp;Q$4)=INDEX(Aux!$Q$4:$Q$5000,MATCH($C265&amp;"-"&amp;$E265&amp;"-"&amp;Q$4,Aux!$Q$4:$Q$5000,0)),1,""),"")</f>
        <v/>
      </c>
      <c r="R265" s="13" t="str">
        <f>IFERROR(IF(($C265&amp;"-"&amp;$E265&amp;"-"&amp;R$4)=INDEX(Aux!$Q$4:$Q$5000,MATCH($C265&amp;"-"&amp;$E265&amp;"-"&amp;R$4,Aux!$Q$4:$Q$5000,0)),1,""),"")</f>
        <v/>
      </c>
      <c r="S265" s="13" t="str">
        <f>IFERROR(IF(($C265&amp;"-"&amp;$E265&amp;"-"&amp;S$4)=INDEX(Aux!$Q$4:$Q$5000,MATCH($C265&amp;"-"&amp;$E265&amp;"-"&amp;S$4,Aux!$Q$4:$Q$5000,0)),1,""),"")</f>
        <v/>
      </c>
      <c r="T265" s="13" t="str">
        <f>IFERROR(IF(($C265&amp;"-"&amp;$E265&amp;"-"&amp;T$4)=INDEX(Aux!$Q$4:$Q$5000,MATCH($C265&amp;"-"&amp;$E265&amp;"-"&amp;T$4,Aux!$Q$4:$Q$5000,0)),1,""),"")</f>
        <v/>
      </c>
      <c r="U265" s="13" t="str">
        <f>IFERROR(IF(($C265&amp;"-"&amp;$E265&amp;"-"&amp;U$4)=INDEX(Aux!$Q$4:$Q$5000,MATCH($C265&amp;"-"&amp;$E265&amp;"-"&amp;U$4,Aux!$Q$4:$Q$5000,0)),1,""),"")</f>
        <v/>
      </c>
      <c r="V265" s="13" t="str">
        <f>IFERROR(IF(($C265&amp;"-"&amp;$E265&amp;"-"&amp;V$4)=INDEX(Aux!$Q$4:$Q$5000,MATCH($C265&amp;"-"&amp;$E265&amp;"-"&amp;V$4,Aux!$Q$4:$Q$5000,0)),1,""),"")</f>
        <v/>
      </c>
      <c r="W265" s="13" t="str">
        <f>IFERROR(IF(($C265&amp;"-"&amp;$E265&amp;"-"&amp;W$4)=INDEX(Aux!$Q$4:$Q$5000,MATCH($C265&amp;"-"&amp;$E265&amp;"-"&amp;W$4,Aux!$Q$4:$Q$5000,0)),1,""),"")</f>
        <v/>
      </c>
      <c r="X265" s="13" t="str">
        <f>IFERROR(IF(($C265&amp;"-"&amp;$E265&amp;"-"&amp;X$4)=INDEX(Aux!$Q$4:$Q$5000,MATCH($C265&amp;"-"&amp;$E265&amp;"-"&amp;X$4,Aux!$Q$4:$Q$5000,0)),1,""),"")</f>
        <v/>
      </c>
      <c r="Y265" s="13" t="str">
        <f>IFERROR(IF(($C265&amp;"-"&amp;$E265&amp;"-"&amp;Y$4)=INDEX(Aux!$Q$4:$Q$5000,MATCH($C265&amp;"-"&amp;$E265&amp;"-"&amp;Y$4,Aux!$Q$4:$Q$5000,0)),1,""),"")</f>
        <v/>
      </c>
      <c r="Z265" s="13" t="str">
        <f>IFERROR(IF(($C265&amp;"-"&amp;$E265&amp;"-"&amp;Z$4)=INDEX(Aux!$Q$4:$Q$5000,MATCH($C265&amp;"-"&amp;$E265&amp;"-"&amp;Z$4,Aux!$Q$4:$Q$5000,0)),1,""),"")</f>
        <v/>
      </c>
      <c r="AA265" s="13" t="str">
        <f>IFERROR(IF(($C265&amp;"-"&amp;$E265&amp;"-"&amp;AA$4)=INDEX(Aux!$Q$4:$Q$5000,MATCH($C265&amp;"-"&amp;$E265&amp;"-"&amp;AA$4,Aux!$Q$4:$Q$5000,0)),1,""),"")</f>
        <v/>
      </c>
    </row>
    <row r="266" spans="2:27" x14ac:dyDescent="0.25">
      <c r="B266" s="41" t="str">
        <f>IF(B265="","",IF(B265+1&lt;='Tables&amp;Data'!$F$9,B265+1,""))</f>
        <v/>
      </c>
      <c r="C266" s="46" t="str">
        <f>IF(IFERROR(TRUNC((B266-1)/'Tables&amp;Data'!$F$7,0)+1,0)=0,"","G"&amp;TRUNC((B266-1)/'Tables&amp;Data'!$F$7,0)+1)</f>
        <v/>
      </c>
      <c r="D266" s="43" t="str">
        <f>IF(C266="","",IF(D265='Tables&amp;Data'!$F$7,1,D265+1))</f>
        <v/>
      </c>
      <c r="E266" s="43" t="str">
        <f t="shared" si="4"/>
        <v/>
      </c>
      <c r="F266" s="45" t="str">
        <f>IF(E266="","",IF(SUM(G266:AA266)='Tables&amp;Data'!$F$8,"P","O"))</f>
        <v/>
      </c>
      <c r="G266" s="13" t="str">
        <f>IFERROR(IF(($C266&amp;"-"&amp;$E266&amp;"-"&amp;G$4)=INDEX(Aux!$Q$4:$Q$5000,MATCH($C266&amp;"-"&amp;$E266&amp;"-"&amp;G$4,Aux!$Q$4:$Q$5000,0)),1,""),"")</f>
        <v/>
      </c>
      <c r="H266" s="13" t="str">
        <f>IFERROR(IF(($C266&amp;"-"&amp;$E266&amp;"-"&amp;H$4)=INDEX(Aux!$Q$4:$Q$5000,MATCH($C266&amp;"-"&amp;$E266&amp;"-"&amp;H$4,Aux!$Q$4:$Q$5000,0)),1,""),"")</f>
        <v/>
      </c>
      <c r="I266" s="13" t="str">
        <f>IFERROR(IF(($C266&amp;"-"&amp;$E266&amp;"-"&amp;I$4)=INDEX(Aux!$Q$4:$Q$5000,MATCH($C266&amp;"-"&amp;$E266&amp;"-"&amp;I$4,Aux!$Q$4:$Q$5000,0)),1,""),"")</f>
        <v/>
      </c>
      <c r="J266" s="13" t="str">
        <f>IFERROR(IF(($C266&amp;"-"&amp;$E266&amp;"-"&amp;J$4)=INDEX(Aux!$Q$4:$Q$5000,MATCH($C266&amp;"-"&amp;$E266&amp;"-"&amp;J$4,Aux!$Q$4:$Q$5000,0)),1,""),"")</f>
        <v/>
      </c>
      <c r="K266" s="13" t="str">
        <f>IFERROR(IF(($C266&amp;"-"&amp;$E266&amp;"-"&amp;K$4)=INDEX(Aux!$Q$4:$Q$5000,MATCH($C266&amp;"-"&amp;$E266&amp;"-"&amp;K$4,Aux!$Q$4:$Q$5000,0)),1,""),"")</f>
        <v/>
      </c>
      <c r="L266" s="13" t="str">
        <f>IFERROR(IF(($C266&amp;"-"&amp;$E266&amp;"-"&amp;L$4)=INDEX(Aux!$Q$4:$Q$5000,MATCH($C266&amp;"-"&amp;$E266&amp;"-"&amp;L$4,Aux!$Q$4:$Q$5000,0)),1,""),"")</f>
        <v/>
      </c>
      <c r="M266" s="13" t="str">
        <f>IFERROR(IF(($C266&amp;"-"&amp;$E266&amp;"-"&amp;M$4)=INDEX(Aux!$Q$4:$Q$5000,MATCH($C266&amp;"-"&amp;$E266&amp;"-"&amp;M$4,Aux!$Q$4:$Q$5000,0)),1,""),"")</f>
        <v/>
      </c>
      <c r="N266" s="13" t="str">
        <f>IFERROR(IF(($C266&amp;"-"&amp;$E266&amp;"-"&amp;N$4)=INDEX(Aux!$Q$4:$Q$5000,MATCH($C266&amp;"-"&amp;$E266&amp;"-"&amp;N$4,Aux!$Q$4:$Q$5000,0)),1,""),"")</f>
        <v/>
      </c>
      <c r="O266" s="13" t="str">
        <f>IFERROR(IF(($C266&amp;"-"&amp;$E266&amp;"-"&amp;O$4)=INDEX(Aux!$Q$4:$Q$5000,MATCH($C266&amp;"-"&amp;$E266&amp;"-"&amp;O$4,Aux!$Q$4:$Q$5000,0)),1,""),"")</f>
        <v/>
      </c>
      <c r="P266" s="13" t="str">
        <f>IFERROR(IF(($C266&amp;"-"&amp;$E266&amp;"-"&amp;P$4)=INDEX(Aux!$Q$4:$Q$5000,MATCH($C266&amp;"-"&amp;$E266&amp;"-"&amp;P$4,Aux!$Q$4:$Q$5000,0)),1,""),"")</f>
        <v/>
      </c>
      <c r="Q266" s="13" t="str">
        <f>IFERROR(IF(($C266&amp;"-"&amp;$E266&amp;"-"&amp;Q$4)=INDEX(Aux!$Q$4:$Q$5000,MATCH($C266&amp;"-"&amp;$E266&amp;"-"&amp;Q$4,Aux!$Q$4:$Q$5000,0)),1,""),"")</f>
        <v/>
      </c>
      <c r="R266" s="13" t="str">
        <f>IFERROR(IF(($C266&amp;"-"&amp;$E266&amp;"-"&amp;R$4)=INDEX(Aux!$Q$4:$Q$5000,MATCH($C266&amp;"-"&amp;$E266&amp;"-"&amp;R$4,Aux!$Q$4:$Q$5000,0)),1,""),"")</f>
        <v/>
      </c>
      <c r="S266" s="13" t="str">
        <f>IFERROR(IF(($C266&amp;"-"&amp;$E266&amp;"-"&amp;S$4)=INDEX(Aux!$Q$4:$Q$5000,MATCH($C266&amp;"-"&amp;$E266&amp;"-"&amp;S$4,Aux!$Q$4:$Q$5000,0)),1,""),"")</f>
        <v/>
      </c>
      <c r="T266" s="13" t="str">
        <f>IFERROR(IF(($C266&amp;"-"&amp;$E266&amp;"-"&amp;T$4)=INDEX(Aux!$Q$4:$Q$5000,MATCH($C266&amp;"-"&amp;$E266&amp;"-"&amp;T$4,Aux!$Q$4:$Q$5000,0)),1,""),"")</f>
        <v/>
      </c>
      <c r="U266" s="13" t="str">
        <f>IFERROR(IF(($C266&amp;"-"&amp;$E266&amp;"-"&amp;U$4)=INDEX(Aux!$Q$4:$Q$5000,MATCH($C266&amp;"-"&amp;$E266&amp;"-"&amp;U$4,Aux!$Q$4:$Q$5000,0)),1,""),"")</f>
        <v/>
      </c>
      <c r="V266" s="13" t="str">
        <f>IFERROR(IF(($C266&amp;"-"&amp;$E266&amp;"-"&amp;V$4)=INDEX(Aux!$Q$4:$Q$5000,MATCH($C266&amp;"-"&amp;$E266&amp;"-"&amp;V$4,Aux!$Q$4:$Q$5000,0)),1,""),"")</f>
        <v/>
      </c>
      <c r="W266" s="13" t="str">
        <f>IFERROR(IF(($C266&amp;"-"&amp;$E266&amp;"-"&amp;W$4)=INDEX(Aux!$Q$4:$Q$5000,MATCH($C266&amp;"-"&amp;$E266&amp;"-"&amp;W$4,Aux!$Q$4:$Q$5000,0)),1,""),"")</f>
        <v/>
      </c>
      <c r="X266" s="13" t="str">
        <f>IFERROR(IF(($C266&amp;"-"&amp;$E266&amp;"-"&amp;X$4)=INDEX(Aux!$Q$4:$Q$5000,MATCH($C266&amp;"-"&amp;$E266&amp;"-"&amp;X$4,Aux!$Q$4:$Q$5000,0)),1,""),"")</f>
        <v/>
      </c>
      <c r="Y266" s="13" t="str">
        <f>IFERROR(IF(($C266&amp;"-"&amp;$E266&amp;"-"&amp;Y$4)=INDEX(Aux!$Q$4:$Q$5000,MATCH($C266&amp;"-"&amp;$E266&amp;"-"&amp;Y$4,Aux!$Q$4:$Q$5000,0)),1,""),"")</f>
        <v/>
      </c>
      <c r="Z266" s="13" t="str">
        <f>IFERROR(IF(($C266&amp;"-"&amp;$E266&amp;"-"&amp;Z$4)=INDEX(Aux!$Q$4:$Q$5000,MATCH($C266&amp;"-"&amp;$E266&amp;"-"&amp;Z$4,Aux!$Q$4:$Q$5000,0)),1,""),"")</f>
        <v/>
      </c>
      <c r="AA266" s="13" t="str">
        <f>IFERROR(IF(($C266&amp;"-"&amp;$E266&amp;"-"&amp;AA$4)=INDEX(Aux!$Q$4:$Q$5000,MATCH($C266&amp;"-"&amp;$E266&amp;"-"&amp;AA$4,Aux!$Q$4:$Q$5000,0)),1,""),"")</f>
        <v/>
      </c>
    </row>
    <row r="267" spans="2:27" x14ac:dyDescent="0.25">
      <c r="B267" s="41" t="str">
        <f>IF(B266="","",IF(B266+1&lt;='Tables&amp;Data'!$F$9,B266+1,""))</f>
        <v/>
      </c>
      <c r="C267" s="46" t="str">
        <f>IF(IFERROR(TRUNC((B267-1)/'Tables&amp;Data'!$F$7,0)+1,0)=0,"","G"&amp;TRUNC((B267-1)/'Tables&amp;Data'!$F$7,0)+1)</f>
        <v/>
      </c>
      <c r="D267" s="43" t="str">
        <f>IF(C267="","",IF(D266='Tables&amp;Data'!$F$7,1,D266+1))</f>
        <v/>
      </c>
      <c r="E267" s="43" t="str">
        <f t="shared" si="4"/>
        <v/>
      </c>
      <c r="F267" s="45" t="str">
        <f>IF(E267="","",IF(SUM(G267:AA267)='Tables&amp;Data'!$F$8,"P","O"))</f>
        <v/>
      </c>
      <c r="G267" s="13" t="str">
        <f>IFERROR(IF(($C267&amp;"-"&amp;$E267&amp;"-"&amp;G$4)=INDEX(Aux!$Q$4:$Q$5000,MATCH($C267&amp;"-"&amp;$E267&amp;"-"&amp;G$4,Aux!$Q$4:$Q$5000,0)),1,""),"")</f>
        <v/>
      </c>
      <c r="H267" s="13" t="str">
        <f>IFERROR(IF(($C267&amp;"-"&amp;$E267&amp;"-"&amp;H$4)=INDEX(Aux!$Q$4:$Q$5000,MATCH($C267&amp;"-"&amp;$E267&amp;"-"&amp;H$4,Aux!$Q$4:$Q$5000,0)),1,""),"")</f>
        <v/>
      </c>
      <c r="I267" s="13" t="str">
        <f>IFERROR(IF(($C267&amp;"-"&amp;$E267&amp;"-"&amp;I$4)=INDEX(Aux!$Q$4:$Q$5000,MATCH($C267&amp;"-"&amp;$E267&amp;"-"&amp;I$4,Aux!$Q$4:$Q$5000,0)),1,""),"")</f>
        <v/>
      </c>
      <c r="J267" s="13" t="str">
        <f>IFERROR(IF(($C267&amp;"-"&amp;$E267&amp;"-"&amp;J$4)=INDEX(Aux!$Q$4:$Q$5000,MATCH($C267&amp;"-"&amp;$E267&amp;"-"&amp;J$4,Aux!$Q$4:$Q$5000,0)),1,""),"")</f>
        <v/>
      </c>
      <c r="K267" s="13" t="str">
        <f>IFERROR(IF(($C267&amp;"-"&amp;$E267&amp;"-"&amp;K$4)=INDEX(Aux!$Q$4:$Q$5000,MATCH($C267&amp;"-"&amp;$E267&amp;"-"&amp;K$4,Aux!$Q$4:$Q$5000,0)),1,""),"")</f>
        <v/>
      </c>
      <c r="L267" s="13" t="str">
        <f>IFERROR(IF(($C267&amp;"-"&amp;$E267&amp;"-"&amp;L$4)=INDEX(Aux!$Q$4:$Q$5000,MATCH($C267&amp;"-"&amp;$E267&amp;"-"&amp;L$4,Aux!$Q$4:$Q$5000,0)),1,""),"")</f>
        <v/>
      </c>
      <c r="M267" s="13" t="str">
        <f>IFERROR(IF(($C267&amp;"-"&amp;$E267&amp;"-"&amp;M$4)=INDEX(Aux!$Q$4:$Q$5000,MATCH($C267&amp;"-"&amp;$E267&amp;"-"&amp;M$4,Aux!$Q$4:$Q$5000,0)),1,""),"")</f>
        <v/>
      </c>
      <c r="N267" s="13" t="str">
        <f>IFERROR(IF(($C267&amp;"-"&amp;$E267&amp;"-"&amp;N$4)=INDEX(Aux!$Q$4:$Q$5000,MATCH($C267&amp;"-"&amp;$E267&amp;"-"&amp;N$4,Aux!$Q$4:$Q$5000,0)),1,""),"")</f>
        <v/>
      </c>
      <c r="O267" s="13" t="str">
        <f>IFERROR(IF(($C267&amp;"-"&amp;$E267&amp;"-"&amp;O$4)=INDEX(Aux!$Q$4:$Q$5000,MATCH($C267&amp;"-"&amp;$E267&amp;"-"&amp;O$4,Aux!$Q$4:$Q$5000,0)),1,""),"")</f>
        <v/>
      </c>
      <c r="P267" s="13" t="str">
        <f>IFERROR(IF(($C267&amp;"-"&amp;$E267&amp;"-"&amp;P$4)=INDEX(Aux!$Q$4:$Q$5000,MATCH($C267&amp;"-"&amp;$E267&amp;"-"&amp;P$4,Aux!$Q$4:$Q$5000,0)),1,""),"")</f>
        <v/>
      </c>
      <c r="Q267" s="13" t="str">
        <f>IFERROR(IF(($C267&amp;"-"&amp;$E267&amp;"-"&amp;Q$4)=INDEX(Aux!$Q$4:$Q$5000,MATCH($C267&amp;"-"&amp;$E267&amp;"-"&amp;Q$4,Aux!$Q$4:$Q$5000,0)),1,""),"")</f>
        <v/>
      </c>
      <c r="R267" s="13" t="str">
        <f>IFERROR(IF(($C267&amp;"-"&amp;$E267&amp;"-"&amp;R$4)=INDEX(Aux!$Q$4:$Q$5000,MATCH($C267&amp;"-"&amp;$E267&amp;"-"&amp;R$4,Aux!$Q$4:$Q$5000,0)),1,""),"")</f>
        <v/>
      </c>
      <c r="S267" s="13" t="str">
        <f>IFERROR(IF(($C267&amp;"-"&amp;$E267&amp;"-"&amp;S$4)=INDEX(Aux!$Q$4:$Q$5000,MATCH($C267&amp;"-"&amp;$E267&amp;"-"&amp;S$4,Aux!$Q$4:$Q$5000,0)),1,""),"")</f>
        <v/>
      </c>
      <c r="T267" s="13" t="str">
        <f>IFERROR(IF(($C267&amp;"-"&amp;$E267&amp;"-"&amp;T$4)=INDEX(Aux!$Q$4:$Q$5000,MATCH($C267&amp;"-"&amp;$E267&amp;"-"&amp;T$4,Aux!$Q$4:$Q$5000,0)),1,""),"")</f>
        <v/>
      </c>
      <c r="U267" s="13" t="str">
        <f>IFERROR(IF(($C267&amp;"-"&amp;$E267&amp;"-"&amp;U$4)=INDEX(Aux!$Q$4:$Q$5000,MATCH($C267&amp;"-"&amp;$E267&amp;"-"&amp;U$4,Aux!$Q$4:$Q$5000,0)),1,""),"")</f>
        <v/>
      </c>
      <c r="V267" s="13" t="str">
        <f>IFERROR(IF(($C267&amp;"-"&amp;$E267&amp;"-"&amp;V$4)=INDEX(Aux!$Q$4:$Q$5000,MATCH($C267&amp;"-"&amp;$E267&amp;"-"&amp;V$4,Aux!$Q$4:$Q$5000,0)),1,""),"")</f>
        <v/>
      </c>
      <c r="W267" s="13" t="str">
        <f>IFERROR(IF(($C267&amp;"-"&amp;$E267&amp;"-"&amp;W$4)=INDEX(Aux!$Q$4:$Q$5000,MATCH($C267&amp;"-"&amp;$E267&amp;"-"&amp;W$4,Aux!$Q$4:$Q$5000,0)),1,""),"")</f>
        <v/>
      </c>
      <c r="X267" s="13" t="str">
        <f>IFERROR(IF(($C267&amp;"-"&amp;$E267&amp;"-"&amp;X$4)=INDEX(Aux!$Q$4:$Q$5000,MATCH($C267&amp;"-"&amp;$E267&amp;"-"&amp;X$4,Aux!$Q$4:$Q$5000,0)),1,""),"")</f>
        <v/>
      </c>
      <c r="Y267" s="13" t="str">
        <f>IFERROR(IF(($C267&amp;"-"&amp;$E267&amp;"-"&amp;Y$4)=INDEX(Aux!$Q$4:$Q$5000,MATCH($C267&amp;"-"&amp;$E267&amp;"-"&amp;Y$4,Aux!$Q$4:$Q$5000,0)),1,""),"")</f>
        <v/>
      </c>
      <c r="Z267" s="13" t="str">
        <f>IFERROR(IF(($C267&amp;"-"&amp;$E267&amp;"-"&amp;Z$4)=INDEX(Aux!$Q$4:$Q$5000,MATCH($C267&amp;"-"&amp;$E267&amp;"-"&amp;Z$4,Aux!$Q$4:$Q$5000,0)),1,""),"")</f>
        <v/>
      </c>
      <c r="AA267" s="13" t="str">
        <f>IFERROR(IF(($C267&amp;"-"&amp;$E267&amp;"-"&amp;AA$4)=INDEX(Aux!$Q$4:$Q$5000,MATCH($C267&amp;"-"&amp;$E267&amp;"-"&amp;AA$4,Aux!$Q$4:$Q$5000,0)),1,""),"")</f>
        <v/>
      </c>
    </row>
    <row r="268" spans="2:27" x14ac:dyDescent="0.25">
      <c r="B268" s="41" t="str">
        <f>IF(B267="","",IF(B267+1&lt;='Tables&amp;Data'!$F$9,B267+1,""))</f>
        <v/>
      </c>
      <c r="C268" s="46" t="str">
        <f>IF(IFERROR(TRUNC((B268-1)/'Tables&amp;Data'!$F$7,0)+1,0)=0,"","G"&amp;TRUNC((B268-1)/'Tables&amp;Data'!$F$7,0)+1)</f>
        <v/>
      </c>
      <c r="D268" s="43" t="str">
        <f>IF(C268="","",IF(D267='Tables&amp;Data'!$F$7,1,D267+1))</f>
        <v/>
      </c>
      <c r="E268" s="43" t="str">
        <f t="shared" si="4"/>
        <v/>
      </c>
      <c r="F268" s="45" t="str">
        <f>IF(E268="","",IF(SUM(G268:AA268)='Tables&amp;Data'!$F$8,"P","O"))</f>
        <v/>
      </c>
      <c r="G268" s="13" t="str">
        <f>IFERROR(IF(($C268&amp;"-"&amp;$E268&amp;"-"&amp;G$4)=INDEX(Aux!$Q$4:$Q$5000,MATCH($C268&amp;"-"&amp;$E268&amp;"-"&amp;G$4,Aux!$Q$4:$Q$5000,0)),1,""),"")</f>
        <v/>
      </c>
      <c r="H268" s="13" t="str">
        <f>IFERROR(IF(($C268&amp;"-"&amp;$E268&amp;"-"&amp;H$4)=INDEX(Aux!$Q$4:$Q$5000,MATCH($C268&amp;"-"&amp;$E268&amp;"-"&amp;H$4,Aux!$Q$4:$Q$5000,0)),1,""),"")</f>
        <v/>
      </c>
      <c r="I268" s="13" t="str">
        <f>IFERROR(IF(($C268&amp;"-"&amp;$E268&amp;"-"&amp;I$4)=INDEX(Aux!$Q$4:$Q$5000,MATCH($C268&amp;"-"&amp;$E268&amp;"-"&amp;I$4,Aux!$Q$4:$Q$5000,0)),1,""),"")</f>
        <v/>
      </c>
      <c r="J268" s="13" t="str">
        <f>IFERROR(IF(($C268&amp;"-"&amp;$E268&amp;"-"&amp;J$4)=INDEX(Aux!$Q$4:$Q$5000,MATCH($C268&amp;"-"&amp;$E268&amp;"-"&amp;J$4,Aux!$Q$4:$Q$5000,0)),1,""),"")</f>
        <v/>
      </c>
      <c r="K268" s="13" t="str">
        <f>IFERROR(IF(($C268&amp;"-"&amp;$E268&amp;"-"&amp;K$4)=INDEX(Aux!$Q$4:$Q$5000,MATCH($C268&amp;"-"&amp;$E268&amp;"-"&amp;K$4,Aux!$Q$4:$Q$5000,0)),1,""),"")</f>
        <v/>
      </c>
      <c r="L268" s="13" t="str">
        <f>IFERROR(IF(($C268&amp;"-"&amp;$E268&amp;"-"&amp;L$4)=INDEX(Aux!$Q$4:$Q$5000,MATCH($C268&amp;"-"&amp;$E268&amp;"-"&amp;L$4,Aux!$Q$4:$Q$5000,0)),1,""),"")</f>
        <v/>
      </c>
      <c r="M268" s="13" t="str">
        <f>IFERROR(IF(($C268&amp;"-"&amp;$E268&amp;"-"&amp;M$4)=INDEX(Aux!$Q$4:$Q$5000,MATCH($C268&amp;"-"&amp;$E268&amp;"-"&amp;M$4,Aux!$Q$4:$Q$5000,0)),1,""),"")</f>
        <v/>
      </c>
      <c r="N268" s="13" t="str">
        <f>IFERROR(IF(($C268&amp;"-"&amp;$E268&amp;"-"&amp;N$4)=INDEX(Aux!$Q$4:$Q$5000,MATCH($C268&amp;"-"&amp;$E268&amp;"-"&amp;N$4,Aux!$Q$4:$Q$5000,0)),1,""),"")</f>
        <v/>
      </c>
      <c r="O268" s="13" t="str">
        <f>IFERROR(IF(($C268&amp;"-"&amp;$E268&amp;"-"&amp;O$4)=INDEX(Aux!$Q$4:$Q$5000,MATCH($C268&amp;"-"&amp;$E268&amp;"-"&amp;O$4,Aux!$Q$4:$Q$5000,0)),1,""),"")</f>
        <v/>
      </c>
      <c r="P268" s="13" t="str">
        <f>IFERROR(IF(($C268&amp;"-"&amp;$E268&amp;"-"&amp;P$4)=INDEX(Aux!$Q$4:$Q$5000,MATCH($C268&amp;"-"&amp;$E268&amp;"-"&amp;P$4,Aux!$Q$4:$Q$5000,0)),1,""),"")</f>
        <v/>
      </c>
      <c r="Q268" s="13" t="str">
        <f>IFERROR(IF(($C268&amp;"-"&amp;$E268&amp;"-"&amp;Q$4)=INDEX(Aux!$Q$4:$Q$5000,MATCH($C268&amp;"-"&amp;$E268&amp;"-"&amp;Q$4,Aux!$Q$4:$Q$5000,0)),1,""),"")</f>
        <v/>
      </c>
      <c r="R268" s="13" t="str">
        <f>IFERROR(IF(($C268&amp;"-"&amp;$E268&amp;"-"&amp;R$4)=INDEX(Aux!$Q$4:$Q$5000,MATCH($C268&amp;"-"&amp;$E268&amp;"-"&amp;R$4,Aux!$Q$4:$Q$5000,0)),1,""),"")</f>
        <v/>
      </c>
      <c r="S268" s="13" t="str">
        <f>IFERROR(IF(($C268&amp;"-"&amp;$E268&amp;"-"&amp;S$4)=INDEX(Aux!$Q$4:$Q$5000,MATCH($C268&amp;"-"&amp;$E268&amp;"-"&amp;S$4,Aux!$Q$4:$Q$5000,0)),1,""),"")</f>
        <v/>
      </c>
      <c r="T268" s="13" t="str">
        <f>IFERROR(IF(($C268&amp;"-"&amp;$E268&amp;"-"&amp;T$4)=INDEX(Aux!$Q$4:$Q$5000,MATCH($C268&amp;"-"&amp;$E268&amp;"-"&amp;T$4,Aux!$Q$4:$Q$5000,0)),1,""),"")</f>
        <v/>
      </c>
      <c r="U268" s="13" t="str">
        <f>IFERROR(IF(($C268&amp;"-"&amp;$E268&amp;"-"&amp;U$4)=INDEX(Aux!$Q$4:$Q$5000,MATCH($C268&amp;"-"&amp;$E268&amp;"-"&amp;U$4,Aux!$Q$4:$Q$5000,0)),1,""),"")</f>
        <v/>
      </c>
      <c r="V268" s="13" t="str">
        <f>IFERROR(IF(($C268&amp;"-"&amp;$E268&amp;"-"&amp;V$4)=INDEX(Aux!$Q$4:$Q$5000,MATCH($C268&amp;"-"&amp;$E268&amp;"-"&amp;V$4,Aux!$Q$4:$Q$5000,0)),1,""),"")</f>
        <v/>
      </c>
      <c r="W268" s="13" t="str">
        <f>IFERROR(IF(($C268&amp;"-"&amp;$E268&amp;"-"&amp;W$4)=INDEX(Aux!$Q$4:$Q$5000,MATCH($C268&amp;"-"&amp;$E268&amp;"-"&amp;W$4,Aux!$Q$4:$Q$5000,0)),1,""),"")</f>
        <v/>
      </c>
      <c r="X268" s="13" t="str">
        <f>IFERROR(IF(($C268&amp;"-"&amp;$E268&amp;"-"&amp;X$4)=INDEX(Aux!$Q$4:$Q$5000,MATCH($C268&amp;"-"&amp;$E268&amp;"-"&amp;X$4,Aux!$Q$4:$Q$5000,0)),1,""),"")</f>
        <v/>
      </c>
      <c r="Y268" s="13" t="str">
        <f>IFERROR(IF(($C268&amp;"-"&amp;$E268&amp;"-"&amp;Y$4)=INDEX(Aux!$Q$4:$Q$5000,MATCH($C268&amp;"-"&amp;$E268&amp;"-"&amp;Y$4,Aux!$Q$4:$Q$5000,0)),1,""),"")</f>
        <v/>
      </c>
      <c r="Z268" s="13" t="str">
        <f>IFERROR(IF(($C268&amp;"-"&amp;$E268&amp;"-"&amp;Z$4)=INDEX(Aux!$Q$4:$Q$5000,MATCH($C268&amp;"-"&amp;$E268&amp;"-"&amp;Z$4,Aux!$Q$4:$Q$5000,0)),1,""),"")</f>
        <v/>
      </c>
      <c r="AA268" s="13" t="str">
        <f>IFERROR(IF(($C268&amp;"-"&amp;$E268&amp;"-"&amp;AA$4)=INDEX(Aux!$Q$4:$Q$5000,MATCH($C268&amp;"-"&amp;$E268&amp;"-"&amp;AA$4,Aux!$Q$4:$Q$5000,0)),1,""),"")</f>
        <v/>
      </c>
    </row>
    <row r="269" spans="2:27" x14ac:dyDescent="0.25">
      <c r="B269" s="41" t="str">
        <f>IF(B268="","",IF(B268+1&lt;='Tables&amp;Data'!$F$9,B268+1,""))</f>
        <v/>
      </c>
      <c r="C269" s="46" t="str">
        <f>IF(IFERROR(TRUNC((B269-1)/'Tables&amp;Data'!$F$7,0)+1,0)=0,"","G"&amp;TRUNC((B269-1)/'Tables&amp;Data'!$F$7,0)+1)</f>
        <v/>
      </c>
      <c r="D269" s="43" t="str">
        <f>IF(C269="","",IF(D268='Tables&amp;Data'!$F$7,1,D268+1))</f>
        <v/>
      </c>
      <c r="E269" s="43" t="str">
        <f t="shared" si="4"/>
        <v/>
      </c>
      <c r="F269" s="45" t="str">
        <f>IF(E269="","",IF(SUM(G269:AA269)='Tables&amp;Data'!$F$8,"P","O"))</f>
        <v/>
      </c>
      <c r="G269" s="13" t="str">
        <f>IFERROR(IF(($C269&amp;"-"&amp;$E269&amp;"-"&amp;G$4)=INDEX(Aux!$Q$4:$Q$5000,MATCH($C269&amp;"-"&amp;$E269&amp;"-"&amp;G$4,Aux!$Q$4:$Q$5000,0)),1,""),"")</f>
        <v/>
      </c>
      <c r="H269" s="13" t="str">
        <f>IFERROR(IF(($C269&amp;"-"&amp;$E269&amp;"-"&amp;H$4)=INDEX(Aux!$Q$4:$Q$5000,MATCH($C269&amp;"-"&amp;$E269&amp;"-"&amp;H$4,Aux!$Q$4:$Q$5000,0)),1,""),"")</f>
        <v/>
      </c>
      <c r="I269" s="13" t="str">
        <f>IFERROR(IF(($C269&amp;"-"&amp;$E269&amp;"-"&amp;I$4)=INDEX(Aux!$Q$4:$Q$5000,MATCH($C269&amp;"-"&amp;$E269&amp;"-"&amp;I$4,Aux!$Q$4:$Q$5000,0)),1,""),"")</f>
        <v/>
      </c>
      <c r="J269" s="13" t="str">
        <f>IFERROR(IF(($C269&amp;"-"&amp;$E269&amp;"-"&amp;J$4)=INDEX(Aux!$Q$4:$Q$5000,MATCH($C269&amp;"-"&amp;$E269&amp;"-"&amp;J$4,Aux!$Q$4:$Q$5000,0)),1,""),"")</f>
        <v/>
      </c>
      <c r="K269" s="13" t="str">
        <f>IFERROR(IF(($C269&amp;"-"&amp;$E269&amp;"-"&amp;K$4)=INDEX(Aux!$Q$4:$Q$5000,MATCH($C269&amp;"-"&amp;$E269&amp;"-"&amp;K$4,Aux!$Q$4:$Q$5000,0)),1,""),"")</f>
        <v/>
      </c>
      <c r="L269" s="13" t="str">
        <f>IFERROR(IF(($C269&amp;"-"&amp;$E269&amp;"-"&amp;L$4)=INDEX(Aux!$Q$4:$Q$5000,MATCH($C269&amp;"-"&amp;$E269&amp;"-"&amp;L$4,Aux!$Q$4:$Q$5000,0)),1,""),"")</f>
        <v/>
      </c>
      <c r="M269" s="13" t="str">
        <f>IFERROR(IF(($C269&amp;"-"&amp;$E269&amp;"-"&amp;M$4)=INDEX(Aux!$Q$4:$Q$5000,MATCH($C269&amp;"-"&amp;$E269&amp;"-"&amp;M$4,Aux!$Q$4:$Q$5000,0)),1,""),"")</f>
        <v/>
      </c>
      <c r="N269" s="13" t="str">
        <f>IFERROR(IF(($C269&amp;"-"&amp;$E269&amp;"-"&amp;N$4)=INDEX(Aux!$Q$4:$Q$5000,MATCH($C269&amp;"-"&amp;$E269&amp;"-"&amp;N$4,Aux!$Q$4:$Q$5000,0)),1,""),"")</f>
        <v/>
      </c>
      <c r="O269" s="13" t="str">
        <f>IFERROR(IF(($C269&amp;"-"&amp;$E269&amp;"-"&amp;O$4)=INDEX(Aux!$Q$4:$Q$5000,MATCH($C269&amp;"-"&amp;$E269&amp;"-"&amp;O$4,Aux!$Q$4:$Q$5000,0)),1,""),"")</f>
        <v/>
      </c>
      <c r="P269" s="13" t="str">
        <f>IFERROR(IF(($C269&amp;"-"&amp;$E269&amp;"-"&amp;P$4)=INDEX(Aux!$Q$4:$Q$5000,MATCH($C269&amp;"-"&amp;$E269&amp;"-"&amp;P$4,Aux!$Q$4:$Q$5000,0)),1,""),"")</f>
        <v/>
      </c>
      <c r="Q269" s="13" t="str">
        <f>IFERROR(IF(($C269&amp;"-"&amp;$E269&amp;"-"&amp;Q$4)=INDEX(Aux!$Q$4:$Q$5000,MATCH($C269&amp;"-"&amp;$E269&amp;"-"&amp;Q$4,Aux!$Q$4:$Q$5000,0)),1,""),"")</f>
        <v/>
      </c>
      <c r="R269" s="13" t="str">
        <f>IFERROR(IF(($C269&amp;"-"&amp;$E269&amp;"-"&amp;R$4)=INDEX(Aux!$Q$4:$Q$5000,MATCH($C269&amp;"-"&amp;$E269&amp;"-"&amp;R$4,Aux!$Q$4:$Q$5000,0)),1,""),"")</f>
        <v/>
      </c>
      <c r="S269" s="13" t="str">
        <f>IFERROR(IF(($C269&amp;"-"&amp;$E269&amp;"-"&amp;S$4)=INDEX(Aux!$Q$4:$Q$5000,MATCH($C269&amp;"-"&amp;$E269&amp;"-"&amp;S$4,Aux!$Q$4:$Q$5000,0)),1,""),"")</f>
        <v/>
      </c>
      <c r="T269" s="13" t="str">
        <f>IFERROR(IF(($C269&amp;"-"&amp;$E269&amp;"-"&amp;T$4)=INDEX(Aux!$Q$4:$Q$5000,MATCH($C269&amp;"-"&amp;$E269&amp;"-"&amp;T$4,Aux!$Q$4:$Q$5000,0)),1,""),"")</f>
        <v/>
      </c>
      <c r="U269" s="13" t="str">
        <f>IFERROR(IF(($C269&amp;"-"&amp;$E269&amp;"-"&amp;U$4)=INDEX(Aux!$Q$4:$Q$5000,MATCH($C269&amp;"-"&amp;$E269&amp;"-"&amp;U$4,Aux!$Q$4:$Q$5000,0)),1,""),"")</f>
        <v/>
      </c>
      <c r="V269" s="13" t="str">
        <f>IFERROR(IF(($C269&amp;"-"&amp;$E269&amp;"-"&amp;V$4)=INDEX(Aux!$Q$4:$Q$5000,MATCH($C269&amp;"-"&amp;$E269&amp;"-"&amp;V$4,Aux!$Q$4:$Q$5000,0)),1,""),"")</f>
        <v/>
      </c>
      <c r="W269" s="13" t="str">
        <f>IFERROR(IF(($C269&amp;"-"&amp;$E269&amp;"-"&amp;W$4)=INDEX(Aux!$Q$4:$Q$5000,MATCH($C269&amp;"-"&amp;$E269&amp;"-"&amp;W$4,Aux!$Q$4:$Q$5000,0)),1,""),"")</f>
        <v/>
      </c>
      <c r="X269" s="13" t="str">
        <f>IFERROR(IF(($C269&amp;"-"&amp;$E269&amp;"-"&amp;X$4)=INDEX(Aux!$Q$4:$Q$5000,MATCH($C269&amp;"-"&amp;$E269&amp;"-"&amp;X$4,Aux!$Q$4:$Q$5000,0)),1,""),"")</f>
        <v/>
      </c>
      <c r="Y269" s="13" t="str">
        <f>IFERROR(IF(($C269&amp;"-"&amp;$E269&amp;"-"&amp;Y$4)=INDEX(Aux!$Q$4:$Q$5000,MATCH($C269&amp;"-"&amp;$E269&amp;"-"&amp;Y$4,Aux!$Q$4:$Q$5000,0)),1,""),"")</f>
        <v/>
      </c>
      <c r="Z269" s="13" t="str">
        <f>IFERROR(IF(($C269&amp;"-"&amp;$E269&amp;"-"&amp;Z$4)=INDEX(Aux!$Q$4:$Q$5000,MATCH($C269&amp;"-"&amp;$E269&amp;"-"&amp;Z$4,Aux!$Q$4:$Q$5000,0)),1,""),"")</f>
        <v/>
      </c>
      <c r="AA269" s="13" t="str">
        <f>IFERROR(IF(($C269&amp;"-"&amp;$E269&amp;"-"&amp;AA$4)=INDEX(Aux!$Q$4:$Q$5000,MATCH($C269&amp;"-"&amp;$E269&amp;"-"&amp;AA$4,Aux!$Q$4:$Q$5000,0)),1,""),"")</f>
        <v/>
      </c>
    </row>
    <row r="270" spans="2:27" x14ac:dyDescent="0.25">
      <c r="B270" s="41" t="str">
        <f>IF(B269="","",IF(B269+1&lt;='Tables&amp;Data'!$F$9,B269+1,""))</f>
        <v/>
      </c>
      <c r="C270" s="46" t="str">
        <f>IF(IFERROR(TRUNC((B270-1)/'Tables&amp;Data'!$F$7,0)+1,0)=0,"","G"&amp;TRUNC((B270-1)/'Tables&amp;Data'!$F$7,0)+1)</f>
        <v/>
      </c>
      <c r="D270" s="43" t="str">
        <f>IF(C270="","",IF(D269='Tables&amp;Data'!$F$7,1,D269+1))</f>
        <v/>
      </c>
      <c r="E270" s="43" t="str">
        <f t="shared" si="4"/>
        <v/>
      </c>
      <c r="F270" s="45" t="str">
        <f>IF(E270="","",IF(SUM(G270:AA270)='Tables&amp;Data'!$F$8,"P","O"))</f>
        <v/>
      </c>
      <c r="G270" s="13" t="str">
        <f>IFERROR(IF(($C270&amp;"-"&amp;$E270&amp;"-"&amp;G$4)=INDEX(Aux!$Q$4:$Q$5000,MATCH($C270&amp;"-"&amp;$E270&amp;"-"&amp;G$4,Aux!$Q$4:$Q$5000,0)),1,""),"")</f>
        <v/>
      </c>
      <c r="H270" s="13" t="str">
        <f>IFERROR(IF(($C270&amp;"-"&amp;$E270&amp;"-"&amp;H$4)=INDEX(Aux!$Q$4:$Q$5000,MATCH($C270&amp;"-"&amp;$E270&amp;"-"&amp;H$4,Aux!$Q$4:$Q$5000,0)),1,""),"")</f>
        <v/>
      </c>
      <c r="I270" s="13" t="str">
        <f>IFERROR(IF(($C270&amp;"-"&amp;$E270&amp;"-"&amp;I$4)=INDEX(Aux!$Q$4:$Q$5000,MATCH($C270&amp;"-"&amp;$E270&amp;"-"&amp;I$4,Aux!$Q$4:$Q$5000,0)),1,""),"")</f>
        <v/>
      </c>
      <c r="J270" s="13" t="str">
        <f>IFERROR(IF(($C270&amp;"-"&amp;$E270&amp;"-"&amp;J$4)=INDEX(Aux!$Q$4:$Q$5000,MATCH($C270&amp;"-"&amp;$E270&amp;"-"&amp;J$4,Aux!$Q$4:$Q$5000,0)),1,""),"")</f>
        <v/>
      </c>
      <c r="K270" s="13" t="str">
        <f>IFERROR(IF(($C270&amp;"-"&amp;$E270&amp;"-"&amp;K$4)=INDEX(Aux!$Q$4:$Q$5000,MATCH($C270&amp;"-"&amp;$E270&amp;"-"&amp;K$4,Aux!$Q$4:$Q$5000,0)),1,""),"")</f>
        <v/>
      </c>
      <c r="L270" s="13" t="str">
        <f>IFERROR(IF(($C270&amp;"-"&amp;$E270&amp;"-"&amp;L$4)=INDEX(Aux!$Q$4:$Q$5000,MATCH($C270&amp;"-"&amp;$E270&amp;"-"&amp;L$4,Aux!$Q$4:$Q$5000,0)),1,""),"")</f>
        <v/>
      </c>
      <c r="M270" s="13" t="str">
        <f>IFERROR(IF(($C270&amp;"-"&amp;$E270&amp;"-"&amp;M$4)=INDEX(Aux!$Q$4:$Q$5000,MATCH($C270&amp;"-"&amp;$E270&amp;"-"&amp;M$4,Aux!$Q$4:$Q$5000,0)),1,""),"")</f>
        <v/>
      </c>
      <c r="N270" s="13" t="str">
        <f>IFERROR(IF(($C270&amp;"-"&amp;$E270&amp;"-"&amp;N$4)=INDEX(Aux!$Q$4:$Q$5000,MATCH($C270&amp;"-"&amp;$E270&amp;"-"&amp;N$4,Aux!$Q$4:$Q$5000,0)),1,""),"")</f>
        <v/>
      </c>
      <c r="O270" s="13" t="str">
        <f>IFERROR(IF(($C270&amp;"-"&amp;$E270&amp;"-"&amp;O$4)=INDEX(Aux!$Q$4:$Q$5000,MATCH($C270&amp;"-"&amp;$E270&amp;"-"&amp;O$4,Aux!$Q$4:$Q$5000,0)),1,""),"")</f>
        <v/>
      </c>
      <c r="P270" s="13" t="str">
        <f>IFERROR(IF(($C270&amp;"-"&amp;$E270&amp;"-"&amp;P$4)=INDEX(Aux!$Q$4:$Q$5000,MATCH($C270&amp;"-"&amp;$E270&amp;"-"&amp;P$4,Aux!$Q$4:$Q$5000,0)),1,""),"")</f>
        <v/>
      </c>
      <c r="Q270" s="13" t="str">
        <f>IFERROR(IF(($C270&amp;"-"&amp;$E270&amp;"-"&amp;Q$4)=INDEX(Aux!$Q$4:$Q$5000,MATCH($C270&amp;"-"&amp;$E270&amp;"-"&amp;Q$4,Aux!$Q$4:$Q$5000,0)),1,""),"")</f>
        <v/>
      </c>
      <c r="R270" s="13" t="str">
        <f>IFERROR(IF(($C270&amp;"-"&amp;$E270&amp;"-"&amp;R$4)=INDEX(Aux!$Q$4:$Q$5000,MATCH($C270&amp;"-"&amp;$E270&amp;"-"&amp;R$4,Aux!$Q$4:$Q$5000,0)),1,""),"")</f>
        <v/>
      </c>
      <c r="S270" s="13" t="str">
        <f>IFERROR(IF(($C270&amp;"-"&amp;$E270&amp;"-"&amp;S$4)=INDEX(Aux!$Q$4:$Q$5000,MATCH($C270&amp;"-"&amp;$E270&amp;"-"&amp;S$4,Aux!$Q$4:$Q$5000,0)),1,""),"")</f>
        <v/>
      </c>
      <c r="T270" s="13" t="str">
        <f>IFERROR(IF(($C270&amp;"-"&amp;$E270&amp;"-"&amp;T$4)=INDEX(Aux!$Q$4:$Q$5000,MATCH($C270&amp;"-"&amp;$E270&amp;"-"&amp;T$4,Aux!$Q$4:$Q$5000,0)),1,""),"")</f>
        <v/>
      </c>
      <c r="U270" s="13" t="str">
        <f>IFERROR(IF(($C270&amp;"-"&amp;$E270&amp;"-"&amp;U$4)=INDEX(Aux!$Q$4:$Q$5000,MATCH($C270&amp;"-"&amp;$E270&amp;"-"&amp;U$4,Aux!$Q$4:$Q$5000,0)),1,""),"")</f>
        <v/>
      </c>
      <c r="V270" s="13" t="str">
        <f>IFERROR(IF(($C270&amp;"-"&amp;$E270&amp;"-"&amp;V$4)=INDEX(Aux!$Q$4:$Q$5000,MATCH($C270&amp;"-"&amp;$E270&amp;"-"&amp;V$4,Aux!$Q$4:$Q$5000,0)),1,""),"")</f>
        <v/>
      </c>
      <c r="W270" s="13" t="str">
        <f>IFERROR(IF(($C270&amp;"-"&amp;$E270&amp;"-"&amp;W$4)=INDEX(Aux!$Q$4:$Q$5000,MATCH($C270&amp;"-"&amp;$E270&amp;"-"&amp;W$4,Aux!$Q$4:$Q$5000,0)),1,""),"")</f>
        <v/>
      </c>
      <c r="X270" s="13" t="str">
        <f>IFERROR(IF(($C270&amp;"-"&amp;$E270&amp;"-"&amp;X$4)=INDEX(Aux!$Q$4:$Q$5000,MATCH($C270&amp;"-"&amp;$E270&amp;"-"&amp;X$4,Aux!$Q$4:$Q$5000,0)),1,""),"")</f>
        <v/>
      </c>
      <c r="Y270" s="13" t="str">
        <f>IFERROR(IF(($C270&amp;"-"&amp;$E270&amp;"-"&amp;Y$4)=INDEX(Aux!$Q$4:$Q$5000,MATCH($C270&amp;"-"&amp;$E270&amp;"-"&amp;Y$4,Aux!$Q$4:$Q$5000,0)),1,""),"")</f>
        <v/>
      </c>
      <c r="Z270" s="13" t="str">
        <f>IFERROR(IF(($C270&amp;"-"&amp;$E270&amp;"-"&amp;Z$4)=INDEX(Aux!$Q$4:$Q$5000,MATCH($C270&amp;"-"&amp;$E270&amp;"-"&amp;Z$4,Aux!$Q$4:$Q$5000,0)),1,""),"")</f>
        <v/>
      </c>
      <c r="AA270" s="13" t="str">
        <f>IFERROR(IF(($C270&amp;"-"&amp;$E270&amp;"-"&amp;AA$4)=INDEX(Aux!$Q$4:$Q$5000,MATCH($C270&amp;"-"&amp;$E270&amp;"-"&amp;AA$4,Aux!$Q$4:$Q$5000,0)),1,""),"")</f>
        <v/>
      </c>
    </row>
    <row r="271" spans="2:27" x14ac:dyDescent="0.25">
      <c r="B271" s="41" t="str">
        <f>IF(B270="","",IF(B270+1&lt;='Tables&amp;Data'!$F$9,B270+1,""))</f>
        <v/>
      </c>
      <c r="C271" s="46" t="str">
        <f>IF(IFERROR(TRUNC((B271-1)/'Tables&amp;Data'!$F$7,0)+1,0)=0,"","G"&amp;TRUNC((B271-1)/'Tables&amp;Data'!$F$7,0)+1)</f>
        <v/>
      </c>
      <c r="D271" s="43" t="str">
        <f>IF(C271="","",IF(D270='Tables&amp;Data'!$F$7,1,D270+1))</f>
        <v/>
      </c>
      <c r="E271" s="43" t="str">
        <f t="shared" si="4"/>
        <v/>
      </c>
      <c r="F271" s="45" t="str">
        <f>IF(E271="","",IF(SUM(G271:AA271)='Tables&amp;Data'!$F$8,"P","O"))</f>
        <v/>
      </c>
      <c r="G271" s="13" t="str">
        <f>IFERROR(IF(($C271&amp;"-"&amp;$E271&amp;"-"&amp;G$4)=INDEX(Aux!$Q$4:$Q$5000,MATCH($C271&amp;"-"&amp;$E271&amp;"-"&amp;G$4,Aux!$Q$4:$Q$5000,0)),1,""),"")</f>
        <v/>
      </c>
      <c r="H271" s="13" t="str">
        <f>IFERROR(IF(($C271&amp;"-"&amp;$E271&amp;"-"&amp;H$4)=INDEX(Aux!$Q$4:$Q$5000,MATCH($C271&amp;"-"&amp;$E271&amp;"-"&amp;H$4,Aux!$Q$4:$Q$5000,0)),1,""),"")</f>
        <v/>
      </c>
      <c r="I271" s="13" t="str">
        <f>IFERROR(IF(($C271&amp;"-"&amp;$E271&amp;"-"&amp;I$4)=INDEX(Aux!$Q$4:$Q$5000,MATCH($C271&amp;"-"&amp;$E271&amp;"-"&amp;I$4,Aux!$Q$4:$Q$5000,0)),1,""),"")</f>
        <v/>
      </c>
      <c r="J271" s="13" t="str">
        <f>IFERROR(IF(($C271&amp;"-"&amp;$E271&amp;"-"&amp;J$4)=INDEX(Aux!$Q$4:$Q$5000,MATCH($C271&amp;"-"&amp;$E271&amp;"-"&amp;J$4,Aux!$Q$4:$Q$5000,0)),1,""),"")</f>
        <v/>
      </c>
      <c r="K271" s="13" t="str">
        <f>IFERROR(IF(($C271&amp;"-"&amp;$E271&amp;"-"&amp;K$4)=INDEX(Aux!$Q$4:$Q$5000,MATCH($C271&amp;"-"&amp;$E271&amp;"-"&amp;K$4,Aux!$Q$4:$Q$5000,0)),1,""),"")</f>
        <v/>
      </c>
      <c r="L271" s="13" t="str">
        <f>IFERROR(IF(($C271&amp;"-"&amp;$E271&amp;"-"&amp;L$4)=INDEX(Aux!$Q$4:$Q$5000,MATCH($C271&amp;"-"&amp;$E271&amp;"-"&amp;L$4,Aux!$Q$4:$Q$5000,0)),1,""),"")</f>
        <v/>
      </c>
      <c r="M271" s="13" t="str">
        <f>IFERROR(IF(($C271&amp;"-"&amp;$E271&amp;"-"&amp;M$4)=INDEX(Aux!$Q$4:$Q$5000,MATCH($C271&amp;"-"&amp;$E271&amp;"-"&amp;M$4,Aux!$Q$4:$Q$5000,0)),1,""),"")</f>
        <v/>
      </c>
      <c r="N271" s="13" t="str">
        <f>IFERROR(IF(($C271&amp;"-"&amp;$E271&amp;"-"&amp;N$4)=INDEX(Aux!$Q$4:$Q$5000,MATCH($C271&amp;"-"&amp;$E271&amp;"-"&amp;N$4,Aux!$Q$4:$Q$5000,0)),1,""),"")</f>
        <v/>
      </c>
      <c r="O271" s="13" t="str">
        <f>IFERROR(IF(($C271&amp;"-"&amp;$E271&amp;"-"&amp;O$4)=INDEX(Aux!$Q$4:$Q$5000,MATCH($C271&amp;"-"&amp;$E271&amp;"-"&amp;O$4,Aux!$Q$4:$Q$5000,0)),1,""),"")</f>
        <v/>
      </c>
      <c r="P271" s="13" t="str">
        <f>IFERROR(IF(($C271&amp;"-"&amp;$E271&amp;"-"&amp;P$4)=INDEX(Aux!$Q$4:$Q$5000,MATCH($C271&amp;"-"&amp;$E271&amp;"-"&amp;P$4,Aux!$Q$4:$Q$5000,0)),1,""),"")</f>
        <v/>
      </c>
      <c r="Q271" s="13" t="str">
        <f>IFERROR(IF(($C271&amp;"-"&amp;$E271&amp;"-"&amp;Q$4)=INDEX(Aux!$Q$4:$Q$5000,MATCH($C271&amp;"-"&amp;$E271&amp;"-"&amp;Q$4,Aux!$Q$4:$Q$5000,0)),1,""),"")</f>
        <v/>
      </c>
      <c r="R271" s="13" t="str">
        <f>IFERROR(IF(($C271&amp;"-"&amp;$E271&amp;"-"&amp;R$4)=INDEX(Aux!$Q$4:$Q$5000,MATCH($C271&amp;"-"&amp;$E271&amp;"-"&amp;R$4,Aux!$Q$4:$Q$5000,0)),1,""),"")</f>
        <v/>
      </c>
      <c r="S271" s="13" t="str">
        <f>IFERROR(IF(($C271&amp;"-"&amp;$E271&amp;"-"&amp;S$4)=INDEX(Aux!$Q$4:$Q$5000,MATCH($C271&amp;"-"&amp;$E271&amp;"-"&amp;S$4,Aux!$Q$4:$Q$5000,0)),1,""),"")</f>
        <v/>
      </c>
      <c r="T271" s="13" t="str">
        <f>IFERROR(IF(($C271&amp;"-"&amp;$E271&amp;"-"&amp;T$4)=INDEX(Aux!$Q$4:$Q$5000,MATCH($C271&amp;"-"&amp;$E271&amp;"-"&amp;T$4,Aux!$Q$4:$Q$5000,0)),1,""),"")</f>
        <v/>
      </c>
      <c r="U271" s="13" t="str">
        <f>IFERROR(IF(($C271&amp;"-"&amp;$E271&amp;"-"&amp;U$4)=INDEX(Aux!$Q$4:$Q$5000,MATCH($C271&amp;"-"&amp;$E271&amp;"-"&amp;U$4,Aux!$Q$4:$Q$5000,0)),1,""),"")</f>
        <v/>
      </c>
      <c r="V271" s="13" t="str">
        <f>IFERROR(IF(($C271&amp;"-"&amp;$E271&amp;"-"&amp;V$4)=INDEX(Aux!$Q$4:$Q$5000,MATCH($C271&amp;"-"&amp;$E271&amp;"-"&amp;V$4,Aux!$Q$4:$Q$5000,0)),1,""),"")</f>
        <v/>
      </c>
      <c r="W271" s="13" t="str">
        <f>IFERROR(IF(($C271&amp;"-"&amp;$E271&amp;"-"&amp;W$4)=INDEX(Aux!$Q$4:$Q$5000,MATCH($C271&amp;"-"&amp;$E271&amp;"-"&amp;W$4,Aux!$Q$4:$Q$5000,0)),1,""),"")</f>
        <v/>
      </c>
      <c r="X271" s="13" t="str">
        <f>IFERROR(IF(($C271&amp;"-"&amp;$E271&amp;"-"&amp;X$4)=INDEX(Aux!$Q$4:$Q$5000,MATCH($C271&amp;"-"&amp;$E271&amp;"-"&amp;X$4,Aux!$Q$4:$Q$5000,0)),1,""),"")</f>
        <v/>
      </c>
      <c r="Y271" s="13" t="str">
        <f>IFERROR(IF(($C271&amp;"-"&amp;$E271&amp;"-"&amp;Y$4)=INDEX(Aux!$Q$4:$Q$5000,MATCH($C271&amp;"-"&amp;$E271&amp;"-"&amp;Y$4,Aux!$Q$4:$Q$5000,0)),1,""),"")</f>
        <v/>
      </c>
      <c r="Z271" s="13" t="str">
        <f>IFERROR(IF(($C271&amp;"-"&amp;$E271&amp;"-"&amp;Z$4)=INDEX(Aux!$Q$4:$Q$5000,MATCH($C271&amp;"-"&amp;$E271&amp;"-"&amp;Z$4,Aux!$Q$4:$Q$5000,0)),1,""),"")</f>
        <v/>
      </c>
      <c r="AA271" s="13" t="str">
        <f>IFERROR(IF(($C271&amp;"-"&amp;$E271&amp;"-"&amp;AA$4)=INDEX(Aux!$Q$4:$Q$5000,MATCH($C271&amp;"-"&amp;$E271&amp;"-"&amp;AA$4,Aux!$Q$4:$Q$5000,0)),1,""),"")</f>
        <v/>
      </c>
    </row>
    <row r="272" spans="2:27" x14ac:dyDescent="0.25">
      <c r="B272" s="41" t="str">
        <f>IF(B271="","",IF(B271+1&lt;='Tables&amp;Data'!$F$9,B271+1,""))</f>
        <v/>
      </c>
      <c r="C272" s="46" t="str">
        <f>IF(IFERROR(TRUNC((B272-1)/'Tables&amp;Data'!$F$7,0)+1,0)=0,"","G"&amp;TRUNC((B272-1)/'Tables&amp;Data'!$F$7,0)+1)</f>
        <v/>
      </c>
      <c r="D272" s="43" t="str">
        <f>IF(C272="","",IF(D271='Tables&amp;Data'!$F$7,1,D271+1))</f>
        <v/>
      </c>
      <c r="E272" s="43" t="str">
        <f t="shared" si="4"/>
        <v/>
      </c>
      <c r="F272" s="45" t="str">
        <f>IF(E272="","",IF(SUM(G272:AA272)='Tables&amp;Data'!$F$8,"P","O"))</f>
        <v/>
      </c>
      <c r="G272" s="13" t="str">
        <f>IFERROR(IF(($C272&amp;"-"&amp;$E272&amp;"-"&amp;G$4)=INDEX(Aux!$Q$4:$Q$5000,MATCH($C272&amp;"-"&amp;$E272&amp;"-"&amp;G$4,Aux!$Q$4:$Q$5000,0)),1,""),"")</f>
        <v/>
      </c>
      <c r="H272" s="13" t="str">
        <f>IFERROR(IF(($C272&amp;"-"&amp;$E272&amp;"-"&amp;H$4)=INDEX(Aux!$Q$4:$Q$5000,MATCH($C272&amp;"-"&amp;$E272&amp;"-"&amp;H$4,Aux!$Q$4:$Q$5000,0)),1,""),"")</f>
        <v/>
      </c>
      <c r="I272" s="13" t="str">
        <f>IFERROR(IF(($C272&amp;"-"&amp;$E272&amp;"-"&amp;I$4)=INDEX(Aux!$Q$4:$Q$5000,MATCH($C272&amp;"-"&amp;$E272&amp;"-"&amp;I$4,Aux!$Q$4:$Q$5000,0)),1,""),"")</f>
        <v/>
      </c>
      <c r="J272" s="13" t="str">
        <f>IFERROR(IF(($C272&amp;"-"&amp;$E272&amp;"-"&amp;J$4)=INDEX(Aux!$Q$4:$Q$5000,MATCH($C272&amp;"-"&amp;$E272&amp;"-"&amp;J$4,Aux!$Q$4:$Q$5000,0)),1,""),"")</f>
        <v/>
      </c>
      <c r="K272" s="13" t="str">
        <f>IFERROR(IF(($C272&amp;"-"&amp;$E272&amp;"-"&amp;K$4)=INDEX(Aux!$Q$4:$Q$5000,MATCH($C272&amp;"-"&amp;$E272&amp;"-"&amp;K$4,Aux!$Q$4:$Q$5000,0)),1,""),"")</f>
        <v/>
      </c>
      <c r="L272" s="13" t="str">
        <f>IFERROR(IF(($C272&amp;"-"&amp;$E272&amp;"-"&amp;L$4)=INDEX(Aux!$Q$4:$Q$5000,MATCH($C272&amp;"-"&amp;$E272&amp;"-"&amp;L$4,Aux!$Q$4:$Q$5000,0)),1,""),"")</f>
        <v/>
      </c>
      <c r="M272" s="13" t="str">
        <f>IFERROR(IF(($C272&amp;"-"&amp;$E272&amp;"-"&amp;M$4)=INDEX(Aux!$Q$4:$Q$5000,MATCH($C272&amp;"-"&amp;$E272&amp;"-"&amp;M$4,Aux!$Q$4:$Q$5000,0)),1,""),"")</f>
        <v/>
      </c>
      <c r="N272" s="13" t="str">
        <f>IFERROR(IF(($C272&amp;"-"&amp;$E272&amp;"-"&amp;N$4)=INDEX(Aux!$Q$4:$Q$5000,MATCH($C272&amp;"-"&amp;$E272&amp;"-"&amp;N$4,Aux!$Q$4:$Q$5000,0)),1,""),"")</f>
        <v/>
      </c>
      <c r="O272" s="13" t="str">
        <f>IFERROR(IF(($C272&amp;"-"&amp;$E272&amp;"-"&amp;O$4)=INDEX(Aux!$Q$4:$Q$5000,MATCH($C272&amp;"-"&amp;$E272&amp;"-"&amp;O$4,Aux!$Q$4:$Q$5000,0)),1,""),"")</f>
        <v/>
      </c>
      <c r="P272" s="13" t="str">
        <f>IFERROR(IF(($C272&amp;"-"&amp;$E272&amp;"-"&amp;P$4)=INDEX(Aux!$Q$4:$Q$5000,MATCH($C272&amp;"-"&amp;$E272&amp;"-"&amp;P$4,Aux!$Q$4:$Q$5000,0)),1,""),"")</f>
        <v/>
      </c>
      <c r="Q272" s="13" t="str">
        <f>IFERROR(IF(($C272&amp;"-"&amp;$E272&amp;"-"&amp;Q$4)=INDEX(Aux!$Q$4:$Q$5000,MATCH($C272&amp;"-"&amp;$E272&amp;"-"&amp;Q$4,Aux!$Q$4:$Q$5000,0)),1,""),"")</f>
        <v/>
      </c>
      <c r="R272" s="13" t="str">
        <f>IFERROR(IF(($C272&amp;"-"&amp;$E272&amp;"-"&amp;R$4)=INDEX(Aux!$Q$4:$Q$5000,MATCH($C272&amp;"-"&amp;$E272&amp;"-"&amp;R$4,Aux!$Q$4:$Q$5000,0)),1,""),"")</f>
        <v/>
      </c>
      <c r="S272" s="13" t="str">
        <f>IFERROR(IF(($C272&amp;"-"&amp;$E272&amp;"-"&amp;S$4)=INDEX(Aux!$Q$4:$Q$5000,MATCH($C272&amp;"-"&amp;$E272&amp;"-"&amp;S$4,Aux!$Q$4:$Q$5000,0)),1,""),"")</f>
        <v/>
      </c>
      <c r="T272" s="13" t="str">
        <f>IFERROR(IF(($C272&amp;"-"&amp;$E272&amp;"-"&amp;T$4)=INDEX(Aux!$Q$4:$Q$5000,MATCH($C272&amp;"-"&amp;$E272&amp;"-"&amp;T$4,Aux!$Q$4:$Q$5000,0)),1,""),"")</f>
        <v/>
      </c>
      <c r="U272" s="13" t="str">
        <f>IFERROR(IF(($C272&amp;"-"&amp;$E272&amp;"-"&amp;U$4)=INDEX(Aux!$Q$4:$Q$5000,MATCH($C272&amp;"-"&amp;$E272&amp;"-"&amp;U$4,Aux!$Q$4:$Q$5000,0)),1,""),"")</f>
        <v/>
      </c>
      <c r="V272" s="13" t="str">
        <f>IFERROR(IF(($C272&amp;"-"&amp;$E272&amp;"-"&amp;V$4)=INDEX(Aux!$Q$4:$Q$5000,MATCH($C272&amp;"-"&amp;$E272&amp;"-"&amp;V$4,Aux!$Q$4:$Q$5000,0)),1,""),"")</f>
        <v/>
      </c>
      <c r="W272" s="13" t="str">
        <f>IFERROR(IF(($C272&amp;"-"&amp;$E272&amp;"-"&amp;W$4)=INDEX(Aux!$Q$4:$Q$5000,MATCH($C272&amp;"-"&amp;$E272&amp;"-"&amp;W$4,Aux!$Q$4:$Q$5000,0)),1,""),"")</f>
        <v/>
      </c>
      <c r="X272" s="13" t="str">
        <f>IFERROR(IF(($C272&amp;"-"&amp;$E272&amp;"-"&amp;X$4)=INDEX(Aux!$Q$4:$Q$5000,MATCH($C272&amp;"-"&amp;$E272&amp;"-"&amp;X$4,Aux!$Q$4:$Q$5000,0)),1,""),"")</f>
        <v/>
      </c>
      <c r="Y272" s="13" t="str">
        <f>IFERROR(IF(($C272&amp;"-"&amp;$E272&amp;"-"&amp;Y$4)=INDEX(Aux!$Q$4:$Q$5000,MATCH($C272&amp;"-"&amp;$E272&amp;"-"&amp;Y$4,Aux!$Q$4:$Q$5000,0)),1,""),"")</f>
        <v/>
      </c>
      <c r="Z272" s="13" t="str">
        <f>IFERROR(IF(($C272&amp;"-"&amp;$E272&amp;"-"&amp;Z$4)=INDEX(Aux!$Q$4:$Q$5000,MATCH($C272&amp;"-"&amp;$E272&amp;"-"&amp;Z$4,Aux!$Q$4:$Q$5000,0)),1,""),"")</f>
        <v/>
      </c>
      <c r="AA272" s="13" t="str">
        <f>IFERROR(IF(($C272&amp;"-"&amp;$E272&amp;"-"&amp;AA$4)=INDEX(Aux!$Q$4:$Q$5000,MATCH($C272&amp;"-"&amp;$E272&amp;"-"&amp;AA$4,Aux!$Q$4:$Q$5000,0)),1,""),"")</f>
        <v/>
      </c>
    </row>
    <row r="273" spans="2:27" x14ac:dyDescent="0.25">
      <c r="B273" s="41" t="str">
        <f>IF(B272="","",IF(B272+1&lt;='Tables&amp;Data'!$F$9,B272+1,""))</f>
        <v/>
      </c>
      <c r="C273" s="46" t="str">
        <f>IF(IFERROR(TRUNC((B273-1)/'Tables&amp;Data'!$F$7,0)+1,0)=0,"","G"&amp;TRUNC((B273-1)/'Tables&amp;Data'!$F$7,0)+1)</f>
        <v/>
      </c>
      <c r="D273" s="43" t="str">
        <f>IF(C273="","",IF(D272='Tables&amp;Data'!$F$7,1,D272+1))</f>
        <v/>
      </c>
      <c r="E273" s="43" t="str">
        <f t="shared" si="4"/>
        <v/>
      </c>
      <c r="F273" s="45" t="str">
        <f>IF(E273="","",IF(SUM(G273:AA273)='Tables&amp;Data'!$F$8,"P","O"))</f>
        <v/>
      </c>
      <c r="G273" s="13" t="str">
        <f>IFERROR(IF(($C273&amp;"-"&amp;$E273&amp;"-"&amp;G$4)=INDEX(Aux!$Q$4:$Q$5000,MATCH($C273&amp;"-"&amp;$E273&amp;"-"&amp;G$4,Aux!$Q$4:$Q$5000,0)),1,""),"")</f>
        <v/>
      </c>
      <c r="H273" s="13" t="str">
        <f>IFERROR(IF(($C273&amp;"-"&amp;$E273&amp;"-"&amp;H$4)=INDEX(Aux!$Q$4:$Q$5000,MATCH($C273&amp;"-"&amp;$E273&amp;"-"&amp;H$4,Aux!$Q$4:$Q$5000,0)),1,""),"")</f>
        <v/>
      </c>
      <c r="I273" s="13" t="str">
        <f>IFERROR(IF(($C273&amp;"-"&amp;$E273&amp;"-"&amp;I$4)=INDEX(Aux!$Q$4:$Q$5000,MATCH($C273&amp;"-"&amp;$E273&amp;"-"&amp;I$4,Aux!$Q$4:$Q$5000,0)),1,""),"")</f>
        <v/>
      </c>
      <c r="J273" s="13" t="str">
        <f>IFERROR(IF(($C273&amp;"-"&amp;$E273&amp;"-"&amp;J$4)=INDEX(Aux!$Q$4:$Q$5000,MATCH($C273&amp;"-"&amp;$E273&amp;"-"&amp;J$4,Aux!$Q$4:$Q$5000,0)),1,""),"")</f>
        <v/>
      </c>
      <c r="K273" s="13" t="str">
        <f>IFERROR(IF(($C273&amp;"-"&amp;$E273&amp;"-"&amp;K$4)=INDEX(Aux!$Q$4:$Q$5000,MATCH($C273&amp;"-"&amp;$E273&amp;"-"&amp;K$4,Aux!$Q$4:$Q$5000,0)),1,""),"")</f>
        <v/>
      </c>
      <c r="L273" s="13" t="str">
        <f>IFERROR(IF(($C273&amp;"-"&amp;$E273&amp;"-"&amp;L$4)=INDEX(Aux!$Q$4:$Q$5000,MATCH($C273&amp;"-"&amp;$E273&amp;"-"&amp;L$4,Aux!$Q$4:$Q$5000,0)),1,""),"")</f>
        <v/>
      </c>
      <c r="M273" s="13" t="str">
        <f>IFERROR(IF(($C273&amp;"-"&amp;$E273&amp;"-"&amp;M$4)=INDEX(Aux!$Q$4:$Q$5000,MATCH($C273&amp;"-"&amp;$E273&amp;"-"&amp;M$4,Aux!$Q$4:$Q$5000,0)),1,""),"")</f>
        <v/>
      </c>
      <c r="N273" s="13" t="str">
        <f>IFERROR(IF(($C273&amp;"-"&amp;$E273&amp;"-"&amp;N$4)=INDEX(Aux!$Q$4:$Q$5000,MATCH($C273&amp;"-"&amp;$E273&amp;"-"&amp;N$4,Aux!$Q$4:$Q$5000,0)),1,""),"")</f>
        <v/>
      </c>
      <c r="O273" s="13" t="str">
        <f>IFERROR(IF(($C273&amp;"-"&amp;$E273&amp;"-"&amp;O$4)=INDEX(Aux!$Q$4:$Q$5000,MATCH($C273&amp;"-"&amp;$E273&amp;"-"&amp;O$4,Aux!$Q$4:$Q$5000,0)),1,""),"")</f>
        <v/>
      </c>
      <c r="P273" s="13" t="str">
        <f>IFERROR(IF(($C273&amp;"-"&amp;$E273&amp;"-"&amp;P$4)=INDEX(Aux!$Q$4:$Q$5000,MATCH($C273&amp;"-"&amp;$E273&amp;"-"&amp;P$4,Aux!$Q$4:$Q$5000,0)),1,""),"")</f>
        <v/>
      </c>
      <c r="Q273" s="13" t="str">
        <f>IFERROR(IF(($C273&amp;"-"&amp;$E273&amp;"-"&amp;Q$4)=INDEX(Aux!$Q$4:$Q$5000,MATCH($C273&amp;"-"&amp;$E273&amp;"-"&amp;Q$4,Aux!$Q$4:$Q$5000,0)),1,""),"")</f>
        <v/>
      </c>
      <c r="R273" s="13" t="str">
        <f>IFERROR(IF(($C273&amp;"-"&amp;$E273&amp;"-"&amp;R$4)=INDEX(Aux!$Q$4:$Q$5000,MATCH($C273&amp;"-"&amp;$E273&amp;"-"&amp;R$4,Aux!$Q$4:$Q$5000,0)),1,""),"")</f>
        <v/>
      </c>
      <c r="S273" s="13" t="str">
        <f>IFERROR(IF(($C273&amp;"-"&amp;$E273&amp;"-"&amp;S$4)=INDEX(Aux!$Q$4:$Q$5000,MATCH($C273&amp;"-"&amp;$E273&amp;"-"&amp;S$4,Aux!$Q$4:$Q$5000,0)),1,""),"")</f>
        <v/>
      </c>
      <c r="T273" s="13" t="str">
        <f>IFERROR(IF(($C273&amp;"-"&amp;$E273&amp;"-"&amp;T$4)=INDEX(Aux!$Q$4:$Q$5000,MATCH($C273&amp;"-"&amp;$E273&amp;"-"&amp;T$4,Aux!$Q$4:$Q$5000,0)),1,""),"")</f>
        <v/>
      </c>
      <c r="U273" s="13" t="str">
        <f>IFERROR(IF(($C273&amp;"-"&amp;$E273&amp;"-"&amp;U$4)=INDEX(Aux!$Q$4:$Q$5000,MATCH($C273&amp;"-"&amp;$E273&amp;"-"&amp;U$4,Aux!$Q$4:$Q$5000,0)),1,""),"")</f>
        <v/>
      </c>
      <c r="V273" s="13" t="str">
        <f>IFERROR(IF(($C273&amp;"-"&amp;$E273&amp;"-"&amp;V$4)=INDEX(Aux!$Q$4:$Q$5000,MATCH($C273&amp;"-"&amp;$E273&amp;"-"&amp;V$4,Aux!$Q$4:$Q$5000,0)),1,""),"")</f>
        <v/>
      </c>
      <c r="W273" s="13" t="str">
        <f>IFERROR(IF(($C273&amp;"-"&amp;$E273&amp;"-"&amp;W$4)=INDEX(Aux!$Q$4:$Q$5000,MATCH($C273&amp;"-"&amp;$E273&amp;"-"&amp;W$4,Aux!$Q$4:$Q$5000,0)),1,""),"")</f>
        <v/>
      </c>
      <c r="X273" s="13" t="str">
        <f>IFERROR(IF(($C273&amp;"-"&amp;$E273&amp;"-"&amp;X$4)=INDEX(Aux!$Q$4:$Q$5000,MATCH($C273&amp;"-"&amp;$E273&amp;"-"&amp;X$4,Aux!$Q$4:$Q$5000,0)),1,""),"")</f>
        <v/>
      </c>
      <c r="Y273" s="13" t="str">
        <f>IFERROR(IF(($C273&amp;"-"&amp;$E273&amp;"-"&amp;Y$4)=INDEX(Aux!$Q$4:$Q$5000,MATCH($C273&amp;"-"&amp;$E273&amp;"-"&amp;Y$4,Aux!$Q$4:$Q$5000,0)),1,""),"")</f>
        <v/>
      </c>
      <c r="Z273" s="13" t="str">
        <f>IFERROR(IF(($C273&amp;"-"&amp;$E273&amp;"-"&amp;Z$4)=INDEX(Aux!$Q$4:$Q$5000,MATCH($C273&amp;"-"&amp;$E273&amp;"-"&amp;Z$4,Aux!$Q$4:$Q$5000,0)),1,""),"")</f>
        <v/>
      </c>
      <c r="AA273" s="13" t="str">
        <f>IFERROR(IF(($C273&amp;"-"&amp;$E273&amp;"-"&amp;AA$4)=INDEX(Aux!$Q$4:$Q$5000,MATCH($C273&amp;"-"&amp;$E273&amp;"-"&amp;AA$4,Aux!$Q$4:$Q$5000,0)),1,""),"")</f>
        <v/>
      </c>
    </row>
    <row r="274" spans="2:27" x14ac:dyDescent="0.25">
      <c r="B274" s="41" t="str">
        <f>IF(B273="","",IF(B273+1&lt;='Tables&amp;Data'!$F$9,B273+1,""))</f>
        <v/>
      </c>
      <c r="C274" s="46" t="str">
        <f>IF(IFERROR(TRUNC((B274-1)/'Tables&amp;Data'!$F$7,0)+1,0)=0,"","G"&amp;TRUNC((B274-1)/'Tables&amp;Data'!$F$7,0)+1)</f>
        <v/>
      </c>
      <c r="D274" s="43" t="str">
        <f>IF(C274="","",IF(D273='Tables&amp;Data'!$F$7,1,D273+1))</f>
        <v/>
      </c>
      <c r="E274" s="43" t="str">
        <f t="shared" si="4"/>
        <v/>
      </c>
      <c r="F274" s="45" t="str">
        <f>IF(E274="","",IF(SUM(G274:AA274)='Tables&amp;Data'!$F$8,"P","O"))</f>
        <v/>
      </c>
      <c r="G274" s="13" t="str">
        <f>IFERROR(IF(($C274&amp;"-"&amp;$E274&amp;"-"&amp;G$4)=INDEX(Aux!$Q$4:$Q$5000,MATCH($C274&amp;"-"&amp;$E274&amp;"-"&amp;G$4,Aux!$Q$4:$Q$5000,0)),1,""),"")</f>
        <v/>
      </c>
      <c r="H274" s="13" t="str">
        <f>IFERROR(IF(($C274&amp;"-"&amp;$E274&amp;"-"&amp;H$4)=INDEX(Aux!$Q$4:$Q$5000,MATCH($C274&amp;"-"&amp;$E274&amp;"-"&amp;H$4,Aux!$Q$4:$Q$5000,0)),1,""),"")</f>
        <v/>
      </c>
      <c r="I274" s="13" t="str">
        <f>IFERROR(IF(($C274&amp;"-"&amp;$E274&amp;"-"&amp;I$4)=INDEX(Aux!$Q$4:$Q$5000,MATCH($C274&amp;"-"&amp;$E274&amp;"-"&amp;I$4,Aux!$Q$4:$Q$5000,0)),1,""),"")</f>
        <v/>
      </c>
      <c r="J274" s="13" t="str">
        <f>IFERROR(IF(($C274&amp;"-"&amp;$E274&amp;"-"&amp;J$4)=INDEX(Aux!$Q$4:$Q$5000,MATCH($C274&amp;"-"&amp;$E274&amp;"-"&amp;J$4,Aux!$Q$4:$Q$5000,0)),1,""),"")</f>
        <v/>
      </c>
      <c r="K274" s="13" t="str">
        <f>IFERROR(IF(($C274&amp;"-"&amp;$E274&amp;"-"&amp;K$4)=INDEX(Aux!$Q$4:$Q$5000,MATCH($C274&amp;"-"&amp;$E274&amp;"-"&amp;K$4,Aux!$Q$4:$Q$5000,0)),1,""),"")</f>
        <v/>
      </c>
      <c r="L274" s="13" t="str">
        <f>IFERROR(IF(($C274&amp;"-"&amp;$E274&amp;"-"&amp;L$4)=INDEX(Aux!$Q$4:$Q$5000,MATCH($C274&amp;"-"&amp;$E274&amp;"-"&amp;L$4,Aux!$Q$4:$Q$5000,0)),1,""),"")</f>
        <v/>
      </c>
      <c r="M274" s="13" t="str">
        <f>IFERROR(IF(($C274&amp;"-"&amp;$E274&amp;"-"&amp;M$4)=INDEX(Aux!$Q$4:$Q$5000,MATCH($C274&amp;"-"&amp;$E274&amp;"-"&amp;M$4,Aux!$Q$4:$Q$5000,0)),1,""),"")</f>
        <v/>
      </c>
      <c r="N274" s="13" t="str">
        <f>IFERROR(IF(($C274&amp;"-"&amp;$E274&amp;"-"&amp;N$4)=INDEX(Aux!$Q$4:$Q$5000,MATCH($C274&amp;"-"&amp;$E274&amp;"-"&amp;N$4,Aux!$Q$4:$Q$5000,0)),1,""),"")</f>
        <v/>
      </c>
      <c r="O274" s="13" t="str">
        <f>IFERROR(IF(($C274&amp;"-"&amp;$E274&amp;"-"&amp;O$4)=INDEX(Aux!$Q$4:$Q$5000,MATCH($C274&amp;"-"&amp;$E274&amp;"-"&amp;O$4,Aux!$Q$4:$Q$5000,0)),1,""),"")</f>
        <v/>
      </c>
      <c r="P274" s="13" t="str">
        <f>IFERROR(IF(($C274&amp;"-"&amp;$E274&amp;"-"&amp;P$4)=INDEX(Aux!$Q$4:$Q$5000,MATCH($C274&amp;"-"&amp;$E274&amp;"-"&amp;P$4,Aux!$Q$4:$Q$5000,0)),1,""),"")</f>
        <v/>
      </c>
      <c r="Q274" s="13" t="str">
        <f>IFERROR(IF(($C274&amp;"-"&amp;$E274&amp;"-"&amp;Q$4)=INDEX(Aux!$Q$4:$Q$5000,MATCH($C274&amp;"-"&amp;$E274&amp;"-"&amp;Q$4,Aux!$Q$4:$Q$5000,0)),1,""),"")</f>
        <v/>
      </c>
      <c r="R274" s="13" t="str">
        <f>IFERROR(IF(($C274&amp;"-"&amp;$E274&amp;"-"&amp;R$4)=INDEX(Aux!$Q$4:$Q$5000,MATCH($C274&amp;"-"&amp;$E274&amp;"-"&amp;R$4,Aux!$Q$4:$Q$5000,0)),1,""),"")</f>
        <v/>
      </c>
      <c r="S274" s="13" t="str">
        <f>IFERROR(IF(($C274&amp;"-"&amp;$E274&amp;"-"&amp;S$4)=INDEX(Aux!$Q$4:$Q$5000,MATCH($C274&amp;"-"&amp;$E274&amp;"-"&amp;S$4,Aux!$Q$4:$Q$5000,0)),1,""),"")</f>
        <v/>
      </c>
      <c r="T274" s="13" t="str">
        <f>IFERROR(IF(($C274&amp;"-"&amp;$E274&amp;"-"&amp;T$4)=INDEX(Aux!$Q$4:$Q$5000,MATCH($C274&amp;"-"&amp;$E274&amp;"-"&amp;T$4,Aux!$Q$4:$Q$5000,0)),1,""),"")</f>
        <v/>
      </c>
      <c r="U274" s="13" t="str">
        <f>IFERROR(IF(($C274&amp;"-"&amp;$E274&amp;"-"&amp;U$4)=INDEX(Aux!$Q$4:$Q$5000,MATCH($C274&amp;"-"&amp;$E274&amp;"-"&amp;U$4,Aux!$Q$4:$Q$5000,0)),1,""),"")</f>
        <v/>
      </c>
      <c r="V274" s="13" t="str">
        <f>IFERROR(IF(($C274&amp;"-"&amp;$E274&amp;"-"&amp;V$4)=INDEX(Aux!$Q$4:$Q$5000,MATCH($C274&amp;"-"&amp;$E274&amp;"-"&amp;V$4,Aux!$Q$4:$Q$5000,0)),1,""),"")</f>
        <v/>
      </c>
      <c r="W274" s="13" t="str">
        <f>IFERROR(IF(($C274&amp;"-"&amp;$E274&amp;"-"&amp;W$4)=INDEX(Aux!$Q$4:$Q$5000,MATCH($C274&amp;"-"&amp;$E274&amp;"-"&amp;W$4,Aux!$Q$4:$Q$5000,0)),1,""),"")</f>
        <v/>
      </c>
      <c r="X274" s="13" t="str">
        <f>IFERROR(IF(($C274&amp;"-"&amp;$E274&amp;"-"&amp;X$4)=INDEX(Aux!$Q$4:$Q$5000,MATCH($C274&amp;"-"&amp;$E274&amp;"-"&amp;X$4,Aux!$Q$4:$Q$5000,0)),1,""),"")</f>
        <v/>
      </c>
      <c r="Y274" s="13" t="str">
        <f>IFERROR(IF(($C274&amp;"-"&amp;$E274&amp;"-"&amp;Y$4)=INDEX(Aux!$Q$4:$Q$5000,MATCH($C274&amp;"-"&amp;$E274&amp;"-"&amp;Y$4,Aux!$Q$4:$Q$5000,0)),1,""),"")</f>
        <v/>
      </c>
      <c r="Z274" s="13" t="str">
        <f>IFERROR(IF(($C274&amp;"-"&amp;$E274&amp;"-"&amp;Z$4)=INDEX(Aux!$Q$4:$Q$5000,MATCH($C274&amp;"-"&amp;$E274&amp;"-"&amp;Z$4,Aux!$Q$4:$Q$5000,0)),1,""),"")</f>
        <v/>
      </c>
      <c r="AA274" s="13" t="str">
        <f>IFERROR(IF(($C274&amp;"-"&amp;$E274&amp;"-"&amp;AA$4)=INDEX(Aux!$Q$4:$Q$5000,MATCH($C274&amp;"-"&amp;$E274&amp;"-"&amp;AA$4,Aux!$Q$4:$Q$5000,0)),1,""),"")</f>
        <v/>
      </c>
    </row>
    <row r="275" spans="2:27" x14ac:dyDescent="0.25">
      <c r="B275" s="41" t="str">
        <f>IF(B274="","",IF(B274+1&lt;='Tables&amp;Data'!$F$9,B274+1,""))</f>
        <v/>
      </c>
      <c r="C275" s="46" t="str">
        <f>IF(IFERROR(TRUNC((B275-1)/'Tables&amp;Data'!$F$7,0)+1,0)=0,"","G"&amp;TRUNC((B275-1)/'Tables&amp;Data'!$F$7,0)+1)</f>
        <v/>
      </c>
      <c r="D275" s="43" t="str">
        <f>IF(C275="","",IF(D274='Tables&amp;Data'!$F$7,1,D274+1))</f>
        <v/>
      </c>
      <c r="E275" s="43" t="str">
        <f t="shared" si="4"/>
        <v/>
      </c>
      <c r="F275" s="45" t="str">
        <f>IF(E275="","",IF(SUM(G275:AA275)='Tables&amp;Data'!$F$8,"P","O"))</f>
        <v/>
      </c>
      <c r="G275" s="13" t="str">
        <f>IFERROR(IF(($C275&amp;"-"&amp;$E275&amp;"-"&amp;G$4)=INDEX(Aux!$Q$4:$Q$5000,MATCH($C275&amp;"-"&amp;$E275&amp;"-"&amp;G$4,Aux!$Q$4:$Q$5000,0)),1,""),"")</f>
        <v/>
      </c>
      <c r="H275" s="13" t="str">
        <f>IFERROR(IF(($C275&amp;"-"&amp;$E275&amp;"-"&amp;H$4)=INDEX(Aux!$Q$4:$Q$5000,MATCH($C275&amp;"-"&amp;$E275&amp;"-"&amp;H$4,Aux!$Q$4:$Q$5000,0)),1,""),"")</f>
        <v/>
      </c>
      <c r="I275" s="13" t="str">
        <f>IFERROR(IF(($C275&amp;"-"&amp;$E275&amp;"-"&amp;I$4)=INDEX(Aux!$Q$4:$Q$5000,MATCH($C275&amp;"-"&amp;$E275&amp;"-"&amp;I$4,Aux!$Q$4:$Q$5000,0)),1,""),"")</f>
        <v/>
      </c>
      <c r="J275" s="13" t="str">
        <f>IFERROR(IF(($C275&amp;"-"&amp;$E275&amp;"-"&amp;J$4)=INDEX(Aux!$Q$4:$Q$5000,MATCH($C275&amp;"-"&amp;$E275&amp;"-"&amp;J$4,Aux!$Q$4:$Q$5000,0)),1,""),"")</f>
        <v/>
      </c>
      <c r="K275" s="13" t="str">
        <f>IFERROR(IF(($C275&amp;"-"&amp;$E275&amp;"-"&amp;K$4)=INDEX(Aux!$Q$4:$Q$5000,MATCH($C275&amp;"-"&amp;$E275&amp;"-"&amp;K$4,Aux!$Q$4:$Q$5000,0)),1,""),"")</f>
        <v/>
      </c>
      <c r="L275" s="13" t="str">
        <f>IFERROR(IF(($C275&amp;"-"&amp;$E275&amp;"-"&amp;L$4)=INDEX(Aux!$Q$4:$Q$5000,MATCH($C275&amp;"-"&amp;$E275&amp;"-"&amp;L$4,Aux!$Q$4:$Q$5000,0)),1,""),"")</f>
        <v/>
      </c>
      <c r="M275" s="13" t="str">
        <f>IFERROR(IF(($C275&amp;"-"&amp;$E275&amp;"-"&amp;M$4)=INDEX(Aux!$Q$4:$Q$5000,MATCH($C275&amp;"-"&amp;$E275&amp;"-"&amp;M$4,Aux!$Q$4:$Q$5000,0)),1,""),"")</f>
        <v/>
      </c>
      <c r="N275" s="13" t="str">
        <f>IFERROR(IF(($C275&amp;"-"&amp;$E275&amp;"-"&amp;N$4)=INDEX(Aux!$Q$4:$Q$5000,MATCH($C275&amp;"-"&amp;$E275&amp;"-"&amp;N$4,Aux!$Q$4:$Q$5000,0)),1,""),"")</f>
        <v/>
      </c>
      <c r="O275" s="13" t="str">
        <f>IFERROR(IF(($C275&amp;"-"&amp;$E275&amp;"-"&amp;O$4)=INDEX(Aux!$Q$4:$Q$5000,MATCH($C275&amp;"-"&amp;$E275&amp;"-"&amp;O$4,Aux!$Q$4:$Q$5000,0)),1,""),"")</f>
        <v/>
      </c>
      <c r="P275" s="13" t="str">
        <f>IFERROR(IF(($C275&amp;"-"&amp;$E275&amp;"-"&amp;P$4)=INDEX(Aux!$Q$4:$Q$5000,MATCH($C275&amp;"-"&amp;$E275&amp;"-"&amp;P$4,Aux!$Q$4:$Q$5000,0)),1,""),"")</f>
        <v/>
      </c>
      <c r="Q275" s="13" t="str">
        <f>IFERROR(IF(($C275&amp;"-"&amp;$E275&amp;"-"&amp;Q$4)=INDEX(Aux!$Q$4:$Q$5000,MATCH($C275&amp;"-"&amp;$E275&amp;"-"&amp;Q$4,Aux!$Q$4:$Q$5000,0)),1,""),"")</f>
        <v/>
      </c>
      <c r="R275" s="13" t="str">
        <f>IFERROR(IF(($C275&amp;"-"&amp;$E275&amp;"-"&amp;R$4)=INDEX(Aux!$Q$4:$Q$5000,MATCH($C275&amp;"-"&amp;$E275&amp;"-"&amp;R$4,Aux!$Q$4:$Q$5000,0)),1,""),"")</f>
        <v/>
      </c>
      <c r="S275" s="13" t="str">
        <f>IFERROR(IF(($C275&amp;"-"&amp;$E275&amp;"-"&amp;S$4)=INDEX(Aux!$Q$4:$Q$5000,MATCH($C275&amp;"-"&amp;$E275&amp;"-"&amp;S$4,Aux!$Q$4:$Q$5000,0)),1,""),"")</f>
        <v/>
      </c>
      <c r="T275" s="13" t="str">
        <f>IFERROR(IF(($C275&amp;"-"&amp;$E275&amp;"-"&amp;T$4)=INDEX(Aux!$Q$4:$Q$5000,MATCH($C275&amp;"-"&amp;$E275&amp;"-"&amp;T$4,Aux!$Q$4:$Q$5000,0)),1,""),"")</f>
        <v/>
      </c>
      <c r="U275" s="13" t="str">
        <f>IFERROR(IF(($C275&amp;"-"&amp;$E275&amp;"-"&amp;U$4)=INDEX(Aux!$Q$4:$Q$5000,MATCH($C275&amp;"-"&amp;$E275&amp;"-"&amp;U$4,Aux!$Q$4:$Q$5000,0)),1,""),"")</f>
        <v/>
      </c>
      <c r="V275" s="13" t="str">
        <f>IFERROR(IF(($C275&amp;"-"&amp;$E275&amp;"-"&amp;V$4)=INDEX(Aux!$Q$4:$Q$5000,MATCH($C275&amp;"-"&amp;$E275&amp;"-"&amp;V$4,Aux!$Q$4:$Q$5000,0)),1,""),"")</f>
        <v/>
      </c>
      <c r="W275" s="13" t="str">
        <f>IFERROR(IF(($C275&amp;"-"&amp;$E275&amp;"-"&amp;W$4)=INDEX(Aux!$Q$4:$Q$5000,MATCH($C275&amp;"-"&amp;$E275&amp;"-"&amp;W$4,Aux!$Q$4:$Q$5000,0)),1,""),"")</f>
        <v/>
      </c>
      <c r="X275" s="13" t="str">
        <f>IFERROR(IF(($C275&amp;"-"&amp;$E275&amp;"-"&amp;X$4)=INDEX(Aux!$Q$4:$Q$5000,MATCH($C275&amp;"-"&amp;$E275&amp;"-"&amp;X$4,Aux!$Q$4:$Q$5000,0)),1,""),"")</f>
        <v/>
      </c>
      <c r="Y275" s="13" t="str">
        <f>IFERROR(IF(($C275&amp;"-"&amp;$E275&amp;"-"&amp;Y$4)=INDEX(Aux!$Q$4:$Q$5000,MATCH($C275&amp;"-"&amp;$E275&amp;"-"&amp;Y$4,Aux!$Q$4:$Q$5000,0)),1,""),"")</f>
        <v/>
      </c>
      <c r="Z275" s="13" t="str">
        <f>IFERROR(IF(($C275&amp;"-"&amp;$E275&amp;"-"&amp;Z$4)=INDEX(Aux!$Q$4:$Q$5000,MATCH($C275&amp;"-"&amp;$E275&amp;"-"&amp;Z$4,Aux!$Q$4:$Q$5000,0)),1,""),"")</f>
        <v/>
      </c>
      <c r="AA275" s="13" t="str">
        <f>IFERROR(IF(($C275&amp;"-"&amp;$E275&amp;"-"&amp;AA$4)=INDEX(Aux!$Q$4:$Q$5000,MATCH($C275&amp;"-"&amp;$E275&amp;"-"&amp;AA$4,Aux!$Q$4:$Q$5000,0)),1,""),"")</f>
        <v/>
      </c>
    </row>
    <row r="276" spans="2:27" x14ac:dyDescent="0.25">
      <c r="B276" s="41" t="str">
        <f>IF(B275="","",IF(B275+1&lt;='Tables&amp;Data'!$F$9,B275+1,""))</f>
        <v/>
      </c>
      <c r="C276" s="46" t="str">
        <f>IF(IFERROR(TRUNC((B276-1)/'Tables&amp;Data'!$F$7,0)+1,0)=0,"","G"&amp;TRUNC((B276-1)/'Tables&amp;Data'!$F$7,0)+1)</f>
        <v/>
      </c>
      <c r="D276" s="43" t="str">
        <f>IF(C276="","",IF(D275='Tables&amp;Data'!$F$7,1,D275+1))</f>
        <v/>
      </c>
      <c r="E276" s="43" t="str">
        <f t="shared" si="4"/>
        <v/>
      </c>
      <c r="F276" s="45" t="str">
        <f>IF(E276="","",IF(SUM(G276:AA276)='Tables&amp;Data'!$F$8,"P","O"))</f>
        <v/>
      </c>
      <c r="G276" s="13" t="str">
        <f>IFERROR(IF(($C276&amp;"-"&amp;$E276&amp;"-"&amp;G$4)=INDEX(Aux!$Q$4:$Q$5000,MATCH($C276&amp;"-"&amp;$E276&amp;"-"&amp;G$4,Aux!$Q$4:$Q$5000,0)),1,""),"")</f>
        <v/>
      </c>
      <c r="H276" s="13" t="str">
        <f>IFERROR(IF(($C276&amp;"-"&amp;$E276&amp;"-"&amp;H$4)=INDEX(Aux!$Q$4:$Q$5000,MATCH($C276&amp;"-"&amp;$E276&amp;"-"&amp;H$4,Aux!$Q$4:$Q$5000,0)),1,""),"")</f>
        <v/>
      </c>
      <c r="I276" s="13" t="str">
        <f>IFERROR(IF(($C276&amp;"-"&amp;$E276&amp;"-"&amp;I$4)=INDEX(Aux!$Q$4:$Q$5000,MATCH($C276&amp;"-"&amp;$E276&amp;"-"&amp;I$4,Aux!$Q$4:$Q$5000,0)),1,""),"")</f>
        <v/>
      </c>
      <c r="J276" s="13" t="str">
        <f>IFERROR(IF(($C276&amp;"-"&amp;$E276&amp;"-"&amp;J$4)=INDEX(Aux!$Q$4:$Q$5000,MATCH($C276&amp;"-"&amp;$E276&amp;"-"&amp;J$4,Aux!$Q$4:$Q$5000,0)),1,""),"")</f>
        <v/>
      </c>
      <c r="K276" s="13" t="str">
        <f>IFERROR(IF(($C276&amp;"-"&amp;$E276&amp;"-"&amp;K$4)=INDEX(Aux!$Q$4:$Q$5000,MATCH($C276&amp;"-"&amp;$E276&amp;"-"&amp;K$4,Aux!$Q$4:$Q$5000,0)),1,""),"")</f>
        <v/>
      </c>
      <c r="L276" s="13" t="str">
        <f>IFERROR(IF(($C276&amp;"-"&amp;$E276&amp;"-"&amp;L$4)=INDEX(Aux!$Q$4:$Q$5000,MATCH($C276&amp;"-"&amp;$E276&amp;"-"&amp;L$4,Aux!$Q$4:$Q$5000,0)),1,""),"")</f>
        <v/>
      </c>
      <c r="M276" s="13" t="str">
        <f>IFERROR(IF(($C276&amp;"-"&amp;$E276&amp;"-"&amp;M$4)=INDEX(Aux!$Q$4:$Q$5000,MATCH($C276&amp;"-"&amp;$E276&amp;"-"&amp;M$4,Aux!$Q$4:$Q$5000,0)),1,""),"")</f>
        <v/>
      </c>
      <c r="N276" s="13" t="str">
        <f>IFERROR(IF(($C276&amp;"-"&amp;$E276&amp;"-"&amp;N$4)=INDEX(Aux!$Q$4:$Q$5000,MATCH($C276&amp;"-"&amp;$E276&amp;"-"&amp;N$4,Aux!$Q$4:$Q$5000,0)),1,""),"")</f>
        <v/>
      </c>
      <c r="O276" s="13" t="str">
        <f>IFERROR(IF(($C276&amp;"-"&amp;$E276&amp;"-"&amp;O$4)=INDEX(Aux!$Q$4:$Q$5000,MATCH($C276&amp;"-"&amp;$E276&amp;"-"&amp;O$4,Aux!$Q$4:$Q$5000,0)),1,""),"")</f>
        <v/>
      </c>
      <c r="P276" s="13" t="str">
        <f>IFERROR(IF(($C276&amp;"-"&amp;$E276&amp;"-"&amp;P$4)=INDEX(Aux!$Q$4:$Q$5000,MATCH($C276&amp;"-"&amp;$E276&amp;"-"&amp;P$4,Aux!$Q$4:$Q$5000,0)),1,""),"")</f>
        <v/>
      </c>
      <c r="Q276" s="13" t="str">
        <f>IFERROR(IF(($C276&amp;"-"&amp;$E276&amp;"-"&amp;Q$4)=INDEX(Aux!$Q$4:$Q$5000,MATCH($C276&amp;"-"&amp;$E276&amp;"-"&amp;Q$4,Aux!$Q$4:$Q$5000,0)),1,""),"")</f>
        <v/>
      </c>
      <c r="R276" s="13" t="str">
        <f>IFERROR(IF(($C276&amp;"-"&amp;$E276&amp;"-"&amp;R$4)=INDEX(Aux!$Q$4:$Q$5000,MATCH($C276&amp;"-"&amp;$E276&amp;"-"&amp;R$4,Aux!$Q$4:$Q$5000,0)),1,""),"")</f>
        <v/>
      </c>
      <c r="S276" s="13" t="str">
        <f>IFERROR(IF(($C276&amp;"-"&amp;$E276&amp;"-"&amp;S$4)=INDEX(Aux!$Q$4:$Q$5000,MATCH($C276&amp;"-"&amp;$E276&amp;"-"&amp;S$4,Aux!$Q$4:$Q$5000,0)),1,""),"")</f>
        <v/>
      </c>
      <c r="T276" s="13" t="str">
        <f>IFERROR(IF(($C276&amp;"-"&amp;$E276&amp;"-"&amp;T$4)=INDEX(Aux!$Q$4:$Q$5000,MATCH($C276&amp;"-"&amp;$E276&amp;"-"&amp;T$4,Aux!$Q$4:$Q$5000,0)),1,""),"")</f>
        <v/>
      </c>
      <c r="U276" s="13" t="str">
        <f>IFERROR(IF(($C276&amp;"-"&amp;$E276&amp;"-"&amp;U$4)=INDEX(Aux!$Q$4:$Q$5000,MATCH($C276&amp;"-"&amp;$E276&amp;"-"&amp;U$4,Aux!$Q$4:$Q$5000,0)),1,""),"")</f>
        <v/>
      </c>
      <c r="V276" s="13" t="str">
        <f>IFERROR(IF(($C276&amp;"-"&amp;$E276&amp;"-"&amp;V$4)=INDEX(Aux!$Q$4:$Q$5000,MATCH($C276&amp;"-"&amp;$E276&amp;"-"&amp;V$4,Aux!$Q$4:$Q$5000,0)),1,""),"")</f>
        <v/>
      </c>
      <c r="W276" s="13" t="str">
        <f>IFERROR(IF(($C276&amp;"-"&amp;$E276&amp;"-"&amp;W$4)=INDEX(Aux!$Q$4:$Q$5000,MATCH($C276&amp;"-"&amp;$E276&amp;"-"&amp;W$4,Aux!$Q$4:$Q$5000,0)),1,""),"")</f>
        <v/>
      </c>
      <c r="X276" s="13" t="str">
        <f>IFERROR(IF(($C276&amp;"-"&amp;$E276&amp;"-"&amp;X$4)=INDEX(Aux!$Q$4:$Q$5000,MATCH($C276&amp;"-"&amp;$E276&amp;"-"&amp;X$4,Aux!$Q$4:$Q$5000,0)),1,""),"")</f>
        <v/>
      </c>
      <c r="Y276" s="13" t="str">
        <f>IFERROR(IF(($C276&amp;"-"&amp;$E276&amp;"-"&amp;Y$4)=INDEX(Aux!$Q$4:$Q$5000,MATCH($C276&amp;"-"&amp;$E276&amp;"-"&amp;Y$4,Aux!$Q$4:$Q$5000,0)),1,""),"")</f>
        <v/>
      </c>
      <c r="Z276" s="13" t="str">
        <f>IFERROR(IF(($C276&amp;"-"&amp;$E276&amp;"-"&amp;Z$4)=INDEX(Aux!$Q$4:$Q$5000,MATCH($C276&amp;"-"&amp;$E276&amp;"-"&amp;Z$4,Aux!$Q$4:$Q$5000,0)),1,""),"")</f>
        <v/>
      </c>
      <c r="AA276" s="13" t="str">
        <f>IFERROR(IF(($C276&amp;"-"&amp;$E276&amp;"-"&amp;AA$4)=INDEX(Aux!$Q$4:$Q$5000,MATCH($C276&amp;"-"&amp;$E276&amp;"-"&amp;AA$4,Aux!$Q$4:$Q$5000,0)),1,""),"")</f>
        <v/>
      </c>
    </row>
    <row r="277" spans="2:27" x14ac:dyDescent="0.25">
      <c r="B277" s="41" t="str">
        <f>IF(B276="","",IF(B276+1&lt;='Tables&amp;Data'!$F$9,B276+1,""))</f>
        <v/>
      </c>
      <c r="C277" s="46" t="str">
        <f>IF(IFERROR(TRUNC((B277-1)/'Tables&amp;Data'!$F$7,0)+1,0)=0,"","G"&amp;TRUNC((B277-1)/'Tables&amp;Data'!$F$7,0)+1)</f>
        <v/>
      </c>
      <c r="D277" s="43" t="str">
        <f>IF(C277="","",IF(D276='Tables&amp;Data'!$F$7,1,D276+1))</f>
        <v/>
      </c>
      <c r="E277" s="43" t="str">
        <f t="shared" si="4"/>
        <v/>
      </c>
      <c r="F277" s="45" t="str">
        <f>IF(E277="","",IF(SUM(G277:AA277)='Tables&amp;Data'!$F$8,"P","O"))</f>
        <v/>
      </c>
      <c r="G277" s="13" t="str">
        <f>IFERROR(IF(($C277&amp;"-"&amp;$E277&amp;"-"&amp;G$4)=INDEX(Aux!$Q$4:$Q$5000,MATCH($C277&amp;"-"&amp;$E277&amp;"-"&amp;G$4,Aux!$Q$4:$Q$5000,0)),1,""),"")</f>
        <v/>
      </c>
      <c r="H277" s="13" t="str">
        <f>IFERROR(IF(($C277&amp;"-"&amp;$E277&amp;"-"&amp;H$4)=INDEX(Aux!$Q$4:$Q$5000,MATCH($C277&amp;"-"&amp;$E277&amp;"-"&amp;H$4,Aux!$Q$4:$Q$5000,0)),1,""),"")</f>
        <v/>
      </c>
      <c r="I277" s="13" t="str">
        <f>IFERROR(IF(($C277&amp;"-"&amp;$E277&amp;"-"&amp;I$4)=INDEX(Aux!$Q$4:$Q$5000,MATCH($C277&amp;"-"&amp;$E277&amp;"-"&amp;I$4,Aux!$Q$4:$Q$5000,0)),1,""),"")</f>
        <v/>
      </c>
      <c r="J277" s="13" t="str">
        <f>IFERROR(IF(($C277&amp;"-"&amp;$E277&amp;"-"&amp;J$4)=INDEX(Aux!$Q$4:$Q$5000,MATCH($C277&amp;"-"&amp;$E277&amp;"-"&amp;J$4,Aux!$Q$4:$Q$5000,0)),1,""),"")</f>
        <v/>
      </c>
      <c r="K277" s="13" t="str">
        <f>IFERROR(IF(($C277&amp;"-"&amp;$E277&amp;"-"&amp;K$4)=INDEX(Aux!$Q$4:$Q$5000,MATCH($C277&amp;"-"&amp;$E277&amp;"-"&amp;K$4,Aux!$Q$4:$Q$5000,0)),1,""),"")</f>
        <v/>
      </c>
      <c r="L277" s="13" t="str">
        <f>IFERROR(IF(($C277&amp;"-"&amp;$E277&amp;"-"&amp;L$4)=INDEX(Aux!$Q$4:$Q$5000,MATCH($C277&amp;"-"&amp;$E277&amp;"-"&amp;L$4,Aux!$Q$4:$Q$5000,0)),1,""),"")</f>
        <v/>
      </c>
      <c r="M277" s="13" t="str">
        <f>IFERROR(IF(($C277&amp;"-"&amp;$E277&amp;"-"&amp;M$4)=INDEX(Aux!$Q$4:$Q$5000,MATCH($C277&amp;"-"&amp;$E277&amp;"-"&amp;M$4,Aux!$Q$4:$Q$5000,0)),1,""),"")</f>
        <v/>
      </c>
      <c r="N277" s="13" t="str">
        <f>IFERROR(IF(($C277&amp;"-"&amp;$E277&amp;"-"&amp;N$4)=INDEX(Aux!$Q$4:$Q$5000,MATCH($C277&amp;"-"&amp;$E277&amp;"-"&amp;N$4,Aux!$Q$4:$Q$5000,0)),1,""),"")</f>
        <v/>
      </c>
      <c r="O277" s="13" t="str">
        <f>IFERROR(IF(($C277&amp;"-"&amp;$E277&amp;"-"&amp;O$4)=INDEX(Aux!$Q$4:$Q$5000,MATCH($C277&amp;"-"&amp;$E277&amp;"-"&amp;O$4,Aux!$Q$4:$Q$5000,0)),1,""),"")</f>
        <v/>
      </c>
      <c r="P277" s="13" t="str">
        <f>IFERROR(IF(($C277&amp;"-"&amp;$E277&amp;"-"&amp;P$4)=INDEX(Aux!$Q$4:$Q$5000,MATCH($C277&amp;"-"&amp;$E277&amp;"-"&amp;P$4,Aux!$Q$4:$Q$5000,0)),1,""),"")</f>
        <v/>
      </c>
      <c r="Q277" s="13" t="str">
        <f>IFERROR(IF(($C277&amp;"-"&amp;$E277&amp;"-"&amp;Q$4)=INDEX(Aux!$Q$4:$Q$5000,MATCH($C277&amp;"-"&amp;$E277&amp;"-"&amp;Q$4,Aux!$Q$4:$Q$5000,0)),1,""),"")</f>
        <v/>
      </c>
      <c r="R277" s="13" t="str">
        <f>IFERROR(IF(($C277&amp;"-"&amp;$E277&amp;"-"&amp;R$4)=INDEX(Aux!$Q$4:$Q$5000,MATCH($C277&amp;"-"&amp;$E277&amp;"-"&amp;R$4,Aux!$Q$4:$Q$5000,0)),1,""),"")</f>
        <v/>
      </c>
      <c r="S277" s="13" t="str">
        <f>IFERROR(IF(($C277&amp;"-"&amp;$E277&amp;"-"&amp;S$4)=INDEX(Aux!$Q$4:$Q$5000,MATCH($C277&amp;"-"&amp;$E277&amp;"-"&amp;S$4,Aux!$Q$4:$Q$5000,0)),1,""),"")</f>
        <v/>
      </c>
      <c r="T277" s="13" t="str">
        <f>IFERROR(IF(($C277&amp;"-"&amp;$E277&amp;"-"&amp;T$4)=INDEX(Aux!$Q$4:$Q$5000,MATCH($C277&amp;"-"&amp;$E277&amp;"-"&amp;T$4,Aux!$Q$4:$Q$5000,0)),1,""),"")</f>
        <v/>
      </c>
      <c r="U277" s="13" t="str">
        <f>IFERROR(IF(($C277&amp;"-"&amp;$E277&amp;"-"&amp;U$4)=INDEX(Aux!$Q$4:$Q$5000,MATCH($C277&amp;"-"&amp;$E277&amp;"-"&amp;U$4,Aux!$Q$4:$Q$5000,0)),1,""),"")</f>
        <v/>
      </c>
      <c r="V277" s="13" t="str">
        <f>IFERROR(IF(($C277&amp;"-"&amp;$E277&amp;"-"&amp;V$4)=INDEX(Aux!$Q$4:$Q$5000,MATCH($C277&amp;"-"&amp;$E277&amp;"-"&amp;V$4,Aux!$Q$4:$Q$5000,0)),1,""),"")</f>
        <v/>
      </c>
      <c r="W277" s="13" t="str">
        <f>IFERROR(IF(($C277&amp;"-"&amp;$E277&amp;"-"&amp;W$4)=INDEX(Aux!$Q$4:$Q$5000,MATCH($C277&amp;"-"&amp;$E277&amp;"-"&amp;W$4,Aux!$Q$4:$Q$5000,0)),1,""),"")</f>
        <v/>
      </c>
      <c r="X277" s="13" t="str">
        <f>IFERROR(IF(($C277&amp;"-"&amp;$E277&amp;"-"&amp;X$4)=INDEX(Aux!$Q$4:$Q$5000,MATCH($C277&amp;"-"&amp;$E277&amp;"-"&amp;X$4,Aux!$Q$4:$Q$5000,0)),1,""),"")</f>
        <v/>
      </c>
      <c r="Y277" s="13" t="str">
        <f>IFERROR(IF(($C277&amp;"-"&amp;$E277&amp;"-"&amp;Y$4)=INDEX(Aux!$Q$4:$Q$5000,MATCH($C277&amp;"-"&amp;$E277&amp;"-"&amp;Y$4,Aux!$Q$4:$Q$5000,0)),1,""),"")</f>
        <v/>
      </c>
      <c r="Z277" s="13" t="str">
        <f>IFERROR(IF(($C277&amp;"-"&amp;$E277&amp;"-"&amp;Z$4)=INDEX(Aux!$Q$4:$Q$5000,MATCH($C277&amp;"-"&amp;$E277&amp;"-"&amp;Z$4,Aux!$Q$4:$Q$5000,0)),1,""),"")</f>
        <v/>
      </c>
      <c r="AA277" s="13" t="str">
        <f>IFERROR(IF(($C277&amp;"-"&amp;$E277&amp;"-"&amp;AA$4)=INDEX(Aux!$Q$4:$Q$5000,MATCH($C277&amp;"-"&amp;$E277&amp;"-"&amp;AA$4,Aux!$Q$4:$Q$5000,0)),1,""),"")</f>
        <v/>
      </c>
    </row>
    <row r="278" spans="2:27" x14ac:dyDescent="0.25">
      <c r="B278" s="41" t="str">
        <f>IF(B277="","",IF(B277+1&lt;='Tables&amp;Data'!$F$9,B277+1,""))</f>
        <v/>
      </c>
      <c r="C278" s="46" t="str">
        <f>IF(IFERROR(TRUNC((B278-1)/'Tables&amp;Data'!$F$7,0)+1,0)=0,"","G"&amp;TRUNC((B278-1)/'Tables&amp;Data'!$F$7,0)+1)</f>
        <v/>
      </c>
      <c r="D278" s="43" t="str">
        <f>IF(C278="","",IF(D277='Tables&amp;Data'!$F$7,1,D277+1))</f>
        <v/>
      </c>
      <c r="E278" s="43" t="str">
        <f t="shared" si="4"/>
        <v/>
      </c>
      <c r="F278" s="45" t="str">
        <f>IF(E278="","",IF(SUM(G278:AA278)='Tables&amp;Data'!$F$8,"P","O"))</f>
        <v/>
      </c>
      <c r="G278" s="13" t="str">
        <f>IFERROR(IF(($C278&amp;"-"&amp;$E278&amp;"-"&amp;G$4)=INDEX(Aux!$Q$4:$Q$5000,MATCH($C278&amp;"-"&amp;$E278&amp;"-"&amp;G$4,Aux!$Q$4:$Q$5000,0)),1,""),"")</f>
        <v/>
      </c>
      <c r="H278" s="13" t="str">
        <f>IFERROR(IF(($C278&amp;"-"&amp;$E278&amp;"-"&amp;H$4)=INDEX(Aux!$Q$4:$Q$5000,MATCH($C278&amp;"-"&amp;$E278&amp;"-"&amp;H$4,Aux!$Q$4:$Q$5000,0)),1,""),"")</f>
        <v/>
      </c>
      <c r="I278" s="13" t="str">
        <f>IFERROR(IF(($C278&amp;"-"&amp;$E278&amp;"-"&amp;I$4)=INDEX(Aux!$Q$4:$Q$5000,MATCH($C278&amp;"-"&amp;$E278&amp;"-"&amp;I$4,Aux!$Q$4:$Q$5000,0)),1,""),"")</f>
        <v/>
      </c>
      <c r="J278" s="13" t="str">
        <f>IFERROR(IF(($C278&amp;"-"&amp;$E278&amp;"-"&amp;J$4)=INDEX(Aux!$Q$4:$Q$5000,MATCH($C278&amp;"-"&amp;$E278&amp;"-"&amp;J$4,Aux!$Q$4:$Q$5000,0)),1,""),"")</f>
        <v/>
      </c>
      <c r="K278" s="13" t="str">
        <f>IFERROR(IF(($C278&amp;"-"&amp;$E278&amp;"-"&amp;K$4)=INDEX(Aux!$Q$4:$Q$5000,MATCH($C278&amp;"-"&amp;$E278&amp;"-"&amp;K$4,Aux!$Q$4:$Q$5000,0)),1,""),"")</f>
        <v/>
      </c>
      <c r="L278" s="13" t="str">
        <f>IFERROR(IF(($C278&amp;"-"&amp;$E278&amp;"-"&amp;L$4)=INDEX(Aux!$Q$4:$Q$5000,MATCH($C278&amp;"-"&amp;$E278&amp;"-"&amp;L$4,Aux!$Q$4:$Q$5000,0)),1,""),"")</f>
        <v/>
      </c>
      <c r="M278" s="13" t="str">
        <f>IFERROR(IF(($C278&amp;"-"&amp;$E278&amp;"-"&amp;M$4)=INDEX(Aux!$Q$4:$Q$5000,MATCH($C278&amp;"-"&amp;$E278&amp;"-"&amp;M$4,Aux!$Q$4:$Q$5000,0)),1,""),"")</f>
        <v/>
      </c>
      <c r="N278" s="13" t="str">
        <f>IFERROR(IF(($C278&amp;"-"&amp;$E278&amp;"-"&amp;N$4)=INDEX(Aux!$Q$4:$Q$5000,MATCH($C278&amp;"-"&amp;$E278&amp;"-"&amp;N$4,Aux!$Q$4:$Q$5000,0)),1,""),"")</f>
        <v/>
      </c>
      <c r="O278" s="13" t="str">
        <f>IFERROR(IF(($C278&amp;"-"&amp;$E278&amp;"-"&amp;O$4)=INDEX(Aux!$Q$4:$Q$5000,MATCH($C278&amp;"-"&amp;$E278&amp;"-"&amp;O$4,Aux!$Q$4:$Q$5000,0)),1,""),"")</f>
        <v/>
      </c>
      <c r="P278" s="13" t="str">
        <f>IFERROR(IF(($C278&amp;"-"&amp;$E278&amp;"-"&amp;P$4)=INDEX(Aux!$Q$4:$Q$5000,MATCH($C278&amp;"-"&amp;$E278&amp;"-"&amp;P$4,Aux!$Q$4:$Q$5000,0)),1,""),"")</f>
        <v/>
      </c>
      <c r="Q278" s="13" t="str">
        <f>IFERROR(IF(($C278&amp;"-"&amp;$E278&amp;"-"&amp;Q$4)=INDEX(Aux!$Q$4:$Q$5000,MATCH($C278&amp;"-"&amp;$E278&amp;"-"&amp;Q$4,Aux!$Q$4:$Q$5000,0)),1,""),"")</f>
        <v/>
      </c>
      <c r="R278" s="13" t="str">
        <f>IFERROR(IF(($C278&amp;"-"&amp;$E278&amp;"-"&amp;R$4)=INDEX(Aux!$Q$4:$Q$5000,MATCH($C278&amp;"-"&amp;$E278&amp;"-"&amp;R$4,Aux!$Q$4:$Q$5000,0)),1,""),"")</f>
        <v/>
      </c>
      <c r="S278" s="13" t="str">
        <f>IFERROR(IF(($C278&amp;"-"&amp;$E278&amp;"-"&amp;S$4)=INDEX(Aux!$Q$4:$Q$5000,MATCH($C278&amp;"-"&amp;$E278&amp;"-"&amp;S$4,Aux!$Q$4:$Q$5000,0)),1,""),"")</f>
        <v/>
      </c>
      <c r="T278" s="13" t="str">
        <f>IFERROR(IF(($C278&amp;"-"&amp;$E278&amp;"-"&amp;T$4)=INDEX(Aux!$Q$4:$Q$5000,MATCH($C278&amp;"-"&amp;$E278&amp;"-"&amp;T$4,Aux!$Q$4:$Q$5000,0)),1,""),"")</f>
        <v/>
      </c>
      <c r="U278" s="13" t="str">
        <f>IFERROR(IF(($C278&amp;"-"&amp;$E278&amp;"-"&amp;U$4)=INDEX(Aux!$Q$4:$Q$5000,MATCH($C278&amp;"-"&amp;$E278&amp;"-"&amp;U$4,Aux!$Q$4:$Q$5000,0)),1,""),"")</f>
        <v/>
      </c>
      <c r="V278" s="13" t="str">
        <f>IFERROR(IF(($C278&amp;"-"&amp;$E278&amp;"-"&amp;V$4)=INDEX(Aux!$Q$4:$Q$5000,MATCH($C278&amp;"-"&amp;$E278&amp;"-"&amp;V$4,Aux!$Q$4:$Q$5000,0)),1,""),"")</f>
        <v/>
      </c>
      <c r="W278" s="13" t="str">
        <f>IFERROR(IF(($C278&amp;"-"&amp;$E278&amp;"-"&amp;W$4)=INDEX(Aux!$Q$4:$Q$5000,MATCH($C278&amp;"-"&amp;$E278&amp;"-"&amp;W$4,Aux!$Q$4:$Q$5000,0)),1,""),"")</f>
        <v/>
      </c>
      <c r="X278" s="13" t="str">
        <f>IFERROR(IF(($C278&amp;"-"&amp;$E278&amp;"-"&amp;X$4)=INDEX(Aux!$Q$4:$Q$5000,MATCH($C278&amp;"-"&amp;$E278&amp;"-"&amp;X$4,Aux!$Q$4:$Q$5000,0)),1,""),"")</f>
        <v/>
      </c>
      <c r="Y278" s="13" t="str">
        <f>IFERROR(IF(($C278&amp;"-"&amp;$E278&amp;"-"&amp;Y$4)=INDEX(Aux!$Q$4:$Q$5000,MATCH($C278&amp;"-"&amp;$E278&amp;"-"&amp;Y$4,Aux!$Q$4:$Q$5000,0)),1,""),"")</f>
        <v/>
      </c>
      <c r="Z278" s="13" t="str">
        <f>IFERROR(IF(($C278&amp;"-"&amp;$E278&amp;"-"&amp;Z$4)=INDEX(Aux!$Q$4:$Q$5000,MATCH($C278&amp;"-"&amp;$E278&amp;"-"&amp;Z$4,Aux!$Q$4:$Q$5000,0)),1,""),"")</f>
        <v/>
      </c>
      <c r="AA278" s="13" t="str">
        <f>IFERROR(IF(($C278&amp;"-"&amp;$E278&amp;"-"&amp;AA$4)=INDEX(Aux!$Q$4:$Q$5000,MATCH($C278&amp;"-"&amp;$E278&amp;"-"&amp;AA$4,Aux!$Q$4:$Q$5000,0)),1,""),"")</f>
        <v/>
      </c>
    </row>
    <row r="279" spans="2:27" x14ac:dyDescent="0.25">
      <c r="B279" s="41" t="str">
        <f>IF(B278="","",IF(B278+1&lt;='Tables&amp;Data'!$F$9,B278+1,""))</f>
        <v/>
      </c>
      <c r="C279" s="46" t="str">
        <f>IF(IFERROR(TRUNC((B279-1)/'Tables&amp;Data'!$F$7,0)+1,0)=0,"","G"&amp;TRUNC((B279-1)/'Tables&amp;Data'!$F$7,0)+1)</f>
        <v/>
      </c>
      <c r="D279" s="43" t="str">
        <f>IF(C279="","",IF(D278='Tables&amp;Data'!$F$7,1,D278+1))</f>
        <v/>
      </c>
      <c r="E279" s="43" t="str">
        <f t="shared" si="4"/>
        <v/>
      </c>
      <c r="F279" s="45" t="str">
        <f>IF(E279="","",IF(SUM(G279:AA279)='Tables&amp;Data'!$F$8,"P","O"))</f>
        <v/>
      </c>
      <c r="G279" s="13" t="str">
        <f>IFERROR(IF(($C279&amp;"-"&amp;$E279&amp;"-"&amp;G$4)=INDEX(Aux!$Q$4:$Q$5000,MATCH($C279&amp;"-"&amp;$E279&amp;"-"&amp;G$4,Aux!$Q$4:$Q$5000,0)),1,""),"")</f>
        <v/>
      </c>
      <c r="H279" s="13" t="str">
        <f>IFERROR(IF(($C279&amp;"-"&amp;$E279&amp;"-"&amp;H$4)=INDEX(Aux!$Q$4:$Q$5000,MATCH($C279&amp;"-"&amp;$E279&amp;"-"&amp;H$4,Aux!$Q$4:$Q$5000,0)),1,""),"")</f>
        <v/>
      </c>
      <c r="I279" s="13" t="str">
        <f>IFERROR(IF(($C279&amp;"-"&amp;$E279&amp;"-"&amp;I$4)=INDEX(Aux!$Q$4:$Q$5000,MATCH($C279&amp;"-"&amp;$E279&amp;"-"&amp;I$4,Aux!$Q$4:$Q$5000,0)),1,""),"")</f>
        <v/>
      </c>
      <c r="J279" s="13" t="str">
        <f>IFERROR(IF(($C279&amp;"-"&amp;$E279&amp;"-"&amp;J$4)=INDEX(Aux!$Q$4:$Q$5000,MATCH($C279&amp;"-"&amp;$E279&amp;"-"&amp;J$4,Aux!$Q$4:$Q$5000,0)),1,""),"")</f>
        <v/>
      </c>
      <c r="K279" s="13" t="str">
        <f>IFERROR(IF(($C279&amp;"-"&amp;$E279&amp;"-"&amp;K$4)=INDEX(Aux!$Q$4:$Q$5000,MATCH($C279&amp;"-"&amp;$E279&amp;"-"&amp;K$4,Aux!$Q$4:$Q$5000,0)),1,""),"")</f>
        <v/>
      </c>
      <c r="L279" s="13" t="str">
        <f>IFERROR(IF(($C279&amp;"-"&amp;$E279&amp;"-"&amp;L$4)=INDEX(Aux!$Q$4:$Q$5000,MATCH($C279&amp;"-"&amp;$E279&amp;"-"&amp;L$4,Aux!$Q$4:$Q$5000,0)),1,""),"")</f>
        <v/>
      </c>
      <c r="M279" s="13" t="str">
        <f>IFERROR(IF(($C279&amp;"-"&amp;$E279&amp;"-"&amp;M$4)=INDEX(Aux!$Q$4:$Q$5000,MATCH($C279&amp;"-"&amp;$E279&amp;"-"&amp;M$4,Aux!$Q$4:$Q$5000,0)),1,""),"")</f>
        <v/>
      </c>
      <c r="N279" s="13" t="str">
        <f>IFERROR(IF(($C279&amp;"-"&amp;$E279&amp;"-"&amp;N$4)=INDEX(Aux!$Q$4:$Q$5000,MATCH($C279&amp;"-"&amp;$E279&amp;"-"&amp;N$4,Aux!$Q$4:$Q$5000,0)),1,""),"")</f>
        <v/>
      </c>
      <c r="O279" s="13" t="str">
        <f>IFERROR(IF(($C279&amp;"-"&amp;$E279&amp;"-"&amp;O$4)=INDEX(Aux!$Q$4:$Q$5000,MATCH($C279&amp;"-"&amp;$E279&amp;"-"&amp;O$4,Aux!$Q$4:$Q$5000,0)),1,""),"")</f>
        <v/>
      </c>
      <c r="P279" s="13" t="str">
        <f>IFERROR(IF(($C279&amp;"-"&amp;$E279&amp;"-"&amp;P$4)=INDEX(Aux!$Q$4:$Q$5000,MATCH($C279&amp;"-"&amp;$E279&amp;"-"&amp;P$4,Aux!$Q$4:$Q$5000,0)),1,""),"")</f>
        <v/>
      </c>
      <c r="Q279" s="13" t="str">
        <f>IFERROR(IF(($C279&amp;"-"&amp;$E279&amp;"-"&amp;Q$4)=INDEX(Aux!$Q$4:$Q$5000,MATCH($C279&amp;"-"&amp;$E279&amp;"-"&amp;Q$4,Aux!$Q$4:$Q$5000,0)),1,""),"")</f>
        <v/>
      </c>
      <c r="R279" s="13" t="str">
        <f>IFERROR(IF(($C279&amp;"-"&amp;$E279&amp;"-"&amp;R$4)=INDEX(Aux!$Q$4:$Q$5000,MATCH($C279&amp;"-"&amp;$E279&amp;"-"&amp;R$4,Aux!$Q$4:$Q$5000,0)),1,""),"")</f>
        <v/>
      </c>
      <c r="S279" s="13" t="str">
        <f>IFERROR(IF(($C279&amp;"-"&amp;$E279&amp;"-"&amp;S$4)=INDEX(Aux!$Q$4:$Q$5000,MATCH($C279&amp;"-"&amp;$E279&amp;"-"&amp;S$4,Aux!$Q$4:$Q$5000,0)),1,""),"")</f>
        <v/>
      </c>
      <c r="T279" s="13" t="str">
        <f>IFERROR(IF(($C279&amp;"-"&amp;$E279&amp;"-"&amp;T$4)=INDEX(Aux!$Q$4:$Q$5000,MATCH($C279&amp;"-"&amp;$E279&amp;"-"&amp;T$4,Aux!$Q$4:$Q$5000,0)),1,""),"")</f>
        <v/>
      </c>
      <c r="U279" s="13" t="str">
        <f>IFERROR(IF(($C279&amp;"-"&amp;$E279&amp;"-"&amp;U$4)=INDEX(Aux!$Q$4:$Q$5000,MATCH($C279&amp;"-"&amp;$E279&amp;"-"&amp;U$4,Aux!$Q$4:$Q$5000,0)),1,""),"")</f>
        <v/>
      </c>
      <c r="V279" s="13" t="str">
        <f>IFERROR(IF(($C279&amp;"-"&amp;$E279&amp;"-"&amp;V$4)=INDEX(Aux!$Q$4:$Q$5000,MATCH($C279&amp;"-"&amp;$E279&amp;"-"&amp;V$4,Aux!$Q$4:$Q$5000,0)),1,""),"")</f>
        <v/>
      </c>
      <c r="W279" s="13" t="str">
        <f>IFERROR(IF(($C279&amp;"-"&amp;$E279&amp;"-"&amp;W$4)=INDEX(Aux!$Q$4:$Q$5000,MATCH($C279&amp;"-"&amp;$E279&amp;"-"&amp;W$4,Aux!$Q$4:$Q$5000,0)),1,""),"")</f>
        <v/>
      </c>
      <c r="X279" s="13" t="str">
        <f>IFERROR(IF(($C279&amp;"-"&amp;$E279&amp;"-"&amp;X$4)=INDEX(Aux!$Q$4:$Q$5000,MATCH($C279&amp;"-"&amp;$E279&amp;"-"&amp;X$4,Aux!$Q$4:$Q$5000,0)),1,""),"")</f>
        <v/>
      </c>
      <c r="Y279" s="13" t="str">
        <f>IFERROR(IF(($C279&amp;"-"&amp;$E279&amp;"-"&amp;Y$4)=INDEX(Aux!$Q$4:$Q$5000,MATCH($C279&amp;"-"&amp;$E279&amp;"-"&amp;Y$4,Aux!$Q$4:$Q$5000,0)),1,""),"")</f>
        <v/>
      </c>
      <c r="Z279" s="13" t="str">
        <f>IFERROR(IF(($C279&amp;"-"&amp;$E279&amp;"-"&amp;Z$4)=INDEX(Aux!$Q$4:$Q$5000,MATCH($C279&amp;"-"&amp;$E279&amp;"-"&amp;Z$4,Aux!$Q$4:$Q$5000,0)),1,""),"")</f>
        <v/>
      </c>
      <c r="AA279" s="13" t="str">
        <f>IFERROR(IF(($C279&amp;"-"&amp;$E279&amp;"-"&amp;AA$4)=INDEX(Aux!$Q$4:$Q$5000,MATCH($C279&amp;"-"&amp;$E279&amp;"-"&amp;AA$4,Aux!$Q$4:$Q$5000,0)),1,""),"")</f>
        <v/>
      </c>
    </row>
    <row r="280" spans="2:27" x14ac:dyDescent="0.25">
      <c r="B280" s="41" t="str">
        <f>IF(B279="","",IF(B279+1&lt;='Tables&amp;Data'!$F$9,B279+1,""))</f>
        <v/>
      </c>
      <c r="C280" s="46" t="str">
        <f>IF(IFERROR(TRUNC((B280-1)/'Tables&amp;Data'!$F$7,0)+1,0)=0,"","G"&amp;TRUNC((B280-1)/'Tables&amp;Data'!$F$7,0)+1)</f>
        <v/>
      </c>
      <c r="D280" s="43" t="str">
        <f>IF(C280="","",IF(D279='Tables&amp;Data'!$F$7,1,D279+1))</f>
        <v/>
      </c>
      <c r="E280" s="43" t="str">
        <f t="shared" si="4"/>
        <v/>
      </c>
      <c r="F280" s="45" t="str">
        <f>IF(E280="","",IF(SUM(G280:AA280)='Tables&amp;Data'!$F$8,"P","O"))</f>
        <v/>
      </c>
      <c r="G280" s="13" t="str">
        <f>IFERROR(IF(($C280&amp;"-"&amp;$E280&amp;"-"&amp;G$4)=INDEX(Aux!$Q$4:$Q$5000,MATCH($C280&amp;"-"&amp;$E280&amp;"-"&amp;G$4,Aux!$Q$4:$Q$5000,0)),1,""),"")</f>
        <v/>
      </c>
      <c r="H280" s="13" t="str">
        <f>IFERROR(IF(($C280&amp;"-"&amp;$E280&amp;"-"&amp;H$4)=INDEX(Aux!$Q$4:$Q$5000,MATCH($C280&amp;"-"&amp;$E280&amp;"-"&amp;H$4,Aux!$Q$4:$Q$5000,0)),1,""),"")</f>
        <v/>
      </c>
      <c r="I280" s="13" t="str">
        <f>IFERROR(IF(($C280&amp;"-"&amp;$E280&amp;"-"&amp;I$4)=INDEX(Aux!$Q$4:$Q$5000,MATCH($C280&amp;"-"&amp;$E280&amp;"-"&amp;I$4,Aux!$Q$4:$Q$5000,0)),1,""),"")</f>
        <v/>
      </c>
      <c r="J280" s="13" t="str">
        <f>IFERROR(IF(($C280&amp;"-"&amp;$E280&amp;"-"&amp;J$4)=INDEX(Aux!$Q$4:$Q$5000,MATCH($C280&amp;"-"&amp;$E280&amp;"-"&amp;J$4,Aux!$Q$4:$Q$5000,0)),1,""),"")</f>
        <v/>
      </c>
      <c r="K280" s="13" t="str">
        <f>IFERROR(IF(($C280&amp;"-"&amp;$E280&amp;"-"&amp;K$4)=INDEX(Aux!$Q$4:$Q$5000,MATCH($C280&amp;"-"&amp;$E280&amp;"-"&amp;K$4,Aux!$Q$4:$Q$5000,0)),1,""),"")</f>
        <v/>
      </c>
      <c r="L280" s="13" t="str">
        <f>IFERROR(IF(($C280&amp;"-"&amp;$E280&amp;"-"&amp;L$4)=INDEX(Aux!$Q$4:$Q$5000,MATCH($C280&amp;"-"&amp;$E280&amp;"-"&amp;L$4,Aux!$Q$4:$Q$5000,0)),1,""),"")</f>
        <v/>
      </c>
      <c r="M280" s="13" t="str">
        <f>IFERROR(IF(($C280&amp;"-"&amp;$E280&amp;"-"&amp;M$4)=INDEX(Aux!$Q$4:$Q$5000,MATCH($C280&amp;"-"&amp;$E280&amp;"-"&amp;M$4,Aux!$Q$4:$Q$5000,0)),1,""),"")</f>
        <v/>
      </c>
      <c r="N280" s="13" t="str">
        <f>IFERROR(IF(($C280&amp;"-"&amp;$E280&amp;"-"&amp;N$4)=INDEX(Aux!$Q$4:$Q$5000,MATCH($C280&amp;"-"&amp;$E280&amp;"-"&amp;N$4,Aux!$Q$4:$Q$5000,0)),1,""),"")</f>
        <v/>
      </c>
      <c r="O280" s="13" t="str">
        <f>IFERROR(IF(($C280&amp;"-"&amp;$E280&amp;"-"&amp;O$4)=INDEX(Aux!$Q$4:$Q$5000,MATCH($C280&amp;"-"&amp;$E280&amp;"-"&amp;O$4,Aux!$Q$4:$Q$5000,0)),1,""),"")</f>
        <v/>
      </c>
      <c r="P280" s="13" t="str">
        <f>IFERROR(IF(($C280&amp;"-"&amp;$E280&amp;"-"&amp;P$4)=INDEX(Aux!$Q$4:$Q$5000,MATCH($C280&amp;"-"&amp;$E280&amp;"-"&amp;P$4,Aux!$Q$4:$Q$5000,0)),1,""),"")</f>
        <v/>
      </c>
      <c r="Q280" s="13" t="str">
        <f>IFERROR(IF(($C280&amp;"-"&amp;$E280&amp;"-"&amp;Q$4)=INDEX(Aux!$Q$4:$Q$5000,MATCH($C280&amp;"-"&amp;$E280&amp;"-"&amp;Q$4,Aux!$Q$4:$Q$5000,0)),1,""),"")</f>
        <v/>
      </c>
      <c r="R280" s="13" t="str">
        <f>IFERROR(IF(($C280&amp;"-"&amp;$E280&amp;"-"&amp;R$4)=INDEX(Aux!$Q$4:$Q$5000,MATCH($C280&amp;"-"&amp;$E280&amp;"-"&amp;R$4,Aux!$Q$4:$Q$5000,0)),1,""),"")</f>
        <v/>
      </c>
      <c r="S280" s="13" t="str">
        <f>IFERROR(IF(($C280&amp;"-"&amp;$E280&amp;"-"&amp;S$4)=INDEX(Aux!$Q$4:$Q$5000,MATCH($C280&amp;"-"&amp;$E280&amp;"-"&amp;S$4,Aux!$Q$4:$Q$5000,0)),1,""),"")</f>
        <v/>
      </c>
      <c r="T280" s="13" t="str">
        <f>IFERROR(IF(($C280&amp;"-"&amp;$E280&amp;"-"&amp;T$4)=INDEX(Aux!$Q$4:$Q$5000,MATCH($C280&amp;"-"&amp;$E280&amp;"-"&amp;T$4,Aux!$Q$4:$Q$5000,0)),1,""),"")</f>
        <v/>
      </c>
      <c r="U280" s="13" t="str">
        <f>IFERROR(IF(($C280&amp;"-"&amp;$E280&amp;"-"&amp;U$4)=INDEX(Aux!$Q$4:$Q$5000,MATCH($C280&amp;"-"&amp;$E280&amp;"-"&amp;U$4,Aux!$Q$4:$Q$5000,0)),1,""),"")</f>
        <v/>
      </c>
      <c r="V280" s="13" t="str">
        <f>IFERROR(IF(($C280&amp;"-"&amp;$E280&amp;"-"&amp;V$4)=INDEX(Aux!$Q$4:$Q$5000,MATCH($C280&amp;"-"&amp;$E280&amp;"-"&amp;V$4,Aux!$Q$4:$Q$5000,0)),1,""),"")</f>
        <v/>
      </c>
      <c r="W280" s="13" t="str">
        <f>IFERROR(IF(($C280&amp;"-"&amp;$E280&amp;"-"&amp;W$4)=INDEX(Aux!$Q$4:$Q$5000,MATCH($C280&amp;"-"&amp;$E280&amp;"-"&amp;W$4,Aux!$Q$4:$Q$5000,0)),1,""),"")</f>
        <v/>
      </c>
      <c r="X280" s="13" t="str">
        <f>IFERROR(IF(($C280&amp;"-"&amp;$E280&amp;"-"&amp;X$4)=INDEX(Aux!$Q$4:$Q$5000,MATCH($C280&amp;"-"&amp;$E280&amp;"-"&amp;X$4,Aux!$Q$4:$Q$5000,0)),1,""),"")</f>
        <v/>
      </c>
      <c r="Y280" s="13" t="str">
        <f>IFERROR(IF(($C280&amp;"-"&amp;$E280&amp;"-"&amp;Y$4)=INDEX(Aux!$Q$4:$Q$5000,MATCH($C280&amp;"-"&amp;$E280&amp;"-"&amp;Y$4,Aux!$Q$4:$Q$5000,0)),1,""),"")</f>
        <v/>
      </c>
      <c r="Z280" s="13" t="str">
        <f>IFERROR(IF(($C280&amp;"-"&amp;$E280&amp;"-"&amp;Z$4)=INDEX(Aux!$Q$4:$Q$5000,MATCH($C280&amp;"-"&amp;$E280&amp;"-"&amp;Z$4,Aux!$Q$4:$Q$5000,0)),1,""),"")</f>
        <v/>
      </c>
      <c r="AA280" s="13" t="str">
        <f>IFERROR(IF(($C280&amp;"-"&amp;$E280&amp;"-"&amp;AA$4)=INDEX(Aux!$Q$4:$Q$5000,MATCH($C280&amp;"-"&amp;$E280&amp;"-"&amp;AA$4,Aux!$Q$4:$Q$5000,0)),1,""),"")</f>
        <v/>
      </c>
    </row>
    <row r="281" spans="2:27" x14ac:dyDescent="0.25">
      <c r="B281" s="41" t="str">
        <f>IF(B280="","",IF(B280+1&lt;='Tables&amp;Data'!$F$9,B280+1,""))</f>
        <v/>
      </c>
      <c r="C281" s="46" t="str">
        <f>IF(IFERROR(TRUNC((B281-1)/'Tables&amp;Data'!$F$7,0)+1,0)=0,"","G"&amp;TRUNC((B281-1)/'Tables&amp;Data'!$F$7,0)+1)</f>
        <v/>
      </c>
      <c r="D281" s="43" t="str">
        <f>IF(C281="","",IF(D280='Tables&amp;Data'!$F$7,1,D280+1))</f>
        <v/>
      </c>
      <c r="E281" s="43" t="str">
        <f t="shared" si="4"/>
        <v/>
      </c>
      <c r="F281" s="45" t="str">
        <f>IF(E281="","",IF(SUM(G281:AA281)='Tables&amp;Data'!$F$8,"P","O"))</f>
        <v/>
      </c>
      <c r="G281" s="13" t="str">
        <f>IFERROR(IF(($C281&amp;"-"&amp;$E281&amp;"-"&amp;G$4)=INDEX(Aux!$Q$4:$Q$5000,MATCH($C281&amp;"-"&amp;$E281&amp;"-"&amp;G$4,Aux!$Q$4:$Q$5000,0)),1,""),"")</f>
        <v/>
      </c>
      <c r="H281" s="13" t="str">
        <f>IFERROR(IF(($C281&amp;"-"&amp;$E281&amp;"-"&amp;H$4)=INDEX(Aux!$Q$4:$Q$5000,MATCH($C281&amp;"-"&amp;$E281&amp;"-"&amp;H$4,Aux!$Q$4:$Q$5000,0)),1,""),"")</f>
        <v/>
      </c>
      <c r="I281" s="13" t="str">
        <f>IFERROR(IF(($C281&amp;"-"&amp;$E281&amp;"-"&amp;I$4)=INDEX(Aux!$Q$4:$Q$5000,MATCH($C281&amp;"-"&amp;$E281&amp;"-"&amp;I$4,Aux!$Q$4:$Q$5000,0)),1,""),"")</f>
        <v/>
      </c>
      <c r="J281" s="13" t="str">
        <f>IFERROR(IF(($C281&amp;"-"&amp;$E281&amp;"-"&amp;J$4)=INDEX(Aux!$Q$4:$Q$5000,MATCH($C281&amp;"-"&amp;$E281&amp;"-"&amp;J$4,Aux!$Q$4:$Q$5000,0)),1,""),"")</f>
        <v/>
      </c>
      <c r="K281" s="13" t="str">
        <f>IFERROR(IF(($C281&amp;"-"&amp;$E281&amp;"-"&amp;K$4)=INDEX(Aux!$Q$4:$Q$5000,MATCH($C281&amp;"-"&amp;$E281&amp;"-"&amp;K$4,Aux!$Q$4:$Q$5000,0)),1,""),"")</f>
        <v/>
      </c>
      <c r="L281" s="13" t="str">
        <f>IFERROR(IF(($C281&amp;"-"&amp;$E281&amp;"-"&amp;L$4)=INDEX(Aux!$Q$4:$Q$5000,MATCH($C281&amp;"-"&amp;$E281&amp;"-"&amp;L$4,Aux!$Q$4:$Q$5000,0)),1,""),"")</f>
        <v/>
      </c>
      <c r="M281" s="13" t="str">
        <f>IFERROR(IF(($C281&amp;"-"&amp;$E281&amp;"-"&amp;M$4)=INDEX(Aux!$Q$4:$Q$5000,MATCH($C281&amp;"-"&amp;$E281&amp;"-"&amp;M$4,Aux!$Q$4:$Q$5000,0)),1,""),"")</f>
        <v/>
      </c>
      <c r="N281" s="13" t="str">
        <f>IFERROR(IF(($C281&amp;"-"&amp;$E281&amp;"-"&amp;N$4)=INDEX(Aux!$Q$4:$Q$5000,MATCH($C281&amp;"-"&amp;$E281&amp;"-"&amp;N$4,Aux!$Q$4:$Q$5000,0)),1,""),"")</f>
        <v/>
      </c>
      <c r="O281" s="13" t="str">
        <f>IFERROR(IF(($C281&amp;"-"&amp;$E281&amp;"-"&amp;O$4)=INDEX(Aux!$Q$4:$Q$5000,MATCH($C281&amp;"-"&amp;$E281&amp;"-"&amp;O$4,Aux!$Q$4:$Q$5000,0)),1,""),"")</f>
        <v/>
      </c>
      <c r="P281" s="13" t="str">
        <f>IFERROR(IF(($C281&amp;"-"&amp;$E281&amp;"-"&amp;P$4)=INDEX(Aux!$Q$4:$Q$5000,MATCH($C281&amp;"-"&amp;$E281&amp;"-"&amp;P$4,Aux!$Q$4:$Q$5000,0)),1,""),"")</f>
        <v/>
      </c>
      <c r="Q281" s="13" t="str">
        <f>IFERROR(IF(($C281&amp;"-"&amp;$E281&amp;"-"&amp;Q$4)=INDEX(Aux!$Q$4:$Q$5000,MATCH($C281&amp;"-"&amp;$E281&amp;"-"&amp;Q$4,Aux!$Q$4:$Q$5000,0)),1,""),"")</f>
        <v/>
      </c>
      <c r="R281" s="13" t="str">
        <f>IFERROR(IF(($C281&amp;"-"&amp;$E281&amp;"-"&amp;R$4)=INDEX(Aux!$Q$4:$Q$5000,MATCH($C281&amp;"-"&amp;$E281&amp;"-"&amp;R$4,Aux!$Q$4:$Q$5000,0)),1,""),"")</f>
        <v/>
      </c>
      <c r="S281" s="13" t="str">
        <f>IFERROR(IF(($C281&amp;"-"&amp;$E281&amp;"-"&amp;S$4)=INDEX(Aux!$Q$4:$Q$5000,MATCH($C281&amp;"-"&amp;$E281&amp;"-"&amp;S$4,Aux!$Q$4:$Q$5000,0)),1,""),"")</f>
        <v/>
      </c>
      <c r="T281" s="13" t="str">
        <f>IFERROR(IF(($C281&amp;"-"&amp;$E281&amp;"-"&amp;T$4)=INDEX(Aux!$Q$4:$Q$5000,MATCH($C281&amp;"-"&amp;$E281&amp;"-"&amp;T$4,Aux!$Q$4:$Q$5000,0)),1,""),"")</f>
        <v/>
      </c>
      <c r="U281" s="13" t="str">
        <f>IFERROR(IF(($C281&amp;"-"&amp;$E281&amp;"-"&amp;U$4)=INDEX(Aux!$Q$4:$Q$5000,MATCH($C281&amp;"-"&amp;$E281&amp;"-"&amp;U$4,Aux!$Q$4:$Q$5000,0)),1,""),"")</f>
        <v/>
      </c>
      <c r="V281" s="13" t="str">
        <f>IFERROR(IF(($C281&amp;"-"&amp;$E281&amp;"-"&amp;V$4)=INDEX(Aux!$Q$4:$Q$5000,MATCH($C281&amp;"-"&amp;$E281&amp;"-"&amp;V$4,Aux!$Q$4:$Q$5000,0)),1,""),"")</f>
        <v/>
      </c>
      <c r="W281" s="13" t="str">
        <f>IFERROR(IF(($C281&amp;"-"&amp;$E281&amp;"-"&amp;W$4)=INDEX(Aux!$Q$4:$Q$5000,MATCH($C281&amp;"-"&amp;$E281&amp;"-"&amp;W$4,Aux!$Q$4:$Q$5000,0)),1,""),"")</f>
        <v/>
      </c>
      <c r="X281" s="13" t="str">
        <f>IFERROR(IF(($C281&amp;"-"&amp;$E281&amp;"-"&amp;X$4)=INDEX(Aux!$Q$4:$Q$5000,MATCH($C281&amp;"-"&amp;$E281&amp;"-"&amp;X$4,Aux!$Q$4:$Q$5000,0)),1,""),"")</f>
        <v/>
      </c>
      <c r="Y281" s="13" t="str">
        <f>IFERROR(IF(($C281&amp;"-"&amp;$E281&amp;"-"&amp;Y$4)=INDEX(Aux!$Q$4:$Q$5000,MATCH($C281&amp;"-"&amp;$E281&amp;"-"&amp;Y$4,Aux!$Q$4:$Q$5000,0)),1,""),"")</f>
        <v/>
      </c>
      <c r="Z281" s="13" t="str">
        <f>IFERROR(IF(($C281&amp;"-"&amp;$E281&amp;"-"&amp;Z$4)=INDEX(Aux!$Q$4:$Q$5000,MATCH($C281&amp;"-"&amp;$E281&amp;"-"&amp;Z$4,Aux!$Q$4:$Q$5000,0)),1,""),"")</f>
        <v/>
      </c>
      <c r="AA281" s="13" t="str">
        <f>IFERROR(IF(($C281&amp;"-"&amp;$E281&amp;"-"&amp;AA$4)=INDEX(Aux!$Q$4:$Q$5000,MATCH($C281&amp;"-"&amp;$E281&amp;"-"&amp;AA$4,Aux!$Q$4:$Q$5000,0)),1,""),"")</f>
        <v/>
      </c>
    </row>
    <row r="282" spans="2:27" x14ac:dyDescent="0.25">
      <c r="B282" s="41" t="str">
        <f>IF(B281="","",IF(B281+1&lt;='Tables&amp;Data'!$F$9,B281+1,""))</f>
        <v/>
      </c>
      <c r="C282" s="46" t="str">
        <f>IF(IFERROR(TRUNC((B282-1)/'Tables&amp;Data'!$F$7,0)+1,0)=0,"","G"&amp;TRUNC((B282-1)/'Tables&amp;Data'!$F$7,0)+1)</f>
        <v/>
      </c>
      <c r="D282" s="43" t="str">
        <f>IF(C282="","",IF(D281='Tables&amp;Data'!$F$7,1,D281+1))</f>
        <v/>
      </c>
      <c r="E282" s="43" t="str">
        <f t="shared" si="4"/>
        <v/>
      </c>
      <c r="F282" s="45" t="str">
        <f>IF(E282="","",IF(SUM(G282:AA282)='Tables&amp;Data'!$F$8,"P","O"))</f>
        <v/>
      </c>
      <c r="G282" s="13" t="str">
        <f>IFERROR(IF(($C282&amp;"-"&amp;$E282&amp;"-"&amp;G$4)=INDEX(Aux!$Q$4:$Q$5000,MATCH($C282&amp;"-"&amp;$E282&amp;"-"&amp;G$4,Aux!$Q$4:$Q$5000,0)),1,""),"")</f>
        <v/>
      </c>
      <c r="H282" s="13" t="str">
        <f>IFERROR(IF(($C282&amp;"-"&amp;$E282&amp;"-"&amp;H$4)=INDEX(Aux!$Q$4:$Q$5000,MATCH($C282&amp;"-"&amp;$E282&amp;"-"&amp;H$4,Aux!$Q$4:$Q$5000,0)),1,""),"")</f>
        <v/>
      </c>
      <c r="I282" s="13" t="str">
        <f>IFERROR(IF(($C282&amp;"-"&amp;$E282&amp;"-"&amp;I$4)=INDEX(Aux!$Q$4:$Q$5000,MATCH($C282&amp;"-"&amp;$E282&amp;"-"&amp;I$4,Aux!$Q$4:$Q$5000,0)),1,""),"")</f>
        <v/>
      </c>
      <c r="J282" s="13" t="str">
        <f>IFERROR(IF(($C282&amp;"-"&amp;$E282&amp;"-"&amp;J$4)=INDEX(Aux!$Q$4:$Q$5000,MATCH($C282&amp;"-"&amp;$E282&amp;"-"&amp;J$4,Aux!$Q$4:$Q$5000,0)),1,""),"")</f>
        <v/>
      </c>
      <c r="K282" s="13" t="str">
        <f>IFERROR(IF(($C282&amp;"-"&amp;$E282&amp;"-"&amp;K$4)=INDEX(Aux!$Q$4:$Q$5000,MATCH($C282&amp;"-"&amp;$E282&amp;"-"&amp;K$4,Aux!$Q$4:$Q$5000,0)),1,""),"")</f>
        <v/>
      </c>
      <c r="L282" s="13" t="str">
        <f>IFERROR(IF(($C282&amp;"-"&amp;$E282&amp;"-"&amp;L$4)=INDEX(Aux!$Q$4:$Q$5000,MATCH($C282&amp;"-"&amp;$E282&amp;"-"&amp;L$4,Aux!$Q$4:$Q$5000,0)),1,""),"")</f>
        <v/>
      </c>
      <c r="M282" s="13" t="str">
        <f>IFERROR(IF(($C282&amp;"-"&amp;$E282&amp;"-"&amp;M$4)=INDEX(Aux!$Q$4:$Q$5000,MATCH($C282&amp;"-"&amp;$E282&amp;"-"&amp;M$4,Aux!$Q$4:$Q$5000,0)),1,""),"")</f>
        <v/>
      </c>
      <c r="N282" s="13" t="str">
        <f>IFERROR(IF(($C282&amp;"-"&amp;$E282&amp;"-"&amp;N$4)=INDEX(Aux!$Q$4:$Q$5000,MATCH($C282&amp;"-"&amp;$E282&amp;"-"&amp;N$4,Aux!$Q$4:$Q$5000,0)),1,""),"")</f>
        <v/>
      </c>
      <c r="O282" s="13" t="str">
        <f>IFERROR(IF(($C282&amp;"-"&amp;$E282&amp;"-"&amp;O$4)=INDEX(Aux!$Q$4:$Q$5000,MATCH($C282&amp;"-"&amp;$E282&amp;"-"&amp;O$4,Aux!$Q$4:$Q$5000,0)),1,""),"")</f>
        <v/>
      </c>
      <c r="P282" s="13" t="str">
        <f>IFERROR(IF(($C282&amp;"-"&amp;$E282&amp;"-"&amp;P$4)=INDEX(Aux!$Q$4:$Q$5000,MATCH($C282&amp;"-"&amp;$E282&amp;"-"&amp;P$4,Aux!$Q$4:$Q$5000,0)),1,""),"")</f>
        <v/>
      </c>
      <c r="Q282" s="13" t="str">
        <f>IFERROR(IF(($C282&amp;"-"&amp;$E282&amp;"-"&amp;Q$4)=INDEX(Aux!$Q$4:$Q$5000,MATCH($C282&amp;"-"&amp;$E282&amp;"-"&amp;Q$4,Aux!$Q$4:$Q$5000,0)),1,""),"")</f>
        <v/>
      </c>
      <c r="R282" s="13" t="str">
        <f>IFERROR(IF(($C282&amp;"-"&amp;$E282&amp;"-"&amp;R$4)=INDEX(Aux!$Q$4:$Q$5000,MATCH($C282&amp;"-"&amp;$E282&amp;"-"&amp;R$4,Aux!$Q$4:$Q$5000,0)),1,""),"")</f>
        <v/>
      </c>
      <c r="S282" s="13" t="str">
        <f>IFERROR(IF(($C282&amp;"-"&amp;$E282&amp;"-"&amp;S$4)=INDEX(Aux!$Q$4:$Q$5000,MATCH($C282&amp;"-"&amp;$E282&amp;"-"&amp;S$4,Aux!$Q$4:$Q$5000,0)),1,""),"")</f>
        <v/>
      </c>
      <c r="T282" s="13" t="str">
        <f>IFERROR(IF(($C282&amp;"-"&amp;$E282&amp;"-"&amp;T$4)=INDEX(Aux!$Q$4:$Q$5000,MATCH($C282&amp;"-"&amp;$E282&amp;"-"&amp;T$4,Aux!$Q$4:$Q$5000,0)),1,""),"")</f>
        <v/>
      </c>
      <c r="U282" s="13" t="str">
        <f>IFERROR(IF(($C282&amp;"-"&amp;$E282&amp;"-"&amp;U$4)=INDEX(Aux!$Q$4:$Q$5000,MATCH($C282&amp;"-"&amp;$E282&amp;"-"&amp;U$4,Aux!$Q$4:$Q$5000,0)),1,""),"")</f>
        <v/>
      </c>
      <c r="V282" s="13" t="str">
        <f>IFERROR(IF(($C282&amp;"-"&amp;$E282&amp;"-"&amp;V$4)=INDEX(Aux!$Q$4:$Q$5000,MATCH($C282&amp;"-"&amp;$E282&amp;"-"&amp;V$4,Aux!$Q$4:$Q$5000,0)),1,""),"")</f>
        <v/>
      </c>
      <c r="W282" s="13" t="str">
        <f>IFERROR(IF(($C282&amp;"-"&amp;$E282&amp;"-"&amp;W$4)=INDEX(Aux!$Q$4:$Q$5000,MATCH($C282&amp;"-"&amp;$E282&amp;"-"&amp;W$4,Aux!$Q$4:$Q$5000,0)),1,""),"")</f>
        <v/>
      </c>
      <c r="X282" s="13" t="str">
        <f>IFERROR(IF(($C282&amp;"-"&amp;$E282&amp;"-"&amp;X$4)=INDEX(Aux!$Q$4:$Q$5000,MATCH($C282&amp;"-"&amp;$E282&amp;"-"&amp;X$4,Aux!$Q$4:$Q$5000,0)),1,""),"")</f>
        <v/>
      </c>
      <c r="Y282" s="13" t="str">
        <f>IFERROR(IF(($C282&amp;"-"&amp;$E282&amp;"-"&amp;Y$4)=INDEX(Aux!$Q$4:$Q$5000,MATCH($C282&amp;"-"&amp;$E282&amp;"-"&amp;Y$4,Aux!$Q$4:$Q$5000,0)),1,""),"")</f>
        <v/>
      </c>
      <c r="Z282" s="13" t="str">
        <f>IFERROR(IF(($C282&amp;"-"&amp;$E282&amp;"-"&amp;Z$4)=INDEX(Aux!$Q$4:$Q$5000,MATCH($C282&amp;"-"&amp;$E282&amp;"-"&amp;Z$4,Aux!$Q$4:$Q$5000,0)),1,""),"")</f>
        <v/>
      </c>
      <c r="AA282" s="13" t="str">
        <f>IFERROR(IF(($C282&amp;"-"&amp;$E282&amp;"-"&amp;AA$4)=INDEX(Aux!$Q$4:$Q$5000,MATCH($C282&amp;"-"&amp;$E282&amp;"-"&amp;AA$4,Aux!$Q$4:$Q$5000,0)),1,""),"")</f>
        <v/>
      </c>
    </row>
    <row r="283" spans="2:27" x14ac:dyDescent="0.25">
      <c r="B283" s="41" t="str">
        <f>IF(B282="","",IF(B282+1&lt;='Tables&amp;Data'!$F$9,B282+1,""))</f>
        <v/>
      </c>
      <c r="C283" s="46" t="str">
        <f>IF(IFERROR(TRUNC((B283-1)/'Tables&amp;Data'!$F$7,0)+1,0)=0,"","G"&amp;TRUNC((B283-1)/'Tables&amp;Data'!$F$7,0)+1)</f>
        <v/>
      </c>
      <c r="D283" s="43" t="str">
        <f>IF(C283="","",IF(D282='Tables&amp;Data'!$F$7,1,D282+1))</f>
        <v/>
      </c>
      <c r="E283" s="43" t="str">
        <f t="shared" si="4"/>
        <v/>
      </c>
      <c r="F283" s="45" t="str">
        <f>IF(E283="","",IF(SUM(G283:AA283)='Tables&amp;Data'!$F$8,"P","O"))</f>
        <v/>
      </c>
      <c r="G283" s="13" t="str">
        <f>IFERROR(IF(($C283&amp;"-"&amp;$E283&amp;"-"&amp;G$4)=INDEX(Aux!$Q$4:$Q$5000,MATCH($C283&amp;"-"&amp;$E283&amp;"-"&amp;G$4,Aux!$Q$4:$Q$5000,0)),1,""),"")</f>
        <v/>
      </c>
      <c r="H283" s="13" t="str">
        <f>IFERROR(IF(($C283&amp;"-"&amp;$E283&amp;"-"&amp;H$4)=INDEX(Aux!$Q$4:$Q$5000,MATCH($C283&amp;"-"&amp;$E283&amp;"-"&amp;H$4,Aux!$Q$4:$Q$5000,0)),1,""),"")</f>
        <v/>
      </c>
      <c r="I283" s="13" t="str">
        <f>IFERROR(IF(($C283&amp;"-"&amp;$E283&amp;"-"&amp;I$4)=INDEX(Aux!$Q$4:$Q$5000,MATCH($C283&amp;"-"&amp;$E283&amp;"-"&amp;I$4,Aux!$Q$4:$Q$5000,0)),1,""),"")</f>
        <v/>
      </c>
      <c r="J283" s="13" t="str">
        <f>IFERROR(IF(($C283&amp;"-"&amp;$E283&amp;"-"&amp;J$4)=INDEX(Aux!$Q$4:$Q$5000,MATCH($C283&amp;"-"&amp;$E283&amp;"-"&amp;J$4,Aux!$Q$4:$Q$5000,0)),1,""),"")</f>
        <v/>
      </c>
      <c r="K283" s="13" t="str">
        <f>IFERROR(IF(($C283&amp;"-"&amp;$E283&amp;"-"&amp;K$4)=INDEX(Aux!$Q$4:$Q$5000,MATCH($C283&amp;"-"&amp;$E283&amp;"-"&amp;K$4,Aux!$Q$4:$Q$5000,0)),1,""),"")</f>
        <v/>
      </c>
      <c r="L283" s="13" t="str">
        <f>IFERROR(IF(($C283&amp;"-"&amp;$E283&amp;"-"&amp;L$4)=INDEX(Aux!$Q$4:$Q$5000,MATCH($C283&amp;"-"&amp;$E283&amp;"-"&amp;L$4,Aux!$Q$4:$Q$5000,0)),1,""),"")</f>
        <v/>
      </c>
      <c r="M283" s="13" t="str">
        <f>IFERROR(IF(($C283&amp;"-"&amp;$E283&amp;"-"&amp;M$4)=INDEX(Aux!$Q$4:$Q$5000,MATCH($C283&amp;"-"&amp;$E283&amp;"-"&amp;M$4,Aux!$Q$4:$Q$5000,0)),1,""),"")</f>
        <v/>
      </c>
      <c r="N283" s="13" t="str">
        <f>IFERROR(IF(($C283&amp;"-"&amp;$E283&amp;"-"&amp;N$4)=INDEX(Aux!$Q$4:$Q$5000,MATCH($C283&amp;"-"&amp;$E283&amp;"-"&amp;N$4,Aux!$Q$4:$Q$5000,0)),1,""),"")</f>
        <v/>
      </c>
      <c r="O283" s="13" t="str">
        <f>IFERROR(IF(($C283&amp;"-"&amp;$E283&amp;"-"&amp;O$4)=INDEX(Aux!$Q$4:$Q$5000,MATCH($C283&amp;"-"&amp;$E283&amp;"-"&amp;O$4,Aux!$Q$4:$Q$5000,0)),1,""),"")</f>
        <v/>
      </c>
      <c r="P283" s="13" t="str">
        <f>IFERROR(IF(($C283&amp;"-"&amp;$E283&amp;"-"&amp;P$4)=INDEX(Aux!$Q$4:$Q$5000,MATCH($C283&amp;"-"&amp;$E283&amp;"-"&amp;P$4,Aux!$Q$4:$Q$5000,0)),1,""),"")</f>
        <v/>
      </c>
      <c r="Q283" s="13" t="str">
        <f>IFERROR(IF(($C283&amp;"-"&amp;$E283&amp;"-"&amp;Q$4)=INDEX(Aux!$Q$4:$Q$5000,MATCH($C283&amp;"-"&amp;$E283&amp;"-"&amp;Q$4,Aux!$Q$4:$Q$5000,0)),1,""),"")</f>
        <v/>
      </c>
      <c r="R283" s="13" t="str">
        <f>IFERROR(IF(($C283&amp;"-"&amp;$E283&amp;"-"&amp;R$4)=INDEX(Aux!$Q$4:$Q$5000,MATCH($C283&amp;"-"&amp;$E283&amp;"-"&amp;R$4,Aux!$Q$4:$Q$5000,0)),1,""),"")</f>
        <v/>
      </c>
      <c r="S283" s="13" t="str">
        <f>IFERROR(IF(($C283&amp;"-"&amp;$E283&amp;"-"&amp;S$4)=INDEX(Aux!$Q$4:$Q$5000,MATCH($C283&amp;"-"&amp;$E283&amp;"-"&amp;S$4,Aux!$Q$4:$Q$5000,0)),1,""),"")</f>
        <v/>
      </c>
      <c r="T283" s="13" t="str">
        <f>IFERROR(IF(($C283&amp;"-"&amp;$E283&amp;"-"&amp;T$4)=INDEX(Aux!$Q$4:$Q$5000,MATCH($C283&amp;"-"&amp;$E283&amp;"-"&amp;T$4,Aux!$Q$4:$Q$5000,0)),1,""),"")</f>
        <v/>
      </c>
      <c r="U283" s="13" t="str">
        <f>IFERROR(IF(($C283&amp;"-"&amp;$E283&amp;"-"&amp;U$4)=INDEX(Aux!$Q$4:$Q$5000,MATCH($C283&amp;"-"&amp;$E283&amp;"-"&amp;U$4,Aux!$Q$4:$Q$5000,0)),1,""),"")</f>
        <v/>
      </c>
      <c r="V283" s="13" t="str">
        <f>IFERROR(IF(($C283&amp;"-"&amp;$E283&amp;"-"&amp;V$4)=INDEX(Aux!$Q$4:$Q$5000,MATCH($C283&amp;"-"&amp;$E283&amp;"-"&amp;V$4,Aux!$Q$4:$Q$5000,0)),1,""),"")</f>
        <v/>
      </c>
      <c r="W283" s="13" t="str">
        <f>IFERROR(IF(($C283&amp;"-"&amp;$E283&amp;"-"&amp;W$4)=INDEX(Aux!$Q$4:$Q$5000,MATCH($C283&amp;"-"&amp;$E283&amp;"-"&amp;W$4,Aux!$Q$4:$Q$5000,0)),1,""),"")</f>
        <v/>
      </c>
      <c r="X283" s="13" t="str">
        <f>IFERROR(IF(($C283&amp;"-"&amp;$E283&amp;"-"&amp;X$4)=INDEX(Aux!$Q$4:$Q$5000,MATCH($C283&amp;"-"&amp;$E283&amp;"-"&amp;X$4,Aux!$Q$4:$Q$5000,0)),1,""),"")</f>
        <v/>
      </c>
      <c r="Y283" s="13" t="str">
        <f>IFERROR(IF(($C283&amp;"-"&amp;$E283&amp;"-"&amp;Y$4)=INDEX(Aux!$Q$4:$Q$5000,MATCH($C283&amp;"-"&amp;$E283&amp;"-"&amp;Y$4,Aux!$Q$4:$Q$5000,0)),1,""),"")</f>
        <v/>
      </c>
      <c r="Z283" s="13" t="str">
        <f>IFERROR(IF(($C283&amp;"-"&amp;$E283&amp;"-"&amp;Z$4)=INDEX(Aux!$Q$4:$Q$5000,MATCH($C283&amp;"-"&amp;$E283&amp;"-"&amp;Z$4,Aux!$Q$4:$Q$5000,0)),1,""),"")</f>
        <v/>
      </c>
      <c r="AA283" s="13" t="str">
        <f>IFERROR(IF(($C283&amp;"-"&amp;$E283&amp;"-"&amp;AA$4)=INDEX(Aux!$Q$4:$Q$5000,MATCH($C283&amp;"-"&amp;$E283&amp;"-"&amp;AA$4,Aux!$Q$4:$Q$5000,0)),1,""),"")</f>
        <v/>
      </c>
    </row>
    <row r="284" spans="2:27" x14ac:dyDescent="0.25">
      <c r="B284" s="41" t="str">
        <f>IF(B283="","",IF(B283+1&lt;='Tables&amp;Data'!$F$9,B283+1,""))</f>
        <v/>
      </c>
      <c r="C284" s="46" t="str">
        <f>IF(IFERROR(TRUNC((B284-1)/'Tables&amp;Data'!$F$7,0)+1,0)=0,"","G"&amp;TRUNC((B284-1)/'Tables&amp;Data'!$F$7,0)+1)</f>
        <v/>
      </c>
      <c r="D284" s="43" t="str">
        <f>IF(C284="","",IF(D283='Tables&amp;Data'!$F$7,1,D283+1))</f>
        <v/>
      </c>
      <c r="E284" s="43" t="str">
        <f t="shared" si="4"/>
        <v/>
      </c>
      <c r="F284" s="45" t="str">
        <f>IF(E284="","",IF(SUM(G284:AA284)='Tables&amp;Data'!$F$8,"P","O"))</f>
        <v/>
      </c>
      <c r="G284" s="13" t="str">
        <f>IFERROR(IF(($C284&amp;"-"&amp;$E284&amp;"-"&amp;G$4)=INDEX(Aux!$Q$4:$Q$5000,MATCH($C284&amp;"-"&amp;$E284&amp;"-"&amp;G$4,Aux!$Q$4:$Q$5000,0)),1,""),"")</f>
        <v/>
      </c>
      <c r="H284" s="13" t="str">
        <f>IFERROR(IF(($C284&amp;"-"&amp;$E284&amp;"-"&amp;H$4)=INDEX(Aux!$Q$4:$Q$5000,MATCH($C284&amp;"-"&amp;$E284&amp;"-"&amp;H$4,Aux!$Q$4:$Q$5000,0)),1,""),"")</f>
        <v/>
      </c>
      <c r="I284" s="13" t="str">
        <f>IFERROR(IF(($C284&amp;"-"&amp;$E284&amp;"-"&amp;I$4)=INDEX(Aux!$Q$4:$Q$5000,MATCH($C284&amp;"-"&amp;$E284&amp;"-"&amp;I$4,Aux!$Q$4:$Q$5000,0)),1,""),"")</f>
        <v/>
      </c>
      <c r="J284" s="13" t="str">
        <f>IFERROR(IF(($C284&amp;"-"&amp;$E284&amp;"-"&amp;J$4)=INDEX(Aux!$Q$4:$Q$5000,MATCH($C284&amp;"-"&amp;$E284&amp;"-"&amp;J$4,Aux!$Q$4:$Q$5000,0)),1,""),"")</f>
        <v/>
      </c>
      <c r="K284" s="13" t="str">
        <f>IFERROR(IF(($C284&amp;"-"&amp;$E284&amp;"-"&amp;K$4)=INDEX(Aux!$Q$4:$Q$5000,MATCH($C284&amp;"-"&amp;$E284&amp;"-"&amp;K$4,Aux!$Q$4:$Q$5000,0)),1,""),"")</f>
        <v/>
      </c>
      <c r="L284" s="13" t="str">
        <f>IFERROR(IF(($C284&amp;"-"&amp;$E284&amp;"-"&amp;L$4)=INDEX(Aux!$Q$4:$Q$5000,MATCH($C284&amp;"-"&amp;$E284&amp;"-"&amp;L$4,Aux!$Q$4:$Q$5000,0)),1,""),"")</f>
        <v/>
      </c>
      <c r="M284" s="13" t="str">
        <f>IFERROR(IF(($C284&amp;"-"&amp;$E284&amp;"-"&amp;M$4)=INDEX(Aux!$Q$4:$Q$5000,MATCH($C284&amp;"-"&amp;$E284&amp;"-"&amp;M$4,Aux!$Q$4:$Q$5000,0)),1,""),"")</f>
        <v/>
      </c>
      <c r="N284" s="13" t="str">
        <f>IFERROR(IF(($C284&amp;"-"&amp;$E284&amp;"-"&amp;N$4)=INDEX(Aux!$Q$4:$Q$5000,MATCH($C284&amp;"-"&amp;$E284&amp;"-"&amp;N$4,Aux!$Q$4:$Q$5000,0)),1,""),"")</f>
        <v/>
      </c>
      <c r="O284" s="13" t="str">
        <f>IFERROR(IF(($C284&amp;"-"&amp;$E284&amp;"-"&amp;O$4)=INDEX(Aux!$Q$4:$Q$5000,MATCH($C284&amp;"-"&amp;$E284&amp;"-"&amp;O$4,Aux!$Q$4:$Q$5000,0)),1,""),"")</f>
        <v/>
      </c>
      <c r="P284" s="13" t="str">
        <f>IFERROR(IF(($C284&amp;"-"&amp;$E284&amp;"-"&amp;P$4)=INDEX(Aux!$Q$4:$Q$5000,MATCH($C284&amp;"-"&amp;$E284&amp;"-"&amp;P$4,Aux!$Q$4:$Q$5000,0)),1,""),"")</f>
        <v/>
      </c>
      <c r="Q284" s="13" t="str">
        <f>IFERROR(IF(($C284&amp;"-"&amp;$E284&amp;"-"&amp;Q$4)=INDEX(Aux!$Q$4:$Q$5000,MATCH($C284&amp;"-"&amp;$E284&amp;"-"&amp;Q$4,Aux!$Q$4:$Q$5000,0)),1,""),"")</f>
        <v/>
      </c>
      <c r="R284" s="13" t="str">
        <f>IFERROR(IF(($C284&amp;"-"&amp;$E284&amp;"-"&amp;R$4)=INDEX(Aux!$Q$4:$Q$5000,MATCH($C284&amp;"-"&amp;$E284&amp;"-"&amp;R$4,Aux!$Q$4:$Q$5000,0)),1,""),"")</f>
        <v/>
      </c>
      <c r="S284" s="13" t="str">
        <f>IFERROR(IF(($C284&amp;"-"&amp;$E284&amp;"-"&amp;S$4)=INDEX(Aux!$Q$4:$Q$5000,MATCH($C284&amp;"-"&amp;$E284&amp;"-"&amp;S$4,Aux!$Q$4:$Q$5000,0)),1,""),"")</f>
        <v/>
      </c>
      <c r="T284" s="13" t="str">
        <f>IFERROR(IF(($C284&amp;"-"&amp;$E284&amp;"-"&amp;T$4)=INDEX(Aux!$Q$4:$Q$5000,MATCH($C284&amp;"-"&amp;$E284&amp;"-"&amp;T$4,Aux!$Q$4:$Q$5000,0)),1,""),"")</f>
        <v/>
      </c>
      <c r="U284" s="13" t="str">
        <f>IFERROR(IF(($C284&amp;"-"&amp;$E284&amp;"-"&amp;U$4)=INDEX(Aux!$Q$4:$Q$5000,MATCH($C284&amp;"-"&amp;$E284&amp;"-"&amp;U$4,Aux!$Q$4:$Q$5000,0)),1,""),"")</f>
        <v/>
      </c>
      <c r="V284" s="13" t="str">
        <f>IFERROR(IF(($C284&amp;"-"&amp;$E284&amp;"-"&amp;V$4)=INDEX(Aux!$Q$4:$Q$5000,MATCH($C284&amp;"-"&amp;$E284&amp;"-"&amp;V$4,Aux!$Q$4:$Q$5000,0)),1,""),"")</f>
        <v/>
      </c>
      <c r="W284" s="13" t="str">
        <f>IFERROR(IF(($C284&amp;"-"&amp;$E284&amp;"-"&amp;W$4)=INDEX(Aux!$Q$4:$Q$5000,MATCH($C284&amp;"-"&amp;$E284&amp;"-"&amp;W$4,Aux!$Q$4:$Q$5000,0)),1,""),"")</f>
        <v/>
      </c>
      <c r="X284" s="13" t="str">
        <f>IFERROR(IF(($C284&amp;"-"&amp;$E284&amp;"-"&amp;X$4)=INDEX(Aux!$Q$4:$Q$5000,MATCH($C284&amp;"-"&amp;$E284&amp;"-"&amp;X$4,Aux!$Q$4:$Q$5000,0)),1,""),"")</f>
        <v/>
      </c>
      <c r="Y284" s="13" t="str">
        <f>IFERROR(IF(($C284&amp;"-"&amp;$E284&amp;"-"&amp;Y$4)=INDEX(Aux!$Q$4:$Q$5000,MATCH($C284&amp;"-"&amp;$E284&amp;"-"&amp;Y$4,Aux!$Q$4:$Q$5000,0)),1,""),"")</f>
        <v/>
      </c>
      <c r="Z284" s="13" t="str">
        <f>IFERROR(IF(($C284&amp;"-"&amp;$E284&amp;"-"&amp;Z$4)=INDEX(Aux!$Q$4:$Q$5000,MATCH($C284&amp;"-"&amp;$E284&amp;"-"&amp;Z$4,Aux!$Q$4:$Q$5000,0)),1,""),"")</f>
        <v/>
      </c>
      <c r="AA284" s="13" t="str">
        <f>IFERROR(IF(($C284&amp;"-"&amp;$E284&amp;"-"&amp;AA$4)=INDEX(Aux!$Q$4:$Q$5000,MATCH($C284&amp;"-"&amp;$E284&amp;"-"&amp;AA$4,Aux!$Q$4:$Q$5000,0)),1,""),"")</f>
        <v/>
      </c>
    </row>
    <row r="285" spans="2:27" x14ac:dyDescent="0.25">
      <c r="B285" s="41" t="str">
        <f>IF(B284="","",IF(B284+1&lt;='Tables&amp;Data'!$F$9,B284+1,""))</f>
        <v/>
      </c>
      <c r="C285" s="46" t="str">
        <f>IF(IFERROR(TRUNC((B285-1)/'Tables&amp;Data'!$F$7,0)+1,0)=0,"","G"&amp;TRUNC((B285-1)/'Tables&amp;Data'!$F$7,0)+1)</f>
        <v/>
      </c>
      <c r="D285" s="43" t="str">
        <f>IF(C285="","",IF(D284='Tables&amp;Data'!$F$7,1,D284+1))</f>
        <v/>
      </c>
      <c r="E285" s="43" t="str">
        <f t="shared" si="4"/>
        <v/>
      </c>
      <c r="F285" s="45" t="str">
        <f>IF(E285="","",IF(SUM(G285:AA285)='Tables&amp;Data'!$F$8,"P","O"))</f>
        <v/>
      </c>
      <c r="G285" s="13" t="str">
        <f>IFERROR(IF(($C285&amp;"-"&amp;$E285&amp;"-"&amp;G$4)=INDEX(Aux!$Q$4:$Q$5000,MATCH($C285&amp;"-"&amp;$E285&amp;"-"&amp;G$4,Aux!$Q$4:$Q$5000,0)),1,""),"")</f>
        <v/>
      </c>
      <c r="H285" s="13" t="str">
        <f>IFERROR(IF(($C285&amp;"-"&amp;$E285&amp;"-"&amp;H$4)=INDEX(Aux!$Q$4:$Q$5000,MATCH($C285&amp;"-"&amp;$E285&amp;"-"&amp;H$4,Aux!$Q$4:$Q$5000,0)),1,""),"")</f>
        <v/>
      </c>
      <c r="I285" s="13" t="str">
        <f>IFERROR(IF(($C285&amp;"-"&amp;$E285&amp;"-"&amp;I$4)=INDEX(Aux!$Q$4:$Q$5000,MATCH($C285&amp;"-"&amp;$E285&amp;"-"&amp;I$4,Aux!$Q$4:$Q$5000,0)),1,""),"")</f>
        <v/>
      </c>
      <c r="J285" s="13" t="str">
        <f>IFERROR(IF(($C285&amp;"-"&amp;$E285&amp;"-"&amp;J$4)=INDEX(Aux!$Q$4:$Q$5000,MATCH($C285&amp;"-"&amp;$E285&amp;"-"&amp;J$4,Aux!$Q$4:$Q$5000,0)),1,""),"")</f>
        <v/>
      </c>
      <c r="K285" s="13" t="str">
        <f>IFERROR(IF(($C285&amp;"-"&amp;$E285&amp;"-"&amp;K$4)=INDEX(Aux!$Q$4:$Q$5000,MATCH($C285&amp;"-"&amp;$E285&amp;"-"&amp;K$4,Aux!$Q$4:$Q$5000,0)),1,""),"")</f>
        <v/>
      </c>
      <c r="L285" s="13" t="str">
        <f>IFERROR(IF(($C285&amp;"-"&amp;$E285&amp;"-"&amp;L$4)=INDEX(Aux!$Q$4:$Q$5000,MATCH($C285&amp;"-"&amp;$E285&amp;"-"&amp;L$4,Aux!$Q$4:$Q$5000,0)),1,""),"")</f>
        <v/>
      </c>
      <c r="M285" s="13" t="str">
        <f>IFERROR(IF(($C285&amp;"-"&amp;$E285&amp;"-"&amp;M$4)=INDEX(Aux!$Q$4:$Q$5000,MATCH($C285&amp;"-"&amp;$E285&amp;"-"&amp;M$4,Aux!$Q$4:$Q$5000,0)),1,""),"")</f>
        <v/>
      </c>
      <c r="N285" s="13" t="str">
        <f>IFERROR(IF(($C285&amp;"-"&amp;$E285&amp;"-"&amp;N$4)=INDEX(Aux!$Q$4:$Q$5000,MATCH($C285&amp;"-"&amp;$E285&amp;"-"&amp;N$4,Aux!$Q$4:$Q$5000,0)),1,""),"")</f>
        <v/>
      </c>
      <c r="O285" s="13" t="str">
        <f>IFERROR(IF(($C285&amp;"-"&amp;$E285&amp;"-"&amp;O$4)=INDEX(Aux!$Q$4:$Q$5000,MATCH($C285&amp;"-"&amp;$E285&amp;"-"&amp;O$4,Aux!$Q$4:$Q$5000,0)),1,""),"")</f>
        <v/>
      </c>
      <c r="P285" s="13" t="str">
        <f>IFERROR(IF(($C285&amp;"-"&amp;$E285&amp;"-"&amp;P$4)=INDEX(Aux!$Q$4:$Q$5000,MATCH($C285&amp;"-"&amp;$E285&amp;"-"&amp;P$4,Aux!$Q$4:$Q$5000,0)),1,""),"")</f>
        <v/>
      </c>
      <c r="Q285" s="13" t="str">
        <f>IFERROR(IF(($C285&amp;"-"&amp;$E285&amp;"-"&amp;Q$4)=INDEX(Aux!$Q$4:$Q$5000,MATCH($C285&amp;"-"&amp;$E285&amp;"-"&amp;Q$4,Aux!$Q$4:$Q$5000,0)),1,""),"")</f>
        <v/>
      </c>
      <c r="R285" s="13" t="str">
        <f>IFERROR(IF(($C285&amp;"-"&amp;$E285&amp;"-"&amp;R$4)=INDEX(Aux!$Q$4:$Q$5000,MATCH($C285&amp;"-"&amp;$E285&amp;"-"&amp;R$4,Aux!$Q$4:$Q$5000,0)),1,""),"")</f>
        <v/>
      </c>
      <c r="S285" s="13" t="str">
        <f>IFERROR(IF(($C285&amp;"-"&amp;$E285&amp;"-"&amp;S$4)=INDEX(Aux!$Q$4:$Q$5000,MATCH($C285&amp;"-"&amp;$E285&amp;"-"&amp;S$4,Aux!$Q$4:$Q$5000,0)),1,""),"")</f>
        <v/>
      </c>
      <c r="T285" s="13" t="str">
        <f>IFERROR(IF(($C285&amp;"-"&amp;$E285&amp;"-"&amp;T$4)=INDEX(Aux!$Q$4:$Q$5000,MATCH($C285&amp;"-"&amp;$E285&amp;"-"&amp;T$4,Aux!$Q$4:$Q$5000,0)),1,""),"")</f>
        <v/>
      </c>
      <c r="U285" s="13" t="str">
        <f>IFERROR(IF(($C285&amp;"-"&amp;$E285&amp;"-"&amp;U$4)=INDEX(Aux!$Q$4:$Q$5000,MATCH($C285&amp;"-"&amp;$E285&amp;"-"&amp;U$4,Aux!$Q$4:$Q$5000,0)),1,""),"")</f>
        <v/>
      </c>
      <c r="V285" s="13" t="str">
        <f>IFERROR(IF(($C285&amp;"-"&amp;$E285&amp;"-"&amp;V$4)=INDEX(Aux!$Q$4:$Q$5000,MATCH($C285&amp;"-"&amp;$E285&amp;"-"&amp;V$4,Aux!$Q$4:$Q$5000,0)),1,""),"")</f>
        <v/>
      </c>
      <c r="W285" s="13" t="str">
        <f>IFERROR(IF(($C285&amp;"-"&amp;$E285&amp;"-"&amp;W$4)=INDEX(Aux!$Q$4:$Q$5000,MATCH($C285&amp;"-"&amp;$E285&amp;"-"&amp;W$4,Aux!$Q$4:$Q$5000,0)),1,""),"")</f>
        <v/>
      </c>
      <c r="X285" s="13" t="str">
        <f>IFERROR(IF(($C285&amp;"-"&amp;$E285&amp;"-"&amp;X$4)=INDEX(Aux!$Q$4:$Q$5000,MATCH($C285&amp;"-"&amp;$E285&amp;"-"&amp;X$4,Aux!$Q$4:$Q$5000,0)),1,""),"")</f>
        <v/>
      </c>
      <c r="Y285" s="13" t="str">
        <f>IFERROR(IF(($C285&amp;"-"&amp;$E285&amp;"-"&amp;Y$4)=INDEX(Aux!$Q$4:$Q$5000,MATCH($C285&amp;"-"&amp;$E285&amp;"-"&amp;Y$4,Aux!$Q$4:$Q$5000,0)),1,""),"")</f>
        <v/>
      </c>
      <c r="Z285" s="13" t="str">
        <f>IFERROR(IF(($C285&amp;"-"&amp;$E285&amp;"-"&amp;Z$4)=INDEX(Aux!$Q$4:$Q$5000,MATCH($C285&amp;"-"&amp;$E285&amp;"-"&amp;Z$4,Aux!$Q$4:$Q$5000,0)),1,""),"")</f>
        <v/>
      </c>
      <c r="AA285" s="13" t="str">
        <f>IFERROR(IF(($C285&amp;"-"&amp;$E285&amp;"-"&amp;AA$4)=INDEX(Aux!$Q$4:$Q$5000,MATCH($C285&amp;"-"&amp;$E285&amp;"-"&amp;AA$4,Aux!$Q$4:$Q$5000,0)),1,""),"")</f>
        <v/>
      </c>
    </row>
    <row r="286" spans="2:27" x14ac:dyDescent="0.25">
      <c r="B286" s="41" t="str">
        <f>IF(B285="","",IF(B285+1&lt;='Tables&amp;Data'!$F$9,B285+1,""))</f>
        <v/>
      </c>
      <c r="C286" s="46" t="str">
        <f>IF(IFERROR(TRUNC((B286-1)/'Tables&amp;Data'!$F$7,0)+1,0)=0,"","G"&amp;TRUNC((B286-1)/'Tables&amp;Data'!$F$7,0)+1)</f>
        <v/>
      </c>
      <c r="D286" s="43" t="str">
        <f>IF(C286="","",IF(D285='Tables&amp;Data'!$F$7,1,D285+1))</f>
        <v/>
      </c>
      <c r="E286" s="43" t="str">
        <f t="shared" si="4"/>
        <v/>
      </c>
      <c r="F286" s="45" t="str">
        <f>IF(E286="","",IF(SUM(G286:AA286)='Tables&amp;Data'!$F$8,"P","O"))</f>
        <v/>
      </c>
      <c r="G286" s="13" t="str">
        <f>IFERROR(IF(($C286&amp;"-"&amp;$E286&amp;"-"&amp;G$4)=INDEX(Aux!$Q$4:$Q$5000,MATCH($C286&amp;"-"&amp;$E286&amp;"-"&amp;G$4,Aux!$Q$4:$Q$5000,0)),1,""),"")</f>
        <v/>
      </c>
      <c r="H286" s="13" t="str">
        <f>IFERROR(IF(($C286&amp;"-"&amp;$E286&amp;"-"&amp;H$4)=INDEX(Aux!$Q$4:$Q$5000,MATCH($C286&amp;"-"&amp;$E286&amp;"-"&amp;H$4,Aux!$Q$4:$Q$5000,0)),1,""),"")</f>
        <v/>
      </c>
      <c r="I286" s="13" t="str">
        <f>IFERROR(IF(($C286&amp;"-"&amp;$E286&amp;"-"&amp;I$4)=INDEX(Aux!$Q$4:$Q$5000,MATCH($C286&amp;"-"&amp;$E286&amp;"-"&amp;I$4,Aux!$Q$4:$Q$5000,0)),1,""),"")</f>
        <v/>
      </c>
      <c r="J286" s="13" t="str">
        <f>IFERROR(IF(($C286&amp;"-"&amp;$E286&amp;"-"&amp;J$4)=INDEX(Aux!$Q$4:$Q$5000,MATCH($C286&amp;"-"&amp;$E286&amp;"-"&amp;J$4,Aux!$Q$4:$Q$5000,0)),1,""),"")</f>
        <v/>
      </c>
      <c r="K286" s="13" t="str">
        <f>IFERROR(IF(($C286&amp;"-"&amp;$E286&amp;"-"&amp;K$4)=INDEX(Aux!$Q$4:$Q$5000,MATCH($C286&amp;"-"&amp;$E286&amp;"-"&amp;K$4,Aux!$Q$4:$Q$5000,0)),1,""),"")</f>
        <v/>
      </c>
      <c r="L286" s="13" t="str">
        <f>IFERROR(IF(($C286&amp;"-"&amp;$E286&amp;"-"&amp;L$4)=INDEX(Aux!$Q$4:$Q$5000,MATCH($C286&amp;"-"&amp;$E286&amp;"-"&amp;L$4,Aux!$Q$4:$Q$5000,0)),1,""),"")</f>
        <v/>
      </c>
      <c r="M286" s="13" t="str">
        <f>IFERROR(IF(($C286&amp;"-"&amp;$E286&amp;"-"&amp;M$4)=INDEX(Aux!$Q$4:$Q$5000,MATCH($C286&amp;"-"&amp;$E286&amp;"-"&amp;M$4,Aux!$Q$4:$Q$5000,0)),1,""),"")</f>
        <v/>
      </c>
      <c r="N286" s="13" t="str">
        <f>IFERROR(IF(($C286&amp;"-"&amp;$E286&amp;"-"&amp;N$4)=INDEX(Aux!$Q$4:$Q$5000,MATCH($C286&amp;"-"&amp;$E286&amp;"-"&amp;N$4,Aux!$Q$4:$Q$5000,0)),1,""),"")</f>
        <v/>
      </c>
      <c r="O286" s="13" t="str">
        <f>IFERROR(IF(($C286&amp;"-"&amp;$E286&amp;"-"&amp;O$4)=INDEX(Aux!$Q$4:$Q$5000,MATCH($C286&amp;"-"&amp;$E286&amp;"-"&amp;O$4,Aux!$Q$4:$Q$5000,0)),1,""),"")</f>
        <v/>
      </c>
      <c r="P286" s="13" t="str">
        <f>IFERROR(IF(($C286&amp;"-"&amp;$E286&amp;"-"&amp;P$4)=INDEX(Aux!$Q$4:$Q$5000,MATCH($C286&amp;"-"&amp;$E286&amp;"-"&amp;P$4,Aux!$Q$4:$Q$5000,0)),1,""),"")</f>
        <v/>
      </c>
      <c r="Q286" s="13" t="str">
        <f>IFERROR(IF(($C286&amp;"-"&amp;$E286&amp;"-"&amp;Q$4)=INDEX(Aux!$Q$4:$Q$5000,MATCH($C286&amp;"-"&amp;$E286&amp;"-"&amp;Q$4,Aux!$Q$4:$Q$5000,0)),1,""),"")</f>
        <v/>
      </c>
      <c r="R286" s="13" t="str">
        <f>IFERROR(IF(($C286&amp;"-"&amp;$E286&amp;"-"&amp;R$4)=INDEX(Aux!$Q$4:$Q$5000,MATCH($C286&amp;"-"&amp;$E286&amp;"-"&amp;R$4,Aux!$Q$4:$Q$5000,0)),1,""),"")</f>
        <v/>
      </c>
      <c r="S286" s="13" t="str">
        <f>IFERROR(IF(($C286&amp;"-"&amp;$E286&amp;"-"&amp;S$4)=INDEX(Aux!$Q$4:$Q$5000,MATCH($C286&amp;"-"&amp;$E286&amp;"-"&amp;S$4,Aux!$Q$4:$Q$5000,0)),1,""),"")</f>
        <v/>
      </c>
      <c r="T286" s="13" t="str">
        <f>IFERROR(IF(($C286&amp;"-"&amp;$E286&amp;"-"&amp;T$4)=INDEX(Aux!$Q$4:$Q$5000,MATCH($C286&amp;"-"&amp;$E286&amp;"-"&amp;T$4,Aux!$Q$4:$Q$5000,0)),1,""),"")</f>
        <v/>
      </c>
      <c r="U286" s="13" t="str">
        <f>IFERROR(IF(($C286&amp;"-"&amp;$E286&amp;"-"&amp;U$4)=INDEX(Aux!$Q$4:$Q$5000,MATCH($C286&amp;"-"&amp;$E286&amp;"-"&amp;U$4,Aux!$Q$4:$Q$5000,0)),1,""),"")</f>
        <v/>
      </c>
      <c r="V286" s="13" t="str">
        <f>IFERROR(IF(($C286&amp;"-"&amp;$E286&amp;"-"&amp;V$4)=INDEX(Aux!$Q$4:$Q$5000,MATCH($C286&amp;"-"&amp;$E286&amp;"-"&amp;V$4,Aux!$Q$4:$Q$5000,0)),1,""),"")</f>
        <v/>
      </c>
      <c r="W286" s="13" t="str">
        <f>IFERROR(IF(($C286&amp;"-"&amp;$E286&amp;"-"&amp;W$4)=INDEX(Aux!$Q$4:$Q$5000,MATCH($C286&amp;"-"&amp;$E286&amp;"-"&amp;W$4,Aux!$Q$4:$Q$5000,0)),1,""),"")</f>
        <v/>
      </c>
      <c r="X286" s="13" t="str">
        <f>IFERROR(IF(($C286&amp;"-"&amp;$E286&amp;"-"&amp;X$4)=INDEX(Aux!$Q$4:$Q$5000,MATCH($C286&amp;"-"&amp;$E286&amp;"-"&amp;X$4,Aux!$Q$4:$Q$5000,0)),1,""),"")</f>
        <v/>
      </c>
      <c r="Y286" s="13" t="str">
        <f>IFERROR(IF(($C286&amp;"-"&amp;$E286&amp;"-"&amp;Y$4)=INDEX(Aux!$Q$4:$Q$5000,MATCH($C286&amp;"-"&amp;$E286&amp;"-"&amp;Y$4,Aux!$Q$4:$Q$5000,0)),1,""),"")</f>
        <v/>
      </c>
      <c r="Z286" s="13" t="str">
        <f>IFERROR(IF(($C286&amp;"-"&amp;$E286&amp;"-"&amp;Z$4)=INDEX(Aux!$Q$4:$Q$5000,MATCH($C286&amp;"-"&amp;$E286&amp;"-"&amp;Z$4,Aux!$Q$4:$Q$5000,0)),1,""),"")</f>
        <v/>
      </c>
      <c r="AA286" s="13" t="str">
        <f>IFERROR(IF(($C286&amp;"-"&amp;$E286&amp;"-"&amp;AA$4)=INDEX(Aux!$Q$4:$Q$5000,MATCH($C286&amp;"-"&amp;$E286&amp;"-"&amp;AA$4,Aux!$Q$4:$Q$5000,0)),1,""),"")</f>
        <v/>
      </c>
    </row>
    <row r="287" spans="2:27" x14ac:dyDescent="0.25">
      <c r="B287" s="41" t="str">
        <f>IF(B286="","",IF(B286+1&lt;='Tables&amp;Data'!$F$9,B286+1,""))</f>
        <v/>
      </c>
      <c r="C287" s="46" t="str">
        <f>IF(IFERROR(TRUNC((B287-1)/'Tables&amp;Data'!$F$7,0)+1,0)=0,"","G"&amp;TRUNC((B287-1)/'Tables&amp;Data'!$F$7,0)+1)</f>
        <v/>
      </c>
      <c r="D287" s="43" t="str">
        <f>IF(C287="","",IF(D286='Tables&amp;Data'!$F$7,1,D286+1))</f>
        <v/>
      </c>
      <c r="E287" s="43" t="str">
        <f t="shared" si="4"/>
        <v/>
      </c>
      <c r="F287" s="45" t="str">
        <f>IF(E287="","",IF(SUM(G287:AA287)='Tables&amp;Data'!$F$8,"P","O"))</f>
        <v/>
      </c>
      <c r="G287" s="13" t="str">
        <f>IFERROR(IF(($C287&amp;"-"&amp;$E287&amp;"-"&amp;G$4)=INDEX(Aux!$Q$4:$Q$5000,MATCH($C287&amp;"-"&amp;$E287&amp;"-"&amp;G$4,Aux!$Q$4:$Q$5000,0)),1,""),"")</f>
        <v/>
      </c>
      <c r="H287" s="13" t="str">
        <f>IFERROR(IF(($C287&amp;"-"&amp;$E287&amp;"-"&amp;H$4)=INDEX(Aux!$Q$4:$Q$5000,MATCH($C287&amp;"-"&amp;$E287&amp;"-"&amp;H$4,Aux!$Q$4:$Q$5000,0)),1,""),"")</f>
        <v/>
      </c>
      <c r="I287" s="13" t="str">
        <f>IFERROR(IF(($C287&amp;"-"&amp;$E287&amp;"-"&amp;I$4)=INDEX(Aux!$Q$4:$Q$5000,MATCH($C287&amp;"-"&amp;$E287&amp;"-"&amp;I$4,Aux!$Q$4:$Q$5000,0)),1,""),"")</f>
        <v/>
      </c>
      <c r="J287" s="13" t="str">
        <f>IFERROR(IF(($C287&amp;"-"&amp;$E287&amp;"-"&amp;J$4)=INDEX(Aux!$Q$4:$Q$5000,MATCH($C287&amp;"-"&amp;$E287&amp;"-"&amp;J$4,Aux!$Q$4:$Q$5000,0)),1,""),"")</f>
        <v/>
      </c>
      <c r="K287" s="13" t="str">
        <f>IFERROR(IF(($C287&amp;"-"&amp;$E287&amp;"-"&amp;K$4)=INDEX(Aux!$Q$4:$Q$5000,MATCH($C287&amp;"-"&amp;$E287&amp;"-"&amp;K$4,Aux!$Q$4:$Q$5000,0)),1,""),"")</f>
        <v/>
      </c>
      <c r="L287" s="13" t="str">
        <f>IFERROR(IF(($C287&amp;"-"&amp;$E287&amp;"-"&amp;L$4)=INDEX(Aux!$Q$4:$Q$5000,MATCH($C287&amp;"-"&amp;$E287&amp;"-"&amp;L$4,Aux!$Q$4:$Q$5000,0)),1,""),"")</f>
        <v/>
      </c>
      <c r="M287" s="13" t="str">
        <f>IFERROR(IF(($C287&amp;"-"&amp;$E287&amp;"-"&amp;M$4)=INDEX(Aux!$Q$4:$Q$5000,MATCH($C287&amp;"-"&amp;$E287&amp;"-"&amp;M$4,Aux!$Q$4:$Q$5000,0)),1,""),"")</f>
        <v/>
      </c>
      <c r="N287" s="13" t="str">
        <f>IFERROR(IF(($C287&amp;"-"&amp;$E287&amp;"-"&amp;N$4)=INDEX(Aux!$Q$4:$Q$5000,MATCH($C287&amp;"-"&amp;$E287&amp;"-"&amp;N$4,Aux!$Q$4:$Q$5000,0)),1,""),"")</f>
        <v/>
      </c>
      <c r="O287" s="13" t="str">
        <f>IFERROR(IF(($C287&amp;"-"&amp;$E287&amp;"-"&amp;O$4)=INDEX(Aux!$Q$4:$Q$5000,MATCH($C287&amp;"-"&amp;$E287&amp;"-"&amp;O$4,Aux!$Q$4:$Q$5000,0)),1,""),"")</f>
        <v/>
      </c>
      <c r="P287" s="13" t="str">
        <f>IFERROR(IF(($C287&amp;"-"&amp;$E287&amp;"-"&amp;P$4)=INDEX(Aux!$Q$4:$Q$5000,MATCH($C287&amp;"-"&amp;$E287&amp;"-"&amp;P$4,Aux!$Q$4:$Q$5000,0)),1,""),"")</f>
        <v/>
      </c>
      <c r="Q287" s="13" t="str">
        <f>IFERROR(IF(($C287&amp;"-"&amp;$E287&amp;"-"&amp;Q$4)=INDEX(Aux!$Q$4:$Q$5000,MATCH($C287&amp;"-"&amp;$E287&amp;"-"&amp;Q$4,Aux!$Q$4:$Q$5000,0)),1,""),"")</f>
        <v/>
      </c>
      <c r="R287" s="13" t="str">
        <f>IFERROR(IF(($C287&amp;"-"&amp;$E287&amp;"-"&amp;R$4)=INDEX(Aux!$Q$4:$Q$5000,MATCH($C287&amp;"-"&amp;$E287&amp;"-"&amp;R$4,Aux!$Q$4:$Q$5000,0)),1,""),"")</f>
        <v/>
      </c>
      <c r="S287" s="13" t="str">
        <f>IFERROR(IF(($C287&amp;"-"&amp;$E287&amp;"-"&amp;S$4)=INDEX(Aux!$Q$4:$Q$5000,MATCH($C287&amp;"-"&amp;$E287&amp;"-"&amp;S$4,Aux!$Q$4:$Q$5000,0)),1,""),"")</f>
        <v/>
      </c>
      <c r="T287" s="13" t="str">
        <f>IFERROR(IF(($C287&amp;"-"&amp;$E287&amp;"-"&amp;T$4)=INDEX(Aux!$Q$4:$Q$5000,MATCH($C287&amp;"-"&amp;$E287&amp;"-"&amp;T$4,Aux!$Q$4:$Q$5000,0)),1,""),"")</f>
        <v/>
      </c>
      <c r="U287" s="13" t="str">
        <f>IFERROR(IF(($C287&amp;"-"&amp;$E287&amp;"-"&amp;U$4)=INDEX(Aux!$Q$4:$Q$5000,MATCH($C287&amp;"-"&amp;$E287&amp;"-"&amp;U$4,Aux!$Q$4:$Q$5000,0)),1,""),"")</f>
        <v/>
      </c>
      <c r="V287" s="13" t="str">
        <f>IFERROR(IF(($C287&amp;"-"&amp;$E287&amp;"-"&amp;V$4)=INDEX(Aux!$Q$4:$Q$5000,MATCH($C287&amp;"-"&amp;$E287&amp;"-"&amp;V$4,Aux!$Q$4:$Q$5000,0)),1,""),"")</f>
        <v/>
      </c>
      <c r="W287" s="13" t="str">
        <f>IFERROR(IF(($C287&amp;"-"&amp;$E287&amp;"-"&amp;W$4)=INDEX(Aux!$Q$4:$Q$5000,MATCH($C287&amp;"-"&amp;$E287&amp;"-"&amp;W$4,Aux!$Q$4:$Q$5000,0)),1,""),"")</f>
        <v/>
      </c>
      <c r="X287" s="13" t="str">
        <f>IFERROR(IF(($C287&amp;"-"&amp;$E287&amp;"-"&amp;X$4)=INDEX(Aux!$Q$4:$Q$5000,MATCH($C287&amp;"-"&amp;$E287&amp;"-"&amp;X$4,Aux!$Q$4:$Q$5000,0)),1,""),"")</f>
        <v/>
      </c>
      <c r="Y287" s="13" t="str">
        <f>IFERROR(IF(($C287&amp;"-"&amp;$E287&amp;"-"&amp;Y$4)=INDEX(Aux!$Q$4:$Q$5000,MATCH($C287&amp;"-"&amp;$E287&amp;"-"&amp;Y$4,Aux!$Q$4:$Q$5000,0)),1,""),"")</f>
        <v/>
      </c>
      <c r="Z287" s="13" t="str">
        <f>IFERROR(IF(($C287&amp;"-"&amp;$E287&amp;"-"&amp;Z$4)=INDEX(Aux!$Q$4:$Q$5000,MATCH($C287&amp;"-"&amp;$E287&amp;"-"&amp;Z$4,Aux!$Q$4:$Q$5000,0)),1,""),"")</f>
        <v/>
      </c>
      <c r="AA287" s="13" t="str">
        <f>IFERROR(IF(($C287&amp;"-"&amp;$E287&amp;"-"&amp;AA$4)=INDEX(Aux!$Q$4:$Q$5000,MATCH($C287&amp;"-"&amp;$E287&amp;"-"&amp;AA$4,Aux!$Q$4:$Q$5000,0)),1,""),"")</f>
        <v/>
      </c>
    </row>
    <row r="288" spans="2:27" x14ac:dyDescent="0.25">
      <c r="B288" s="41" t="str">
        <f>IF(B287="","",IF(B287+1&lt;='Tables&amp;Data'!$F$9,B287+1,""))</f>
        <v/>
      </c>
      <c r="C288" s="46" t="str">
        <f>IF(IFERROR(TRUNC((B288-1)/'Tables&amp;Data'!$F$7,0)+1,0)=0,"","G"&amp;TRUNC((B288-1)/'Tables&amp;Data'!$F$7,0)+1)</f>
        <v/>
      </c>
      <c r="D288" s="43" t="str">
        <f>IF(C288="","",IF(D287='Tables&amp;Data'!$F$7,1,D287+1))</f>
        <v/>
      </c>
      <c r="E288" s="43" t="str">
        <f t="shared" si="4"/>
        <v/>
      </c>
      <c r="F288" s="45" t="str">
        <f>IF(E288="","",IF(SUM(G288:AA288)='Tables&amp;Data'!$F$8,"P","O"))</f>
        <v/>
      </c>
      <c r="G288" s="13" t="str">
        <f>IFERROR(IF(($C288&amp;"-"&amp;$E288&amp;"-"&amp;G$4)=INDEX(Aux!$Q$4:$Q$5000,MATCH($C288&amp;"-"&amp;$E288&amp;"-"&amp;G$4,Aux!$Q$4:$Q$5000,0)),1,""),"")</f>
        <v/>
      </c>
      <c r="H288" s="13" t="str">
        <f>IFERROR(IF(($C288&amp;"-"&amp;$E288&amp;"-"&amp;H$4)=INDEX(Aux!$Q$4:$Q$5000,MATCH($C288&amp;"-"&amp;$E288&amp;"-"&amp;H$4,Aux!$Q$4:$Q$5000,0)),1,""),"")</f>
        <v/>
      </c>
      <c r="I288" s="13" t="str">
        <f>IFERROR(IF(($C288&amp;"-"&amp;$E288&amp;"-"&amp;I$4)=INDEX(Aux!$Q$4:$Q$5000,MATCH($C288&amp;"-"&amp;$E288&amp;"-"&amp;I$4,Aux!$Q$4:$Q$5000,0)),1,""),"")</f>
        <v/>
      </c>
      <c r="J288" s="13" t="str">
        <f>IFERROR(IF(($C288&amp;"-"&amp;$E288&amp;"-"&amp;J$4)=INDEX(Aux!$Q$4:$Q$5000,MATCH($C288&amp;"-"&amp;$E288&amp;"-"&amp;J$4,Aux!$Q$4:$Q$5000,0)),1,""),"")</f>
        <v/>
      </c>
      <c r="K288" s="13" t="str">
        <f>IFERROR(IF(($C288&amp;"-"&amp;$E288&amp;"-"&amp;K$4)=INDEX(Aux!$Q$4:$Q$5000,MATCH($C288&amp;"-"&amp;$E288&amp;"-"&amp;K$4,Aux!$Q$4:$Q$5000,0)),1,""),"")</f>
        <v/>
      </c>
      <c r="L288" s="13" t="str">
        <f>IFERROR(IF(($C288&amp;"-"&amp;$E288&amp;"-"&amp;L$4)=INDEX(Aux!$Q$4:$Q$5000,MATCH($C288&amp;"-"&amp;$E288&amp;"-"&amp;L$4,Aux!$Q$4:$Q$5000,0)),1,""),"")</f>
        <v/>
      </c>
      <c r="M288" s="13" t="str">
        <f>IFERROR(IF(($C288&amp;"-"&amp;$E288&amp;"-"&amp;M$4)=INDEX(Aux!$Q$4:$Q$5000,MATCH($C288&amp;"-"&amp;$E288&amp;"-"&amp;M$4,Aux!$Q$4:$Q$5000,0)),1,""),"")</f>
        <v/>
      </c>
      <c r="N288" s="13" t="str">
        <f>IFERROR(IF(($C288&amp;"-"&amp;$E288&amp;"-"&amp;N$4)=INDEX(Aux!$Q$4:$Q$5000,MATCH($C288&amp;"-"&amp;$E288&amp;"-"&amp;N$4,Aux!$Q$4:$Q$5000,0)),1,""),"")</f>
        <v/>
      </c>
      <c r="O288" s="13" t="str">
        <f>IFERROR(IF(($C288&amp;"-"&amp;$E288&amp;"-"&amp;O$4)=INDEX(Aux!$Q$4:$Q$5000,MATCH($C288&amp;"-"&amp;$E288&amp;"-"&amp;O$4,Aux!$Q$4:$Q$5000,0)),1,""),"")</f>
        <v/>
      </c>
      <c r="P288" s="13" t="str">
        <f>IFERROR(IF(($C288&amp;"-"&amp;$E288&amp;"-"&amp;P$4)=INDEX(Aux!$Q$4:$Q$5000,MATCH($C288&amp;"-"&amp;$E288&amp;"-"&amp;P$4,Aux!$Q$4:$Q$5000,0)),1,""),"")</f>
        <v/>
      </c>
      <c r="Q288" s="13" t="str">
        <f>IFERROR(IF(($C288&amp;"-"&amp;$E288&amp;"-"&amp;Q$4)=INDEX(Aux!$Q$4:$Q$5000,MATCH($C288&amp;"-"&amp;$E288&amp;"-"&amp;Q$4,Aux!$Q$4:$Q$5000,0)),1,""),"")</f>
        <v/>
      </c>
      <c r="R288" s="13" t="str">
        <f>IFERROR(IF(($C288&amp;"-"&amp;$E288&amp;"-"&amp;R$4)=INDEX(Aux!$Q$4:$Q$5000,MATCH($C288&amp;"-"&amp;$E288&amp;"-"&amp;R$4,Aux!$Q$4:$Q$5000,0)),1,""),"")</f>
        <v/>
      </c>
      <c r="S288" s="13" t="str">
        <f>IFERROR(IF(($C288&amp;"-"&amp;$E288&amp;"-"&amp;S$4)=INDEX(Aux!$Q$4:$Q$5000,MATCH($C288&amp;"-"&amp;$E288&amp;"-"&amp;S$4,Aux!$Q$4:$Q$5000,0)),1,""),"")</f>
        <v/>
      </c>
      <c r="T288" s="13" t="str">
        <f>IFERROR(IF(($C288&amp;"-"&amp;$E288&amp;"-"&amp;T$4)=INDEX(Aux!$Q$4:$Q$5000,MATCH($C288&amp;"-"&amp;$E288&amp;"-"&amp;T$4,Aux!$Q$4:$Q$5000,0)),1,""),"")</f>
        <v/>
      </c>
      <c r="U288" s="13" t="str">
        <f>IFERROR(IF(($C288&amp;"-"&amp;$E288&amp;"-"&amp;U$4)=INDEX(Aux!$Q$4:$Q$5000,MATCH($C288&amp;"-"&amp;$E288&amp;"-"&amp;U$4,Aux!$Q$4:$Q$5000,0)),1,""),"")</f>
        <v/>
      </c>
      <c r="V288" s="13" t="str">
        <f>IFERROR(IF(($C288&amp;"-"&amp;$E288&amp;"-"&amp;V$4)=INDEX(Aux!$Q$4:$Q$5000,MATCH($C288&amp;"-"&amp;$E288&amp;"-"&amp;V$4,Aux!$Q$4:$Q$5000,0)),1,""),"")</f>
        <v/>
      </c>
      <c r="W288" s="13" t="str">
        <f>IFERROR(IF(($C288&amp;"-"&amp;$E288&amp;"-"&amp;W$4)=INDEX(Aux!$Q$4:$Q$5000,MATCH($C288&amp;"-"&amp;$E288&amp;"-"&amp;W$4,Aux!$Q$4:$Q$5000,0)),1,""),"")</f>
        <v/>
      </c>
      <c r="X288" s="13" t="str">
        <f>IFERROR(IF(($C288&amp;"-"&amp;$E288&amp;"-"&amp;X$4)=INDEX(Aux!$Q$4:$Q$5000,MATCH($C288&amp;"-"&amp;$E288&amp;"-"&amp;X$4,Aux!$Q$4:$Q$5000,0)),1,""),"")</f>
        <v/>
      </c>
      <c r="Y288" s="13" t="str">
        <f>IFERROR(IF(($C288&amp;"-"&amp;$E288&amp;"-"&amp;Y$4)=INDEX(Aux!$Q$4:$Q$5000,MATCH($C288&amp;"-"&amp;$E288&amp;"-"&amp;Y$4,Aux!$Q$4:$Q$5000,0)),1,""),"")</f>
        <v/>
      </c>
      <c r="Z288" s="13" t="str">
        <f>IFERROR(IF(($C288&amp;"-"&amp;$E288&amp;"-"&amp;Z$4)=INDEX(Aux!$Q$4:$Q$5000,MATCH($C288&amp;"-"&amp;$E288&amp;"-"&amp;Z$4,Aux!$Q$4:$Q$5000,0)),1,""),"")</f>
        <v/>
      </c>
      <c r="AA288" s="13" t="str">
        <f>IFERROR(IF(($C288&amp;"-"&amp;$E288&amp;"-"&amp;AA$4)=INDEX(Aux!$Q$4:$Q$5000,MATCH($C288&amp;"-"&amp;$E288&amp;"-"&amp;AA$4,Aux!$Q$4:$Q$5000,0)),1,""),"")</f>
        <v/>
      </c>
    </row>
    <row r="289" spans="2:27" x14ac:dyDescent="0.25">
      <c r="B289" s="41" t="str">
        <f>IF(B288="","",IF(B288+1&lt;='Tables&amp;Data'!$F$9,B288+1,""))</f>
        <v/>
      </c>
      <c r="C289" s="46" t="str">
        <f>IF(IFERROR(TRUNC((B289-1)/'Tables&amp;Data'!$F$7,0)+1,0)=0,"","G"&amp;TRUNC((B289-1)/'Tables&amp;Data'!$F$7,0)+1)</f>
        <v/>
      </c>
      <c r="D289" s="43" t="str">
        <f>IF(C289="","",IF(D288='Tables&amp;Data'!$F$7,1,D288+1))</f>
        <v/>
      </c>
      <c r="E289" s="43" t="str">
        <f t="shared" si="4"/>
        <v/>
      </c>
      <c r="F289" s="45" t="str">
        <f>IF(E289="","",IF(SUM(G289:AA289)='Tables&amp;Data'!$F$8,"P","O"))</f>
        <v/>
      </c>
      <c r="G289" s="13" t="str">
        <f>IFERROR(IF(($C289&amp;"-"&amp;$E289&amp;"-"&amp;G$4)=INDEX(Aux!$Q$4:$Q$5000,MATCH($C289&amp;"-"&amp;$E289&amp;"-"&amp;G$4,Aux!$Q$4:$Q$5000,0)),1,""),"")</f>
        <v/>
      </c>
      <c r="H289" s="13" t="str">
        <f>IFERROR(IF(($C289&amp;"-"&amp;$E289&amp;"-"&amp;H$4)=INDEX(Aux!$Q$4:$Q$5000,MATCH($C289&amp;"-"&amp;$E289&amp;"-"&amp;H$4,Aux!$Q$4:$Q$5000,0)),1,""),"")</f>
        <v/>
      </c>
      <c r="I289" s="13" t="str">
        <f>IFERROR(IF(($C289&amp;"-"&amp;$E289&amp;"-"&amp;I$4)=INDEX(Aux!$Q$4:$Q$5000,MATCH($C289&amp;"-"&amp;$E289&amp;"-"&amp;I$4,Aux!$Q$4:$Q$5000,0)),1,""),"")</f>
        <v/>
      </c>
      <c r="J289" s="13" t="str">
        <f>IFERROR(IF(($C289&amp;"-"&amp;$E289&amp;"-"&amp;J$4)=INDEX(Aux!$Q$4:$Q$5000,MATCH($C289&amp;"-"&amp;$E289&amp;"-"&amp;J$4,Aux!$Q$4:$Q$5000,0)),1,""),"")</f>
        <v/>
      </c>
      <c r="K289" s="13" t="str">
        <f>IFERROR(IF(($C289&amp;"-"&amp;$E289&amp;"-"&amp;K$4)=INDEX(Aux!$Q$4:$Q$5000,MATCH($C289&amp;"-"&amp;$E289&amp;"-"&amp;K$4,Aux!$Q$4:$Q$5000,0)),1,""),"")</f>
        <v/>
      </c>
      <c r="L289" s="13" t="str">
        <f>IFERROR(IF(($C289&amp;"-"&amp;$E289&amp;"-"&amp;L$4)=INDEX(Aux!$Q$4:$Q$5000,MATCH($C289&amp;"-"&amp;$E289&amp;"-"&amp;L$4,Aux!$Q$4:$Q$5000,0)),1,""),"")</f>
        <v/>
      </c>
      <c r="M289" s="13" t="str">
        <f>IFERROR(IF(($C289&amp;"-"&amp;$E289&amp;"-"&amp;M$4)=INDEX(Aux!$Q$4:$Q$5000,MATCH($C289&amp;"-"&amp;$E289&amp;"-"&amp;M$4,Aux!$Q$4:$Q$5000,0)),1,""),"")</f>
        <v/>
      </c>
      <c r="N289" s="13" t="str">
        <f>IFERROR(IF(($C289&amp;"-"&amp;$E289&amp;"-"&amp;N$4)=INDEX(Aux!$Q$4:$Q$5000,MATCH($C289&amp;"-"&amp;$E289&amp;"-"&amp;N$4,Aux!$Q$4:$Q$5000,0)),1,""),"")</f>
        <v/>
      </c>
      <c r="O289" s="13" t="str">
        <f>IFERROR(IF(($C289&amp;"-"&amp;$E289&amp;"-"&amp;O$4)=INDEX(Aux!$Q$4:$Q$5000,MATCH($C289&amp;"-"&amp;$E289&amp;"-"&amp;O$4,Aux!$Q$4:$Q$5000,0)),1,""),"")</f>
        <v/>
      </c>
      <c r="P289" s="13" t="str">
        <f>IFERROR(IF(($C289&amp;"-"&amp;$E289&amp;"-"&amp;P$4)=INDEX(Aux!$Q$4:$Q$5000,MATCH($C289&amp;"-"&amp;$E289&amp;"-"&amp;P$4,Aux!$Q$4:$Q$5000,0)),1,""),"")</f>
        <v/>
      </c>
      <c r="Q289" s="13" t="str">
        <f>IFERROR(IF(($C289&amp;"-"&amp;$E289&amp;"-"&amp;Q$4)=INDEX(Aux!$Q$4:$Q$5000,MATCH($C289&amp;"-"&amp;$E289&amp;"-"&amp;Q$4,Aux!$Q$4:$Q$5000,0)),1,""),"")</f>
        <v/>
      </c>
      <c r="R289" s="13" t="str">
        <f>IFERROR(IF(($C289&amp;"-"&amp;$E289&amp;"-"&amp;R$4)=INDEX(Aux!$Q$4:$Q$5000,MATCH($C289&amp;"-"&amp;$E289&amp;"-"&amp;R$4,Aux!$Q$4:$Q$5000,0)),1,""),"")</f>
        <v/>
      </c>
      <c r="S289" s="13" t="str">
        <f>IFERROR(IF(($C289&amp;"-"&amp;$E289&amp;"-"&amp;S$4)=INDEX(Aux!$Q$4:$Q$5000,MATCH($C289&amp;"-"&amp;$E289&amp;"-"&amp;S$4,Aux!$Q$4:$Q$5000,0)),1,""),"")</f>
        <v/>
      </c>
      <c r="T289" s="13" t="str">
        <f>IFERROR(IF(($C289&amp;"-"&amp;$E289&amp;"-"&amp;T$4)=INDEX(Aux!$Q$4:$Q$5000,MATCH($C289&amp;"-"&amp;$E289&amp;"-"&amp;T$4,Aux!$Q$4:$Q$5000,0)),1,""),"")</f>
        <v/>
      </c>
      <c r="U289" s="13" t="str">
        <f>IFERROR(IF(($C289&amp;"-"&amp;$E289&amp;"-"&amp;U$4)=INDEX(Aux!$Q$4:$Q$5000,MATCH($C289&amp;"-"&amp;$E289&amp;"-"&amp;U$4,Aux!$Q$4:$Q$5000,0)),1,""),"")</f>
        <v/>
      </c>
      <c r="V289" s="13" t="str">
        <f>IFERROR(IF(($C289&amp;"-"&amp;$E289&amp;"-"&amp;V$4)=INDEX(Aux!$Q$4:$Q$5000,MATCH($C289&amp;"-"&amp;$E289&amp;"-"&amp;V$4,Aux!$Q$4:$Q$5000,0)),1,""),"")</f>
        <v/>
      </c>
      <c r="W289" s="13" t="str">
        <f>IFERROR(IF(($C289&amp;"-"&amp;$E289&amp;"-"&amp;W$4)=INDEX(Aux!$Q$4:$Q$5000,MATCH($C289&amp;"-"&amp;$E289&amp;"-"&amp;W$4,Aux!$Q$4:$Q$5000,0)),1,""),"")</f>
        <v/>
      </c>
      <c r="X289" s="13" t="str">
        <f>IFERROR(IF(($C289&amp;"-"&amp;$E289&amp;"-"&amp;X$4)=INDEX(Aux!$Q$4:$Q$5000,MATCH($C289&amp;"-"&amp;$E289&amp;"-"&amp;X$4,Aux!$Q$4:$Q$5000,0)),1,""),"")</f>
        <v/>
      </c>
      <c r="Y289" s="13" t="str">
        <f>IFERROR(IF(($C289&amp;"-"&amp;$E289&amp;"-"&amp;Y$4)=INDEX(Aux!$Q$4:$Q$5000,MATCH($C289&amp;"-"&amp;$E289&amp;"-"&amp;Y$4,Aux!$Q$4:$Q$5000,0)),1,""),"")</f>
        <v/>
      </c>
      <c r="Z289" s="13" t="str">
        <f>IFERROR(IF(($C289&amp;"-"&amp;$E289&amp;"-"&amp;Z$4)=INDEX(Aux!$Q$4:$Q$5000,MATCH($C289&amp;"-"&amp;$E289&amp;"-"&amp;Z$4,Aux!$Q$4:$Q$5000,0)),1,""),"")</f>
        <v/>
      </c>
      <c r="AA289" s="13" t="str">
        <f>IFERROR(IF(($C289&amp;"-"&amp;$E289&amp;"-"&amp;AA$4)=INDEX(Aux!$Q$4:$Q$5000,MATCH($C289&amp;"-"&amp;$E289&amp;"-"&amp;AA$4,Aux!$Q$4:$Q$5000,0)),1,""),"")</f>
        <v/>
      </c>
    </row>
    <row r="290" spans="2:27" x14ac:dyDescent="0.25">
      <c r="B290" s="41" t="str">
        <f>IF(B289="","",IF(B289+1&lt;='Tables&amp;Data'!$F$9,B289+1,""))</f>
        <v/>
      </c>
      <c r="C290" s="46" t="str">
        <f>IF(IFERROR(TRUNC((B290-1)/'Tables&amp;Data'!$F$7,0)+1,0)=0,"","G"&amp;TRUNC((B290-1)/'Tables&amp;Data'!$F$7,0)+1)</f>
        <v/>
      </c>
      <c r="D290" s="43" t="str">
        <f>IF(C290="","",IF(D289='Tables&amp;Data'!$F$7,1,D289+1))</f>
        <v/>
      </c>
      <c r="E290" s="43" t="str">
        <f t="shared" si="4"/>
        <v/>
      </c>
      <c r="F290" s="45" t="str">
        <f>IF(E290="","",IF(SUM(G290:AA290)='Tables&amp;Data'!$F$8,"P","O"))</f>
        <v/>
      </c>
      <c r="G290" s="13" t="str">
        <f>IFERROR(IF(($C290&amp;"-"&amp;$E290&amp;"-"&amp;G$4)=INDEX(Aux!$Q$4:$Q$5000,MATCH($C290&amp;"-"&amp;$E290&amp;"-"&amp;G$4,Aux!$Q$4:$Q$5000,0)),1,""),"")</f>
        <v/>
      </c>
      <c r="H290" s="13" t="str">
        <f>IFERROR(IF(($C290&amp;"-"&amp;$E290&amp;"-"&amp;H$4)=INDEX(Aux!$Q$4:$Q$5000,MATCH($C290&amp;"-"&amp;$E290&amp;"-"&amp;H$4,Aux!$Q$4:$Q$5000,0)),1,""),"")</f>
        <v/>
      </c>
      <c r="I290" s="13" t="str">
        <f>IFERROR(IF(($C290&amp;"-"&amp;$E290&amp;"-"&amp;I$4)=INDEX(Aux!$Q$4:$Q$5000,MATCH($C290&amp;"-"&amp;$E290&amp;"-"&amp;I$4,Aux!$Q$4:$Q$5000,0)),1,""),"")</f>
        <v/>
      </c>
      <c r="J290" s="13" t="str">
        <f>IFERROR(IF(($C290&amp;"-"&amp;$E290&amp;"-"&amp;J$4)=INDEX(Aux!$Q$4:$Q$5000,MATCH($C290&amp;"-"&amp;$E290&amp;"-"&amp;J$4,Aux!$Q$4:$Q$5000,0)),1,""),"")</f>
        <v/>
      </c>
      <c r="K290" s="13" t="str">
        <f>IFERROR(IF(($C290&amp;"-"&amp;$E290&amp;"-"&amp;K$4)=INDEX(Aux!$Q$4:$Q$5000,MATCH($C290&amp;"-"&amp;$E290&amp;"-"&amp;K$4,Aux!$Q$4:$Q$5000,0)),1,""),"")</f>
        <v/>
      </c>
      <c r="L290" s="13" t="str">
        <f>IFERROR(IF(($C290&amp;"-"&amp;$E290&amp;"-"&amp;L$4)=INDEX(Aux!$Q$4:$Q$5000,MATCH($C290&amp;"-"&amp;$E290&amp;"-"&amp;L$4,Aux!$Q$4:$Q$5000,0)),1,""),"")</f>
        <v/>
      </c>
      <c r="M290" s="13" t="str">
        <f>IFERROR(IF(($C290&amp;"-"&amp;$E290&amp;"-"&amp;M$4)=INDEX(Aux!$Q$4:$Q$5000,MATCH($C290&amp;"-"&amp;$E290&amp;"-"&amp;M$4,Aux!$Q$4:$Q$5000,0)),1,""),"")</f>
        <v/>
      </c>
      <c r="N290" s="13" t="str">
        <f>IFERROR(IF(($C290&amp;"-"&amp;$E290&amp;"-"&amp;N$4)=INDEX(Aux!$Q$4:$Q$5000,MATCH($C290&amp;"-"&amp;$E290&amp;"-"&amp;N$4,Aux!$Q$4:$Q$5000,0)),1,""),"")</f>
        <v/>
      </c>
      <c r="O290" s="13" t="str">
        <f>IFERROR(IF(($C290&amp;"-"&amp;$E290&amp;"-"&amp;O$4)=INDEX(Aux!$Q$4:$Q$5000,MATCH($C290&amp;"-"&amp;$E290&amp;"-"&amp;O$4,Aux!$Q$4:$Q$5000,0)),1,""),"")</f>
        <v/>
      </c>
      <c r="P290" s="13" t="str">
        <f>IFERROR(IF(($C290&amp;"-"&amp;$E290&amp;"-"&amp;P$4)=INDEX(Aux!$Q$4:$Q$5000,MATCH($C290&amp;"-"&amp;$E290&amp;"-"&amp;P$4,Aux!$Q$4:$Q$5000,0)),1,""),"")</f>
        <v/>
      </c>
      <c r="Q290" s="13" t="str">
        <f>IFERROR(IF(($C290&amp;"-"&amp;$E290&amp;"-"&amp;Q$4)=INDEX(Aux!$Q$4:$Q$5000,MATCH($C290&amp;"-"&amp;$E290&amp;"-"&amp;Q$4,Aux!$Q$4:$Q$5000,0)),1,""),"")</f>
        <v/>
      </c>
      <c r="R290" s="13" t="str">
        <f>IFERROR(IF(($C290&amp;"-"&amp;$E290&amp;"-"&amp;R$4)=INDEX(Aux!$Q$4:$Q$5000,MATCH($C290&amp;"-"&amp;$E290&amp;"-"&amp;R$4,Aux!$Q$4:$Q$5000,0)),1,""),"")</f>
        <v/>
      </c>
      <c r="S290" s="13" t="str">
        <f>IFERROR(IF(($C290&amp;"-"&amp;$E290&amp;"-"&amp;S$4)=INDEX(Aux!$Q$4:$Q$5000,MATCH($C290&amp;"-"&amp;$E290&amp;"-"&amp;S$4,Aux!$Q$4:$Q$5000,0)),1,""),"")</f>
        <v/>
      </c>
      <c r="T290" s="13" t="str">
        <f>IFERROR(IF(($C290&amp;"-"&amp;$E290&amp;"-"&amp;T$4)=INDEX(Aux!$Q$4:$Q$5000,MATCH($C290&amp;"-"&amp;$E290&amp;"-"&amp;T$4,Aux!$Q$4:$Q$5000,0)),1,""),"")</f>
        <v/>
      </c>
      <c r="U290" s="13" t="str">
        <f>IFERROR(IF(($C290&amp;"-"&amp;$E290&amp;"-"&amp;U$4)=INDEX(Aux!$Q$4:$Q$5000,MATCH($C290&amp;"-"&amp;$E290&amp;"-"&amp;U$4,Aux!$Q$4:$Q$5000,0)),1,""),"")</f>
        <v/>
      </c>
      <c r="V290" s="13" t="str">
        <f>IFERROR(IF(($C290&amp;"-"&amp;$E290&amp;"-"&amp;V$4)=INDEX(Aux!$Q$4:$Q$5000,MATCH($C290&amp;"-"&amp;$E290&amp;"-"&amp;V$4,Aux!$Q$4:$Q$5000,0)),1,""),"")</f>
        <v/>
      </c>
      <c r="W290" s="13" t="str">
        <f>IFERROR(IF(($C290&amp;"-"&amp;$E290&amp;"-"&amp;W$4)=INDEX(Aux!$Q$4:$Q$5000,MATCH($C290&amp;"-"&amp;$E290&amp;"-"&amp;W$4,Aux!$Q$4:$Q$5000,0)),1,""),"")</f>
        <v/>
      </c>
      <c r="X290" s="13" t="str">
        <f>IFERROR(IF(($C290&amp;"-"&amp;$E290&amp;"-"&amp;X$4)=INDEX(Aux!$Q$4:$Q$5000,MATCH($C290&amp;"-"&amp;$E290&amp;"-"&amp;X$4,Aux!$Q$4:$Q$5000,0)),1,""),"")</f>
        <v/>
      </c>
      <c r="Y290" s="13" t="str">
        <f>IFERROR(IF(($C290&amp;"-"&amp;$E290&amp;"-"&amp;Y$4)=INDEX(Aux!$Q$4:$Q$5000,MATCH($C290&amp;"-"&amp;$E290&amp;"-"&amp;Y$4,Aux!$Q$4:$Q$5000,0)),1,""),"")</f>
        <v/>
      </c>
      <c r="Z290" s="13" t="str">
        <f>IFERROR(IF(($C290&amp;"-"&amp;$E290&amp;"-"&amp;Z$4)=INDEX(Aux!$Q$4:$Q$5000,MATCH($C290&amp;"-"&amp;$E290&amp;"-"&amp;Z$4,Aux!$Q$4:$Q$5000,0)),1,""),"")</f>
        <v/>
      </c>
      <c r="AA290" s="13" t="str">
        <f>IFERROR(IF(($C290&amp;"-"&amp;$E290&amp;"-"&amp;AA$4)=INDEX(Aux!$Q$4:$Q$5000,MATCH($C290&amp;"-"&amp;$E290&amp;"-"&amp;AA$4,Aux!$Q$4:$Q$5000,0)),1,""),"")</f>
        <v/>
      </c>
    </row>
    <row r="291" spans="2:27" x14ac:dyDescent="0.25">
      <c r="B291" s="41" t="str">
        <f>IF(B290="","",IF(B290+1&lt;='Tables&amp;Data'!$F$9,B290+1,""))</f>
        <v/>
      </c>
      <c r="C291" s="46" t="str">
        <f>IF(IFERROR(TRUNC((B291-1)/'Tables&amp;Data'!$F$7,0)+1,0)=0,"","G"&amp;TRUNC((B291-1)/'Tables&amp;Data'!$F$7,0)+1)</f>
        <v/>
      </c>
      <c r="D291" s="43" t="str">
        <f>IF(C291="","",IF(D290='Tables&amp;Data'!$F$7,1,D290+1))</f>
        <v/>
      </c>
      <c r="E291" s="43" t="str">
        <f t="shared" si="4"/>
        <v/>
      </c>
      <c r="F291" s="45" t="str">
        <f>IF(E291="","",IF(SUM(G291:AA291)='Tables&amp;Data'!$F$8,"P","O"))</f>
        <v/>
      </c>
      <c r="G291" s="13" t="str">
        <f>IFERROR(IF(($C291&amp;"-"&amp;$E291&amp;"-"&amp;G$4)=INDEX(Aux!$Q$4:$Q$5000,MATCH($C291&amp;"-"&amp;$E291&amp;"-"&amp;G$4,Aux!$Q$4:$Q$5000,0)),1,""),"")</f>
        <v/>
      </c>
      <c r="H291" s="13" t="str">
        <f>IFERROR(IF(($C291&amp;"-"&amp;$E291&amp;"-"&amp;H$4)=INDEX(Aux!$Q$4:$Q$5000,MATCH($C291&amp;"-"&amp;$E291&amp;"-"&amp;H$4,Aux!$Q$4:$Q$5000,0)),1,""),"")</f>
        <v/>
      </c>
      <c r="I291" s="13" t="str">
        <f>IFERROR(IF(($C291&amp;"-"&amp;$E291&amp;"-"&amp;I$4)=INDEX(Aux!$Q$4:$Q$5000,MATCH($C291&amp;"-"&amp;$E291&amp;"-"&amp;I$4,Aux!$Q$4:$Q$5000,0)),1,""),"")</f>
        <v/>
      </c>
      <c r="J291" s="13" t="str">
        <f>IFERROR(IF(($C291&amp;"-"&amp;$E291&amp;"-"&amp;J$4)=INDEX(Aux!$Q$4:$Q$5000,MATCH($C291&amp;"-"&amp;$E291&amp;"-"&amp;J$4,Aux!$Q$4:$Q$5000,0)),1,""),"")</f>
        <v/>
      </c>
      <c r="K291" s="13" t="str">
        <f>IFERROR(IF(($C291&amp;"-"&amp;$E291&amp;"-"&amp;K$4)=INDEX(Aux!$Q$4:$Q$5000,MATCH($C291&amp;"-"&amp;$E291&amp;"-"&amp;K$4,Aux!$Q$4:$Q$5000,0)),1,""),"")</f>
        <v/>
      </c>
      <c r="L291" s="13" t="str">
        <f>IFERROR(IF(($C291&amp;"-"&amp;$E291&amp;"-"&amp;L$4)=INDEX(Aux!$Q$4:$Q$5000,MATCH($C291&amp;"-"&amp;$E291&amp;"-"&amp;L$4,Aux!$Q$4:$Q$5000,0)),1,""),"")</f>
        <v/>
      </c>
      <c r="M291" s="13" t="str">
        <f>IFERROR(IF(($C291&amp;"-"&amp;$E291&amp;"-"&amp;M$4)=INDEX(Aux!$Q$4:$Q$5000,MATCH($C291&amp;"-"&amp;$E291&amp;"-"&amp;M$4,Aux!$Q$4:$Q$5000,0)),1,""),"")</f>
        <v/>
      </c>
      <c r="N291" s="13" t="str">
        <f>IFERROR(IF(($C291&amp;"-"&amp;$E291&amp;"-"&amp;N$4)=INDEX(Aux!$Q$4:$Q$5000,MATCH($C291&amp;"-"&amp;$E291&amp;"-"&amp;N$4,Aux!$Q$4:$Q$5000,0)),1,""),"")</f>
        <v/>
      </c>
      <c r="O291" s="13" t="str">
        <f>IFERROR(IF(($C291&amp;"-"&amp;$E291&amp;"-"&amp;O$4)=INDEX(Aux!$Q$4:$Q$5000,MATCH($C291&amp;"-"&amp;$E291&amp;"-"&amp;O$4,Aux!$Q$4:$Q$5000,0)),1,""),"")</f>
        <v/>
      </c>
      <c r="P291" s="13" t="str">
        <f>IFERROR(IF(($C291&amp;"-"&amp;$E291&amp;"-"&amp;P$4)=INDEX(Aux!$Q$4:$Q$5000,MATCH($C291&amp;"-"&amp;$E291&amp;"-"&amp;P$4,Aux!$Q$4:$Q$5000,0)),1,""),"")</f>
        <v/>
      </c>
      <c r="Q291" s="13" t="str">
        <f>IFERROR(IF(($C291&amp;"-"&amp;$E291&amp;"-"&amp;Q$4)=INDEX(Aux!$Q$4:$Q$5000,MATCH($C291&amp;"-"&amp;$E291&amp;"-"&amp;Q$4,Aux!$Q$4:$Q$5000,0)),1,""),"")</f>
        <v/>
      </c>
      <c r="R291" s="13" t="str">
        <f>IFERROR(IF(($C291&amp;"-"&amp;$E291&amp;"-"&amp;R$4)=INDEX(Aux!$Q$4:$Q$5000,MATCH($C291&amp;"-"&amp;$E291&amp;"-"&amp;R$4,Aux!$Q$4:$Q$5000,0)),1,""),"")</f>
        <v/>
      </c>
      <c r="S291" s="13" t="str">
        <f>IFERROR(IF(($C291&amp;"-"&amp;$E291&amp;"-"&amp;S$4)=INDEX(Aux!$Q$4:$Q$5000,MATCH($C291&amp;"-"&amp;$E291&amp;"-"&amp;S$4,Aux!$Q$4:$Q$5000,0)),1,""),"")</f>
        <v/>
      </c>
      <c r="T291" s="13" t="str">
        <f>IFERROR(IF(($C291&amp;"-"&amp;$E291&amp;"-"&amp;T$4)=INDEX(Aux!$Q$4:$Q$5000,MATCH($C291&amp;"-"&amp;$E291&amp;"-"&amp;T$4,Aux!$Q$4:$Q$5000,0)),1,""),"")</f>
        <v/>
      </c>
      <c r="U291" s="13" t="str">
        <f>IFERROR(IF(($C291&amp;"-"&amp;$E291&amp;"-"&amp;U$4)=INDEX(Aux!$Q$4:$Q$5000,MATCH($C291&amp;"-"&amp;$E291&amp;"-"&amp;U$4,Aux!$Q$4:$Q$5000,0)),1,""),"")</f>
        <v/>
      </c>
      <c r="V291" s="13" t="str">
        <f>IFERROR(IF(($C291&amp;"-"&amp;$E291&amp;"-"&amp;V$4)=INDEX(Aux!$Q$4:$Q$5000,MATCH($C291&amp;"-"&amp;$E291&amp;"-"&amp;V$4,Aux!$Q$4:$Q$5000,0)),1,""),"")</f>
        <v/>
      </c>
      <c r="W291" s="13" t="str">
        <f>IFERROR(IF(($C291&amp;"-"&amp;$E291&amp;"-"&amp;W$4)=INDEX(Aux!$Q$4:$Q$5000,MATCH($C291&amp;"-"&amp;$E291&amp;"-"&amp;W$4,Aux!$Q$4:$Q$5000,0)),1,""),"")</f>
        <v/>
      </c>
      <c r="X291" s="13" t="str">
        <f>IFERROR(IF(($C291&amp;"-"&amp;$E291&amp;"-"&amp;X$4)=INDEX(Aux!$Q$4:$Q$5000,MATCH($C291&amp;"-"&amp;$E291&amp;"-"&amp;X$4,Aux!$Q$4:$Q$5000,0)),1,""),"")</f>
        <v/>
      </c>
      <c r="Y291" s="13" t="str">
        <f>IFERROR(IF(($C291&amp;"-"&amp;$E291&amp;"-"&amp;Y$4)=INDEX(Aux!$Q$4:$Q$5000,MATCH($C291&amp;"-"&amp;$E291&amp;"-"&amp;Y$4,Aux!$Q$4:$Q$5000,0)),1,""),"")</f>
        <v/>
      </c>
      <c r="Z291" s="13" t="str">
        <f>IFERROR(IF(($C291&amp;"-"&amp;$E291&amp;"-"&amp;Z$4)=INDEX(Aux!$Q$4:$Q$5000,MATCH($C291&amp;"-"&amp;$E291&amp;"-"&amp;Z$4,Aux!$Q$4:$Q$5000,0)),1,""),"")</f>
        <v/>
      </c>
      <c r="AA291" s="13" t="str">
        <f>IFERROR(IF(($C291&amp;"-"&amp;$E291&amp;"-"&amp;AA$4)=INDEX(Aux!$Q$4:$Q$5000,MATCH($C291&amp;"-"&amp;$E291&amp;"-"&amp;AA$4,Aux!$Q$4:$Q$5000,0)),1,""),"")</f>
        <v/>
      </c>
    </row>
    <row r="292" spans="2:27" x14ac:dyDescent="0.25">
      <c r="B292" s="41" t="str">
        <f>IF(B291="","",IF(B291+1&lt;='Tables&amp;Data'!$F$9,B291+1,""))</f>
        <v/>
      </c>
      <c r="C292" s="46" t="str">
        <f>IF(IFERROR(TRUNC((B292-1)/'Tables&amp;Data'!$F$7,0)+1,0)=0,"","G"&amp;TRUNC((B292-1)/'Tables&amp;Data'!$F$7,0)+1)</f>
        <v/>
      </c>
      <c r="D292" s="43" t="str">
        <f>IF(C292="","",IF(D291='Tables&amp;Data'!$F$7,1,D291+1))</f>
        <v/>
      </c>
      <c r="E292" s="43" t="str">
        <f t="shared" si="4"/>
        <v/>
      </c>
      <c r="F292" s="45" t="str">
        <f>IF(E292="","",IF(SUM(G292:AA292)='Tables&amp;Data'!$F$8,"P","O"))</f>
        <v/>
      </c>
      <c r="G292" s="13" t="str">
        <f>IFERROR(IF(($C292&amp;"-"&amp;$E292&amp;"-"&amp;G$4)=INDEX(Aux!$Q$4:$Q$5000,MATCH($C292&amp;"-"&amp;$E292&amp;"-"&amp;G$4,Aux!$Q$4:$Q$5000,0)),1,""),"")</f>
        <v/>
      </c>
      <c r="H292" s="13" t="str">
        <f>IFERROR(IF(($C292&amp;"-"&amp;$E292&amp;"-"&amp;H$4)=INDEX(Aux!$Q$4:$Q$5000,MATCH($C292&amp;"-"&amp;$E292&amp;"-"&amp;H$4,Aux!$Q$4:$Q$5000,0)),1,""),"")</f>
        <v/>
      </c>
      <c r="I292" s="13" t="str">
        <f>IFERROR(IF(($C292&amp;"-"&amp;$E292&amp;"-"&amp;I$4)=INDEX(Aux!$Q$4:$Q$5000,MATCH($C292&amp;"-"&amp;$E292&amp;"-"&amp;I$4,Aux!$Q$4:$Q$5000,0)),1,""),"")</f>
        <v/>
      </c>
      <c r="J292" s="13" t="str">
        <f>IFERROR(IF(($C292&amp;"-"&amp;$E292&amp;"-"&amp;J$4)=INDEX(Aux!$Q$4:$Q$5000,MATCH($C292&amp;"-"&amp;$E292&amp;"-"&amp;J$4,Aux!$Q$4:$Q$5000,0)),1,""),"")</f>
        <v/>
      </c>
      <c r="K292" s="13" t="str">
        <f>IFERROR(IF(($C292&amp;"-"&amp;$E292&amp;"-"&amp;K$4)=INDEX(Aux!$Q$4:$Q$5000,MATCH($C292&amp;"-"&amp;$E292&amp;"-"&amp;K$4,Aux!$Q$4:$Q$5000,0)),1,""),"")</f>
        <v/>
      </c>
      <c r="L292" s="13" t="str">
        <f>IFERROR(IF(($C292&amp;"-"&amp;$E292&amp;"-"&amp;L$4)=INDEX(Aux!$Q$4:$Q$5000,MATCH($C292&amp;"-"&amp;$E292&amp;"-"&amp;L$4,Aux!$Q$4:$Q$5000,0)),1,""),"")</f>
        <v/>
      </c>
      <c r="M292" s="13" t="str">
        <f>IFERROR(IF(($C292&amp;"-"&amp;$E292&amp;"-"&amp;M$4)=INDEX(Aux!$Q$4:$Q$5000,MATCH($C292&amp;"-"&amp;$E292&amp;"-"&amp;M$4,Aux!$Q$4:$Q$5000,0)),1,""),"")</f>
        <v/>
      </c>
      <c r="N292" s="13" t="str">
        <f>IFERROR(IF(($C292&amp;"-"&amp;$E292&amp;"-"&amp;N$4)=INDEX(Aux!$Q$4:$Q$5000,MATCH($C292&amp;"-"&amp;$E292&amp;"-"&amp;N$4,Aux!$Q$4:$Q$5000,0)),1,""),"")</f>
        <v/>
      </c>
      <c r="O292" s="13" t="str">
        <f>IFERROR(IF(($C292&amp;"-"&amp;$E292&amp;"-"&amp;O$4)=INDEX(Aux!$Q$4:$Q$5000,MATCH($C292&amp;"-"&amp;$E292&amp;"-"&amp;O$4,Aux!$Q$4:$Q$5000,0)),1,""),"")</f>
        <v/>
      </c>
      <c r="P292" s="13" t="str">
        <f>IFERROR(IF(($C292&amp;"-"&amp;$E292&amp;"-"&amp;P$4)=INDEX(Aux!$Q$4:$Q$5000,MATCH($C292&amp;"-"&amp;$E292&amp;"-"&amp;P$4,Aux!$Q$4:$Q$5000,0)),1,""),"")</f>
        <v/>
      </c>
      <c r="Q292" s="13" t="str">
        <f>IFERROR(IF(($C292&amp;"-"&amp;$E292&amp;"-"&amp;Q$4)=INDEX(Aux!$Q$4:$Q$5000,MATCH($C292&amp;"-"&amp;$E292&amp;"-"&amp;Q$4,Aux!$Q$4:$Q$5000,0)),1,""),"")</f>
        <v/>
      </c>
      <c r="R292" s="13" t="str">
        <f>IFERROR(IF(($C292&amp;"-"&amp;$E292&amp;"-"&amp;R$4)=INDEX(Aux!$Q$4:$Q$5000,MATCH($C292&amp;"-"&amp;$E292&amp;"-"&amp;R$4,Aux!$Q$4:$Q$5000,0)),1,""),"")</f>
        <v/>
      </c>
      <c r="S292" s="13" t="str">
        <f>IFERROR(IF(($C292&amp;"-"&amp;$E292&amp;"-"&amp;S$4)=INDEX(Aux!$Q$4:$Q$5000,MATCH($C292&amp;"-"&amp;$E292&amp;"-"&amp;S$4,Aux!$Q$4:$Q$5000,0)),1,""),"")</f>
        <v/>
      </c>
      <c r="T292" s="13" t="str">
        <f>IFERROR(IF(($C292&amp;"-"&amp;$E292&amp;"-"&amp;T$4)=INDEX(Aux!$Q$4:$Q$5000,MATCH($C292&amp;"-"&amp;$E292&amp;"-"&amp;T$4,Aux!$Q$4:$Q$5000,0)),1,""),"")</f>
        <v/>
      </c>
      <c r="U292" s="13" t="str">
        <f>IFERROR(IF(($C292&amp;"-"&amp;$E292&amp;"-"&amp;U$4)=INDEX(Aux!$Q$4:$Q$5000,MATCH($C292&amp;"-"&amp;$E292&amp;"-"&amp;U$4,Aux!$Q$4:$Q$5000,0)),1,""),"")</f>
        <v/>
      </c>
      <c r="V292" s="13" t="str">
        <f>IFERROR(IF(($C292&amp;"-"&amp;$E292&amp;"-"&amp;V$4)=INDEX(Aux!$Q$4:$Q$5000,MATCH($C292&amp;"-"&amp;$E292&amp;"-"&amp;V$4,Aux!$Q$4:$Q$5000,0)),1,""),"")</f>
        <v/>
      </c>
      <c r="W292" s="13" t="str">
        <f>IFERROR(IF(($C292&amp;"-"&amp;$E292&amp;"-"&amp;W$4)=INDEX(Aux!$Q$4:$Q$5000,MATCH($C292&amp;"-"&amp;$E292&amp;"-"&amp;W$4,Aux!$Q$4:$Q$5000,0)),1,""),"")</f>
        <v/>
      </c>
      <c r="X292" s="13" t="str">
        <f>IFERROR(IF(($C292&amp;"-"&amp;$E292&amp;"-"&amp;X$4)=INDEX(Aux!$Q$4:$Q$5000,MATCH($C292&amp;"-"&amp;$E292&amp;"-"&amp;X$4,Aux!$Q$4:$Q$5000,0)),1,""),"")</f>
        <v/>
      </c>
      <c r="Y292" s="13" t="str">
        <f>IFERROR(IF(($C292&amp;"-"&amp;$E292&amp;"-"&amp;Y$4)=INDEX(Aux!$Q$4:$Q$5000,MATCH($C292&amp;"-"&amp;$E292&amp;"-"&amp;Y$4,Aux!$Q$4:$Q$5000,0)),1,""),"")</f>
        <v/>
      </c>
      <c r="Z292" s="13" t="str">
        <f>IFERROR(IF(($C292&amp;"-"&amp;$E292&amp;"-"&amp;Z$4)=INDEX(Aux!$Q$4:$Q$5000,MATCH($C292&amp;"-"&amp;$E292&amp;"-"&amp;Z$4,Aux!$Q$4:$Q$5000,0)),1,""),"")</f>
        <v/>
      </c>
      <c r="AA292" s="13" t="str">
        <f>IFERROR(IF(($C292&amp;"-"&amp;$E292&amp;"-"&amp;AA$4)=INDEX(Aux!$Q$4:$Q$5000,MATCH($C292&amp;"-"&amp;$E292&amp;"-"&amp;AA$4,Aux!$Q$4:$Q$5000,0)),1,""),"")</f>
        <v/>
      </c>
    </row>
    <row r="293" spans="2:27" x14ac:dyDescent="0.25">
      <c r="B293" s="41" t="str">
        <f>IF(B292="","",IF(B292+1&lt;='Tables&amp;Data'!$F$9,B292+1,""))</f>
        <v/>
      </c>
      <c r="C293" s="46" t="str">
        <f>IF(IFERROR(TRUNC((B293-1)/'Tables&amp;Data'!$F$7,0)+1,0)=0,"","G"&amp;TRUNC((B293-1)/'Tables&amp;Data'!$F$7,0)+1)</f>
        <v/>
      </c>
      <c r="D293" s="43" t="str">
        <f>IF(C293="","",IF(D292='Tables&amp;Data'!$F$7,1,D292+1))</f>
        <v/>
      </c>
      <c r="E293" s="43" t="str">
        <f t="shared" si="4"/>
        <v/>
      </c>
      <c r="F293" s="45" t="str">
        <f>IF(E293="","",IF(SUM(G293:AA293)='Tables&amp;Data'!$F$8,"P","O"))</f>
        <v/>
      </c>
      <c r="G293" s="13" t="str">
        <f>IFERROR(IF(($C293&amp;"-"&amp;$E293&amp;"-"&amp;G$4)=INDEX(Aux!$Q$4:$Q$5000,MATCH($C293&amp;"-"&amp;$E293&amp;"-"&amp;G$4,Aux!$Q$4:$Q$5000,0)),1,""),"")</f>
        <v/>
      </c>
      <c r="H293" s="13" t="str">
        <f>IFERROR(IF(($C293&amp;"-"&amp;$E293&amp;"-"&amp;H$4)=INDEX(Aux!$Q$4:$Q$5000,MATCH($C293&amp;"-"&amp;$E293&amp;"-"&amp;H$4,Aux!$Q$4:$Q$5000,0)),1,""),"")</f>
        <v/>
      </c>
      <c r="I293" s="13" t="str">
        <f>IFERROR(IF(($C293&amp;"-"&amp;$E293&amp;"-"&amp;I$4)=INDEX(Aux!$Q$4:$Q$5000,MATCH($C293&amp;"-"&amp;$E293&amp;"-"&amp;I$4,Aux!$Q$4:$Q$5000,0)),1,""),"")</f>
        <v/>
      </c>
      <c r="J293" s="13" t="str">
        <f>IFERROR(IF(($C293&amp;"-"&amp;$E293&amp;"-"&amp;J$4)=INDEX(Aux!$Q$4:$Q$5000,MATCH($C293&amp;"-"&amp;$E293&amp;"-"&amp;J$4,Aux!$Q$4:$Q$5000,0)),1,""),"")</f>
        <v/>
      </c>
      <c r="K293" s="13" t="str">
        <f>IFERROR(IF(($C293&amp;"-"&amp;$E293&amp;"-"&amp;K$4)=INDEX(Aux!$Q$4:$Q$5000,MATCH($C293&amp;"-"&amp;$E293&amp;"-"&amp;K$4,Aux!$Q$4:$Q$5000,0)),1,""),"")</f>
        <v/>
      </c>
      <c r="L293" s="13" t="str">
        <f>IFERROR(IF(($C293&amp;"-"&amp;$E293&amp;"-"&amp;L$4)=INDEX(Aux!$Q$4:$Q$5000,MATCH($C293&amp;"-"&amp;$E293&amp;"-"&amp;L$4,Aux!$Q$4:$Q$5000,0)),1,""),"")</f>
        <v/>
      </c>
      <c r="M293" s="13" t="str">
        <f>IFERROR(IF(($C293&amp;"-"&amp;$E293&amp;"-"&amp;M$4)=INDEX(Aux!$Q$4:$Q$5000,MATCH($C293&amp;"-"&amp;$E293&amp;"-"&amp;M$4,Aux!$Q$4:$Q$5000,0)),1,""),"")</f>
        <v/>
      </c>
      <c r="N293" s="13" t="str">
        <f>IFERROR(IF(($C293&amp;"-"&amp;$E293&amp;"-"&amp;N$4)=INDEX(Aux!$Q$4:$Q$5000,MATCH($C293&amp;"-"&amp;$E293&amp;"-"&amp;N$4,Aux!$Q$4:$Q$5000,0)),1,""),"")</f>
        <v/>
      </c>
      <c r="O293" s="13" t="str">
        <f>IFERROR(IF(($C293&amp;"-"&amp;$E293&amp;"-"&amp;O$4)=INDEX(Aux!$Q$4:$Q$5000,MATCH($C293&amp;"-"&amp;$E293&amp;"-"&amp;O$4,Aux!$Q$4:$Q$5000,0)),1,""),"")</f>
        <v/>
      </c>
      <c r="P293" s="13" t="str">
        <f>IFERROR(IF(($C293&amp;"-"&amp;$E293&amp;"-"&amp;P$4)=INDEX(Aux!$Q$4:$Q$5000,MATCH($C293&amp;"-"&amp;$E293&amp;"-"&amp;P$4,Aux!$Q$4:$Q$5000,0)),1,""),"")</f>
        <v/>
      </c>
      <c r="Q293" s="13" t="str">
        <f>IFERROR(IF(($C293&amp;"-"&amp;$E293&amp;"-"&amp;Q$4)=INDEX(Aux!$Q$4:$Q$5000,MATCH($C293&amp;"-"&amp;$E293&amp;"-"&amp;Q$4,Aux!$Q$4:$Q$5000,0)),1,""),"")</f>
        <v/>
      </c>
      <c r="R293" s="13" t="str">
        <f>IFERROR(IF(($C293&amp;"-"&amp;$E293&amp;"-"&amp;R$4)=INDEX(Aux!$Q$4:$Q$5000,MATCH($C293&amp;"-"&amp;$E293&amp;"-"&amp;R$4,Aux!$Q$4:$Q$5000,0)),1,""),"")</f>
        <v/>
      </c>
      <c r="S293" s="13" t="str">
        <f>IFERROR(IF(($C293&amp;"-"&amp;$E293&amp;"-"&amp;S$4)=INDEX(Aux!$Q$4:$Q$5000,MATCH($C293&amp;"-"&amp;$E293&amp;"-"&amp;S$4,Aux!$Q$4:$Q$5000,0)),1,""),"")</f>
        <v/>
      </c>
      <c r="T293" s="13" t="str">
        <f>IFERROR(IF(($C293&amp;"-"&amp;$E293&amp;"-"&amp;T$4)=INDEX(Aux!$Q$4:$Q$5000,MATCH($C293&amp;"-"&amp;$E293&amp;"-"&amp;T$4,Aux!$Q$4:$Q$5000,0)),1,""),"")</f>
        <v/>
      </c>
      <c r="U293" s="13" t="str">
        <f>IFERROR(IF(($C293&amp;"-"&amp;$E293&amp;"-"&amp;U$4)=INDEX(Aux!$Q$4:$Q$5000,MATCH($C293&amp;"-"&amp;$E293&amp;"-"&amp;U$4,Aux!$Q$4:$Q$5000,0)),1,""),"")</f>
        <v/>
      </c>
      <c r="V293" s="13" t="str">
        <f>IFERROR(IF(($C293&amp;"-"&amp;$E293&amp;"-"&amp;V$4)=INDEX(Aux!$Q$4:$Q$5000,MATCH($C293&amp;"-"&amp;$E293&amp;"-"&amp;V$4,Aux!$Q$4:$Q$5000,0)),1,""),"")</f>
        <v/>
      </c>
      <c r="W293" s="13" t="str">
        <f>IFERROR(IF(($C293&amp;"-"&amp;$E293&amp;"-"&amp;W$4)=INDEX(Aux!$Q$4:$Q$5000,MATCH($C293&amp;"-"&amp;$E293&amp;"-"&amp;W$4,Aux!$Q$4:$Q$5000,0)),1,""),"")</f>
        <v/>
      </c>
      <c r="X293" s="13" t="str">
        <f>IFERROR(IF(($C293&amp;"-"&amp;$E293&amp;"-"&amp;X$4)=INDEX(Aux!$Q$4:$Q$5000,MATCH($C293&amp;"-"&amp;$E293&amp;"-"&amp;X$4,Aux!$Q$4:$Q$5000,0)),1,""),"")</f>
        <v/>
      </c>
      <c r="Y293" s="13" t="str">
        <f>IFERROR(IF(($C293&amp;"-"&amp;$E293&amp;"-"&amp;Y$4)=INDEX(Aux!$Q$4:$Q$5000,MATCH($C293&amp;"-"&amp;$E293&amp;"-"&amp;Y$4,Aux!$Q$4:$Q$5000,0)),1,""),"")</f>
        <v/>
      </c>
      <c r="Z293" s="13" t="str">
        <f>IFERROR(IF(($C293&amp;"-"&amp;$E293&amp;"-"&amp;Z$4)=INDEX(Aux!$Q$4:$Q$5000,MATCH($C293&amp;"-"&amp;$E293&amp;"-"&amp;Z$4,Aux!$Q$4:$Q$5000,0)),1,""),"")</f>
        <v/>
      </c>
      <c r="AA293" s="13" t="str">
        <f>IFERROR(IF(($C293&amp;"-"&amp;$E293&amp;"-"&amp;AA$4)=INDEX(Aux!$Q$4:$Q$5000,MATCH($C293&amp;"-"&amp;$E293&amp;"-"&amp;AA$4,Aux!$Q$4:$Q$5000,0)),1,""),"")</f>
        <v/>
      </c>
    </row>
    <row r="294" spans="2:27" x14ac:dyDescent="0.25">
      <c r="B294" s="41" t="str">
        <f>IF(B293="","",IF(B293+1&lt;='Tables&amp;Data'!$F$9,B293+1,""))</f>
        <v/>
      </c>
      <c r="C294" s="46" t="str">
        <f>IF(IFERROR(TRUNC((B294-1)/'Tables&amp;Data'!$F$7,0)+1,0)=0,"","G"&amp;TRUNC((B294-1)/'Tables&amp;Data'!$F$7,0)+1)</f>
        <v/>
      </c>
      <c r="D294" s="43" t="str">
        <f>IF(C294="","",IF(D293='Tables&amp;Data'!$F$7,1,D293+1))</f>
        <v/>
      </c>
      <c r="E294" s="43" t="str">
        <f t="shared" si="4"/>
        <v/>
      </c>
      <c r="F294" s="45" t="str">
        <f>IF(E294="","",IF(SUM(G294:AA294)='Tables&amp;Data'!$F$8,"P","O"))</f>
        <v/>
      </c>
      <c r="G294" s="13" t="str">
        <f>IFERROR(IF(($C294&amp;"-"&amp;$E294&amp;"-"&amp;G$4)=INDEX(Aux!$Q$4:$Q$5000,MATCH($C294&amp;"-"&amp;$E294&amp;"-"&amp;G$4,Aux!$Q$4:$Q$5000,0)),1,""),"")</f>
        <v/>
      </c>
      <c r="H294" s="13" t="str">
        <f>IFERROR(IF(($C294&amp;"-"&amp;$E294&amp;"-"&amp;H$4)=INDEX(Aux!$Q$4:$Q$5000,MATCH($C294&amp;"-"&amp;$E294&amp;"-"&amp;H$4,Aux!$Q$4:$Q$5000,0)),1,""),"")</f>
        <v/>
      </c>
      <c r="I294" s="13" t="str">
        <f>IFERROR(IF(($C294&amp;"-"&amp;$E294&amp;"-"&amp;I$4)=INDEX(Aux!$Q$4:$Q$5000,MATCH($C294&amp;"-"&amp;$E294&amp;"-"&amp;I$4,Aux!$Q$4:$Q$5000,0)),1,""),"")</f>
        <v/>
      </c>
      <c r="J294" s="13" t="str">
        <f>IFERROR(IF(($C294&amp;"-"&amp;$E294&amp;"-"&amp;J$4)=INDEX(Aux!$Q$4:$Q$5000,MATCH($C294&amp;"-"&amp;$E294&amp;"-"&amp;J$4,Aux!$Q$4:$Q$5000,0)),1,""),"")</f>
        <v/>
      </c>
      <c r="K294" s="13" t="str">
        <f>IFERROR(IF(($C294&amp;"-"&amp;$E294&amp;"-"&amp;K$4)=INDEX(Aux!$Q$4:$Q$5000,MATCH($C294&amp;"-"&amp;$E294&amp;"-"&amp;K$4,Aux!$Q$4:$Q$5000,0)),1,""),"")</f>
        <v/>
      </c>
      <c r="L294" s="13" t="str">
        <f>IFERROR(IF(($C294&amp;"-"&amp;$E294&amp;"-"&amp;L$4)=INDEX(Aux!$Q$4:$Q$5000,MATCH($C294&amp;"-"&amp;$E294&amp;"-"&amp;L$4,Aux!$Q$4:$Q$5000,0)),1,""),"")</f>
        <v/>
      </c>
      <c r="M294" s="13" t="str">
        <f>IFERROR(IF(($C294&amp;"-"&amp;$E294&amp;"-"&amp;M$4)=INDEX(Aux!$Q$4:$Q$5000,MATCH($C294&amp;"-"&amp;$E294&amp;"-"&amp;M$4,Aux!$Q$4:$Q$5000,0)),1,""),"")</f>
        <v/>
      </c>
      <c r="N294" s="13" t="str">
        <f>IFERROR(IF(($C294&amp;"-"&amp;$E294&amp;"-"&amp;N$4)=INDEX(Aux!$Q$4:$Q$5000,MATCH($C294&amp;"-"&amp;$E294&amp;"-"&amp;N$4,Aux!$Q$4:$Q$5000,0)),1,""),"")</f>
        <v/>
      </c>
      <c r="O294" s="13" t="str">
        <f>IFERROR(IF(($C294&amp;"-"&amp;$E294&amp;"-"&amp;O$4)=INDEX(Aux!$Q$4:$Q$5000,MATCH($C294&amp;"-"&amp;$E294&amp;"-"&amp;O$4,Aux!$Q$4:$Q$5000,0)),1,""),"")</f>
        <v/>
      </c>
      <c r="P294" s="13" t="str">
        <f>IFERROR(IF(($C294&amp;"-"&amp;$E294&amp;"-"&amp;P$4)=INDEX(Aux!$Q$4:$Q$5000,MATCH($C294&amp;"-"&amp;$E294&amp;"-"&amp;P$4,Aux!$Q$4:$Q$5000,0)),1,""),"")</f>
        <v/>
      </c>
      <c r="Q294" s="13" t="str">
        <f>IFERROR(IF(($C294&amp;"-"&amp;$E294&amp;"-"&amp;Q$4)=INDEX(Aux!$Q$4:$Q$5000,MATCH($C294&amp;"-"&amp;$E294&amp;"-"&amp;Q$4,Aux!$Q$4:$Q$5000,0)),1,""),"")</f>
        <v/>
      </c>
      <c r="R294" s="13" t="str">
        <f>IFERROR(IF(($C294&amp;"-"&amp;$E294&amp;"-"&amp;R$4)=INDEX(Aux!$Q$4:$Q$5000,MATCH($C294&amp;"-"&amp;$E294&amp;"-"&amp;R$4,Aux!$Q$4:$Q$5000,0)),1,""),"")</f>
        <v/>
      </c>
      <c r="S294" s="13" t="str">
        <f>IFERROR(IF(($C294&amp;"-"&amp;$E294&amp;"-"&amp;S$4)=INDEX(Aux!$Q$4:$Q$5000,MATCH($C294&amp;"-"&amp;$E294&amp;"-"&amp;S$4,Aux!$Q$4:$Q$5000,0)),1,""),"")</f>
        <v/>
      </c>
      <c r="T294" s="13" t="str">
        <f>IFERROR(IF(($C294&amp;"-"&amp;$E294&amp;"-"&amp;T$4)=INDEX(Aux!$Q$4:$Q$5000,MATCH($C294&amp;"-"&amp;$E294&amp;"-"&amp;T$4,Aux!$Q$4:$Q$5000,0)),1,""),"")</f>
        <v/>
      </c>
      <c r="U294" s="13" t="str">
        <f>IFERROR(IF(($C294&amp;"-"&amp;$E294&amp;"-"&amp;U$4)=INDEX(Aux!$Q$4:$Q$5000,MATCH($C294&amp;"-"&amp;$E294&amp;"-"&amp;U$4,Aux!$Q$4:$Q$5000,0)),1,""),"")</f>
        <v/>
      </c>
      <c r="V294" s="13" t="str">
        <f>IFERROR(IF(($C294&amp;"-"&amp;$E294&amp;"-"&amp;V$4)=INDEX(Aux!$Q$4:$Q$5000,MATCH($C294&amp;"-"&amp;$E294&amp;"-"&amp;V$4,Aux!$Q$4:$Q$5000,0)),1,""),"")</f>
        <v/>
      </c>
      <c r="W294" s="13" t="str">
        <f>IFERROR(IF(($C294&amp;"-"&amp;$E294&amp;"-"&amp;W$4)=INDEX(Aux!$Q$4:$Q$5000,MATCH($C294&amp;"-"&amp;$E294&amp;"-"&amp;W$4,Aux!$Q$4:$Q$5000,0)),1,""),"")</f>
        <v/>
      </c>
      <c r="X294" s="13" t="str">
        <f>IFERROR(IF(($C294&amp;"-"&amp;$E294&amp;"-"&amp;X$4)=INDEX(Aux!$Q$4:$Q$5000,MATCH($C294&amp;"-"&amp;$E294&amp;"-"&amp;X$4,Aux!$Q$4:$Q$5000,0)),1,""),"")</f>
        <v/>
      </c>
      <c r="Y294" s="13" t="str">
        <f>IFERROR(IF(($C294&amp;"-"&amp;$E294&amp;"-"&amp;Y$4)=INDEX(Aux!$Q$4:$Q$5000,MATCH($C294&amp;"-"&amp;$E294&amp;"-"&amp;Y$4,Aux!$Q$4:$Q$5000,0)),1,""),"")</f>
        <v/>
      </c>
      <c r="Z294" s="13" t="str">
        <f>IFERROR(IF(($C294&amp;"-"&amp;$E294&amp;"-"&amp;Z$4)=INDEX(Aux!$Q$4:$Q$5000,MATCH($C294&amp;"-"&amp;$E294&amp;"-"&amp;Z$4,Aux!$Q$4:$Q$5000,0)),1,""),"")</f>
        <v/>
      </c>
      <c r="AA294" s="13" t="str">
        <f>IFERROR(IF(($C294&amp;"-"&amp;$E294&amp;"-"&amp;AA$4)=INDEX(Aux!$Q$4:$Q$5000,MATCH($C294&amp;"-"&amp;$E294&amp;"-"&amp;AA$4,Aux!$Q$4:$Q$5000,0)),1,""),"")</f>
        <v/>
      </c>
    </row>
    <row r="295" spans="2:27" x14ac:dyDescent="0.25">
      <c r="B295" s="41" t="str">
        <f>IF(B294="","",IF(B294+1&lt;='Tables&amp;Data'!$F$9,B294+1,""))</f>
        <v/>
      </c>
      <c r="C295" s="46" t="str">
        <f>IF(IFERROR(TRUNC((B295-1)/'Tables&amp;Data'!$F$7,0)+1,0)=0,"","G"&amp;TRUNC((B295-1)/'Tables&amp;Data'!$F$7,0)+1)</f>
        <v/>
      </c>
      <c r="D295" s="43" t="str">
        <f>IF(C295="","",IF(D294='Tables&amp;Data'!$F$7,1,D294+1))</f>
        <v/>
      </c>
      <c r="E295" s="43" t="str">
        <f t="shared" si="4"/>
        <v/>
      </c>
      <c r="F295" s="45" t="str">
        <f>IF(E295="","",IF(SUM(G295:AA295)='Tables&amp;Data'!$F$8,"P","O"))</f>
        <v/>
      </c>
      <c r="G295" s="13" t="str">
        <f>IFERROR(IF(($C295&amp;"-"&amp;$E295&amp;"-"&amp;G$4)=INDEX(Aux!$Q$4:$Q$5000,MATCH($C295&amp;"-"&amp;$E295&amp;"-"&amp;G$4,Aux!$Q$4:$Q$5000,0)),1,""),"")</f>
        <v/>
      </c>
      <c r="H295" s="13" t="str">
        <f>IFERROR(IF(($C295&amp;"-"&amp;$E295&amp;"-"&amp;H$4)=INDEX(Aux!$Q$4:$Q$5000,MATCH($C295&amp;"-"&amp;$E295&amp;"-"&amp;H$4,Aux!$Q$4:$Q$5000,0)),1,""),"")</f>
        <v/>
      </c>
      <c r="I295" s="13" t="str">
        <f>IFERROR(IF(($C295&amp;"-"&amp;$E295&amp;"-"&amp;I$4)=INDEX(Aux!$Q$4:$Q$5000,MATCH($C295&amp;"-"&amp;$E295&amp;"-"&amp;I$4,Aux!$Q$4:$Q$5000,0)),1,""),"")</f>
        <v/>
      </c>
      <c r="J295" s="13" t="str">
        <f>IFERROR(IF(($C295&amp;"-"&amp;$E295&amp;"-"&amp;J$4)=INDEX(Aux!$Q$4:$Q$5000,MATCH($C295&amp;"-"&amp;$E295&amp;"-"&amp;J$4,Aux!$Q$4:$Q$5000,0)),1,""),"")</f>
        <v/>
      </c>
      <c r="K295" s="13" t="str">
        <f>IFERROR(IF(($C295&amp;"-"&amp;$E295&amp;"-"&amp;K$4)=INDEX(Aux!$Q$4:$Q$5000,MATCH($C295&amp;"-"&amp;$E295&amp;"-"&amp;K$4,Aux!$Q$4:$Q$5000,0)),1,""),"")</f>
        <v/>
      </c>
      <c r="L295" s="13" t="str">
        <f>IFERROR(IF(($C295&amp;"-"&amp;$E295&amp;"-"&amp;L$4)=INDEX(Aux!$Q$4:$Q$5000,MATCH($C295&amp;"-"&amp;$E295&amp;"-"&amp;L$4,Aux!$Q$4:$Q$5000,0)),1,""),"")</f>
        <v/>
      </c>
      <c r="M295" s="13" t="str">
        <f>IFERROR(IF(($C295&amp;"-"&amp;$E295&amp;"-"&amp;M$4)=INDEX(Aux!$Q$4:$Q$5000,MATCH($C295&amp;"-"&amp;$E295&amp;"-"&amp;M$4,Aux!$Q$4:$Q$5000,0)),1,""),"")</f>
        <v/>
      </c>
      <c r="N295" s="13" t="str">
        <f>IFERROR(IF(($C295&amp;"-"&amp;$E295&amp;"-"&amp;N$4)=INDEX(Aux!$Q$4:$Q$5000,MATCH($C295&amp;"-"&amp;$E295&amp;"-"&amp;N$4,Aux!$Q$4:$Q$5000,0)),1,""),"")</f>
        <v/>
      </c>
      <c r="O295" s="13" t="str">
        <f>IFERROR(IF(($C295&amp;"-"&amp;$E295&amp;"-"&amp;O$4)=INDEX(Aux!$Q$4:$Q$5000,MATCH($C295&amp;"-"&amp;$E295&amp;"-"&amp;O$4,Aux!$Q$4:$Q$5000,0)),1,""),"")</f>
        <v/>
      </c>
      <c r="P295" s="13" t="str">
        <f>IFERROR(IF(($C295&amp;"-"&amp;$E295&amp;"-"&amp;P$4)=INDEX(Aux!$Q$4:$Q$5000,MATCH($C295&amp;"-"&amp;$E295&amp;"-"&amp;P$4,Aux!$Q$4:$Q$5000,0)),1,""),"")</f>
        <v/>
      </c>
      <c r="Q295" s="13" t="str">
        <f>IFERROR(IF(($C295&amp;"-"&amp;$E295&amp;"-"&amp;Q$4)=INDEX(Aux!$Q$4:$Q$5000,MATCH($C295&amp;"-"&amp;$E295&amp;"-"&amp;Q$4,Aux!$Q$4:$Q$5000,0)),1,""),"")</f>
        <v/>
      </c>
      <c r="R295" s="13" t="str">
        <f>IFERROR(IF(($C295&amp;"-"&amp;$E295&amp;"-"&amp;R$4)=INDEX(Aux!$Q$4:$Q$5000,MATCH($C295&amp;"-"&amp;$E295&amp;"-"&amp;R$4,Aux!$Q$4:$Q$5000,0)),1,""),"")</f>
        <v/>
      </c>
      <c r="S295" s="13" t="str">
        <f>IFERROR(IF(($C295&amp;"-"&amp;$E295&amp;"-"&amp;S$4)=INDEX(Aux!$Q$4:$Q$5000,MATCH($C295&amp;"-"&amp;$E295&amp;"-"&amp;S$4,Aux!$Q$4:$Q$5000,0)),1,""),"")</f>
        <v/>
      </c>
      <c r="T295" s="13" t="str">
        <f>IFERROR(IF(($C295&amp;"-"&amp;$E295&amp;"-"&amp;T$4)=INDEX(Aux!$Q$4:$Q$5000,MATCH($C295&amp;"-"&amp;$E295&amp;"-"&amp;T$4,Aux!$Q$4:$Q$5000,0)),1,""),"")</f>
        <v/>
      </c>
      <c r="U295" s="13" t="str">
        <f>IFERROR(IF(($C295&amp;"-"&amp;$E295&amp;"-"&amp;U$4)=INDEX(Aux!$Q$4:$Q$5000,MATCH($C295&amp;"-"&amp;$E295&amp;"-"&amp;U$4,Aux!$Q$4:$Q$5000,0)),1,""),"")</f>
        <v/>
      </c>
      <c r="V295" s="13" t="str">
        <f>IFERROR(IF(($C295&amp;"-"&amp;$E295&amp;"-"&amp;V$4)=INDEX(Aux!$Q$4:$Q$5000,MATCH($C295&amp;"-"&amp;$E295&amp;"-"&amp;V$4,Aux!$Q$4:$Q$5000,0)),1,""),"")</f>
        <v/>
      </c>
      <c r="W295" s="13" t="str">
        <f>IFERROR(IF(($C295&amp;"-"&amp;$E295&amp;"-"&amp;W$4)=INDEX(Aux!$Q$4:$Q$5000,MATCH($C295&amp;"-"&amp;$E295&amp;"-"&amp;W$4,Aux!$Q$4:$Q$5000,0)),1,""),"")</f>
        <v/>
      </c>
      <c r="X295" s="13" t="str">
        <f>IFERROR(IF(($C295&amp;"-"&amp;$E295&amp;"-"&amp;X$4)=INDEX(Aux!$Q$4:$Q$5000,MATCH($C295&amp;"-"&amp;$E295&amp;"-"&amp;X$4,Aux!$Q$4:$Q$5000,0)),1,""),"")</f>
        <v/>
      </c>
      <c r="Y295" s="13" t="str">
        <f>IFERROR(IF(($C295&amp;"-"&amp;$E295&amp;"-"&amp;Y$4)=INDEX(Aux!$Q$4:$Q$5000,MATCH($C295&amp;"-"&amp;$E295&amp;"-"&amp;Y$4,Aux!$Q$4:$Q$5000,0)),1,""),"")</f>
        <v/>
      </c>
      <c r="Z295" s="13" t="str">
        <f>IFERROR(IF(($C295&amp;"-"&amp;$E295&amp;"-"&amp;Z$4)=INDEX(Aux!$Q$4:$Q$5000,MATCH($C295&amp;"-"&amp;$E295&amp;"-"&amp;Z$4,Aux!$Q$4:$Q$5000,0)),1,""),"")</f>
        <v/>
      </c>
      <c r="AA295" s="13" t="str">
        <f>IFERROR(IF(($C295&amp;"-"&amp;$E295&amp;"-"&amp;AA$4)=INDEX(Aux!$Q$4:$Q$5000,MATCH($C295&amp;"-"&amp;$E295&amp;"-"&amp;AA$4,Aux!$Q$4:$Q$5000,0)),1,""),"")</f>
        <v/>
      </c>
    </row>
    <row r="296" spans="2:27" x14ac:dyDescent="0.25">
      <c r="B296" s="41" t="str">
        <f>IF(B295="","",IF(B295+1&lt;='Tables&amp;Data'!$F$9,B295+1,""))</f>
        <v/>
      </c>
      <c r="C296" s="46" t="str">
        <f>IF(IFERROR(TRUNC((B296-1)/'Tables&amp;Data'!$F$7,0)+1,0)=0,"","G"&amp;TRUNC((B296-1)/'Tables&amp;Data'!$F$7,0)+1)</f>
        <v/>
      </c>
      <c r="D296" s="43" t="str">
        <f>IF(C296="","",IF(D295='Tables&amp;Data'!$F$7,1,D295+1))</f>
        <v/>
      </c>
      <c r="E296" s="43" t="str">
        <f t="shared" si="4"/>
        <v/>
      </c>
      <c r="F296" s="45" t="str">
        <f>IF(E296="","",IF(SUM(G296:AA296)='Tables&amp;Data'!$F$8,"P","O"))</f>
        <v/>
      </c>
      <c r="G296" s="13" t="str">
        <f>IFERROR(IF(($C296&amp;"-"&amp;$E296&amp;"-"&amp;G$4)=INDEX(Aux!$Q$4:$Q$5000,MATCH($C296&amp;"-"&amp;$E296&amp;"-"&amp;G$4,Aux!$Q$4:$Q$5000,0)),1,""),"")</f>
        <v/>
      </c>
      <c r="H296" s="13" t="str">
        <f>IFERROR(IF(($C296&amp;"-"&amp;$E296&amp;"-"&amp;H$4)=INDEX(Aux!$Q$4:$Q$5000,MATCH($C296&amp;"-"&amp;$E296&amp;"-"&amp;H$4,Aux!$Q$4:$Q$5000,0)),1,""),"")</f>
        <v/>
      </c>
      <c r="I296" s="13" t="str">
        <f>IFERROR(IF(($C296&amp;"-"&amp;$E296&amp;"-"&amp;I$4)=INDEX(Aux!$Q$4:$Q$5000,MATCH($C296&amp;"-"&amp;$E296&amp;"-"&amp;I$4,Aux!$Q$4:$Q$5000,0)),1,""),"")</f>
        <v/>
      </c>
      <c r="J296" s="13" t="str">
        <f>IFERROR(IF(($C296&amp;"-"&amp;$E296&amp;"-"&amp;J$4)=INDEX(Aux!$Q$4:$Q$5000,MATCH($C296&amp;"-"&amp;$E296&amp;"-"&amp;J$4,Aux!$Q$4:$Q$5000,0)),1,""),"")</f>
        <v/>
      </c>
      <c r="K296" s="13" t="str">
        <f>IFERROR(IF(($C296&amp;"-"&amp;$E296&amp;"-"&amp;K$4)=INDEX(Aux!$Q$4:$Q$5000,MATCH($C296&amp;"-"&amp;$E296&amp;"-"&amp;K$4,Aux!$Q$4:$Q$5000,0)),1,""),"")</f>
        <v/>
      </c>
      <c r="L296" s="13" t="str">
        <f>IFERROR(IF(($C296&amp;"-"&amp;$E296&amp;"-"&amp;L$4)=INDEX(Aux!$Q$4:$Q$5000,MATCH($C296&amp;"-"&amp;$E296&amp;"-"&amp;L$4,Aux!$Q$4:$Q$5000,0)),1,""),"")</f>
        <v/>
      </c>
      <c r="M296" s="13" t="str">
        <f>IFERROR(IF(($C296&amp;"-"&amp;$E296&amp;"-"&amp;M$4)=INDEX(Aux!$Q$4:$Q$5000,MATCH($C296&amp;"-"&amp;$E296&amp;"-"&amp;M$4,Aux!$Q$4:$Q$5000,0)),1,""),"")</f>
        <v/>
      </c>
      <c r="N296" s="13" t="str">
        <f>IFERROR(IF(($C296&amp;"-"&amp;$E296&amp;"-"&amp;N$4)=INDEX(Aux!$Q$4:$Q$5000,MATCH($C296&amp;"-"&amp;$E296&amp;"-"&amp;N$4,Aux!$Q$4:$Q$5000,0)),1,""),"")</f>
        <v/>
      </c>
      <c r="O296" s="13" t="str">
        <f>IFERROR(IF(($C296&amp;"-"&amp;$E296&amp;"-"&amp;O$4)=INDEX(Aux!$Q$4:$Q$5000,MATCH($C296&amp;"-"&amp;$E296&amp;"-"&amp;O$4,Aux!$Q$4:$Q$5000,0)),1,""),"")</f>
        <v/>
      </c>
      <c r="P296" s="13" t="str">
        <f>IFERROR(IF(($C296&amp;"-"&amp;$E296&amp;"-"&amp;P$4)=INDEX(Aux!$Q$4:$Q$5000,MATCH($C296&amp;"-"&amp;$E296&amp;"-"&amp;P$4,Aux!$Q$4:$Q$5000,0)),1,""),"")</f>
        <v/>
      </c>
      <c r="Q296" s="13" t="str">
        <f>IFERROR(IF(($C296&amp;"-"&amp;$E296&amp;"-"&amp;Q$4)=INDEX(Aux!$Q$4:$Q$5000,MATCH($C296&amp;"-"&amp;$E296&amp;"-"&amp;Q$4,Aux!$Q$4:$Q$5000,0)),1,""),"")</f>
        <v/>
      </c>
      <c r="R296" s="13" t="str">
        <f>IFERROR(IF(($C296&amp;"-"&amp;$E296&amp;"-"&amp;R$4)=INDEX(Aux!$Q$4:$Q$5000,MATCH($C296&amp;"-"&amp;$E296&amp;"-"&amp;R$4,Aux!$Q$4:$Q$5000,0)),1,""),"")</f>
        <v/>
      </c>
      <c r="S296" s="13" t="str">
        <f>IFERROR(IF(($C296&amp;"-"&amp;$E296&amp;"-"&amp;S$4)=INDEX(Aux!$Q$4:$Q$5000,MATCH($C296&amp;"-"&amp;$E296&amp;"-"&amp;S$4,Aux!$Q$4:$Q$5000,0)),1,""),"")</f>
        <v/>
      </c>
      <c r="T296" s="13" t="str">
        <f>IFERROR(IF(($C296&amp;"-"&amp;$E296&amp;"-"&amp;T$4)=INDEX(Aux!$Q$4:$Q$5000,MATCH($C296&amp;"-"&amp;$E296&amp;"-"&amp;T$4,Aux!$Q$4:$Q$5000,0)),1,""),"")</f>
        <v/>
      </c>
      <c r="U296" s="13" t="str">
        <f>IFERROR(IF(($C296&amp;"-"&amp;$E296&amp;"-"&amp;U$4)=INDEX(Aux!$Q$4:$Q$5000,MATCH($C296&amp;"-"&amp;$E296&amp;"-"&amp;U$4,Aux!$Q$4:$Q$5000,0)),1,""),"")</f>
        <v/>
      </c>
      <c r="V296" s="13" t="str">
        <f>IFERROR(IF(($C296&amp;"-"&amp;$E296&amp;"-"&amp;V$4)=INDEX(Aux!$Q$4:$Q$5000,MATCH($C296&amp;"-"&amp;$E296&amp;"-"&amp;V$4,Aux!$Q$4:$Q$5000,0)),1,""),"")</f>
        <v/>
      </c>
      <c r="W296" s="13" t="str">
        <f>IFERROR(IF(($C296&amp;"-"&amp;$E296&amp;"-"&amp;W$4)=INDEX(Aux!$Q$4:$Q$5000,MATCH($C296&amp;"-"&amp;$E296&amp;"-"&amp;W$4,Aux!$Q$4:$Q$5000,0)),1,""),"")</f>
        <v/>
      </c>
      <c r="X296" s="13" t="str">
        <f>IFERROR(IF(($C296&amp;"-"&amp;$E296&amp;"-"&amp;X$4)=INDEX(Aux!$Q$4:$Q$5000,MATCH($C296&amp;"-"&amp;$E296&amp;"-"&amp;X$4,Aux!$Q$4:$Q$5000,0)),1,""),"")</f>
        <v/>
      </c>
      <c r="Y296" s="13" t="str">
        <f>IFERROR(IF(($C296&amp;"-"&amp;$E296&amp;"-"&amp;Y$4)=INDEX(Aux!$Q$4:$Q$5000,MATCH($C296&amp;"-"&amp;$E296&amp;"-"&amp;Y$4,Aux!$Q$4:$Q$5000,0)),1,""),"")</f>
        <v/>
      </c>
      <c r="Z296" s="13" t="str">
        <f>IFERROR(IF(($C296&amp;"-"&amp;$E296&amp;"-"&amp;Z$4)=INDEX(Aux!$Q$4:$Q$5000,MATCH($C296&amp;"-"&amp;$E296&amp;"-"&amp;Z$4,Aux!$Q$4:$Q$5000,0)),1,""),"")</f>
        <v/>
      </c>
      <c r="AA296" s="13" t="str">
        <f>IFERROR(IF(($C296&amp;"-"&amp;$E296&amp;"-"&amp;AA$4)=INDEX(Aux!$Q$4:$Q$5000,MATCH($C296&amp;"-"&amp;$E296&amp;"-"&amp;AA$4,Aux!$Q$4:$Q$5000,0)),1,""),"")</f>
        <v/>
      </c>
    </row>
    <row r="297" spans="2:27" x14ac:dyDescent="0.25">
      <c r="B297" s="41" t="str">
        <f>IF(B296="","",IF(B296+1&lt;='Tables&amp;Data'!$F$9,B296+1,""))</f>
        <v/>
      </c>
      <c r="C297" s="46" t="str">
        <f>IF(IFERROR(TRUNC((B297-1)/'Tables&amp;Data'!$F$7,0)+1,0)=0,"","G"&amp;TRUNC((B297-1)/'Tables&amp;Data'!$F$7,0)+1)</f>
        <v/>
      </c>
      <c r="D297" s="43" t="str">
        <f>IF(C297="","",IF(D296='Tables&amp;Data'!$F$7,1,D296+1))</f>
        <v/>
      </c>
      <c r="E297" s="43" t="str">
        <f t="shared" si="4"/>
        <v/>
      </c>
      <c r="F297" s="45" t="str">
        <f>IF(E297="","",IF(SUM(G297:AA297)='Tables&amp;Data'!$F$8,"P","O"))</f>
        <v/>
      </c>
      <c r="G297" s="13" t="str">
        <f>IFERROR(IF(($C297&amp;"-"&amp;$E297&amp;"-"&amp;G$4)=INDEX(Aux!$Q$4:$Q$5000,MATCH($C297&amp;"-"&amp;$E297&amp;"-"&amp;G$4,Aux!$Q$4:$Q$5000,0)),1,""),"")</f>
        <v/>
      </c>
      <c r="H297" s="13" t="str">
        <f>IFERROR(IF(($C297&amp;"-"&amp;$E297&amp;"-"&amp;H$4)=INDEX(Aux!$Q$4:$Q$5000,MATCH($C297&amp;"-"&amp;$E297&amp;"-"&amp;H$4,Aux!$Q$4:$Q$5000,0)),1,""),"")</f>
        <v/>
      </c>
      <c r="I297" s="13" t="str">
        <f>IFERROR(IF(($C297&amp;"-"&amp;$E297&amp;"-"&amp;I$4)=INDEX(Aux!$Q$4:$Q$5000,MATCH($C297&amp;"-"&amp;$E297&amp;"-"&amp;I$4,Aux!$Q$4:$Q$5000,0)),1,""),"")</f>
        <v/>
      </c>
      <c r="J297" s="13" t="str">
        <f>IFERROR(IF(($C297&amp;"-"&amp;$E297&amp;"-"&amp;J$4)=INDEX(Aux!$Q$4:$Q$5000,MATCH($C297&amp;"-"&amp;$E297&amp;"-"&amp;J$4,Aux!$Q$4:$Q$5000,0)),1,""),"")</f>
        <v/>
      </c>
      <c r="K297" s="13" t="str">
        <f>IFERROR(IF(($C297&amp;"-"&amp;$E297&amp;"-"&amp;K$4)=INDEX(Aux!$Q$4:$Q$5000,MATCH($C297&amp;"-"&amp;$E297&amp;"-"&amp;K$4,Aux!$Q$4:$Q$5000,0)),1,""),"")</f>
        <v/>
      </c>
      <c r="L297" s="13" t="str">
        <f>IFERROR(IF(($C297&amp;"-"&amp;$E297&amp;"-"&amp;L$4)=INDEX(Aux!$Q$4:$Q$5000,MATCH($C297&amp;"-"&amp;$E297&amp;"-"&amp;L$4,Aux!$Q$4:$Q$5000,0)),1,""),"")</f>
        <v/>
      </c>
      <c r="M297" s="13" t="str">
        <f>IFERROR(IF(($C297&amp;"-"&amp;$E297&amp;"-"&amp;M$4)=INDEX(Aux!$Q$4:$Q$5000,MATCH($C297&amp;"-"&amp;$E297&amp;"-"&amp;M$4,Aux!$Q$4:$Q$5000,0)),1,""),"")</f>
        <v/>
      </c>
      <c r="N297" s="13" t="str">
        <f>IFERROR(IF(($C297&amp;"-"&amp;$E297&amp;"-"&amp;N$4)=INDEX(Aux!$Q$4:$Q$5000,MATCH($C297&amp;"-"&amp;$E297&amp;"-"&amp;N$4,Aux!$Q$4:$Q$5000,0)),1,""),"")</f>
        <v/>
      </c>
      <c r="O297" s="13" t="str">
        <f>IFERROR(IF(($C297&amp;"-"&amp;$E297&amp;"-"&amp;O$4)=INDEX(Aux!$Q$4:$Q$5000,MATCH($C297&amp;"-"&amp;$E297&amp;"-"&amp;O$4,Aux!$Q$4:$Q$5000,0)),1,""),"")</f>
        <v/>
      </c>
      <c r="P297" s="13" t="str">
        <f>IFERROR(IF(($C297&amp;"-"&amp;$E297&amp;"-"&amp;P$4)=INDEX(Aux!$Q$4:$Q$5000,MATCH($C297&amp;"-"&amp;$E297&amp;"-"&amp;P$4,Aux!$Q$4:$Q$5000,0)),1,""),"")</f>
        <v/>
      </c>
      <c r="Q297" s="13" t="str">
        <f>IFERROR(IF(($C297&amp;"-"&amp;$E297&amp;"-"&amp;Q$4)=INDEX(Aux!$Q$4:$Q$5000,MATCH($C297&amp;"-"&amp;$E297&amp;"-"&amp;Q$4,Aux!$Q$4:$Q$5000,0)),1,""),"")</f>
        <v/>
      </c>
      <c r="R297" s="13" t="str">
        <f>IFERROR(IF(($C297&amp;"-"&amp;$E297&amp;"-"&amp;R$4)=INDEX(Aux!$Q$4:$Q$5000,MATCH($C297&amp;"-"&amp;$E297&amp;"-"&amp;R$4,Aux!$Q$4:$Q$5000,0)),1,""),"")</f>
        <v/>
      </c>
      <c r="S297" s="13" t="str">
        <f>IFERROR(IF(($C297&amp;"-"&amp;$E297&amp;"-"&amp;S$4)=INDEX(Aux!$Q$4:$Q$5000,MATCH($C297&amp;"-"&amp;$E297&amp;"-"&amp;S$4,Aux!$Q$4:$Q$5000,0)),1,""),"")</f>
        <v/>
      </c>
      <c r="T297" s="13" t="str">
        <f>IFERROR(IF(($C297&amp;"-"&amp;$E297&amp;"-"&amp;T$4)=INDEX(Aux!$Q$4:$Q$5000,MATCH($C297&amp;"-"&amp;$E297&amp;"-"&amp;T$4,Aux!$Q$4:$Q$5000,0)),1,""),"")</f>
        <v/>
      </c>
      <c r="U297" s="13" t="str">
        <f>IFERROR(IF(($C297&amp;"-"&amp;$E297&amp;"-"&amp;U$4)=INDEX(Aux!$Q$4:$Q$5000,MATCH($C297&amp;"-"&amp;$E297&amp;"-"&amp;U$4,Aux!$Q$4:$Q$5000,0)),1,""),"")</f>
        <v/>
      </c>
      <c r="V297" s="13" t="str">
        <f>IFERROR(IF(($C297&amp;"-"&amp;$E297&amp;"-"&amp;V$4)=INDEX(Aux!$Q$4:$Q$5000,MATCH($C297&amp;"-"&amp;$E297&amp;"-"&amp;V$4,Aux!$Q$4:$Q$5000,0)),1,""),"")</f>
        <v/>
      </c>
      <c r="W297" s="13" t="str">
        <f>IFERROR(IF(($C297&amp;"-"&amp;$E297&amp;"-"&amp;W$4)=INDEX(Aux!$Q$4:$Q$5000,MATCH($C297&amp;"-"&amp;$E297&amp;"-"&amp;W$4,Aux!$Q$4:$Q$5000,0)),1,""),"")</f>
        <v/>
      </c>
      <c r="X297" s="13" t="str">
        <f>IFERROR(IF(($C297&amp;"-"&amp;$E297&amp;"-"&amp;X$4)=INDEX(Aux!$Q$4:$Q$5000,MATCH($C297&amp;"-"&amp;$E297&amp;"-"&amp;X$4,Aux!$Q$4:$Q$5000,0)),1,""),"")</f>
        <v/>
      </c>
      <c r="Y297" s="13" t="str">
        <f>IFERROR(IF(($C297&amp;"-"&amp;$E297&amp;"-"&amp;Y$4)=INDEX(Aux!$Q$4:$Q$5000,MATCH($C297&amp;"-"&amp;$E297&amp;"-"&amp;Y$4,Aux!$Q$4:$Q$5000,0)),1,""),"")</f>
        <v/>
      </c>
      <c r="Z297" s="13" t="str">
        <f>IFERROR(IF(($C297&amp;"-"&amp;$E297&amp;"-"&amp;Z$4)=INDEX(Aux!$Q$4:$Q$5000,MATCH($C297&amp;"-"&amp;$E297&amp;"-"&amp;Z$4,Aux!$Q$4:$Q$5000,0)),1,""),"")</f>
        <v/>
      </c>
      <c r="AA297" s="13" t="str">
        <f>IFERROR(IF(($C297&amp;"-"&amp;$E297&amp;"-"&amp;AA$4)=INDEX(Aux!$Q$4:$Q$5000,MATCH($C297&amp;"-"&amp;$E297&amp;"-"&amp;AA$4,Aux!$Q$4:$Q$5000,0)),1,""),"")</f>
        <v/>
      </c>
    </row>
    <row r="298" spans="2:27" x14ac:dyDescent="0.25">
      <c r="B298" s="41" t="str">
        <f>IF(B297="","",IF(B297+1&lt;='Tables&amp;Data'!$F$9,B297+1,""))</f>
        <v/>
      </c>
      <c r="C298" s="46" t="str">
        <f>IF(IFERROR(TRUNC((B298-1)/'Tables&amp;Data'!$F$7,0)+1,0)=0,"","G"&amp;TRUNC((B298-1)/'Tables&amp;Data'!$F$7,0)+1)</f>
        <v/>
      </c>
      <c r="D298" s="43" t="str">
        <f>IF(C298="","",IF(D297='Tables&amp;Data'!$F$7,1,D297+1))</f>
        <v/>
      </c>
      <c r="E298" s="43" t="str">
        <f t="shared" si="4"/>
        <v/>
      </c>
      <c r="F298" s="45" t="str">
        <f>IF(E298="","",IF(SUM(G298:AA298)='Tables&amp;Data'!$F$8,"P","O"))</f>
        <v/>
      </c>
      <c r="G298" s="13" t="str">
        <f>IFERROR(IF(($C298&amp;"-"&amp;$E298&amp;"-"&amp;G$4)=INDEX(Aux!$Q$4:$Q$5000,MATCH($C298&amp;"-"&amp;$E298&amp;"-"&amp;G$4,Aux!$Q$4:$Q$5000,0)),1,""),"")</f>
        <v/>
      </c>
      <c r="H298" s="13" t="str">
        <f>IFERROR(IF(($C298&amp;"-"&amp;$E298&amp;"-"&amp;H$4)=INDEX(Aux!$Q$4:$Q$5000,MATCH($C298&amp;"-"&amp;$E298&amp;"-"&amp;H$4,Aux!$Q$4:$Q$5000,0)),1,""),"")</f>
        <v/>
      </c>
      <c r="I298" s="13" t="str">
        <f>IFERROR(IF(($C298&amp;"-"&amp;$E298&amp;"-"&amp;I$4)=INDEX(Aux!$Q$4:$Q$5000,MATCH($C298&amp;"-"&amp;$E298&amp;"-"&amp;I$4,Aux!$Q$4:$Q$5000,0)),1,""),"")</f>
        <v/>
      </c>
      <c r="J298" s="13" t="str">
        <f>IFERROR(IF(($C298&amp;"-"&amp;$E298&amp;"-"&amp;J$4)=INDEX(Aux!$Q$4:$Q$5000,MATCH($C298&amp;"-"&amp;$E298&amp;"-"&amp;J$4,Aux!$Q$4:$Q$5000,0)),1,""),"")</f>
        <v/>
      </c>
      <c r="K298" s="13" t="str">
        <f>IFERROR(IF(($C298&amp;"-"&amp;$E298&amp;"-"&amp;K$4)=INDEX(Aux!$Q$4:$Q$5000,MATCH($C298&amp;"-"&amp;$E298&amp;"-"&amp;K$4,Aux!$Q$4:$Q$5000,0)),1,""),"")</f>
        <v/>
      </c>
      <c r="L298" s="13" t="str">
        <f>IFERROR(IF(($C298&amp;"-"&amp;$E298&amp;"-"&amp;L$4)=INDEX(Aux!$Q$4:$Q$5000,MATCH($C298&amp;"-"&amp;$E298&amp;"-"&amp;L$4,Aux!$Q$4:$Q$5000,0)),1,""),"")</f>
        <v/>
      </c>
      <c r="M298" s="13" t="str">
        <f>IFERROR(IF(($C298&amp;"-"&amp;$E298&amp;"-"&amp;M$4)=INDEX(Aux!$Q$4:$Q$5000,MATCH($C298&amp;"-"&amp;$E298&amp;"-"&amp;M$4,Aux!$Q$4:$Q$5000,0)),1,""),"")</f>
        <v/>
      </c>
      <c r="N298" s="13" t="str">
        <f>IFERROR(IF(($C298&amp;"-"&amp;$E298&amp;"-"&amp;N$4)=INDEX(Aux!$Q$4:$Q$5000,MATCH($C298&amp;"-"&amp;$E298&amp;"-"&amp;N$4,Aux!$Q$4:$Q$5000,0)),1,""),"")</f>
        <v/>
      </c>
      <c r="O298" s="13" t="str">
        <f>IFERROR(IF(($C298&amp;"-"&amp;$E298&amp;"-"&amp;O$4)=INDEX(Aux!$Q$4:$Q$5000,MATCH($C298&amp;"-"&amp;$E298&amp;"-"&amp;O$4,Aux!$Q$4:$Q$5000,0)),1,""),"")</f>
        <v/>
      </c>
      <c r="P298" s="13" t="str">
        <f>IFERROR(IF(($C298&amp;"-"&amp;$E298&amp;"-"&amp;P$4)=INDEX(Aux!$Q$4:$Q$5000,MATCH($C298&amp;"-"&amp;$E298&amp;"-"&amp;P$4,Aux!$Q$4:$Q$5000,0)),1,""),"")</f>
        <v/>
      </c>
      <c r="Q298" s="13" t="str">
        <f>IFERROR(IF(($C298&amp;"-"&amp;$E298&amp;"-"&amp;Q$4)=INDEX(Aux!$Q$4:$Q$5000,MATCH($C298&amp;"-"&amp;$E298&amp;"-"&amp;Q$4,Aux!$Q$4:$Q$5000,0)),1,""),"")</f>
        <v/>
      </c>
      <c r="R298" s="13" t="str">
        <f>IFERROR(IF(($C298&amp;"-"&amp;$E298&amp;"-"&amp;R$4)=INDEX(Aux!$Q$4:$Q$5000,MATCH($C298&amp;"-"&amp;$E298&amp;"-"&amp;R$4,Aux!$Q$4:$Q$5000,0)),1,""),"")</f>
        <v/>
      </c>
      <c r="S298" s="13" t="str">
        <f>IFERROR(IF(($C298&amp;"-"&amp;$E298&amp;"-"&amp;S$4)=INDEX(Aux!$Q$4:$Q$5000,MATCH($C298&amp;"-"&amp;$E298&amp;"-"&amp;S$4,Aux!$Q$4:$Q$5000,0)),1,""),"")</f>
        <v/>
      </c>
      <c r="T298" s="13" t="str">
        <f>IFERROR(IF(($C298&amp;"-"&amp;$E298&amp;"-"&amp;T$4)=INDEX(Aux!$Q$4:$Q$5000,MATCH($C298&amp;"-"&amp;$E298&amp;"-"&amp;T$4,Aux!$Q$4:$Q$5000,0)),1,""),"")</f>
        <v/>
      </c>
      <c r="U298" s="13" t="str">
        <f>IFERROR(IF(($C298&amp;"-"&amp;$E298&amp;"-"&amp;U$4)=INDEX(Aux!$Q$4:$Q$5000,MATCH($C298&amp;"-"&amp;$E298&amp;"-"&amp;U$4,Aux!$Q$4:$Q$5000,0)),1,""),"")</f>
        <v/>
      </c>
      <c r="V298" s="13" t="str">
        <f>IFERROR(IF(($C298&amp;"-"&amp;$E298&amp;"-"&amp;V$4)=INDEX(Aux!$Q$4:$Q$5000,MATCH($C298&amp;"-"&amp;$E298&amp;"-"&amp;V$4,Aux!$Q$4:$Q$5000,0)),1,""),"")</f>
        <v/>
      </c>
      <c r="W298" s="13" t="str">
        <f>IFERROR(IF(($C298&amp;"-"&amp;$E298&amp;"-"&amp;W$4)=INDEX(Aux!$Q$4:$Q$5000,MATCH($C298&amp;"-"&amp;$E298&amp;"-"&amp;W$4,Aux!$Q$4:$Q$5000,0)),1,""),"")</f>
        <v/>
      </c>
      <c r="X298" s="13" t="str">
        <f>IFERROR(IF(($C298&amp;"-"&amp;$E298&amp;"-"&amp;X$4)=INDEX(Aux!$Q$4:$Q$5000,MATCH($C298&amp;"-"&amp;$E298&amp;"-"&amp;X$4,Aux!$Q$4:$Q$5000,0)),1,""),"")</f>
        <v/>
      </c>
      <c r="Y298" s="13" t="str">
        <f>IFERROR(IF(($C298&amp;"-"&amp;$E298&amp;"-"&amp;Y$4)=INDEX(Aux!$Q$4:$Q$5000,MATCH($C298&amp;"-"&amp;$E298&amp;"-"&amp;Y$4,Aux!$Q$4:$Q$5000,0)),1,""),"")</f>
        <v/>
      </c>
      <c r="Z298" s="13" t="str">
        <f>IFERROR(IF(($C298&amp;"-"&amp;$E298&amp;"-"&amp;Z$4)=INDEX(Aux!$Q$4:$Q$5000,MATCH($C298&amp;"-"&amp;$E298&amp;"-"&amp;Z$4,Aux!$Q$4:$Q$5000,0)),1,""),"")</f>
        <v/>
      </c>
      <c r="AA298" s="13" t="str">
        <f>IFERROR(IF(($C298&amp;"-"&amp;$E298&amp;"-"&amp;AA$4)=INDEX(Aux!$Q$4:$Q$5000,MATCH($C298&amp;"-"&amp;$E298&amp;"-"&amp;AA$4,Aux!$Q$4:$Q$5000,0)),1,""),"")</f>
        <v/>
      </c>
    </row>
    <row r="299" spans="2:27" x14ac:dyDescent="0.25">
      <c r="B299" s="41" t="str">
        <f>IF(B298="","",IF(B298+1&lt;='Tables&amp;Data'!$F$9,B298+1,""))</f>
        <v/>
      </c>
      <c r="C299" s="46" t="str">
        <f>IF(IFERROR(TRUNC((B299-1)/'Tables&amp;Data'!$F$7,0)+1,0)=0,"","G"&amp;TRUNC((B299-1)/'Tables&amp;Data'!$F$7,0)+1)</f>
        <v/>
      </c>
      <c r="D299" s="43" t="str">
        <f>IF(C299="","",IF(D298='Tables&amp;Data'!$F$7,1,D298+1))</f>
        <v/>
      </c>
      <c r="E299" s="43" t="str">
        <f t="shared" si="4"/>
        <v/>
      </c>
      <c r="F299" s="45" t="str">
        <f>IF(E299="","",IF(SUM(G299:AA299)='Tables&amp;Data'!$F$8,"P","O"))</f>
        <v/>
      </c>
      <c r="G299" s="13" t="str">
        <f>IFERROR(IF(($C299&amp;"-"&amp;$E299&amp;"-"&amp;G$4)=INDEX(Aux!$Q$4:$Q$5000,MATCH($C299&amp;"-"&amp;$E299&amp;"-"&amp;G$4,Aux!$Q$4:$Q$5000,0)),1,""),"")</f>
        <v/>
      </c>
      <c r="H299" s="13" t="str">
        <f>IFERROR(IF(($C299&amp;"-"&amp;$E299&amp;"-"&amp;H$4)=INDEX(Aux!$Q$4:$Q$5000,MATCH($C299&amp;"-"&amp;$E299&amp;"-"&amp;H$4,Aux!$Q$4:$Q$5000,0)),1,""),"")</f>
        <v/>
      </c>
      <c r="I299" s="13" t="str">
        <f>IFERROR(IF(($C299&amp;"-"&amp;$E299&amp;"-"&amp;I$4)=INDEX(Aux!$Q$4:$Q$5000,MATCH($C299&amp;"-"&amp;$E299&amp;"-"&amp;I$4,Aux!$Q$4:$Q$5000,0)),1,""),"")</f>
        <v/>
      </c>
      <c r="J299" s="13" t="str">
        <f>IFERROR(IF(($C299&amp;"-"&amp;$E299&amp;"-"&amp;J$4)=INDEX(Aux!$Q$4:$Q$5000,MATCH($C299&amp;"-"&amp;$E299&amp;"-"&amp;J$4,Aux!$Q$4:$Q$5000,0)),1,""),"")</f>
        <v/>
      </c>
      <c r="K299" s="13" t="str">
        <f>IFERROR(IF(($C299&amp;"-"&amp;$E299&amp;"-"&amp;K$4)=INDEX(Aux!$Q$4:$Q$5000,MATCH($C299&amp;"-"&amp;$E299&amp;"-"&amp;K$4,Aux!$Q$4:$Q$5000,0)),1,""),"")</f>
        <v/>
      </c>
      <c r="L299" s="13" t="str">
        <f>IFERROR(IF(($C299&amp;"-"&amp;$E299&amp;"-"&amp;L$4)=INDEX(Aux!$Q$4:$Q$5000,MATCH($C299&amp;"-"&amp;$E299&amp;"-"&amp;L$4,Aux!$Q$4:$Q$5000,0)),1,""),"")</f>
        <v/>
      </c>
      <c r="M299" s="13" t="str">
        <f>IFERROR(IF(($C299&amp;"-"&amp;$E299&amp;"-"&amp;M$4)=INDEX(Aux!$Q$4:$Q$5000,MATCH($C299&amp;"-"&amp;$E299&amp;"-"&amp;M$4,Aux!$Q$4:$Q$5000,0)),1,""),"")</f>
        <v/>
      </c>
      <c r="N299" s="13" t="str">
        <f>IFERROR(IF(($C299&amp;"-"&amp;$E299&amp;"-"&amp;N$4)=INDEX(Aux!$Q$4:$Q$5000,MATCH($C299&amp;"-"&amp;$E299&amp;"-"&amp;N$4,Aux!$Q$4:$Q$5000,0)),1,""),"")</f>
        <v/>
      </c>
      <c r="O299" s="13" t="str">
        <f>IFERROR(IF(($C299&amp;"-"&amp;$E299&amp;"-"&amp;O$4)=INDEX(Aux!$Q$4:$Q$5000,MATCH($C299&amp;"-"&amp;$E299&amp;"-"&amp;O$4,Aux!$Q$4:$Q$5000,0)),1,""),"")</f>
        <v/>
      </c>
      <c r="P299" s="13" t="str">
        <f>IFERROR(IF(($C299&amp;"-"&amp;$E299&amp;"-"&amp;P$4)=INDEX(Aux!$Q$4:$Q$5000,MATCH($C299&amp;"-"&amp;$E299&amp;"-"&amp;P$4,Aux!$Q$4:$Q$5000,0)),1,""),"")</f>
        <v/>
      </c>
      <c r="Q299" s="13" t="str">
        <f>IFERROR(IF(($C299&amp;"-"&amp;$E299&amp;"-"&amp;Q$4)=INDEX(Aux!$Q$4:$Q$5000,MATCH($C299&amp;"-"&amp;$E299&amp;"-"&amp;Q$4,Aux!$Q$4:$Q$5000,0)),1,""),"")</f>
        <v/>
      </c>
      <c r="R299" s="13" t="str">
        <f>IFERROR(IF(($C299&amp;"-"&amp;$E299&amp;"-"&amp;R$4)=INDEX(Aux!$Q$4:$Q$5000,MATCH($C299&amp;"-"&amp;$E299&amp;"-"&amp;R$4,Aux!$Q$4:$Q$5000,0)),1,""),"")</f>
        <v/>
      </c>
      <c r="S299" s="13" t="str">
        <f>IFERROR(IF(($C299&amp;"-"&amp;$E299&amp;"-"&amp;S$4)=INDEX(Aux!$Q$4:$Q$5000,MATCH($C299&amp;"-"&amp;$E299&amp;"-"&amp;S$4,Aux!$Q$4:$Q$5000,0)),1,""),"")</f>
        <v/>
      </c>
      <c r="T299" s="13" t="str">
        <f>IFERROR(IF(($C299&amp;"-"&amp;$E299&amp;"-"&amp;T$4)=INDEX(Aux!$Q$4:$Q$5000,MATCH($C299&amp;"-"&amp;$E299&amp;"-"&amp;T$4,Aux!$Q$4:$Q$5000,0)),1,""),"")</f>
        <v/>
      </c>
      <c r="U299" s="13" t="str">
        <f>IFERROR(IF(($C299&amp;"-"&amp;$E299&amp;"-"&amp;U$4)=INDEX(Aux!$Q$4:$Q$5000,MATCH($C299&amp;"-"&amp;$E299&amp;"-"&amp;U$4,Aux!$Q$4:$Q$5000,0)),1,""),"")</f>
        <v/>
      </c>
      <c r="V299" s="13" t="str">
        <f>IFERROR(IF(($C299&amp;"-"&amp;$E299&amp;"-"&amp;V$4)=INDEX(Aux!$Q$4:$Q$5000,MATCH($C299&amp;"-"&amp;$E299&amp;"-"&amp;V$4,Aux!$Q$4:$Q$5000,0)),1,""),"")</f>
        <v/>
      </c>
      <c r="W299" s="13" t="str">
        <f>IFERROR(IF(($C299&amp;"-"&amp;$E299&amp;"-"&amp;W$4)=INDEX(Aux!$Q$4:$Q$5000,MATCH($C299&amp;"-"&amp;$E299&amp;"-"&amp;W$4,Aux!$Q$4:$Q$5000,0)),1,""),"")</f>
        <v/>
      </c>
      <c r="X299" s="13" t="str">
        <f>IFERROR(IF(($C299&amp;"-"&amp;$E299&amp;"-"&amp;X$4)=INDEX(Aux!$Q$4:$Q$5000,MATCH($C299&amp;"-"&amp;$E299&amp;"-"&amp;X$4,Aux!$Q$4:$Q$5000,0)),1,""),"")</f>
        <v/>
      </c>
      <c r="Y299" s="13" t="str">
        <f>IFERROR(IF(($C299&amp;"-"&amp;$E299&amp;"-"&amp;Y$4)=INDEX(Aux!$Q$4:$Q$5000,MATCH($C299&amp;"-"&amp;$E299&amp;"-"&amp;Y$4,Aux!$Q$4:$Q$5000,0)),1,""),"")</f>
        <v/>
      </c>
      <c r="Z299" s="13" t="str">
        <f>IFERROR(IF(($C299&amp;"-"&amp;$E299&amp;"-"&amp;Z$4)=INDEX(Aux!$Q$4:$Q$5000,MATCH($C299&amp;"-"&amp;$E299&amp;"-"&amp;Z$4,Aux!$Q$4:$Q$5000,0)),1,""),"")</f>
        <v/>
      </c>
      <c r="AA299" s="13" t="str">
        <f>IFERROR(IF(($C299&amp;"-"&amp;$E299&amp;"-"&amp;AA$4)=INDEX(Aux!$Q$4:$Q$5000,MATCH($C299&amp;"-"&amp;$E299&amp;"-"&amp;AA$4,Aux!$Q$4:$Q$5000,0)),1,""),"")</f>
        <v/>
      </c>
    </row>
    <row r="300" spans="2:27" x14ac:dyDescent="0.25">
      <c r="B300" s="41" t="str">
        <f>IF(B299="","",IF(B299+1&lt;='Tables&amp;Data'!$F$9,B299+1,""))</f>
        <v/>
      </c>
      <c r="C300" s="46" t="str">
        <f>IF(IFERROR(TRUNC((B300-1)/'Tables&amp;Data'!$F$7,0)+1,0)=0,"","G"&amp;TRUNC((B300-1)/'Tables&amp;Data'!$F$7,0)+1)</f>
        <v/>
      </c>
      <c r="D300" s="43" t="str">
        <f>IF(C300="","",IF(D299='Tables&amp;Data'!$F$7,1,D299+1))</f>
        <v/>
      </c>
      <c r="E300" s="43" t="str">
        <f t="shared" si="4"/>
        <v/>
      </c>
      <c r="F300" s="45" t="str">
        <f>IF(E300="","",IF(SUM(G300:AA300)='Tables&amp;Data'!$F$8,"P","O"))</f>
        <v/>
      </c>
      <c r="G300" s="13" t="str">
        <f>IFERROR(IF(($C300&amp;"-"&amp;$E300&amp;"-"&amp;G$4)=INDEX(Aux!$Q$4:$Q$5000,MATCH($C300&amp;"-"&amp;$E300&amp;"-"&amp;G$4,Aux!$Q$4:$Q$5000,0)),1,""),"")</f>
        <v/>
      </c>
      <c r="H300" s="13" t="str">
        <f>IFERROR(IF(($C300&amp;"-"&amp;$E300&amp;"-"&amp;H$4)=INDEX(Aux!$Q$4:$Q$5000,MATCH($C300&amp;"-"&amp;$E300&amp;"-"&amp;H$4,Aux!$Q$4:$Q$5000,0)),1,""),"")</f>
        <v/>
      </c>
      <c r="I300" s="13" t="str">
        <f>IFERROR(IF(($C300&amp;"-"&amp;$E300&amp;"-"&amp;I$4)=INDEX(Aux!$Q$4:$Q$5000,MATCH($C300&amp;"-"&amp;$E300&amp;"-"&amp;I$4,Aux!$Q$4:$Q$5000,0)),1,""),"")</f>
        <v/>
      </c>
      <c r="J300" s="13" t="str">
        <f>IFERROR(IF(($C300&amp;"-"&amp;$E300&amp;"-"&amp;J$4)=INDEX(Aux!$Q$4:$Q$5000,MATCH($C300&amp;"-"&amp;$E300&amp;"-"&amp;J$4,Aux!$Q$4:$Q$5000,0)),1,""),"")</f>
        <v/>
      </c>
      <c r="K300" s="13" t="str">
        <f>IFERROR(IF(($C300&amp;"-"&amp;$E300&amp;"-"&amp;K$4)=INDEX(Aux!$Q$4:$Q$5000,MATCH($C300&amp;"-"&amp;$E300&amp;"-"&amp;K$4,Aux!$Q$4:$Q$5000,0)),1,""),"")</f>
        <v/>
      </c>
      <c r="L300" s="13" t="str">
        <f>IFERROR(IF(($C300&amp;"-"&amp;$E300&amp;"-"&amp;L$4)=INDEX(Aux!$Q$4:$Q$5000,MATCH($C300&amp;"-"&amp;$E300&amp;"-"&amp;L$4,Aux!$Q$4:$Q$5000,0)),1,""),"")</f>
        <v/>
      </c>
      <c r="M300" s="13" t="str">
        <f>IFERROR(IF(($C300&amp;"-"&amp;$E300&amp;"-"&amp;M$4)=INDEX(Aux!$Q$4:$Q$5000,MATCH($C300&amp;"-"&amp;$E300&amp;"-"&amp;M$4,Aux!$Q$4:$Q$5000,0)),1,""),"")</f>
        <v/>
      </c>
      <c r="N300" s="13" t="str">
        <f>IFERROR(IF(($C300&amp;"-"&amp;$E300&amp;"-"&amp;N$4)=INDEX(Aux!$Q$4:$Q$5000,MATCH($C300&amp;"-"&amp;$E300&amp;"-"&amp;N$4,Aux!$Q$4:$Q$5000,0)),1,""),"")</f>
        <v/>
      </c>
      <c r="O300" s="13" t="str">
        <f>IFERROR(IF(($C300&amp;"-"&amp;$E300&amp;"-"&amp;O$4)=INDEX(Aux!$Q$4:$Q$5000,MATCH($C300&amp;"-"&amp;$E300&amp;"-"&amp;O$4,Aux!$Q$4:$Q$5000,0)),1,""),"")</f>
        <v/>
      </c>
      <c r="P300" s="13" t="str">
        <f>IFERROR(IF(($C300&amp;"-"&amp;$E300&amp;"-"&amp;P$4)=INDEX(Aux!$Q$4:$Q$5000,MATCH($C300&amp;"-"&amp;$E300&amp;"-"&amp;P$4,Aux!$Q$4:$Q$5000,0)),1,""),"")</f>
        <v/>
      </c>
      <c r="Q300" s="13" t="str">
        <f>IFERROR(IF(($C300&amp;"-"&amp;$E300&amp;"-"&amp;Q$4)=INDEX(Aux!$Q$4:$Q$5000,MATCH($C300&amp;"-"&amp;$E300&amp;"-"&amp;Q$4,Aux!$Q$4:$Q$5000,0)),1,""),"")</f>
        <v/>
      </c>
      <c r="R300" s="13" t="str">
        <f>IFERROR(IF(($C300&amp;"-"&amp;$E300&amp;"-"&amp;R$4)=INDEX(Aux!$Q$4:$Q$5000,MATCH($C300&amp;"-"&amp;$E300&amp;"-"&amp;R$4,Aux!$Q$4:$Q$5000,0)),1,""),"")</f>
        <v/>
      </c>
      <c r="S300" s="13" t="str">
        <f>IFERROR(IF(($C300&amp;"-"&amp;$E300&amp;"-"&amp;S$4)=INDEX(Aux!$Q$4:$Q$5000,MATCH($C300&amp;"-"&amp;$E300&amp;"-"&amp;S$4,Aux!$Q$4:$Q$5000,0)),1,""),"")</f>
        <v/>
      </c>
      <c r="T300" s="13" t="str">
        <f>IFERROR(IF(($C300&amp;"-"&amp;$E300&amp;"-"&amp;T$4)=INDEX(Aux!$Q$4:$Q$5000,MATCH($C300&amp;"-"&amp;$E300&amp;"-"&amp;T$4,Aux!$Q$4:$Q$5000,0)),1,""),"")</f>
        <v/>
      </c>
      <c r="U300" s="13" t="str">
        <f>IFERROR(IF(($C300&amp;"-"&amp;$E300&amp;"-"&amp;U$4)=INDEX(Aux!$Q$4:$Q$5000,MATCH($C300&amp;"-"&amp;$E300&amp;"-"&amp;U$4,Aux!$Q$4:$Q$5000,0)),1,""),"")</f>
        <v/>
      </c>
      <c r="V300" s="13" t="str">
        <f>IFERROR(IF(($C300&amp;"-"&amp;$E300&amp;"-"&amp;V$4)=INDEX(Aux!$Q$4:$Q$5000,MATCH($C300&amp;"-"&amp;$E300&amp;"-"&amp;V$4,Aux!$Q$4:$Q$5000,0)),1,""),"")</f>
        <v/>
      </c>
      <c r="W300" s="13" t="str">
        <f>IFERROR(IF(($C300&amp;"-"&amp;$E300&amp;"-"&amp;W$4)=INDEX(Aux!$Q$4:$Q$5000,MATCH($C300&amp;"-"&amp;$E300&amp;"-"&amp;W$4,Aux!$Q$4:$Q$5000,0)),1,""),"")</f>
        <v/>
      </c>
      <c r="X300" s="13" t="str">
        <f>IFERROR(IF(($C300&amp;"-"&amp;$E300&amp;"-"&amp;X$4)=INDEX(Aux!$Q$4:$Q$5000,MATCH($C300&amp;"-"&amp;$E300&amp;"-"&amp;X$4,Aux!$Q$4:$Q$5000,0)),1,""),"")</f>
        <v/>
      </c>
      <c r="Y300" s="13" t="str">
        <f>IFERROR(IF(($C300&amp;"-"&amp;$E300&amp;"-"&amp;Y$4)=INDEX(Aux!$Q$4:$Q$5000,MATCH($C300&amp;"-"&amp;$E300&amp;"-"&amp;Y$4,Aux!$Q$4:$Q$5000,0)),1,""),"")</f>
        <v/>
      </c>
      <c r="Z300" s="13" t="str">
        <f>IFERROR(IF(($C300&amp;"-"&amp;$E300&amp;"-"&amp;Z$4)=INDEX(Aux!$Q$4:$Q$5000,MATCH($C300&amp;"-"&amp;$E300&amp;"-"&amp;Z$4,Aux!$Q$4:$Q$5000,0)),1,""),"")</f>
        <v/>
      </c>
      <c r="AA300" s="13" t="str">
        <f>IFERROR(IF(($C300&amp;"-"&amp;$E300&amp;"-"&amp;AA$4)=INDEX(Aux!$Q$4:$Q$5000,MATCH($C300&amp;"-"&amp;$E300&amp;"-"&amp;AA$4,Aux!$Q$4:$Q$5000,0)),1,""),"")</f>
        <v/>
      </c>
    </row>
    <row r="301" spans="2:27" x14ac:dyDescent="0.25">
      <c r="B301" s="41" t="str">
        <f>IF(B300="","",IF(B300+1&lt;='Tables&amp;Data'!$F$9,B300+1,""))</f>
        <v/>
      </c>
      <c r="C301" s="46" t="str">
        <f>IF(IFERROR(TRUNC((B301-1)/'Tables&amp;Data'!$F$7,0)+1,0)=0,"","G"&amp;TRUNC((B301-1)/'Tables&amp;Data'!$F$7,0)+1)</f>
        <v/>
      </c>
      <c r="D301" s="43" t="str">
        <f>IF(C301="","",IF(D300='Tables&amp;Data'!$F$7,1,D300+1))</f>
        <v/>
      </c>
      <c r="E301" s="43" t="str">
        <f t="shared" si="4"/>
        <v/>
      </c>
      <c r="F301" s="45" t="str">
        <f>IF(E301="","",IF(SUM(G301:AA301)='Tables&amp;Data'!$F$8,"P","O"))</f>
        <v/>
      </c>
      <c r="G301" s="13" t="str">
        <f>IFERROR(IF(($C301&amp;"-"&amp;$E301&amp;"-"&amp;G$4)=INDEX(Aux!$Q$4:$Q$5000,MATCH($C301&amp;"-"&amp;$E301&amp;"-"&amp;G$4,Aux!$Q$4:$Q$5000,0)),1,""),"")</f>
        <v/>
      </c>
      <c r="H301" s="13" t="str">
        <f>IFERROR(IF(($C301&amp;"-"&amp;$E301&amp;"-"&amp;H$4)=INDEX(Aux!$Q$4:$Q$5000,MATCH($C301&amp;"-"&amp;$E301&amp;"-"&amp;H$4,Aux!$Q$4:$Q$5000,0)),1,""),"")</f>
        <v/>
      </c>
      <c r="I301" s="13" t="str">
        <f>IFERROR(IF(($C301&amp;"-"&amp;$E301&amp;"-"&amp;I$4)=INDEX(Aux!$Q$4:$Q$5000,MATCH($C301&amp;"-"&amp;$E301&amp;"-"&amp;I$4,Aux!$Q$4:$Q$5000,0)),1,""),"")</f>
        <v/>
      </c>
      <c r="J301" s="13" t="str">
        <f>IFERROR(IF(($C301&amp;"-"&amp;$E301&amp;"-"&amp;J$4)=INDEX(Aux!$Q$4:$Q$5000,MATCH($C301&amp;"-"&amp;$E301&amp;"-"&amp;J$4,Aux!$Q$4:$Q$5000,0)),1,""),"")</f>
        <v/>
      </c>
      <c r="K301" s="13" t="str">
        <f>IFERROR(IF(($C301&amp;"-"&amp;$E301&amp;"-"&amp;K$4)=INDEX(Aux!$Q$4:$Q$5000,MATCH($C301&amp;"-"&amp;$E301&amp;"-"&amp;K$4,Aux!$Q$4:$Q$5000,0)),1,""),"")</f>
        <v/>
      </c>
      <c r="L301" s="13" t="str">
        <f>IFERROR(IF(($C301&amp;"-"&amp;$E301&amp;"-"&amp;L$4)=INDEX(Aux!$Q$4:$Q$5000,MATCH($C301&amp;"-"&amp;$E301&amp;"-"&amp;L$4,Aux!$Q$4:$Q$5000,0)),1,""),"")</f>
        <v/>
      </c>
      <c r="M301" s="13" t="str">
        <f>IFERROR(IF(($C301&amp;"-"&amp;$E301&amp;"-"&amp;M$4)=INDEX(Aux!$Q$4:$Q$5000,MATCH($C301&amp;"-"&amp;$E301&amp;"-"&amp;M$4,Aux!$Q$4:$Q$5000,0)),1,""),"")</f>
        <v/>
      </c>
      <c r="N301" s="13" t="str">
        <f>IFERROR(IF(($C301&amp;"-"&amp;$E301&amp;"-"&amp;N$4)=INDEX(Aux!$Q$4:$Q$5000,MATCH($C301&amp;"-"&amp;$E301&amp;"-"&amp;N$4,Aux!$Q$4:$Q$5000,0)),1,""),"")</f>
        <v/>
      </c>
      <c r="O301" s="13" t="str">
        <f>IFERROR(IF(($C301&amp;"-"&amp;$E301&amp;"-"&amp;O$4)=INDEX(Aux!$Q$4:$Q$5000,MATCH($C301&amp;"-"&amp;$E301&amp;"-"&amp;O$4,Aux!$Q$4:$Q$5000,0)),1,""),"")</f>
        <v/>
      </c>
      <c r="P301" s="13" t="str">
        <f>IFERROR(IF(($C301&amp;"-"&amp;$E301&amp;"-"&amp;P$4)=INDEX(Aux!$Q$4:$Q$5000,MATCH($C301&amp;"-"&amp;$E301&amp;"-"&amp;P$4,Aux!$Q$4:$Q$5000,0)),1,""),"")</f>
        <v/>
      </c>
      <c r="Q301" s="13" t="str">
        <f>IFERROR(IF(($C301&amp;"-"&amp;$E301&amp;"-"&amp;Q$4)=INDEX(Aux!$Q$4:$Q$5000,MATCH($C301&amp;"-"&amp;$E301&amp;"-"&amp;Q$4,Aux!$Q$4:$Q$5000,0)),1,""),"")</f>
        <v/>
      </c>
      <c r="R301" s="13" t="str">
        <f>IFERROR(IF(($C301&amp;"-"&amp;$E301&amp;"-"&amp;R$4)=INDEX(Aux!$Q$4:$Q$5000,MATCH($C301&amp;"-"&amp;$E301&amp;"-"&amp;R$4,Aux!$Q$4:$Q$5000,0)),1,""),"")</f>
        <v/>
      </c>
      <c r="S301" s="13" t="str">
        <f>IFERROR(IF(($C301&amp;"-"&amp;$E301&amp;"-"&amp;S$4)=INDEX(Aux!$Q$4:$Q$5000,MATCH($C301&amp;"-"&amp;$E301&amp;"-"&amp;S$4,Aux!$Q$4:$Q$5000,0)),1,""),"")</f>
        <v/>
      </c>
      <c r="T301" s="13" t="str">
        <f>IFERROR(IF(($C301&amp;"-"&amp;$E301&amp;"-"&amp;T$4)=INDEX(Aux!$Q$4:$Q$5000,MATCH($C301&amp;"-"&amp;$E301&amp;"-"&amp;T$4,Aux!$Q$4:$Q$5000,0)),1,""),"")</f>
        <v/>
      </c>
      <c r="U301" s="13" t="str">
        <f>IFERROR(IF(($C301&amp;"-"&amp;$E301&amp;"-"&amp;U$4)=INDEX(Aux!$Q$4:$Q$5000,MATCH($C301&amp;"-"&amp;$E301&amp;"-"&amp;U$4,Aux!$Q$4:$Q$5000,0)),1,""),"")</f>
        <v/>
      </c>
      <c r="V301" s="13" t="str">
        <f>IFERROR(IF(($C301&amp;"-"&amp;$E301&amp;"-"&amp;V$4)=INDEX(Aux!$Q$4:$Q$5000,MATCH($C301&amp;"-"&amp;$E301&amp;"-"&amp;V$4,Aux!$Q$4:$Q$5000,0)),1,""),"")</f>
        <v/>
      </c>
      <c r="W301" s="13" t="str">
        <f>IFERROR(IF(($C301&amp;"-"&amp;$E301&amp;"-"&amp;W$4)=INDEX(Aux!$Q$4:$Q$5000,MATCH($C301&amp;"-"&amp;$E301&amp;"-"&amp;W$4,Aux!$Q$4:$Q$5000,0)),1,""),"")</f>
        <v/>
      </c>
      <c r="X301" s="13" t="str">
        <f>IFERROR(IF(($C301&amp;"-"&amp;$E301&amp;"-"&amp;X$4)=INDEX(Aux!$Q$4:$Q$5000,MATCH($C301&amp;"-"&amp;$E301&amp;"-"&amp;X$4,Aux!$Q$4:$Q$5000,0)),1,""),"")</f>
        <v/>
      </c>
      <c r="Y301" s="13" t="str">
        <f>IFERROR(IF(($C301&amp;"-"&amp;$E301&amp;"-"&amp;Y$4)=INDEX(Aux!$Q$4:$Q$5000,MATCH($C301&amp;"-"&amp;$E301&amp;"-"&amp;Y$4,Aux!$Q$4:$Q$5000,0)),1,""),"")</f>
        <v/>
      </c>
      <c r="Z301" s="13" t="str">
        <f>IFERROR(IF(($C301&amp;"-"&amp;$E301&amp;"-"&amp;Z$4)=INDEX(Aux!$Q$4:$Q$5000,MATCH($C301&amp;"-"&amp;$E301&amp;"-"&amp;Z$4,Aux!$Q$4:$Q$5000,0)),1,""),"")</f>
        <v/>
      </c>
      <c r="AA301" s="13" t="str">
        <f>IFERROR(IF(($C301&amp;"-"&amp;$E301&amp;"-"&amp;AA$4)=INDEX(Aux!$Q$4:$Q$5000,MATCH($C301&amp;"-"&amp;$E301&amp;"-"&amp;AA$4,Aux!$Q$4:$Q$5000,0)),1,""),"")</f>
        <v/>
      </c>
    </row>
    <row r="302" spans="2:27" x14ac:dyDescent="0.25">
      <c r="B302" s="41" t="str">
        <f>IF(B301="","",IF(B301+1&lt;='Tables&amp;Data'!$F$9,B301+1,""))</f>
        <v/>
      </c>
      <c r="C302" s="46" t="str">
        <f>IF(IFERROR(TRUNC((B302-1)/'Tables&amp;Data'!$F$7,0)+1,0)=0,"","G"&amp;TRUNC((B302-1)/'Tables&amp;Data'!$F$7,0)+1)</f>
        <v/>
      </c>
      <c r="D302" s="43" t="str">
        <f>IF(C302="","",IF(D301='Tables&amp;Data'!$F$7,1,D301+1))</f>
        <v/>
      </c>
      <c r="E302" s="43" t="str">
        <f t="shared" si="4"/>
        <v/>
      </c>
      <c r="F302" s="45" t="str">
        <f>IF(E302="","",IF(SUM(G302:AA302)='Tables&amp;Data'!$F$8,"P","O"))</f>
        <v/>
      </c>
      <c r="G302" s="13" t="str">
        <f>IFERROR(IF(($C302&amp;"-"&amp;$E302&amp;"-"&amp;G$4)=INDEX(Aux!$Q$4:$Q$5000,MATCH($C302&amp;"-"&amp;$E302&amp;"-"&amp;G$4,Aux!$Q$4:$Q$5000,0)),1,""),"")</f>
        <v/>
      </c>
      <c r="H302" s="13" t="str">
        <f>IFERROR(IF(($C302&amp;"-"&amp;$E302&amp;"-"&amp;H$4)=INDEX(Aux!$Q$4:$Q$5000,MATCH($C302&amp;"-"&amp;$E302&amp;"-"&amp;H$4,Aux!$Q$4:$Q$5000,0)),1,""),"")</f>
        <v/>
      </c>
      <c r="I302" s="13" t="str">
        <f>IFERROR(IF(($C302&amp;"-"&amp;$E302&amp;"-"&amp;I$4)=INDEX(Aux!$Q$4:$Q$5000,MATCH($C302&amp;"-"&amp;$E302&amp;"-"&amp;I$4,Aux!$Q$4:$Q$5000,0)),1,""),"")</f>
        <v/>
      </c>
      <c r="J302" s="13" t="str">
        <f>IFERROR(IF(($C302&amp;"-"&amp;$E302&amp;"-"&amp;J$4)=INDEX(Aux!$Q$4:$Q$5000,MATCH($C302&amp;"-"&amp;$E302&amp;"-"&amp;J$4,Aux!$Q$4:$Q$5000,0)),1,""),"")</f>
        <v/>
      </c>
      <c r="K302" s="13" t="str">
        <f>IFERROR(IF(($C302&amp;"-"&amp;$E302&amp;"-"&amp;K$4)=INDEX(Aux!$Q$4:$Q$5000,MATCH($C302&amp;"-"&amp;$E302&amp;"-"&amp;K$4,Aux!$Q$4:$Q$5000,0)),1,""),"")</f>
        <v/>
      </c>
      <c r="L302" s="13" t="str">
        <f>IFERROR(IF(($C302&amp;"-"&amp;$E302&amp;"-"&amp;L$4)=INDEX(Aux!$Q$4:$Q$5000,MATCH($C302&amp;"-"&amp;$E302&amp;"-"&amp;L$4,Aux!$Q$4:$Q$5000,0)),1,""),"")</f>
        <v/>
      </c>
      <c r="M302" s="13" t="str">
        <f>IFERROR(IF(($C302&amp;"-"&amp;$E302&amp;"-"&amp;M$4)=INDEX(Aux!$Q$4:$Q$5000,MATCH($C302&amp;"-"&amp;$E302&amp;"-"&amp;M$4,Aux!$Q$4:$Q$5000,0)),1,""),"")</f>
        <v/>
      </c>
      <c r="N302" s="13" t="str">
        <f>IFERROR(IF(($C302&amp;"-"&amp;$E302&amp;"-"&amp;N$4)=INDEX(Aux!$Q$4:$Q$5000,MATCH($C302&amp;"-"&amp;$E302&amp;"-"&amp;N$4,Aux!$Q$4:$Q$5000,0)),1,""),"")</f>
        <v/>
      </c>
      <c r="O302" s="13" t="str">
        <f>IFERROR(IF(($C302&amp;"-"&amp;$E302&amp;"-"&amp;O$4)=INDEX(Aux!$Q$4:$Q$5000,MATCH($C302&amp;"-"&amp;$E302&amp;"-"&amp;O$4,Aux!$Q$4:$Q$5000,0)),1,""),"")</f>
        <v/>
      </c>
      <c r="P302" s="13" t="str">
        <f>IFERROR(IF(($C302&amp;"-"&amp;$E302&amp;"-"&amp;P$4)=INDEX(Aux!$Q$4:$Q$5000,MATCH($C302&amp;"-"&amp;$E302&amp;"-"&amp;P$4,Aux!$Q$4:$Q$5000,0)),1,""),"")</f>
        <v/>
      </c>
      <c r="Q302" s="13" t="str">
        <f>IFERROR(IF(($C302&amp;"-"&amp;$E302&amp;"-"&amp;Q$4)=INDEX(Aux!$Q$4:$Q$5000,MATCH($C302&amp;"-"&amp;$E302&amp;"-"&amp;Q$4,Aux!$Q$4:$Q$5000,0)),1,""),"")</f>
        <v/>
      </c>
      <c r="R302" s="13" t="str">
        <f>IFERROR(IF(($C302&amp;"-"&amp;$E302&amp;"-"&amp;R$4)=INDEX(Aux!$Q$4:$Q$5000,MATCH($C302&amp;"-"&amp;$E302&amp;"-"&amp;R$4,Aux!$Q$4:$Q$5000,0)),1,""),"")</f>
        <v/>
      </c>
      <c r="S302" s="13" t="str">
        <f>IFERROR(IF(($C302&amp;"-"&amp;$E302&amp;"-"&amp;S$4)=INDEX(Aux!$Q$4:$Q$5000,MATCH($C302&amp;"-"&amp;$E302&amp;"-"&amp;S$4,Aux!$Q$4:$Q$5000,0)),1,""),"")</f>
        <v/>
      </c>
      <c r="T302" s="13" t="str">
        <f>IFERROR(IF(($C302&amp;"-"&amp;$E302&amp;"-"&amp;T$4)=INDEX(Aux!$Q$4:$Q$5000,MATCH($C302&amp;"-"&amp;$E302&amp;"-"&amp;T$4,Aux!$Q$4:$Q$5000,0)),1,""),"")</f>
        <v/>
      </c>
      <c r="U302" s="13" t="str">
        <f>IFERROR(IF(($C302&amp;"-"&amp;$E302&amp;"-"&amp;U$4)=INDEX(Aux!$Q$4:$Q$5000,MATCH($C302&amp;"-"&amp;$E302&amp;"-"&amp;U$4,Aux!$Q$4:$Q$5000,0)),1,""),"")</f>
        <v/>
      </c>
      <c r="V302" s="13" t="str">
        <f>IFERROR(IF(($C302&amp;"-"&amp;$E302&amp;"-"&amp;V$4)=INDEX(Aux!$Q$4:$Q$5000,MATCH($C302&amp;"-"&amp;$E302&amp;"-"&amp;V$4,Aux!$Q$4:$Q$5000,0)),1,""),"")</f>
        <v/>
      </c>
      <c r="W302" s="13" t="str">
        <f>IFERROR(IF(($C302&amp;"-"&amp;$E302&amp;"-"&amp;W$4)=INDEX(Aux!$Q$4:$Q$5000,MATCH($C302&amp;"-"&amp;$E302&amp;"-"&amp;W$4,Aux!$Q$4:$Q$5000,0)),1,""),"")</f>
        <v/>
      </c>
      <c r="X302" s="13" t="str">
        <f>IFERROR(IF(($C302&amp;"-"&amp;$E302&amp;"-"&amp;X$4)=INDEX(Aux!$Q$4:$Q$5000,MATCH($C302&amp;"-"&amp;$E302&amp;"-"&amp;X$4,Aux!$Q$4:$Q$5000,0)),1,""),"")</f>
        <v/>
      </c>
      <c r="Y302" s="13" t="str">
        <f>IFERROR(IF(($C302&amp;"-"&amp;$E302&amp;"-"&amp;Y$4)=INDEX(Aux!$Q$4:$Q$5000,MATCH($C302&amp;"-"&amp;$E302&amp;"-"&amp;Y$4,Aux!$Q$4:$Q$5000,0)),1,""),"")</f>
        <v/>
      </c>
      <c r="Z302" s="13" t="str">
        <f>IFERROR(IF(($C302&amp;"-"&amp;$E302&amp;"-"&amp;Z$4)=INDEX(Aux!$Q$4:$Q$5000,MATCH($C302&amp;"-"&amp;$E302&amp;"-"&amp;Z$4,Aux!$Q$4:$Q$5000,0)),1,""),"")</f>
        <v/>
      </c>
      <c r="AA302" s="13" t="str">
        <f>IFERROR(IF(($C302&amp;"-"&amp;$E302&amp;"-"&amp;AA$4)=INDEX(Aux!$Q$4:$Q$5000,MATCH($C302&amp;"-"&amp;$E302&amp;"-"&amp;AA$4,Aux!$Q$4:$Q$5000,0)),1,""),"")</f>
        <v/>
      </c>
    </row>
    <row r="303" spans="2:27" x14ac:dyDescent="0.25">
      <c r="B303" s="41" t="str">
        <f>IF(B302="","",IF(B302+1&lt;='Tables&amp;Data'!$F$9,B302+1,""))</f>
        <v/>
      </c>
      <c r="C303" s="46" t="str">
        <f>IF(IFERROR(TRUNC((B303-1)/'Tables&amp;Data'!$F$7,0)+1,0)=0,"","G"&amp;TRUNC((B303-1)/'Tables&amp;Data'!$F$7,0)+1)</f>
        <v/>
      </c>
      <c r="D303" s="43" t="str">
        <f>IF(C303="","",IF(D302='Tables&amp;Data'!$F$7,1,D302+1))</f>
        <v/>
      </c>
      <c r="E303" s="43" t="str">
        <f t="shared" si="4"/>
        <v/>
      </c>
      <c r="F303" s="45" t="str">
        <f>IF(E303="","",IF(SUM(G303:AA303)='Tables&amp;Data'!$F$8,"P","O"))</f>
        <v/>
      </c>
      <c r="G303" s="13" t="str">
        <f>IFERROR(IF(($C303&amp;"-"&amp;$E303&amp;"-"&amp;G$4)=INDEX(Aux!$Q$4:$Q$5000,MATCH($C303&amp;"-"&amp;$E303&amp;"-"&amp;G$4,Aux!$Q$4:$Q$5000,0)),1,""),"")</f>
        <v/>
      </c>
      <c r="H303" s="13" t="str">
        <f>IFERROR(IF(($C303&amp;"-"&amp;$E303&amp;"-"&amp;H$4)=INDEX(Aux!$Q$4:$Q$5000,MATCH($C303&amp;"-"&amp;$E303&amp;"-"&amp;H$4,Aux!$Q$4:$Q$5000,0)),1,""),"")</f>
        <v/>
      </c>
      <c r="I303" s="13" t="str">
        <f>IFERROR(IF(($C303&amp;"-"&amp;$E303&amp;"-"&amp;I$4)=INDEX(Aux!$Q$4:$Q$5000,MATCH($C303&amp;"-"&amp;$E303&amp;"-"&amp;I$4,Aux!$Q$4:$Q$5000,0)),1,""),"")</f>
        <v/>
      </c>
      <c r="J303" s="13" t="str">
        <f>IFERROR(IF(($C303&amp;"-"&amp;$E303&amp;"-"&amp;J$4)=INDEX(Aux!$Q$4:$Q$5000,MATCH($C303&amp;"-"&amp;$E303&amp;"-"&amp;J$4,Aux!$Q$4:$Q$5000,0)),1,""),"")</f>
        <v/>
      </c>
      <c r="K303" s="13" t="str">
        <f>IFERROR(IF(($C303&amp;"-"&amp;$E303&amp;"-"&amp;K$4)=INDEX(Aux!$Q$4:$Q$5000,MATCH($C303&amp;"-"&amp;$E303&amp;"-"&amp;K$4,Aux!$Q$4:$Q$5000,0)),1,""),"")</f>
        <v/>
      </c>
      <c r="L303" s="13" t="str">
        <f>IFERROR(IF(($C303&amp;"-"&amp;$E303&amp;"-"&amp;L$4)=INDEX(Aux!$Q$4:$Q$5000,MATCH($C303&amp;"-"&amp;$E303&amp;"-"&amp;L$4,Aux!$Q$4:$Q$5000,0)),1,""),"")</f>
        <v/>
      </c>
      <c r="M303" s="13" t="str">
        <f>IFERROR(IF(($C303&amp;"-"&amp;$E303&amp;"-"&amp;M$4)=INDEX(Aux!$Q$4:$Q$5000,MATCH($C303&amp;"-"&amp;$E303&amp;"-"&amp;M$4,Aux!$Q$4:$Q$5000,0)),1,""),"")</f>
        <v/>
      </c>
      <c r="N303" s="13" t="str">
        <f>IFERROR(IF(($C303&amp;"-"&amp;$E303&amp;"-"&amp;N$4)=INDEX(Aux!$Q$4:$Q$5000,MATCH($C303&amp;"-"&amp;$E303&amp;"-"&amp;N$4,Aux!$Q$4:$Q$5000,0)),1,""),"")</f>
        <v/>
      </c>
      <c r="O303" s="13" t="str">
        <f>IFERROR(IF(($C303&amp;"-"&amp;$E303&amp;"-"&amp;O$4)=INDEX(Aux!$Q$4:$Q$5000,MATCH($C303&amp;"-"&amp;$E303&amp;"-"&amp;O$4,Aux!$Q$4:$Q$5000,0)),1,""),"")</f>
        <v/>
      </c>
      <c r="P303" s="13" t="str">
        <f>IFERROR(IF(($C303&amp;"-"&amp;$E303&amp;"-"&amp;P$4)=INDEX(Aux!$Q$4:$Q$5000,MATCH($C303&amp;"-"&amp;$E303&amp;"-"&amp;P$4,Aux!$Q$4:$Q$5000,0)),1,""),"")</f>
        <v/>
      </c>
      <c r="Q303" s="13" t="str">
        <f>IFERROR(IF(($C303&amp;"-"&amp;$E303&amp;"-"&amp;Q$4)=INDEX(Aux!$Q$4:$Q$5000,MATCH($C303&amp;"-"&amp;$E303&amp;"-"&amp;Q$4,Aux!$Q$4:$Q$5000,0)),1,""),"")</f>
        <v/>
      </c>
      <c r="R303" s="13" t="str">
        <f>IFERROR(IF(($C303&amp;"-"&amp;$E303&amp;"-"&amp;R$4)=INDEX(Aux!$Q$4:$Q$5000,MATCH($C303&amp;"-"&amp;$E303&amp;"-"&amp;R$4,Aux!$Q$4:$Q$5000,0)),1,""),"")</f>
        <v/>
      </c>
      <c r="S303" s="13" t="str">
        <f>IFERROR(IF(($C303&amp;"-"&amp;$E303&amp;"-"&amp;S$4)=INDEX(Aux!$Q$4:$Q$5000,MATCH($C303&amp;"-"&amp;$E303&amp;"-"&amp;S$4,Aux!$Q$4:$Q$5000,0)),1,""),"")</f>
        <v/>
      </c>
      <c r="T303" s="13" t="str">
        <f>IFERROR(IF(($C303&amp;"-"&amp;$E303&amp;"-"&amp;T$4)=INDEX(Aux!$Q$4:$Q$5000,MATCH($C303&amp;"-"&amp;$E303&amp;"-"&amp;T$4,Aux!$Q$4:$Q$5000,0)),1,""),"")</f>
        <v/>
      </c>
      <c r="U303" s="13" t="str">
        <f>IFERROR(IF(($C303&amp;"-"&amp;$E303&amp;"-"&amp;U$4)=INDEX(Aux!$Q$4:$Q$5000,MATCH($C303&amp;"-"&amp;$E303&amp;"-"&amp;U$4,Aux!$Q$4:$Q$5000,0)),1,""),"")</f>
        <v/>
      </c>
      <c r="V303" s="13" t="str">
        <f>IFERROR(IF(($C303&amp;"-"&amp;$E303&amp;"-"&amp;V$4)=INDEX(Aux!$Q$4:$Q$5000,MATCH($C303&amp;"-"&amp;$E303&amp;"-"&amp;V$4,Aux!$Q$4:$Q$5000,0)),1,""),"")</f>
        <v/>
      </c>
      <c r="W303" s="13" t="str">
        <f>IFERROR(IF(($C303&amp;"-"&amp;$E303&amp;"-"&amp;W$4)=INDEX(Aux!$Q$4:$Q$5000,MATCH($C303&amp;"-"&amp;$E303&amp;"-"&amp;W$4,Aux!$Q$4:$Q$5000,0)),1,""),"")</f>
        <v/>
      </c>
      <c r="X303" s="13" t="str">
        <f>IFERROR(IF(($C303&amp;"-"&amp;$E303&amp;"-"&amp;X$4)=INDEX(Aux!$Q$4:$Q$5000,MATCH($C303&amp;"-"&amp;$E303&amp;"-"&amp;X$4,Aux!$Q$4:$Q$5000,0)),1,""),"")</f>
        <v/>
      </c>
      <c r="Y303" s="13" t="str">
        <f>IFERROR(IF(($C303&amp;"-"&amp;$E303&amp;"-"&amp;Y$4)=INDEX(Aux!$Q$4:$Q$5000,MATCH($C303&amp;"-"&amp;$E303&amp;"-"&amp;Y$4,Aux!$Q$4:$Q$5000,0)),1,""),"")</f>
        <v/>
      </c>
      <c r="Z303" s="13" t="str">
        <f>IFERROR(IF(($C303&amp;"-"&amp;$E303&amp;"-"&amp;Z$4)=INDEX(Aux!$Q$4:$Q$5000,MATCH($C303&amp;"-"&amp;$E303&amp;"-"&amp;Z$4,Aux!$Q$4:$Q$5000,0)),1,""),"")</f>
        <v/>
      </c>
      <c r="AA303" s="13" t="str">
        <f>IFERROR(IF(($C303&amp;"-"&amp;$E303&amp;"-"&amp;AA$4)=INDEX(Aux!$Q$4:$Q$5000,MATCH($C303&amp;"-"&amp;$E303&amp;"-"&amp;AA$4,Aux!$Q$4:$Q$5000,0)),1,""),"")</f>
        <v/>
      </c>
    </row>
    <row r="304" spans="2:27" x14ac:dyDescent="0.25">
      <c r="B304" s="41" t="str">
        <f>IF(B303="","",IF(B303+1&lt;='Tables&amp;Data'!$F$9,B303+1,""))</f>
        <v/>
      </c>
      <c r="C304" s="46" t="str">
        <f>IF(IFERROR(TRUNC((B304-1)/'Tables&amp;Data'!$F$7,0)+1,0)=0,"","G"&amp;TRUNC((B304-1)/'Tables&amp;Data'!$F$7,0)+1)</f>
        <v/>
      </c>
      <c r="D304" s="43" t="str">
        <f>IF(C304="","",IF(D303='Tables&amp;Data'!$F$7,1,D303+1))</f>
        <v/>
      </c>
      <c r="E304" s="43" t="str">
        <f t="shared" si="4"/>
        <v/>
      </c>
      <c r="F304" s="45" t="str">
        <f>IF(E304="","",IF(SUM(G304:AA304)='Tables&amp;Data'!$F$8,"P","O"))</f>
        <v/>
      </c>
      <c r="G304" s="13" t="str">
        <f>IFERROR(IF(($C304&amp;"-"&amp;$E304&amp;"-"&amp;G$4)=INDEX(Aux!$Q$4:$Q$5000,MATCH($C304&amp;"-"&amp;$E304&amp;"-"&amp;G$4,Aux!$Q$4:$Q$5000,0)),1,""),"")</f>
        <v/>
      </c>
      <c r="H304" s="13" t="str">
        <f>IFERROR(IF(($C304&amp;"-"&amp;$E304&amp;"-"&amp;H$4)=INDEX(Aux!$Q$4:$Q$5000,MATCH($C304&amp;"-"&amp;$E304&amp;"-"&amp;H$4,Aux!$Q$4:$Q$5000,0)),1,""),"")</f>
        <v/>
      </c>
      <c r="I304" s="13" t="str">
        <f>IFERROR(IF(($C304&amp;"-"&amp;$E304&amp;"-"&amp;I$4)=INDEX(Aux!$Q$4:$Q$5000,MATCH($C304&amp;"-"&amp;$E304&amp;"-"&amp;I$4,Aux!$Q$4:$Q$5000,0)),1,""),"")</f>
        <v/>
      </c>
      <c r="J304" s="13" t="str">
        <f>IFERROR(IF(($C304&amp;"-"&amp;$E304&amp;"-"&amp;J$4)=INDEX(Aux!$Q$4:$Q$5000,MATCH($C304&amp;"-"&amp;$E304&amp;"-"&amp;J$4,Aux!$Q$4:$Q$5000,0)),1,""),"")</f>
        <v/>
      </c>
      <c r="K304" s="13" t="str">
        <f>IFERROR(IF(($C304&amp;"-"&amp;$E304&amp;"-"&amp;K$4)=INDEX(Aux!$Q$4:$Q$5000,MATCH($C304&amp;"-"&amp;$E304&amp;"-"&amp;K$4,Aux!$Q$4:$Q$5000,0)),1,""),"")</f>
        <v/>
      </c>
      <c r="L304" s="13" t="str">
        <f>IFERROR(IF(($C304&amp;"-"&amp;$E304&amp;"-"&amp;L$4)=INDEX(Aux!$Q$4:$Q$5000,MATCH($C304&amp;"-"&amp;$E304&amp;"-"&amp;L$4,Aux!$Q$4:$Q$5000,0)),1,""),"")</f>
        <v/>
      </c>
      <c r="M304" s="13" t="str">
        <f>IFERROR(IF(($C304&amp;"-"&amp;$E304&amp;"-"&amp;M$4)=INDEX(Aux!$Q$4:$Q$5000,MATCH($C304&amp;"-"&amp;$E304&amp;"-"&amp;M$4,Aux!$Q$4:$Q$5000,0)),1,""),"")</f>
        <v/>
      </c>
      <c r="N304" s="13" t="str">
        <f>IFERROR(IF(($C304&amp;"-"&amp;$E304&amp;"-"&amp;N$4)=INDEX(Aux!$Q$4:$Q$5000,MATCH($C304&amp;"-"&amp;$E304&amp;"-"&amp;N$4,Aux!$Q$4:$Q$5000,0)),1,""),"")</f>
        <v/>
      </c>
      <c r="O304" s="13" t="str">
        <f>IFERROR(IF(($C304&amp;"-"&amp;$E304&amp;"-"&amp;O$4)=INDEX(Aux!$Q$4:$Q$5000,MATCH($C304&amp;"-"&amp;$E304&amp;"-"&amp;O$4,Aux!$Q$4:$Q$5000,0)),1,""),"")</f>
        <v/>
      </c>
      <c r="P304" s="13" t="str">
        <f>IFERROR(IF(($C304&amp;"-"&amp;$E304&amp;"-"&amp;P$4)=INDEX(Aux!$Q$4:$Q$5000,MATCH($C304&amp;"-"&amp;$E304&amp;"-"&amp;P$4,Aux!$Q$4:$Q$5000,0)),1,""),"")</f>
        <v/>
      </c>
      <c r="Q304" s="13" t="str">
        <f>IFERROR(IF(($C304&amp;"-"&amp;$E304&amp;"-"&amp;Q$4)=INDEX(Aux!$Q$4:$Q$5000,MATCH($C304&amp;"-"&amp;$E304&amp;"-"&amp;Q$4,Aux!$Q$4:$Q$5000,0)),1,""),"")</f>
        <v/>
      </c>
      <c r="R304" s="13" t="str">
        <f>IFERROR(IF(($C304&amp;"-"&amp;$E304&amp;"-"&amp;R$4)=INDEX(Aux!$Q$4:$Q$5000,MATCH($C304&amp;"-"&amp;$E304&amp;"-"&amp;R$4,Aux!$Q$4:$Q$5000,0)),1,""),"")</f>
        <v/>
      </c>
      <c r="S304" s="13" t="str">
        <f>IFERROR(IF(($C304&amp;"-"&amp;$E304&amp;"-"&amp;S$4)=INDEX(Aux!$Q$4:$Q$5000,MATCH($C304&amp;"-"&amp;$E304&amp;"-"&amp;S$4,Aux!$Q$4:$Q$5000,0)),1,""),"")</f>
        <v/>
      </c>
      <c r="T304" s="13" t="str">
        <f>IFERROR(IF(($C304&amp;"-"&amp;$E304&amp;"-"&amp;T$4)=INDEX(Aux!$Q$4:$Q$5000,MATCH($C304&amp;"-"&amp;$E304&amp;"-"&amp;T$4,Aux!$Q$4:$Q$5000,0)),1,""),"")</f>
        <v/>
      </c>
      <c r="U304" s="13" t="str">
        <f>IFERROR(IF(($C304&amp;"-"&amp;$E304&amp;"-"&amp;U$4)=INDEX(Aux!$Q$4:$Q$5000,MATCH($C304&amp;"-"&amp;$E304&amp;"-"&amp;U$4,Aux!$Q$4:$Q$5000,0)),1,""),"")</f>
        <v/>
      </c>
      <c r="V304" s="13" t="str">
        <f>IFERROR(IF(($C304&amp;"-"&amp;$E304&amp;"-"&amp;V$4)=INDEX(Aux!$Q$4:$Q$5000,MATCH($C304&amp;"-"&amp;$E304&amp;"-"&amp;V$4,Aux!$Q$4:$Q$5000,0)),1,""),"")</f>
        <v/>
      </c>
      <c r="W304" s="13" t="str">
        <f>IFERROR(IF(($C304&amp;"-"&amp;$E304&amp;"-"&amp;W$4)=INDEX(Aux!$Q$4:$Q$5000,MATCH($C304&amp;"-"&amp;$E304&amp;"-"&amp;W$4,Aux!$Q$4:$Q$5000,0)),1,""),"")</f>
        <v/>
      </c>
      <c r="X304" s="13" t="str">
        <f>IFERROR(IF(($C304&amp;"-"&amp;$E304&amp;"-"&amp;X$4)=INDEX(Aux!$Q$4:$Q$5000,MATCH($C304&amp;"-"&amp;$E304&amp;"-"&amp;X$4,Aux!$Q$4:$Q$5000,0)),1,""),"")</f>
        <v/>
      </c>
      <c r="Y304" s="13" t="str">
        <f>IFERROR(IF(($C304&amp;"-"&amp;$E304&amp;"-"&amp;Y$4)=INDEX(Aux!$Q$4:$Q$5000,MATCH($C304&amp;"-"&amp;$E304&amp;"-"&amp;Y$4,Aux!$Q$4:$Q$5000,0)),1,""),"")</f>
        <v/>
      </c>
      <c r="Z304" s="13" t="str">
        <f>IFERROR(IF(($C304&amp;"-"&amp;$E304&amp;"-"&amp;Z$4)=INDEX(Aux!$Q$4:$Q$5000,MATCH($C304&amp;"-"&amp;$E304&amp;"-"&amp;Z$4,Aux!$Q$4:$Q$5000,0)),1,""),"")</f>
        <v/>
      </c>
      <c r="AA304" s="13" t="str">
        <f>IFERROR(IF(($C304&amp;"-"&amp;$E304&amp;"-"&amp;AA$4)=INDEX(Aux!$Q$4:$Q$5000,MATCH($C304&amp;"-"&amp;$E304&amp;"-"&amp;AA$4,Aux!$Q$4:$Q$5000,0)),1,""),"")</f>
        <v/>
      </c>
    </row>
    <row r="305" spans="2:27" x14ac:dyDescent="0.25">
      <c r="B305" s="41" t="str">
        <f>IF(B304="","",IF(B304+1&lt;='Tables&amp;Data'!$F$9,B304+1,""))</f>
        <v/>
      </c>
      <c r="C305" s="46" t="str">
        <f>IF(IFERROR(TRUNC((B305-1)/'Tables&amp;Data'!$F$7,0)+1,0)=0,"","G"&amp;TRUNC((B305-1)/'Tables&amp;Data'!$F$7,0)+1)</f>
        <v/>
      </c>
      <c r="D305" s="43" t="str">
        <f>IF(C305="","",IF(D304='Tables&amp;Data'!$F$7,1,D304+1))</f>
        <v/>
      </c>
      <c r="E305" s="43" t="str">
        <f t="shared" si="4"/>
        <v/>
      </c>
      <c r="F305" s="45" t="str">
        <f>IF(E305="","",IF(SUM(G305:AA305)='Tables&amp;Data'!$F$8,"P","O"))</f>
        <v/>
      </c>
      <c r="G305" s="13" t="str">
        <f>IFERROR(IF(($C305&amp;"-"&amp;$E305&amp;"-"&amp;G$4)=INDEX(Aux!$Q$4:$Q$5000,MATCH($C305&amp;"-"&amp;$E305&amp;"-"&amp;G$4,Aux!$Q$4:$Q$5000,0)),1,""),"")</f>
        <v/>
      </c>
      <c r="H305" s="13" t="str">
        <f>IFERROR(IF(($C305&amp;"-"&amp;$E305&amp;"-"&amp;H$4)=INDEX(Aux!$Q$4:$Q$5000,MATCH($C305&amp;"-"&amp;$E305&amp;"-"&amp;H$4,Aux!$Q$4:$Q$5000,0)),1,""),"")</f>
        <v/>
      </c>
      <c r="I305" s="13" t="str">
        <f>IFERROR(IF(($C305&amp;"-"&amp;$E305&amp;"-"&amp;I$4)=INDEX(Aux!$Q$4:$Q$5000,MATCH($C305&amp;"-"&amp;$E305&amp;"-"&amp;I$4,Aux!$Q$4:$Q$5000,0)),1,""),"")</f>
        <v/>
      </c>
      <c r="J305" s="13" t="str">
        <f>IFERROR(IF(($C305&amp;"-"&amp;$E305&amp;"-"&amp;J$4)=INDEX(Aux!$Q$4:$Q$5000,MATCH($C305&amp;"-"&amp;$E305&amp;"-"&amp;J$4,Aux!$Q$4:$Q$5000,0)),1,""),"")</f>
        <v/>
      </c>
      <c r="K305" s="13" t="str">
        <f>IFERROR(IF(($C305&amp;"-"&amp;$E305&amp;"-"&amp;K$4)=INDEX(Aux!$Q$4:$Q$5000,MATCH($C305&amp;"-"&amp;$E305&amp;"-"&amp;K$4,Aux!$Q$4:$Q$5000,0)),1,""),"")</f>
        <v/>
      </c>
      <c r="L305" s="13" t="str">
        <f>IFERROR(IF(($C305&amp;"-"&amp;$E305&amp;"-"&amp;L$4)=INDEX(Aux!$Q$4:$Q$5000,MATCH($C305&amp;"-"&amp;$E305&amp;"-"&amp;L$4,Aux!$Q$4:$Q$5000,0)),1,""),"")</f>
        <v/>
      </c>
      <c r="M305" s="13" t="str">
        <f>IFERROR(IF(($C305&amp;"-"&amp;$E305&amp;"-"&amp;M$4)=INDEX(Aux!$Q$4:$Q$5000,MATCH($C305&amp;"-"&amp;$E305&amp;"-"&amp;M$4,Aux!$Q$4:$Q$5000,0)),1,""),"")</f>
        <v/>
      </c>
      <c r="N305" s="13" t="str">
        <f>IFERROR(IF(($C305&amp;"-"&amp;$E305&amp;"-"&amp;N$4)=INDEX(Aux!$Q$4:$Q$5000,MATCH($C305&amp;"-"&amp;$E305&amp;"-"&amp;N$4,Aux!$Q$4:$Q$5000,0)),1,""),"")</f>
        <v/>
      </c>
      <c r="O305" s="13" t="str">
        <f>IFERROR(IF(($C305&amp;"-"&amp;$E305&amp;"-"&amp;O$4)=INDEX(Aux!$Q$4:$Q$5000,MATCH($C305&amp;"-"&amp;$E305&amp;"-"&amp;O$4,Aux!$Q$4:$Q$5000,0)),1,""),"")</f>
        <v/>
      </c>
      <c r="P305" s="13" t="str">
        <f>IFERROR(IF(($C305&amp;"-"&amp;$E305&amp;"-"&amp;P$4)=INDEX(Aux!$Q$4:$Q$5000,MATCH($C305&amp;"-"&amp;$E305&amp;"-"&amp;P$4,Aux!$Q$4:$Q$5000,0)),1,""),"")</f>
        <v/>
      </c>
      <c r="Q305" s="13" t="str">
        <f>IFERROR(IF(($C305&amp;"-"&amp;$E305&amp;"-"&amp;Q$4)=INDEX(Aux!$Q$4:$Q$5000,MATCH($C305&amp;"-"&amp;$E305&amp;"-"&amp;Q$4,Aux!$Q$4:$Q$5000,0)),1,""),"")</f>
        <v/>
      </c>
      <c r="R305" s="13" t="str">
        <f>IFERROR(IF(($C305&amp;"-"&amp;$E305&amp;"-"&amp;R$4)=INDEX(Aux!$Q$4:$Q$5000,MATCH($C305&amp;"-"&amp;$E305&amp;"-"&amp;R$4,Aux!$Q$4:$Q$5000,0)),1,""),"")</f>
        <v/>
      </c>
      <c r="S305" s="13" t="str">
        <f>IFERROR(IF(($C305&amp;"-"&amp;$E305&amp;"-"&amp;S$4)=INDEX(Aux!$Q$4:$Q$5000,MATCH($C305&amp;"-"&amp;$E305&amp;"-"&amp;S$4,Aux!$Q$4:$Q$5000,0)),1,""),"")</f>
        <v/>
      </c>
      <c r="T305" s="13" t="str">
        <f>IFERROR(IF(($C305&amp;"-"&amp;$E305&amp;"-"&amp;T$4)=INDEX(Aux!$Q$4:$Q$5000,MATCH($C305&amp;"-"&amp;$E305&amp;"-"&amp;T$4,Aux!$Q$4:$Q$5000,0)),1,""),"")</f>
        <v/>
      </c>
      <c r="U305" s="13" t="str">
        <f>IFERROR(IF(($C305&amp;"-"&amp;$E305&amp;"-"&amp;U$4)=INDEX(Aux!$Q$4:$Q$5000,MATCH($C305&amp;"-"&amp;$E305&amp;"-"&amp;U$4,Aux!$Q$4:$Q$5000,0)),1,""),"")</f>
        <v/>
      </c>
      <c r="V305" s="13" t="str">
        <f>IFERROR(IF(($C305&amp;"-"&amp;$E305&amp;"-"&amp;V$4)=INDEX(Aux!$Q$4:$Q$5000,MATCH($C305&amp;"-"&amp;$E305&amp;"-"&amp;V$4,Aux!$Q$4:$Q$5000,0)),1,""),"")</f>
        <v/>
      </c>
      <c r="W305" s="13" t="str">
        <f>IFERROR(IF(($C305&amp;"-"&amp;$E305&amp;"-"&amp;W$4)=INDEX(Aux!$Q$4:$Q$5000,MATCH($C305&amp;"-"&amp;$E305&amp;"-"&amp;W$4,Aux!$Q$4:$Q$5000,0)),1,""),"")</f>
        <v/>
      </c>
      <c r="X305" s="13" t="str">
        <f>IFERROR(IF(($C305&amp;"-"&amp;$E305&amp;"-"&amp;X$4)=INDEX(Aux!$Q$4:$Q$5000,MATCH($C305&amp;"-"&amp;$E305&amp;"-"&amp;X$4,Aux!$Q$4:$Q$5000,0)),1,""),"")</f>
        <v/>
      </c>
      <c r="Y305" s="13" t="str">
        <f>IFERROR(IF(($C305&amp;"-"&amp;$E305&amp;"-"&amp;Y$4)=INDEX(Aux!$Q$4:$Q$5000,MATCH($C305&amp;"-"&amp;$E305&amp;"-"&amp;Y$4,Aux!$Q$4:$Q$5000,0)),1,""),"")</f>
        <v/>
      </c>
      <c r="Z305" s="13" t="str">
        <f>IFERROR(IF(($C305&amp;"-"&amp;$E305&amp;"-"&amp;Z$4)=INDEX(Aux!$Q$4:$Q$5000,MATCH($C305&amp;"-"&amp;$E305&amp;"-"&amp;Z$4,Aux!$Q$4:$Q$5000,0)),1,""),"")</f>
        <v/>
      </c>
      <c r="AA305" s="13" t="str">
        <f>IFERROR(IF(($C305&amp;"-"&amp;$E305&amp;"-"&amp;AA$4)=INDEX(Aux!$Q$4:$Q$5000,MATCH($C305&amp;"-"&amp;$E305&amp;"-"&amp;AA$4,Aux!$Q$4:$Q$5000,0)),1,""),"")</f>
        <v/>
      </c>
    </row>
    <row r="306" spans="2:27" x14ac:dyDescent="0.25">
      <c r="B306" s="41" t="str">
        <f>IF(B305="","",IF(B305+1&lt;='Tables&amp;Data'!$F$9,B305+1,""))</f>
        <v/>
      </c>
      <c r="C306" s="46" t="str">
        <f>IF(IFERROR(TRUNC((B306-1)/'Tables&amp;Data'!$F$7,0)+1,0)=0,"","G"&amp;TRUNC((B306-1)/'Tables&amp;Data'!$F$7,0)+1)</f>
        <v/>
      </c>
      <c r="D306" s="43" t="str">
        <f>IF(C306="","",IF(D305='Tables&amp;Data'!$F$7,1,D305+1))</f>
        <v/>
      </c>
      <c r="E306" s="43" t="str">
        <f t="shared" si="4"/>
        <v/>
      </c>
      <c r="F306" s="45" t="str">
        <f>IF(E306="","",IF(SUM(G306:AA306)='Tables&amp;Data'!$F$8,"P","O"))</f>
        <v/>
      </c>
      <c r="G306" s="13" t="str">
        <f>IFERROR(IF(($C306&amp;"-"&amp;$E306&amp;"-"&amp;G$4)=INDEX(Aux!$Q$4:$Q$5000,MATCH($C306&amp;"-"&amp;$E306&amp;"-"&amp;G$4,Aux!$Q$4:$Q$5000,0)),1,""),"")</f>
        <v/>
      </c>
      <c r="H306" s="13" t="str">
        <f>IFERROR(IF(($C306&amp;"-"&amp;$E306&amp;"-"&amp;H$4)=INDEX(Aux!$Q$4:$Q$5000,MATCH($C306&amp;"-"&amp;$E306&amp;"-"&amp;H$4,Aux!$Q$4:$Q$5000,0)),1,""),"")</f>
        <v/>
      </c>
      <c r="I306" s="13" t="str">
        <f>IFERROR(IF(($C306&amp;"-"&amp;$E306&amp;"-"&amp;I$4)=INDEX(Aux!$Q$4:$Q$5000,MATCH($C306&amp;"-"&amp;$E306&amp;"-"&amp;I$4,Aux!$Q$4:$Q$5000,0)),1,""),"")</f>
        <v/>
      </c>
      <c r="J306" s="13" t="str">
        <f>IFERROR(IF(($C306&amp;"-"&amp;$E306&amp;"-"&amp;J$4)=INDEX(Aux!$Q$4:$Q$5000,MATCH($C306&amp;"-"&amp;$E306&amp;"-"&amp;J$4,Aux!$Q$4:$Q$5000,0)),1,""),"")</f>
        <v/>
      </c>
      <c r="K306" s="13" t="str">
        <f>IFERROR(IF(($C306&amp;"-"&amp;$E306&amp;"-"&amp;K$4)=INDEX(Aux!$Q$4:$Q$5000,MATCH($C306&amp;"-"&amp;$E306&amp;"-"&amp;K$4,Aux!$Q$4:$Q$5000,0)),1,""),"")</f>
        <v/>
      </c>
      <c r="L306" s="13" t="str">
        <f>IFERROR(IF(($C306&amp;"-"&amp;$E306&amp;"-"&amp;L$4)=INDEX(Aux!$Q$4:$Q$5000,MATCH($C306&amp;"-"&amp;$E306&amp;"-"&amp;L$4,Aux!$Q$4:$Q$5000,0)),1,""),"")</f>
        <v/>
      </c>
      <c r="M306" s="13" t="str">
        <f>IFERROR(IF(($C306&amp;"-"&amp;$E306&amp;"-"&amp;M$4)=INDEX(Aux!$Q$4:$Q$5000,MATCH($C306&amp;"-"&amp;$E306&amp;"-"&amp;M$4,Aux!$Q$4:$Q$5000,0)),1,""),"")</f>
        <v/>
      </c>
      <c r="N306" s="13" t="str">
        <f>IFERROR(IF(($C306&amp;"-"&amp;$E306&amp;"-"&amp;N$4)=INDEX(Aux!$Q$4:$Q$5000,MATCH($C306&amp;"-"&amp;$E306&amp;"-"&amp;N$4,Aux!$Q$4:$Q$5000,0)),1,""),"")</f>
        <v/>
      </c>
      <c r="O306" s="13" t="str">
        <f>IFERROR(IF(($C306&amp;"-"&amp;$E306&amp;"-"&amp;O$4)=INDEX(Aux!$Q$4:$Q$5000,MATCH($C306&amp;"-"&amp;$E306&amp;"-"&amp;O$4,Aux!$Q$4:$Q$5000,0)),1,""),"")</f>
        <v/>
      </c>
      <c r="P306" s="13" t="str">
        <f>IFERROR(IF(($C306&amp;"-"&amp;$E306&amp;"-"&amp;P$4)=INDEX(Aux!$Q$4:$Q$5000,MATCH($C306&amp;"-"&amp;$E306&amp;"-"&amp;P$4,Aux!$Q$4:$Q$5000,0)),1,""),"")</f>
        <v/>
      </c>
      <c r="Q306" s="13" t="str">
        <f>IFERROR(IF(($C306&amp;"-"&amp;$E306&amp;"-"&amp;Q$4)=INDEX(Aux!$Q$4:$Q$5000,MATCH($C306&amp;"-"&amp;$E306&amp;"-"&amp;Q$4,Aux!$Q$4:$Q$5000,0)),1,""),"")</f>
        <v/>
      </c>
      <c r="R306" s="13" t="str">
        <f>IFERROR(IF(($C306&amp;"-"&amp;$E306&amp;"-"&amp;R$4)=INDEX(Aux!$Q$4:$Q$5000,MATCH($C306&amp;"-"&amp;$E306&amp;"-"&amp;R$4,Aux!$Q$4:$Q$5000,0)),1,""),"")</f>
        <v/>
      </c>
      <c r="S306" s="13" t="str">
        <f>IFERROR(IF(($C306&amp;"-"&amp;$E306&amp;"-"&amp;S$4)=INDEX(Aux!$Q$4:$Q$5000,MATCH($C306&amp;"-"&amp;$E306&amp;"-"&amp;S$4,Aux!$Q$4:$Q$5000,0)),1,""),"")</f>
        <v/>
      </c>
      <c r="T306" s="13" t="str">
        <f>IFERROR(IF(($C306&amp;"-"&amp;$E306&amp;"-"&amp;T$4)=INDEX(Aux!$Q$4:$Q$5000,MATCH($C306&amp;"-"&amp;$E306&amp;"-"&amp;T$4,Aux!$Q$4:$Q$5000,0)),1,""),"")</f>
        <v/>
      </c>
      <c r="U306" s="13" t="str">
        <f>IFERROR(IF(($C306&amp;"-"&amp;$E306&amp;"-"&amp;U$4)=INDEX(Aux!$Q$4:$Q$5000,MATCH($C306&amp;"-"&amp;$E306&amp;"-"&amp;U$4,Aux!$Q$4:$Q$5000,0)),1,""),"")</f>
        <v/>
      </c>
      <c r="V306" s="13" t="str">
        <f>IFERROR(IF(($C306&amp;"-"&amp;$E306&amp;"-"&amp;V$4)=INDEX(Aux!$Q$4:$Q$5000,MATCH($C306&amp;"-"&amp;$E306&amp;"-"&amp;V$4,Aux!$Q$4:$Q$5000,0)),1,""),"")</f>
        <v/>
      </c>
      <c r="W306" s="13" t="str">
        <f>IFERROR(IF(($C306&amp;"-"&amp;$E306&amp;"-"&amp;W$4)=INDEX(Aux!$Q$4:$Q$5000,MATCH($C306&amp;"-"&amp;$E306&amp;"-"&amp;W$4,Aux!$Q$4:$Q$5000,0)),1,""),"")</f>
        <v/>
      </c>
      <c r="X306" s="13" t="str">
        <f>IFERROR(IF(($C306&amp;"-"&amp;$E306&amp;"-"&amp;X$4)=INDEX(Aux!$Q$4:$Q$5000,MATCH($C306&amp;"-"&amp;$E306&amp;"-"&amp;X$4,Aux!$Q$4:$Q$5000,0)),1,""),"")</f>
        <v/>
      </c>
      <c r="Y306" s="13" t="str">
        <f>IFERROR(IF(($C306&amp;"-"&amp;$E306&amp;"-"&amp;Y$4)=INDEX(Aux!$Q$4:$Q$5000,MATCH($C306&amp;"-"&amp;$E306&amp;"-"&amp;Y$4,Aux!$Q$4:$Q$5000,0)),1,""),"")</f>
        <v/>
      </c>
      <c r="Z306" s="13" t="str">
        <f>IFERROR(IF(($C306&amp;"-"&amp;$E306&amp;"-"&amp;Z$4)=INDEX(Aux!$Q$4:$Q$5000,MATCH($C306&amp;"-"&amp;$E306&amp;"-"&amp;Z$4,Aux!$Q$4:$Q$5000,0)),1,""),"")</f>
        <v/>
      </c>
      <c r="AA306" s="13" t="str">
        <f>IFERROR(IF(($C306&amp;"-"&amp;$E306&amp;"-"&amp;AA$4)=INDEX(Aux!$Q$4:$Q$5000,MATCH($C306&amp;"-"&amp;$E306&amp;"-"&amp;AA$4,Aux!$Q$4:$Q$5000,0)),1,""),"")</f>
        <v/>
      </c>
    </row>
    <row r="307" spans="2:27" x14ac:dyDescent="0.25">
      <c r="B307" s="41" t="str">
        <f>IF(B306="","",IF(B306+1&lt;='Tables&amp;Data'!$F$9,B306+1,""))</f>
        <v/>
      </c>
      <c r="C307" s="46" t="str">
        <f>IF(IFERROR(TRUNC((B307-1)/'Tables&amp;Data'!$F$7,0)+1,0)=0,"","G"&amp;TRUNC((B307-1)/'Tables&amp;Data'!$F$7,0)+1)</f>
        <v/>
      </c>
      <c r="D307" s="43" t="str">
        <f>IF(C307="","",IF(D306='Tables&amp;Data'!$F$7,1,D306+1))</f>
        <v/>
      </c>
      <c r="E307" s="43" t="str">
        <f t="shared" si="4"/>
        <v/>
      </c>
      <c r="F307" s="45" t="str">
        <f>IF(E307="","",IF(SUM(G307:AA307)='Tables&amp;Data'!$F$8,"P","O"))</f>
        <v/>
      </c>
      <c r="G307" s="13" t="str">
        <f>IFERROR(IF(($C307&amp;"-"&amp;$E307&amp;"-"&amp;G$4)=INDEX(Aux!$Q$4:$Q$5000,MATCH($C307&amp;"-"&amp;$E307&amp;"-"&amp;G$4,Aux!$Q$4:$Q$5000,0)),1,""),"")</f>
        <v/>
      </c>
      <c r="H307" s="13" t="str">
        <f>IFERROR(IF(($C307&amp;"-"&amp;$E307&amp;"-"&amp;H$4)=INDEX(Aux!$Q$4:$Q$5000,MATCH($C307&amp;"-"&amp;$E307&amp;"-"&amp;H$4,Aux!$Q$4:$Q$5000,0)),1,""),"")</f>
        <v/>
      </c>
      <c r="I307" s="13" t="str">
        <f>IFERROR(IF(($C307&amp;"-"&amp;$E307&amp;"-"&amp;I$4)=INDEX(Aux!$Q$4:$Q$5000,MATCH($C307&amp;"-"&amp;$E307&amp;"-"&amp;I$4,Aux!$Q$4:$Q$5000,0)),1,""),"")</f>
        <v/>
      </c>
      <c r="J307" s="13" t="str">
        <f>IFERROR(IF(($C307&amp;"-"&amp;$E307&amp;"-"&amp;J$4)=INDEX(Aux!$Q$4:$Q$5000,MATCH($C307&amp;"-"&amp;$E307&amp;"-"&amp;J$4,Aux!$Q$4:$Q$5000,0)),1,""),"")</f>
        <v/>
      </c>
      <c r="K307" s="13" t="str">
        <f>IFERROR(IF(($C307&amp;"-"&amp;$E307&amp;"-"&amp;K$4)=INDEX(Aux!$Q$4:$Q$5000,MATCH($C307&amp;"-"&amp;$E307&amp;"-"&amp;K$4,Aux!$Q$4:$Q$5000,0)),1,""),"")</f>
        <v/>
      </c>
      <c r="L307" s="13" t="str">
        <f>IFERROR(IF(($C307&amp;"-"&amp;$E307&amp;"-"&amp;L$4)=INDEX(Aux!$Q$4:$Q$5000,MATCH($C307&amp;"-"&amp;$E307&amp;"-"&amp;L$4,Aux!$Q$4:$Q$5000,0)),1,""),"")</f>
        <v/>
      </c>
      <c r="M307" s="13" t="str">
        <f>IFERROR(IF(($C307&amp;"-"&amp;$E307&amp;"-"&amp;M$4)=INDEX(Aux!$Q$4:$Q$5000,MATCH($C307&amp;"-"&amp;$E307&amp;"-"&amp;M$4,Aux!$Q$4:$Q$5000,0)),1,""),"")</f>
        <v/>
      </c>
      <c r="N307" s="13" t="str">
        <f>IFERROR(IF(($C307&amp;"-"&amp;$E307&amp;"-"&amp;N$4)=INDEX(Aux!$Q$4:$Q$5000,MATCH($C307&amp;"-"&amp;$E307&amp;"-"&amp;N$4,Aux!$Q$4:$Q$5000,0)),1,""),"")</f>
        <v/>
      </c>
      <c r="O307" s="13" t="str">
        <f>IFERROR(IF(($C307&amp;"-"&amp;$E307&amp;"-"&amp;O$4)=INDEX(Aux!$Q$4:$Q$5000,MATCH($C307&amp;"-"&amp;$E307&amp;"-"&amp;O$4,Aux!$Q$4:$Q$5000,0)),1,""),"")</f>
        <v/>
      </c>
      <c r="P307" s="13" t="str">
        <f>IFERROR(IF(($C307&amp;"-"&amp;$E307&amp;"-"&amp;P$4)=INDEX(Aux!$Q$4:$Q$5000,MATCH($C307&amp;"-"&amp;$E307&amp;"-"&amp;P$4,Aux!$Q$4:$Q$5000,0)),1,""),"")</f>
        <v/>
      </c>
      <c r="Q307" s="13" t="str">
        <f>IFERROR(IF(($C307&amp;"-"&amp;$E307&amp;"-"&amp;Q$4)=INDEX(Aux!$Q$4:$Q$5000,MATCH($C307&amp;"-"&amp;$E307&amp;"-"&amp;Q$4,Aux!$Q$4:$Q$5000,0)),1,""),"")</f>
        <v/>
      </c>
      <c r="R307" s="13" t="str">
        <f>IFERROR(IF(($C307&amp;"-"&amp;$E307&amp;"-"&amp;R$4)=INDEX(Aux!$Q$4:$Q$5000,MATCH($C307&amp;"-"&amp;$E307&amp;"-"&amp;R$4,Aux!$Q$4:$Q$5000,0)),1,""),"")</f>
        <v/>
      </c>
      <c r="S307" s="13" t="str">
        <f>IFERROR(IF(($C307&amp;"-"&amp;$E307&amp;"-"&amp;S$4)=INDEX(Aux!$Q$4:$Q$5000,MATCH($C307&amp;"-"&amp;$E307&amp;"-"&amp;S$4,Aux!$Q$4:$Q$5000,0)),1,""),"")</f>
        <v/>
      </c>
      <c r="T307" s="13" t="str">
        <f>IFERROR(IF(($C307&amp;"-"&amp;$E307&amp;"-"&amp;T$4)=INDEX(Aux!$Q$4:$Q$5000,MATCH($C307&amp;"-"&amp;$E307&amp;"-"&amp;T$4,Aux!$Q$4:$Q$5000,0)),1,""),"")</f>
        <v/>
      </c>
      <c r="U307" s="13" t="str">
        <f>IFERROR(IF(($C307&amp;"-"&amp;$E307&amp;"-"&amp;U$4)=INDEX(Aux!$Q$4:$Q$5000,MATCH($C307&amp;"-"&amp;$E307&amp;"-"&amp;U$4,Aux!$Q$4:$Q$5000,0)),1,""),"")</f>
        <v/>
      </c>
      <c r="V307" s="13" t="str">
        <f>IFERROR(IF(($C307&amp;"-"&amp;$E307&amp;"-"&amp;V$4)=INDEX(Aux!$Q$4:$Q$5000,MATCH($C307&amp;"-"&amp;$E307&amp;"-"&amp;V$4,Aux!$Q$4:$Q$5000,0)),1,""),"")</f>
        <v/>
      </c>
      <c r="W307" s="13" t="str">
        <f>IFERROR(IF(($C307&amp;"-"&amp;$E307&amp;"-"&amp;W$4)=INDEX(Aux!$Q$4:$Q$5000,MATCH($C307&amp;"-"&amp;$E307&amp;"-"&amp;W$4,Aux!$Q$4:$Q$5000,0)),1,""),"")</f>
        <v/>
      </c>
      <c r="X307" s="13" t="str">
        <f>IFERROR(IF(($C307&amp;"-"&amp;$E307&amp;"-"&amp;X$4)=INDEX(Aux!$Q$4:$Q$5000,MATCH($C307&amp;"-"&amp;$E307&amp;"-"&amp;X$4,Aux!$Q$4:$Q$5000,0)),1,""),"")</f>
        <v/>
      </c>
      <c r="Y307" s="13" t="str">
        <f>IFERROR(IF(($C307&amp;"-"&amp;$E307&amp;"-"&amp;Y$4)=INDEX(Aux!$Q$4:$Q$5000,MATCH($C307&amp;"-"&amp;$E307&amp;"-"&amp;Y$4,Aux!$Q$4:$Q$5000,0)),1,""),"")</f>
        <v/>
      </c>
      <c r="Z307" s="13" t="str">
        <f>IFERROR(IF(($C307&amp;"-"&amp;$E307&amp;"-"&amp;Z$4)=INDEX(Aux!$Q$4:$Q$5000,MATCH($C307&amp;"-"&amp;$E307&amp;"-"&amp;Z$4,Aux!$Q$4:$Q$5000,0)),1,""),"")</f>
        <v/>
      </c>
      <c r="AA307" s="13" t="str">
        <f>IFERROR(IF(($C307&amp;"-"&amp;$E307&amp;"-"&amp;AA$4)=INDEX(Aux!$Q$4:$Q$5000,MATCH($C307&amp;"-"&amp;$E307&amp;"-"&amp;AA$4,Aux!$Q$4:$Q$5000,0)),1,""),"")</f>
        <v/>
      </c>
    </row>
    <row r="308" spans="2:27" x14ac:dyDescent="0.25">
      <c r="B308" s="41" t="str">
        <f>IF(B307="","",IF(B307+1&lt;='Tables&amp;Data'!$F$9,B307+1,""))</f>
        <v/>
      </c>
      <c r="C308" s="46" t="str">
        <f>IF(IFERROR(TRUNC((B308-1)/'Tables&amp;Data'!$F$7,0)+1,0)=0,"","G"&amp;TRUNC((B308-1)/'Tables&amp;Data'!$F$7,0)+1)</f>
        <v/>
      </c>
      <c r="D308" s="43" t="str">
        <f>IF(C308="","",IF(D307='Tables&amp;Data'!$F$7,1,D307+1))</f>
        <v/>
      </c>
      <c r="E308" s="43" t="str">
        <f t="shared" si="4"/>
        <v/>
      </c>
      <c r="F308" s="45" t="str">
        <f>IF(E308="","",IF(SUM(G308:AA308)='Tables&amp;Data'!$F$8,"P","O"))</f>
        <v/>
      </c>
      <c r="G308" s="13" t="str">
        <f>IFERROR(IF(($C308&amp;"-"&amp;$E308&amp;"-"&amp;G$4)=INDEX(Aux!$Q$4:$Q$5000,MATCH($C308&amp;"-"&amp;$E308&amp;"-"&amp;G$4,Aux!$Q$4:$Q$5000,0)),1,""),"")</f>
        <v/>
      </c>
      <c r="H308" s="13" t="str">
        <f>IFERROR(IF(($C308&amp;"-"&amp;$E308&amp;"-"&amp;H$4)=INDEX(Aux!$Q$4:$Q$5000,MATCH($C308&amp;"-"&amp;$E308&amp;"-"&amp;H$4,Aux!$Q$4:$Q$5000,0)),1,""),"")</f>
        <v/>
      </c>
      <c r="I308" s="13" t="str">
        <f>IFERROR(IF(($C308&amp;"-"&amp;$E308&amp;"-"&amp;I$4)=INDEX(Aux!$Q$4:$Q$5000,MATCH($C308&amp;"-"&amp;$E308&amp;"-"&amp;I$4,Aux!$Q$4:$Q$5000,0)),1,""),"")</f>
        <v/>
      </c>
      <c r="J308" s="13" t="str">
        <f>IFERROR(IF(($C308&amp;"-"&amp;$E308&amp;"-"&amp;J$4)=INDEX(Aux!$Q$4:$Q$5000,MATCH($C308&amp;"-"&amp;$E308&amp;"-"&amp;J$4,Aux!$Q$4:$Q$5000,0)),1,""),"")</f>
        <v/>
      </c>
      <c r="K308" s="13" t="str">
        <f>IFERROR(IF(($C308&amp;"-"&amp;$E308&amp;"-"&amp;K$4)=INDEX(Aux!$Q$4:$Q$5000,MATCH($C308&amp;"-"&amp;$E308&amp;"-"&amp;K$4,Aux!$Q$4:$Q$5000,0)),1,""),"")</f>
        <v/>
      </c>
      <c r="L308" s="13" t="str">
        <f>IFERROR(IF(($C308&amp;"-"&amp;$E308&amp;"-"&amp;L$4)=INDEX(Aux!$Q$4:$Q$5000,MATCH($C308&amp;"-"&amp;$E308&amp;"-"&amp;L$4,Aux!$Q$4:$Q$5000,0)),1,""),"")</f>
        <v/>
      </c>
      <c r="M308" s="13" t="str">
        <f>IFERROR(IF(($C308&amp;"-"&amp;$E308&amp;"-"&amp;M$4)=INDEX(Aux!$Q$4:$Q$5000,MATCH($C308&amp;"-"&amp;$E308&amp;"-"&amp;M$4,Aux!$Q$4:$Q$5000,0)),1,""),"")</f>
        <v/>
      </c>
      <c r="N308" s="13" t="str">
        <f>IFERROR(IF(($C308&amp;"-"&amp;$E308&amp;"-"&amp;N$4)=INDEX(Aux!$Q$4:$Q$5000,MATCH($C308&amp;"-"&amp;$E308&amp;"-"&amp;N$4,Aux!$Q$4:$Q$5000,0)),1,""),"")</f>
        <v/>
      </c>
      <c r="O308" s="13" t="str">
        <f>IFERROR(IF(($C308&amp;"-"&amp;$E308&amp;"-"&amp;O$4)=INDEX(Aux!$Q$4:$Q$5000,MATCH($C308&amp;"-"&amp;$E308&amp;"-"&amp;O$4,Aux!$Q$4:$Q$5000,0)),1,""),"")</f>
        <v/>
      </c>
      <c r="P308" s="13" t="str">
        <f>IFERROR(IF(($C308&amp;"-"&amp;$E308&amp;"-"&amp;P$4)=INDEX(Aux!$Q$4:$Q$5000,MATCH($C308&amp;"-"&amp;$E308&amp;"-"&amp;P$4,Aux!$Q$4:$Q$5000,0)),1,""),"")</f>
        <v/>
      </c>
      <c r="Q308" s="13" t="str">
        <f>IFERROR(IF(($C308&amp;"-"&amp;$E308&amp;"-"&amp;Q$4)=INDEX(Aux!$Q$4:$Q$5000,MATCH($C308&amp;"-"&amp;$E308&amp;"-"&amp;Q$4,Aux!$Q$4:$Q$5000,0)),1,""),"")</f>
        <v/>
      </c>
      <c r="R308" s="13" t="str">
        <f>IFERROR(IF(($C308&amp;"-"&amp;$E308&amp;"-"&amp;R$4)=INDEX(Aux!$Q$4:$Q$5000,MATCH($C308&amp;"-"&amp;$E308&amp;"-"&amp;R$4,Aux!$Q$4:$Q$5000,0)),1,""),"")</f>
        <v/>
      </c>
      <c r="S308" s="13" t="str">
        <f>IFERROR(IF(($C308&amp;"-"&amp;$E308&amp;"-"&amp;S$4)=INDEX(Aux!$Q$4:$Q$5000,MATCH($C308&amp;"-"&amp;$E308&amp;"-"&amp;S$4,Aux!$Q$4:$Q$5000,0)),1,""),"")</f>
        <v/>
      </c>
      <c r="T308" s="13" t="str">
        <f>IFERROR(IF(($C308&amp;"-"&amp;$E308&amp;"-"&amp;T$4)=INDEX(Aux!$Q$4:$Q$5000,MATCH($C308&amp;"-"&amp;$E308&amp;"-"&amp;T$4,Aux!$Q$4:$Q$5000,0)),1,""),"")</f>
        <v/>
      </c>
      <c r="U308" s="13" t="str">
        <f>IFERROR(IF(($C308&amp;"-"&amp;$E308&amp;"-"&amp;U$4)=INDEX(Aux!$Q$4:$Q$5000,MATCH($C308&amp;"-"&amp;$E308&amp;"-"&amp;U$4,Aux!$Q$4:$Q$5000,0)),1,""),"")</f>
        <v/>
      </c>
      <c r="V308" s="13" t="str">
        <f>IFERROR(IF(($C308&amp;"-"&amp;$E308&amp;"-"&amp;V$4)=INDEX(Aux!$Q$4:$Q$5000,MATCH($C308&amp;"-"&amp;$E308&amp;"-"&amp;V$4,Aux!$Q$4:$Q$5000,0)),1,""),"")</f>
        <v/>
      </c>
      <c r="W308" s="13" t="str">
        <f>IFERROR(IF(($C308&amp;"-"&amp;$E308&amp;"-"&amp;W$4)=INDEX(Aux!$Q$4:$Q$5000,MATCH($C308&amp;"-"&amp;$E308&amp;"-"&amp;W$4,Aux!$Q$4:$Q$5000,0)),1,""),"")</f>
        <v/>
      </c>
      <c r="X308" s="13" t="str">
        <f>IFERROR(IF(($C308&amp;"-"&amp;$E308&amp;"-"&amp;X$4)=INDEX(Aux!$Q$4:$Q$5000,MATCH($C308&amp;"-"&amp;$E308&amp;"-"&amp;X$4,Aux!$Q$4:$Q$5000,0)),1,""),"")</f>
        <v/>
      </c>
      <c r="Y308" s="13" t="str">
        <f>IFERROR(IF(($C308&amp;"-"&amp;$E308&amp;"-"&amp;Y$4)=INDEX(Aux!$Q$4:$Q$5000,MATCH($C308&amp;"-"&amp;$E308&amp;"-"&amp;Y$4,Aux!$Q$4:$Q$5000,0)),1,""),"")</f>
        <v/>
      </c>
      <c r="Z308" s="13" t="str">
        <f>IFERROR(IF(($C308&amp;"-"&amp;$E308&amp;"-"&amp;Z$4)=INDEX(Aux!$Q$4:$Q$5000,MATCH($C308&amp;"-"&amp;$E308&amp;"-"&amp;Z$4,Aux!$Q$4:$Q$5000,0)),1,""),"")</f>
        <v/>
      </c>
      <c r="AA308" s="13" t="str">
        <f>IFERROR(IF(($C308&amp;"-"&amp;$E308&amp;"-"&amp;AA$4)=INDEX(Aux!$Q$4:$Q$5000,MATCH($C308&amp;"-"&amp;$E308&amp;"-"&amp;AA$4,Aux!$Q$4:$Q$5000,0)),1,""),"")</f>
        <v/>
      </c>
    </row>
    <row r="309" spans="2:27" x14ac:dyDescent="0.25">
      <c r="B309" s="41" t="str">
        <f>IF(B308="","",IF(B308+1&lt;='Tables&amp;Data'!$F$9,B308+1,""))</f>
        <v/>
      </c>
      <c r="C309" s="46" t="str">
        <f>IF(IFERROR(TRUNC((B309-1)/'Tables&amp;Data'!$F$7,0)+1,0)=0,"","G"&amp;TRUNC((B309-1)/'Tables&amp;Data'!$F$7,0)+1)</f>
        <v/>
      </c>
      <c r="D309" s="43" t="str">
        <f>IF(C309="","",IF(D308='Tables&amp;Data'!$F$7,1,D308+1))</f>
        <v/>
      </c>
      <c r="E309" s="43" t="str">
        <f t="shared" si="4"/>
        <v/>
      </c>
      <c r="F309" s="45" t="str">
        <f>IF(E309="","",IF(SUM(G309:AA309)='Tables&amp;Data'!$F$8,"P","O"))</f>
        <v/>
      </c>
      <c r="G309" s="13" t="str">
        <f>IFERROR(IF(($C309&amp;"-"&amp;$E309&amp;"-"&amp;G$4)=INDEX(Aux!$Q$4:$Q$5000,MATCH($C309&amp;"-"&amp;$E309&amp;"-"&amp;G$4,Aux!$Q$4:$Q$5000,0)),1,""),"")</f>
        <v/>
      </c>
      <c r="H309" s="13" t="str">
        <f>IFERROR(IF(($C309&amp;"-"&amp;$E309&amp;"-"&amp;H$4)=INDEX(Aux!$Q$4:$Q$5000,MATCH($C309&amp;"-"&amp;$E309&amp;"-"&amp;H$4,Aux!$Q$4:$Q$5000,0)),1,""),"")</f>
        <v/>
      </c>
      <c r="I309" s="13" t="str">
        <f>IFERROR(IF(($C309&amp;"-"&amp;$E309&amp;"-"&amp;I$4)=INDEX(Aux!$Q$4:$Q$5000,MATCH($C309&amp;"-"&amp;$E309&amp;"-"&amp;I$4,Aux!$Q$4:$Q$5000,0)),1,""),"")</f>
        <v/>
      </c>
      <c r="J309" s="13" t="str">
        <f>IFERROR(IF(($C309&amp;"-"&amp;$E309&amp;"-"&amp;J$4)=INDEX(Aux!$Q$4:$Q$5000,MATCH($C309&amp;"-"&amp;$E309&amp;"-"&amp;J$4,Aux!$Q$4:$Q$5000,0)),1,""),"")</f>
        <v/>
      </c>
      <c r="K309" s="13" t="str">
        <f>IFERROR(IF(($C309&amp;"-"&amp;$E309&amp;"-"&amp;K$4)=INDEX(Aux!$Q$4:$Q$5000,MATCH($C309&amp;"-"&amp;$E309&amp;"-"&amp;K$4,Aux!$Q$4:$Q$5000,0)),1,""),"")</f>
        <v/>
      </c>
      <c r="L309" s="13" t="str">
        <f>IFERROR(IF(($C309&amp;"-"&amp;$E309&amp;"-"&amp;L$4)=INDEX(Aux!$Q$4:$Q$5000,MATCH($C309&amp;"-"&amp;$E309&amp;"-"&amp;L$4,Aux!$Q$4:$Q$5000,0)),1,""),"")</f>
        <v/>
      </c>
      <c r="M309" s="13" t="str">
        <f>IFERROR(IF(($C309&amp;"-"&amp;$E309&amp;"-"&amp;M$4)=INDEX(Aux!$Q$4:$Q$5000,MATCH($C309&amp;"-"&amp;$E309&amp;"-"&amp;M$4,Aux!$Q$4:$Q$5000,0)),1,""),"")</f>
        <v/>
      </c>
      <c r="N309" s="13" t="str">
        <f>IFERROR(IF(($C309&amp;"-"&amp;$E309&amp;"-"&amp;N$4)=INDEX(Aux!$Q$4:$Q$5000,MATCH($C309&amp;"-"&amp;$E309&amp;"-"&amp;N$4,Aux!$Q$4:$Q$5000,0)),1,""),"")</f>
        <v/>
      </c>
      <c r="O309" s="13" t="str">
        <f>IFERROR(IF(($C309&amp;"-"&amp;$E309&amp;"-"&amp;O$4)=INDEX(Aux!$Q$4:$Q$5000,MATCH($C309&amp;"-"&amp;$E309&amp;"-"&amp;O$4,Aux!$Q$4:$Q$5000,0)),1,""),"")</f>
        <v/>
      </c>
      <c r="P309" s="13" t="str">
        <f>IFERROR(IF(($C309&amp;"-"&amp;$E309&amp;"-"&amp;P$4)=INDEX(Aux!$Q$4:$Q$5000,MATCH($C309&amp;"-"&amp;$E309&amp;"-"&amp;P$4,Aux!$Q$4:$Q$5000,0)),1,""),"")</f>
        <v/>
      </c>
      <c r="Q309" s="13" t="str">
        <f>IFERROR(IF(($C309&amp;"-"&amp;$E309&amp;"-"&amp;Q$4)=INDEX(Aux!$Q$4:$Q$5000,MATCH($C309&amp;"-"&amp;$E309&amp;"-"&amp;Q$4,Aux!$Q$4:$Q$5000,0)),1,""),"")</f>
        <v/>
      </c>
      <c r="R309" s="13" t="str">
        <f>IFERROR(IF(($C309&amp;"-"&amp;$E309&amp;"-"&amp;R$4)=INDEX(Aux!$Q$4:$Q$5000,MATCH($C309&amp;"-"&amp;$E309&amp;"-"&amp;R$4,Aux!$Q$4:$Q$5000,0)),1,""),"")</f>
        <v/>
      </c>
      <c r="S309" s="13" t="str">
        <f>IFERROR(IF(($C309&amp;"-"&amp;$E309&amp;"-"&amp;S$4)=INDEX(Aux!$Q$4:$Q$5000,MATCH($C309&amp;"-"&amp;$E309&amp;"-"&amp;S$4,Aux!$Q$4:$Q$5000,0)),1,""),"")</f>
        <v/>
      </c>
      <c r="T309" s="13" t="str">
        <f>IFERROR(IF(($C309&amp;"-"&amp;$E309&amp;"-"&amp;T$4)=INDEX(Aux!$Q$4:$Q$5000,MATCH($C309&amp;"-"&amp;$E309&amp;"-"&amp;T$4,Aux!$Q$4:$Q$5000,0)),1,""),"")</f>
        <v/>
      </c>
      <c r="U309" s="13" t="str">
        <f>IFERROR(IF(($C309&amp;"-"&amp;$E309&amp;"-"&amp;U$4)=INDEX(Aux!$Q$4:$Q$5000,MATCH($C309&amp;"-"&amp;$E309&amp;"-"&amp;U$4,Aux!$Q$4:$Q$5000,0)),1,""),"")</f>
        <v/>
      </c>
      <c r="V309" s="13" t="str">
        <f>IFERROR(IF(($C309&amp;"-"&amp;$E309&amp;"-"&amp;V$4)=INDEX(Aux!$Q$4:$Q$5000,MATCH($C309&amp;"-"&amp;$E309&amp;"-"&amp;V$4,Aux!$Q$4:$Q$5000,0)),1,""),"")</f>
        <v/>
      </c>
      <c r="W309" s="13" t="str">
        <f>IFERROR(IF(($C309&amp;"-"&amp;$E309&amp;"-"&amp;W$4)=INDEX(Aux!$Q$4:$Q$5000,MATCH($C309&amp;"-"&amp;$E309&amp;"-"&amp;W$4,Aux!$Q$4:$Q$5000,0)),1,""),"")</f>
        <v/>
      </c>
      <c r="X309" s="13" t="str">
        <f>IFERROR(IF(($C309&amp;"-"&amp;$E309&amp;"-"&amp;X$4)=INDEX(Aux!$Q$4:$Q$5000,MATCH($C309&amp;"-"&amp;$E309&amp;"-"&amp;X$4,Aux!$Q$4:$Q$5000,0)),1,""),"")</f>
        <v/>
      </c>
      <c r="Y309" s="13" t="str">
        <f>IFERROR(IF(($C309&amp;"-"&amp;$E309&amp;"-"&amp;Y$4)=INDEX(Aux!$Q$4:$Q$5000,MATCH($C309&amp;"-"&amp;$E309&amp;"-"&amp;Y$4,Aux!$Q$4:$Q$5000,0)),1,""),"")</f>
        <v/>
      </c>
      <c r="Z309" s="13" t="str">
        <f>IFERROR(IF(($C309&amp;"-"&amp;$E309&amp;"-"&amp;Z$4)=INDEX(Aux!$Q$4:$Q$5000,MATCH($C309&amp;"-"&amp;$E309&amp;"-"&amp;Z$4,Aux!$Q$4:$Q$5000,0)),1,""),"")</f>
        <v/>
      </c>
      <c r="AA309" s="13" t="str">
        <f>IFERROR(IF(($C309&amp;"-"&amp;$E309&amp;"-"&amp;AA$4)=INDEX(Aux!$Q$4:$Q$5000,MATCH($C309&amp;"-"&amp;$E309&amp;"-"&amp;AA$4,Aux!$Q$4:$Q$5000,0)),1,""),"")</f>
        <v/>
      </c>
    </row>
    <row r="310" spans="2:27" x14ac:dyDescent="0.25">
      <c r="B310" s="41" t="str">
        <f>IF(B309="","",IF(B309+1&lt;='Tables&amp;Data'!$F$9,B309+1,""))</f>
        <v/>
      </c>
      <c r="C310" s="46" t="str">
        <f>IF(IFERROR(TRUNC((B310-1)/'Tables&amp;Data'!$F$7,0)+1,0)=0,"","G"&amp;TRUNC((B310-1)/'Tables&amp;Data'!$F$7,0)+1)</f>
        <v/>
      </c>
      <c r="D310" s="43" t="str">
        <f>IF(C310="","",IF(D309='Tables&amp;Data'!$F$7,1,D309+1))</f>
        <v/>
      </c>
      <c r="E310" s="43" t="str">
        <f t="shared" si="4"/>
        <v/>
      </c>
      <c r="F310" s="45" t="str">
        <f>IF(E310="","",IF(SUM(G310:AA310)='Tables&amp;Data'!$F$8,"P","O"))</f>
        <v/>
      </c>
      <c r="G310" s="13" t="str">
        <f>IFERROR(IF(($C310&amp;"-"&amp;$E310&amp;"-"&amp;G$4)=INDEX(Aux!$Q$4:$Q$5000,MATCH($C310&amp;"-"&amp;$E310&amp;"-"&amp;G$4,Aux!$Q$4:$Q$5000,0)),1,""),"")</f>
        <v/>
      </c>
      <c r="H310" s="13" t="str">
        <f>IFERROR(IF(($C310&amp;"-"&amp;$E310&amp;"-"&amp;H$4)=INDEX(Aux!$Q$4:$Q$5000,MATCH($C310&amp;"-"&amp;$E310&amp;"-"&amp;H$4,Aux!$Q$4:$Q$5000,0)),1,""),"")</f>
        <v/>
      </c>
      <c r="I310" s="13" t="str">
        <f>IFERROR(IF(($C310&amp;"-"&amp;$E310&amp;"-"&amp;I$4)=INDEX(Aux!$Q$4:$Q$5000,MATCH($C310&amp;"-"&amp;$E310&amp;"-"&amp;I$4,Aux!$Q$4:$Q$5000,0)),1,""),"")</f>
        <v/>
      </c>
      <c r="J310" s="13" t="str">
        <f>IFERROR(IF(($C310&amp;"-"&amp;$E310&amp;"-"&amp;J$4)=INDEX(Aux!$Q$4:$Q$5000,MATCH($C310&amp;"-"&amp;$E310&amp;"-"&amp;J$4,Aux!$Q$4:$Q$5000,0)),1,""),"")</f>
        <v/>
      </c>
      <c r="K310" s="13" t="str">
        <f>IFERROR(IF(($C310&amp;"-"&amp;$E310&amp;"-"&amp;K$4)=INDEX(Aux!$Q$4:$Q$5000,MATCH($C310&amp;"-"&amp;$E310&amp;"-"&amp;K$4,Aux!$Q$4:$Q$5000,0)),1,""),"")</f>
        <v/>
      </c>
      <c r="L310" s="13" t="str">
        <f>IFERROR(IF(($C310&amp;"-"&amp;$E310&amp;"-"&amp;L$4)=INDEX(Aux!$Q$4:$Q$5000,MATCH($C310&amp;"-"&amp;$E310&amp;"-"&amp;L$4,Aux!$Q$4:$Q$5000,0)),1,""),"")</f>
        <v/>
      </c>
      <c r="M310" s="13" t="str">
        <f>IFERROR(IF(($C310&amp;"-"&amp;$E310&amp;"-"&amp;M$4)=INDEX(Aux!$Q$4:$Q$5000,MATCH($C310&amp;"-"&amp;$E310&amp;"-"&amp;M$4,Aux!$Q$4:$Q$5000,0)),1,""),"")</f>
        <v/>
      </c>
      <c r="N310" s="13" t="str">
        <f>IFERROR(IF(($C310&amp;"-"&amp;$E310&amp;"-"&amp;N$4)=INDEX(Aux!$Q$4:$Q$5000,MATCH($C310&amp;"-"&amp;$E310&amp;"-"&amp;N$4,Aux!$Q$4:$Q$5000,0)),1,""),"")</f>
        <v/>
      </c>
      <c r="O310" s="13" t="str">
        <f>IFERROR(IF(($C310&amp;"-"&amp;$E310&amp;"-"&amp;O$4)=INDEX(Aux!$Q$4:$Q$5000,MATCH($C310&amp;"-"&amp;$E310&amp;"-"&amp;O$4,Aux!$Q$4:$Q$5000,0)),1,""),"")</f>
        <v/>
      </c>
      <c r="P310" s="13" t="str">
        <f>IFERROR(IF(($C310&amp;"-"&amp;$E310&amp;"-"&amp;P$4)=INDEX(Aux!$Q$4:$Q$5000,MATCH($C310&amp;"-"&amp;$E310&amp;"-"&amp;P$4,Aux!$Q$4:$Q$5000,0)),1,""),"")</f>
        <v/>
      </c>
      <c r="Q310" s="13" t="str">
        <f>IFERROR(IF(($C310&amp;"-"&amp;$E310&amp;"-"&amp;Q$4)=INDEX(Aux!$Q$4:$Q$5000,MATCH($C310&amp;"-"&amp;$E310&amp;"-"&amp;Q$4,Aux!$Q$4:$Q$5000,0)),1,""),"")</f>
        <v/>
      </c>
      <c r="R310" s="13" t="str">
        <f>IFERROR(IF(($C310&amp;"-"&amp;$E310&amp;"-"&amp;R$4)=INDEX(Aux!$Q$4:$Q$5000,MATCH($C310&amp;"-"&amp;$E310&amp;"-"&amp;R$4,Aux!$Q$4:$Q$5000,0)),1,""),"")</f>
        <v/>
      </c>
      <c r="S310" s="13" t="str">
        <f>IFERROR(IF(($C310&amp;"-"&amp;$E310&amp;"-"&amp;S$4)=INDEX(Aux!$Q$4:$Q$5000,MATCH($C310&amp;"-"&amp;$E310&amp;"-"&amp;S$4,Aux!$Q$4:$Q$5000,0)),1,""),"")</f>
        <v/>
      </c>
      <c r="T310" s="13" t="str">
        <f>IFERROR(IF(($C310&amp;"-"&amp;$E310&amp;"-"&amp;T$4)=INDEX(Aux!$Q$4:$Q$5000,MATCH($C310&amp;"-"&amp;$E310&amp;"-"&amp;T$4,Aux!$Q$4:$Q$5000,0)),1,""),"")</f>
        <v/>
      </c>
      <c r="U310" s="13" t="str">
        <f>IFERROR(IF(($C310&amp;"-"&amp;$E310&amp;"-"&amp;U$4)=INDEX(Aux!$Q$4:$Q$5000,MATCH($C310&amp;"-"&amp;$E310&amp;"-"&amp;U$4,Aux!$Q$4:$Q$5000,0)),1,""),"")</f>
        <v/>
      </c>
      <c r="V310" s="13" t="str">
        <f>IFERROR(IF(($C310&amp;"-"&amp;$E310&amp;"-"&amp;V$4)=INDEX(Aux!$Q$4:$Q$5000,MATCH($C310&amp;"-"&amp;$E310&amp;"-"&amp;V$4,Aux!$Q$4:$Q$5000,0)),1,""),"")</f>
        <v/>
      </c>
      <c r="W310" s="13" t="str">
        <f>IFERROR(IF(($C310&amp;"-"&amp;$E310&amp;"-"&amp;W$4)=INDEX(Aux!$Q$4:$Q$5000,MATCH($C310&amp;"-"&amp;$E310&amp;"-"&amp;W$4,Aux!$Q$4:$Q$5000,0)),1,""),"")</f>
        <v/>
      </c>
      <c r="X310" s="13" t="str">
        <f>IFERROR(IF(($C310&amp;"-"&amp;$E310&amp;"-"&amp;X$4)=INDEX(Aux!$Q$4:$Q$5000,MATCH($C310&amp;"-"&amp;$E310&amp;"-"&amp;X$4,Aux!$Q$4:$Q$5000,0)),1,""),"")</f>
        <v/>
      </c>
      <c r="Y310" s="13" t="str">
        <f>IFERROR(IF(($C310&amp;"-"&amp;$E310&amp;"-"&amp;Y$4)=INDEX(Aux!$Q$4:$Q$5000,MATCH($C310&amp;"-"&amp;$E310&amp;"-"&amp;Y$4,Aux!$Q$4:$Q$5000,0)),1,""),"")</f>
        <v/>
      </c>
      <c r="Z310" s="13" t="str">
        <f>IFERROR(IF(($C310&amp;"-"&amp;$E310&amp;"-"&amp;Z$4)=INDEX(Aux!$Q$4:$Q$5000,MATCH($C310&amp;"-"&amp;$E310&amp;"-"&amp;Z$4,Aux!$Q$4:$Q$5000,0)),1,""),"")</f>
        <v/>
      </c>
      <c r="AA310" s="13" t="str">
        <f>IFERROR(IF(($C310&amp;"-"&amp;$E310&amp;"-"&amp;AA$4)=INDEX(Aux!$Q$4:$Q$5000,MATCH($C310&amp;"-"&amp;$E310&amp;"-"&amp;AA$4,Aux!$Q$4:$Q$5000,0)),1,""),"")</f>
        <v/>
      </c>
    </row>
    <row r="311" spans="2:27" x14ac:dyDescent="0.25">
      <c r="B311" s="41" t="str">
        <f>IF(B310="","",IF(B310+1&lt;='Tables&amp;Data'!$F$9,B310+1,""))</f>
        <v/>
      </c>
      <c r="C311" s="46" t="str">
        <f>IF(IFERROR(TRUNC((B311-1)/'Tables&amp;Data'!$F$7,0)+1,0)=0,"","G"&amp;TRUNC((B311-1)/'Tables&amp;Data'!$F$7,0)+1)</f>
        <v/>
      </c>
      <c r="D311" s="43" t="str">
        <f>IF(C311="","",IF(D310='Tables&amp;Data'!$F$7,1,D310+1))</f>
        <v/>
      </c>
      <c r="E311" s="43" t="str">
        <f t="shared" si="4"/>
        <v/>
      </c>
      <c r="F311" s="45" t="str">
        <f>IF(E311="","",IF(SUM(G311:AA311)='Tables&amp;Data'!$F$8,"P","O"))</f>
        <v/>
      </c>
      <c r="G311" s="13" t="str">
        <f>IFERROR(IF(($C311&amp;"-"&amp;$E311&amp;"-"&amp;G$4)=INDEX(Aux!$Q$4:$Q$5000,MATCH($C311&amp;"-"&amp;$E311&amp;"-"&amp;G$4,Aux!$Q$4:$Q$5000,0)),1,""),"")</f>
        <v/>
      </c>
      <c r="H311" s="13" t="str">
        <f>IFERROR(IF(($C311&amp;"-"&amp;$E311&amp;"-"&amp;H$4)=INDEX(Aux!$Q$4:$Q$5000,MATCH($C311&amp;"-"&amp;$E311&amp;"-"&amp;H$4,Aux!$Q$4:$Q$5000,0)),1,""),"")</f>
        <v/>
      </c>
      <c r="I311" s="13" t="str">
        <f>IFERROR(IF(($C311&amp;"-"&amp;$E311&amp;"-"&amp;I$4)=INDEX(Aux!$Q$4:$Q$5000,MATCH($C311&amp;"-"&amp;$E311&amp;"-"&amp;I$4,Aux!$Q$4:$Q$5000,0)),1,""),"")</f>
        <v/>
      </c>
      <c r="J311" s="13" t="str">
        <f>IFERROR(IF(($C311&amp;"-"&amp;$E311&amp;"-"&amp;J$4)=INDEX(Aux!$Q$4:$Q$5000,MATCH($C311&amp;"-"&amp;$E311&amp;"-"&amp;J$4,Aux!$Q$4:$Q$5000,0)),1,""),"")</f>
        <v/>
      </c>
      <c r="K311" s="13" t="str">
        <f>IFERROR(IF(($C311&amp;"-"&amp;$E311&amp;"-"&amp;K$4)=INDEX(Aux!$Q$4:$Q$5000,MATCH($C311&amp;"-"&amp;$E311&amp;"-"&amp;K$4,Aux!$Q$4:$Q$5000,0)),1,""),"")</f>
        <v/>
      </c>
      <c r="L311" s="13" t="str">
        <f>IFERROR(IF(($C311&amp;"-"&amp;$E311&amp;"-"&amp;L$4)=INDEX(Aux!$Q$4:$Q$5000,MATCH($C311&amp;"-"&amp;$E311&amp;"-"&amp;L$4,Aux!$Q$4:$Q$5000,0)),1,""),"")</f>
        <v/>
      </c>
      <c r="M311" s="13" t="str">
        <f>IFERROR(IF(($C311&amp;"-"&amp;$E311&amp;"-"&amp;M$4)=INDEX(Aux!$Q$4:$Q$5000,MATCH($C311&amp;"-"&amp;$E311&amp;"-"&amp;M$4,Aux!$Q$4:$Q$5000,0)),1,""),"")</f>
        <v/>
      </c>
      <c r="N311" s="13" t="str">
        <f>IFERROR(IF(($C311&amp;"-"&amp;$E311&amp;"-"&amp;N$4)=INDEX(Aux!$Q$4:$Q$5000,MATCH($C311&amp;"-"&amp;$E311&amp;"-"&amp;N$4,Aux!$Q$4:$Q$5000,0)),1,""),"")</f>
        <v/>
      </c>
      <c r="O311" s="13" t="str">
        <f>IFERROR(IF(($C311&amp;"-"&amp;$E311&amp;"-"&amp;O$4)=INDEX(Aux!$Q$4:$Q$5000,MATCH($C311&amp;"-"&amp;$E311&amp;"-"&amp;O$4,Aux!$Q$4:$Q$5000,0)),1,""),"")</f>
        <v/>
      </c>
      <c r="P311" s="13" t="str">
        <f>IFERROR(IF(($C311&amp;"-"&amp;$E311&amp;"-"&amp;P$4)=INDEX(Aux!$Q$4:$Q$5000,MATCH($C311&amp;"-"&amp;$E311&amp;"-"&amp;P$4,Aux!$Q$4:$Q$5000,0)),1,""),"")</f>
        <v/>
      </c>
      <c r="Q311" s="13" t="str">
        <f>IFERROR(IF(($C311&amp;"-"&amp;$E311&amp;"-"&amp;Q$4)=INDEX(Aux!$Q$4:$Q$5000,MATCH($C311&amp;"-"&amp;$E311&amp;"-"&amp;Q$4,Aux!$Q$4:$Q$5000,0)),1,""),"")</f>
        <v/>
      </c>
      <c r="R311" s="13" t="str">
        <f>IFERROR(IF(($C311&amp;"-"&amp;$E311&amp;"-"&amp;R$4)=INDEX(Aux!$Q$4:$Q$5000,MATCH($C311&amp;"-"&amp;$E311&amp;"-"&amp;R$4,Aux!$Q$4:$Q$5000,0)),1,""),"")</f>
        <v/>
      </c>
      <c r="S311" s="13" t="str">
        <f>IFERROR(IF(($C311&amp;"-"&amp;$E311&amp;"-"&amp;S$4)=INDEX(Aux!$Q$4:$Q$5000,MATCH($C311&amp;"-"&amp;$E311&amp;"-"&amp;S$4,Aux!$Q$4:$Q$5000,0)),1,""),"")</f>
        <v/>
      </c>
      <c r="T311" s="13" t="str">
        <f>IFERROR(IF(($C311&amp;"-"&amp;$E311&amp;"-"&amp;T$4)=INDEX(Aux!$Q$4:$Q$5000,MATCH($C311&amp;"-"&amp;$E311&amp;"-"&amp;T$4,Aux!$Q$4:$Q$5000,0)),1,""),"")</f>
        <v/>
      </c>
      <c r="U311" s="13" t="str">
        <f>IFERROR(IF(($C311&amp;"-"&amp;$E311&amp;"-"&amp;U$4)=INDEX(Aux!$Q$4:$Q$5000,MATCH($C311&amp;"-"&amp;$E311&amp;"-"&amp;U$4,Aux!$Q$4:$Q$5000,0)),1,""),"")</f>
        <v/>
      </c>
      <c r="V311" s="13" t="str">
        <f>IFERROR(IF(($C311&amp;"-"&amp;$E311&amp;"-"&amp;V$4)=INDEX(Aux!$Q$4:$Q$5000,MATCH($C311&amp;"-"&amp;$E311&amp;"-"&amp;V$4,Aux!$Q$4:$Q$5000,0)),1,""),"")</f>
        <v/>
      </c>
      <c r="W311" s="13" t="str">
        <f>IFERROR(IF(($C311&amp;"-"&amp;$E311&amp;"-"&amp;W$4)=INDEX(Aux!$Q$4:$Q$5000,MATCH($C311&amp;"-"&amp;$E311&amp;"-"&amp;W$4,Aux!$Q$4:$Q$5000,0)),1,""),"")</f>
        <v/>
      </c>
      <c r="X311" s="13" t="str">
        <f>IFERROR(IF(($C311&amp;"-"&amp;$E311&amp;"-"&amp;X$4)=INDEX(Aux!$Q$4:$Q$5000,MATCH($C311&amp;"-"&amp;$E311&amp;"-"&amp;X$4,Aux!$Q$4:$Q$5000,0)),1,""),"")</f>
        <v/>
      </c>
      <c r="Y311" s="13" t="str">
        <f>IFERROR(IF(($C311&amp;"-"&amp;$E311&amp;"-"&amp;Y$4)=INDEX(Aux!$Q$4:$Q$5000,MATCH($C311&amp;"-"&amp;$E311&amp;"-"&amp;Y$4,Aux!$Q$4:$Q$5000,0)),1,""),"")</f>
        <v/>
      </c>
      <c r="Z311" s="13" t="str">
        <f>IFERROR(IF(($C311&amp;"-"&amp;$E311&amp;"-"&amp;Z$4)=INDEX(Aux!$Q$4:$Q$5000,MATCH($C311&amp;"-"&amp;$E311&amp;"-"&amp;Z$4,Aux!$Q$4:$Q$5000,0)),1,""),"")</f>
        <v/>
      </c>
      <c r="AA311" s="13" t="str">
        <f>IFERROR(IF(($C311&amp;"-"&amp;$E311&amp;"-"&amp;AA$4)=INDEX(Aux!$Q$4:$Q$5000,MATCH($C311&amp;"-"&amp;$E311&amp;"-"&amp;AA$4,Aux!$Q$4:$Q$5000,0)),1,""),"")</f>
        <v/>
      </c>
    </row>
    <row r="312" spans="2:27" x14ac:dyDescent="0.25">
      <c r="B312" s="41" t="str">
        <f>IF(B311="","",IF(B311+1&lt;='Tables&amp;Data'!$F$9,B311+1,""))</f>
        <v/>
      </c>
      <c r="C312" s="46" t="str">
        <f>IF(IFERROR(TRUNC((B312-1)/'Tables&amp;Data'!$F$7,0)+1,0)=0,"","G"&amp;TRUNC((B312-1)/'Tables&amp;Data'!$F$7,0)+1)</f>
        <v/>
      </c>
      <c r="D312" s="43" t="str">
        <f>IF(C312="","",IF(D311='Tables&amp;Data'!$F$7,1,D311+1))</f>
        <v/>
      </c>
      <c r="E312" s="43" t="str">
        <f t="shared" si="4"/>
        <v/>
      </c>
      <c r="F312" s="45" t="str">
        <f>IF(E312="","",IF(SUM(G312:AA312)='Tables&amp;Data'!$F$8,"P","O"))</f>
        <v/>
      </c>
      <c r="G312" s="13" t="str">
        <f>IFERROR(IF(($C312&amp;"-"&amp;$E312&amp;"-"&amp;G$4)=INDEX(Aux!$Q$4:$Q$5000,MATCH($C312&amp;"-"&amp;$E312&amp;"-"&amp;G$4,Aux!$Q$4:$Q$5000,0)),1,""),"")</f>
        <v/>
      </c>
      <c r="H312" s="13" t="str">
        <f>IFERROR(IF(($C312&amp;"-"&amp;$E312&amp;"-"&amp;H$4)=INDEX(Aux!$Q$4:$Q$5000,MATCH($C312&amp;"-"&amp;$E312&amp;"-"&amp;H$4,Aux!$Q$4:$Q$5000,0)),1,""),"")</f>
        <v/>
      </c>
      <c r="I312" s="13" t="str">
        <f>IFERROR(IF(($C312&amp;"-"&amp;$E312&amp;"-"&amp;I$4)=INDEX(Aux!$Q$4:$Q$5000,MATCH($C312&amp;"-"&amp;$E312&amp;"-"&amp;I$4,Aux!$Q$4:$Q$5000,0)),1,""),"")</f>
        <v/>
      </c>
      <c r="J312" s="13" t="str">
        <f>IFERROR(IF(($C312&amp;"-"&amp;$E312&amp;"-"&amp;J$4)=INDEX(Aux!$Q$4:$Q$5000,MATCH($C312&amp;"-"&amp;$E312&amp;"-"&amp;J$4,Aux!$Q$4:$Q$5000,0)),1,""),"")</f>
        <v/>
      </c>
      <c r="K312" s="13" t="str">
        <f>IFERROR(IF(($C312&amp;"-"&amp;$E312&amp;"-"&amp;K$4)=INDEX(Aux!$Q$4:$Q$5000,MATCH($C312&amp;"-"&amp;$E312&amp;"-"&amp;K$4,Aux!$Q$4:$Q$5000,0)),1,""),"")</f>
        <v/>
      </c>
      <c r="L312" s="13" t="str">
        <f>IFERROR(IF(($C312&amp;"-"&amp;$E312&amp;"-"&amp;L$4)=INDEX(Aux!$Q$4:$Q$5000,MATCH($C312&amp;"-"&amp;$E312&amp;"-"&amp;L$4,Aux!$Q$4:$Q$5000,0)),1,""),"")</f>
        <v/>
      </c>
      <c r="M312" s="13" t="str">
        <f>IFERROR(IF(($C312&amp;"-"&amp;$E312&amp;"-"&amp;M$4)=INDEX(Aux!$Q$4:$Q$5000,MATCH($C312&amp;"-"&amp;$E312&amp;"-"&amp;M$4,Aux!$Q$4:$Q$5000,0)),1,""),"")</f>
        <v/>
      </c>
      <c r="N312" s="13" t="str">
        <f>IFERROR(IF(($C312&amp;"-"&amp;$E312&amp;"-"&amp;N$4)=INDEX(Aux!$Q$4:$Q$5000,MATCH($C312&amp;"-"&amp;$E312&amp;"-"&amp;N$4,Aux!$Q$4:$Q$5000,0)),1,""),"")</f>
        <v/>
      </c>
      <c r="O312" s="13" t="str">
        <f>IFERROR(IF(($C312&amp;"-"&amp;$E312&amp;"-"&amp;O$4)=INDEX(Aux!$Q$4:$Q$5000,MATCH($C312&amp;"-"&amp;$E312&amp;"-"&amp;O$4,Aux!$Q$4:$Q$5000,0)),1,""),"")</f>
        <v/>
      </c>
      <c r="P312" s="13" t="str">
        <f>IFERROR(IF(($C312&amp;"-"&amp;$E312&amp;"-"&amp;P$4)=INDEX(Aux!$Q$4:$Q$5000,MATCH($C312&amp;"-"&amp;$E312&amp;"-"&amp;P$4,Aux!$Q$4:$Q$5000,0)),1,""),"")</f>
        <v/>
      </c>
      <c r="Q312" s="13" t="str">
        <f>IFERROR(IF(($C312&amp;"-"&amp;$E312&amp;"-"&amp;Q$4)=INDEX(Aux!$Q$4:$Q$5000,MATCH($C312&amp;"-"&amp;$E312&amp;"-"&amp;Q$4,Aux!$Q$4:$Q$5000,0)),1,""),"")</f>
        <v/>
      </c>
      <c r="R312" s="13" t="str">
        <f>IFERROR(IF(($C312&amp;"-"&amp;$E312&amp;"-"&amp;R$4)=INDEX(Aux!$Q$4:$Q$5000,MATCH($C312&amp;"-"&amp;$E312&amp;"-"&amp;R$4,Aux!$Q$4:$Q$5000,0)),1,""),"")</f>
        <v/>
      </c>
      <c r="S312" s="13" t="str">
        <f>IFERROR(IF(($C312&amp;"-"&amp;$E312&amp;"-"&amp;S$4)=INDEX(Aux!$Q$4:$Q$5000,MATCH($C312&amp;"-"&amp;$E312&amp;"-"&amp;S$4,Aux!$Q$4:$Q$5000,0)),1,""),"")</f>
        <v/>
      </c>
      <c r="T312" s="13" t="str">
        <f>IFERROR(IF(($C312&amp;"-"&amp;$E312&amp;"-"&amp;T$4)=INDEX(Aux!$Q$4:$Q$5000,MATCH($C312&amp;"-"&amp;$E312&amp;"-"&amp;T$4,Aux!$Q$4:$Q$5000,0)),1,""),"")</f>
        <v/>
      </c>
      <c r="U312" s="13" t="str">
        <f>IFERROR(IF(($C312&amp;"-"&amp;$E312&amp;"-"&amp;U$4)=INDEX(Aux!$Q$4:$Q$5000,MATCH($C312&amp;"-"&amp;$E312&amp;"-"&amp;U$4,Aux!$Q$4:$Q$5000,0)),1,""),"")</f>
        <v/>
      </c>
      <c r="V312" s="13" t="str">
        <f>IFERROR(IF(($C312&amp;"-"&amp;$E312&amp;"-"&amp;V$4)=INDEX(Aux!$Q$4:$Q$5000,MATCH($C312&amp;"-"&amp;$E312&amp;"-"&amp;V$4,Aux!$Q$4:$Q$5000,0)),1,""),"")</f>
        <v/>
      </c>
      <c r="W312" s="13" t="str">
        <f>IFERROR(IF(($C312&amp;"-"&amp;$E312&amp;"-"&amp;W$4)=INDEX(Aux!$Q$4:$Q$5000,MATCH($C312&amp;"-"&amp;$E312&amp;"-"&amp;W$4,Aux!$Q$4:$Q$5000,0)),1,""),"")</f>
        <v/>
      </c>
      <c r="X312" s="13" t="str">
        <f>IFERROR(IF(($C312&amp;"-"&amp;$E312&amp;"-"&amp;X$4)=INDEX(Aux!$Q$4:$Q$5000,MATCH($C312&amp;"-"&amp;$E312&amp;"-"&amp;X$4,Aux!$Q$4:$Q$5000,0)),1,""),"")</f>
        <v/>
      </c>
      <c r="Y312" s="13" t="str">
        <f>IFERROR(IF(($C312&amp;"-"&amp;$E312&amp;"-"&amp;Y$4)=INDEX(Aux!$Q$4:$Q$5000,MATCH($C312&amp;"-"&amp;$E312&amp;"-"&amp;Y$4,Aux!$Q$4:$Q$5000,0)),1,""),"")</f>
        <v/>
      </c>
      <c r="Z312" s="13" t="str">
        <f>IFERROR(IF(($C312&amp;"-"&amp;$E312&amp;"-"&amp;Z$4)=INDEX(Aux!$Q$4:$Q$5000,MATCH($C312&amp;"-"&amp;$E312&amp;"-"&amp;Z$4,Aux!$Q$4:$Q$5000,0)),1,""),"")</f>
        <v/>
      </c>
      <c r="AA312" s="13" t="str">
        <f>IFERROR(IF(($C312&amp;"-"&amp;$E312&amp;"-"&amp;AA$4)=INDEX(Aux!$Q$4:$Q$5000,MATCH($C312&amp;"-"&amp;$E312&amp;"-"&amp;AA$4,Aux!$Q$4:$Q$5000,0)),1,""),"")</f>
        <v/>
      </c>
    </row>
    <row r="313" spans="2:27" x14ac:dyDescent="0.25">
      <c r="B313" s="41" t="str">
        <f>IF(B312="","",IF(B312+1&lt;='Tables&amp;Data'!$F$9,B312+1,""))</f>
        <v/>
      </c>
      <c r="C313" s="46" t="str">
        <f>IF(IFERROR(TRUNC((B313-1)/'Tables&amp;Data'!$F$7,0)+1,0)=0,"","G"&amp;TRUNC((B313-1)/'Tables&amp;Data'!$F$7,0)+1)</f>
        <v/>
      </c>
      <c r="D313" s="43" t="str">
        <f>IF(C313="","",IF(D312='Tables&amp;Data'!$F$7,1,D312+1))</f>
        <v/>
      </c>
      <c r="E313" s="43" t="str">
        <f t="shared" si="4"/>
        <v/>
      </c>
      <c r="F313" s="45" t="str">
        <f>IF(E313="","",IF(SUM(G313:AA313)='Tables&amp;Data'!$F$8,"P","O"))</f>
        <v/>
      </c>
      <c r="G313" s="13" t="str">
        <f>IFERROR(IF(($C313&amp;"-"&amp;$E313&amp;"-"&amp;G$4)=INDEX(Aux!$Q$4:$Q$5000,MATCH($C313&amp;"-"&amp;$E313&amp;"-"&amp;G$4,Aux!$Q$4:$Q$5000,0)),1,""),"")</f>
        <v/>
      </c>
      <c r="H313" s="13" t="str">
        <f>IFERROR(IF(($C313&amp;"-"&amp;$E313&amp;"-"&amp;H$4)=INDEX(Aux!$Q$4:$Q$5000,MATCH($C313&amp;"-"&amp;$E313&amp;"-"&amp;H$4,Aux!$Q$4:$Q$5000,0)),1,""),"")</f>
        <v/>
      </c>
      <c r="I313" s="13" t="str">
        <f>IFERROR(IF(($C313&amp;"-"&amp;$E313&amp;"-"&amp;I$4)=INDEX(Aux!$Q$4:$Q$5000,MATCH($C313&amp;"-"&amp;$E313&amp;"-"&amp;I$4,Aux!$Q$4:$Q$5000,0)),1,""),"")</f>
        <v/>
      </c>
      <c r="J313" s="13" t="str">
        <f>IFERROR(IF(($C313&amp;"-"&amp;$E313&amp;"-"&amp;J$4)=INDEX(Aux!$Q$4:$Q$5000,MATCH($C313&amp;"-"&amp;$E313&amp;"-"&amp;J$4,Aux!$Q$4:$Q$5000,0)),1,""),"")</f>
        <v/>
      </c>
      <c r="K313" s="13" t="str">
        <f>IFERROR(IF(($C313&amp;"-"&amp;$E313&amp;"-"&amp;K$4)=INDEX(Aux!$Q$4:$Q$5000,MATCH($C313&amp;"-"&amp;$E313&amp;"-"&amp;K$4,Aux!$Q$4:$Q$5000,0)),1,""),"")</f>
        <v/>
      </c>
      <c r="L313" s="13" t="str">
        <f>IFERROR(IF(($C313&amp;"-"&amp;$E313&amp;"-"&amp;L$4)=INDEX(Aux!$Q$4:$Q$5000,MATCH($C313&amp;"-"&amp;$E313&amp;"-"&amp;L$4,Aux!$Q$4:$Q$5000,0)),1,""),"")</f>
        <v/>
      </c>
      <c r="M313" s="13" t="str">
        <f>IFERROR(IF(($C313&amp;"-"&amp;$E313&amp;"-"&amp;M$4)=INDEX(Aux!$Q$4:$Q$5000,MATCH($C313&amp;"-"&amp;$E313&amp;"-"&amp;M$4,Aux!$Q$4:$Q$5000,0)),1,""),"")</f>
        <v/>
      </c>
      <c r="N313" s="13" t="str">
        <f>IFERROR(IF(($C313&amp;"-"&amp;$E313&amp;"-"&amp;N$4)=INDEX(Aux!$Q$4:$Q$5000,MATCH($C313&amp;"-"&amp;$E313&amp;"-"&amp;N$4,Aux!$Q$4:$Q$5000,0)),1,""),"")</f>
        <v/>
      </c>
      <c r="O313" s="13" t="str">
        <f>IFERROR(IF(($C313&amp;"-"&amp;$E313&amp;"-"&amp;O$4)=INDEX(Aux!$Q$4:$Q$5000,MATCH($C313&amp;"-"&amp;$E313&amp;"-"&amp;O$4,Aux!$Q$4:$Q$5000,0)),1,""),"")</f>
        <v/>
      </c>
      <c r="P313" s="13" t="str">
        <f>IFERROR(IF(($C313&amp;"-"&amp;$E313&amp;"-"&amp;P$4)=INDEX(Aux!$Q$4:$Q$5000,MATCH($C313&amp;"-"&amp;$E313&amp;"-"&amp;P$4,Aux!$Q$4:$Q$5000,0)),1,""),"")</f>
        <v/>
      </c>
      <c r="Q313" s="13" t="str">
        <f>IFERROR(IF(($C313&amp;"-"&amp;$E313&amp;"-"&amp;Q$4)=INDEX(Aux!$Q$4:$Q$5000,MATCH($C313&amp;"-"&amp;$E313&amp;"-"&amp;Q$4,Aux!$Q$4:$Q$5000,0)),1,""),"")</f>
        <v/>
      </c>
      <c r="R313" s="13" t="str">
        <f>IFERROR(IF(($C313&amp;"-"&amp;$E313&amp;"-"&amp;R$4)=INDEX(Aux!$Q$4:$Q$5000,MATCH($C313&amp;"-"&amp;$E313&amp;"-"&amp;R$4,Aux!$Q$4:$Q$5000,0)),1,""),"")</f>
        <v/>
      </c>
      <c r="S313" s="13" t="str">
        <f>IFERROR(IF(($C313&amp;"-"&amp;$E313&amp;"-"&amp;S$4)=INDEX(Aux!$Q$4:$Q$5000,MATCH($C313&amp;"-"&amp;$E313&amp;"-"&amp;S$4,Aux!$Q$4:$Q$5000,0)),1,""),"")</f>
        <v/>
      </c>
      <c r="T313" s="13" t="str">
        <f>IFERROR(IF(($C313&amp;"-"&amp;$E313&amp;"-"&amp;T$4)=INDEX(Aux!$Q$4:$Q$5000,MATCH($C313&amp;"-"&amp;$E313&amp;"-"&amp;T$4,Aux!$Q$4:$Q$5000,0)),1,""),"")</f>
        <v/>
      </c>
      <c r="U313" s="13" t="str">
        <f>IFERROR(IF(($C313&amp;"-"&amp;$E313&amp;"-"&amp;U$4)=INDEX(Aux!$Q$4:$Q$5000,MATCH($C313&amp;"-"&amp;$E313&amp;"-"&amp;U$4,Aux!$Q$4:$Q$5000,0)),1,""),"")</f>
        <v/>
      </c>
      <c r="V313" s="13" t="str">
        <f>IFERROR(IF(($C313&amp;"-"&amp;$E313&amp;"-"&amp;V$4)=INDEX(Aux!$Q$4:$Q$5000,MATCH($C313&amp;"-"&amp;$E313&amp;"-"&amp;V$4,Aux!$Q$4:$Q$5000,0)),1,""),"")</f>
        <v/>
      </c>
      <c r="W313" s="13" t="str">
        <f>IFERROR(IF(($C313&amp;"-"&amp;$E313&amp;"-"&amp;W$4)=INDEX(Aux!$Q$4:$Q$5000,MATCH($C313&amp;"-"&amp;$E313&amp;"-"&amp;W$4,Aux!$Q$4:$Q$5000,0)),1,""),"")</f>
        <v/>
      </c>
      <c r="X313" s="13" t="str">
        <f>IFERROR(IF(($C313&amp;"-"&amp;$E313&amp;"-"&amp;X$4)=INDEX(Aux!$Q$4:$Q$5000,MATCH($C313&amp;"-"&amp;$E313&amp;"-"&amp;X$4,Aux!$Q$4:$Q$5000,0)),1,""),"")</f>
        <v/>
      </c>
      <c r="Y313" s="13" t="str">
        <f>IFERROR(IF(($C313&amp;"-"&amp;$E313&amp;"-"&amp;Y$4)=INDEX(Aux!$Q$4:$Q$5000,MATCH($C313&amp;"-"&amp;$E313&amp;"-"&amp;Y$4,Aux!$Q$4:$Q$5000,0)),1,""),"")</f>
        <v/>
      </c>
      <c r="Z313" s="13" t="str">
        <f>IFERROR(IF(($C313&amp;"-"&amp;$E313&amp;"-"&amp;Z$4)=INDEX(Aux!$Q$4:$Q$5000,MATCH($C313&amp;"-"&amp;$E313&amp;"-"&amp;Z$4,Aux!$Q$4:$Q$5000,0)),1,""),"")</f>
        <v/>
      </c>
      <c r="AA313" s="13" t="str">
        <f>IFERROR(IF(($C313&amp;"-"&amp;$E313&amp;"-"&amp;AA$4)=INDEX(Aux!$Q$4:$Q$5000,MATCH($C313&amp;"-"&amp;$E313&amp;"-"&amp;AA$4,Aux!$Q$4:$Q$5000,0)),1,""),"")</f>
        <v/>
      </c>
    </row>
    <row r="314" spans="2:27" x14ac:dyDescent="0.25">
      <c r="B314" s="41" t="str">
        <f>IF(B313="","",IF(B313+1&lt;='Tables&amp;Data'!$F$9,B313+1,""))</f>
        <v/>
      </c>
      <c r="C314" s="46" t="str">
        <f>IF(IFERROR(TRUNC((B314-1)/'Tables&amp;Data'!$F$7,0)+1,0)=0,"","G"&amp;TRUNC((B314-1)/'Tables&amp;Data'!$F$7,0)+1)</f>
        <v/>
      </c>
      <c r="D314" s="43" t="str">
        <f>IF(C314="","",IF(D313='Tables&amp;Data'!$F$7,1,D313+1))</f>
        <v/>
      </c>
      <c r="E314" s="43" t="str">
        <f t="shared" si="4"/>
        <v/>
      </c>
      <c r="F314" s="45" t="str">
        <f>IF(E314="","",IF(SUM(G314:AA314)='Tables&amp;Data'!$F$8,"P","O"))</f>
        <v/>
      </c>
      <c r="G314" s="13" t="str">
        <f>IFERROR(IF(($C314&amp;"-"&amp;$E314&amp;"-"&amp;G$4)=INDEX(Aux!$Q$4:$Q$5000,MATCH($C314&amp;"-"&amp;$E314&amp;"-"&amp;G$4,Aux!$Q$4:$Q$5000,0)),1,""),"")</f>
        <v/>
      </c>
      <c r="H314" s="13" t="str">
        <f>IFERROR(IF(($C314&amp;"-"&amp;$E314&amp;"-"&amp;H$4)=INDEX(Aux!$Q$4:$Q$5000,MATCH($C314&amp;"-"&amp;$E314&amp;"-"&amp;H$4,Aux!$Q$4:$Q$5000,0)),1,""),"")</f>
        <v/>
      </c>
      <c r="I314" s="13" t="str">
        <f>IFERROR(IF(($C314&amp;"-"&amp;$E314&amp;"-"&amp;I$4)=INDEX(Aux!$Q$4:$Q$5000,MATCH($C314&amp;"-"&amp;$E314&amp;"-"&amp;I$4,Aux!$Q$4:$Q$5000,0)),1,""),"")</f>
        <v/>
      </c>
      <c r="J314" s="13" t="str">
        <f>IFERROR(IF(($C314&amp;"-"&amp;$E314&amp;"-"&amp;J$4)=INDEX(Aux!$Q$4:$Q$5000,MATCH($C314&amp;"-"&amp;$E314&amp;"-"&amp;J$4,Aux!$Q$4:$Q$5000,0)),1,""),"")</f>
        <v/>
      </c>
      <c r="K314" s="13" t="str">
        <f>IFERROR(IF(($C314&amp;"-"&amp;$E314&amp;"-"&amp;K$4)=INDEX(Aux!$Q$4:$Q$5000,MATCH($C314&amp;"-"&amp;$E314&amp;"-"&amp;K$4,Aux!$Q$4:$Q$5000,0)),1,""),"")</f>
        <v/>
      </c>
      <c r="L314" s="13" t="str">
        <f>IFERROR(IF(($C314&amp;"-"&amp;$E314&amp;"-"&amp;L$4)=INDEX(Aux!$Q$4:$Q$5000,MATCH($C314&amp;"-"&amp;$E314&amp;"-"&amp;L$4,Aux!$Q$4:$Q$5000,0)),1,""),"")</f>
        <v/>
      </c>
      <c r="M314" s="13" t="str">
        <f>IFERROR(IF(($C314&amp;"-"&amp;$E314&amp;"-"&amp;M$4)=INDEX(Aux!$Q$4:$Q$5000,MATCH($C314&amp;"-"&amp;$E314&amp;"-"&amp;M$4,Aux!$Q$4:$Q$5000,0)),1,""),"")</f>
        <v/>
      </c>
      <c r="N314" s="13" t="str">
        <f>IFERROR(IF(($C314&amp;"-"&amp;$E314&amp;"-"&amp;N$4)=INDEX(Aux!$Q$4:$Q$5000,MATCH($C314&amp;"-"&amp;$E314&amp;"-"&amp;N$4,Aux!$Q$4:$Q$5000,0)),1,""),"")</f>
        <v/>
      </c>
      <c r="O314" s="13" t="str">
        <f>IFERROR(IF(($C314&amp;"-"&amp;$E314&amp;"-"&amp;O$4)=INDEX(Aux!$Q$4:$Q$5000,MATCH($C314&amp;"-"&amp;$E314&amp;"-"&amp;O$4,Aux!$Q$4:$Q$5000,0)),1,""),"")</f>
        <v/>
      </c>
      <c r="P314" s="13" t="str">
        <f>IFERROR(IF(($C314&amp;"-"&amp;$E314&amp;"-"&amp;P$4)=INDEX(Aux!$Q$4:$Q$5000,MATCH($C314&amp;"-"&amp;$E314&amp;"-"&amp;P$4,Aux!$Q$4:$Q$5000,0)),1,""),"")</f>
        <v/>
      </c>
      <c r="Q314" s="13" t="str">
        <f>IFERROR(IF(($C314&amp;"-"&amp;$E314&amp;"-"&amp;Q$4)=INDEX(Aux!$Q$4:$Q$5000,MATCH($C314&amp;"-"&amp;$E314&amp;"-"&amp;Q$4,Aux!$Q$4:$Q$5000,0)),1,""),"")</f>
        <v/>
      </c>
      <c r="R314" s="13" t="str">
        <f>IFERROR(IF(($C314&amp;"-"&amp;$E314&amp;"-"&amp;R$4)=INDEX(Aux!$Q$4:$Q$5000,MATCH($C314&amp;"-"&amp;$E314&amp;"-"&amp;R$4,Aux!$Q$4:$Q$5000,0)),1,""),"")</f>
        <v/>
      </c>
      <c r="S314" s="13" t="str">
        <f>IFERROR(IF(($C314&amp;"-"&amp;$E314&amp;"-"&amp;S$4)=INDEX(Aux!$Q$4:$Q$5000,MATCH($C314&amp;"-"&amp;$E314&amp;"-"&amp;S$4,Aux!$Q$4:$Q$5000,0)),1,""),"")</f>
        <v/>
      </c>
      <c r="T314" s="13" t="str">
        <f>IFERROR(IF(($C314&amp;"-"&amp;$E314&amp;"-"&amp;T$4)=INDEX(Aux!$Q$4:$Q$5000,MATCH($C314&amp;"-"&amp;$E314&amp;"-"&amp;T$4,Aux!$Q$4:$Q$5000,0)),1,""),"")</f>
        <v/>
      </c>
      <c r="U314" s="13" t="str">
        <f>IFERROR(IF(($C314&amp;"-"&amp;$E314&amp;"-"&amp;U$4)=INDEX(Aux!$Q$4:$Q$5000,MATCH($C314&amp;"-"&amp;$E314&amp;"-"&amp;U$4,Aux!$Q$4:$Q$5000,0)),1,""),"")</f>
        <v/>
      </c>
      <c r="V314" s="13" t="str">
        <f>IFERROR(IF(($C314&amp;"-"&amp;$E314&amp;"-"&amp;V$4)=INDEX(Aux!$Q$4:$Q$5000,MATCH($C314&amp;"-"&amp;$E314&amp;"-"&amp;V$4,Aux!$Q$4:$Q$5000,0)),1,""),"")</f>
        <v/>
      </c>
      <c r="W314" s="13" t="str">
        <f>IFERROR(IF(($C314&amp;"-"&amp;$E314&amp;"-"&amp;W$4)=INDEX(Aux!$Q$4:$Q$5000,MATCH($C314&amp;"-"&amp;$E314&amp;"-"&amp;W$4,Aux!$Q$4:$Q$5000,0)),1,""),"")</f>
        <v/>
      </c>
      <c r="X314" s="13" t="str">
        <f>IFERROR(IF(($C314&amp;"-"&amp;$E314&amp;"-"&amp;X$4)=INDEX(Aux!$Q$4:$Q$5000,MATCH($C314&amp;"-"&amp;$E314&amp;"-"&amp;X$4,Aux!$Q$4:$Q$5000,0)),1,""),"")</f>
        <v/>
      </c>
      <c r="Y314" s="13" t="str">
        <f>IFERROR(IF(($C314&amp;"-"&amp;$E314&amp;"-"&amp;Y$4)=INDEX(Aux!$Q$4:$Q$5000,MATCH($C314&amp;"-"&amp;$E314&amp;"-"&amp;Y$4,Aux!$Q$4:$Q$5000,0)),1,""),"")</f>
        <v/>
      </c>
      <c r="Z314" s="13" t="str">
        <f>IFERROR(IF(($C314&amp;"-"&amp;$E314&amp;"-"&amp;Z$4)=INDEX(Aux!$Q$4:$Q$5000,MATCH($C314&amp;"-"&amp;$E314&amp;"-"&amp;Z$4,Aux!$Q$4:$Q$5000,0)),1,""),"")</f>
        <v/>
      </c>
      <c r="AA314" s="13" t="str">
        <f>IFERROR(IF(($C314&amp;"-"&amp;$E314&amp;"-"&amp;AA$4)=INDEX(Aux!$Q$4:$Q$5000,MATCH($C314&amp;"-"&amp;$E314&amp;"-"&amp;AA$4,Aux!$Q$4:$Q$5000,0)),1,""),"")</f>
        <v/>
      </c>
    </row>
    <row r="315" spans="2:27" x14ac:dyDescent="0.25">
      <c r="B315" s="41" t="str">
        <f>IF(B314="","",IF(B314+1&lt;='Tables&amp;Data'!$F$9,B314+1,""))</f>
        <v/>
      </c>
      <c r="C315" s="46" t="str">
        <f>IF(IFERROR(TRUNC((B315-1)/'Tables&amp;Data'!$F$7,0)+1,0)=0,"","G"&amp;TRUNC((B315-1)/'Tables&amp;Data'!$F$7,0)+1)</f>
        <v/>
      </c>
      <c r="D315" s="43" t="str">
        <f>IF(C315="","",IF(D314='Tables&amp;Data'!$F$7,1,D314+1))</f>
        <v/>
      </c>
      <c r="E315" s="43" t="str">
        <f t="shared" si="4"/>
        <v/>
      </c>
      <c r="F315" s="45" t="str">
        <f>IF(E315="","",IF(SUM(G315:AA315)='Tables&amp;Data'!$F$8,"P","O"))</f>
        <v/>
      </c>
      <c r="G315" s="13" t="str">
        <f>IFERROR(IF(($C315&amp;"-"&amp;$E315&amp;"-"&amp;G$4)=INDEX(Aux!$Q$4:$Q$5000,MATCH($C315&amp;"-"&amp;$E315&amp;"-"&amp;G$4,Aux!$Q$4:$Q$5000,0)),1,""),"")</f>
        <v/>
      </c>
      <c r="H315" s="13" t="str">
        <f>IFERROR(IF(($C315&amp;"-"&amp;$E315&amp;"-"&amp;H$4)=INDEX(Aux!$Q$4:$Q$5000,MATCH($C315&amp;"-"&amp;$E315&amp;"-"&amp;H$4,Aux!$Q$4:$Q$5000,0)),1,""),"")</f>
        <v/>
      </c>
      <c r="I315" s="13" t="str">
        <f>IFERROR(IF(($C315&amp;"-"&amp;$E315&amp;"-"&amp;I$4)=INDEX(Aux!$Q$4:$Q$5000,MATCH($C315&amp;"-"&amp;$E315&amp;"-"&amp;I$4,Aux!$Q$4:$Q$5000,0)),1,""),"")</f>
        <v/>
      </c>
      <c r="J315" s="13" t="str">
        <f>IFERROR(IF(($C315&amp;"-"&amp;$E315&amp;"-"&amp;J$4)=INDEX(Aux!$Q$4:$Q$5000,MATCH($C315&amp;"-"&amp;$E315&amp;"-"&amp;J$4,Aux!$Q$4:$Q$5000,0)),1,""),"")</f>
        <v/>
      </c>
      <c r="K315" s="13" t="str">
        <f>IFERROR(IF(($C315&amp;"-"&amp;$E315&amp;"-"&amp;K$4)=INDEX(Aux!$Q$4:$Q$5000,MATCH($C315&amp;"-"&amp;$E315&amp;"-"&amp;K$4,Aux!$Q$4:$Q$5000,0)),1,""),"")</f>
        <v/>
      </c>
      <c r="L315" s="13" t="str">
        <f>IFERROR(IF(($C315&amp;"-"&amp;$E315&amp;"-"&amp;L$4)=INDEX(Aux!$Q$4:$Q$5000,MATCH($C315&amp;"-"&amp;$E315&amp;"-"&amp;L$4,Aux!$Q$4:$Q$5000,0)),1,""),"")</f>
        <v/>
      </c>
      <c r="M315" s="13" t="str">
        <f>IFERROR(IF(($C315&amp;"-"&amp;$E315&amp;"-"&amp;M$4)=INDEX(Aux!$Q$4:$Q$5000,MATCH($C315&amp;"-"&amp;$E315&amp;"-"&amp;M$4,Aux!$Q$4:$Q$5000,0)),1,""),"")</f>
        <v/>
      </c>
      <c r="N315" s="13" t="str">
        <f>IFERROR(IF(($C315&amp;"-"&amp;$E315&amp;"-"&amp;N$4)=INDEX(Aux!$Q$4:$Q$5000,MATCH($C315&amp;"-"&amp;$E315&amp;"-"&amp;N$4,Aux!$Q$4:$Q$5000,0)),1,""),"")</f>
        <v/>
      </c>
      <c r="O315" s="13" t="str">
        <f>IFERROR(IF(($C315&amp;"-"&amp;$E315&amp;"-"&amp;O$4)=INDEX(Aux!$Q$4:$Q$5000,MATCH($C315&amp;"-"&amp;$E315&amp;"-"&amp;O$4,Aux!$Q$4:$Q$5000,0)),1,""),"")</f>
        <v/>
      </c>
      <c r="P315" s="13" t="str">
        <f>IFERROR(IF(($C315&amp;"-"&amp;$E315&amp;"-"&amp;P$4)=INDEX(Aux!$Q$4:$Q$5000,MATCH($C315&amp;"-"&amp;$E315&amp;"-"&amp;P$4,Aux!$Q$4:$Q$5000,0)),1,""),"")</f>
        <v/>
      </c>
      <c r="Q315" s="13" t="str">
        <f>IFERROR(IF(($C315&amp;"-"&amp;$E315&amp;"-"&amp;Q$4)=INDEX(Aux!$Q$4:$Q$5000,MATCH($C315&amp;"-"&amp;$E315&amp;"-"&amp;Q$4,Aux!$Q$4:$Q$5000,0)),1,""),"")</f>
        <v/>
      </c>
      <c r="R315" s="13" t="str">
        <f>IFERROR(IF(($C315&amp;"-"&amp;$E315&amp;"-"&amp;R$4)=INDEX(Aux!$Q$4:$Q$5000,MATCH($C315&amp;"-"&amp;$E315&amp;"-"&amp;R$4,Aux!$Q$4:$Q$5000,0)),1,""),"")</f>
        <v/>
      </c>
      <c r="S315" s="13" t="str">
        <f>IFERROR(IF(($C315&amp;"-"&amp;$E315&amp;"-"&amp;S$4)=INDEX(Aux!$Q$4:$Q$5000,MATCH($C315&amp;"-"&amp;$E315&amp;"-"&amp;S$4,Aux!$Q$4:$Q$5000,0)),1,""),"")</f>
        <v/>
      </c>
      <c r="T315" s="13" t="str">
        <f>IFERROR(IF(($C315&amp;"-"&amp;$E315&amp;"-"&amp;T$4)=INDEX(Aux!$Q$4:$Q$5000,MATCH($C315&amp;"-"&amp;$E315&amp;"-"&amp;T$4,Aux!$Q$4:$Q$5000,0)),1,""),"")</f>
        <v/>
      </c>
      <c r="U315" s="13" t="str">
        <f>IFERROR(IF(($C315&amp;"-"&amp;$E315&amp;"-"&amp;U$4)=INDEX(Aux!$Q$4:$Q$5000,MATCH($C315&amp;"-"&amp;$E315&amp;"-"&amp;U$4,Aux!$Q$4:$Q$5000,0)),1,""),"")</f>
        <v/>
      </c>
      <c r="V315" s="13" t="str">
        <f>IFERROR(IF(($C315&amp;"-"&amp;$E315&amp;"-"&amp;V$4)=INDEX(Aux!$Q$4:$Q$5000,MATCH($C315&amp;"-"&amp;$E315&amp;"-"&amp;V$4,Aux!$Q$4:$Q$5000,0)),1,""),"")</f>
        <v/>
      </c>
      <c r="W315" s="13" t="str">
        <f>IFERROR(IF(($C315&amp;"-"&amp;$E315&amp;"-"&amp;W$4)=INDEX(Aux!$Q$4:$Q$5000,MATCH($C315&amp;"-"&amp;$E315&amp;"-"&amp;W$4,Aux!$Q$4:$Q$5000,0)),1,""),"")</f>
        <v/>
      </c>
      <c r="X315" s="13" t="str">
        <f>IFERROR(IF(($C315&amp;"-"&amp;$E315&amp;"-"&amp;X$4)=INDEX(Aux!$Q$4:$Q$5000,MATCH($C315&amp;"-"&amp;$E315&amp;"-"&amp;X$4,Aux!$Q$4:$Q$5000,0)),1,""),"")</f>
        <v/>
      </c>
      <c r="Y315" s="13" t="str">
        <f>IFERROR(IF(($C315&amp;"-"&amp;$E315&amp;"-"&amp;Y$4)=INDEX(Aux!$Q$4:$Q$5000,MATCH($C315&amp;"-"&amp;$E315&amp;"-"&amp;Y$4,Aux!$Q$4:$Q$5000,0)),1,""),"")</f>
        <v/>
      </c>
      <c r="Z315" s="13" t="str">
        <f>IFERROR(IF(($C315&amp;"-"&amp;$E315&amp;"-"&amp;Z$4)=INDEX(Aux!$Q$4:$Q$5000,MATCH($C315&amp;"-"&amp;$E315&amp;"-"&amp;Z$4,Aux!$Q$4:$Q$5000,0)),1,""),"")</f>
        <v/>
      </c>
      <c r="AA315" s="13" t="str">
        <f>IFERROR(IF(($C315&amp;"-"&amp;$E315&amp;"-"&amp;AA$4)=INDEX(Aux!$Q$4:$Q$5000,MATCH($C315&amp;"-"&amp;$E315&amp;"-"&amp;AA$4,Aux!$Q$4:$Q$5000,0)),1,""),"")</f>
        <v/>
      </c>
    </row>
    <row r="316" spans="2:27" x14ac:dyDescent="0.25">
      <c r="B316" s="41" t="str">
        <f>IF(B315="","",IF(B315+1&lt;='Tables&amp;Data'!$F$9,B315+1,""))</f>
        <v/>
      </c>
      <c r="C316" s="46" t="str">
        <f>IF(IFERROR(TRUNC((B316-1)/'Tables&amp;Data'!$F$7,0)+1,0)=0,"","G"&amp;TRUNC((B316-1)/'Tables&amp;Data'!$F$7,0)+1)</f>
        <v/>
      </c>
      <c r="D316" s="43" t="str">
        <f>IF(C316="","",IF(D315='Tables&amp;Data'!$F$7,1,D315+1))</f>
        <v/>
      </c>
      <c r="E316" s="43" t="str">
        <f t="shared" si="4"/>
        <v/>
      </c>
      <c r="F316" s="45" t="str">
        <f>IF(E316="","",IF(SUM(G316:AA316)='Tables&amp;Data'!$F$8,"P","O"))</f>
        <v/>
      </c>
      <c r="G316" s="13" t="str">
        <f>IFERROR(IF(($C316&amp;"-"&amp;$E316&amp;"-"&amp;G$4)=INDEX(Aux!$Q$4:$Q$5000,MATCH($C316&amp;"-"&amp;$E316&amp;"-"&amp;G$4,Aux!$Q$4:$Q$5000,0)),1,""),"")</f>
        <v/>
      </c>
      <c r="H316" s="13" t="str">
        <f>IFERROR(IF(($C316&amp;"-"&amp;$E316&amp;"-"&amp;H$4)=INDEX(Aux!$Q$4:$Q$5000,MATCH($C316&amp;"-"&amp;$E316&amp;"-"&amp;H$4,Aux!$Q$4:$Q$5000,0)),1,""),"")</f>
        <v/>
      </c>
      <c r="I316" s="13" t="str">
        <f>IFERROR(IF(($C316&amp;"-"&amp;$E316&amp;"-"&amp;I$4)=INDEX(Aux!$Q$4:$Q$5000,MATCH($C316&amp;"-"&amp;$E316&amp;"-"&amp;I$4,Aux!$Q$4:$Q$5000,0)),1,""),"")</f>
        <v/>
      </c>
      <c r="J316" s="13" t="str">
        <f>IFERROR(IF(($C316&amp;"-"&amp;$E316&amp;"-"&amp;J$4)=INDEX(Aux!$Q$4:$Q$5000,MATCH($C316&amp;"-"&amp;$E316&amp;"-"&amp;J$4,Aux!$Q$4:$Q$5000,0)),1,""),"")</f>
        <v/>
      </c>
      <c r="K316" s="13" t="str">
        <f>IFERROR(IF(($C316&amp;"-"&amp;$E316&amp;"-"&amp;K$4)=INDEX(Aux!$Q$4:$Q$5000,MATCH($C316&amp;"-"&amp;$E316&amp;"-"&amp;K$4,Aux!$Q$4:$Q$5000,0)),1,""),"")</f>
        <v/>
      </c>
      <c r="L316" s="13" t="str">
        <f>IFERROR(IF(($C316&amp;"-"&amp;$E316&amp;"-"&amp;L$4)=INDEX(Aux!$Q$4:$Q$5000,MATCH($C316&amp;"-"&amp;$E316&amp;"-"&amp;L$4,Aux!$Q$4:$Q$5000,0)),1,""),"")</f>
        <v/>
      </c>
      <c r="M316" s="13" t="str">
        <f>IFERROR(IF(($C316&amp;"-"&amp;$E316&amp;"-"&amp;M$4)=INDEX(Aux!$Q$4:$Q$5000,MATCH($C316&amp;"-"&amp;$E316&amp;"-"&amp;M$4,Aux!$Q$4:$Q$5000,0)),1,""),"")</f>
        <v/>
      </c>
      <c r="N316" s="13" t="str">
        <f>IFERROR(IF(($C316&amp;"-"&amp;$E316&amp;"-"&amp;N$4)=INDEX(Aux!$Q$4:$Q$5000,MATCH($C316&amp;"-"&amp;$E316&amp;"-"&amp;N$4,Aux!$Q$4:$Q$5000,0)),1,""),"")</f>
        <v/>
      </c>
      <c r="O316" s="13" t="str">
        <f>IFERROR(IF(($C316&amp;"-"&amp;$E316&amp;"-"&amp;O$4)=INDEX(Aux!$Q$4:$Q$5000,MATCH($C316&amp;"-"&amp;$E316&amp;"-"&amp;O$4,Aux!$Q$4:$Q$5000,0)),1,""),"")</f>
        <v/>
      </c>
      <c r="P316" s="13" t="str">
        <f>IFERROR(IF(($C316&amp;"-"&amp;$E316&amp;"-"&amp;P$4)=INDEX(Aux!$Q$4:$Q$5000,MATCH($C316&amp;"-"&amp;$E316&amp;"-"&amp;P$4,Aux!$Q$4:$Q$5000,0)),1,""),"")</f>
        <v/>
      </c>
      <c r="Q316" s="13" t="str">
        <f>IFERROR(IF(($C316&amp;"-"&amp;$E316&amp;"-"&amp;Q$4)=INDEX(Aux!$Q$4:$Q$5000,MATCH($C316&amp;"-"&amp;$E316&amp;"-"&amp;Q$4,Aux!$Q$4:$Q$5000,0)),1,""),"")</f>
        <v/>
      </c>
      <c r="R316" s="13" t="str">
        <f>IFERROR(IF(($C316&amp;"-"&amp;$E316&amp;"-"&amp;R$4)=INDEX(Aux!$Q$4:$Q$5000,MATCH($C316&amp;"-"&amp;$E316&amp;"-"&amp;R$4,Aux!$Q$4:$Q$5000,0)),1,""),"")</f>
        <v/>
      </c>
      <c r="S316" s="13" t="str">
        <f>IFERROR(IF(($C316&amp;"-"&amp;$E316&amp;"-"&amp;S$4)=INDEX(Aux!$Q$4:$Q$5000,MATCH($C316&amp;"-"&amp;$E316&amp;"-"&amp;S$4,Aux!$Q$4:$Q$5000,0)),1,""),"")</f>
        <v/>
      </c>
      <c r="T316" s="13" t="str">
        <f>IFERROR(IF(($C316&amp;"-"&amp;$E316&amp;"-"&amp;T$4)=INDEX(Aux!$Q$4:$Q$5000,MATCH($C316&amp;"-"&amp;$E316&amp;"-"&amp;T$4,Aux!$Q$4:$Q$5000,0)),1,""),"")</f>
        <v/>
      </c>
      <c r="U316" s="13" t="str">
        <f>IFERROR(IF(($C316&amp;"-"&amp;$E316&amp;"-"&amp;U$4)=INDEX(Aux!$Q$4:$Q$5000,MATCH($C316&amp;"-"&amp;$E316&amp;"-"&amp;U$4,Aux!$Q$4:$Q$5000,0)),1,""),"")</f>
        <v/>
      </c>
      <c r="V316" s="13" t="str">
        <f>IFERROR(IF(($C316&amp;"-"&amp;$E316&amp;"-"&amp;V$4)=INDEX(Aux!$Q$4:$Q$5000,MATCH($C316&amp;"-"&amp;$E316&amp;"-"&amp;V$4,Aux!$Q$4:$Q$5000,0)),1,""),"")</f>
        <v/>
      </c>
      <c r="W316" s="13" t="str">
        <f>IFERROR(IF(($C316&amp;"-"&amp;$E316&amp;"-"&amp;W$4)=INDEX(Aux!$Q$4:$Q$5000,MATCH($C316&amp;"-"&amp;$E316&amp;"-"&amp;W$4,Aux!$Q$4:$Q$5000,0)),1,""),"")</f>
        <v/>
      </c>
      <c r="X316" s="13" t="str">
        <f>IFERROR(IF(($C316&amp;"-"&amp;$E316&amp;"-"&amp;X$4)=INDEX(Aux!$Q$4:$Q$5000,MATCH($C316&amp;"-"&amp;$E316&amp;"-"&amp;X$4,Aux!$Q$4:$Q$5000,0)),1,""),"")</f>
        <v/>
      </c>
      <c r="Y316" s="13" t="str">
        <f>IFERROR(IF(($C316&amp;"-"&amp;$E316&amp;"-"&amp;Y$4)=INDEX(Aux!$Q$4:$Q$5000,MATCH($C316&amp;"-"&amp;$E316&amp;"-"&amp;Y$4,Aux!$Q$4:$Q$5000,0)),1,""),"")</f>
        <v/>
      </c>
      <c r="Z316" s="13" t="str">
        <f>IFERROR(IF(($C316&amp;"-"&amp;$E316&amp;"-"&amp;Z$4)=INDEX(Aux!$Q$4:$Q$5000,MATCH($C316&amp;"-"&amp;$E316&amp;"-"&amp;Z$4,Aux!$Q$4:$Q$5000,0)),1,""),"")</f>
        <v/>
      </c>
      <c r="AA316" s="13" t="str">
        <f>IFERROR(IF(($C316&amp;"-"&amp;$E316&amp;"-"&amp;AA$4)=INDEX(Aux!$Q$4:$Q$5000,MATCH($C316&amp;"-"&amp;$E316&amp;"-"&amp;AA$4,Aux!$Q$4:$Q$5000,0)),1,""),"")</f>
        <v/>
      </c>
    </row>
    <row r="317" spans="2:27" x14ac:dyDescent="0.25">
      <c r="B317" s="41" t="str">
        <f>IF(B316="","",IF(B316+1&lt;='Tables&amp;Data'!$F$9,B316+1,""))</f>
        <v/>
      </c>
      <c r="C317" s="46" t="str">
        <f>IF(IFERROR(TRUNC((B317-1)/'Tables&amp;Data'!$F$7,0)+1,0)=0,"","G"&amp;TRUNC((B317-1)/'Tables&amp;Data'!$F$7,0)+1)</f>
        <v/>
      </c>
      <c r="D317" s="43" t="str">
        <f>IF(C317="","",IF(D316='Tables&amp;Data'!$F$7,1,D316+1))</f>
        <v/>
      </c>
      <c r="E317" s="43" t="str">
        <f t="shared" si="4"/>
        <v/>
      </c>
      <c r="F317" s="45" t="str">
        <f>IF(E317="","",IF(SUM(G317:AA317)='Tables&amp;Data'!$F$8,"P","O"))</f>
        <v/>
      </c>
      <c r="G317" s="13" t="str">
        <f>IFERROR(IF(($C317&amp;"-"&amp;$E317&amp;"-"&amp;G$4)=INDEX(Aux!$Q$4:$Q$5000,MATCH($C317&amp;"-"&amp;$E317&amp;"-"&amp;G$4,Aux!$Q$4:$Q$5000,0)),1,""),"")</f>
        <v/>
      </c>
      <c r="H317" s="13" t="str">
        <f>IFERROR(IF(($C317&amp;"-"&amp;$E317&amp;"-"&amp;H$4)=INDEX(Aux!$Q$4:$Q$5000,MATCH($C317&amp;"-"&amp;$E317&amp;"-"&amp;H$4,Aux!$Q$4:$Q$5000,0)),1,""),"")</f>
        <v/>
      </c>
      <c r="I317" s="13" t="str">
        <f>IFERROR(IF(($C317&amp;"-"&amp;$E317&amp;"-"&amp;I$4)=INDEX(Aux!$Q$4:$Q$5000,MATCH($C317&amp;"-"&amp;$E317&amp;"-"&amp;I$4,Aux!$Q$4:$Q$5000,0)),1,""),"")</f>
        <v/>
      </c>
      <c r="J317" s="13" t="str">
        <f>IFERROR(IF(($C317&amp;"-"&amp;$E317&amp;"-"&amp;J$4)=INDEX(Aux!$Q$4:$Q$5000,MATCH($C317&amp;"-"&amp;$E317&amp;"-"&amp;J$4,Aux!$Q$4:$Q$5000,0)),1,""),"")</f>
        <v/>
      </c>
      <c r="K317" s="13" t="str">
        <f>IFERROR(IF(($C317&amp;"-"&amp;$E317&amp;"-"&amp;K$4)=INDEX(Aux!$Q$4:$Q$5000,MATCH($C317&amp;"-"&amp;$E317&amp;"-"&amp;K$4,Aux!$Q$4:$Q$5000,0)),1,""),"")</f>
        <v/>
      </c>
      <c r="L317" s="13" t="str">
        <f>IFERROR(IF(($C317&amp;"-"&amp;$E317&amp;"-"&amp;L$4)=INDEX(Aux!$Q$4:$Q$5000,MATCH($C317&amp;"-"&amp;$E317&amp;"-"&amp;L$4,Aux!$Q$4:$Q$5000,0)),1,""),"")</f>
        <v/>
      </c>
      <c r="M317" s="13" t="str">
        <f>IFERROR(IF(($C317&amp;"-"&amp;$E317&amp;"-"&amp;M$4)=INDEX(Aux!$Q$4:$Q$5000,MATCH($C317&amp;"-"&amp;$E317&amp;"-"&amp;M$4,Aux!$Q$4:$Q$5000,0)),1,""),"")</f>
        <v/>
      </c>
      <c r="N317" s="13" t="str">
        <f>IFERROR(IF(($C317&amp;"-"&amp;$E317&amp;"-"&amp;N$4)=INDEX(Aux!$Q$4:$Q$5000,MATCH($C317&amp;"-"&amp;$E317&amp;"-"&amp;N$4,Aux!$Q$4:$Q$5000,0)),1,""),"")</f>
        <v/>
      </c>
      <c r="O317" s="13" t="str">
        <f>IFERROR(IF(($C317&amp;"-"&amp;$E317&amp;"-"&amp;O$4)=INDEX(Aux!$Q$4:$Q$5000,MATCH($C317&amp;"-"&amp;$E317&amp;"-"&amp;O$4,Aux!$Q$4:$Q$5000,0)),1,""),"")</f>
        <v/>
      </c>
      <c r="P317" s="13" t="str">
        <f>IFERROR(IF(($C317&amp;"-"&amp;$E317&amp;"-"&amp;P$4)=INDEX(Aux!$Q$4:$Q$5000,MATCH($C317&amp;"-"&amp;$E317&amp;"-"&amp;P$4,Aux!$Q$4:$Q$5000,0)),1,""),"")</f>
        <v/>
      </c>
      <c r="Q317" s="13" t="str">
        <f>IFERROR(IF(($C317&amp;"-"&amp;$E317&amp;"-"&amp;Q$4)=INDEX(Aux!$Q$4:$Q$5000,MATCH($C317&amp;"-"&amp;$E317&amp;"-"&amp;Q$4,Aux!$Q$4:$Q$5000,0)),1,""),"")</f>
        <v/>
      </c>
      <c r="R317" s="13" t="str">
        <f>IFERROR(IF(($C317&amp;"-"&amp;$E317&amp;"-"&amp;R$4)=INDEX(Aux!$Q$4:$Q$5000,MATCH($C317&amp;"-"&amp;$E317&amp;"-"&amp;R$4,Aux!$Q$4:$Q$5000,0)),1,""),"")</f>
        <v/>
      </c>
      <c r="S317" s="13" t="str">
        <f>IFERROR(IF(($C317&amp;"-"&amp;$E317&amp;"-"&amp;S$4)=INDEX(Aux!$Q$4:$Q$5000,MATCH($C317&amp;"-"&amp;$E317&amp;"-"&amp;S$4,Aux!$Q$4:$Q$5000,0)),1,""),"")</f>
        <v/>
      </c>
      <c r="T317" s="13" t="str">
        <f>IFERROR(IF(($C317&amp;"-"&amp;$E317&amp;"-"&amp;T$4)=INDEX(Aux!$Q$4:$Q$5000,MATCH($C317&amp;"-"&amp;$E317&amp;"-"&amp;T$4,Aux!$Q$4:$Q$5000,0)),1,""),"")</f>
        <v/>
      </c>
      <c r="U317" s="13" t="str">
        <f>IFERROR(IF(($C317&amp;"-"&amp;$E317&amp;"-"&amp;U$4)=INDEX(Aux!$Q$4:$Q$5000,MATCH($C317&amp;"-"&amp;$E317&amp;"-"&amp;U$4,Aux!$Q$4:$Q$5000,0)),1,""),"")</f>
        <v/>
      </c>
      <c r="V317" s="13" t="str">
        <f>IFERROR(IF(($C317&amp;"-"&amp;$E317&amp;"-"&amp;V$4)=INDEX(Aux!$Q$4:$Q$5000,MATCH($C317&amp;"-"&amp;$E317&amp;"-"&amp;V$4,Aux!$Q$4:$Q$5000,0)),1,""),"")</f>
        <v/>
      </c>
      <c r="W317" s="13" t="str">
        <f>IFERROR(IF(($C317&amp;"-"&amp;$E317&amp;"-"&amp;W$4)=INDEX(Aux!$Q$4:$Q$5000,MATCH($C317&amp;"-"&amp;$E317&amp;"-"&amp;W$4,Aux!$Q$4:$Q$5000,0)),1,""),"")</f>
        <v/>
      </c>
      <c r="X317" s="13" t="str">
        <f>IFERROR(IF(($C317&amp;"-"&amp;$E317&amp;"-"&amp;X$4)=INDEX(Aux!$Q$4:$Q$5000,MATCH($C317&amp;"-"&amp;$E317&amp;"-"&amp;X$4,Aux!$Q$4:$Q$5000,0)),1,""),"")</f>
        <v/>
      </c>
      <c r="Y317" s="13" t="str">
        <f>IFERROR(IF(($C317&amp;"-"&amp;$E317&amp;"-"&amp;Y$4)=INDEX(Aux!$Q$4:$Q$5000,MATCH($C317&amp;"-"&amp;$E317&amp;"-"&amp;Y$4,Aux!$Q$4:$Q$5000,0)),1,""),"")</f>
        <v/>
      </c>
      <c r="Z317" s="13" t="str">
        <f>IFERROR(IF(($C317&amp;"-"&amp;$E317&amp;"-"&amp;Z$4)=INDEX(Aux!$Q$4:$Q$5000,MATCH($C317&amp;"-"&amp;$E317&amp;"-"&amp;Z$4,Aux!$Q$4:$Q$5000,0)),1,""),"")</f>
        <v/>
      </c>
      <c r="AA317" s="13" t="str">
        <f>IFERROR(IF(($C317&amp;"-"&amp;$E317&amp;"-"&amp;AA$4)=INDEX(Aux!$Q$4:$Q$5000,MATCH($C317&amp;"-"&amp;$E317&amp;"-"&amp;AA$4,Aux!$Q$4:$Q$5000,0)),1,""),"")</f>
        <v/>
      </c>
    </row>
    <row r="318" spans="2:27" x14ac:dyDescent="0.25">
      <c r="B318" s="41" t="str">
        <f>IF(B317="","",IF(B317+1&lt;='Tables&amp;Data'!$F$9,B317+1,""))</f>
        <v/>
      </c>
      <c r="C318" s="46" t="str">
        <f>IF(IFERROR(TRUNC((B318-1)/'Tables&amp;Data'!$F$7,0)+1,0)=0,"","G"&amp;TRUNC((B318-1)/'Tables&amp;Data'!$F$7,0)+1)</f>
        <v/>
      </c>
      <c r="D318" s="43" t="str">
        <f>IF(C318="","",IF(D317='Tables&amp;Data'!$F$7,1,D317+1))</f>
        <v/>
      </c>
      <c r="E318" s="43" t="str">
        <f t="shared" si="4"/>
        <v/>
      </c>
      <c r="F318" s="45" t="str">
        <f>IF(E318="","",IF(SUM(G318:AA318)='Tables&amp;Data'!$F$8,"P","O"))</f>
        <v/>
      </c>
      <c r="G318" s="13" t="str">
        <f>IFERROR(IF(($C318&amp;"-"&amp;$E318&amp;"-"&amp;G$4)=INDEX(Aux!$Q$4:$Q$5000,MATCH($C318&amp;"-"&amp;$E318&amp;"-"&amp;G$4,Aux!$Q$4:$Q$5000,0)),1,""),"")</f>
        <v/>
      </c>
      <c r="H318" s="13" t="str">
        <f>IFERROR(IF(($C318&amp;"-"&amp;$E318&amp;"-"&amp;H$4)=INDEX(Aux!$Q$4:$Q$5000,MATCH($C318&amp;"-"&amp;$E318&amp;"-"&amp;H$4,Aux!$Q$4:$Q$5000,0)),1,""),"")</f>
        <v/>
      </c>
      <c r="I318" s="13" t="str">
        <f>IFERROR(IF(($C318&amp;"-"&amp;$E318&amp;"-"&amp;I$4)=INDEX(Aux!$Q$4:$Q$5000,MATCH($C318&amp;"-"&amp;$E318&amp;"-"&amp;I$4,Aux!$Q$4:$Q$5000,0)),1,""),"")</f>
        <v/>
      </c>
      <c r="J318" s="13" t="str">
        <f>IFERROR(IF(($C318&amp;"-"&amp;$E318&amp;"-"&amp;J$4)=INDEX(Aux!$Q$4:$Q$5000,MATCH($C318&amp;"-"&amp;$E318&amp;"-"&amp;J$4,Aux!$Q$4:$Q$5000,0)),1,""),"")</f>
        <v/>
      </c>
      <c r="K318" s="13" t="str">
        <f>IFERROR(IF(($C318&amp;"-"&amp;$E318&amp;"-"&amp;K$4)=INDEX(Aux!$Q$4:$Q$5000,MATCH($C318&amp;"-"&amp;$E318&amp;"-"&amp;K$4,Aux!$Q$4:$Q$5000,0)),1,""),"")</f>
        <v/>
      </c>
      <c r="L318" s="13" t="str">
        <f>IFERROR(IF(($C318&amp;"-"&amp;$E318&amp;"-"&amp;L$4)=INDEX(Aux!$Q$4:$Q$5000,MATCH($C318&amp;"-"&amp;$E318&amp;"-"&amp;L$4,Aux!$Q$4:$Q$5000,0)),1,""),"")</f>
        <v/>
      </c>
      <c r="M318" s="13" t="str">
        <f>IFERROR(IF(($C318&amp;"-"&amp;$E318&amp;"-"&amp;M$4)=INDEX(Aux!$Q$4:$Q$5000,MATCH($C318&amp;"-"&amp;$E318&amp;"-"&amp;M$4,Aux!$Q$4:$Q$5000,0)),1,""),"")</f>
        <v/>
      </c>
      <c r="N318" s="13" t="str">
        <f>IFERROR(IF(($C318&amp;"-"&amp;$E318&amp;"-"&amp;N$4)=INDEX(Aux!$Q$4:$Q$5000,MATCH($C318&amp;"-"&amp;$E318&amp;"-"&amp;N$4,Aux!$Q$4:$Q$5000,0)),1,""),"")</f>
        <v/>
      </c>
      <c r="O318" s="13" t="str">
        <f>IFERROR(IF(($C318&amp;"-"&amp;$E318&amp;"-"&amp;O$4)=INDEX(Aux!$Q$4:$Q$5000,MATCH($C318&amp;"-"&amp;$E318&amp;"-"&amp;O$4,Aux!$Q$4:$Q$5000,0)),1,""),"")</f>
        <v/>
      </c>
      <c r="P318" s="13" t="str">
        <f>IFERROR(IF(($C318&amp;"-"&amp;$E318&amp;"-"&amp;P$4)=INDEX(Aux!$Q$4:$Q$5000,MATCH($C318&amp;"-"&amp;$E318&amp;"-"&amp;P$4,Aux!$Q$4:$Q$5000,0)),1,""),"")</f>
        <v/>
      </c>
      <c r="Q318" s="13" t="str">
        <f>IFERROR(IF(($C318&amp;"-"&amp;$E318&amp;"-"&amp;Q$4)=INDEX(Aux!$Q$4:$Q$5000,MATCH($C318&amp;"-"&amp;$E318&amp;"-"&amp;Q$4,Aux!$Q$4:$Q$5000,0)),1,""),"")</f>
        <v/>
      </c>
      <c r="R318" s="13" t="str">
        <f>IFERROR(IF(($C318&amp;"-"&amp;$E318&amp;"-"&amp;R$4)=INDEX(Aux!$Q$4:$Q$5000,MATCH($C318&amp;"-"&amp;$E318&amp;"-"&amp;R$4,Aux!$Q$4:$Q$5000,0)),1,""),"")</f>
        <v/>
      </c>
      <c r="S318" s="13" t="str">
        <f>IFERROR(IF(($C318&amp;"-"&amp;$E318&amp;"-"&amp;S$4)=INDEX(Aux!$Q$4:$Q$5000,MATCH($C318&amp;"-"&amp;$E318&amp;"-"&amp;S$4,Aux!$Q$4:$Q$5000,0)),1,""),"")</f>
        <v/>
      </c>
      <c r="T318" s="13" t="str">
        <f>IFERROR(IF(($C318&amp;"-"&amp;$E318&amp;"-"&amp;T$4)=INDEX(Aux!$Q$4:$Q$5000,MATCH($C318&amp;"-"&amp;$E318&amp;"-"&amp;T$4,Aux!$Q$4:$Q$5000,0)),1,""),"")</f>
        <v/>
      </c>
      <c r="U318" s="13" t="str">
        <f>IFERROR(IF(($C318&amp;"-"&amp;$E318&amp;"-"&amp;U$4)=INDEX(Aux!$Q$4:$Q$5000,MATCH($C318&amp;"-"&amp;$E318&amp;"-"&amp;U$4,Aux!$Q$4:$Q$5000,0)),1,""),"")</f>
        <v/>
      </c>
      <c r="V318" s="13" t="str">
        <f>IFERROR(IF(($C318&amp;"-"&amp;$E318&amp;"-"&amp;V$4)=INDEX(Aux!$Q$4:$Q$5000,MATCH($C318&amp;"-"&amp;$E318&amp;"-"&amp;V$4,Aux!$Q$4:$Q$5000,0)),1,""),"")</f>
        <v/>
      </c>
      <c r="W318" s="13" t="str">
        <f>IFERROR(IF(($C318&amp;"-"&amp;$E318&amp;"-"&amp;W$4)=INDEX(Aux!$Q$4:$Q$5000,MATCH($C318&amp;"-"&amp;$E318&amp;"-"&amp;W$4,Aux!$Q$4:$Q$5000,0)),1,""),"")</f>
        <v/>
      </c>
      <c r="X318" s="13" t="str">
        <f>IFERROR(IF(($C318&amp;"-"&amp;$E318&amp;"-"&amp;X$4)=INDEX(Aux!$Q$4:$Q$5000,MATCH($C318&amp;"-"&amp;$E318&amp;"-"&amp;X$4,Aux!$Q$4:$Q$5000,0)),1,""),"")</f>
        <v/>
      </c>
      <c r="Y318" s="13" t="str">
        <f>IFERROR(IF(($C318&amp;"-"&amp;$E318&amp;"-"&amp;Y$4)=INDEX(Aux!$Q$4:$Q$5000,MATCH($C318&amp;"-"&amp;$E318&amp;"-"&amp;Y$4,Aux!$Q$4:$Q$5000,0)),1,""),"")</f>
        <v/>
      </c>
      <c r="Z318" s="13" t="str">
        <f>IFERROR(IF(($C318&amp;"-"&amp;$E318&amp;"-"&amp;Z$4)=INDEX(Aux!$Q$4:$Q$5000,MATCH($C318&amp;"-"&amp;$E318&amp;"-"&amp;Z$4,Aux!$Q$4:$Q$5000,0)),1,""),"")</f>
        <v/>
      </c>
      <c r="AA318" s="13" t="str">
        <f>IFERROR(IF(($C318&amp;"-"&amp;$E318&amp;"-"&amp;AA$4)=INDEX(Aux!$Q$4:$Q$5000,MATCH($C318&amp;"-"&amp;$E318&amp;"-"&amp;AA$4,Aux!$Q$4:$Q$5000,0)),1,""),"")</f>
        <v/>
      </c>
    </row>
    <row r="319" spans="2:27" x14ac:dyDescent="0.25">
      <c r="B319" s="41" t="str">
        <f>IF(B318="","",IF(B318+1&lt;='Tables&amp;Data'!$F$9,B318+1,""))</f>
        <v/>
      </c>
      <c r="C319" s="46" t="str">
        <f>IF(IFERROR(TRUNC((B319-1)/'Tables&amp;Data'!$F$7,0)+1,0)=0,"","G"&amp;TRUNC((B319-1)/'Tables&amp;Data'!$F$7,0)+1)</f>
        <v/>
      </c>
      <c r="D319" s="43" t="str">
        <f>IF(C319="","",IF(D318='Tables&amp;Data'!$F$7,1,D318+1))</f>
        <v/>
      </c>
      <c r="E319" s="43" t="str">
        <f t="shared" si="4"/>
        <v/>
      </c>
      <c r="F319" s="45" t="str">
        <f>IF(E319="","",IF(SUM(G319:AA319)='Tables&amp;Data'!$F$8,"P","O"))</f>
        <v/>
      </c>
      <c r="G319" s="13" t="str">
        <f>IFERROR(IF(($C319&amp;"-"&amp;$E319&amp;"-"&amp;G$4)=INDEX(Aux!$Q$4:$Q$5000,MATCH($C319&amp;"-"&amp;$E319&amp;"-"&amp;G$4,Aux!$Q$4:$Q$5000,0)),1,""),"")</f>
        <v/>
      </c>
      <c r="H319" s="13" t="str">
        <f>IFERROR(IF(($C319&amp;"-"&amp;$E319&amp;"-"&amp;H$4)=INDEX(Aux!$Q$4:$Q$5000,MATCH($C319&amp;"-"&amp;$E319&amp;"-"&amp;H$4,Aux!$Q$4:$Q$5000,0)),1,""),"")</f>
        <v/>
      </c>
      <c r="I319" s="13" t="str">
        <f>IFERROR(IF(($C319&amp;"-"&amp;$E319&amp;"-"&amp;I$4)=INDEX(Aux!$Q$4:$Q$5000,MATCH($C319&amp;"-"&amp;$E319&amp;"-"&amp;I$4,Aux!$Q$4:$Q$5000,0)),1,""),"")</f>
        <v/>
      </c>
      <c r="J319" s="13" t="str">
        <f>IFERROR(IF(($C319&amp;"-"&amp;$E319&amp;"-"&amp;J$4)=INDEX(Aux!$Q$4:$Q$5000,MATCH($C319&amp;"-"&amp;$E319&amp;"-"&amp;J$4,Aux!$Q$4:$Q$5000,0)),1,""),"")</f>
        <v/>
      </c>
      <c r="K319" s="13" t="str">
        <f>IFERROR(IF(($C319&amp;"-"&amp;$E319&amp;"-"&amp;K$4)=INDEX(Aux!$Q$4:$Q$5000,MATCH($C319&amp;"-"&amp;$E319&amp;"-"&amp;K$4,Aux!$Q$4:$Q$5000,0)),1,""),"")</f>
        <v/>
      </c>
      <c r="L319" s="13" t="str">
        <f>IFERROR(IF(($C319&amp;"-"&amp;$E319&amp;"-"&amp;L$4)=INDEX(Aux!$Q$4:$Q$5000,MATCH($C319&amp;"-"&amp;$E319&amp;"-"&amp;L$4,Aux!$Q$4:$Q$5000,0)),1,""),"")</f>
        <v/>
      </c>
      <c r="M319" s="13" t="str">
        <f>IFERROR(IF(($C319&amp;"-"&amp;$E319&amp;"-"&amp;M$4)=INDEX(Aux!$Q$4:$Q$5000,MATCH($C319&amp;"-"&amp;$E319&amp;"-"&amp;M$4,Aux!$Q$4:$Q$5000,0)),1,""),"")</f>
        <v/>
      </c>
      <c r="N319" s="13" t="str">
        <f>IFERROR(IF(($C319&amp;"-"&amp;$E319&amp;"-"&amp;N$4)=INDEX(Aux!$Q$4:$Q$5000,MATCH($C319&amp;"-"&amp;$E319&amp;"-"&amp;N$4,Aux!$Q$4:$Q$5000,0)),1,""),"")</f>
        <v/>
      </c>
      <c r="O319" s="13" t="str">
        <f>IFERROR(IF(($C319&amp;"-"&amp;$E319&amp;"-"&amp;O$4)=INDEX(Aux!$Q$4:$Q$5000,MATCH($C319&amp;"-"&amp;$E319&amp;"-"&amp;O$4,Aux!$Q$4:$Q$5000,0)),1,""),"")</f>
        <v/>
      </c>
      <c r="P319" s="13" t="str">
        <f>IFERROR(IF(($C319&amp;"-"&amp;$E319&amp;"-"&amp;P$4)=INDEX(Aux!$Q$4:$Q$5000,MATCH($C319&amp;"-"&amp;$E319&amp;"-"&amp;P$4,Aux!$Q$4:$Q$5000,0)),1,""),"")</f>
        <v/>
      </c>
      <c r="Q319" s="13" t="str">
        <f>IFERROR(IF(($C319&amp;"-"&amp;$E319&amp;"-"&amp;Q$4)=INDEX(Aux!$Q$4:$Q$5000,MATCH($C319&amp;"-"&amp;$E319&amp;"-"&amp;Q$4,Aux!$Q$4:$Q$5000,0)),1,""),"")</f>
        <v/>
      </c>
      <c r="R319" s="13" t="str">
        <f>IFERROR(IF(($C319&amp;"-"&amp;$E319&amp;"-"&amp;R$4)=INDEX(Aux!$Q$4:$Q$5000,MATCH($C319&amp;"-"&amp;$E319&amp;"-"&amp;R$4,Aux!$Q$4:$Q$5000,0)),1,""),"")</f>
        <v/>
      </c>
      <c r="S319" s="13" t="str">
        <f>IFERROR(IF(($C319&amp;"-"&amp;$E319&amp;"-"&amp;S$4)=INDEX(Aux!$Q$4:$Q$5000,MATCH($C319&amp;"-"&amp;$E319&amp;"-"&amp;S$4,Aux!$Q$4:$Q$5000,0)),1,""),"")</f>
        <v/>
      </c>
      <c r="T319" s="13" t="str">
        <f>IFERROR(IF(($C319&amp;"-"&amp;$E319&amp;"-"&amp;T$4)=INDEX(Aux!$Q$4:$Q$5000,MATCH($C319&amp;"-"&amp;$E319&amp;"-"&amp;T$4,Aux!$Q$4:$Q$5000,0)),1,""),"")</f>
        <v/>
      </c>
      <c r="U319" s="13" t="str">
        <f>IFERROR(IF(($C319&amp;"-"&amp;$E319&amp;"-"&amp;U$4)=INDEX(Aux!$Q$4:$Q$5000,MATCH($C319&amp;"-"&amp;$E319&amp;"-"&amp;U$4,Aux!$Q$4:$Q$5000,0)),1,""),"")</f>
        <v/>
      </c>
      <c r="V319" s="13" t="str">
        <f>IFERROR(IF(($C319&amp;"-"&amp;$E319&amp;"-"&amp;V$4)=INDEX(Aux!$Q$4:$Q$5000,MATCH($C319&amp;"-"&amp;$E319&amp;"-"&amp;V$4,Aux!$Q$4:$Q$5000,0)),1,""),"")</f>
        <v/>
      </c>
      <c r="W319" s="13" t="str">
        <f>IFERROR(IF(($C319&amp;"-"&amp;$E319&amp;"-"&amp;W$4)=INDEX(Aux!$Q$4:$Q$5000,MATCH($C319&amp;"-"&amp;$E319&amp;"-"&amp;W$4,Aux!$Q$4:$Q$5000,0)),1,""),"")</f>
        <v/>
      </c>
      <c r="X319" s="13" t="str">
        <f>IFERROR(IF(($C319&amp;"-"&amp;$E319&amp;"-"&amp;X$4)=INDEX(Aux!$Q$4:$Q$5000,MATCH($C319&amp;"-"&amp;$E319&amp;"-"&amp;X$4,Aux!$Q$4:$Q$5000,0)),1,""),"")</f>
        <v/>
      </c>
      <c r="Y319" s="13" t="str">
        <f>IFERROR(IF(($C319&amp;"-"&amp;$E319&amp;"-"&amp;Y$4)=INDEX(Aux!$Q$4:$Q$5000,MATCH($C319&amp;"-"&amp;$E319&amp;"-"&amp;Y$4,Aux!$Q$4:$Q$5000,0)),1,""),"")</f>
        <v/>
      </c>
      <c r="Z319" s="13" t="str">
        <f>IFERROR(IF(($C319&amp;"-"&amp;$E319&amp;"-"&amp;Z$4)=INDEX(Aux!$Q$4:$Q$5000,MATCH($C319&amp;"-"&amp;$E319&amp;"-"&amp;Z$4,Aux!$Q$4:$Q$5000,0)),1,""),"")</f>
        <v/>
      </c>
      <c r="AA319" s="13" t="str">
        <f>IFERROR(IF(($C319&amp;"-"&amp;$E319&amp;"-"&amp;AA$4)=INDEX(Aux!$Q$4:$Q$5000,MATCH($C319&amp;"-"&amp;$E319&amp;"-"&amp;AA$4,Aux!$Q$4:$Q$5000,0)),1,""),"")</f>
        <v/>
      </c>
    </row>
    <row r="320" spans="2:27" x14ac:dyDescent="0.25">
      <c r="B320" s="41" t="str">
        <f>IF(B319="","",IF(B319+1&lt;='Tables&amp;Data'!$F$9,B319+1,""))</f>
        <v/>
      </c>
      <c r="C320" s="46" t="str">
        <f>IF(IFERROR(TRUNC((B320-1)/'Tables&amp;Data'!$F$7,0)+1,0)=0,"","G"&amp;TRUNC((B320-1)/'Tables&amp;Data'!$F$7,0)+1)</f>
        <v/>
      </c>
      <c r="D320" s="43" t="str">
        <f>IF(C320="","",IF(D319='Tables&amp;Data'!$F$7,1,D319+1))</f>
        <v/>
      </c>
      <c r="E320" s="43" t="str">
        <f t="shared" si="4"/>
        <v/>
      </c>
      <c r="F320" s="45" t="str">
        <f>IF(E320="","",IF(SUM(G320:AA320)='Tables&amp;Data'!$F$8,"P","O"))</f>
        <v/>
      </c>
      <c r="G320" s="13" t="str">
        <f>IFERROR(IF(($C320&amp;"-"&amp;$E320&amp;"-"&amp;G$4)=INDEX(Aux!$Q$4:$Q$5000,MATCH($C320&amp;"-"&amp;$E320&amp;"-"&amp;G$4,Aux!$Q$4:$Q$5000,0)),1,""),"")</f>
        <v/>
      </c>
      <c r="H320" s="13" t="str">
        <f>IFERROR(IF(($C320&amp;"-"&amp;$E320&amp;"-"&amp;H$4)=INDEX(Aux!$Q$4:$Q$5000,MATCH($C320&amp;"-"&amp;$E320&amp;"-"&amp;H$4,Aux!$Q$4:$Q$5000,0)),1,""),"")</f>
        <v/>
      </c>
      <c r="I320" s="13" t="str">
        <f>IFERROR(IF(($C320&amp;"-"&amp;$E320&amp;"-"&amp;I$4)=INDEX(Aux!$Q$4:$Q$5000,MATCH($C320&amp;"-"&amp;$E320&amp;"-"&amp;I$4,Aux!$Q$4:$Q$5000,0)),1,""),"")</f>
        <v/>
      </c>
      <c r="J320" s="13" t="str">
        <f>IFERROR(IF(($C320&amp;"-"&amp;$E320&amp;"-"&amp;J$4)=INDEX(Aux!$Q$4:$Q$5000,MATCH($C320&amp;"-"&amp;$E320&amp;"-"&amp;J$4,Aux!$Q$4:$Q$5000,0)),1,""),"")</f>
        <v/>
      </c>
      <c r="K320" s="13" t="str">
        <f>IFERROR(IF(($C320&amp;"-"&amp;$E320&amp;"-"&amp;K$4)=INDEX(Aux!$Q$4:$Q$5000,MATCH($C320&amp;"-"&amp;$E320&amp;"-"&amp;K$4,Aux!$Q$4:$Q$5000,0)),1,""),"")</f>
        <v/>
      </c>
      <c r="L320" s="13" t="str">
        <f>IFERROR(IF(($C320&amp;"-"&amp;$E320&amp;"-"&amp;L$4)=INDEX(Aux!$Q$4:$Q$5000,MATCH($C320&amp;"-"&amp;$E320&amp;"-"&amp;L$4,Aux!$Q$4:$Q$5000,0)),1,""),"")</f>
        <v/>
      </c>
      <c r="M320" s="13" t="str">
        <f>IFERROR(IF(($C320&amp;"-"&amp;$E320&amp;"-"&amp;M$4)=INDEX(Aux!$Q$4:$Q$5000,MATCH($C320&amp;"-"&amp;$E320&amp;"-"&amp;M$4,Aux!$Q$4:$Q$5000,0)),1,""),"")</f>
        <v/>
      </c>
      <c r="N320" s="13" t="str">
        <f>IFERROR(IF(($C320&amp;"-"&amp;$E320&amp;"-"&amp;N$4)=INDEX(Aux!$Q$4:$Q$5000,MATCH($C320&amp;"-"&amp;$E320&amp;"-"&amp;N$4,Aux!$Q$4:$Q$5000,0)),1,""),"")</f>
        <v/>
      </c>
      <c r="O320" s="13" t="str">
        <f>IFERROR(IF(($C320&amp;"-"&amp;$E320&amp;"-"&amp;O$4)=INDEX(Aux!$Q$4:$Q$5000,MATCH($C320&amp;"-"&amp;$E320&amp;"-"&amp;O$4,Aux!$Q$4:$Q$5000,0)),1,""),"")</f>
        <v/>
      </c>
      <c r="P320" s="13" t="str">
        <f>IFERROR(IF(($C320&amp;"-"&amp;$E320&amp;"-"&amp;P$4)=INDEX(Aux!$Q$4:$Q$5000,MATCH($C320&amp;"-"&amp;$E320&amp;"-"&amp;P$4,Aux!$Q$4:$Q$5000,0)),1,""),"")</f>
        <v/>
      </c>
      <c r="Q320" s="13" t="str">
        <f>IFERROR(IF(($C320&amp;"-"&amp;$E320&amp;"-"&amp;Q$4)=INDEX(Aux!$Q$4:$Q$5000,MATCH($C320&amp;"-"&amp;$E320&amp;"-"&amp;Q$4,Aux!$Q$4:$Q$5000,0)),1,""),"")</f>
        <v/>
      </c>
      <c r="R320" s="13" t="str">
        <f>IFERROR(IF(($C320&amp;"-"&amp;$E320&amp;"-"&amp;R$4)=INDEX(Aux!$Q$4:$Q$5000,MATCH($C320&amp;"-"&amp;$E320&amp;"-"&amp;R$4,Aux!$Q$4:$Q$5000,0)),1,""),"")</f>
        <v/>
      </c>
      <c r="S320" s="13" t="str">
        <f>IFERROR(IF(($C320&amp;"-"&amp;$E320&amp;"-"&amp;S$4)=INDEX(Aux!$Q$4:$Q$5000,MATCH($C320&amp;"-"&amp;$E320&amp;"-"&amp;S$4,Aux!$Q$4:$Q$5000,0)),1,""),"")</f>
        <v/>
      </c>
      <c r="T320" s="13" t="str">
        <f>IFERROR(IF(($C320&amp;"-"&amp;$E320&amp;"-"&amp;T$4)=INDEX(Aux!$Q$4:$Q$5000,MATCH($C320&amp;"-"&amp;$E320&amp;"-"&amp;T$4,Aux!$Q$4:$Q$5000,0)),1,""),"")</f>
        <v/>
      </c>
      <c r="U320" s="13" t="str">
        <f>IFERROR(IF(($C320&amp;"-"&amp;$E320&amp;"-"&amp;U$4)=INDEX(Aux!$Q$4:$Q$5000,MATCH($C320&amp;"-"&amp;$E320&amp;"-"&amp;U$4,Aux!$Q$4:$Q$5000,0)),1,""),"")</f>
        <v/>
      </c>
      <c r="V320" s="13" t="str">
        <f>IFERROR(IF(($C320&amp;"-"&amp;$E320&amp;"-"&amp;V$4)=INDEX(Aux!$Q$4:$Q$5000,MATCH($C320&amp;"-"&amp;$E320&amp;"-"&amp;V$4,Aux!$Q$4:$Q$5000,0)),1,""),"")</f>
        <v/>
      </c>
      <c r="W320" s="13" t="str">
        <f>IFERROR(IF(($C320&amp;"-"&amp;$E320&amp;"-"&amp;W$4)=INDEX(Aux!$Q$4:$Q$5000,MATCH($C320&amp;"-"&amp;$E320&amp;"-"&amp;W$4,Aux!$Q$4:$Q$5000,0)),1,""),"")</f>
        <v/>
      </c>
      <c r="X320" s="13" t="str">
        <f>IFERROR(IF(($C320&amp;"-"&amp;$E320&amp;"-"&amp;X$4)=INDEX(Aux!$Q$4:$Q$5000,MATCH($C320&amp;"-"&amp;$E320&amp;"-"&amp;X$4,Aux!$Q$4:$Q$5000,0)),1,""),"")</f>
        <v/>
      </c>
      <c r="Y320" s="13" t="str">
        <f>IFERROR(IF(($C320&amp;"-"&amp;$E320&amp;"-"&amp;Y$4)=INDEX(Aux!$Q$4:$Q$5000,MATCH($C320&amp;"-"&amp;$E320&amp;"-"&amp;Y$4,Aux!$Q$4:$Q$5000,0)),1,""),"")</f>
        <v/>
      </c>
      <c r="Z320" s="13" t="str">
        <f>IFERROR(IF(($C320&amp;"-"&amp;$E320&amp;"-"&amp;Z$4)=INDEX(Aux!$Q$4:$Q$5000,MATCH($C320&amp;"-"&amp;$E320&amp;"-"&amp;Z$4,Aux!$Q$4:$Q$5000,0)),1,""),"")</f>
        <v/>
      </c>
      <c r="AA320" s="13" t="str">
        <f>IFERROR(IF(($C320&amp;"-"&amp;$E320&amp;"-"&amp;AA$4)=INDEX(Aux!$Q$4:$Q$5000,MATCH($C320&amp;"-"&amp;$E320&amp;"-"&amp;AA$4,Aux!$Q$4:$Q$5000,0)),1,""),"")</f>
        <v/>
      </c>
    </row>
    <row r="321" spans="2:27" x14ac:dyDescent="0.25">
      <c r="B321" s="41" t="str">
        <f>IF(B320="","",IF(B320+1&lt;='Tables&amp;Data'!$F$9,B320+1,""))</f>
        <v/>
      </c>
      <c r="C321" s="46" t="str">
        <f>IF(IFERROR(TRUNC((B321-1)/'Tables&amp;Data'!$F$7,0)+1,0)=0,"","G"&amp;TRUNC((B321-1)/'Tables&amp;Data'!$F$7,0)+1)</f>
        <v/>
      </c>
      <c r="D321" s="43" t="str">
        <f>IF(C321="","",IF(D320='Tables&amp;Data'!$F$7,1,D320+1))</f>
        <v/>
      </c>
      <c r="E321" s="43" t="str">
        <f t="shared" si="4"/>
        <v/>
      </c>
      <c r="F321" s="45" t="str">
        <f>IF(E321="","",IF(SUM(G321:AA321)='Tables&amp;Data'!$F$8,"P","O"))</f>
        <v/>
      </c>
      <c r="G321" s="13" t="str">
        <f>IFERROR(IF(($C321&amp;"-"&amp;$E321&amp;"-"&amp;G$4)=INDEX(Aux!$Q$4:$Q$5000,MATCH($C321&amp;"-"&amp;$E321&amp;"-"&amp;G$4,Aux!$Q$4:$Q$5000,0)),1,""),"")</f>
        <v/>
      </c>
      <c r="H321" s="13" t="str">
        <f>IFERROR(IF(($C321&amp;"-"&amp;$E321&amp;"-"&amp;H$4)=INDEX(Aux!$Q$4:$Q$5000,MATCH($C321&amp;"-"&amp;$E321&amp;"-"&amp;H$4,Aux!$Q$4:$Q$5000,0)),1,""),"")</f>
        <v/>
      </c>
      <c r="I321" s="13" t="str">
        <f>IFERROR(IF(($C321&amp;"-"&amp;$E321&amp;"-"&amp;I$4)=INDEX(Aux!$Q$4:$Q$5000,MATCH($C321&amp;"-"&amp;$E321&amp;"-"&amp;I$4,Aux!$Q$4:$Q$5000,0)),1,""),"")</f>
        <v/>
      </c>
      <c r="J321" s="13" t="str">
        <f>IFERROR(IF(($C321&amp;"-"&amp;$E321&amp;"-"&amp;J$4)=INDEX(Aux!$Q$4:$Q$5000,MATCH($C321&amp;"-"&amp;$E321&amp;"-"&amp;J$4,Aux!$Q$4:$Q$5000,0)),1,""),"")</f>
        <v/>
      </c>
      <c r="K321" s="13" t="str">
        <f>IFERROR(IF(($C321&amp;"-"&amp;$E321&amp;"-"&amp;K$4)=INDEX(Aux!$Q$4:$Q$5000,MATCH($C321&amp;"-"&amp;$E321&amp;"-"&amp;K$4,Aux!$Q$4:$Q$5000,0)),1,""),"")</f>
        <v/>
      </c>
      <c r="L321" s="13" t="str">
        <f>IFERROR(IF(($C321&amp;"-"&amp;$E321&amp;"-"&amp;L$4)=INDEX(Aux!$Q$4:$Q$5000,MATCH($C321&amp;"-"&amp;$E321&amp;"-"&amp;L$4,Aux!$Q$4:$Q$5000,0)),1,""),"")</f>
        <v/>
      </c>
      <c r="M321" s="13" t="str">
        <f>IFERROR(IF(($C321&amp;"-"&amp;$E321&amp;"-"&amp;M$4)=INDEX(Aux!$Q$4:$Q$5000,MATCH($C321&amp;"-"&amp;$E321&amp;"-"&amp;M$4,Aux!$Q$4:$Q$5000,0)),1,""),"")</f>
        <v/>
      </c>
      <c r="N321" s="13" t="str">
        <f>IFERROR(IF(($C321&amp;"-"&amp;$E321&amp;"-"&amp;N$4)=INDEX(Aux!$Q$4:$Q$5000,MATCH($C321&amp;"-"&amp;$E321&amp;"-"&amp;N$4,Aux!$Q$4:$Q$5000,0)),1,""),"")</f>
        <v/>
      </c>
      <c r="O321" s="13" t="str">
        <f>IFERROR(IF(($C321&amp;"-"&amp;$E321&amp;"-"&amp;O$4)=INDEX(Aux!$Q$4:$Q$5000,MATCH($C321&amp;"-"&amp;$E321&amp;"-"&amp;O$4,Aux!$Q$4:$Q$5000,0)),1,""),"")</f>
        <v/>
      </c>
      <c r="P321" s="13" t="str">
        <f>IFERROR(IF(($C321&amp;"-"&amp;$E321&amp;"-"&amp;P$4)=INDEX(Aux!$Q$4:$Q$5000,MATCH($C321&amp;"-"&amp;$E321&amp;"-"&amp;P$4,Aux!$Q$4:$Q$5000,0)),1,""),"")</f>
        <v/>
      </c>
      <c r="Q321" s="13" t="str">
        <f>IFERROR(IF(($C321&amp;"-"&amp;$E321&amp;"-"&amp;Q$4)=INDEX(Aux!$Q$4:$Q$5000,MATCH($C321&amp;"-"&amp;$E321&amp;"-"&amp;Q$4,Aux!$Q$4:$Q$5000,0)),1,""),"")</f>
        <v/>
      </c>
      <c r="R321" s="13" t="str">
        <f>IFERROR(IF(($C321&amp;"-"&amp;$E321&amp;"-"&amp;R$4)=INDEX(Aux!$Q$4:$Q$5000,MATCH($C321&amp;"-"&amp;$E321&amp;"-"&amp;R$4,Aux!$Q$4:$Q$5000,0)),1,""),"")</f>
        <v/>
      </c>
      <c r="S321" s="13" t="str">
        <f>IFERROR(IF(($C321&amp;"-"&amp;$E321&amp;"-"&amp;S$4)=INDEX(Aux!$Q$4:$Q$5000,MATCH($C321&amp;"-"&amp;$E321&amp;"-"&amp;S$4,Aux!$Q$4:$Q$5000,0)),1,""),"")</f>
        <v/>
      </c>
      <c r="T321" s="13" t="str">
        <f>IFERROR(IF(($C321&amp;"-"&amp;$E321&amp;"-"&amp;T$4)=INDEX(Aux!$Q$4:$Q$5000,MATCH($C321&amp;"-"&amp;$E321&amp;"-"&amp;T$4,Aux!$Q$4:$Q$5000,0)),1,""),"")</f>
        <v/>
      </c>
      <c r="U321" s="13" t="str">
        <f>IFERROR(IF(($C321&amp;"-"&amp;$E321&amp;"-"&amp;U$4)=INDEX(Aux!$Q$4:$Q$5000,MATCH($C321&amp;"-"&amp;$E321&amp;"-"&amp;U$4,Aux!$Q$4:$Q$5000,0)),1,""),"")</f>
        <v/>
      </c>
      <c r="V321" s="13" t="str">
        <f>IFERROR(IF(($C321&amp;"-"&amp;$E321&amp;"-"&amp;V$4)=INDEX(Aux!$Q$4:$Q$5000,MATCH($C321&amp;"-"&amp;$E321&amp;"-"&amp;V$4,Aux!$Q$4:$Q$5000,0)),1,""),"")</f>
        <v/>
      </c>
      <c r="W321" s="13" t="str">
        <f>IFERROR(IF(($C321&amp;"-"&amp;$E321&amp;"-"&amp;W$4)=INDEX(Aux!$Q$4:$Q$5000,MATCH($C321&amp;"-"&amp;$E321&amp;"-"&amp;W$4,Aux!$Q$4:$Q$5000,0)),1,""),"")</f>
        <v/>
      </c>
      <c r="X321" s="13" t="str">
        <f>IFERROR(IF(($C321&amp;"-"&amp;$E321&amp;"-"&amp;X$4)=INDEX(Aux!$Q$4:$Q$5000,MATCH($C321&amp;"-"&amp;$E321&amp;"-"&amp;X$4,Aux!$Q$4:$Q$5000,0)),1,""),"")</f>
        <v/>
      </c>
      <c r="Y321" s="13" t="str">
        <f>IFERROR(IF(($C321&amp;"-"&amp;$E321&amp;"-"&amp;Y$4)=INDEX(Aux!$Q$4:$Q$5000,MATCH($C321&amp;"-"&amp;$E321&amp;"-"&amp;Y$4,Aux!$Q$4:$Q$5000,0)),1,""),"")</f>
        <v/>
      </c>
      <c r="Z321" s="13" t="str">
        <f>IFERROR(IF(($C321&amp;"-"&amp;$E321&amp;"-"&amp;Z$4)=INDEX(Aux!$Q$4:$Q$5000,MATCH($C321&amp;"-"&amp;$E321&amp;"-"&amp;Z$4,Aux!$Q$4:$Q$5000,0)),1,""),"")</f>
        <v/>
      </c>
      <c r="AA321" s="13" t="str">
        <f>IFERROR(IF(($C321&amp;"-"&amp;$E321&amp;"-"&amp;AA$4)=INDEX(Aux!$Q$4:$Q$5000,MATCH($C321&amp;"-"&amp;$E321&amp;"-"&amp;AA$4,Aux!$Q$4:$Q$5000,0)),1,""),"")</f>
        <v/>
      </c>
    </row>
    <row r="322" spans="2:27" x14ac:dyDescent="0.25">
      <c r="B322" s="41" t="str">
        <f>IF(B321="","",IF(B321+1&lt;='Tables&amp;Data'!$F$9,B321+1,""))</f>
        <v/>
      </c>
      <c r="C322" s="46" t="str">
        <f>IF(IFERROR(TRUNC((B322-1)/'Tables&amp;Data'!$F$7,0)+1,0)=0,"","G"&amp;TRUNC((B322-1)/'Tables&amp;Data'!$F$7,0)+1)</f>
        <v/>
      </c>
      <c r="D322" s="43" t="str">
        <f>IF(C322="","",IF(D321='Tables&amp;Data'!$F$7,1,D321+1))</f>
        <v/>
      </c>
      <c r="E322" s="43" t="str">
        <f t="shared" si="4"/>
        <v/>
      </c>
      <c r="F322" s="45" t="str">
        <f>IF(E322="","",IF(SUM(G322:AA322)='Tables&amp;Data'!$F$8,"P","O"))</f>
        <v/>
      </c>
      <c r="G322" s="13" t="str">
        <f>IFERROR(IF(($C322&amp;"-"&amp;$E322&amp;"-"&amp;G$4)=INDEX(Aux!$Q$4:$Q$5000,MATCH($C322&amp;"-"&amp;$E322&amp;"-"&amp;G$4,Aux!$Q$4:$Q$5000,0)),1,""),"")</f>
        <v/>
      </c>
      <c r="H322" s="13" t="str">
        <f>IFERROR(IF(($C322&amp;"-"&amp;$E322&amp;"-"&amp;H$4)=INDEX(Aux!$Q$4:$Q$5000,MATCH($C322&amp;"-"&amp;$E322&amp;"-"&amp;H$4,Aux!$Q$4:$Q$5000,0)),1,""),"")</f>
        <v/>
      </c>
      <c r="I322" s="13" t="str">
        <f>IFERROR(IF(($C322&amp;"-"&amp;$E322&amp;"-"&amp;I$4)=INDEX(Aux!$Q$4:$Q$5000,MATCH($C322&amp;"-"&amp;$E322&amp;"-"&amp;I$4,Aux!$Q$4:$Q$5000,0)),1,""),"")</f>
        <v/>
      </c>
      <c r="J322" s="13" t="str">
        <f>IFERROR(IF(($C322&amp;"-"&amp;$E322&amp;"-"&amp;J$4)=INDEX(Aux!$Q$4:$Q$5000,MATCH($C322&amp;"-"&amp;$E322&amp;"-"&amp;J$4,Aux!$Q$4:$Q$5000,0)),1,""),"")</f>
        <v/>
      </c>
      <c r="K322" s="13" t="str">
        <f>IFERROR(IF(($C322&amp;"-"&amp;$E322&amp;"-"&amp;K$4)=INDEX(Aux!$Q$4:$Q$5000,MATCH($C322&amp;"-"&amp;$E322&amp;"-"&amp;K$4,Aux!$Q$4:$Q$5000,0)),1,""),"")</f>
        <v/>
      </c>
      <c r="L322" s="13" t="str">
        <f>IFERROR(IF(($C322&amp;"-"&amp;$E322&amp;"-"&amp;L$4)=INDEX(Aux!$Q$4:$Q$5000,MATCH($C322&amp;"-"&amp;$E322&amp;"-"&amp;L$4,Aux!$Q$4:$Q$5000,0)),1,""),"")</f>
        <v/>
      </c>
      <c r="M322" s="13" t="str">
        <f>IFERROR(IF(($C322&amp;"-"&amp;$E322&amp;"-"&amp;M$4)=INDEX(Aux!$Q$4:$Q$5000,MATCH($C322&amp;"-"&amp;$E322&amp;"-"&amp;M$4,Aux!$Q$4:$Q$5000,0)),1,""),"")</f>
        <v/>
      </c>
      <c r="N322" s="13" t="str">
        <f>IFERROR(IF(($C322&amp;"-"&amp;$E322&amp;"-"&amp;N$4)=INDEX(Aux!$Q$4:$Q$5000,MATCH($C322&amp;"-"&amp;$E322&amp;"-"&amp;N$4,Aux!$Q$4:$Q$5000,0)),1,""),"")</f>
        <v/>
      </c>
      <c r="O322" s="13" t="str">
        <f>IFERROR(IF(($C322&amp;"-"&amp;$E322&amp;"-"&amp;O$4)=INDEX(Aux!$Q$4:$Q$5000,MATCH($C322&amp;"-"&amp;$E322&amp;"-"&amp;O$4,Aux!$Q$4:$Q$5000,0)),1,""),"")</f>
        <v/>
      </c>
      <c r="P322" s="13" t="str">
        <f>IFERROR(IF(($C322&amp;"-"&amp;$E322&amp;"-"&amp;P$4)=INDEX(Aux!$Q$4:$Q$5000,MATCH($C322&amp;"-"&amp;$E322&amp;"-"&amp;P$4,Aux!$Q$4:$Q$5000,0)),1,""),"")</f>
        <v/>
      </c>
      <c r="Q322" s="13" t="str">
        <f>IFERROR(IF(($C322&amp;"-"&amp;$E322&amp;"-"&amp;Q$4)=INDEX(Aux!$Q$4:$Q$5000,MATCH($C322&amp;"-"&amp;$E322&amp;"-"&amp;Q$4,Aux!$Q$4:$Q$5000,0)),1,""),"")</f>
        <v/>
      </c>
      <c r="R322" s="13" t="str">
        <f>IFERROR(IF(($C322&amp;"-"&amp;$E322&amp;"-"&amp;R$4)=INDEX(Aux!$Q$4:$Q$5000,MATCH($C322&amp;"-"&amp;$E322&amp;"-"&amp;R$4,Aux!$Q$4:$Q$5000,0)),1,""),"")</f>
        <v/>
      </c>
      <c r="S322" s="13" t="str">
        <f>IFERROR(IF(($C322&amp;"-"&amp;$E322&amp;"-"&amp;S$4)=INDEX(Aux!$Q$4:$Q$5000,MATCH($C322&amp;"-"&amp;$E322&amp;"-"&amp;S$4,Aux!$Q$4:$Q$5000,0)),1,""),"")</f>
        <v/>
      </c>
      <c r="T322" s="13" t="str">
        <f>IFERROR(IF(($C322&amp;"-"&amp;$E322&amp;"-"&amp;T$4)=INDEX(Aux!$Q$4:$Q$5000,MATCH($C322&amp;"-"&amp;$E322&amp;"-"&amp;T$4,Aux!$Q$4:$Q$5000,0)),1,""),"")</f>
        <v/>
      </c>
      <c r="U322" s="13" t="str">
        <f>IFERROR(IF(($C322&amp;"-"&amp;$E322&amp;"-"&amp;U$4)=INDEX(Aux!$Q$4:$Q$5000,MATCH($C322&amp;"-"&amp;$E322&amp;"-"&amp;U$4,Aux!$Q$4:$Q$5000,0)),1,""),"")</f>
        <v/>
      </c>
      <c r="V322" s="13" t="str">
        <f>IFERROR(IF(($C322&amp;"-"&amp;$E322&amp;"-"&amp;V$4)=INDEX(Aux!$Q$4:$Q$5000,MATCH($C322&amp;"-"&amp;$E322&amp;"-"&amp;V$4,Aux!$Q$4:$Q$5000,0)),1,""),"")</f>
        <v/>
      </c>
      <c r="W322" s="13" t="str">
        <f>IFERROR(IF(($C322&amp;"-"&amp;$E322&amp;"-"&amp;W$4)=INDEX(Aux!$Q$4:$Q$5000,MATCH($C322&amp;"-"&amp;$E322&amp;"-"&amp;W$4,Aux!$Q$4:$Q$5000,0)),1,""),"")</f>
        <v/>
      </c>
      <c r="X322" s="13" t="str">
        <f>IFERROR(IF(($C322&amp;"-"&amp;$E322&amp;"-"&amp;X$4)=INDEX(Aux!$Q$4:$Q$5000,MATCH($C322&amp;"-"&amp;$E322&amp;"-"&amp;X$4,Aux!$Q$4:$Q$5000,0)),1,""),"")</f>
        <v/>
      </c>
      <c r="Y322" s="13" t="str">
        <f>IFERROR(IF(($C322&amp;"-"&amp;$E322&amp;"-"&amp;Y$4)=INDEX(Aux!$Q$4:$Q$5000,MATCH($C322&amp;"-"&amp;$E322&amp;"-"&amp;Y$4,Aux!$Q$4:$Q$5000,0)),1,""),"")</f>
        <v/>
      </c>
      <c r="Z322" s="13" t="str">
        <f>IFERROR(IF(($C322&amp;"-"&amp;$E322&amp;"-"&amp;Z$4)=INDEX(Aux!$Q$4:$Q$5000,MATCH($C322&amp;"-"&amp;$E322&amp;"-"&amp;Z$4,Aux!$Q$4:$Q$5000,0)),1,""),"")</f>
        <v/>
      </c>
      <c r="AA322" s="13" t="str">
        <f>IFERROR(IF(($C322&amp;"-"&amp;$E322&amp;"-"&amp;AA$4)=INDEX(Aux!$Q$4:$Q$5000,MATCH($C322&amp;"-"&amp;$E322&amp;"-"&amp;AA$4,Aux!$Q$4:$Q$5000,0)),1,""),"")</f>
        <v/>
      </c>
    </row>
    <row r="323" spans="2:27" x14ac:dyDescent="0.25">
      <c r="B323" s="41" t="str">
        <f>IF(B322="","",IF(B322+1&lt;='Tables&amp;Data'!$F$9,B322+1,""))</f>
        <v/>
      </c>
      <c r="C323" s="46" t="str">
        <f>IF(IFERROR(TRUNC((B323-1)/'Tables&amp;Data'!$F$7,0)+1,0)=0,"","G"&amp;TRUNC((B323-1)/'Tables&amp;Data'!$F$7,0)+1)</f>
        <v/>
      </c>
      <c r="D323" s="43" t="str">
        <f>IF(C323="","",IF(D322='Tables&amp;Data'!$F$7,1,D322+1))</f>
        <v/>
      </c>
      <c r="E323" s="43" t="str">
        <f t="shared" si="4"/>
        <v/>
      </c>
      <c r="F323" s="45" t="str">
        <f>IF(E323="","",IF(SUM(G323:AA323)='Tables&amp;Data'!$F$8,"P","O"))</f>
        <v/>
      </c>
      <c r="G323" s="13" t="str">
        <f>IFERROR(IF(($C323&amp;"-"&amp;$E323&amp;"-"&amp;G$4)=INDEX(Aux!$Q$4:$Q$5000,MATCH($C323&amp;"-"&amp;$E323&amp;"-"&amp;G$4,Aux!$Q$4:$Q$5000,0)),1,""),"")</f>
        <v/>
      </c>
      <c r="H323" s="13" t="str">
        <f>IFERROR(IF(($C323&amp;"-"&amp;$E323&amp;"-"&amp;H$4)=INDEX(Aux!$Q$4:$Q$5000,MATCH($C323&amp;"-"&amp;$E323&amp;"-"&amp;H$4,Aux!$Q$4:$Q$5000,0)),1,""),"")</f>
        <v/>
      </c>
      <c r="I323" s="13" t="str">
        <f>IFERROR(IF(($C323&amp;"-"&amp;$E323&amp;"-"&amp;I$4)=INDEX(Aux!$Q$4:$Q$5000,MATCH($C323&amp;"-"&amp;$E323&amp;"-"&amp;I$4,Aux!$Q$4:$Q$5000,0)),1,""),"")</f>
        <v/>
      </c>
      <c r="J323" s="13" t="str">
        <f>IFERROR(IF(($C323&amp;"-"&amp;$E323&amp;"-"&amp;J$4)=INDEX(Aux!$Q$4:$Q$5000,MATCH($C323&amp;"-"&amp;$E323&amp;"-"&amp;J$4,Aux!$Q$4:$Q$5000,0)),1,""),"")</f>
        <v/>
      </c>
      <c r="K323" s="13" t="str">
        <f>IFERROR(IF(($C323&amp;"-"&amp;$E323&amp;"-"&amp;K$4)=INDEX(Aux!$Q$4:$Q$5000,MATCH($C323&amp;"-"&amp;$E323&amp;"-"&amp;K$4,Aux!$Q$4:$Q$5000,0)),1,""),"")</f>
        <v/>
      </c>
      <c r="L323" s="13" t="str">
        <f>IFERROR(IF(($C323&amp;"-"&amp;$E323&amp;"-"&amp;L$4)=INDEX(Aux!$Q$4:$Q$5000,MATCH($C323&amp;"-"&amp;$E323&amp;"-"&amp;L$4,Aux!$Q$4:$Q$5000,0)),1,""),"")</f>
        <v/>
      </c>
      <c r="M323" s="13" t="str">
        <f>IFERROR(IF(($C323&amp;"-"&amp;$E323&amp;"-"&amp;M$4)=INDEX(Aux!$Q$4:$Q$5000,MATCH($C323&amp;"-"&amp;$E323&amp;"-"&amp;M$4,Aux!$Q$4:$Q$5000,0)),1,""),"")</f>
        <v/>
      </c>
      <c r="N323" s="13" t="str">
        <f>IFERROR(IF(($C323&amp;"-"&amp;$E323&amp;"-"&amp;N$4)=INDEX(Aux!$Q$4:$Q$5000,MATCH($C323&amp;"-"&amp;$E323&amp;"-"&amp;N$4,Aux!$Q$4:$Q$5000,0)),1,""),"")</f>
        <v/>
      </c>
      <c r="O323" s="13" t="str">
        <f>IFERROR(IF(($C323&amp;"-"&amp;$E323&amp;"-"&amp;O$4)=INDEX(Aux!$Q$4:$Q$5000,MATCH($C323&amp;"-"&amp;$E323&amp;"-"&amp;O$4,Aux!$Q$4:$Q$5000,0)),1,""),"")</f>
        <v/>
      </c>
      <c r="P323" s="13" t="str">
        <f>IFERROR(IF(($C323&amp;"-"&amp;$E323&amp;"-"&amp;P$4)=INDEX(Aux!$Q$4:$Q$5000,MATCH($C323&amp;"-"&amp;$E323&amp;"-"&amp;P$4,Aux!$Q$4:$Q$5000,0)),1,""),"")</f>
        <v/>
      </c>
      <c r="Q323" s="13" t="str">
        <f>IFERROR(IF(($C323&amp;"-"&amp;$E323&amp;"-"&amp;Q$4)=INDEX(Aux!$Q$4:$Q$5000,MATCH($C323&amp;"-"&amp;$E323&amp;"-"&amp;Q$4,Aux!$Q$4:$Q$5000,0)),1,""),"")</f>
        <v/>
      </c>
      <c r="R323" s="13" t="str">
        <f>IFERROR(IF(($C323&amp;"-"&amp;$E323&amp;"-"&amp;R$4)=INDEX(Aux!$Q$4:$Q$5000,MATCH($C323&amp;"-"&amp;$E323&amp;"-"&amp;R$4,Aux!$Q$4:$Q$5000,0)),1,""),"")</f>
        <v/>
      </c>
      <c r="S323" s="13" t="str">
        <f>IFERROR(IF(($C323&amp;"-"&amp;$E323&amp;"-"&amp;S$4)=INDEX(Aux!$Q$4:$Q$5000,MATCH($C323&amp;"-"&amp;$E323&amp;"-"&amp;S$4,Aux!$Q$4:$Q$5000,0)),1,""),"")</f>
        <v/>
      </c>
      <c r="T323" s="13" t="str">
        <f>IFERROR(IF(($C323&amp;"-"&amp;$E323&amp;"-"&amp;T$4)=INDEX(Aux!$Q$4:$Q$5000,MATCH($C323&amp;"-"&amp;$E323&amp;"-"&amp;T$4,Aux!$Q$4:$Q$5000,0)),1,""),"")</f>
        <v/>
      </c>
      <c r="U323" s="13" t="str">
        <f>IFERROR(IF(($C323&amp;"-"&amp;$E323&amp;"-"&amp;U$4)=INDEX(Aux!$Q$4:$Q$5000,MATCH($C323&amp;"-"&amp;$E323&amp;"-"&amp;U$4,Aux!$Q$4:$Q$5000,0)),1,""),"")</f>
        <v/>
      </c>
      <c r="V323" s="13" t="str">
        <f>IFERROR(IF(($C323&amp;"-"&amp;$E323&amp;"-"&amp;V$4)=INDEX(Aux!$Q$4:$Q$5000,MATCH($C323&amp;"-"&amp;$E323&amp;"-"&amp;V$4,Aux!$Q$4:$Q$5000,0)),1,""),"")</f>
        <v/>
      </c>
      <c r="W323" s="13" t="str">
        <f>IFERROR(IF(($C323&amp;"-"&amp;$E323&amp;"-"&amp;W$4)=INDEX(Aux!$Q$4:$Q$5000,MATCH($C323&amp;"-"&amp;$E323&amp;"-"&amp;W$4,Aux!$Q$4:$Q$5000,0)),1,""),"")</f>
        <v/>
      </c>
      <c r="X323" s="13" t="str">
        <f>IFERROR(IF(($C323&amp;"-"&amp;$E323&amp;"-"&amp;X$4)=INDEX(Aux!$Q$4:$Q$5000,MATCH($C323&amp;"-"&amp;$E323&amp;"-"&amp;X$4,Aux!$Q$4:$Q$5000,0)),1,""),"")</f>
        <v/>
      </c>
      <c r="Y323" s="13" t="str">
        <f>IFERROR(IF(($C323&amp;"-"&amp;$E323&amp;"-"&amp;Y$4)=INDEX(Aux!$Q$4:$Q$5000,MATCH($C323&amp;"-"&amp;$E323&amp;"-"&amp;Y$4,Aux!$Q$4:$Q$5000,0)),1,""),"")</f>
        <v/>
      </c>
      <c r="Z323" s="13" t="str">
        <f>IFERROR(IF(($C323&amp;"-"&amp;$E323&amp;"-"&amp;Z$4)=INDEX(Aux!$Q$4:$Q$5000,MATCH($C323&amp;"-"&amp;$E323&amp;"-"&amp;Z$4,Aux!$Q$4:$Q$5000,0)),1,""),"")</f>
        <v/>
      </c>
      <c r="AA323" s="13" t="str">
        <f>IFERROR(IF(($C323&amp;"-"&amp;$E323&amp;"-"&amp;AA$4)=INDEX(Aux!$Q$4:$Q$5000,MATCH($C323&amp;"-"&amp;$E323&amp;"-"&amp;AA$4,Aux!$Q$4:$Q$5000,0)),1,""),"")</f>
        <v/>
      </c>
    </row>
    <row r="324" spans="2:27" x14ac:dyDescent="0.25">
      <c r="B324" s="41" t="str">
        <f>IF(B323="","",IF(B323+1&lt;='Tables&amp;Data'!$F$9,B323+1,""))</f>
        <v/>
      </c>
      <c r="C324" s="46" t="str">
        <f>IF(IFERROR(TRUNC((B324-1)/'Tables&amp;Data'!$F$7,0)+1,0)=0,"","G"&amp;TRUNC((B324-1)/'Tables&amp;Data'!$F$7,0)+1)</f>
        <v/>
      </c>
      <c r="D324" s="43" t="str">
        <f>IF(C324="","",IF(D323='Tables&amp;Data'!$F$7,1,D323+1))</f>
        <v/>
      </c>
      <c r="E324" s="43" t="str">
        <f t="shared" si="4"/>
        <v/>
      </c>
      <c r="F324" s="45" t="str">
        <f>IF(E324="","",IF(SUM(G324:AA324)='Tables&amp;Data'!$F$8,"P","O"))</f>
        <v/>
      </c>
      <c r="G324" s="13" t="str">
        <f>IFERROR(IF(($C324&amp;"-"&amp;$E324&amp;"-"&amp;G$4)=INDEX(Aux!$Q$4:$Q$5000,MATCH($C324&amp;"-"&amp;$E324&amp;"-"&amp;G$4,Aux!$Q$4:$Q$5000,0)),1,""),"")</f>
        <v/>
      </c>
      <c r="H324" s="13" t="str">
        <f>IFERROR(IF(($C324&amp;"-"&amp;$E324&amp;"-"&amp;H$4)=INDEX(Aux!$Q$4:$Q$5000,MATCH($C324&amp;"-"&amp;$E324&amp;"-"&amp;H$4,Aux!$Q$4:$Q$5000,0)),1,""),"")</f>
        <v/>
      </c>
      <c r="I324" s="13" t="str">
        <f>IFERROR(IF(($C324&amp;"-"&amp;$E324&amp;"-"&amp;I$4)=INDEX(Aux!$Q$4:$Q$5000,MATCH($C324&amp;"-"&amp;$E324&amp;"-"&amp;I$4,Aux!$Q$4:$Q$5000,0)),1,""),"")</f>
        <v/>
      </c>
      <c r="J324" s="13" t="str">
        <f>IFERROR(IF(($C324&amp;"-"&amp;$E324&amp;"-"&amp;J$4)=INDEX(Aux!$Q$4:$Q$5000,MATCH($C324&amp;"-"&amp;$E324&amp;"-"&amp;J$4,Aux!$Q$4:$Q$5000,0)),1,""),"")</f>
        <v/>
      </c>
      <c r="K324" s="13" t="str">
        <f>IFERROR(IF(($C324&amp;"-"&amp;$E324&amp;"-"&amp;K$4)=INDEX(Aux!$Q$4:$Q$5000,MATCH($C324&amp;"-"&amp;$E324&amp;"-"&amp;K$4,Aux!$Q$4:$Q$5000,0)),1,""),"")</f>
        <v/>
      </c>
      <c r="L324" s="13" t="str">
        <f>IFERROR(IF(($C324&amp;"-"&amp;$E324&amp;"-"&amp;L$4)=INDEX(Aux!$Q$4:$Q$5000,MATCH($C324&amp;"-"&amp;$E324&amp;"-"&amp;L$4,Aux!$Q$4:$Q$5000,0)),1,""),"")</f>
        <v/>
      </c>
      <c r="M324" s="13" t="str">
        <f>IFERROR(IF(($C324&amp;"-"&amp;$E324&amp;"-"&amp;M$4)=INDEX(Aux!$Q$4:$Q$5000,MATCH($C324&amp;"-"&amp;$E324&amp;"-"&amp;M$4,Aux!$Q$4:$Q$5000,0)),1,""),"")</f>
        <v/>
      </c>
      <c r="N324" s="13" t="str">
        <f>IFERROR(IF(($C324&amp;"-"&amp;$E324&amp;"-"&amp;N$4)=INDEX(Aux!$Q$4:$Q$5000,MATCH($C324&amp;"-"&amp;$E324&amp;"-"&amp;N$4,Aux!$Q$4:$Q$5000,0)),1,""),"")</f>
        <v/>
      </c>
      <c r="O324" s="13" t="str">
        <f>IFERROR(IF(($C324&amp;"-"&amp;$E324&amp;"-"&amp;O$4)=INDEX(Aux!$Q$4:$Q$5000,MATCH($C324&amp;"-"&amp;$E324&amp;"-"&amp;O$4,Aux!$Q$4:$Q$5000,0)),1,""),"")</f>
        <v/>
      </c>
      <c r="P324" s="13" t="str">
        <f>IFERROR(IF(($C324&amp;"-"&amp;$E324&amp;"-"&amp;P$4)=INDEX(Aux!$Q$4:$Q$5000,MATCH($C324&amp;"-"&amp;$E324&amp;"-"&amp;P$4,Aux!$Q$4:$Q$5000,0)),1,""),"")</f>
        <v/>
      </c>
      <c r="Q324" s="13" t="str">
        <f>IFERROR(IF(($C324&amp;"-"&amp;$E324&amp;"-"&amp;Q$4)=INDEX(Aux!$Q$4:$Q$5000,MATCH($C324&amp;"-"&amp;$E324&amp;"-"&amp;Q$4,Aux!$Q$4:$Q$5000,0)),1,""),"")</f>
        <v/>
      </c>
      <c r="R324" s="13" t="str">
        <f>IFERROR(IF(($C324&amp;"-"&amp;$E324&amp;"-"&amp;R$4)=INDEX(Aux!$Q$4:$Q$5000,MATCH($C324&amp;"-"&amp;$E324&amp;"-"&amp;R$4,Aux!$Q$4:$Q$5000,0)),1,""),"")</f>
        <v/>
      </c>
      <c r="S324" s="13" t="str">
        <f>IFERROR(IF(($C324&amp;"-"&amp;$E324&amp;"-"&amp;S$4)=INDEX(Aux!$Q$4:$Q$5000,MATCH($C324&amp;"-"&amp;$E324&amp;"-"&amp;S$4,Aux!$Q$4:$Q$5000,0)),1,""),"")</f>
        <v/>
      </c>
      <c r="T324" s="13" t="str">
        <f>IFERROR(IF(($C324&amp;"-"&amp;$E324&amp;"-"&amp;T$4)=INDEX(Aux!$Q$4:$Q$5000,MATCH($C324&amp;"-"&amp;$E324&amp;"-"&amp;T$4,Aux!$Q$4:$Q$5000,0)),1,""),"")</f>
        <v/>
      </c>
      <c r="U324" s="13" t="str">
        <f>IFERROR(IF(($C324&amp;"-"&amp;$E324&amp;"-"&amp;U$4)=INDEX(Aux!$Q$4:$Q$5000,MATCH($C324&amp;"-"&amp;$E324&amp;"-"&amp;U$4,Aux!$Q$4:$Q$5000,0)),1,""),"")</f>
        <v/>
      </c>
      <c r="V324" s="13" t="str">
        <f>IFERROR(IF(($C324&amp;"-"&amp;$E324&amp;"-"&amp;V$4)=INDEX(Aux!$Q$4:$Q$5000,MATCH($C324&amp;"-"&amp;$E324&amp;"-"&amp;V$4,Aux!$Q$4:$Q$5000,0)),1,""),"")</f>
        <v/>
      </c>
      <c r="W324" s="13" t="str">
        <f>IFERROR(IF(($C324&amp;"-"&amp;$E324&amp;"-"&amp;W$4)=INDEX(Aux!$Q$4:$Q$5000,MATCH($C324&amp;"-"&amp;$E324&amp;"-"&amp;W$4,Aux!$Q$4:$Q$5000,0)),1,""),"")</f>
        <v/>
      </c>
      <c r="X324" s="13" t="str">
        <f>IFERROR(IF(($C324&amp;"-"&amp;$E324&amp;"-"&amp;X$4)=INDEX(Aux!$Q$4:$Q$5000,MATCH($C324&amp;"-"&amp;$E324&amp;"-"&amp;X$4,Aux!$Q$4:$Q$5000,0)),1,""),"")</f>
        <v/>
      </c>
      <c r="Y324" s="13" t="str">
        <f>IFERROR(IF(($C324&amp;"-"&amp;$E324&amp;"-"&amp;Y$4)=INDEX(Aux!$Q$4:$Q$5000,MATCH($C324&amp;"-"&amp;$E324&amp;"-"&amp;Y$4,Aux!$Q$4:$Q$5000,0)),1,""),"")</f>
        <v/>
      </c>
      <c r="Z324" s="13" t="str">
        <f>IFERROR(IF(($C324&amp;"-"&amp;$E324&amp;"-"&amp;Z$4)=INDEX(Aux!$Q$4:$Q$5000,MATCH($C324&amp;"-"&amp;$E324&amp;"-"&amp;Z$4,Aux!$Q$4:$Q$5000,0)),1,""),"")</f>
        <v/>
      </c>
      <c r="AA324" s="13" t="str">
        <f>IFERROR(IF(($C324&amp;"-"&amp;$E324&amp;"-"&amp;AA$4)=INDEX(Aux!$Q$4:$Q$5000,MATCH($C324&amp;"-"&amp;$E324&amp;"-"&amp;AA$4,Aux!$Q$4:$Q$5000,0)),1,""),"")</f>
        <v/>
      </c>
    </row>
    <row r="325" spans="2:27" x14ac:dyDescent="0.25">
      <c r="B325" s="41" t="str">
        <f>IF(B324="","",IF(B324+1&lt;='Tables&amp;Data'!$F$9,B324+1,""))</f>
        <v/>
      </c>
      <c r="C325" s="46" t="str">
        <f>IF(IFERROR(TRUNC((B325-1)/'Tables&amp;Data'!$F$7,0)+1,0)=0,"","G"&amp;TRUNC((B325-1)/'Tables&amp;Data'!$F$7,0)+1)</f>
        <v/>
      </c>
      <c r="D325" s="43" t="str">
        <f>IF(C325="","",IF(D324='Tables&amp;Data'!$F$7,1,D324+1))</f>
        <v/>
      </c>
      <c r="E325" s="43" t="str">
        <f t="shared" si="4"/>
        <v/>
      </c>
      <c r="F325" s="45" t="str">
        <f>IF(E325="","",IF(SUM(G325:AA325)='Tables&amp;Data'!$F$8,"P","O"))</f>
        <v/>
      </c>
      <c r="G325" s="13" t="str">
        <f>IFERROR(IF(($C325&amp;"-"&amp;$E325&amp;"-"&amp;G$4)=INDEX(Aux!$Q$4:$Q$5000,MATCH($C325&amp;"-"&amp;$E325&amp;"-"&amp;G$4,Aux!$Q$4:$Q$5000,0)),1,""),"")</f>
        <v/>
      </c>
      <c r="H325" s="13" t="str">
        <f>IFERROR(IF(($C325&amp;"-"&amp;$E325&amp;"-"&amp;H$4)=INDEX(Aux!$Q$4:$Q$5000,MATCH($C325&amp;"-"&amp;$E325&amp;"-"&amp;H$4,Aux!$Q$4:$Q$5000,0)),1,""),"")</f>
        <v/>
      </c>
      <c r="I325" s="13" t="str">
        <f>IFERROR(IF(($C325&amp;"-"&amp;$E325&amp;"-"&amp;I$4)=INDEX(Aux!$Q$4:$Q$5000,MATCH($C325&amp;"-"&amp;$E325&amp;"-"&amp;I$4,Aux!$Q$4:$Q$5000,0)),1,""),"")</f>
        <v/>
      </c>
      <c r="J325" s="13" t="str">
        <f>IFERROR(IF(($C325&amp;"-"&amp;$E325&amp;"-"&amp;J$4)=INDEX(Aux!$Q$4:$Q$5000,MATCH($C325&amp;"-"&amp;$E325&amp;"-"&amp;J$4,Aux!$Q$4:$Q$5000,0)),1,""),"")</f>
        <v/>
      </c>
      <c r="K325" s="13" t="str">
        <f>IFERROR(IF(($C325&amp;"-"&amp;$E325&amp;"-"&amp;K$4)=INDEX(Aux!$Q$4:$Q$5000,MATCH($C325&amp;"-"&amp;$E325&amp;"-"&amp;K$4,Aux!$Q$4:$Q$5000,0)),1,""),"")</f>
        <v/>
      </c>
      <c r="L325" s="13" t="str">
        <f>IFERROR(IF(($C325&amp;"-"&amp;$E325&amp;"-"&amp;L$4)=INDEX(Aux!$Q$4:$Q$5000,MATCH($C325&amp;"-"&amp;$E325&amp;"-"&amp;L$4,Aux!$Q$4:$Q$5000,0)),1,""),"")</f>
        <v/>
      </c>
      <c r="M325" s="13" t="str">
        <f>IFERROR(IF(($C325&amp;"-"&amp;$E325&amp;"-"&amp;M$4)=INDEX(Aux!$Q$4:$Q$5000,MATCH($C325&amp;"-"&amp;$E325&amp;"-"&amp;M$4,Aux!$Q$4:$Q$5000,0)),1,""),"")</f>
        <v/>
      </c>
      <c r="N325" s="13" t="str">
        <f>IFERROR(IF(($C325&amp;"-"&amp;$E325&amp;"-"&amp;N$4)=INDEX(Aux!$Q$4:$Q$5000,MATCH($C325&amp;"-"&amp;$E325&amp;"-"&amp;N$4,Aux!$Q$4:$Q$5000,0)),1,""),"")</f>
        <v/>
      </c>
      <c r="O325" s="13" t="str">
        <f>IFERROR(IF(($C325&amp;"-"&amp;$E325&amp;"-"&amp;O$4)=INDEX(Aux!$Q$4:$Q$5000,MATCH($C325&amp;"-"&amp;$E325&amp;"-"&amp;O$4,Aux!$Q$4:$Q$5000,0)),1,""),"")</f>
        <v/>
      </c>
      <c r="P325" s="13" t="str">
        <f>IFERROR(IF(($C325&amp;"-"&amp;$E325&amp;"-"&amp;P$4)=INDEX(Aux!$Q$4:$Q$5000,MATCH($C325&amp;"-"&amp;$E325&amp;"-"&amp;P$4,Aux!$Q$4:$Q$5000,0)),1,""),"")</f>
        <v/>
      </c>
      <c r="Q325" s="13" t="str">
        <f>IFERROR(IF(($C325&amp;"-"&amp;$E325&amp;"-"&amp;Q$4)=INDEX(Aux!$Q$4:$Q$5000,MATCH($C325&amp;"-"&amp;$E325&amp;"-"&amp;Q$4,Aux!$Q$4:$Q$5000,0)),1,""),"")</f>
        <v/>
      </c>
      <c r="R325" s="13" t="str">
        <f>IFERROR(IF(($C325&amp;"-"&amp;$E325&amp;"-"&amp;R$4)=INDEX(Aux!$Q$4:$Q$5000,MATCH($C325&amp;"-"&amp;$E325&amp;"-"&amp;R$4,Aux!$Q$4:$Q$5000,0)),1,""),"")</f>
        <v/>
      </c>
      <c r="S325" s="13" t="str">
        <f>IFERROR(IF(($C325&amp;"-"&amp;$E325&amp;"-"&amp;S$4)=INDEX(Aux!$Q$4:$Q$5000,MATCH($C325&amp;"-"&amp;$E325&amp;"-"&amp;S$4,Aux!$Q$4:$Q$5000,0)),1,""),"")</f>
        <v/>
      </c>
      <c r="T325" s="13" t="str">
        <f>IFERROR(IF(($C325&amp;"-"&amp;$E325&amp;"-"&amp;T$4)=INDEX(Aux!$Q$4:$Q$5000,MATCH($C325&amp;"-"&amp;$E325&amp;"-"&amp;T$4,Aux!$Q$4:$Q$5000,0)),1,""),"")</f>
        <v/>
      </c>
      <c r="U325" s="13" t="str">
        <f>IFERROR(IF(($C325&amp;"-"&amp;$E325&amp;"-"&amp;U$4)=INDEX(Aux!$Q$4:$Q$5000,MATCH($C325&amp;"-"&amp;$E325&amp;"-"&amp;U$4,Aux!$Q$4:$Q$5000,0)),1,""),"")</f>
        <v/>
      </c>
      <c r="V325" s="13" t="str">
        <f>IFERROR(IF(($C325&amp;"-"&amp;$E325&amp;"-"&amp;V$4)=INDEX(Aux!$Q$4:$Q$5000,MATCH($C325&amp;"-"&amp;$E325&amp;"-"&amp;V$4,Aux!$Q$4:$Q$5000,0)),1,""),"")</f>
        <v/>
      </c>
      <c r="W325" s="13" t="str">
        <f>IFERROR(IF(($C325&amp;"-"&amp;$E325&amp;"-"&amp;W$4)=INDEX(Aux!$Q$4:$Q$5000,MATCH($C325&amp;"-"&amp;$E325&amp;"-"&amp;W$4,Aux!$Q$4:$Q$5000,0)),1,""),"")</f>
        <v/>
      </c>
      <c r="X325" s="13" t="str">
        <f>IFERROR(IF(($C325&amp;"-"&amp;$E325&amp;"-"&amp;X$4)=INDEX(Aux!$Q$4:$Q$5000,MATCH($C325&amp;"-"&amp;$E325&amp;"-"&amp;X$4,Aux!$Q$4:$Q$5000,0)),1,""),"")</f>
        <v/>
      </c>
      <c r="Y325" s="13" t="str">
        <f>IFERROR(IF(($C325&amp;"-"&amp;$E325&amp;"-"&amp;Y$4)=INDEX(Aux!$Q$4:$Q$5000,MATCH($C325&amp;"-"&amp;$E325&amp;"-"&amp;Y$4,Aux!$Q$4:$Q$5000,0)),1,""),"")</f>
        <v/>
      </c>
      <c r="Z325" s="13" t="str">
        <f>IFERROR(IF(($C325&amp;"-"&amp;$E325&amp;"-"&amp;Z$4)=INDEX(Aux!$Q$4:$Q$5000,MATCH($C325&amp;"-"&amp;$E325&amp;"-"&amp;Z$4,Aux!$Q$4:$Q$5000,0)),1,""),"")</f>
        <v/>
      </c>
      <c r="AA325" s="13" t="str">
        <f>IFERROR(IF(($C325&amp;"-"&amp;$E325&amp;"-"&amp;AA$4)=INDEX(Aux!$Q$4:$Q$5000,MATCH($C325&amp;"-"&amp;$E325&amp;"-"&amp;AA$4,Aux!$Q$4:$Q$5000,0)),1,""),"")</f>
        <v/>
      </c>
    </row>
    <row r="326" spans="2:27" x14ac:dyDescent="0.25">
      <c r="B326" s="41" t="str">
        <f>IF(B325="","",IF(B325+1&lt;='Tables&amp;Data'!$F$9,B325+1,""))</f>
        <v/>
      </c>
      <c r="C326" s="46" t="str">
        <f>IF(IFERROR(TRUNC((B326-1)/'Tables&amp;Data'!$F$7,0)+1,0)=0,"","G"&amp;TRUNC((B326-1)/'Tables&amp;Data'!$F$7,0)+1)</f>
        <v/>
      </c>
      <c r="D326" s="43" t="str">
        <f>IF(C326="","",IF(D325='Tables&amp;Data'!$F$7,1,D325+1))</f>
        <v/>
      </c>
      <c r="E326" s="43" t="str">
        <f t="shared" si="4"/>
        <v/>
      </c>
      <c r="F326" s="45" t="str">
        <f>IF(E326="","",IF(SUM(G326:AA326)='Tables&amp;Data'!$F$8,"P","O"))</f>
        <v/>
      </c>
      <c r="G326" s="13" t="str">
        <f>IFERROR(IF(($C326&amp;"-"&amp;$E326&amp;"-"&amp;G$4)=INDEX(Aux!$Q$4:$Q$5000,MATCH($C326&amp;"-"&amp;$E326&amp;"-"&amp;G$4,Aux!$Q$4:$Q$5000,0)),1,""),"")</f>
        <v/>
      </c>
      <c r="H326" s="13" t="str">
        <f>IFERROR(IF(($C326&amp;"-"&amp;$E326&amp;"-"&amp;H$4)=INDEX(Aux!$Q$4:$Q$5000,MATCH($C326&amp;"-"&amp;$E326&amp;"-"&amp;H$4,Aux!$Q$4:$Q$5000,0)),1,""),"")</f>
        <v/>
      </c>
      <c r="I326" s="13" t="str">
        <f>IFERROR(IF(($C326&amp;"-"&amp;$E326&amp;"-"&amp;I$4)=INDEX(Aux!$Q$4:$Q$5000,MATCH($C326&amp;"-"&amp;$E326&amp;"-"&amp;I$4,Aux!$Q$4:$Q$5000,0)),1,""),"")</f>
        <v/>
      </c>
      <c r="J326" s="13" t="str">
        <f>IFERROR(IF(($C326&amp;"-"&amp;$E326&amp;"-"&amp;J$4)=INDEX(Aux!$Q$4:$Q$5000,MATCH($C326&amp;"-"&amp;$E326&amp;"-"&amp;J$4,Aux!$Q$4:$Q$5000,0)),1,""),"")</f>
        <v/>
      </c>
      <c r="K326" s="13" t="str">
        <f>IFERROR(IF(($C326&amp;"-"&amp;$E326&amp;"-"&amp;K$4)=INDEX(Aux!$Q$4:$Q$5000,MATCH($C326&amp;"-"&amp;$E326&amp;"-"&amp;K$4,Aux!$Q$4:$Q$5000,0)),1,""),"")</f>
        <v/>
      </c>
      <c r="L326" s="13" t="str">
        <f>IFERROR(IF(($C326&amp;"-"&amp;$E326&amp;"-"&amp;L$4)=INDEX(Aux!$Q$4:$Q$5000,MATCH($C326&amp;"-"&amp;$E326&amp;"-"&amp;L$4,Aux!$Q$4:$Q$5000,0)),1,""),"")</f>
        <v/>
      </c>
      <c r="M326" s="13" t="str">
        <f>IFERROR(IF(($C326&amp;"-"&amp;$E326&amp;"-"&amp;M$4)=INDEX(Aux!$Q$4:$Q$5000,MATCH($C326&amp;"-"&amp;$E326&amp;"-"&amp;M$4,Aux!$Q$4:$Q$5000,0)),1,""),"")</f>
        <v/>
      </c>
      <c r="N326" s="13" t="str">
        <f>IFERROR(IF(($C326&amp;"-"&amp;$E326&amp;"-"&amp;N$4)=INDEX(Aux!$Q$4:$Q$5000,MATCH($C326&amp;"-"&amp;$E326&amp;"-"&amp;N$4,Aux!$Q$4:$Q$5000,0)),1,""),"")</f>
        <v/>
      </c>
      <c r="O326" s="13" t="str">
        <f>IFERROR(IF(($C326&amp;"-"&amp;$E326&amp;"-"&amp;O$4)=INDEX(Aux!$Q$4:$Q$5000,MATCH($C326&amp;"-"&amp;$E326&amp;"-"&amp;O$4,Aux!$Q$4:$Q$5000,0)),1,""),"")</f>
        <v/>
      </c>
      <c r="P326" s="13" t="str">
        <f>IFERROR(IF(($C326&amp;"-"&amp;$E326&amp;"-"&amp;P$4)=INDEX(Aux!$Q$4:$Q$5000,MATCH($C326&amp;"-"&amp;$E326&amp;"-"&amp;P$4,Aux!$Q$4:$Q$5000,0)),1,""),"")</f>
        <v/>
      </c>
      <c r="Q326" s="13" t="str">
        <f>IFERROR(IF(($C326&amp;"-"&amp;$E326&amp;"-"&amp;Q$4)=INDEX(Aux!$Q$4:$Q$5000,MATCH($C326&amp;"-"&amp;$E326&amp;"-"&amp;Q$4,Aux!$Q$4:$Q$5000,0)),1,""),"")</f>
        <v/>
      </c>
      <c r="R326" s="13" t="str">
        <f>IFERROR(IF(($C326&amp;"-"&amp;$E326&amp;"-"&amp;R$4)=INDEX(Aux!$Q$4:$Q$5000,MATCH($C326&amp;"-"&amp;$E326&amp;"-"&amp;R$4,Aux!$Q$4:$Q$5000,0)),1,""),"")</f>
        <v/>
      </c>
      <c r="S326" s="13" t="str">
        <f>IFERROR(IF(($C326&amp;"-"&amp;$E326&amp;"-"&amp;S$4)=INDEX(Aux!$Q$4:$Q$5000,MATCH($C326&amp;"-"&amp;$E326&amp;"-"&amp;S$4,Aux!$Q$4:$Q$5000,0)),1,""),"")</f>
        <v/>
      </c>
      <c r="T326" s="13" t="str">
        <f>IFERROR(IF(($C326&amp;"-"&amp;$E326&amp;"-"&amp;T$4)=INDEX(Aux!$Q$4:$Q$5000,MATCH($C326&amp;"-"&amp;$E326&amp;"-"&amp;T$4,Aux!$Q$4:$Q$5000,0)),1,""),"")</f>
        <v/>
      </c>
      <c r="U326" s="13" t="str">
        <f>IFERROR(IF(($C326&amp;"-"&amp;$E326&amp;"-"&amp;U$4)=INDEX(Aux!$Q$4:$Q$5000,MATCH($C326&amp;"-"&amp;$E326&amp;"-"&amp;U$4,Aux!$Q$4:$Q$5000,0)),1,""),"")</f>
        <v/>
      </c>
      <c r="V326" s="13" t="str">
        <f>IFERROR(IF(($C326&amp;"-"&amp;$E326&amp;"-"&amp;V$4)=INDEX(Aux!$Q$4:$Q$5000,MATCH($C326&amp;"-"&amp;$E326&amp;"-"&amp;V$4,Aux!$Q$4:$Q$5000,0)),1,""),"")</f>
        <v/>
      </c>
      <c r="W326" s="13" t="str">
        <f>IFERROR(IF(($C326&amp;"-"&amp;$E326&amp;"-"&amp;W$4)=INDEX(Aux!$Q$4:$Q$5000,MATCH($C326&amp;"-"&amp;$E326&amp;"-"&amp;W$4,Aux!$Q$4:$Q$5000,0)),1,""),"")</f>
        <v/>
      </c>
      <c r="X326" s="13" t="str">
        <f>IFERROR(IF(($C326&amp;"-"&amp;$E326&amp;"-"&amp;X$4)=INDEX(Aux!$Q$4:$Q$5000,MATCH($C326&amp;"-"&amp;$E326&amp;"-"&amp;X$4,Aux!$Q$4:$Q$5000,0)),1,""),"")</f>
        <v/>
      </c>
      <c r="Y326" s="13" t="str">
        <f>IFERROR(IF(($C326&amp;"-"&amp;$E326&amp;"-"&amp;Y$4)=INDEX(Aux!$Q$4:$Q$5000,MATCH($C326&amp;"-"&amp;$E326&amp;"-"&amp;Y$4,Aux!$Q$4:$Q$5000,0)),1,""),"")</f>
        <v/>
      </c>
      <c r="Z326" s="13" t="str">
        <f>IFERROR(IF(($C326&amp;"-"&amp;$E326&amp;"-"&amp;Z$4)=INDEX(Aux!$Q$4:$Q$5000,MATCH($C326&amp;"-"&amp;$E326&amp;"-"&amp;Z$4,Aux!$Q$4:$Q$5000,0)),1,""),"")</f>
        <v/>
      </c>
      <c r="AA326" s="13" t="str">
        <f>IFERROR(IF(($C326&amp;"-"&amp;$E326&amp;"-"&amp;AA$4)=INDEX(Aux!$Q$4:$Q$5000,MATCH($C326&amp;"-"&amp;$E326&amp;"-"&amp;AA$4,Aux!$Q$4:$Q$5000,0)),1,""),"")</f>
        <v/>
      </c>
    </row>
    <row r="327" spans="2:27" x14ac:dyDescent="0.25">
      <c r="B327" s="41" t="str">
        <f>IF(B326="","",IF(B326+1&lt;='Tables&amp;Data'!$F$9,B326+1,""))</f>
        <v/>
      </c>
      <c r="C327" s="46" t="str">
        <f>IF(IFERROR(TRUNC((B327-1)/'Tables&amp;Data'!$F$7,0)+1,0)=0,"","G"&amp;TRUNC((B327-1)/'Tables&amp;Data'!$F$7,0)+1)</f>
        <v/>
      </c>
      <c r="D327" s="43" t="str">
        <f>IF(C327="","",IF(D326='Tables&amp;Data'!$F$7,1,D326+1))</f>
        <v/>
      </c>
      <c r="E327" s="43" t="str">
        <f t="shared" si="4"/>
        <v/>
      </c>
      <c r="F327" s="45" t="str">
        <f>IF(E327="","",IF(SUM(G327:AA327)='Tables&amp;Data'!$F$8,"P","O"))</f>
        <v/>
      </c>
      <c r="G327" s="13" t="str">
        <f>IFERROR(IF(($C327&amp;"-"&amp;$E327&amp;"-"&amp;G$4)=INDEX(Aux!$Q$4:$Q$5000,MATCH($C327&amp;"-"&amp;$E327&amp;"-"&amp;G$4,Aux!$Q$4:$Q$5000,0)),1,""),"")</f>
        <v/>
      </c>
      <c r="H327" s="13" t="str">
        <f>IFERROR(IF(($C327&amp;"-"&amp;$E327&amp;"-"&amp;H$4)=INDEX(Aux!$Q$4:$Q$5000,MATCH($C327&amp;"-"&amp;$E327&amp;"-"&amp;H$4,Aux!$Q$4:$Q$5000,0)),1,""),"")</f>
        <v/>
      </c>
      <c r="I327" s="13" t="str">
        <f>IFERROR(IF(($C327&amp;"-"&amp;$E327&amp;"-"&amp;I$4)=INDEX(Aux!$Q$4:$Q$5000,MATCH($C327&amp;"-"&amp;$E327&amp;"-"&amp;I$4,Aux!$Q$4:$Q$5000,0)),1,""),"")</f>
        <v/>
      </c>
      <c r="J327" s="13" t="str">
        <f>IFERROR(IF(($C327&amp;"-"&amp;$E327&amp;"-"&amp;J$4)=INDEX(Aux!$Q$4:$Q$5000,MATCH($C327&amp;"-"&amp;$E327&amp;"-"&amp;J$4,Aux!$Q$4:$Q$5000,0)),1,""),"")</f>
        <v/>
      </c>
      <c r="K327" s="13" t="str">
        <f>IFERROR(IF(($C327&amp;"-"&amp;$E327&amp;"-"&amp;K$4)=INDEX(Aux!$Q$4:$Q$5000,MATCH($C327&amp;"-"&amp;$E327&amp;"-"&amp;K$4,Aux!$Q$4:$Q$5000,0)),1,""),"")</f>
        <v/>
      </c>
      <c r="L327" s="13" t="str">
        <f>IFERROR(IF(($C327&amp;"-"&amp;$E327&amp;"-"&amp;L$4)=INDEX(Aux!$Q$4:$Q$5000,MATCH($C327&amp;"-"&amp;$E327&amp;"-"&amp;L$4,Aux!$Q$4:$Q$5000,0)),1,""),"")</f>
        <v/>
      </c>
      <c r="M327" s="13" t="str">
        <f>IFERROR(IF(($C327&amp;"-"&amp;$E327&amp;"-"&amp;M$4)=INDEX(Aux!$Q$4:$Q$5000,MATCH($C327&amp;"-"&amp;$E327&amp;"-"&amp;M$4,Aux!$Q$4:$Q$5000,0)),1,""),"")</f>
        <v/>
      </c>
      <c r="N327" s="13" t="str">
        <f>IFERROR(IF(($C327&amp;"-"&amp;$E327&amp;"-"&amp;N$4)=INDEX(Aux!$Q$4:$Q$5000,MATCH($C327&amp;"-"&amp;$E327&amp;"-"&amp;N$4,Aux!$Q$4:$Q$5000,0)),1,""),"")</f>
        <v/>
      </c>
      <c r="O327" s="13" t="str">
        <f>IFERROR(IF(($C327&amp;"-"&amp;$E327&amp;"-"&amp;O$4)=INDEX(Aux!$Q$4:$Q$5000,MATCH($C327&amp;"-"&amp;$E327&amp;"-"&amp;O$4,Aux!$Q$4:$Q$5000,0)),1,""),"")</f>
        <v/>
      </c>
      <c r="P327" s="13" t="str">
        <f>IFERROR(IF(($C327&amp;"-"&amp;$E327&amp;"-"&amp;P$4)=INDEX(Aux!$Q$4:$Q$5000,MATCH($C327&amp;"-"&amp;$E327&amp;"-"&amp;P$4,Aux!$Q$4:$Q$5000,0)),1,""),"")</f>
        <v/>
      </c>
      <c r="Q327" s="13" t="str">
        <f>IFERROR(IF(($C327&amp;"-"&amp;$E327&amp;"-"&amp;Q$4)=INDEX(Aux!$Q$4:$Q$5000,MATCH($C327&amp;"-"&amp;$E327&amp;"-"&amp;Q$4,Aux!$Q$4:$Q$5000,0)),1,""),"")</f>
        <v/>
      </c>
      <c r="R327" s="13" t="str">
        <f>IFERROR(IF(($C327&amp;"-"&amp;$E327&amp;"-"&amp;R$4)=INDEX(Aux!$Q$4:$Q$5000,MATCH($C327&amp;"-"&amp;$E327&amp;"-"&amp;R$4,Aux!$Q$4:$Q$5000,0)),1,""),"")</f>
        <v/>
      </c>
      <c r="S327" s="13" t="str">
        <f>IFERROR(IF(($C327&amp;"-"&amp;$E327&amp;"-"&amp;S$4)=INDEX(Aux!$Q$4:$Q$5000,MATCH($C327&amp;"-"&amp;$E327&amp;"-"&amp;S$4,Aux!$Q$4:$Q$5000,0)),1,""),"")</f>
        <v/>
      </c>
      <c r="T327" s="13" t="str">
        <f>IFERROR(IF(($C327&amp;"-"&amp;$E327&amp;"-"&amp;T$4)=INDEX(Aux!$Q$4:$Q$5000,MATCH($C327&amp;"-"&amp;$E327&amp;"-"&amp;T$4,Aux!$Q$4:$Q$5000,0)),1,""),"")</f>
        <v/>
      </c>
      <c r="U327" s="13" t="str">
        <f>IFERROR(IF(($C327&amp;"-"&amp;$E327&amp;"-"&amp;U$4)=INDEX(Aux!$Q$4:$Q$5000,MATCH($C327&amp;"-"&amp;$E327&amp;"-"&amp;U$4,Aux!$Q$4:$Q$5000,0)),1,""),"")</f>
        <v/>
      </c>
      <c r="V327" s="13" t="str">
        <f>IFERROR(IF(($C327&amp;"-"&amp;$E327&amp;"-"&amp;V$4)=INDEX(Aux!$Q$4:$Q$5000,MATCH($C327&amp;"-"&amp;$E327&amp;"-"&amp;V$4,Aux!$Q$4:$Q$5000,0)),1,""),"")</f>
        <v/>
      </c>
      <c r="W327" s="13" t="str">
        <f>IFERROR(IF(($C327&amp;"-"&amp;$E327&amp;"-"&amp;W$4)=INDEX(Aux!$Q$4:$Q$5000,MATCH($C327&amp;"-"&amp;$E327&amp;"-"&amp;W$4,Aux!$Q$4:$Q$5000,0)),1,""),"")</f>
        <v/>
      </c>
      <c r="X327" s="13" t="str">
        <f>IFERROR(IF(($C327&amp;"-"&amp;$E327&amp;"-"&amp;X$4)=INDEX(Aux!$Q$4:$Q$5000,MATCH($C327&amp;"-"&amp;$E327&amp;"-"&amp;X$4,Aux!$Q$4:$Q$5000,0)),1,""),"")</f>
        <v/>
      </c>
      <c r="Y327" s="13" t="str">
        <f>IFERROR(IF(($C327&amp;"-"&amp;$E327&amp;"-"&amp;Y$4)=INDEX(Aux!$Q$4:$Q$5000,MATCH($C327&amp;"-"&amp;$E327&amp;"-"&amp;Y$4,Aux!$Q$4:$Q$5000,0)),1,""),"")</f>
        <v/>
      </c>
      <c r="Z327" s="13" t="str">
        <f>IFERROR(IF(($C327&amp;"-"&amp;$E327&amp;"-"&amp;Z$4)=INDEX(Aux!$Q$4:$Q$5000,MATCH($C327&amp;"-"&amp;$E327&amp;"-"&amp;Z$4,Aux!$Q$4:$Q$5000,0)),1,""),"")</f>
        <v/>
      </c>
      <c r="AA327" s="13" t="str">
        <f>IFERROR(IF(($C327&amp;"-"&amp;$E327&amp;"-"&amp;AA$4)=INDEX(Aux!$Q$4:$Q$5000,MATCH($C327&amp;"-"&amp;$E327&amp;"-"&amp;AA$4,Aux!$Q$4:$Q$5000,0)),1,""),"")</f>
        <v/>
      </c>
    </row>
    <row r="328" spans="2:27" x14ac:dyDescent="0.25">
      <c r="B328" s="41" t="str">
        <f>IF(B327="","",IF(B327+1&lt;='Tables&amp;Data'!$F$9,B327+1,""))</f>
        <v/>
      </c>
      <c r="C328" s="46" t="str">
        <f>IF(IFERROR(TRUNC((B328-1)/'Tables&amp;Data'!$F$7,0)+1,0)=0,"","G"&amp;TRUNC((B328-1)/'Tables&amp;Data'!$F$7,0)+1)</f>
        <v/>
      </c>
      <c r="D328" s="43" t="str">
        <f>IF(C328="","",IF(D327='Tables&amp;Data'!$F$7,1,D327+1))</f>
        <v/>
      </c>
      <c r="E328" s="43" t="str">
        <f t="shared" si="4"/>
        <v/>
      </c>
      <c r="F328" s="45" t="str">
        <f>IF(E328="","",IF(SUM(G328:AA328)='Tables&amp;Data'!$F$8,"P","O"))</f>
        <v/>
      </c>
      <c r="G328" s="13" t="str">
        <f>IFERROR(IF(($C328&amp;"-"&amp;$E328&amp;"-"&amp;G$4)=INDEX(Aux!$Q$4:$Q$5000,MATCH($C328&amp;"-"&amp;$E328&amp;"-"&amp;G$4,Aux!$Q$4:$Q$5000,0)),1,""),"")</f>
        <v/>
      </c>
      <c r="H328" s="13" t="str">
        <f>IFERROR(IF(($C328&amp;"-"&amp;$E328&amp;"-"&amp;H$4)=INDEX(Aux!$Q$4:$Q$5000,MATCH($C328&amp;"-"&amp;$E328&amp;"-"&amp;H$4,Aux!$Q$4:$Q$5000,0)),1,""),"")</f>
        <v/>
      </c>
      <c r="I328" s="13" t="str">
        <f>IFERROR(IF(($C328&amp;"-"&amp;$E328&amp;"-"&amp;I$4)=INDEX(Aux!$Q$4:$Q$5000,MATCH($C328&amp;"-"&amp;$E328&amp;"-"&amp;I$4,Aux!$Q$4:$Q$5000,0)),1,""),"")</f>
        <v/>
      </c>
      <c r="J328" s="13" t="str">
        <f>IFERROR(IF(($C328&amp;"-"&amp;$E328&amp;"-"&amp;J$4)=INDEX(Aux!$Q$4:$Q$5000,MATCH($C328&amp;"-"&amp;$E328&amp;"-"&amp;J$4,Aux!$Q$4:$Q$5000,0)),1,""),"")</f>
        <v/>
      </c>
      <c r="K328" s="13" t="str">
        <f>IFERROR(IF(($C328&amp;"-"&amp;$E328&amp;"-"&amp;K$4)=INDEX(Aux!$Q$4:$Q$5000,MATCH($C328&amp;"-"&amp;$E328&amp;"-"&amp;K$4,Aux!$Q$4:$Q$5000,0)),1,""),"")</f>
        <v/>
      </c>
      <c r="L328" s="13" t="str">
        <f>IFERROR(IF(($C328&amp;"-"&amp;$E328&amp;"-"&amp;L$4)=INDEX(Aux!$Q$4:$Q$5000,MATCH($C328&amp;"-"&amp;$E328&amp;"-"&amp;L$4,Aux!$Q$4:$Q$5000,0)),1,""),"")</f>
        <v/>
      </c>
      <c r="M328" s="13" t="str">
        <f>IFERROR(IF(($C328&amp;"-"&amp;$E328&amp;"-"&amp;M$4)=INDEX(Aux!$Q$4:$Q$5000,MATCH($C328&amp;"-"&amp;$E328&amp;"-"&amp;M$4,Aux!$Q$4:$Q$5000,0)),1,""),"")</f>
        <v/>
      </c>
      <c r="N328" s="13" t="str">
        <f>IFERROR(IF(($C328&amp;"-"&amp;$E328&amp;"-"&amp;N$4)=INDEX(Aux!$Q$4:$Q$5000,MATCH($C328&amp;"-"&amp;$E328&amp;"-"&amp;N$4,Aux!$Q$4:$Q$5000,0)),1,""),"")</f>
        <v/>
      </c>
      <c r="O328" s="13" t="str">
        <f>IFERROR(IF(($C328&amp;"-"&amp;$E328&amp;"-"&amp;O$4)=INDEX(Aux!$Q$4:$Q$5000,MATCH($C328&amp;"-"&amp;$E328&amp;"-"&amp;O$4,Aux!$Q$4:$Q$5000,0)),1,""),"")</f>
        <v/>
      </c>
      <c r="P328" s="13" t="str">
        <f>IFERROR(IF(($C328&amp;"-"&amp;$E328&amp;"-"&amp;P$4)=INDEX(Aux!$Q$4:$Q$5000,MATCH($C328&amp;"-"&amp;$E328&amp;"-"&amp;P$4,Aux!$Q$4:$Q$5000,0)),1,""),"")</f>
        <v/>
      </c>
      <c r="Q328" s="13" t="str">
        <f>IFERROR(IF(($C328&amp;"-"&amp;$E328&amp;"-"&amp;Q$4)=INDEX(Aux!$Q$4:$Q$5000,MATCH($C328&amp;"-"&amp;$E328&amp;"-"&amp;Q$4,Aux!$Q$4:$Q$5000,0)),1,""),"")</f>
        <v/>
      </c>
      <c r="R328" s="13" t="str">
        <f>IFERROR(IF(($C328&amp;"-"&amp;$E328&amp;"-"&amp;R$4)=INDEX(Aux!$Q$4:$Q$5000,MATCH($C328&amp;"-"&amp;$E328&amp;"-"&amp;R$4,Aux!$Q$4:$Q$5000,0)),1,""),"")</f>
        <v/>
      </c>
      <c r="S328" s="13" t="str">
        <f>IFERROR(IF(($C328&amp;"-"&amp;$E328&amp;"-"&amp;S$4)=INDEX(Aux!$Q$4:$Q$5000,MATCH($C328&amp;"-"&amp;$E328&amp;"-"&amp;S$4,Aux!$Q$4:$Q$5000,0)),1,""),"")</f>
        <v/>
      </c>
      <c r="T328" s="13" t="str">
        <f>IFERROR(IF(($C328&amp;"-"&amp;$E328&amp;"-"&amp;T$4)=INDEX(Aux!$Q$4:$Q$5000,MATCH($C328&amp;"-"&amp;$E328&amp;"-"&amp;T$4,Aux!$Q$4:$Q$5000,0)),1,""),"")</f>
        <v/>
      </c>
      <c r="U328" s="13" t="str">
        <f>IFERROR(IF(($C328&amp;"-"&amp;$E328&amp;"-"&amp;U$4)=INDEX(Aux!$Q$4:$Q$5000,MATCH($C328&amp;"-"&amp;$E328&amp;"-"&amp;U$4,Aux!$Q$4:$Q$5000,0)),1,""),"")</f>
        <v/>
      </c>
      <c r="V328" s="13" t="str">
        <f>IFERROR(IF(($C328&amp;"-"&amp;$E328&amp;"-"&amp;V$4)=INDEX(Aux!$Q$4:$Q$5000,MATCH($C328&amp;"-"&amp;$E328&amp;"-"&amp;V$4,Aux!$Q$4:$Q$5000,0)),1,""),"")</f>
        <v/>
      </c>
      <c r="W328" s="13" t="str">
        <f>IFERROR(IF(($C328&amp;"-"&amp;$E328&amp;"-"&amp;W$4)=INDEX(Aux!$Q$4:$Q$5000,MATCH($C328&amp;"-"&amp;$E328&amp;"-"&amp;W$4,Aux!$Q$4:$Q$5000,0)),1,""),"")</f>
        <v/>
      </c>
      <c r="X328" s="13" t="str">
        <f>IFERROR(IF(($C328&amp;"-"&amp;$E328&amp;"-"&amp;X$4)=INDEX(Aux!$Q$4:$Q$5000,MATCH($C328&amp;"-"&amp;$E328&amp;"-"&amp;X$4,Aux!$Q$4:$Q$5000,0)),1,""),"")</f>
        <v/>
      </c>
      <c r="Y328" s="13" t="str">
        <f>IFERROR(IF(($C328&amp;"-"&amp;$E328&amp;"-"&amp;Y$4)=INDEX(Aux!$Q$4:$Q$5000,MATCH($C328&amp;"-"&amp;$E328&amp;"-"&amp;Y$4,Aux!$Q$4:$Q$5000,0)),1,""),"")</f>
        <v/>
      </c>
      <c r="Z328" s="13" t="str">
        <f>IFERROR(IF(($C328&amp;"-"&amp;$E328&amp;"-"&amp;Z$4)=INDEX(Aux!$Q$4:$Q$5000,MATCH($C328&amp;"-"&amp;$E328&amp;"-"&amp;Z$4,Aux!$Q$4:$Q$5000,0)),1,""),"")</f>
        <v/>
      </c>
      <c r="AA328" s="13" t="str">
        <f>IFERROR(IF(($C328&amp;"-"&amp;$E328&amp;"-"&amp;AA$4)=INDEX(Aux!$Q$4:$Q$5000,MATCH($C328&amp;"-"&amp;$E328&amp;"-"&amp;AA$4,Aux!$Q$4:$Q$5000,0)),1,""),"")</f>
        <v/>
      </c>
    </row>
    <row r="329" spans="2:27" x14ac:dyDescent="0.25">
      <c r="B329" s="41" t="str">
        <f>IF(B328="","",IF(B328+1&lt;='Tables&amp;Data'!$F$9,B328+1,""))</f>
        <v/>
      </c>
      <c r="C329" s="46" t="str">
        <f>IF(IFERROR(TRUNC((B329-1)/'Tables&amp;Data'!$F$7,0)+1,0)=0,"","G"&amp;TRUNC((B329-1)/'Tables&amp;Data'!$F$7,0)+1)</f>
        <v/>
      </c>
      <c r="D329" s="43" t="str">
        <f>IF(C329="","",IF(D328='Tables&amp;Data'!$F$7,1,D328+1))</f>
        <v/>
      </c>
      <c r="E329" s="43" t="str">
        <f t="shared" ref="E329:E392" si="5">IF(D329="","","P"&amp;D329)</f>
        <v/>
      </c>
      <c r="F329" s="45" t="str">
        <f>IF(E329="","",IF(SUM(G329:AA329)='Tables&amp;Data'!$F$8,"P","O"))</f>
        <v/>
      </c>
      <c r="G329" s="13" t="str">
        <f>IFERROR(IF(($C329&amp;"-"&amp;$E329&amp;"-"&amp;G$4)=INDEX(Aux!$Q$4:$Q$5000,MATCH($C329&amp;"-"&amp;$E329&amp;"-"&amp;G$4,Aux!$Q$4:$Q$5000,0)),1,""),"")</f>
        <v/>
      </c>
      <c r="H329" s="13" t="str">
        <f>IFERROR(IF(($C329&amp;"-"&amp;$E329&amp;"-"&amp;H$4)=INDEX(Aux!$Q$4:$Q$5000,MATCH($C329&amp;"-"&amp;$E329&amp;"-"&amp;H$4,Aux!$Q$4:$Q$5000,0)),1,""),"")</f>
        <v/>
      </c>
      <c r="I329" s="13" t="str">
        <f>IFERROR(IF(($C329&amp;"-"&amp;$E329&amp;"-"&amp;I$4)=INDEX(Aux!$Q$4:$Q$5000,MATCH($C329&amp;"-"&amp;$E329&amp;"-"&amp;I$4,Aux!$Q$4:$Q$5000,0)),1,""),"")</f>
        <v/>
      </c>
      <c r="J329" s="13" t="str">
        <f>IFERROR(IF(($C329&amp;"-"&amp;$E329&amp;"-"&amp;J$4)=INDEX(Aux!$Q$4:$Q$5000,MATCH($C329&amp;"-"&amp;$E329&amp;"-"&amp;J$4,Aux!$Q$4:$Q$5000,0)),1,""),"")</f>
        <v/>
      </c>
      <c r="K329" s="13" t="str">
        <f>IFERROR(IF(($C329&amp;"-"&amp;$E329&amp;"-"&amp;K$4)=INDEX(Aux!$Q$4:$Q$5000,MATCH($C329&amp;"-"&amp;$E329&amp;"-"&amp;K$4,Aux!$Q$4:$Q$5000,0)),1,""),"")</f>
        <v/>
      </c>
      <c r="L329" s="13" t="str">
        <f>IFERROR(IF(($C329&amp;"-"&amp;$E329&amp;"-"&amp;L$4)=INDEX(Aux!$Q$4:$Q$5000,MATCH($C329&amp;"-"&amp;$E329&amp;"-"&amp;L$4,Aux!$Q$4:$Q$5000,0)),1,""),"")</f>
        <v/>
      </c>
      <c r="M329" s="13" t="str">
        <f>IFERROR(IF(($C329&amp;"-"&amp;$E329&amp;"-"&amp;M$4)=INDEX(Aux!$Q$4:$Q$5000,MATCH($C329&amp;"-"&amp;$E329&amp;"-"&amp;M$4,Aux!$Q$4:$Q$5000,0)),1,""),"")</f>
        <v/>
      </c>
      <c r="N329" s="13" t="str">
        <f>IFERROR(IF(($C329&amp;"-"&amp;$E329&amp;"-"&amp;N$4)=INDEX(Aux!$Q$4:$Q$5000,MATCH($C329&amp;"-"&amp;$E329&amp;"-"&amp;N$4,Aux!$Q$4:$Q$5000,0)),1,""),"")</f>
        <v/>
      </c>
      <c r="O329" s="13" t="str">
        <f>IFERROR(IF(($C329&amp;"-"&amp;$E329&amp;"-"&amp;O$4)=INDEX(Aux!$Q$4:$Q$5000,MATCH($C329&amp;"-"&amp;$E329&amp;"-"&amp;O$4,Aux!$Q$4:$Q$5000,0)),1,""),"")</f>
        <v/>
      </c>
      <c r="P329" s="13" t="str">
        <f>IFERROR(IF(($C329&amp;"-"&amp;$E329&amp;"-"&amp;P$4)=INDEX(Aux!$Q$4:$Q$5000,MATCH($C329&amp;"-"&amp;$E329&amp;"-"&amp;P$4,Aux!$Q$4:$Q$5000,0)),1,""),"")</f>
        <v/>
      </c>
      <c r="Q329" s="13" t="str">
        <f>IFERROR(IF(($C329&amp;"-"&amp;$E329&amp;"-"&amp;Q$4)=INDEX(Aux!$Q$4:$Q$5000,MATCH($C329&amp;"-"&amp;$E329&amp;"-"&amp;Q$4,Aux!$Q$4:$Q$5000,0)),1,""),"")</f>
        <v/>
      </c>
      <c r="R329" s="13" t="str">
        <f>IFERROR(IF(($C329&amp;"-"&amp;$E329&amp;"-"&amp;R$4)=INDEX(Aux!$Q$4:$Q$5000,MATCH($C329&amp;"-"&amp;$E329&amp;"-"&amp;R$4,Aux!$Q$4:$Q$5000,0)),1,""),"")</f>
        <v/>
      </c>
      <c r="S329" s="13" t="str">
        <f>IFERROR(IF(($C329&amp;"-"&amp;$E329&amp;"-"&amp;S$4)=INDEX(Aux!$Q$4:$Q$5000,MATCH($C329&amp;"-"&amp;$E329&amp;"-"&amp;S$4,Aux!$Q$4:$Q$5000,0)),1,""),"")</f>
        <v/>
      </c>
      <c r="T329" s="13" t="str">
        <f>IFERROR(IF(($C329&amp;"-"&amp;$E329&amp;"-"&amp;T$4)=INDEX(Aux!$Q$4:$Q$5000,MATCH($C329&amp;"-"&amp;$E329&amp;"-"&amp;T$4,Aux!$Q$4:$Q$5000,0)),1,""),"")</f>
        <v/>
      </c>
      <c r="U329" s="13" t="str">
        <f>IFERROR(IF(($C329&amp;"-"&amp;$E329&amp;"-"&amp;U$4)=INDEX(Aux!$Q$4:$Q$5000,MATCH($C329&amp;"-"&amp;$E329&amp;"-"&amp;U$4,Aux!$Q$4:$Q$5000,0)),1,""),"")</f>
        <v/>
      </c>
      <c r="V329" s="13" t="str">
        <f>IFERROR(IF(($C329&amp;"-"&amp;$E329&amp;"-"&amp;V$4)=INDEX(Aux!$Q$4:$Q$5000,MATCH($C329&amp;"-"&amp;$E329&amp;"-"&amp;V$4,Aux!$Q$4:$Q$5000,0)),1,""),"")</f>
        <v/>
      </c>
      <c r="W329" s="13" t="str">
        <f>IFERROR(IF(($C329&amp;"-"&amp;$E329&amp;"-"&amp;W$4)=INDEX(Aux!$Q$4:$Q$5000,MATCH($C329&amp;"-"&amp;$E329&amp;"-"&amp;W$4,Aux!$Q$4:$Q$5000,0)),1,""),"")</f>
        <v/>
      </c>
      <c r="X329" s="13" t="str">
        <f>IFERROR(IF(($C329&amp;"-"&amp;$E329&amp;"-"&amp;X$4)=INDEX(Aux!$Q$4:$Q$5000,MATCH($C329&amp;"-"&amp;$E329&amp;"-"&amp;X$4,Aux!$Q$4:$Q$5000,0)),1,""),"")</f>
        <v/>
      </c>
      <c r="Y329" s="13" t="str">
        <f>IFERROR(IF(($C329&amp;"-"&amp;$E329&amp;"-"&amp;Y$4)=INDEX(Aux!$Q$4:$Q$5000,MATCH($C329&amp;"-"&amp;$E329&amp;"-"&amp;Y$4,Aux!$Q$4:$Q$5000,0)),1,""),"")</f>
        <v/>
      </c>
      <c r="Z329" s="13" t="str">
        <f>IFERROR(IF(($C329&amp;"-"&amp;$E329&amp;"-"&amp;Z$4)=INDEX(Aux!$Q$4:$Q$5000,MATCH($C329&amp;"-"&amp;$E329&amp;"-"&amp;Z$4,Aux!$Q$4:$Q$5000,0)),1,""),"")</f>
        <v/>
      </c>
      <c r="AA329" s="13" t="str">
        <f>IFERROR(IF(($C329&amp;"-"&amp;$E329&amp;"-"&amp;AA$4)=INDEX(Aux!$Q$4:$Q$5000,MATCH($C329&amp;"-"&amp;$E329&amp;"-"&amp;AA$4,Aux!$Q$4:$Q$5000,0)),1,""),"")</f>
        <v/>
      </c>
    </row>
    <row r="330" spans="2:27" x14ac:dyDescent="0.25">
      <c r="B330" s="41" t="str">
        <f>IF(B329="","",IF(B329+1&lt;='Tables&amp;Data'!$F$9,B329+1,""))</f>
        <v/>
      </c>
      <c r="C330" s="46" t="str">
        <f>IF(IFERROR(TRUNC((B330-1)/'Tables&amp;Data'!$F$7,0)+1,0)=0,"","G"&amp;TRUNC((B330-1)/'Tables&amp;Data'!$F$7,0)+1)</f>
        <v/>
      </c>
      <c r="D330" s="43" t="str">
        <f>IF(C330="","",IF(D329='Tables&amp;Data'!$F$7,1,D329+1))</f>
        <v/>
      </c>
      <c r="E330" s="43" t="str">
        <f t="shared" si="5"/>
        <v/>
      </c>
      <c r="F330" s="45" t="str">
        <f>IF(E330="","",IF(SUM(G330:AA330)='Tables&amp;Data'!$F$8,"P","O"))</f>
        <v/>
      </c>
      <c r="G330" s="13" t="str">
        <f>IFERROR(IF(($C330&amp;"-"&amp;$E330&amp;"-"&amp;G$4)=INDEX(Aux!$Q$4:$Q$5000,MATCH($C330&amp;"-"&amp;$E330&amp;"-"&amp;G$4,Aux!$Q$4:$Q$5000,0)),1,""),"")</f>
        <v/>
      </c>
      <c r="H330" s="13" t="str">
        <f>IFERROR(IF(($C330&amp;"-"&amp;$E330&amp;"-"&amp;H$4)=INDEX(Aux!$Q$4:$Q$5000,MATCH($C330&amp;"-"&amp;$E330&amp;"-"&amp;H$4,Aux!$Q$4:$Q$5000,0)),1,""),"")</f>
        <v/>
      </c>
      <c r="I330" s="13" t="str">
        <f>IFERROR(IF(($C330&amp;"-"&amp;$E330&amp;"-"&amp;I$4)=INDEX(Aux!$Q$4:$Q$5000,MATCH($C330&amp;"-"&amp;$E330&amp;"-"&amp;I$4,Aux!$Q$4:$Q$5000,0)),1,""),"")</f>
        <v/>
      </c>
      <c r="J330" s="13" t="str">
        <f>IFERROR(IF(($C330&amp;"-"&amp;$E330&amp;"-"&amp;J$4)=INDEX(Aux!$Q$4:$Q$5000,MATCH($C330&amp;"-"&amp;$E330&amp;"-"&amp;J$4,Aux!$Q$4:$Q$5000,0)),1,""),"")</f>
        <v/>
      </c>
      <c r="K330" s="13" t="str">
        <f>IFERROR(IF(($C330&amp;"-"&amp;$E330&amp;"-"&amp;K$4)=INDEX(Aux!$Q$4:$Q$5000,MATCH($C330&amp;"-"&amp;$E330&amp;"-"&amp;K$4,Aux!$Q$4:$Q$5000,0)),1,""),"")</f>
        <v/>
      </c>
      <c r="L330" s="13" t="str">
        <f>IFERROR(IF(($C330&amp;"-"&amp;$E330&amp;"-"&amp;L$4)=INDEX(Aux!$Q$4:$Q$5000,MATCH($C330&amp;"-"&amp;$E330&amp;"-"&amp;L$4,Aux!$Q$4:$Q$5000,0)),1,""),"")</f>
        <v/>
      </c>
      <c r="M330" s="13" t="str">
        <f>IFERROR(IF(($C330&amp;"-"&amp;$E330&amp;"-"&amp;M$4)=INDEX(Aux!$Q$4:$Q$5000,MATCH($C330&amp;"-"&amp;$E330&amp;"-"&amp;M$4,Aux!$Q$4:$Q$5000,0)),1,""),"")</f>
        <v/>
      </c>
      <c r="N330" s="13" t="str">
        <f>IFERROR(IF(($C330&amp;"-"&amp;$E330&amp;"-"&amp;N$4)=INDEX(Aux!$Q$4:$Q$5000,MATCH($C330&amp;"-"&amp;$E330&amp;"-"&amp;N$4,Aux!$Q$4:$Q$5000,0)),1,""),"")</f>
        <v/>
      </c>
      <c r="O330" s="13" t="str">
        <f>IFERROR(IF(($C330&amp;"-"&amp;$E330&amp;"-"&amp;O$4)=INDEX(Aux!$Q$4:$Q$5000,MATCH($C330&amp;"-"&amp;$E330&amp;"-"&amp;O$4,Aux!$Q$4:$Q$5000,0)),1,""),"")</f>
        <v/>
      </c>
      <c r="P330" s="13" t="str">
        <f>IFERROR(IF(($C330&amp;"-"&amp;$E330&amp;"-"&amp;P$4)=INDEX(Aux!$Q$4:$Q$5000,MATCH($C330&amp;"-"&amp;$E330&amp;"-"&amp;P$4,Aux!$Q$4:$Q$5000,0)),1,""),"")</f>
        <v/>
      </c>
      <c r="Q330" s="13" t="str">
        <f>IFERROR(IF(($C330&amp;"-"&amp;$E330&amp;"-"&amp;Q$4)=INDEX(Aux!$Q$4:$Q$5000,MATCH($C330&amp;"-"&amp;$E330&amp;"-"&amp;Q$4,Aux!$Q$4:$Q$5000,0)),1,""),"")</f>
        <v/>
      </c>
      <c r="R330" s="13" t="str">
        <f>IFERROR(IF(($C330&amp;"-"&amp;$E330&amp;"-"&amp;R$4)=INDEX(Aux!$Q$4:$Q$5000,MATCH($C330&amp;"-"&amp;$E330&amp;"-"&amp;R$4,Aux!$Q$4:$Q$5000,0)),1,""),"")</f>
        <v/>
      </c>
      <c r="S330" s="13" t="str">
        <f>IFERROR(IF(($C330&amp;"-"&amp;$E330&amp;"-"&amp;S$4)=INDEX(Aux!$Q$4:$Q$5000,MATCH($C330&amp;"-"&amp;$E330&amp;"-"&amp;S$4,Aux!$Q$4:$Q$5000,0)),1,""),"")</f>
        <v/>
      </c>
      <c r="T330" s="13" t="str">
        <f>IFERROR(IF(($C330&amp;"-"&amp;$E330&amp;"-"&amp;T$4)=INDEX(Aux!$Q$4:$Q$5000,MATCH($C330&amp;"-"&amp;$E330&amp;"-"&amp;T$4,Aux!$Q$4:$Q$5000,0)),1,""),"")</f>
        <v/>
      </c>
      <c r="U330" s="13" t="str">
        <f>IFERROR(IF(($C330&amp;"-"&amp;$E330&amp;"-"&amp;U$4)=INDEX(Aux!$Q$4:$Q$5000,MATCH($C330&amp;"-"&amp;$E330&amp;"-"&amp;U$4,Aux!$Q$4:$Q$5000,0)),1,""),"")</f>
        <v/>
      </c>
      <c r="V330" s="13" t="str">
        <f>IFERROR(IF(($C330&amp;"-"&amp;$E330&amp;"-"&amp;V$4)=INDEX(Aux!$Q$4:$Q$5000,MATCH($C330&amp;"-"&amp;$E330&amp;"-"&amp;V$4,Aux!$Q$4:$Q$5000,0)),1,""),"")</f>
        <v/>
      </c>
      <c r="W330" s="13" t="str">
        <f>IFERROR(IF(($C330&amp;"-"&amp;$E330&amp;"-"&amp;W$4)=INDEX(Aux!$Q$4:$Q$5000,MATCH($C330&amp;"-"&amp;$E330&amp;"-"&amp;W$4,Aux!$Q$4:$Q$5000,0)),1,""),"")</f>
        <v/>
      </c>
      <c r="X330" s="13" t="str">
        <f>IFERROR(IF(($C330&amp;"-"&amp;$E330&amp;"-"&amp;X$4)=INDEX(Aux!$Q$4:$Q$5000,MATCH($C330&amp;"-"&amp;$E330&amp;"-"&amp;X$4,Aux!$Q$4:$Q$5000,0)),1,""),"")</f>
        <v/>
      </c>
      <c r="Y330" s="13" t="str">
        <f>IFERROR(IF(($C330&amp;"-"&amp;$E330&amp;"-"&amp;Y$4)=INDEX(Aux!$Q$4:$Q$5000,MATCH($C330&amp;"-"&amp;$E330&amp;"-"&amp;Y$4,Aux!$Q$4:$Q$5000,0)),1,""),"")</f>
        <v/>
      </c>
      <c r="Z330" s="13" t="str">
        <f>IFERROR(IF(($C330&amp;"-"&amp;$E330&amp;"-"&amp;Z$4)=INDEX(Aux!$Q$4:$Q$5000,MATCH($C330&amp;"-"&amp;$E330&amp;"-"&amp;Z$4,Aux!$Q$4:$Q$5000,0)),1,""),"")</f>
        <v/>
      </c>
      <c r="AA330" s="13" t="str">
        <f>IFERROR(IF(($C330&amp;"-"&amp;$E330&amp;"-"&amp;AA$4)=INDEX(Aux!$Q$4:$Q$5000,MATCH($C330&amp;"-"&amp;$E330&amp;"-"&amp;AA$4,Aux!$Q$4:$Q$5000,0)),1,""),"")</f>
        <v/>
      </c>
    </row>
    <row r="331" spans="2:27" x14ac:dyDescent="0.25">
      <c r="B331" s="41" t="str">
        <f>IF(B330="","",IF(B330+1&lt;='Tables&amp;Data'!$F$9,B330+1,""))</f>
        <v/>
      </c>
      <c r="C331" s="46" t="str">
        <f>IF(IFERROR(TRUNC((B331-1)/'Tables&amp;Data'!$F$7,0)+1,0)=0,"","G"&amp;TRUNC((B331-1)/'Tables&amp;Data'!$F$7,0)+1)</f>
        <v/>
      </c>
      <c r="D331" s="43" t="str">
        <f>IF(C331="","",IF(D330='Tables&amp;Data'!$F$7,1,D330+1))</f>
        <v/>
      </c>
      <c r="E331" s="43" t="str">
        <f t="shared" si="5"/>
        <v/>
      </c>
      <c r="F331" s="45" t="str">
        <f>IF(E331="","",IF(SUM(G331:AA331)='Tables&amp;Data'!$F$8,"P","O"))</f>
        <v/>
      </c>
      <c r="G331" s="13" t="str">
        <f>IFERROR(IF(($C331&amp;"-"&amp;$E331&amp;"-"&amp;G$4)=INDEX(Aux!$Q$4:$Q$5000,MATCH($C331&amp;"-"&amp;$E331&amp;"-"&amp;G$4,Aux!$Q$4:$Q$5000,0)),1,""),"")</f>
        <v/>
      </c>
      <c r="H331" s="13" t="str">
        <f>IFERROR(IF(($C331&amp;"-"&amp;$E331&amp;"-"&amp;H$4)=INDEX(Aux!$Q$4:$Q$5000,MATCH($C331&amp;"-"&amp;$E331&amp;"-"&amp;H$4,Aux!$Q$4:$Q$5000,0)),1,""),"")</f>
        <v/>
      </c>
      <c r="I331" s="13" t="str">
        <f>IFERROR(IF(($C331&amp;"-"&amp;$E331&amp;"-"&amp;I$4)=INDEX(Aux!$Q$4:$Q$5000,MATCH($C331&amp;"-"&amp;$E331&amp;"-"&amp;I$4,Aux!$Q$4:$Q$5000,0)),1,""),"")</f>
        <v/>
      </c>
      <c r="J331" s="13" t="str">
        <f>IFERROR(IF(($C331&amp;"-"&amp;$E331&amp;"-"&amp;J$4)=INDEX(Aux!$Q$4:$Q$5000,MATCH($C331&amp;"-"&amp;$E331&amp;"-"&amp;J$4,Aux!$Q$4:$Q$5000,0)),1,""),"")</f>
        <v/>
      </c>
      <c r="K331" s="13" t="str">
        <f>IFERROR(IF(($C331&amp;"-"&amp;$E331&amp;"-"&amp;K$4)=INDEX(Aux!$Q$4:$Q$5000,MATCH($C331&amp;"-"&amp;$E331&amp;"-"&amp;K$4,Aux!$Q$4:$Q$5000,0)),1,""),"")</f>
        <v/>
      </c>
      <c r="L331" s="13" t="str">
        <f>IFERROR(IF(($C331&amp;"-"&amp;$E331&amp;"-"&amp;L$4)=INDEX(Aux!$Q$4:$Q$5000,MATCH($C331&amp;"-"&amp;$E331&amp;"-"&amp;L$4,Aux!$Q$4:$Q$5000,0)),1,""),"")</f>
        <v/>
      </c>
      <c r="M331" s="13" t="str">
        <f>IFERROR(IF(($C331&amp;"-"&amp;$E331&amp;"-"&amp;M$4)=INDEX(Aux!$Q$4:$Q$5000,MATCH($C331&amp;"-"&amp;$E331&amp;"-"&amp;M$4,Aux!$Q$4:$Q$5000,0)),1,""),"")</f>
        <v/>
      </c>
      <c r="N331" s="13" t="str">
        <f>IFERROR(IF(($C331&amp;"-"&amp;$E331&amp;"-"&amp;N$4)=INDEX(Aux!$Q$4:$Q$5000,MATCH($C331&amp;"-"&amp;$E331&amp;"-"&amp;N$4,Aux!$Q$4:$Q$5000,0)),1,""),"")</f>
        <v/>
      </c>
      <c r="O331" s="13" t="str">
        <f>IFERROR(IF(($C331&amp;"-"&amp;$E331&amp;"-"&amp;O$4)=INDEX(Aux!$Q$4:$Q$5000,MATCH($C331&amp;"-"&amp;$E331&amp;"-"&amp;O$4,Aux!$Q$4:$Q$5000,0)),1,""),"")</f>
        <v/>
      </c>
      <c r="P331" s="13" t="str">
        <f>IFERROR(IF(($C331&amp;"-"&amp;$E331&amp;"-"&amp;P$4)=INDEX(Aux!$Q$4:$Q$5000,MATCH($C331&amp;"-"&amp;$E331&amp;"-"&amp;P$4,Aux!$Q$4:$Q$5000,0)),1,""),"")</f>
        <v/>
      </c>
      <c r="Q331" s="13" t="str">
        <f>IFERROR(IF(($C331&amp;"-"&amp;$E331&amp;"-"&amp;Q$4)=INDEX(Aux!$Q$4:$Q$5000,MATCH($C331&amp;"-"&amp;$E331&amp;"-"&amp;Q$4,Aux!$Q$4:$Q$5000,0)),1,""),"")</f>
        <v/>
      </c>
      <c r="R331" s="13" t="str">
        <f>IFERROR(IF(($C331&amp;"-"&amp;$E331&amp;"-"&amp;R$4)=INDEX(Aux!$Q$4:$Q$5000,MATCH($C331&amp;"-"&amp;$E331&amp;"-"&amp;R$4,Aux!$Q$4:$Q$5000,0)),1,""),"")</f>
        <v/>
      </c>
      <c r="S331" s="13" t="str">
        <f>IFERROR(IF(($C331&amp;"-"&amp;$E331&amp;"-"&amp;S$4)=INDEX(Aux!$Q$4:$Q$5000,MATCH($C331&amp;"-"&amp;$E331&amp;"-"&amp;S$4,Aux!$Q$4:$Q$5000,0)),1,""),"")</f>
        <v/>
      </c>
      <c r="T331" s="13" t="str">
        <f>IFERROR(IF(($C331&amp;"-"&amp;$E331&amp;"-"&amp;T$4)=INDEX(Aux!$Q$4:$Q$5000,MATCH($C331&amp;"-"&amp;$E331&amp;"-"&amp;T$4,Aux!$Q$4:$Q$5000,0)),1,""),"")</f>
        <v/>
      </c>
      <c r="U331" s="13" t="str">
        <f>IFERROR(IF(($C331&amp;"-"&amp;$E331&amp;"-"&amp;U$4)=INDEX(Aux!$Q$4:$Q$5000,MATCH($C331&amp;"-"&amp;$E331&amp;"-"&amp;U$4,Aux!$Q$4:$Q$5000,0)),1,""),"")</f>
        <v/>
      </c>
      <c r="V331" s="13" t="str">
        <f>IFERROR(IF(($C331&amp;"-"&amp;$E331&amp;"-"&amp;V$4)=INDEX(Aux!$Q$4:$Q$5000,MATCH($C331&amp;"-"&amp;$E331&amp;"-"&amp;V$4,Aux!$Q$4:$Q$5000,0)),1,""),"")</f>
        <v/>
      </c>
      <c r="W331" s="13" t="str">
        <f>IFERROR(IF(($C331&amp;"-"&amp;$E331&amp;"-"&amp;W$4)=INDEX(Aux!$Q$4:$Q$5000,MATCH($C331&amp;"-"&amp;$E331&amp;"-"&amp;W$4,Aux!$Q$4:$Q$5000,0)),1,""),"")</f>
        <v/>
      </c>
      <c r="X331" s="13" t="str">
        <f>IFERROR(IF(($C331&amp;"-"&amp;$E331&amp;"-"&amp;X$4)=INDEX(Aux!$Q$4:$Q$5000,MATCH($C331&amp;"-"&amp;$E331&amp;"-"&amp;X$4,Aux!$Q$4:$Q$5000,0)),1,""),"")</f>
        <v/>
      </c>
      <c r="Y331" s="13" t="str">
        <f>IFERROR(IF(($C331&amp;"-"&amp;$E331&amp;"-"&amp;Y$4)=INDEX(Aux!$Q$4:$Q$5000,MATCH($C331&amp;"-"&amp;$E331&amp;"-"&amp;Y$4,Aux!$Q$4:$Q$5000,0)),1,""),"")</f>
        <v/>
      </c>
      <c r="Z331" s="13" t="str">
        <f>IFERROR(IF(($C331&amp;"-"&amp;$E331&amp;"-"&amp;Z$4)=INDEX(Aux!$Q$4:$Q$5000,MATCH($C331&amp;"-"&amp;$E331&amp;"-"&amp;Z$4,Aux!$Q$4:$Q$5000,0)),1,""),"")</f>
        <v/>
      </c>
      <c r="AA331" s="13" t="str">
        <f>IFERROR(IF(($C331&amp;"-"&amp;$E331&amp;"-"&amp;AA$4)=INDEX(Aux!$Q$4:$Q$5000,MATCH($C331&amp;"-"&amp;$E331&amp;"-"&amp;AA$4,Aux!$Q$4:$Q$5000,0)),1,""),"")</f>
        <v/>
      </c>
    </row>
    <row r="332" spans="2:27" x14ac:dyDescent="0.25">
      <c r="B332" s="41" t="str">
        <f>IF(B331="","",IF(B331+1&lt;='Tables&amp;Data'!$F$9,B331+1,""))</f>
        <v/>
      </c>
      <c r="C332" s="46" t="str">
        <f>IF(IFERROR(TRUNC((B332-1)/'Tables&amp;Data'!$F$7,0)+1,0)=0,"","G"&amp;TRUNC((B332-1)/'Tables&amp;Data'!$F$7,0)+1)</f>
        <v/>
      </c>
      <c r="D332" s="43" t="str">
        <f>IF(C332="","",IF(D331='Tables&amp;Data'!$F$7,1,D331+1))</f>
        <v/>
      </c>
      <c r="E332" s="43" t="str">
        <f t="shared" si="5"/>
        <v/>
      </c>
      <c r="F332" s="45" t="str">
        <f>IF(E332="","",IF(SUM(G332:AA332)='Tables&amp;Data'!$F$8,"P","O"))</f>
        <v/>
      </c>
      <c r="G332" s="13" t="str">
        <f>IFERROR(IF(($C332&amp;"-"&amp;$E332&amp;"-"&amp;G$4)=INDEX(Aux!$Q$4:$Q$5000,MATCH($C332&amp;"-"&amp;$E332&amp;"-"&amp;G$4,Aux!$Q$4:$Q$5000,0)),1,""),"")</f>
        <v/>
      </c>
      <c r="H332" s="13" t="str">
        <f>IFERROR(IF(($C332&amp;"-"&amp;$E332&amp;"-"&amp;H$4)=INDEX(Aux!$Q$4:$Q$5000,MATCH($C332&amp;"-"&amp;$E332&amp;"-"&amp;H$4,Aux!$Q$4:$Q$5000,0)),1,""),"")</f>
        <v/>
      </c>
      <c r="I332" s="13" t="str">
        <f>IFERROR(IF(($C332&amp;"-"&amp;$E332&amp;"-"&amp;I$4)=INDEX(Aux!$Q$4:$Q$5000,MATCH($C332&amp;"-"&amp;$E332&amp;"-"&amp;I$4,Aux!$Q$4:$Q$5000,0)),1,""),"")</f>
        <v/>
      </c>
      <c r="J332" s="13" t="str">
        <f>IFERROR(IF(($C332&amp;"-"&amp;$E332&amp;"-"&amp;J$4)=INDEX(Aux!$Q$4:$Q$5000,MATCH($C332&amp;"-"&amp;$E332&amp;"-"&amp;J$4,Aux!$Q$4:$Q$5000,0)),1,""),"")</f>
        <v/>
      </c>
      <c r="K332" s="13" t="str">
        <f>IFERROR(IF(($C332&amp;"-"&amp;$E332&amp;"-"&amp;K$4)=INDEX(Aux!$Q$4:$Q$5000,MATCH($C332&amp;"-"&amp;$E332&amp;"-"&amp;K$4,Aux!$Q$4:$Q$5000,0)),1,""),"")</f>
        <v/>
      </c>
      <c r="L332" s="13" t="str">
        <f>IFERROR(IF(($C332&amp;"-"&amp;$E332&amp;"-"&amp;L$4)=INDEX(Aux!$Q$4:$Q$5000,MATCH($C332&amp;"-"&amp;$E332&amp;"-"&amp;L$4,Aux!$Q$4:$Q$5000,0)),1,""),"")</f>
        <v/>
      </c>
      <c r="M332" s="13" t="str">
        <f>IFERROR(IF(($C332&amp;"-"&amp;$E332&amp;"-"&amp;M$4)=INDEX(Aux!$Q$4:$Q$5000,MATCH($C332&amp;"-"&amp;$E332&amp;"-"&amp;M$4,Aux!$Q$4:$Q$5000,0)),1,""),"")</f>
        <v/>
      </c>
      <c r="N332" s="13" t="str">
        <f>IFERROR(IF(($C332&amp;"-"&amp;$E332&amp;"-"&amp;N$4)=INDEX(Aux!$Q$4:$Q$5000,MATCH($C332&amp;"-"&amp;$E332&amp;"-"&amp;N$4,Aux!$Q$4:$Q$5000,0)),1,""),"")</f>
        <v/>
      </c>
      <c r="O332" s="13" t="str">
        <f>IFERROR(IF(($C332&amp;"-"&amp;$E332&amp;"-"&amp;O$4)=INDEX(Aux!$Q$4:$Q$5000,MATCH($C332&amp;"-"&amp;$E332&amp;"-"&amp;O$4,Aux!$Q$4:$Q$5000,0)),1,""),"")</f>
        <v/>
      </c>
      <c r="P332" s="13" t="str">
        <f>IFERROR(IF(($C332&amp;"-"&amp;$E332&amp;"-"&amp;P$4)=INDEX(Aux!$Q$4:$Q$5000,MATCH($C332&amp;"-"&amp;$E332&amp;"-"&amp;P$4,Aux!$Q$4:$Q$5000,0)),1,""),"")</f>
        <v/>
      </c>
      <c r="Q332" s="13" t="str">
        <f>IFERROR(IF(($C332&amp;"-"&amp;$E332&amp;"-"&amp;Q$4)=INDEX(Aux!$Q$4:$Q$5000,MATCH($C332&amp;"-"&amp;$E332&amp;"-"&amp;Q$4,Aux!$Q$4:$Q$5000,0)),1,""),"")</f>
        <v/>
      </c>
      <c r="R332" s="13" t="str">
        <f>IFERROR(IF(($C332&amp;"-"&amp;$E332&amp;"-"&amp;R$4)=INDEX(Aux!$Q$4:$Q$5000,MATCH($C332&amp;"-"&amp;$E332&amp;"-"&amp;R$4,Aux!$Q$4:$Q$5000,0)),1,""),"")</f>
        <v/>
      </c>
      <c r="S332" s="13" t="str">
        <f>IFERROR(IF(($C332&amp;"-"&amp;$E332&amp;"-"&amp;S$4)=INDEX(Aux!$Q$4:$Q$5000,MATCH($C332&amp;"-"&amp;$E332&amp;"-"&amp;S$4,Aux!$Q$4:$Q$5000,0)),1,""),"")</f>
        <v/>
      </c>
      <c r="T332" s="13" t="str">
        <f>IFERROR(IF(($C332&amp;"-"&amp;$E332&amp;"-"&amp;T$4)=INDEX(Aux!$Q$4:$Q$5000,MATCH($C332&amp;"-"&amp;$E332&amp;"-"&amp;T$4,Aux!$Q$4:$Q$5000,0)),1,""),"")</f>
        <v/>
      </c>
      <c r="U332" s="13" t="str">
        <f>IFERROR(IF(($C332&amp;"-"&amp;$E332&amp;"-"&amp;U$4)=INDEX(Aux!$Q$4:$Q$5000,MATCH($C332&amp;"-"&amp;$E332&amp;"-"&amp;U$4,Aux!$Q$4:$Q$5000,0)),1,""),"")</f>
        <v/>
      </c>
      <c r="V332" s="13" t="str">
        <f>IFERROR(IF(($C332&amp;"-"&amp;$E332&amp;"-"&amp;V$4)=INDEX(Aux!$Q$4:$Q$5000,MATCH($C332&amp;"-"&amp;$E332&amp;"-"&amp;V$4,Aux!$Q$4:$Q$5000,0)),1,""),"")</f>
        <v/>
      </c>
      <c r="W332" s="13" t="str">
        <f>IFERROR(IF(($C332&amp;"-"&amp;$E332&amp;"-"&amp;W$4)=INDEX(Aux!$Q$4:$Q$5000,MATCH($C332&amp;"-"&amp;$E332&amp;"-"&amp;W$4,Aux!$Q$4:$Q$5000,0)),1,""),"")</f>
        <v/>
      </c>
      <c r="X332" s="13" t="str">
        <f>IFERROR(IF(($C332&amp;"-"&amp;$E332&amp;"-"&amp;X$4)=INDEX(Aux!$Q$4:$Q$5000,MATCH($C332&amp;"-"&amp;$E332&amp;"-"&amp;X$4,Aux!$Q$4:$Q$5000,0)),1,""),"")</f>
        <v/>
      </c>
      <c r="Y332" s="13" t="str">
        <f>IFERROR(IF(($C332&amp;"-"&amp;$E332&amp;"-"&amp;Y$4)=INDEX(Aux!$Q$4:$Q$5000,MATCH($C332&amp;"-"&amp;$E332&amp;"-"&amp;Y$4,Aux!$Q$4:$Q$5000,0)),1,""),"")</f>
        <v/>
      </c>
      <c r="Z332" s="13" t="str">
        <f>IFERROR(IF(($C332&amp;"-"&amp;$E332&amp;"-"&amp;Z$4)=INDEX(Aux!$Q$4:$Q$5000,MATCH($C332&amp;"-"&amp;$E332&amp;"-"&amp;Z$4,Aux!$Q$4:$Q$5000,0)),1,""),"")</f>
        <v/>
      </c>
      <c r="AA332" s="13" t="str">
        <f>IFERROR(IF(($C332&amp;"-"&amp;$E332&amp;"-"&amp;AA$4)=INDEX(Aux!$Q$4:$Q$5000,MATCH($C332&amp;"-"&amp;$E332&amp;"-"&amp;AA$4,Aux!$Q$4:$Q$5000,0)),1,""),"")</f>
        <v/>
      </c>
    </row>
    <row r="333" spans="2:27" x14ac:dyDescent="0.25">
      <c r="B333" s="41" t="str">
        <f>IF(B332="","",IF(B332+1&lt;='Tables&amp;Data'!$F$9,B332+1,""))</f>
        <v/>
      </c>
      <c r="C333" s="46" t="str">
        <f>IF(IFERROR(TRUNC((B333-1)/'Tables&amp;Data'!$F$7,0)+1,0)=0,"","G"&amp;TRUNC((B333-1)/'Tables&amp;Data'!$F$7,0)+1)</f>
        <v/>
      </c>
      <c r="D333" s="43" t="str">
        <f>IF(C333="","",IF(D332='Tables&amp;Data'!$F$7,1,D332+1))</f>
        <v/>
      </c>
      <c r="E333" s="43" t="str">
        <f t="shared" si="5"/>
        <v/>
      </c>
      <c r="F333" s="45" t="str">
        <f>IF(E333="","",IF(SUM(G333:AA333)='Tables&amp;Data'!$F$8,"P","O"))</f>
        <v/>
      </c>
      <c r="G333" s="13" t="str">
        <f>IFERROR(IF(($C333&amp;"-"&amp;$E333&amp;"-"&amp;G$4)=INDEX(Aux!$Q$4:$Q$5000,MATCH($C333&amp;"-"&amp;$E333&amp;"-"&amp;G$4,Aux!$Q$4:$Q$5000,0)),1,""),"")</f>
        <v/>
      </c>
      <c r="H333" s="13" t="str">
        <f>IFERROR(IF(($C333&amp;"-"&amp;$E333&amp;"-"&amp;H$4)=INDEX(Aux!$Q$4:$Q$5000,MATCH($C333&amp;"-"&amp;$E333&amp;"-"&amp;H$4,Aux!$Q$4:$Q$5000,0)),1,""),"")</f>
        <v/>
      </c>
      <c r="I333" s="13" t="str">
        <f>IFERROR(IF(($C333&amp;"-"&amp;$E333&amp;"-"&amp;I$4)=INDEX(Aux!$Q$4:$Q$5000,MATCH($C333&amp;"-"&amp;$E333&amp;"-"&amp;I$4,Aux!$Q$4:$Q$5000,0)),1,""),"")</f>
        <v/>
      </c>
      <c r="J333" s="13" t="str">
        <f>IFERROR(IF(($C333&amp;"-"&amp;$E333&amp;"-"&amp;J$4)=INDEX(Aux!$Q$4:$Q$5000,MATCH($C333&amp;"-"&amp;$E333&amp;"-"&amp;J$4,Aux!$Q$4:$Q$5000,0)),1,""),"")</f>
        <v/>
      </c>
      <c r="K333" s="13" t="str">
        <f>IFERROR(IF(($C333&amp;"-"&amp;$E333&amp;"-"&amp;K$4)=INDEX(Aux!$Q$4:$Q$5000,MATCH($C333&amp;"-"&amp;$E333&amp;"-"&amp;K$4,Aux!$Q$4:$Q$5000,0)),1,""),"")</f>
        <v/>
      </c>
      <c r="L333" s="13" t="str">
        <f>IFERROR(IF(($C333&amp;"-"&amp;$E333&amp;"-"&amp;L$4)=INDEX(Aux!$Q$4:$Q$5000,MATCH($C333&amp;"-"&amp;$E333&amp;"-"&amp;L$4,Aux!$Q$4:$Q$5000,0)),1,""),"")</f>
        <v/>
      </c>
      <c r="M333" s="13" t="str">
        <f>IFERROR(IF(($C333&amp;"-"&amp;$E333&amp;"-"&amp;M$4)=INDEX(Aux!$Q$4:$Q$5000,MATCH($C333&amp;"-"&amp;$E333&amp;"-"&amp;M$4,Aux!$Q$4:$Q$5000,0)),1,""),"")</f>
        <v/>
      </c>
      <c r="N333" s="13" t="str">
        <f>IFERROR(IF(($C333&amp;"-"&amp;$E333&amp;"-"&amp;N$4)=INDEX(Aux!$Q$4:$Q$5000,MATCH($C333&amp;"-"&amp;$E333&amp;"-"&amp;N$4,Aux!$Q$4:$Q$5000,0)),1,""),"")</f>
        <v/>
      </c>
      <c r="O333" s="13" t="str">
        <f>IFERROR(IF(($C333&amp;"-"&amp;$E333&amp;"-"&amp;O$4)=INDEX(Aux!$Q$4:$Q$5000,MATCH($C333&amp;"-"&amp;$E333&amp;"-"&amp;O$4,Aux!$Q$4:$Q$5000,0)),1,""),"")</f>
        <v/>
      </c>
      <c r="P333" s="13" t="str">
        <f>IFERROR(IF(($C333&amp;"-"&amp;$E333&amp;"-"&amp;P$4)=INDEX(Aux!$Q$4:$Q$5000,MATCH($C333&amp;"-"&amp;$E333&amp;"-"&amp;P$4,Aux!$Q$4:$Q$5000,0)),1,""),"")</f>
        <v/>
      </c>
      <c r="Q333" s="13" t="str">
        <f>IFERROR(IF(($C333&amp;"-"&amp;$E333&amp;"-"&amp;Q$4)=INDEX(Aux!$Q$4:$Q$5000,MATCH($C333&amp;"-"&amp;$E333&amp;"-"&amp;Q$4,Aux!$Q$4:$Q$5000,0)),1,""),"")</f>
        <v/>
      </c>
      <c r="R333" s="13" t="str">
        <f>IFERROR(IF(($C333&amp;"-"&amp;$E333&amp;"-"&amp;R$4)=INDEX(Aux!$Q$4:$Q$5000,MATCH($C333&amp;"-"&amp;$E333&amp;"-"&amp;R$4,Aux!$Q$4:$Q$5000,0)),1,""),"")</f>
        <v/>
      </c>
      <c r="S333" s="13" t="str">
        <f>IFERROR(IF(($C333&amp;"-"&amp;$E333&amp;"-"&amp;S$4)=INDEX(Aux!$Q$4:$Q$5000,MATCH($C333&amp;"-"&amp;$E333&amp;"-"&amp;S$4,Aux!$Q$4:$Q$5000,0)),1,""),"")</f>
        <v/>
      </c>
      <c r="T333" s="13" t="str">
        <f>IFERROR(IF(($C333&amp;"-"&amp;$E333&amp;"-"&amp;T$4)=INDEX(Aux!$Q$4:$Q$5000,MATCH($C333&amp;"-"&amp;$E333&amp;"-"&amp;T$4,Aux!$Q$4:$Q$5000,0)),1,""),"")</f>
        <v/>
      </c>
      <c r="U333" s="13" t="str">
        <f>IFERROR(IF(($C333&amp;"-"&amp;$E333&amp;"-"&amp;U$4)=INDEX(Aux!$Q$4:$Q$5000,MATCH($C333&amp;"-"&amp;$E333&amp;"-"&amp;U$4,Aux!$Q$4:$Q$5000,0)),1,""),"")</f>
        <v/>
      </c>
      <c r="V333" s="13" t="str">
        <f>IFERROR(IF(($C333&amp;"-"&amp;$E333&amp;"-"&amp;V$4)=INDEX(Aux!$Q$4:$Q$5000,MATCH($C333&amp;"-"&amp;$E333&amp;"-"&amp;V$4,Aux!$Q$4:$Q$5000,0)),1,""),"")</f>
        <v/>
      </c>
      <c r="W333" s="13" t="str">
        <f>IFERROR(IF(($C333&amp;"-"&amp;$E333&amp;"-"&amp;W$4)=INDEX(Aux!$Q$4:$Q$5000,MATCH($C333&amp;"-"&amp;$E333&amp;"-"&amp;W$4,Aux!$Q$4:$Q$5000,0)),1,""),"")</f>
        <v/>
      </c>
      <c r="X333" s="13" t="str">
        <f>IFERROR(IF(($C333&amp;"-"&amp;$E333&amp;"-"&amp;X$4)=INDEX(Aux!$Q$4:$Q$5000,MATCH($C333&amp;"-"&amp;$E333&amp;"-"&amp;X$4,Aux!$Q$4:$Q$5000,0)),1,""),"")</f>
        <v/>
      </c>
      <c r="Y333" s="13" t="str">
        <f>IFERROR(IF(($C333&amp;"-"&amp;$E333&amp;"-"&amp;Y$4)=INDEX(Aux!$Q$4:$Q$5000,MATCH($C333&amp;"-"&amp;$E333&amp;"-"&amp;Y$4,Aux!$Q$4:$Q$5000,0)),1,""),"")</f>
        <v/>
      </c>
      <c r="Z333" s="13" t="str">
        <f>IFERROR(IF(($C333&amp;"-"&amp;$E333&amp;"-"&amp;Z$4)=INDEX(Aux!$Q$4:$Q$5000,MATCH($C333&amp;"-"&amp;$E333&amp;"-"&amp;Z$4,Aux!$Q$4:$Q$5000,0)),1,""),"")</f>
        <v/>
      </c>
      <c r="AA333" s="13" t="str">
        <f>IFERROR(IF(($C333&amp;"-"&amp;$E333&amp;"-"&amp;AA$4)=INDEX(Aux!$Q$4:$Q$5000,MATCH($C333&amp;"-"&amp;$E333&amp;"-"&amp;AA$4,Aux!$Q$4:$Q$5000,0)),1,""),"")</f>
        <v/>
      </c>
    </row>
    <row r="334" spans="2:27" x14ac:dyDescent="0.25">
      <c r="B334" s="41" t="str">
        <f>IF(B333="","",IF(B333+1&lt;='Tables&amp;Data'!$F$9,B333+1,""))</f>
        <v/>
      </c>
      <c r="C334" s="46" t="str">
        <f>IF(IFERROR(TRUNC((B334-1)/'Tables&amp;Data'!$F$7,0)+1,0)=0,"","G"&amp;TRUNC((B334-1)/'Tables&amp;Data'!$F$7,0)+1)</f>
        <v/>
      </c>
      <c r="D334" s="43" t="str">
        <f>IF(C334="","",IF(D333='Tables&amp;Data'!$F$7,1,D333+1))</f>
        <v/>
      </c>
      <c r="E334" s="43" t="str">
        <f t="shared" si="5"/>
        <v/>
      </c>
      <c r="F334" s="45" t="str">
        <f>IF(E334="","",IF(SUM(G334:AA334)='Tables&amp;Data'!$F$8,"P","O"))</f>
        <v/>
      </c>
      <c r="G334" s="13" t="str">
        <f>IFERROR(IF(($C334&amp;"-"&amp;$E334&amp;"-"&amp;G$4)=INDEX(Aux!$Q$4:$Q$5000,MATCH($C334&amp;"-"&amp;$E334&amp;"-"&amp;G$4,Aux!$Q$4:$Q$5000,0)),1,""),"")</f>
        <v/>
      </c>
      <c r="H334" s="13" t="str">
        <f>IFERROR(IF(($C334&amp;"-"&amp;$E334&amp;"-"&amp;H$4)=INDEX(Aux!$Q$4:$Q$5000,MATCH($C334&amp;"-"&amp;$E334&amp;"-"&amp;H$4,Aux!$Q$4:$Q$5000,0)),1,""),"")</f>
        <v/>
      </c>
      <c r="I334" s="13" t="str">
        <f>IFERROR(IF(($C334&amp;"-"&amp;$E334&amp;"-"&amp;I$4)=INDEX(Aux!$Q$4:$Q$5000,MATCH($C334&amp;"-"&amp;$E334&amp;"-"&amp;I$4,Aux!$Q$4:$Q$5000,0)),1,""),"")</f>
        <v/>
      </c>
      <c r="J334" s="13" t="str">
        <f>IFERROR(IF(($C334&amp;"-"&amp;$E334&amp;"-"&amp;J$4)=INDEX(Aux!$Q$4:$Q$5000,MATCH($C334&amp;"-"&amp;$E334&amp;"-"&amp;J$4,Aux!$Q$4:$Q$5000,0)),1,""),"")</f>
        <v/>
      </c>
      <c r="K334" s="13" t="str">
        <f>IFERROR(IF(($C334&amp;"-"&amp;$E334&amp;"-"&amp;K$4)=INDEX(Aux!$Q$4:$Q$5000,MATCH($C334&amp;"-"&amp;$E334&amp;"-"&amp;K$4,Aux!$Q$4:$Q$5000,0)),1,""),"")</f>
        <v/>
      </c>
      <c r="L334" s="13" t="str">
        <f>IFERROR(IF(($C334&amp;"-"&amp;$E334&amp;"-"&amp;L$4)=INDEX(Aux!$Q$4:$Q$5000,MATCH($C334&amp;"-"&amp;$E334&amp;"-"&amp;L$4,Aux!$Q$4:$Q$5000,0)),1,""),"")</f>
        <v/>
      </c>
      <c r="M334" s="13" t="str">
        <f>IFERROR(IF(($C334&amp;"-"&amp;$E334&amp;"-"&amp;M$4)=INDEX(Aux!$Q$4:$Q$5000,MATCH($C334&amp;"-"&amp;$E334&amp;"-"&amp;M$4,Aux!$Q$4:$Q$5000,0)),1,""),"")</f>
        <v/>
      </c>
      <c r="N334" s="13" t="str">
        <f>IFERROR(IF(($C334&amp;"-"&amp;$E334&amp;"-"&amp;N$4)=INDEX(Aux!$Q$4:$Q$5000,MATCH($C334&amp;"-"&amp;$E334&amp;"-"&amp;N$4,Aux!$Q$4:$Q$5000,0)),1,""),"")</f>
        <v/>
      </c>
      <c r="O334" s="13" t="str">
        <f>IFERROR(IF(($C334&amp;"-"&amp;$E334&amp;"-"&amp;O$4)=INDEX(Aux!$Q$4:$Q$5000,MATCH($C334&amp;"-"&amp;$E334&amp;"-"&amp;O$4,Aux!$Q$4:$Q$5000,0)),1,""),"")</f>
        <v/>
      </c>
      <c r="P334" s="13" t="str">
        <f>IFERROR(IF(($C334&amp;"-"&amp;$E334&amp;"-"&amp;P$4)=INDEX(Aux!$Q$4:$Q$5000,MATCH($C334&amp;"-"&amp;$E334&amp;"-"&amp;P$4,Aux!$Q$4:$Q$5000,0)),1,""),"")</f>
        <v/>
      </c>
      <c r="Q334" s="13" t="str">
        <f>IFERROR(IF(($C334&amp;"-"&amp;$E334&amp;"-"&amp;Q$4)=INDEX(Aux!$Q$4:$Q$5000,MATCH($C334&amp;"-"&amp;$E334&amp;"-"&amp;Q$4,Aux!$Q$4:$Q$5000,0)),1,""),"")</f>
        <v/>
      </c>
      <c r="R334" s="13" t="str">
        <f>IFERROR(IF(($C334&amp;"-"&amp;$E334&amp;"-"&amp;R$4)=INDEX(Aux!$Q$4:$Q$5000,MATCH($C334&amp;"-"&amp;$E334&amp;"-"&amp;R$4,Aux!$Q$4:$Q$5000,0)),1,""),"")</f>
        <v/>
      </c>
      <c r="S334" s="13" t="str">
        <f>IFERROR(IF(($C334&amp;"-"&amp;$E334&amp;"-"&amp;S$4)=INDEX(Aux!$Q$4:$Q$5000,MATCH($C334&amp;"-"&amp;$E334&amp;"-"&amp;S$4,Aux!$Q$4:$Q$5000,0)),1,""),"")</f>
        <v/>
      </c>
      <c r="T334" s="13" t="str">
        <f>IFERROR(IF(($C334&amp;"-"&amp;$E334&amp;"-"&amp;T$4)=INDEX(Aux!$Q$4:$Q$5000,MATCH($C334&amp;"-"&amp;$E334&amp;"-"&amp;T$4,Aux!$Q$4:$Q$5000,0)),1,""),"")</f>
        <v/>
      </c>
      <c r="U334" s="13" t="str">
        <f>IFERROR(IF(($C334&amp;"-"&amp;$E334&amp;"-"&amp;U$4)=INDEX(Aux!$Q$4:$Q$5000,MATCH($C334&amp;"-"&amp;$E334&amp;"-"&amp;U$4,Aux!$Q$4:$Q$5000,0)),1,""),"")</f>
        <v/>
      </c>
      <c r="V334" s="13" t="str">
        <f>IFERROR(IF(($C334&amp;"-"&amp;$E334&amp;"-"&amp;V$4)=INDEX(Aux!$Q$4:$Q$5000,MATCH($C334&amp;"-"&amp;$E334&amp;"-"&amp;V$4,Aux!$Q$4:$Q$5000,0)),1,""),"")</f>
        <v/>
      </c>
      <c r="W334" s="13" t="str">
        <f>IFERROR(IF(($C334&amp;"-"&amp;$E334&amp;"-"&amp;W$4)=INDEX(Aux!$Q$4:$Q$5000,MATCH($C334&amp;"-"&amp;$E334&amp;"-"&amp;W$4,Aux!$Q$4:$Q$5000,0)),1,""),"")</f>
        <v/>
      </c>
      <c r="X334" s="13" t="str">
        <f>IFERROR(IF(($C334&amp;"-"&amp;$E334&amp;"-"&amp;X$4)=INDEX(Aux!$Q$4:$Q$5000,MATCH($C334&amp;"-"&amp;$E334&amp;"-"&amp;X$4,Aux!$Q$4:$Q$5000,0)),1,""),"")</f>
        <v/>
      </c>
      <c r="Y334" s="13" t="str">
        <f>IFERROR(IF(($C334&amp;"-"&amp;$E334&amp;"-"&amp;Y$4)=INDEX(Aux!$Q$4:$Q$5000,MATCH($C334&amp;"-"&amp;$E334&amp;"-"&amp;Y$4,Aux!$Q$4:$Q$5000,0)),1,""),"")</f>
        <v/>
      </c>
      <c r="Z334" s="13" t="str">
        <f>IFERROR(IF(($C334&amp;"-"&amp;$E334&amp;"-"&amp;Z$4)=INDEX(Aux!$Q$4:$Q$5000,MATCH($C334&amp;"-"&amp;$E334&amp;"-"&amp;Z$4,Aux!$Q$4:$Q$5000,0)),1,""),"")</f>
        <v/>
      </c>
      <c r="AA334" s="13" t="str">
        <f>IFERROR(IF(($C334&amp;"-"&amp;$E334&amp;"-"&amp;AA$4)=INDEX(Aux!$Q$4:$Q$5000,MATCH($C334&amp;"-"&amp;$E334&amp;"-"&amp;AA$4,Aux!$Q$4:$Q$5000,0)),1,""),"")</f>
        <v/>
      </c>
    </row>
    <row r="335" spans="2:27" x14ac:dyDescent="0.25">
      <c r="B335" s="41" t="str">
        <f>IF(B334="","",IF(B334+1&lt;='Tables&amp;Data'!$F$9,B334+1,""))</f>
        <v/>
      </c>
      <c r="C335" s="46" t="str">
        <f>IF(IFERROR(TRUNC((B335-1)/'Tables&amp;Data'!$F$7,0)+1,0)=0,"","G"&amp;TRUNC((B335-1)/'Tables&amp;Data'!$F$7,0)+1)</f>
        <v/>
      </c>
      <c r="D335" s="43" t="str">
        <f>IF(C335="","",IF(D334='Tables&amp;Data'!$F$7,1,D334+1))</f>
        <v/>
      </c>
      <c r="E335" s="43" t="str">
        <f t="shared" si="5"/>
        <v/>
      </c>
      <c r="F335" s="45" t="str">
        <f>IF(E335="","",IF(SUM(G335:AA335)='Tables&amp;Data'!$F$8,"P","O"))</f>
        <v/>
      </c>
      <c r="G335" s="13" t="str">
        <f>IFERROR(IF(($C335&amp;"-"&amp;$E335&amp;"-"&amp;G$4)=INDEX(Aux!$Q$4:$Q$5000,MATCH($C335&amp;"-"&amp;$E335&amp;"-"&amp;G$4,Aux!$Q$4:$Q$5000,0)),1,""),"")</f>
        <v/>
      </c>
      <c r="H335" s="13" t="str">
        <f>IFERROR(IF(($C335&amp;"-"&amp;$E335&amp;"-"&amp;H$4)=INDEX(Aux!$Q$4:$Q$5000,MATCH($C335&amp;"-"&amp;$E335&amp;"-"&amp;H$4,Aux!$Q$4:$Q$5000,0)),1,""),"")</f>
        <v/>
      </c>
      <c r="I335" s="13" t="str">
        <f>IFERROR(IF(($C335&amp;"-"&amp;$E335&amp;"-"&amp;I$4)=INDEX(Aux!$Q$4:$Q$5000,MATCH($C335&amp;"-"&amp;$E335&amp;"-"&amp;I$4,Aux!$Q$4:$Q$5000,0)),1,""),"")</f>
        <v/>
      </c>
      <c r="J335" s="13" t="str">
        <f>IFERROR(IF(($C335&amp;"-"&amp;$E335&amp;"-"&amp;J$4)=INDEX(Aux!$Q$4:$Q$5000,MATCH($C335&amp;"-"&amp;$E335&amp;"-"&amp;J$4,Aux!$Q$4:$Q$5000,0)),1,""),"")</f>
        <v/>
      </c>
      <c r="K335" s="13" t="str">
        <f>IFERROR(IF(($C335&amp;"-"&amp;$E335&amp;"-"&amp;K$4)=INDEX(Aux!$Q$4:$Q$5000,MATCH($C335&amp;"-"&amp;$E335&amp;"-"&amp;K$4,Aux!$Q$4:$Q$5000,0)),1,""),"")</f>
        <v/>
      </c>
      <c r="L335" s="13" t="str">
        <f>IFERROR(IF(($C335&amp;"-"&amp;$E335&amp;"-"&amp;L$4)=INDEX(Aux!$Q$4:$Q$5000,MATCH($C335&amp;"-"&amp;$E335&amp;"-"&amp;L$4,Aux!$Q$4:$Q$5000,0)),1,""),"")</f>
        <v/>
      </c>
      <c r="M335" s="13" t="str">
        <f>IFERROR(IF(($C335&amp;"-"&amp;$E335&amp;"-"&amp;M$4)=INDEX(Aux!$Q$4:$Q$5000,MATCH($C335&amp;"-"&amp;$E335&amp;"-"&amp;M$4,Aux!$Q$4:$Q$5000,0)),1,""),"")</f>
        <v/>
      </c>
      <c r="N335" s="13" t="str">
        <f>IFERROR(IF(($C335&amp;"-"&amp;$E335&amp;"-"&amp;N$4)=INDEX(Aux!$Q$4:$Q$5000,MATCH($C335&amp;"-"&amp;$E335&amp;"-"&amp;N$4,Aux!$Q$4:$Q$5000,0)),1,""),"")</f>
        <v/>
      </c>
      <c r="O335" s="13" t="str">
        <f>IFERROR(IF(($C335&amp;"-"&amp;$E335&amp;"-"&amp;O$4)=INDEX(Aux!$Q$4:$Q$5000,MATCH($C335&amp;"-"&amp;$E335&amp;"-"&amp;O$4,Aux!$Q$4:$Q$5000,0)),1,""),"")</f>
        <v/>
      </c>
      <c r="P335" s="13" t="str">
        <f>IFERROR(IF(($C335&amp;"-"&amp;$E335&amp;"-"&amp;P$4)=INDEX(Aux!$Q$4:$Q$5000,MATCH($C335&amp;"-"&amp;$E335&amp;"-"&amp;P$4,Aux!$Q$4:$Q$5000,0)),1,""),"")</f>
        <v/>
      </c>
      <c r="Q335" s="13" t="str">
        <f>IFERROR(IF(($C335&amp;"-"&amp;$E335&amp;"-"&amp;Q$4)=INDEX(Aux!$Q$4:$Q$5000,MATCH($C335&amp;"-"&amp;$E335&amp;"-"&amp;Q$4,Aux!$Q$4:$Q$5000,0)),1,""),"")</f>
        <v/>
      </c>
      <c r="R335" s="13" t="str">
        <f>IFERROR(IF(($C335&amp;"-"&amp;$E335&amp;"-"&amp;R$4)=INDEX(Aux!$Q$4:$Q$5000,MATCH($C335&amp;"-"&amp;$E335&amp;"-"&amp;R$4,Aux!$Q$4:$Q$5000,0)),1,""),"")</f>
        <v/>
      </c>
      <c r="S335" s="13" t="str">
        <f>IFERROR(IF(($C335&amp;"-"&amp;$E335&amp;"-"&amp;S$4)=INDEX(Aux!$Q$4:$Q$5000,MATCH($C335&amp;"-"&amp;$E335&amp;"-"&amp;S$4,Aux!$Q$4:$Q$5000,0)),1,""),"")</f>
        <v/>
      </c>
      <c r="T335" s="13" t="str">
        <f>IFERROR(IF(($C335&amp;"-"&amp;$E335&amp;"-"&amp;T$4)=INDEX(Aux!$Q$4:$Q$5000,MATCH($C335&amp;"-"&amp;$E335&amp;"-"&amp;T$4,Aux!$Q$4:$Q$5000,0)),1,""),"")</f>
        <v/>
      </c>
      <c r="U335" s="13" t="str">
        <f>IFERROR(IF(($C335&amp;"-"&amp;$E335&amp;"-"&amp;U$4)=INDEX(Aux!$Q$4:$Q$5000,MATCH($C335&amp;"-"&amp;$E335&amp;"-"&amp;U$4,Aux!$Q$4:$Q$5000,0)),1,""),"")</f>
        <v/>
      </c>
      <c r="V335" s="13" t="str">
        <f>IFERROR(IF(($C335&amp;"-"&amp;$E335&amp;"-"&amp;V$4)=INDEX(Aux!$Q$4:$Q$5000,MATCH($C335&amp;"-"&amp;$E335&amp;"-"&amp;V$4,Aux!$Q$4:$Q$5000,0)),1,""),"")</f>
        <v/>
      </c>
      <c r="W335" s="13" t="str">
        <f>IFERROR(IF(($C335&amp;"-"&amp;$E335&amp;"-"&amp;W$4)=INDEX(Aux!$Q$4:$Q$5000,MATCH($C335&amp;"-"&amp;$E335&amp;"-"&amp;W$4,Aux!$Q$4:$Q$5000,0)),1,""),"")</f>
        <v/>
      </c>
      <c r="X335" s="13" t="str">
        <f>IFERROR(IF(($C335&amp;"-"&amp;$E335&amp;"-"&amp;X$4)=INDEX(Aux!$Q$4:$Q$5000,MATCH($C335&amp;"-"&amp;$E335&amp;"-"&amp;X$4,Aux!$Q$4:$Q$5000,0)),1,""),"")</f>
        <v/>
      </c>
      <c r="Y335" s="13" t="str">
        <f>IFERROR(IF(($C335&amp;"-"&amp;$E335&amp;"-"&amp;Y$4)=INDEX(Aux!$Q$4:$Q$5000,MATCH($C335&amp;"-"&amp;$E335&amp;"-"&amp;Y$4,Aux!$Q$4:$Q$5000,0)),1,""),"")</f>
        <v/>
      </c>
      <c r="Z335" s="13" t="str">
        <f>IFERROR(IF(($C335&amp;"-"&amp;$E335&amp;"-"&amp;Z$4)=INDEX(Aux!$Q$4:$Q$5000,MATCH($C335&amp;"-"&amp;$E335&amp;"-"&amp;Z$4,Aux!$Q$4:$Q$5000,0)),1,""),"")</f>
        <v/>
      </c>
      <c r="AA335" s="13" t="str">
        <f>IFERROR(IF(($C335&amp;"-"&amp;$E335&amp;"-"&amp;AA$4)=INDEX(Aux!$Q$4:$Q$5000,MATCH($C335&amp;"-"&amp;$E335&amp;"-"&amp;AA$4,Aux!$Q$4:$Q$5000,0)),1,""),"")</f>
        <v/>
      </c>
    </row>
    <row r="336" spans="2:27" x14ac:dyDescent="0.25">
      <c r="B336" s="41" t="str">
        <f>IF(B335="","",IF(B335+1&lt;='Tables&amp;Data'!$F$9,B335+1,""))</f>
        <v/>
      </c>
      <c r="C336" s="46" t="str">
        <f>IF(IFERROR(TRUNC((B336-1)/'Tables&amp;Data'!$F$7,0)+1,0)=0,"","G"&amp;TRUNC((B336-1)/'Tables&amp;Data'!$F$7,0)+1)</f>
        <v/>
      </c>
      <c r="D336" s="43" t="str">
        <f>IF(C336="","",IF(D335='Tables&amp;Data'!$F$7,1,D335+1))</f>
        <v/>
      </c>
      <c r="E336" s="43" t="str">
        <f t="shared" si="5"/>
        <v/>
      </c>
      <c r="F336" s="45" t="str">
        <f>IF(E336="","",IF(SUM(G336:AA336)='Tables&amp;Data'!$F$8,"P","O"))</f>
        <v/>
      </c>
      <c r="G336" s="13" t="str">
        <f>IFERROR(IF(($C336&amp;"-"&amp;$E336&amp;"-"&amp;G$4)=INDEX(Aux!$Q$4:$Q$5000,MATCH($C336&amp;"-"&amp;$E336&amp;"-"&amp;G$4,Aux!$Q$4:$Q$5000,0)),1,""),"")</f>
        <v/>
      </c>
      <c r="H336" s="13" t="str">
        <f>IFERROR(IF(($C336&amp;"-"&amp;$E336&amp;"-"&amp;H$4)=INDEX(Aux!$Q$4:$Q$5000,MATCH($C336&amp;"-"&amp;$E336&amp;"-"&amp;H$4,Aux!$Q$4:$Q$5000,0)),1,""),"")</f>
        <v/>
      </c>
      <c r="I336" s="13" t="str">
        <f>IFERROR(IF(($C336&amp;"-"&amp;$E336&amp;"-"&amp;I$4)=INDEX(Aux!$Q$4:$Q$5000,MATCH($C336&amp;"-"&amp;$E336&amp;"-"&amp;I$4,Aux!$Q$4:$Q$5000,0)),1,""),"")</f>
        <v/>
      </c>
      <c r="J336" s="13" t="str">
        <f>IFERROR(IF(($C336&amp;"-"&amp;$E336&amp;"-"&amp;J$4)=INDEX(Aux!$Q$4:$Q$5000,MATCH($C336&amp;"-"&amp;$E336&amp;"-"&amp;J$4,Aux!$Q$4:$Q$5000,0)),1,""),"")</f>
        <v/>
      </c>
      <c r="K336" s="13" t="str">
        <f>IFERROR(IF(($C336&amp;"-"&amp;$E336&amp;"-"&amp;K$4)=INDEX(Aux!$Q$4:$Q$5000,MATCH($C336&amp;"-"&amp;$E336&amp;"-"&amp;K$4,Aux!$Q$4:$Q$5000,0)),1,""),"")</f>
        <v/>
      </c>
      <c r="L336" s="13" t="str">
        <f>IFERROR(IF(($C336&amp;"-"&amp;$E336&amp;"-"&amp;L$4)=INDEX(Aux!$Q$4:$Q$5000,MATCH($C336&amp;"-"&amp;$E336&amp;"-"&amp;L$4,Aux!$Q$4:$Q$5000,0)),1,""),"")</f>
        <v/>
      </c>
      <c r="M336" s="13" t="str">
        <f>IFERROR(IF(($C336&amp;"-"&amp;$E336&amp;"-"&amp;M$4)=INDEX(Aux!$Q$4:$Q$5000,MATCH($C336&amp;"-"&amp;$E336&amp;"-"&amp;M$4,Aux!$Q$4:$Q$5000,0)),1,""),"")</f>
        <v/>
      </c>
      <c r="N336" s="13" t="str">
        <f>IFERROR(IF(($C336&amp;"-"&amp;$E336&amp;"-"&amp;N$4)=INDEX(Aux!$Q$4:$Q$5000,MATCH($C336&amp;"-"&amp;$E336&amp;"-"&amp;N$4,Aux!$Q$4:$Q$5000,0)),1,""),"")</f>
        <v/>
      </c>
      <c r="O336" s="13" t="str">
        <f>IFERROR(IF(($C336&amp;"-"&amp;$E336&amp;"-"&amp;O$4)=INDEX(Aux!$Q$4:$Q$5000,MATCH($C336&amp;"-"&amp;$E336&amp;"-"&amp;O$4,Aux!$Q$4:$Q$5000,0)),1,""),"")</f>
        <v/>
      </c>
      <c r="P336" s="13" t="str">
        <f>IFERROR(IF(($C336&amp;"-"&amp;$E336&amp;"-"&amp;P$4)=INDEX(Aux!$Q$4:$Q$5000,MATCH($C336&amp;"-"&amp;$E336&amp;"-"&amp;P$4,Aux!$Q$4:$Q$5000,0)),1,""),"")</f>
        <v/>
      </c>
      <c r="Q336" s="13" t="str">
        <f>IFERROR(IF(($C336&amp;"-"&amp;$E336&amp;"-"&amp;Q$4)=INDEX(Aux!$Q$4:$Q$5000,MATCH($C336&amp;"-"&amp;$E336&amp;"-"&amp;Q$4,Aux!$Q$4:$Q$5000,0)),1,""),"")</f>
        <v/>
      </c>
      <c r="R336" s="13" t="str">
        <f>IFERROR(IF(($C336&amp;"-"&amp;$E336&amp;"-"&amp;R$4)=INDEX(Aux!$Q$4:$Q$5000,MATCH($C336&amp;"-"&amp;$E336&amp;"-"&amp;R$4,Aux!$Q$4:$Q$5000,0)),1,""),"")</f>
        <v/>
      </c>
      <c r="S336" s="13" t="str">
        <f>IFERROR(IF(($C336&amp;"-"&amp;$E336&amp;"-"&amp;S$4)=INDEX(Aux!$Q$4:$Q$5000,MATCH($C336&amp;"-"&amp;$E336&amp;"-"&amp;S$4,Aux!$Q$4:$Q$5000,0)),1,""),"")</f>
        <v/>
      </c>
      <c r="T336" s="13" t="str">
        <f>IFERROR(IF(($C336&amp;"-"&amp;$E336&amp;"-"&amp;T$4)=INDEX(Aux!$Q$4:$Q$5000,MATCH($C336&amp;"-"&amp;$E336&amp;"-"&amp;T$4,Aux!$Q$4:$Q$5000,0)),1,""),"")</f>
        <v/>
      </c>
      <c r="U336" s="13" t="str">
        <f>IFERROR(IF(($C336&amp;"-"&amp;$E336&amp;"-"&amp;U$4)=INDEX(Aux!$Q$4:$Q$5000,MATCH($C336&amp;"-"&amp;$E336&amp;"-"&amp;U$4,Aux!$Q$4:$Q$5000,0)),1,""),"")</f>
        <v/>
      </c>
      <c r="V336" s="13" t="str">
        <f>IFERROR(IF(($C336&amp;"-"&amp;$E336&amp;"-"&amp;V$4)=INDEX(Aux!$Q$4:$Q$5000,MATCH($C336&amp;"-"&amp;$E336&amp;"-"&amp;V$4,Aux!$Q$4:$Q$5000,0)),1,""),"")</f>
        <v/>
      </c>
      <c r="W336" s="13" t="str">
        <f>IFERROR(IF(($C336&amp;"-"&amp;$E336&amp;"-"&amp;W$4)=INDEX(Aux!$Q$4:$Q$5000,MATCH($C336&amp;"-"&amp;$E336&amp;"-"&amp;W$4,Aux!$Q$4:$Q$5000,0)),1,""),"")</f>
        <v/>
      </c>
      <c r="X336" s="13" t="str">
        <f>IFERROR(IF(($C336&amp;"-"&amp;$E336&amp;"-"&amp;X$4)=INDEX(Aux!$Q$4:$Q$5000,MATCH($C336&amp;"-"&amp;$E336&amp;"-"&amp;X$4,Aux!$Q$4:$Q$5000,0)),1,""),"")</f>
        <v/>
      </c>
      <c r="Y336" s="13" t="str">
        <f>IFERROR(IF(($C336&amp;"-"&amp;$E336&amp;"-"&amp;Y$4)=INDEX(Aux!$Q$4:$Q$5000,MATCH($C336&amp;"-"&amp;$E336&amp;"-"&amp;Y$4,Aux!$Q$4:$Q$5000,0)),1,""),"")</f>
        <v/>
      </c>
      <c r="Z336" s="13" t="str">
        <f>IFERROR(IF(($C336&amp;"-"&amp;$E336&amp;"-"&amp;Z$4)=INDEX(Aux!$Q$4:$Q$5000,MATCH($C336&amp;"-"&amp;$E336&amp;"-"&amp;Z$4,Aux!$Q$4:$Q$5000,0)),1,""),"")</f>
        <v/>
      </c>
      <c r="AA336" s="13" t="str">
        <f>IFERROR(IF(($C336&amp;"-"&amp;$E336&amp;"-"&amp;AA$4)=INDEX(Aux!$Q$4:$Q$5000,MATCH($C336&amp;"-"&amp;$E336&amp;"-"&amp;AA$4,Aux!$Q$4:$Q$5000,0)),1,""),"")</f>
        <v/>
      </c>
    </row>
    <row r="337" spans="2:27" x14ac:dyDescent="0.25">
      <c r="B337" s="41" t="str">
        <f>IF(B336="","",IF(B336+1&lt;='Tables&amp;Data'!$F$9,B336+1,""))</f>
        <v/>
      </c>
      <c r="C337" s="46" t="str">
        <f>IF(IFERROR(TRUNC((B337-1)/'Tables&amp;Data'!$F$7,0)+1,0)=0,"","G"&amp;TRUNC((B337-1)/'Tables&amp;Data'!$F$7,0)+1)</f>
        <v/>
      </c>
      <c r="D337" s="43" t="str">
        <f>IF(C337="","",IF(D336='Tables&amp;Data'!$F$7,1,D336+1))</f>
        <v/>
      </c>
      <c r="E337" s="43" t="str">
        <f t="shared" si="5"/>
        <v/>
      </c>
      <c r="F337" s="45" t="str">
        <f>IF(E337="","",IF(SUM(G337:AA337)='Tables&amp;Data'!$F$8,"P","O"))</f>
        <v/>
      </c>
      <c r="G337" s="13" t="str">
        <f>IFERROR(IF(($C337&amp;"-"&amp;$E337&amp;"-"&amp;G$4)=INDEX(Aux!$Q$4:$Q$5000,MATCH($C337&amp;"-"&amp;$E337&amp;"-"&amp;G$4,Aux!$Q$4:$Q$5000,0)),1,""),"")</f>
        <v/>
      </c>
      <c r="H337" s="13" t="str">
        <f>IFERROR(IF(($C337&amp;"-"&amp;$E337&amp;"-"&amp;H$4)=INDEX(Aux!$Q$4:$Q$5000,MATCH($C337&amp;"-"&amp;$E337&amp;"-"&amp;H$4,Aux!$Q$4:$Q$5000,0)),1,""),"")</f>
        <v/>
      </c>
      <c r="I337" s="13" t="str">
        <f>IFERROR(IF(($C337&amp;"-"&amp;$E337&amp;"-"&amp;I$4)=INDEX(Aux!$Q$4:$Q$5000,MATCH($C337&amp;"-"&amp;$E337&amp;"-"&amp;I$4,Aux!$Q$4:$Q$5000,0)),1,""),"")</f>
        <v/>
      </c>
      <c r="J337" s="13" t="str">
        <f>IFERROR(IF(($C337&amp;"-"&amp;$E337&amp;"-"&amp;J$4)=INDEX(Aux!$Q$4:$Q$5000,MATCH($C337&amp;"-"&amp;$E337&amp;"-"&amp;J$4,Aux!$Q$4:$Q$5000,0)),1,""),"")</f>
        <v/>
      </c>
      <c r="K337" s="13" t="str">
        <f>IFERROR(IF(($C337&amp;"-"&amp;$E337&amp;"-"&amp;K$4)=INDEX(Aux!$Q$4:$Q$5000,MATCH($C337&amp;"-"&amp;$E337&amp;"-"&amp;K$4,Aux!$Q$4:$Q$5000,0)),1,""),"")</f>
        <v/>
      </c>
      <c r="L337" s="13" t="str">
        <f>IFERROR(IF(($C337&amp;"-"&amp;$E337&amp;"-"&amp;L$4)=INDEX(Aux!$Q$4:$Q$5000,MATCH($C337&amp;"-"&amp;$E337&amp;"-"&amp;L$4,Aux!$Q$4:$Q$5000,0)),1,""),"")</f>
        <v/>
      </c>
      <c r="M337" s="13" t="str">
        <f>IFERROR(IF(($C337&amp;"-"&amp;$E337&amp;"-"&amp;M$4)=INDEX(Aux!$Q$4:$Q$5000,MATCH($C337&amp;"-"&amp;$E337&amp;"-"&amp;M$4,Aux!$Q$4:$Q$5000,0)),1,""),"")</f>
        <v/>
      </c>
      <c r="N337" s="13" t="str">
        <f>IFERROR(IF(($C337&amp;"-"&amp;$E337&amp;"-"&amp;N$4)=INDEX(Aux!$Q$4:$Q$5000,MATCH($C337&amp;"-"&amp;$E337&amp;"-"&amp;N$4,Aux!$Q$4:$Q$5000,0)),1,""),"")</f>
        <v/>
      </c>
      <c r="O337" s="13" t="str">
        <f>IFERROR(IF(($C337&amp;"-"&amp;$E337&amp;"-"&amp;O$4)=INDEX(Aux!$Q$4:$Q$5000,MATCH($C337&amp;"-"&amp;$E337&amp;"-"&amp;O$4,Aux!$Q$4:$Q$5000,0)),1,""),"")</f>
        <v/>
      </c>
      <c r="P337" s="13" t="str">
        <f>IFERROR(IF(($C337&amp;"-"&amp;$E337&amp;"-"&amp;P$4)=INDEX(Aux!$Q$4:$Q$5000,MATCH($C337&amp;"-"&amp;$E337&amp;"-"&amp;P$4,Aux!$Q$4:$Q$5000,0)),1,""),"")</f>
        <v/>
      </c>
      <c r="Q337" s="13" t="str">
        <f>IFERROR(IF(($C337&amp;"-"&amp;$E337&amp;"-"&amp;Q$4)=INDEX(Aux!$Q$4:$Q$5000,MATCH($C337&amp;"-"&amp;$E337&amp;"-"&amp;Q$4,Aux!$Q$4:$Q$5000,0)),1,""),"")</f>
        <v/>
      </c>
      <c r="R337" s="13" t="str">
        <f>IFERROR(IF(($C337&amp;"-"&amp;$E337&amp;"-"&amp;R$4)=INDEX(Aux!$Q$4:$Q$5000,MATCH($C337&amp;"-"&amp;$E337&amp;"-"&amp;R$4,Aux!$Q$4:$Q$5000,0)),1,""),"")</f>
        <v/>
      </c>
      <c r="S337" s="13" t="str">
        <f>IFERROR(IF(($C337&amp;"-"&amp;$E337&amp;"-"&amp;S$4)=INDEX(Aux!$Q$4:$Q$5000,MATCH($C337&amp;"-"&amp;$E337&amp;"-"&amp;S$4,Aux!$Q$4:$Q$5000,0)),1,""),"")</f>
        <v/>
      </c>
      <c r="T337" s="13" t="str">
        <f>IFERROR(IF(($C337&amp;"-"&amp;$E337&amp;"-"&amp;T$4)=INDEX(Aux!$Q$4:$Q$5000,MATCH($C337&amp;"-"&amp;$E337&amp;"-"&amp;T$4,Aux!$Q$4:$Q$5000,0)),1,""),"")</f>
        <v/>
      </c>
      <c r="U337" s="13" t="str">
        <f>IFERROR(IF(($C337&amp;"-"&amp;$E337&amp;"-"&amp;U$4)=INDEX(Aux!$Q$4:$Q$5000,MATCH($C337&amp;"-"&amp;$E337&amp;"-"&amp;U$4,Aux!$Q$4:$Q$5000,0)),1,""),"")</f>
        <v/>
      </c>
      <c r="V337" s="13" t="str">
        <f>IFERROR(IF(($C337&amp;"-"&amp;$E337&amp;"-"&amp;V$4)=INDEX(Aux!$Q$4:$Q$5000,MATCH($C337&amp;"-"&amp;$E337&amp;"-"&amp;V$4,Aux!$Q$4:$Q$5000,0)),1,""),"")</f>
        <v/>
      </c>
      <c r="W337" s="13" t="str">
        <f>IFERROR(IF(($C337&amp;"-"&amp;$E337&amp;"-"&amp;W$4)=INDEX(Aux!$Q$4:$Q$5000,MATCH($C337&amp;"-"&amp;$E337&amp;"-"&amp;W$4,Aux!$Q$4:$Q$5000,0)),1,""),"")</f>
        <v/>
      </c>
      <c r="X337" s="13" t="str">
        <f>IFERROR(IF(($C337&amp;"-"&amp;$E337&amp;"-"&amp;X$4)=INDEX(Aux!$Q$4:$Q$5000,MATCH($C337&amp;"-"&amp;$E337&amp;"-"&amp;X$4,Aux!$Q$4:$Q$5000,0)),1,""),"")</f>
        <v/>
      </c>
      <c r="Y337" s="13" t="str">
        <f>IFERROR(IF(($C337&amp;"-"&amp;$E337&amp;"-"&amp;Y$4)=INDEX(Aux!$Q$4:$Q$5000,MATCH($C337&amp;"-"&amp;$E337&amp;"-"&amp;Y$4,Aux!$Q$4:$Q$5000,0)),1,""),"")</f>
        <v/>
      </c>
      <c r="Z337" s="13" t="str">
        <f>IFERROR(IF(($C337&amp;"-"&amp;$E337&amp;"-"&amp;Z$4)=INDEX(Aux!$Q$4:$Q$5000,MATCH($C337&amp;"-"&amp;$E337&amp;"-"&amp;Z$4,Aux!$Q$4:$Q$5000,0)),1,""),"")</f>
        <v/>
      </c>
      <c r="AA337" s="13" t="str">
        <f>IFERROR(IF(($C337&amp;"-"&amp;$E337&amp;"-"&amp;AA$4)=INDEX(Aux!$Q$4:$Q$5000,MATCH($C337&amp;"-"&amp;$E337&amp;"-"&amp;AA$4,Aux!$Q$4:$Q$5000,0)),1,""),"")</f>
        <v/>
      </c>
    </row>
    <row r="338" spans="2:27" x14ac:dyDescent="0.25">
      <c r="B338" s="41" t="str">
        <f>IF(B337="","",IF(B337+1&lt;='Tables&amp;Data'!$F$9,B337+1,""))</f>
        <v/>
      </c>
      <c r="C338" s="46" t="str">
        <f>IF(IFERROR(TRUNC((B338-1)/'Tables&amp;Data'!$F$7,0)+1,0)=0,"","G"&amp;TRUNC((B338-1)/'Tables&amp;Data'!$F$7,0)+1)</f>
        <v/>
      </c>
      <c r="D338" s="43" t="str">
        <f>IF(C338="","",IF(D337='Tables&amp;Data'!$F$7,1,D337+1))</f>
        <v/>
      </c>
      <c r="E338" s="43" t="str">
        <f t="shared" si="5"/>
        <v/>
      </c>
      <c r="F338" s="45" t="str">
        <f>IF(E338="","",IF(SUM(G338:AA338)='Tables&amp;Data'!$F$8,"P","O"))</f>
        <v/>
      </c>
      <c r="G338" s="13" t="str">
        <f>IFERROR(IF(($C338&amp;"-"&amp;$E338&amp;"-"&amp;G$4)=INDEX(Aux!$Q$4:$Q$5000,MATCH($C338&amp;"-"&amp;$E338&amp;"-"&amp;G$4,Aux!$Q$4:$Q$5000,0)),1,""),"")</f>
        <v/>
      </c>
      <c r="H338" s="13" t="str">
        <f>IFERROR(IF(($C338&amp;"-"&amp;$E338&amp;"-"&amp;H$4)=INDEX(Aux!$Q$4:$Q$5000,MATCH($C338&amp;"-"&amp;$E338&amp;"-"&amp;H$4,Aux!$Q$4:$Q$5000,0)),1,""),"")</f>
        <v/>
      </c>
      <c r="I338" s="13" t="str">
        <f>IFERROR(IF(($C338&amp;"-"&amp;$E338&amp;"-"&amp;I$4)=INDEX(Aux!$Q$4:$Q$5000,MATCH($C338&amp;"-"&amp;$E338&amp;"-"&amp;I$4,Aux!$Q$4:$Q$5000,0)),1,""),"")</f>
        <v/>
      </c>
      <c r="J338" s="13" t="str">
        <f>IFERROR(IF(($C338&amp;"-"&amp;$E338&amp;"-"&amp;J$4)=INDEX(Aux!$Q$4:$Q$5000,MATCH($C338&amp;"-"&amp;$E338&amp;"-"&amp;J$4,Aux!$Q$4:$Q$5000,0)),1,""),"")</f>
        <v/>
      </c>
      <c r="K338" s="13" t="str">
        <f>IFERROR(IF(($C338&amp;"-"&amp;$E338&amp;"-"&amp;K$4)=INDEX(Aux!$Q$4:$Q$5000,MATCH($C338&amp;"-"&amp;$E338&amp;"-"&amp;K$4,Aux!$Q$4:$Q$5000,0)),1,""),"")</f>
        <v/>
      </c>
      <c r="L338" s="13" t="str">
        <f>IFERROR(IF(($C338&amp;"-"&amp;$E338&amp;"-"&amp;L$4)=INDEX(Aux!$Q$4:$Q$5000,MATCH($C338&amp;"-"&amp;$E338&amp;"-"&amp;L$4,Aux!$Q$4:$Q$5000,0)),1,""),"")</f>
        <v/>
      </c>
      <c r="M338" s="13" t="str">
        <f>IFERROR(IF(($C338&amp;"-"&amp;$E338&amp;"-"&amp;M$4)=INDEX(Aux!$Q$4:$Q$5000,MATCH($C338&amp;"-"&amp;$E338&amp;"-"&amp;M$4,Aux!$Q$4:$Q$5000,0)),1,""),"")</f>
        <v/>
      </c>
      <c r="N338" s="13" t="str">
        <f>IFERROR(IF(($C338&amp;"-"&amp;$E338&amp;"-"&amp;N$4)=INDEX(Aux!$Q$4:$Q$5000,MATCH($C338&amp;"-"&amp;$E338&amp;"-"&amp;N$4,Aux!$Q$4:$Q$5000,0)),1,""),"")</f>
        <v/>
      </c>
      <c r="O338" s="13" t="str">
        <f>IFERROR(IF(($C338&amp;"-"&amp;$E338&amp;"-"&amp;O$4)=INDEX(Aux!$Q$4:$Q$5000,MATCH($C338&amp;"-"&amp;$E338&amp;"-"&amp;O$4,Aux!$Q$4:$Q$5000,0)),1,""),"")</f>
        <v/>
      </c>
      <c r="P338" s="13" t="str">
        <f>IFERROR(IF(($C338&amp;"-"&amp;$E338&amp;"-"&amp;P$4)=INDEX(Aux!$Q$4:$Q$5000,MATCH($C338&amp;"-"&amp;$E338&amp;"-"&amp;P$4,Aux!$Q$4:$Q$5000,0)),1,""),"")</f>
        <v/>
      </c>
      <c r="Q338" s="13" t="str">
        <f>IFERROR(IF(($C338&amp;"-"&amp;$E338&amp;"-"&amp;Q$4)=INDEX(Aux!$Q$4:$Q$5000,MATCH($C338&amp;"-"&amp;$E338&amp;"-"&amp;Q$4,Aux!$Q$4:$Q$5000,0)),1,""),"")</f>
        <v/>
      </c>
      <c r="R338" s="13" t="str">
        <f>IFERROR(IF(($C338&amp;"-"&amp;$E338&amp;"-"&amp;R$4)=INDEX(Aux!$Q$4:$Q$5000,MATCH($C338&amp;"-"&amp;$E338&amp;"-"&amp;R$4,Aux!$Q$4:$Q$5000,0)),1,""),"")</f>
        <v/>
      </c>
      <c r="S338" s="13" t="str">
        <f>IFERROR(IF(($C338&amp;"-"&amp;$E338&amp;"-"&amp;S$4)=INDEX(Aux!$Q$4:$Q$5000,MATCH($C338&amp;"-"&amp;$E338&amp;"-"&amp;S$4,Aux!$Q$4:$Q$5000,0)),1,""),"")</f>
        <v/>
      </c>
      <c r="T338" s="13" t="str">
        <f>IFERROR(IF(($C338&amp;"-"&amp;$E338&amp;"-"&amp;T$4)=INDEX(Aux!$Q$4:$Q$5000,MATCH($C338&amp;"-"&amp;$E338&amp;"-"&amp;T$4,Aux!$Q$4:$Q$5000,0)),1,""),"")</f>
        <v/>
      </c>
      <c r="U338" s="13" t="str">
        <f>IFERROR(IF(($C338&amp;"-"&amp;$E338&amp;"-"&amp;U$4)=INDEX(Aux!$Q$4:$Q$5000,MATCH($C338&amp;"-"&amp;$E338&amp;"-"&amp;U$4,Aux!$Q$4:$Q$5000,0)),1,""),"")</f>
        <v/>
      </c>
      <c r="V338" s="13" t="str">
        <f>IFERROR(IF(($C338&amp;"-"&amp;$E338&amp;"-"&amp;V$4)=INDEX(Aux!$Q$4:$Q$5000,MATCH($C338&amp;"-"&amp;$E338&amp;"-"&amp;V$4,Aux!$Q$4:$Q$5000,0)),1,""),"")</f>
        <v/>
      </c>
      <c r="W338" s="13" t="str">
        <f>IFERROR(IF(($C338&amp;"-"&amp;$E338&amp;"-"&amp;W$4)=INDEX(Aux!$Q$4:$Q$5000,MATCH($C338&amp;"-"&amp;$E338&amp;"-"&amp;W$4,Aux!$Q$4:$Q$5000,0)),1,""),"")</f>
        <v/>
      </c>
      <c r="X338" s="13" t="str">
        <f>IFERROR(IF(($C338&amp;"-"&amp;$E338&amp;"-"&amp;X$4)=INDEX(Aux!$Q$4:$Q$5000,MATCH($C338&amp;"-"&amp;$E338&amp;"-"&amp;X$4,Aux!$Q$4:$Q$5000,0)),1,""),"")</f>
        <v/>
      </c>
      <c r="Y338" s="13" t="str">
        <f>IFERROR(IF(($C338&amp;"-"&amp;$E338&amp;"-"&amp;Y$4)=INDEX(Aux!$Q$4:$Q$5000,MATCH($C338&amp;"-"&amp;$E338&amp;"-"&amp;Y$4,Aux!$Q$4:$Q$5000,0)),1,""),"")</f>
        <v/>
      </c>
      <c r="Z338" s="13" t="str">
        <f>IFERROR(IF(($C338&amp;"-"&amp;$E338&amp;"-"&amp;Z$4)=INDEX(Aux!$Q$4:$Q$5000,MATCH($C338&amp;"-"&amp;$E338&amp;"-"&amp;Z$4,Aux!$Q$4:$Q$5000,0)),1,""),"")</f>
        <v/>
      </c>
      <c r="AA338" s="13" t="str">
        <f>IFERROR(IF(($C338&amp;"-"&amp;$E338&amp;"-"&amp;AA$4)=INDEX(Aux!$Q$4:$Q$5000,MATCH($C338&amp;"-"&amp;$E338&amp;"-"&amp;AA$4,Aux!$Q$4:$Q$5000,0)),1,""),"")</f>
        <v/>
      </c>
    </row>
    <row r="339" spans="2:27" x14ac:dyDescent="0.25">
      <c r="B339" s="41" t="str">
        <f>IF(B338="","",IF(B338+1&lt;='Tables&amp;Data'!$F$9,B338+1,""))</f>
        <v/>
      </c>
      <c r="C339" s="46" t="str">
        <f>IF(IFERROR(TRUNC((B339-1)/'Tables&amp;Data'!$F$7,0)+1,0)=0,"","G"&amp;TRUNC((B339-1)/'Tables&amp;Data'!$F$7,0)+1)</f>
        <v/>
      </c>
      <c r="D339" s="43" t="str">
        <f>IF(C339="","",IF(D338='Tables&amp;Data'!$F$7,1,D338+1))</f>
        <v/>
      </c>
      <c r="E339" s="43" t="str">
        <f t="shared" si="5"/>
        <v/>
      </c>
      <c r="F339" s="45" t="str">
        <f>IF(E339="","",IF(SUM(G339:AA339)='Tables&amp;Data'!$F$8,"P","O"))</f>
        <v/>
      </c>
      <c r="G339" s="13" t="str">
        <f>IFERROR(IF(($C339&amp;"-"&amp;$E339&amp;"-"&amp;G$4)=INDEX(Aux!$Q$4:$Q$5000,MATCH($C339&amp;"-"&amp;$E339&amp;"-"&amp;G$4,Aux!$Q$4:$Q$5000,0)),1,""),"")</f>
        <v/>
      </c>
      <c r="H339" s="13" t="str">
        <f>IFERROR(IF(($C339&amp;"-"&amp;$E339&amp;"-"&amp;H$4)=INDEX(Aux!$Q$4:$Q$5000,MATCH($C339&amp;"-"&amp;$E339&amp;"-"&amp;H$4,Aux!$Q$4:$Q$5000,0)),1,""),"")</f>
        <v/>
      </c>
      <c r="I339" s="13" t="str">
        <f>IFERROR(IF(($C339&amp;"-"&amp;$E339&amp;"-"&amp;I$4)=INDEX(Aux!$Q$4:$Q$5000,MATCH($C339&amp;"-"&amp;$E339&amp;"-"&amp;I$4,Aux!$Q$4:$Q$5000,0)),1,""),"")</f>
        <v/>
      </c>
      <c r="J339" s="13" t="str">
        <f>IFERROR(IF(($C339&amp;"-"&amp;$E339&amp;"-"&amp;J$4)=INDEX(Aux!$Q$4:$Q$5000,MATCH($C339&amp;"-"&amp;$E339&amp;"-"&amp;J$4,Aux!$Q$4:$Q$5000,0)),1,""),"")</f>
        <v/>
      </c>
      <c r="K339" s="13" t="str">
        <f>IFERROR(IF(($C339&amp;"-"&amp;$E339&amp;"-"&amp;K$4)=INDEX(Aux!$Q$4:$Q$5000,MATCH($C339&amp;"-"&amp;$E339&amp;"-"&amp;K$4,Aux!$Q$4:$Q$5000,0)),1,""),"")</f>
        <v/>
      </c>
      <c r="L339" s="13" t="str">
        <f>IFERROR(IF(($C339&amp;"-"&amp;$E339&amp;"-"&amp;L$4)=INDEX(Aux!$Q$4:$Q$5000,MATCH($C339&amp;"-"&amp;$E339&amp;"-"&amp;L$4,Aux!$Q$4:$Q$5000,0)),1,""),"")</f>
        <v/>
      </c>
      <c r="M339" s="13" t="str">
        <f>IFERROR(IF(($C339&amp;"-"&amp;$E339&amp;"-"&amp;M$4)=INDEX(Aux!$Q$4:$Q$5000,MATCH($C339&amp;"-"&amp;$E339&amp;"-"&amp;M$4,Aux!$Q$4:$Q$5000,0)),1,""),"")</f>
        <v/>
      </c>
      <c r="N339" s="13" t="str">
        <f>IFERROR(IF(($C339&amp;"-"&amp;$E339&amp;"-"&amp;N$4)=INDEX(Aux!$Q$4:$Q$5000,MATCH($C339&amp;"-"&amp;$E339&amp;"-"&amp;N$4,Aux!$Q$4:$Q$5000,0)),1,""),"")</f>
        <v/>
      </c>
      <c r="O339" s="13" t="str">
        <f>IFERROR(IF(($C339&amp;"-"&amp;$E339&amp;"-"&amp;O$4)=INDEX(Aux!$Q$4:$Q$5000,MATCH($C339&amp;"-"&amp;$E339&amp;"-"&amp;O$4,Aux!$Q$4:$Q$5000,0)),1,""),"")</f>
        <v/>
      </c>
      <c r="P339" s="13" t="str">
        <f>IFERROR(IF(($C339&amp;"-"&amp;$E339&amp;"-"&amp;P$4)=INDEX(Aux!$Q$4:$Q$5000,MATCH($C339&amp;"-"&amp;$E339&amp;"-"&amp;P$4,Aux!$Q$4:$Q$5000,0)),1,""),"")</f>
        <v/>
      </c>
      <c r="Q339" s="13" t="str">
        <f>IFERROR(IF(($C339&amp;"-"&amp;$E339&amp;"-"&amp;Q$4)=INDEX(Aux!$Q$4:$Q$5000,MATCH($C339&amp;"-"&amp;$E339&amp;"-"&amp;Q$4,Aux!$Q$4:$Q$5000,0)),1,""),"")</f>
        <v/>
      </c>
      <c r="R339" s="13" t="str">
        <f>IFERROR(IF(($C339&amp;"-"&amp;$E339&amp;"-"&amp;R$4)=INDEX(Aux!$Q$4:$Q$5000,MATCH($C339&amp;"-"&amp;$E339&amp;"-"&amp;R$4,Aux!$Q$4:$Q$5000,0)),1,""),"")</f>
        <v/>
      </c>
      <c r="S339" s="13" t="str">
        <f>IFERROR(IF(($C339&amp;"-"&amp;$E339&amp;"-"&amp;S$4)=INDEX(Aux!$Q$4:$Q$5000,MATCH($C339&amp;"-"&amp;$E339&amp;"-"&amp;S$4,Aux!$Q$4:$Q$5000,0)),1,""),"")</f>
        <v/>
      </c>
      <c r="T339" s="13" t="str">
        <f>IFERROR(IF(($C339&amp;"-"&amp;$E339&amp;"-"&amp;T$4)=INDEX(Aux!$Q$4:$Q$5000,MATCH($C339&amp;"-"&amp;$E339&amp;"-"&amp;T$4,Aux!$Q$4:$Q$5000,0)),1,""),"")</f>
        <v/>
      </c>
      <c r="U339" s="13" t="str">
        <f>IFERROR(IF(($C339&amp;"-"&amp;$E339&amp;"-"&amp;U$4)=INDEX(Aux!$Q$4:$Q$5000,MATCH($C339&amp;"-"&amp;$E339&amp;"-"&amp;U$4,Aux!$Q$4:$Q$5000,0)),1,""),"")</f>
        <v/>
      </c>
      <c r="V339" s="13" t="str">
        <f>IFERROR(IF(($C339&amp;"-"&amp;$E339&amp;"-"&amp;V$4)=INDEX(Aux!$Q$4:$Q$5000,MATCH($C339&amp;"-"&amp;$E339&amp;"-"&amp;V$4,Aux!$Q$4:$Q$5000,0)),1,""),"")</f>
        <v/>
      </c>
      <c r="W339" s="13" t="str">
        <f>IFERROR(IF(($C339&amp;"-"&amp;$E339&amp;"-"&amp;W$4)=INDEX(Aux!$Q$4:$Q$5000,MATCH($C339&amp;"-"&amp;$E339&amp;"-"&amp;W$4,Aux!$Q$4:$Q$5000,0)),1,""),"")</f>
        <v/>
      </c>
      <c r="X339" s="13" t="str">
        <f>IFERROR(IF(($C339&amp;"-"&amp;$E339&amp;"-"&amp;X$4)=INDEX(Aux!$Q$4:$Q$5000,MATCH($C339&amp;"-"&amp;$E339&amp;"-"&amp;X$4,Aux!$Q$4:$Q$5000,0)),1,""),"")</f>
        <v/>
      </c>
      <c r="Y339" s="13" t="str">
        <f>IFERROR(IF(($C339&amp;"-"&amp;$E339&amp;"-"&amp;Y$4)=INDEX(Aux!$Q$4:$Q$5000,MATCH($C339&amp;"-"&amp;$E339&amp;"-"&amp;Y$4,Aux!$Q$4:$Q$5000,0)),1,""),"")</f>
        <v/>
      </c>
      <c r="Z339" s="13" t="str">
        <f>IFERROR(IF(($C339&amp;"-"&amp;$E339&amp;"-"&amp;Z$4)=INDEX(Aux!$Q$4:$Q$5000,MATCH($C339&amp;"-"&amp;$E339&amp;"-"&amp;Z$4,Aux!$Q$4:$Q$5000,0)),1,""),"")</f>
        <v/>
      </c>
      <c r="AA339" s="13" t="str">
        <f>IFERROR(IF(($C339&amp;"-"&amp;$E339&amp;"-"&amp;AA$4)=INDEX(Aux!$Q$4:$Q$5000,MATCH($C339&amp;"-"&amp;$E339&amp;"-"&amp;AA$4,Aux!$Q$4:$Q$5000,0)),1,""),"")</f>
        <v/>
      </c>
    </row>
    <row r="340" spans="2:27" x14ac:dyDescent="0.25">
      <c r="B340" s="41" t="str">
        <f>IF(B339="","",IF(B339+1&lt;='Tables&amp;Data'!$F$9,B339+1,""))</f>
        <v/>
      </c>
      <c r="C340" s="46" t="str">
        <f>IF(IFERROR(TRUNC((B340-1)/'Tables&amp;Data'!$F$7,0)+1,0)=0,"","G"&amp;TRUNC((B340-1)/'Tables&amp;Data'!$F$7,0)+1)</f>
        <v/>
      </c>
      <c r="D340" s="43" t="str">
        <f>IF(C340="","",IF(D339='Tables&amp;Data'!$F$7,1,D339+1))</f>
        <v/>
      </c>
      <c r="E340" s="43" t="str">
        <f t="shared" si="5"/>
        <v/>
      </c>
      <c r="F340" s="45" t="str">
        <f>IF(E340="","",IF(SUM(G340:AA340)='Tables&amp;Data'!$F$8,"P","O"))</f>
        <v/>
      </c>
      <c r="G340" s="13" t="str">
        <f>IFERROR(IF(($C340&amp;"-"&amp;$E340&amp;"-"&amp;G$4)=INDEX(Aux!$Q$4:$Q$5000,MATCH($C340&amp;"-"&amp;$E340&amp;"-"&amp;G$4,Aux!$Q$4:$Q$5000,0)),1,""),"")</f>
        <v/>
      </c>
      <c r="H340" s="13" t="str">
        <f>IFERROR(IF(($C340&amp;"-"&amp;$E340&amp;"-"&amp;H$4)=INDEX(Aux!$Q$4:$Q$5000,MATCH($C340&amp;"-"&amp;$E340&amp;"-"&amp;H$4,Aux!$Q$4:$Q$5000,0)),1,""),"")</f>
        <v/>
      </c>
      <c r="I340" s="13" t="str">
        <f>IFERROR(IF(($C340&amp;"-"&amp;$E340&amp;"-"&amp;I$4)=INDEX(Aux!$Q$4:$Q$5000,MATCH($C340&amp;"-"&amp;$E340&amp;"-"&amp;I$4,Aux!$Q$4:$Q$5000,0)),1,""),"")</f>
        <v/>
      </c>
      <c r="J340" s="13" t="str">
        <f>IFERROR(IF(($C340&amp;"-"&amp;$E340&amp;"-"&amp;J$4)=INDEX(Aux!$Q$4:$Q$5000,MATCH($C340&amp;"-"&amp;$E340&amp;"-"&amp;J$4,Aux!$Q$4:$Q$5000,0)),1,""),"")</f>
        <v/>
      </c>
      <c r="K340" s="13" t="str">
        <f>IFERROR(IF(($C340&amp;"-"&amp;$E340&amp;"-"&amp;K$4)=INDEX(Aux!$Q$4:$Q$5000,MATCH($C340&amp;"-"&amp;$E340&amp;"-"&amp;K$4,Aux!$Q$4:$Q$5000,0)),1,""),"")</f>
        <v/>
      </c>
      <c r="L340" s="13" t="str">
        <f>IFERROR(IF(($C340&amp;"-"&amp;$E340&amp;"-"&amp;L$4)=INDEX(Aux!$Q$4:$Q$5000,MATCH($C340&amp;"-"&amp;$E340&amp;"-"&amp;L$4,Aux!$Q$4:$Q$5000,0)),1,""),"")</f>
        <v/>
      </c>
      <c r="M340" s="13" t="str">
        <f>IFERROR(IF(($C340&amp;"-"&amp;$E340&amp;"-"&amp;M$4)=INDEX(Aux!$Q$4:$Q$5000,MATCH($C340&amp;"-"&amp;$E340&amp;"-"&amp;M$4,Aux!$Q$4:$Q$5000,0)),1,""),"")</f>
        <v/>
      </c>
      <c r="N340" s="13" t="str">
        <f>IFERROR(IF(($C340&amp;"-"&amp;$E340&amp;"-"&amp;N$4)=INDEX(Aux!$Q$4:$Q$5000,MATCH($C340&amp;"-"&amp;$E340&amp;"-"&amp;N$4,Aux!$Q$4:$Q$5000,0)),1,""),"")</f>
        <v/>
      </c>
      <c r="O340" s="13" t="str">
        <f>IFERROR(IF(($C340&amp;"-"&amp;$E340&amp;"-"&amp;O$4)=INDEX(Aux!$Q$4:$Q$5000,MATCH($C340&amp;"-"&amp;$E340&amp;"-"&amp;O$4,Aux!$Q$4:$Q$5000,0)),1,""),"")</f>
        <v/>
      </c>
      <c r="P340" s="13" t="str">
        <f>IFERROR(IF(($C340&amp;"-"&amp;$E340&amp;"-"&amp;P$4)=INDEX(Aux!$Q$4:$Q$5000,MATCH($C340&amp;"-"&amp;$E340&amp;"-"&amp;P$4,Aux!$Q$4:$Q$5000,0)),1,""),"")</f>
        <v/>
      </c>
      <c r="Q340" s="13" t="str">
        <f>IFERROR(IF(($C340&amp;"-"&amp;$E340&amp;"-"&amp;Q$4)=INDEX(Aux!$Q$4:$Q$5000,MATCH($C340&amp;"-"&amp;$E340&amp;"-"&amp;Q$4,Aux!$Q$4:$Q$5000,0)),1,""),"")</f>
        <v/>
      </c>
      <c r="R340" s="13" t="str">
        <f>IFERROR(IF(($C340&amp;"-"&amp;$E340&amp;"-"&amp;R$4)=INDEX(Aux!$Q$4:$Q$5000,MATCH($C340&amp;"-"&amp;$E340&amp;"-"&amp;R$4,Aux!$Q$4:$Q$5000,0)),1,""),"")</f>
        <v/>
      </c>
      <c r="S340" s="13" t="str">
        <f>IFERROR(IF(($C340&amp;"-"&amp;$E340&amp;"-"&amp;S$4)=INDEX(Aux!$Q$4:$Q$5000,MATCH($C340&amp;"-"&amp;$E340&amp;"-"&amp;S$4,Aux!$Q$4:$Q$5000,0)),1,""),"")</f>
        <v/>
      </c>
      <c r="T340" s="13" t="str">
        <f>IFERROR(IF(($C340&amp;"-"&amp;$E340&amp;"-"&amp;T$4)=INDEX(Aux!$Q$4:$Q$5000,MATCH($C340&amp;"-"&amp;$E340&amp;"-"&amp;T$4,Aux!$Q$4:$Q$5000,0)),1,""),"")</f>
        <v/>
      </c>
      <c r="U340" s="13" t="str">
        <f>IFERROR(IF(($C340&amp;"-"&amp;$E340&amp;"-"&amp;U$4)=INDEX(Aux!$Q$4:$Q$5000,MATCH($C340&amp;"-"&amp;$E340&amp;"-"&amp;U$4,Aux!$Q$4:$Q$5000,0)),1,""),"")</f>
        <v/>
      </c>
      <c r="V340" s="13" t="str">
        <f>IFERROR(IF(($C340&amp;"-"&amp;$E340&amp;"-"&amp;V$4)=INDEX(Aux!$Q$4:$Q$5000,MATCH($C340&amp;"-"&amp;$E340&amp;"-"&amp;V$4,Aux!$Q$4:$Q$5000,0)),1,""),"")</f>
        <v/>
      </c>
      <c r="W340" s="13" t="str">
        <f>IFERROR(IF(($C340&amp;"-"&amp;$E340&amp;"-"&amp;W$4)=INDEX(Aux!$Q$4:$Q$5000,MATCH($C340&amp;"-"&amp;$E340&amp;"-"&amp;W$4,Aux!$Q$4:$Q$5000,0)),1,""),"")</f>
        <v/>
      </c>
      <c r="X340" s="13" t="str">
        <f>IFERROR(IF(($C340&amp;"-"&amp;$E340&amp;"-"&amp;X$4)=INDEX(Aux!$Q$4:$Q$5000,MATCH($C340&amp;"-"&amp;$E340&amp;"-"&amp;X$4,Aux!$Q$4:$Q$5000,0)),1,""),"")</f>
        <v/>
      </c>
      <c r="Y340" s="13" t="str">
        <f>IFERROR(IF(($C340&amp;"-"&amp;$E340&amp;"-"&amp;Y$4)=INDEX(Aux!$Q$4:$Q$5000,MATCH($C340&amp;"-"&amp;$E340&amp;"-"&amp;Y$4,Aux!$Q$4:$Q$5000,0)),1,""),"")</f>
        <v/>
      </c>
      <c r="Z340" s="13" t="str">
        <f>IFERROR(IF(($C340&amp;"-"&amp;$E340&amp;"-"&amp;Z$4)=INDEX(Aux!$Q$4:$Q$5000,MATCH($C340&amp;"-"&amp;$E340&amp;"-"&amp;Z$4,Aux!$Q$4:$Q$5000,0)),1,""),"")</f>
        <v/>
      </c>
      <c r="AA340" s="13" t="str">
        <f>IFERROR(IF(($C340&amp;"-"&amp;$E340&amp;"-"&amp;AA$4)=INDEX(Aux!$Q$4:$Q$5000,MATCH($C340&amp;"-"&amp;$E340&amp;"-"&amp;AA$4,Aux!$Q$4:$Q$5000,0)),1,""),"")</f>
        <v/>
      </c>
    </row>
    <row r="341" spans="2:27" x14ac:dyDescent="0.25">
      <c r="B341" s="41" t="str">
        <f>IF(B340="","",IF(B340+1&lt;='Tables&amp;Data'!$F$9,B340+1,""))</f>
        <v/>
      </c>
      <c r="C341" s="46" t="str">
        <f>IF(IFERROR(TRUNC((B341-1)/'Tables&amp;Data'!$F$7,0)+1,0)=0,"","G"&amp;TRUNC((B341-1)/'Tables&amp;Data'!$F$7,0)+1)</f>
        <v/>
      </c>
      <c r="D341" s="43" t="str">
        <f>IF(C341="","",IF(D340='Tables&amp;Data'!$F$7,1,D340+1))</f>
        <v/>
      </c>
      <c r="E341" s="43" t="str">
        <f t="shared" si="5"/>
        <v/>
      </c>
      <c r="F341" s="45" t="str">
        <f>IF(E341="","",IF(SUM(G341:AA341)='Tables&amp;Data'!$F$8,"P","O"))</f>
        <v/>
      </c>
      <c r="G341" s="13" t="str">
        <f>IFERROR(IF(($C341&amp;"-"&amp;$E341&amp;"-"&amp;G$4)=INDEX(Aux!$Q$4:$Q$5000,MATCH($C341&amp;"-"&amp;$E341&amp;"-"&amp;G$4,Aux!$Q$4:$Q$5000,0)),1,""),"")</f>
        <v/>
      </c>
      <c r="H341" s="13" t="str">
        <f>IFERROR(IF(($C341&amp;"-"&amp;$E341&amp;"-"&amp;H$4)=INDEX(Aux!$Q$4:$Q$5000,MATCH($C341&amp;"-"&amp;$E341&amp;"-"&amp;H$4,Aux!$Q$4:$Q$5000,0)),1,""),"")</f>
        <v/>
      </c>
      <c r="I341" s="13" t="str">
        <f>IFERROR(IF(($C341&amp;"-"&amp;$E341&amp;"-"&amp;I$4)=INDEX(Aux!$Q$4:$Q$5000,MATCH($C341&amp;"-"&amp;$E341&amp;"-"&amp;I$4,Aux!$Q$4:$Q$5000,0)),1,""),"")</f>
        <v/>
      </c>
      <c r="J341" s="13" t="str">
        <f>IFERROR(IF(($C341&amp;"-"&amp;$E341&amp;"-"&amp;J$4)=INDEX(Aux!$Q$4:$Q$5000,MATCH($C341&amp;"-"&amp;$E341&amp;"-"&amp;J$4,Aux!$Q$4:$Q$5000,0)),1,""),"")</f>
        <v/>
      </c>
      <c r="K341" s="13" t="str">
        <f>IFERROR(IF(($C341&amp;"-"&amp;$E341&amp;"-"&amp;K$4)=INDEX(Aux!$Q$4:$Q$5000,MATCH($C341&amp;"-"&amp;$E341&amp;"-"&amp;K$4,Aux!$Q$4:$Q$5000,0)),1,""),"")</f>
        <v/>
      </c>
      <c r="L341" s="13" t="str">
        <f>IFERROR(IF(($C341&amp;"-"&amp;$E341&amp;"-"&amp;L$4)=INDEX(Aux!$Q$4:$Q$5000,MATCH($C341&amp;"-"&amp;$E341&amp;"-"&amp;L$4,Aux!$Q$4:$Q$5000,0)),1,""),"")</f>
        <v/>
      </c>
      <c r="M341" s="13" t="str">
        <f>IFERROR(IF(($C341&amp;"-"&amp;$E341&amp;"-"&amp;M$4)=INDEX(Aux!$Q$4:$Q$5000,MATCH($C341&amp;"-"&amp;$E341&amp;"-"&amp;M$4,Aux!$Q$4:$Q$5000,0)),1,""),"")</f>
        <v/>
      </c>
      <c r="N341" s="13" t="str">
        <f>IFERROR(IF(($C341&amp;"-"&amp;$E341&amp;"-"&amp;N$4)=INDEX(Aux!$Q$4:$Q$5000,MATCH($C341&amp;"-"&amp;$E341&amp;"-"&amp;N$4,Aux!$Q$4:$Q$5000,0)),1,""),"")</f>
        <v/>
      </c>
      <c r="O341" s="13" t="str">
        <f>IFERROR(IF(($C341&amp;"-"&amp;$E341&amp;"-"&amp;O$4)=INDEX(Aux!$Q$4:$Q$5000,MATCH($C341&amp;"-"&amp;$E341&amp;"-"&amp;O$4,Aux!$Q$4:$Q$5000,0)),1,""),"")</f>
        <v/>
      </c>
      <c r="P341" s="13" t="str">
        <f>IFERROR(IF(($C341&amp;"-"&amp;$E341&amp;"-"&amp;P$4)=INDEX(Aux!$Q$4:$Q$5000,MATCH($C341&amp;"-"&amp;$E341&amp;"-"&amp;P$4,Aux!$Q$4:$Q$5000,0)),1,""),"")</f>
        <v/>
      </c>
      <c r="Q341" s="13" t="str">
        <f>IFERROR(IF(($C341&amp;"-"&amp;$E341&amp;"-"&amp;Q$4)=INDEX(Aux!$Q$4:$Q$5000,MATCH($C341&amp;"-"&amp;$E341&amp;"-"&amp;Q$4,Aux!$Q$4:$Q$5000,0)),1,""),"")</f>
        <v/>
      </c>
      <c r="R341" s="13" t="str">
        <f>IFERROR(IF(($C341&amp;"-"&amp;$E341&amp;"-"&amp;R$4)=INDEX(Aux!$Q$4:$Q$5000,MATCH($C341&amp;"-"&amp;$E341&amp;"-"&amp;R$4,Aux!$Q$4:$Q$5000,0)),1,""),"")</f>
        <v/>
      </c>
      <c r="S341" s="13" t="str">
        <f>IFERROR(IF(($C341&amp;"-"&amp;$E341&amp;"-"&amp;S$4)=INDEX(Aux!$Q$4:$Q$5000,MATCH($C341&amp;"-"&amp;$E341&amp;"-"&amp;S$4,Aux!$Q$4:$Q$5000,0)),1,""),"")</f>
        <v/>
      </c>
      <c r="T341" s="13" t="str">
        <f>IFERROR(IF(($C341&amp;"-"&amp;$E341&amp;"-"&amp;T$4)=INDEX(Aux!$Q$4:$Q$5000,MATCH($C341&amp;"-"&amp;$E341&amp;"-"&amp;T$4,Aux!$Q$4:$Q$5000,0)),1,""),"")</f>
        <v/>
      </c>
      <c r="U341" s="13" t="str">
        <f>IFERROR(IF(($C341&amp;"-"&amp;$E341&amp;"-"&amp;U$4)=INDEX(Aux!$Q$4:$Q$5000,MATCH($C341&amp;"-"&amp;$E341&amp;"-"&amp;U$4,Aux!$Q$4:$Q$5000,0)),1,""),"")</f>
        <v/>
      </c>
      <c r="V341" s="13" t="str">
        <f>IFERROR(IF(($C341&amp;"-"&amp;$E341&amp;"-"&amp;V$4)=INDEX(Aux!$Q$4:$Q$5000,MATCH($C341&amp;"-"&amp;$E341&amp;"-"&amp;V$4,Aux!$Q$4:$Q$5000,0)),1,""),"")</f>
        <v/>
      </c>
      <c r="W341" s="13" t="str">
        <f>IFERROR(IF(($C341&amp;"-"&amp;$E341&amp;"-"&amp;W$4)=INDEX(Aux!$Q$4:$Q$5000,MATCH($C341&amp;"-"&amp;$E341&amp;"-"&amp;W$4,Aux!$Q$4:$Q$5000,0)),1,""),"")</f>
        <v/>
      </c>
      <c r="X341" s="13" t="str">
        <f>IFERROR(IF(($C341&amp;"-"&amp;$E341&amp;"-"&amp;X$4)=INDEX(Aux!$Q$4:$Q$5000,MATCH($C341&amp;"-"&amp;$E341&amp;"-"&amp;X$4,Aux!$Q$4:$Q$5000,0)),1,""),"")</f>
        <v/>
      </c>
      <c r="Y341" s="13" t="str">
        <f>IFERROR(IF(($C341&amp;"-"&amp;$E341&amp;"-"&amp;Y$4)=INDEX(Aux!$Q$4:$Q$5000,MATCH($C341&amp;"-"&amp;$E341&amp;"-"&amp;Y$4,Aux!$Q$4:$Q$5000,0)),1,""),"")</f>
        <v/>
      </c>
      <c r="Z341" s="13" t="str">
        <f>IFERROR(IF(($C341&amp;"-"&amp;$E341&amp;"-"&amp;Z$4)=INDEX(Aux!$Q$4:$Q$5000,MATCH($C341&amp;"-"&amp;$E341&amp;"-"&amp;Z$4,Aux!$Q$4:$Q$5000,0)),1,""),"")</f>
        <v/>
      </c>
      <c r="AA341" s="13" t="str">
        <f>IFERROR(IF(($C341&amp;"-"&amp;$E341&amp;"-"&amp;AA$4)=INDEX(Aux!$Q$4:$Q$5000,MATCH($C341&amp;"-"&amp;$E341&amp;"-"&amp;AA$4,Aux!$Q$4:$Q$5000,0)),1,""),"")</f>
        <v/>
      </c>
    </row>
    <row r="342" spans="2:27" x14ac:dyDescent="0.25">
      <c r="B342" s="41" t="str">
        <f>IF(B341="","",IF(B341+1&lt;='Tables&amp;Data'!$F$9,B341+1,""))</f>
        <v/>
      </c>
      <c r="C342" s="46" t="str">
        <f>IF(IFERROR(TRUNC((B342-1)/'Tables&amp;Data'!$F$7,0)+1,0)=0,"","G"&amp;TRUNC((B342-1)/'Tables&amp;Data'!$F$7,0)+1)</f>
        <v/>
      </c>
      <c r="D342" s="43" t="str">
        <f>IF(C342="","",IF(D341='Tables&amp;Data'!$F$7,1,D341+1))</f>
        <v/>
      </c>
      <c r="E342" s="43" t="str">
        <f t="shared" si="5"/>
        <v/>
      </c>
      <c r="F342" s="45" t="str">
        <f>IF(E342="","",IF(SUM(G342:AA342)='Tables&amp;Data'!$F$8,"P","O"))</f>
        <v/>
      </c>
      <c r="G342" s="13" t="str">
        <f>IFERROR(IF(($C342&amp;"-"&amp;$E342&amp;"-"&amp;G$4)=INDEX(Aux!$Q$4:$Q$5000,MATCH($C342&amp;"-"&amp;$E342&amp;"-"&amp;G$4,Aux!$Q$4:$Q$5000,0)),1,""),"")</f>
        <v/>
      </c>
      <c r="H342" s="13" t="str">
        <f>IFERROR(IF(($C342&amp;"-"&amp;$E342&amp;"-"&amp;H$4)=INDEX(Aux!$Q$4:$Q$5000,MATCH($C342&amp;"-"&amp;$E342&amp;"-"&amp;H$4,Aux!$Q$4:$Q$5000,0)),1,""),"")</f>
        <v/>
      </c>
      <c r="I342" s="13" t="str">
        <f>IFERROR(IF(($C342&amp;"-"&amp;$E342&amp;"-"&amp;I$4)=INDEX(Aux!$Q$4:$Q$5000,MATCH($C342&amp;"-"&amp;$E342&amp;"-"&amp;I$4,Aux!$Q$4:$Q$5000,0)),1,""),"")</f>
        <v/>
      </c>
      <c r="J342" s="13" t="str">
        <f>IFERROR(IF(($C342&amp;"-"&amp;$E342&amp;"-"&amp;J$4)=INDEX(Aux!$Q$4:$Q$5000,MATCH($C342&amp;"-"&amp;$E342&amp;"-"&amp;J$4,Aux!$Q$4:$Q$5000,0)),1,""),"")</f>
        <v/>
      </c>
      <c r="K342" s="13" t="str">
        <f>IFERROR(IF(($C342&amp;"-"&amp;$E342&amp;"-"&amp;K$4)=INDEX(Aux!$Q$4:$Q$5000,MATCH($C342&amp;"-"&amp;$E342&amp;"-"&amp;K$4,Aux!$Q$4:$Q$5000,0)),1,""),"")</f>
        <v/>
      </c>
      <c r="L342" s="13" t="str">
        <f>IFERROR(IF(($C342&amp;"-"&amp;$E342&amp;"-"&amp;L$4)=INDEX(Aux!$Q$4:$Q$5000,MATCH($C342&amp;"-"&amp;$E342&amp;"-"&amp;L$4,Aux!$Q$4:$Q$5000,0)),1,""),"")</f>
        <v/>
      </c>
      <c r="M342" s="13" t="str">
        <f>IFERROR(IF(($C342&amp;"-"&amp;$E342&amp;"-"&amp;M$4)=INDEX(Aux!$Q$4:$Q$5000,MATCH($C342&amp;"-"&amp;$E342&amp;"-"&amp;M$4,Aux!$Q$4:$Q$5000,0)),1,""),"")</f>
        <v/>
      </c>
      <c r="N342" s="13" t="str">
        <f>IFERROR(IF(($C342&amp;"-"&amp;$E342&amp;"-"&amp;N$4)=INDEX(Aux!$Q$4:$Q$5000,MATCH($C342&amp;"-"&amp;$E342&amp;"-"&amp;N$4,Aux!$Q$4:$Q$5000,0)),1,""),"")</f>
        <v/>
      </c>
      <c r="O342" s="13" t="str">
        <f>IFERROR(IF(($C342&amp;"-"&amp;$E342&amp;"-"&amp;O$4)=INDEX(Aux!$Q$4:$Q$5000,MATCH($C342&amp;"-"&amp;$E342&amp;"-"&amp;O$4,Aux!$Q$4:$Q$5000,0)),1,""),"")</f>
        <v/>
      </c>
      <c r="P342" s="13" t="str">
        <f>IFERROR(IF(($C342&amp;"-"&amp;$E342&amp;"-"&amp;P$4)=INDEX(Aux!$Q$4:$Q$5000,MATCH($C342&amp;"-"&amp;$E342&amp;"-"&amp;P$4,Aux!$Q$4:$Q$5000,0)),1,""),"")</f>
        <v/>
      </c>
      <c r="Q342" s="13" t="str">
        <f>IFERROR(IF(($C342&amp;"-"&amp;$E342&amp;"-"&amp;Q$4)=INDEX(Aux!$Q$4:$Q$5000,MATCH($C342&amp;"-"&amp;$E342&amp;"-"&amp;Q$4,Aux!$Q$4:$Q$5000,0)),1,""),"")</f>
        <v/>
      </c>
      <c r="R342" s="13" t="str">
        <f>IFERROR(IF(($C342&amp;"-"&amp;$E342&amp;"-"&amp;R$4)=INDEX(Aux!$Q$4:$Q$5000,MATCH($C342&amp;"-"&amp;$E342&amp;"-"&amp;R$4,Aux!$Q$4:$Q$5000,0)),1,""),"")</f>
        <v/>
      </c>
      <c r="S342" s="13" t="str">
        <f>IFERROR(IF(($C342&amp;"-"&amp;$E342&amp;"-"&amp;S$4)=INDEX(Aux!$Q$4:$Q$5000,MATCH($C342&amp;"-"&amp;$E342&amp;"-"&amp;S$4,Aux!$Q$4:$Q$5000,0)),1,""),"")</f>
        <v/>
      </c>
      <c r="T342" s="13" t="str">
        <f>IFERROR(IF(($C342&amp;"-"&amp;$E342&amp;"-"&amp;T$4)=INDEX(Aux!$Q$4:$Q$5000,MATCH($C342&amp;"-"&amp;$E342&amp;"-"&amp;T$4,Aux!$Q$4:$Q$5000,0)),1,""),"")</f>
        <v/>
      </c>
      <c r="U342" s="13" t="str">
        <f>IFERROR(IF(($C342&amp;"-"&amp;$E342&amp;"-"&amp;U$4)=INDEX(Aux!$Q$4:$Q$5000,MATCH($C342&amp;"-"&amp;$E342&amp;"-"&amp;U$4,Aux!$Q$4:$Q$5000,0)),1,""),"")</f>
        <v/>
      </c>
      <c r="V342" s="13" t="str">
        <f>IFERROR(IF(($C342&amp;"-"&amp;$E342&amp;"-"&amp;V$4)=INDEX(Aux!$Q$4:$Q$5000,MATCH($C342&amp;"-"&amp;$E342&amp;"-"&amp;V$4,Aux!$Q$4:$Q$5000,0)),1,""),"")</f>
        <v/>
      </c>
      <c r="W342" s="13" t="str">
        <f>IFERROR(IF(($C342&amp;"-"&amp;$E342&amp;"-"&amp;W$4)=INDEX(Aux!$Q$4:$Q$5000,MATCH($C342&amp;"-"&amp;$E342&amp;"-"&amp;W$4,Aux!$Q$4:$Q$5000,0)),1,""),"")</f>
        <v/>
      </c>
      <c r="X342" s="13" t="str">
        <f>IFERROR(IF(($C342&amp;"-"&amp;$E342&amp;"-"&amp;X$4)=INDEX(Aux!$Q$4:$Q$5000,MATCH($C342&amp;"-"&amp;$E342&amp;"-"&amp;X$4,Aux!$Q$4:$Q$5000,0)),1,""),"")</f>
        <v/>
      </c>
      <c r="Y342" s="13" t="str">
        <f>IFERROR(IF(($C342&amp;"-"&amp;$E342&amp;"-"&amp;Y$4)=INDEX(Aux!$Q$4:$Q$5000,MATCH($C342&amp;"-"&amp;$E342&amp;"-"&amp;Y$4,Aux!$Q$4:$Q$5000,0)),1,""),"")</f>
        <v/>
      </c>
      <c r="Z342" s="13" t="str">
        <f>IFERROR(IF(($C342&amp;"-"&amp;$E342&amp;"-"&amp;Z$4)=INDEX(Aux!$Q$4:$Q$5000,MATCH($C342&amp;"-"&amp;$E342&amp;"-"&amp;Z$4,Aux!$Q$4:$Q$5000,0)),1,""),"")</f>
        <v/>
      </c>
      <c r="AA342" s="13" t="str">
        <f>IFERROR(IF(($C342&amp;"-"&amp;$E342&amp;"-"&amp;AA$4)=INDEX(Aux!$Q$4:$Q$5000,MATCH($C342&amp;"-"&amp;$E342&amp;"-"&amp;AA$4,Aux!$Q$4:$Q$5000,0)),1,""),"")</f>
        <v/>
      </c>
    </row>
    <row r="343" spans="2:27" x14ac:dyDescent="0.25">
      <c r="B343" s="41" t="str">
        <f>IF(B342="","",IF(B342+1&lt;='Tables&amp;Data'!$F$9,B342+1,""))</f>
        <v/>
      </c>
      <c r="C343" s="46" t="str">
        <f>IF(IFERROR(TRUNC((B343-1)/'Tables&amp;Data'!$F$7,0)+1,0)=0,"","G"&amp;TRUNC((B343-1)/'Tables&amp;Data'!$F$7,0)+1)</f>
        <v/>
      </c>
      <c r="D343" s="43" t="str">
        <f>IF(C343="","",IF(D342='Tables&amp;Data'!$F$7,1,D342+1))</f>
        <v/>
      </c>
      <c r="E343" s="43" t="str">
        <f t="shared" si="5"/>
        <v/>
      </c>
      <c r="F343" s="45" t="str">
        <f>IF(E343="","",IF(SUM(G343:AA343)='Tables&amp;Data'!$F$8,"P","O"))</f>
        <v/>
      </c>
      <c r="G343" s="13" t="str">
        <f>IFERROR(IF(($C343&amp;"-"&amp;$E343&amp;"-"&amp;G$4)=INDEX(Aux!$Q$4:$Q$5000,MATCH($C343&amp;"-"&amp;$E343&amp;"-"&amp;G$4,Aux!$Q$4:$Q$5000,0)),1,""),"")</f>
        <v/>
      </c>
      <c r="H343" s="13" t="str">
        <f>IFERROR(IF(($C343&amp;"-"&amp;$E343&amp;"-"&amp;H$4)=INDEX(Aux!$Q$4:$Q$5000,MATCH($C343&amp;"-"&amp;$E343&amp;"-"&amp;H$4,Aux!$Q$4:$Q$5000,0)),1,""),"")</f>
        <v/>
      </c>
      <c r="I343" s="13" t="str">
        <f>IFERROR(IF(($C343&amp;"-"&amp;$E343&amp;"-"&amp;I$4)=INDEX(Aux!$Q$4:$Q$5000,MATCH($C343&amp;"-"&amp;$E343&amp;"-"&amp;I$4,Aux!$Q$4:$Q$5000,0)),1,""),"")</f>
        <v/>
      </c>
      <c r="J343" s="13" t="str">
        <f>IFERROR(IF(($C343&amp;"-"&amp;$E343&amp;"-"&amp;J$4)=INDEX(Aux!$Q$4:$Q$5000,MATCH($C343&amp;"-"&amp;$E343&amp;"-"&amp;J$4,Aux!$Q$4:$Q$5000,0)),1,""),"")</f>
        <v/>
      </c>
      <c r="K343" s="13" t="str">
        <f>IFERROR(IF(($C343&amp;"-"&amp;$E343&amp;"-"&amp;K$4)=INDEX(Aux!$Q$4:$Q$5000,MATCH($C343&amp;"-"&amp;$E343&amp;"-"&amp;K$4,Aux!$Q$4:$Q$5000,0)),1,""),"")</f>
        <v/>
      </c>
      <c r="L343" s="13" t="str">
        <f>IFERROR(IF(($C343&amp;"-"&amp;$E343&amp;"-"&amp;L$4)=INDEX(Aux!$Q$4:$Q$5000,MATCH($C343&amp;"-"&amp;$E343&amp;"-"&amp;L$4,Aux!$Q$4:$Q$5000,0)),1,""),"")</f>
        <v/>
      </c>
      <c r="M343" s="13" t="str">
        <f>IFERROR(IF(($C343&amp;"-"&amp;$E343&amp;"-"&amp;M$4)=INDEX(Aux!$Q$4:$Q$5000,MATCH($C343&amp;"-"&amp;$E343&amp;"-"&amp;M$4,Aux!$Q$4:$Q$5000,0)),1,""),"")</f>
        <v/>
      </c>
      <c r="N343" s="13" t="str">
        <f>IFERROR(IF(($C343&amp;"-"&amp;$E343&amp;"-"&amp;N$4)=INDEX(Aux!$Q$4:$Q$5000,MATCH($C343&amp;"-"&amp;$E343&amp;"-"&amp;N$4,Aux!$Q$4:$Q$5000,0)),1,""),"")</f>
        <v/>
      </c>
      <c r="O343" s="13" t="str">
        <f>IFERROR(IF(($C343&amp;"-"&amp;$E343&amp;"-"&amp;O$4)=INDEX(Aux!$Q$4:$Q$5000,MATCH($C343&amp;"-"&amp;$E343&amp;"-"&amp;O$4,Aux!$Q$4:$Q$5000,0)),1,""),"")</f>
        <v/>
      </c>
      <c r="P343" s="13" t="str">
        <f>IFERROR(IF(($C343&amp;"-"&amp;$E343&amp;"-"&amp;P$4)=INDEX(Aux!$Q$4:$Q$5000,MATCH($C343&amp;"-"&amp;$E343&amp;"-"&amp;P$4,Aux!$Q$4:$Q$5000,0)),1,""),"")</f>
        <v/>
      </c>
      <c r="Q343" s="13" t="str">
        <f>IFERROR(IF(($C343&amp;"-"&amp;$E343&amp;"-"&amp;Q$4)=INDEX(Aux!$Q$4:$Q$5000,MATCH($C343&amp;"-"&amp;$E343&amp;"-"&amp;Q$4,Aux!$Q$4:$Q$5000,0)),1,""),"")</f>
        <v/>
      </c>
      <c r="R343" s="13" t="str">
        <f>IFERROR(IF(($C343&amp;"-"&amp;$E343&amp;"-"&amp;R$4)=INDEX(Aux!$Q$4:$Q$5000,MATCH($C343&amp;"-"&amp;$E343&amp;"-"&amp;R$4,Aux!$Q$4:$Q$5000,0)),1,""),"")</f>
        <v/>
      </c>
      <c r="S343" s="13" t="str">
        <f>IFERROR(IF(($C343&amp;"-"&amp;$E343&amp;"-"&amp;S$4)=INDEX(Aux!$Q$4:$Q$5000,MATCH($C343&amp;"-"&amp;$E343&amp;"-"&amp;S$4,Aux!$Q$4:$Q$5000,0)),1,""),"")</f>
        <v/>
      </c>
      <c r="T343" s="13" t="str">
        <f>IFERROR(IF(($C343&amp;"-"&amp;$E343&amp;"-"&amp;T$4)=INDEX(Aux!$Q$4:$Q$5000,MATCH($C343&amp;"-"&amp;$E343&amp;"-"&amp;T$4,Aux!$Q$4:$Q$5000,0)),1,""),"")</f>
        <v/>
      </c>
      <c r="U343" s="13" t="str">
        <f>IFERROR(IF(($C343&amp;"-"&amp;$E343&amp;"-"&amp;U$4)=INDEX(Aux!$Q$4:$Q$5000,MATCH($C343&amp;"-"&amp;$E343&amp;"-"&amp;U$4,Aux!$Q$4:$Q$5000,0)),1,""),"")</f>
        <v/>
      </c>
      <c r="V343" s="13" t="str">
        <f>IFERROR(IF(($C343&amp;"-"&amp;$E343&amp;"-"&amp;V$4)=INDEX(Aux!$Q$4:$Q$5000,MATCH($C343&amp;"-"&amp;$E343&amp;"-"&amp;V$4,Aux!$Q$4:$Q$5000,0)),1,""),"")</f>
        <v/>
      </c>
      <c r="W343" s="13" t="str">
        <f>IFERROR(IF(($C343&amp;"-"&amp;$E343&amp;"-"&amp;W$4)=INDEX(Aux!$Q$4:$Q$5000,MATCH($C343&amp;"-"&amp;$E343&amp;"-"&amp;W$4,Aux!$Q$4:$Q$5000,0)),1,""),"")</f>
        <v/>
      </c>
      <c r="X343" s="13" t="str">
        <f>IFERROR(IF(($C343&amp;"-"&amp;$E343&amp;"-"&amp;X$4)=INDEX(Aux!$Q$4:$Q$5000,MATCH($C343&amp;"-"&amp;$E343&amp;"-"&amp;X$4,Aux!$Q$4:$Q$5000,0)),1,""),"")</f>
        <v/>
      </c>
      <c r="Y343" s="13" t="str">
        <f>IFERROR(IF(($C343&amp;"-"&amp;$E343&amp;"-"&amp;Y$4)=INDEX(Aux!$Q$4:$Q$5000,MATCH($C343&amp;"-"&amp;$E343&amp;"-"&amp;Y$4,Aux!$Q$4:$Q$5000,0)),1,""),"")</f>
        <v/>
      </c>
      <c r="Z343" s="13" t="str">
        <f>IFERROR(IF(($C343&amp;"-"&amp;$E343&amp;"-"&amp;Z$4)=INDEX(Aux!$Q$4:$Q$5000,MATCH($C343&amp;"-"&amp;$E343&amp;"-"&amp;Z$4,Aux!$Q$4:$Q$5000,0)),1,""),"")</f>
        <v/>
      </c>
      <c r="AA343" s="13" t="str">
        <f>IFERROR(IF(($C343&amp;"-"&amp;$E343&amp;"-"&amp;AA$4)=INDEX(Aux!$Q$4:$Q$5000,MATCH($C343&amp;"-"&amp;$E343&amp;"-"&amp;AA$4,Aux!$Q$4:$Q$5000,0)),1,""),"")</f>
        <v/>
      </c>
    </row>
    <row r="344" spans="2:27" x14ac:dyDescent="0.25">
      <c r="B344" s="41" t="str">
        <f>IF(B343="","",IF(B343+1&lt;='Tables&amp;Data'!$F$9,B343+1,""))</f>
        <v/>
      </c>
      <c r="C344" s="46" t="str">
        <f>IF(IFERROR(TRUNC((B344-1)/'Tables&amp;Data'!$F$7,0)+1,0)=0,"","G"&amp;TRUNC((B344-1)/'Tables&amp;Data'!$F$7,0)+1)</f>
        <v/>
      </c>
      <c r="D344" s="43" t="str">
        <f>IF(C344="","",IF(D343='Tables&amp;Data'!$F$7,1,D343+1))</f>
        <v/>
      </c>
      <c r="E344" s="43" t="str">
        <f t="shared" si="5"/>
        <v/>
      </c>
      <c r="F344" s="45" t="str">
        <f>IF(E344="","",IF(SUM(G344:AA344)='Tables&amp;Data'!$F$8,"P","O"))</f>
        <v/>
      </c>
      <c r="G344" s="13" t="str">
        <f>IFERROR(IF(($C344&amp;"-"&amp;$E344&amp;"-"&amp;G$4)=INDEX(Aux!$Q$4:$Q$5000,MATCH($C344&amp;"-"&amp;$E344&amp;"-"&amp;G$4,Aux!$Q$4:$Q$5000,0)),1,""),"")</f>
        <v/>
      </c>
      <c r="H344" s="13" t="str">
        <f>IFERROR(IF(($C344&amp;"-"&amp;$E344&amp;"-"&amp;H$4)=INDEX(Aux!$Q$4:$Q$5000,MATCH($C344&amp;"-"&amp;$E344&amp;"-"&amp;H$4,Aux!$Q$4:$Q$5000,0)),1,""),"")</f>
        <v/>
      </c>
      <c r="I344" s="13" t="str">
        <f>IFERROR(IF(($C344&amp;"-"&amp;$E344&amp;"-"&amp;I$4)=INDEX(Aux!$Q$4:$Q$5000,MATCH($C344&amp;"-"&amp;$E344&amp;"-"&amp;I$4,Aux!$Q$4:$Q$5000,0)),1,""),"")</f>
        <v/>
      </c>
      <c r="J344" s="13" t="str">
        <f>IFERROR(IF(($C344&amp;"-"&amp;$E344&amp;"-"&amp;J$4)=INDEX(Aux!$Q$4:$Q$5000,MATCH($C344&amp;"-"&amp;$E344&amp;"-"&amp;J$4,Aux!$Q$4:$Q$5000,0)),1,""),"")</f>
        <v/>
      </c>
      <c r="K344" s="13" t="str">
        <f>IFERROR(IF(($C344&amp;"-"&amp;$E344&amp;"-"&amp;K$4)=INDEX(Aux!$Q$4:$Q$5000,MATCH($C344&amp;"-"&amp;$E344&amp;"-"&amp;K$4,Aux!$Q$4:$Q$5000,0)),1,""),"")</f>
        <v/>
      </c>
      <c r="L344" s="13" t="str">
        <f>IFERROR(IF(($C344&amp;"-"&amp;$E344&amp;"-"&amp;L$4)=INDEX(Aux!$Q$4:$Q$5000,MATCH($C344&amp;"-"&amp;$E344&amp;"-"&amp;L$4,Aux!$Q$4:$Q$5000,0)),1,""),"")</f>
        <v/>
      </c>
      <c r="M344" s="13" t="str">
        <f>IFERROR(IF(($C344&amp;"-"&amp;$E344&amp;"-"&amp;M$4)=INDEX(Aux!$Q$4:$Q$5000,MATCH($C344&amp;"-"&amp;$E344&amp;"-"&amp;M$4,Aux!$Q$4:$Q$5000,0)),1,""),"")</f>
        <v/>
      </c>
      <c r="N344" s="13" t="str">
        <f>IFERROR(IF(($C344&amp;"-"&amp;$E344&amp;"-"&amp;N$4)=INDEX(Aux!$Q$4:$Q$5000,MATCH($C344&amp;"-"&amp;$E344&amp;"-"&amp;N$4,Aux!$Q$4:$Q$5000,0)),1,""),"")</f>
        <v/>
      </c>
      <c r="O344" s="13" t="str">
        <f>IFERROR(IF(($C344&amp;"-"&amp;$E344&amp;"-"&amp;O$4)=INDEX(Aux!$Q$4:$Q$5000,MATCH($C344&amp;"-"&amp;$E344&amp;"-"&amp;O$4,Aux!$Q$4:$Q$5000,0)),1,""),"")</f>
        <v/>
      </c>
      <c r="P344" s="13" t="str">
        <f>IFERROR(IF(($C344&amp;"-"&amp;$E344&amp;"-"&amp;P$4)=INDEX(Aux!$Q$4:$Q$5000,MATCH($C344&amp;"-"&amp;$E344&amp;"-"&amp;P$4,Aux!$Q$4:$Q$5000,0)),1,""),"")</f>
        <v/>
      </c>
      <c r="Q344" s="13" t="str">
        <f>IFERROR(IF(($C344&amp;"-"&amp;$E344&amp;"-"&amp;Q$4)=INDEX(Aux!$Q$4:$Q$5000,MATCH($C344&amp;"-"&amp;$E344&amp;"-"&amp;Q$4,Aux!$Q$4:$Q$5000,0)),1,""),"")</f>
        <v/>
      </c>
      <c r="R344" s="13" t="str">
        <f>IFERROR(IF(($C344&amp;"-"&amp;$E344&amp;"-"&amp;R$4)=INDEX(Aux!$Q$4:$Q$5000,MATCH($C344&amp;"-"&amp;$E344&amp;"-"&amp;R$4,Aux!$Q$4:$Q$5000,0)),1,""),"")</f>
        <v/>
      </c>
      <c r="S344" s="13" t="str">
        <f>IFERROR(IF(($C344&amp;"-"&amp;$E344&amp;"-"&amp;S$4)=INDEX(Aux!$Q$4:$Q$5000,MATCH($C344&amp;"-"&amp;$E344&amp;"-"&amp;S$4,Aux!$Q$4:$Q$5000,0)),1,""),"")</f>
        <v/>
      </c>
      <c r="T344" s="13" t="str">
        <f>IFERROR(IF(($C344&amp;"-"&amp;$E344&amp;"-"&amp;T$4)=INDEX(Aux!$Q$4:$Q$5000,MATCH($C344&amp;"-"&amp;$E344&amp;"-"&amp;T$4,Aux!$Q$4:$Q$5000,0)),1,""),"")</f>
        <v/>
      </c>
      <c r="U344" s="13" t="str">
        <f>IFERROR(IF(($C344&amp;"-"&amp;$E344&amp;"-"&amp;U$4)=INDEX(Aux!$Q$4:$Q$5000,MATCH($C344&amp;"-"&amp;$E344&amp;"-"&amp;U$4,Aux!$Q$4:$Q$5000,0)),1,""),"")</f>
        <v/>
      </c>
      <c r="V344" s="13" t="str">
        <f>IFERROR(IF(($C344&amp;"-"&amp;$E344&amp;"-"&amp;V$4)=INDEX(Aux!$Q$4:$Q$5000,MATCH($C344&amp;"-"&amp;$E344&amp;"-"&amp;V$4,Aux!$Q$4:$Q$5000,0)),1,""),"")</f>
        <v/>
      </c>
      <c r="W344" s="13" t="str">
        <f>IFERROR(IF(($C344&amp;"-"&amp;$E344&amp;"-"&amp;W$4)=INDEX(Aux!$Q$4:$Q$5000,MATCH($C344&amp;"-"&amp;$E344&amp;"-"&amp;W$4,Aux!$Q$4:$Q$5000,0)),1,""),"")</f>
        <v/>
      </c>
      <c r="X344" s="13" t="str">
        <f>IFERROR(IF(($C344&amp;"-"&amp;$E344&amp;"-"&amp;X$4)=INDEX(Aux!$Q$4:$Q$5000,MATCH($C344&amp;"-"&amp;$E344&amp;"-"&amp;X$4,Aux!$Q$4:$Q$5000,0)),1,""),"")</f>
        <v/>
      </c>
      <c r="Y344" s="13" t="str">
        <f>IFERROR(IF(($C344&amp;"-"&amp;$E344&amp;"-"&amp;Y$4)=INDEX(Aux!$Q$4:$Q$5000,MATCH($C344&amp;"-"&amp;$E344&amp;"-"&amp;Y$4,Aux!$Q$4:$Q$5000,0)),1,""),"")</f>
        <v/>
      </c>
      <c r="Z344" s="13" t="str">
        <f>IFERROR(IF(($C344&amp;"-"&amp;$E344&amp;"-"&amp;Z$4)=INDEX(Aux!$Q$4:$Q$5000,MATCH($C344&amp;"-"&amp;$E344&amp;"-"&amp;Z$4,Aux!$Q$4:$Q$5000,0)),1,""),"")</f>
        <v/>
      </c>
      <c r="AA344" s="13" t="str">
        <f>IFERROR(IF(($C344&amp;"-"&amp;$E344&amp;"-"&amp;AA$4)=INDEX(Aux!$Q$4:$Q$5000,MATCH($C344&amp;"-"&amp;$E344&amp;"-"&amp;AA$4,Aux!$Q$4:$Q$5000,0)),1,""),"")</f>
        <v/>
      </c>
    </row>
    <row r="345" spans="2:27" x14ac:dyDescent="0.25">
      <c r="B345" s="41" t="str">
        <f>IF(B344="","",IF(B344+1&lt;='Tables&amp;Data'!$F$9,B344+1,""))</f>
        <v/>
      </c>
      <c r="C345" s="46" t="str">
        <f>IF(IFERROR(TRUNC((B345-1)/'Tables&amp;Data'!$F$7,0)+1,0)=0,"","G"&amp;TRUNC((B345-1)/'Tables&amp;Data'!$F$7,0)+1)</f>
        <v/>
      </c>
      <c r="D345" s="43" t="str">
        <f>IF(C345="","",IF(D344='Tables&amp;Data'!$F$7,1,D344+1))</f>
        <v/>
      </c>
      <c r="E345" s="43" t="str">
        <f t="shared" si="5"/>
        <v/>
      </c>
      <c r="F345" s="45" t="str">
        <f>IF(E345="","",IF(SUM(G345:AA345)='Tables&amp;Data'!$F$8,"P","O"))</f>
        <v/>
      </c>
      <c r="G345" s="13" t="str">
        <f>IFERROR(IF(($C345&amp;"-"&amp;$E345&amp;"-"&amp;G$4)=INDEX(Aux!$Q$4:$Q$5000,MATCH($C345&amp;"-"&amp;$E345&amp;"-"&amp;G$4,Aux!$Q$4:$Q$5000,0)),1,""),"")</f>
        <v/>
      </c>
      <c r="H345" s="13" t="str">
        <f>IFERROR(IF(($C345&amp;"-"&amp;$E345&amp;"-"&amp;H$4)=INDEX(Aux!$Q$4:$Q$5000,MATCH($C345&amp;"-"&amp;$E345&amp;"-"&amp;H$4,Aux!$Q$4:$Q$5000,0)),1,""),"")</f>
        <v/>
      </c>
      <c r="I345" s="13" t="str">
        <f>IFERROR(IF(($C345&amp;"-"&amp;$E345&amp;"-"&amp;I$4)=INDEX(Aux!$Q$4:$Q$5000,MATCH($C345&amp;"-"&amp;$E345&amp;"-"&amp;I$4,Aux!$Q$4:$Q$5000,0)),1,""),"")</f>
        <v/>
      </c>
      <c r="J345" s="13" t="str">
        <f>IFERROR(IF(($C345&amp;"-"&amp;$E345&amp;"-"&amp;J$4)=INDEX(Aux!$Q$4:$Q$5000,MATCH($C345&amp;"-"&amp;$E345&amp;"-"&amp;J$4,Aux!$Q$4:$Q$5000,0)),1,""),"")</f>
        <v/>
      </c>
      <c r="K345" s="13" t="str">
        <f>IFERROR(IF(($C345&amp;"-"&amp;$E345&amp;"-"&amp;K$4)=INDEX(Aux!$Q$4:$Q$5000,MATCH($C345&amp;"-"&amp;$E345&amp;"-"&amp;K$4,Aux!$Q$4:$Q$5000,0)),1,""),"")</f>
        <v/>
      </c>
      <c r="L345" s="13" t="str">
        <f>IFERROR(IF(($C345&amp;"-"&amp;$E345&amp;"-"&amp;L$4)=INDEX(Aux!$Q$4:$Q$5000,MATCH($C345&amp;"-"&amp;$E345&amp;"-"&amp;L$4,Aux!$Q$4:$Q$5000,0)),1,""),"")</f>
        <v/>
      </c>
      <c r="M345" s="13" t="str">
        <f>IFERROR(IF(($C345&amp;"-"&amp;$E345&amp;"-"&amp;M$4)=INDEX(Aux!$Q$4:$Q$5000,MATCH($C345&amp;"-"&amp;$E345&amp;"-"&amp;M$4,Aux!$Q$4:$Q$5000,0)),1,""),"")</f>
        <v/>
      </c>
      <c r="N345" s="13" t="str">
        <f>IFERROR(IF(($C345&amp;"-"&amp;$E345&amp;"-"&amp;N$4)=INDEX(Aux!$Q$4:$Q$5000,MATCH($C345&amp;"-"&amp;$E345&amp;"-"&amp;N$4,Aux!$Q$4:$Q$5000,0)),1,""),"")</f>
        <v/>
      </c>
      <c r="O345" s="13" t="str">
        <f>IFERROR(IF(($C345&amp;"-"&amp;$E345&amp;"-"&amp;O$4)=INDEX(Aux!$Q$4:$Q$5000,MATCH($C345&amp;"-"&amp;$E345&amp;"-"&amp;O$4,Aux!$Q$4:$Q$5000,0)),1,""),"")</f>
        <v/>
      </c>
      <c r="P345" s="13" t="str">
        <f>IFERROR(IF(($C345&amp;"-"&amp;$E345&amp;"-"&amp;P$4)=INDEX(Aux!$Q$4:$Q$5000,MATCH($C345&amp;"-"&amp;$E345&amp;"-"&amp;P$4,Aux!$Q$4:$Q$5000,0)),1,""),"")</f>
        <v/>
      </c>
      <c r="Q345" s="13" t="str">
        <f>IFERROR(IF(($C345&amp;"-"&amp;$E345&amp;"-"&amp;Q$4)=INDEX(Aux!$Q$4:$Q$5000,MATCH($C345&amp;"-"&amp;$E345&amp;"-"&amp;Q$4,Aux!$Q$4:$Q$5000,0)),1,""),"")</f>
        <v/>
      </c>
      <c r="R345" s="13" t="str">
        <f>IFERROR(IF(($C345&amp;"-"&amp;$E345&amp;"-"&amp;R$4)=INDEX(Aux!$Q$4:$Q$5000,MATCH($C345&amp;"-"&amp;$E345&amp;"-"&amp;R$4,Aux!$Q$4:$Q$5000,0)),1,""),"")</f>
        <v/>
      </c>
      <c r="S345" s="13" t="str">
        <f>IFERROR(IF(($C345&amp;"-"&amp;$E345&amp;"-"&amp;S$4)=INDEX(Aux!$Q$4:$Q$5000,MATCH($C345&amp;"-"&amp;$E345&amp;"-"&amp;S$4,Aux!$Q$4:$Q$5000,0)),1,""),"")</f>
        <v/>
      </c>
      <c r="T345" s="13" t="str">
        <f>IFERROR(IF(($C345&amp;"-"&amp;$E345&amp;"-"&amp;T$4)=INDEX(Aux!$Q$4:$Q$5000,MATCH($C345&amp;"-"&amp;$E345&amp;"-"&amp;T$4,Aux!$Q$4:$Q$5000,0)),1,""),"")</f>
        <v/>
      </c>
      <c r="U345" s="13" t="str">
        <f>IFERROR(IF(($C345&amp;"-"&amp;$E345&amp;"-"&amp;U$4)=INDEX(Aux!$Q$4:$Q$5000,MATCH($C345&amp;"-"&amp;$E345&amp;"-"&amp;U$4,Aux!$Q$4:$Q$5000,0)),1,""),"")</f>
        <v/>
      </c>
      <c r="V345" s="13" t="str">
        <f>IFERROR(IF(($C345&amp;"-"&amp;$E345&amp;"-"&amp;V$4)=INDEX(Aux!$Q$4:$Q$5000,MATCH($C345&amp;"-"&amp;$E345&amp;"-"&amp;V$4,Aux!$Q$4:$Q$5000,0)),1,""),"")</f>
        <v/>
      </c>
      <c r="W345" s="13" t="str">
        <f>IFERROR(IF(($C345&amp;"-"&amp;$E345&amp;"-"&amp;W$4)=INDEX(Aux!$Q$4:$Q$5000,MATCH($C345&amp;"-"&amp;$E345&amp;"-"&amp;W$4,Aux!$Q$4:$Q$5000,0)),1,""),"")</f>
        <v/>
      </c>
      <c r="X345" s="13" t="str">
        <f>IFERROR(IF(($C345&amp;"-"&amp;$E345&amp;"-"&amp;X$4)=INDEX(Aux!$Q$4:$Q$5000,MATCH($C345&amp;"-"&amp;$E345&amp;"-"&amp;X$4,Aux!$Q$4:$Q$5000,0)),1,""),"")</f>
        <v/>
      </c>
      <c r="Y345" s="13" t="str">
        <f>IFERROR(IF(($C345&amp;"-"&amp;$E345&amp;"-"&amp;Y$4)=INDEX(Aux!$Q$4:$Q$5000,MATCH($C345&amp;"-"&amp;$E345&amp;"-"&amp;Y$4,Aux!$Q$4:$Q$5000,0)),1,""),"")</f>
        <v/>
      </c>
      <c r="Z345" s="13" t="str">
        <f>IFERROR(IF(($C345&amp;"-"&amp;$E345&amp;"-"&amp;Z$4)=INDEX(Aux!$Q$4:$Q$5000,MATCH($C345&amp;"-"&amp;$E345&amp;"-"&amp;Z$4,Aux!$Q$4:$Q$5000,0)),1,""),"")</f>
        <v/>
      </c>
      <c r="AA345" s="13" t="str">
        <f>IFERROR(IF(($C345&amp;"-"&amp;$E345&amp;"-"&amp;AA$4)=INDEX(Aux!$Q$4:$Q$5000,MATCH($C345&amp;"-"&amp;$E345&amp;"-"&amp;AA$4,Aux!$Q$4:$Q$5000,0)),1,""),"")</f>
        <v/>
      </c>
    </row>
    <row r="346" spans="2:27" x14ac:dyDescent="0.25">
      <c r="B346" s="41" t="str">
        <f>IF(B345="","",IF(B345+1&lt;='Tables&amp;Data'!$F$9,B345+1,""))</f>
        <v/>
      </c>
      <c r="C346" s="46" t="str">
        <f>IF(IFERROR(TRUNC((B346-1)/'Tables&amp;Data'!$F$7,0)+1,0)=0,"","G"&amp;TRUNC((B346-1)/'Tables&amp;Data'!$F$7,0)+1)</f>
        <v/>
      </c>
      <c r="D346" s="43" t="str">
        <f>IF(C346="","",IF(D345='Tables&amp;Data'!$F$7,1,D345+1))</f>
        <v/>
      </c>
      <c r="E346" s="43" t="str">
        <f t="shared" si="5"/>
        <v/>
      </c>
      <c r="F346" s="45" t="str">
        <f>IF(E346="","",IF(SUM(G346:AA346)='Tables&amp;Data'!$F$8,"P","O"))</f>
        <v/>
      </c>
      <c r="G346" s="13" t="str">
        <f>IFERROR(IF(($C346&amp;"-"&amp;$E346&amp;"-"&amp;G$4)=INDEX(Aux!$Q$4:$Q$5000,MATCH($C346&amp;"-"&amp;$E346&amp;"-"&amp;G$4,Aux!$Q$4:$Q$5000,0)),1,""),"")</f>
        <v/>
      </c>
      <c r="H346" s="13" t="str">
        <f>IFERROR(IF(($C346&amp;"-"&amp;$E346&amp;"-"&amp;H$4)=INDEX(Aux!$Q$4:$Q$5000,MATCH($C346&amp;"-"&amp;$E346&amp;"-"&amp;H$4,Aux!$Q$4:$Q$5000,0)),1,""),"")</f>
        <v/>
      </c>
      <c r="I346" s="13" t="str">
        <f>IFERROR(IF(($C346&amp;"-"&amp;$E346&amp;"-"&amp;I$4)=INDEX(Aux!$Q$4:$Q$5000,MATCH($C346&amp;"-"&amp;$E346&amp;"-"&amp;I$4,Aux!$Q$4:$Q$5000,0)),1,""),"")</f>
        <v/>
      </c>
      <c r="J346" s="13" t="str">
        <f>IFERROR(IF(($C346&amp;"-"&amp;$E346&amp;"-"&amp;J$4)=INDEX(Aux!$Q$4:$Q$5000,MATCH($C346&amp;"-"&amp;$E346&amp;"-"&amp;J$4,Aux!$Q$4:$Q$5000,0)),1,""),"")</f>
        <v/>
      </c>
      <c r="K346" s="13" t="str">
        <f>IFERROR(IF(($C346&amp;"-"&amp;$E346&amp;"-"&amp;K$4)=INDEX(Aux!$Q$4:$Q$5000,MATCH($C346&amp;"-"&amp;$E346&amp;"-"&amp;K$4,Aux!$Q$4:$Q$5000,0)),1,""),"")</f>
        <v/>
      </c>
      <c r="L346" s="13" t="str">
        <f>IFERROR(IF(($C346&amp;"-"&amp;$E346&amp;"-"&amp;L$4)=INDEX(Aux!$Q$4:$Q$5000,MATCH($C346&amp;"-"&amp;$E346&amp;"-"&amp;L$4,Aux!$Q$4:$Q$5000,0)),1,""),"")</f>
        <v/>
      </c>
      <c r="M346" s="13" t="str">
        <f>IFERROR(IF(($C346&amp;"-"&amp;$E346&amp;"-"&amp;M$4)=INDEX(Aux!$Q$4:$Q$5000,MATCH($C346&amp;"-"&amp;$E346&amp;"-"&amp;M$4,Aux!$Q$4:$Q$5000,0)),1,""),"")</f>
        <v/>
      </c>
      <c r="N346" s="13" t="str">
        <f>IFERROR(IF(($C346&amp;"-"&amp;$E346&amp;"-"&amp;N$4)=INDEX(Aux!$Q$4:$Q$5000,MATCH($C346&amp;"-"&amp;$E346&amp;"-"&amp;N$4,Aux!$Q$4:$Q$5000,0)),1,""),"")</f>
        <v/>
      </c>
      <c r="O346" s="13" t="str">
        <f>IFERROR(IF(($C346&amp;"-"&amp;$E346&amp;"-"&amp;O$4)=INDEX(Aux!$Q$4:$Q$5000,MATCH($C346&amp;"-"&amp;$E346&amp;"-"&amp;O$4,Aux!$Q$4:$Q$5000,0)),1,""),"")</f>
        <v/>
      </c>
      <c r="P346" s="13" t="str">
        <f>IFERROR(IF(($C346&amp;"-"&amp;$E346&amp;"-"&amp;P$4)=INDEX(Aux!$Q$4:$Q$5000,MATCH($C346&amp;"-"&amp;$E346&amp;"-"&amp;P$4,Aux!$Q$4:$Q$5000,0)),1,""),"")</f>
        <v/>
      </c>
      <c r="Q346" s="13" t="str">
        <f>IFERROR(IF(($C346&amp;"-"&amp;$E346&amp;"-"&amp;Q$4)=INDEX(Aux!$Q$4:$Q$5000,MATCH($C346&amp;"-"&amp;$E346&amp;"-"&amp;Q$4,Aux!$Q$4:$Q$5000,0)),1,""),"")</f>
        <v/>
      </c>
      <c r="R346" s="13" t="str">
        <f>IFERROR(IF(($C346&amp;"-"&amp;$E346&amp;"-"&amp;R$4)=INDEX(Aux!$Q$4:$Q$5000,MATCH($C346&amp;"-"&amp;$E346&amp;"-"&amp;R$4,Aux!$Q$4:$Q$5000,0)),1,""),"")</f>
        <v/>
      </c>
      <c r="S346" s="13" t="str">
        <f>IFERROR(IF(($C346&amp;"-"&amp;$E346&amp;"-"&amp;S$4)=INDEX(Aux!$Q$4:$Q$5000,MATCH($C346&amp;"-"&amp;$E346&amp;"-"&amp;S$4,Aux!$Q$4:$Q$5000,0)),1,""),"")</f>
        <v/>
      </c>
      <c r="T346" s="13" t="str">
        <f>IFERROR(IF(($C346&amp;"-"&amp;$E346&amp;"-"&amp;T$4)=INDEX(Aux!$Q$4:$Q$5000,MATCH($C346&amp;"-"&amp;$E346&amp;"-"&amp;T$4,Aux!$Q$4:$Q$5000,0)),1,""),"")</f>
        <v/>
      </c>
      <c r="U346" s="13" t="str">
        <f>IFERROR(IF(($C346&amp;"-"&amp;$E346&amp;"-"&amp;U$4)=INDEX(Aux!$Q$4:$Q$5000,MATCH($C346&amp;"-"&amp;$E346&amp;"-"&amp;U$4,Aux!$Q$4:$Q$5000,0)),1,""),"")</f>
        <v/>
      </c>
      <c r="V346" s="13" t="str">
        <f>IFERROR(IF(($C346&amp;"-"&amp;$E346&amp;"-"&amp;V$4)=INDEX(Aux!$Q$4:$Q$5000,MATCH($C346&amp;"-"&amp;$E346&amp;"-"&amp;V$4,Aux!$Q$4:$Q$5000,0)),1,""),"")</f>
        <v/>
      </c>
      <c r="W346" s="13" t="str">
        <f>IFERROR(IF(($C346&amp;"-"&amp;$E346&amp;"-"&amp;W$4)=INDEX(Aux!$Q$4:$Q$5000,MATCH($C346&amp;"-"&amp;$E346&amp;"-"&amp;W$4,Aux!$Q$4:$Q$5000,0)),1,""),"")</f>
        <v/>
      </c>
      <c r="X346" s="13" t="str">
        <f>IFERROR(IF(($C346&amp;"-"&amp;$E346&amp;"-"&amp;X$4)=INDEX(Aux!$Q$4:$Q$5000,MATCH($C346&amp;"-"&amp;$E346&amp;"-"&amp;X$4,Aux!$Q$4:$Q$5000,0)),1,""),"")</f>
        <v/>
      </c>
      <c r="Y346" s="13" t="str">
        <f>IFERROR(IF(($C346&amp;"-"&amp;$E346&amp;"-"&amp;Y$4)=INDEX(Aux!$Q$4:$Q$5000,MATCH($C346&amp;"-"&amp;$E346&amp;"-"&amp;Y$4,Aux!$Q$4:$Q$5000,0)),1,""),"")</f>
        <v/>
      </c>
      <c r="Z346" s="13" t="str">
        <f>IFERROR(IF(($C346&amp;"-"&amp;$E346&amp;"-"&amp;Z$4)=INDEX(Aux!$Q$4:$Q$5000,MATCH($C346&amp;"-"&amp;$E346&amp;"-"&amp;Z$4,Aux!$Q$4:$Q$5000,0)),1,""),"")</f>
        <v/>
      </c>
      <c r="AA346" s="13" t="str">
        <f>IFERROR(IF(($C346&amp;"-"&amp;$E346&amp;"-"&amp;AA$4)=INDEX(Aux!$Q$4:$Q$5000,MATCH($C346&amp;"-"&amp;$E346&amp;"-"&amp;AA$4,Aux!$Q$4:$Q$5000,0)),1,""),"")</f>
        <v/>
      </c>
    </row>
    <row r="347" spans="2:27" x14ac:dyDescent="0.25">
      <c r="B347" s="41" t="str">
        <f>IF(B346="","",IF(B346+1&lt;='Tables&amp;Data'!$F$9,B346+1,""))</f>
        <v/>
      </c>
      <c r="C347" s="46" t="str">
        <f>IF(IFERROR(TRUNC((B347-1)/'Tables&amp;Data'!$F$7,0)+1,0)=0,"","G"&amp;TRUNC((B347-1)/'Tables&amp;Data'!$F$7,0)+1)</f>
        <v/>
      </c>
      <c r="D347" s="43" t="str">
        <f>IF(C347="","",IF(D346='Tables&amp;Data'!$F$7,1,D346+1))</f>
        <v/>
      </c>
      <c r="E347" s="43" t="str">
        <f t="shared" si="5"/>
        <v/>
      </c>
      <c r="F347" s="45" t="str">
        <f>IF(E347="","",IF(SUM(G347:AA347)='Tables&amp;Data'!$F$8,"P","O"))</f>
        <v/>
      </c>
      <c r="G347" s="13" t="str">
        <f>IFERROR(IF(($C347&amp;"-"&amp;$E347&amp;"-"&amp;G$4)=INDEX(Aux!$Q$4:$Q$5000,MATCH($C347&amp;"-"&amp;$E347&amp;"-"&amp;G$4,Aux!$Q$4:$Q$5000,0)),1,""),"")</f>
        <v/>
      </c>
      <c r="H347" s="13" t="str">
        <f>IFERROR(IF(($C347&amp;"-"&amp;$E347&amp;"-"&amp;H$4)=INDEX(Aux!$Q$4:$Q$5000,MATCH($C347&amp;"-"&amp;$E347&amp;"-"&amp;H$4,Aux!$Q$4:$Q$5000,0)),1,""),"")</f>
        <v/>
      </c>
      <c r="I347" s="13" t="str">
        <f>IFERROR(IF(($C347&amp;"-"&amp;$E347&amp;"-"&amp;I$4)=INDEX(Aux!$Q$4:$Q$5000,MATCH($C347&amp;"-"&amp;$E347&amp;"-"&amp;I$4,Aux!$Q$4:$Q$5000,0)),1,""),"")</f>
        <v/>
      </c>
      <c r="J347" s="13" t="str">
        <f>IFERROR(IF(($C347&amp;"-"&amp;$E347&amp;"-"&amp;J$4)=INDEX(Aux!$Q$4:$Q$5000,MATCH($C347&amp;"-"&amp;$E347&amp;"-"&amp;J$4,Aux!$Q$4:$Q$5000,0)),1,""),"")</f>
        <v/>
      </c>
      <c r="K347" s="13" t="str">
        <f>IFERROR(IF(($C347&amp;"-"&amp;$E347&amp;"-"&amp;K$4)=INDEX(Aux!$Q$4:$Q$5000,MATCH($C347&amp;"-"&amp;$E347&amp;"-"&amp;K$4,Aux!$Q$4:$Q$5000,0)),1,""),"")</f>
        <v/>
      </c>
      <c r="L347" s="13" t="str">
        <f>IFERROR(IF(($C347&amp;"-"&amp;$E347&amp;"-"&amp;L$4)=INDEX(Aux!$Q$4:$Q$5000,MATCH($C347&amp;"-"&amp;$E347&amp;"-"&amp;L$4,Aux!$Q$4:$Q$5000,0)),1,""),"")</f>
        <v/>
      </c>
      <c r="M347" s="13" t="str">
        <f>IFERROR(IF(($C347&amp;"-"&amp;$E347&amp;"-"&amp;M$4)=INDEX(Aux!$Q$4:$Q$5000,MATCH($C347&amp;"-"&amp;$E347&amp;"-"&amp;M$4,Aux!$Q$4:$Q$5000,0)),1,""),"")</f>
        <v/>
      </c>
      <c r="N347" s="13" t="str">
        <f>IFERROR(IF(($C347&amp;"-"&amp;$E347&amp;"-"&amp;N$4)=INDEX(Aux!$Q$4:$Q$5000,MATCH($C347&amp;"-"&amp;$E347&amp;"-"&amp;N$4,Aux!$Q$4:$Q$5000,0)),1,""),"")</f>
        <v/>
      </c>
      <c r="O347" s="13" t="str">
        <f>IFERROR(IF(($C347&amp;"-"&amp;$E347&amp;"-"&amp;O$4)=INDEX(Aux!$Q$4:$Q$5000,MATCH($C347&amp;"-"&amp;$E347&amp;"-"&amp;O$4,Aux!$Q$4:$Q$5000,0)),1,""),"")</f>
        <v/>
      </c>
      <c r="P347" s="13" t="str">
        <f>IFERROR(IF(($C347&amp;"-"&amp;$E347&amp;"-"&amp;P$4)=INDEX(Aux!$Q$4:$Q$5000,MATCH($C347&amp;"-"&amp;$E347&amp;"-"&amp;P$4,Aux!$Q$4:$Q$5000,0)),1,""),"")</f>
        <v/>
      </c>
      <c r="Q347" s="13" t="str">
        <f>IFERROR(IF(($C347&amp;"-"&amp;$E347&amp;"-"&amp;Q$4)=INDEX(Aux!$Q$4:$Q$5000,MATCH($C347&amp;"-"&amp;$E347&amp;"-"&amp;Q$4,Aux!$Q$4:$Q$5000,0)),1,""),"")</f>
        <v/>
      </c>
      <c r="R347" s="13" t="str">
        <f>IFERROR(IF(($C347&amp;"-"&amp;$E347&amp;"-"&amp;R$4)=INDEX(Aux!$Q$4:$Q$5000,MATCH($C347&amp;"-"&amp;$E347&amp;"-"&amp;R$4,Aux!$Q$4:$Q$5000,0)),1,""),"")</f>
        <v/>
      </c>
      <c r="S347" s="13" t="str">
        <f>IFERROR(IF(($C347&amp;"-"&amp;$E347&amp;"-"&amp;S$4)=INDEX(Aux!$Q$4:$Q$5000,MATCH($C347&amp;"-"&amp;$E347&amp;"-"&amp;S$4,Aux!$Q$4:$Q$5000,0)),1,""),"")</f>
        <v/>
      </c>
      <c r="T347" s="13" t="str">
        <f>IFERROR(IF(($C347&amp;"-"&amp;$E347&amp;"-"&amp;T$4)=INDEX(Aux!$Q$4:$Q$5000,MATCH($C347&amp;"-"&amp;$E347&amp;"-"&amp;T$4,Aux!$Q$4:$Q$5000,0)),1,""),"")</f>
        <v/>
      </c>
      <c r="U347" s="13" t="str">
        <f>IFERROR(IF(($C347&amp;"-"&amp;$E347&amp;"-"&amp;U$4)=INDEX(Aux!$Q$4:$Q$5000,MATCH($C347&amp;"-"&amp;$E347&amp;"-"&amp;U$4,Aux!$Q$4:$Q$5000,0)),1,""),"")</f>
        <v/>
      </c>
      <c r="V347" s="13" t="str">
        <f>IFERROR(IF(($C347&amp;"-"&amp;$E347&amp;"-"&amp;V$4)=INDEX(Aux!$Q$4:$Q$5000,MATCH($C347&amp;"-"&amp;$E347&amp;"-"&amp;V$4,Aux!$Q$4:$Q$5000,0)),1,""),"")</f>
        <v/>
      </c>
      <c r="W347" s="13" t="str">
        <f>IFERROR(IF(($C347&amp;"-"&amp;$E347&amp;"-"&amp;W$4)=INDEX(Aux!$Q$4:$Q$5000,MATCH($C347&amp;"-"&amp;$E347&amp;"-"&amp;W$4,Aux!$Q$4:$Q$5000,0)),1,""),"")</f>
        <v/>
      </c>
      <c r="X347" s="13" t="str">
        <f>IFERROR(IF(($C347&amp;"-"&amp;$E347&amp;"-"&amp;X$4)=INDEX(Aux!$Q$4:$Q$5000,MATCH($C347&amp;"-"&amp;$E347&amp;"-"&amp;X$4,Aux!$Q$4:$Q$5000,0)),1,""),"")</f>
        <v/>
      </c>
      <c r="Y347" s="13" t="str">
        <f>IFERROR(IF(($C347&amp;"-"&amp;$E347&amp;"-"&amp;Y$4)=INDEX(Aux!$Q$4:$Q$5000,MATCH($C347&amp;"-"&amp;$E347&amp;"-"&amp;Y$4,Aux!$Q$4:$Q$5000,0)),1,""),"")</f>
        <v/>
      </c>
      <c r="Z347" s="13" t="str">
        <f>IFERROR(IF(($C347&amp;"-"&amp;$E347&amp;"-"&amp;Z$4)=INDEX(Aux!$Q$4:$Q$5000,MATCH($C347&amp;"-"&amp;$E347&amp;"-"&amp;Z$4,Aux!$Q$4:$Q$5000,0)),1,""),"")</f>
        <v/>
      </c>
      <c r="AA347" s="13" t="str">
        <f>IFERROR(IF(($C347&amp;"-"&amp;$E347&amp;"-"&amp;AA$4)=INDEX(Aux!$Q$4:$Q$5000,MATCH($C347&amp;"-"&amp;$E347&amp;"-"&amp;AA$4,Aux!$Q$4:$Q$5000,0)),1,""),"")</f>
        <v/>
      </c>
    </row>
    <row r="348" spans="2:27" x14ac:dyDescent="0.25">
      <c r="B348" s="41" t="str">
        <f>IF(B347="","",IF(B347+1&lt;='Tables&amp;Data'!$F$9,B347+1,""))</f>
        <v/>
      </c>
      <c r="C348" s="46" t="str">
        <f>IF(IFERROR(TRUNC((B348-1)/'Tables&amp;Data'!$F$7,0)+1,0)=0,"","G"&amp;TRUNC((B348-1)/'Tables&amp;Data'!$F$7,0)+1)</f>
        <v/>
      </c>
      <c r="D348" s="43" t="str">
        <f>IF(C348="","",IF(D347='Tables&amp;Data'!$F$7,1,D347+1))</f>
        <v/>
      </c>
      <c r="E348" s="43" t="str">
        <f t="shared" si="5"/>
        <v/>
      </c>
      <c r="F348" s="45" t="str">
        <f>IF(E348="","",IF(SUM(G348:AA348)='Tables&amp;Data'!$F$8,"P","O"))</f>
        <v/>
      </c>
      <c r="G348" s="13" t="str">
        <f>IFERROR(IF(($C348&amp;"-"&amp;$E348&amp;"-"&amp;G$4)=INDEX(Aux!$Q$4:$Q$5000,MATCH($C348&amp;"-"&amp;$E348&amp;"-"&amp;G$4,Aux!$Q$4:$Q$5000,0)),1,""),"")</f>
        <v/>
      </c>
      <c r="H348" s="13" t="str">
        <f>IFERROR(IF(($C348&amp;"-"&amp;$E348&amp;"-"&amp;H$4)=INDEX(Aux!$Q$4:$Q$5000,MATCH($C348&amp;"-"&amp;$E348&amp;"-"&amp;H$4,Aux!$Q$4:$Q$5000,0)),1,""),"")</f>
        <v/>
      </c>
      <c r="I348" s="13" t="str">
        <f>IFERROR(IF(($C348&amp;"-"&amp;$E348&amp;"-"&amp;I$4)=INDEX(Aux!$Q$4:$Q$5000,MATCH($C348&amp;"-"&amp;$E348&amp;"-"&amp;I$4,Aux!$Q$4:$Q$5000,0)),1,""),"")</f>
        <v/>
      </c>
      <c r="J348" s="13" t="str">
        <f>IFERROR(IF(($C348&amp;"-"&amp;$E348&amp;"-"&amp;J$4)=INDEX(Aux!$Q$4:$Q$5000,MATCH($C348&amp;"-"&amp;$E348&amp;"-"&amp;J$4,Aux!$Q$4:$Q$5000,0)),1,""),"")</f>
        <v/>
      </c>
      <c r="K348" s="13" t="str">
        <f>IFERROR(IF(($C348&amp;"-"&amp;$E348&amp;"-"&amp;K$4)=INDEX(Aux!$Q$4:$Q$5000,MATCH($C348&amp;"-"&amp;$E348&amp;"-"&amp;K$4,Aux!$Q$4:$Q$5000,0)),1,""),"")</f>
        <v/>
      </c>
      <c r="L348" s="13" t="str">
        <f>IFERROR(IF(($C348&amp;"-"&amp;$E348&amp;"-"&amp;L$4)=INDEX(Aux!$Q$4:$Q$5000,MATCH($C348&amp;"-"&amp;$E348&amp;"-"&amp;L$4,Aux!$Q$4:$Q$5000,0)),1,""),"")</f>
        <v/>
      </c>
      <c r="M348" s="13" t="str">
        <f>IFERROR(IF(($C348&amp;"-"&amp;$E348&amp;"-"&amp;M$4)=INDEX(Aux!$Q$4:$Q$5000,MATCH($C348&amp;"-"&amp;$E348&amp;"-"&amp;M$4,Aux!$Q$4:$Q$5000,0)),1,""),"")</f>
        <v/>
      </c>
      <c r="N348" s="13" t="str">
        <f>IFERROR(IF(($C348&amp;"-"&amp;$E348&amp;"-"&amp;N$4)=INDEX(Aux!$Q$4:$Q$5000,MATCH($C348&amp;"-"&amp;$E348&amp;"-"&amp;N$4,Aux!$Q$4:$Q$5000,0)),1,""),"")</f>
        <v/>
      </c>
      <c r="O348" s="13" t="str">
        <f>IFERROR(IF(($C348&amp;"-"&amp;$E348&amp;"-"&amp;O$4)=INDEX(Aux!$Q$4:$Q$5000,MATCH($C348&amp;"-"&amp;$E348&amp;"-"&amp;O$4,Aux!$Q$4:$Q$5000,0)),1,""),"")</f>
        <v/>
      </c>
      <c r="P348" s="13" t="str">
        <f>IFERROR(IF(($C348&amp;"-"&amp;$E348&amp;"-"&amp;P$4)=INDEX(Aux!$Q$4:$Q$5000,MATCH($C348&amp;"-"&amp;$E348&amp;"-"&amp;P$4,Aux!$Q$4:$Q$5000,0)),1,""),"")</f>
        <v/>
      </c>
      <c r="Q348" s="13" t="str">
        <f>IFERROR(IF(($C348&amp;"-"&amp;$E348&amp;"-"&amp;Q$4)=INDEX(Aux!$Q$4:$Q$5000,MATCH($C348&amp;"-"&amp;$E348&amp;"-"&amp;Q$4,Aux!$Q$4:$Q$5000,0)),1,""),"")</f>
        <v/>
      </c>
      <c r="R348" s="13" t="str">
        <f>IFERROR(IF(($C348&amp;"-"&amp;$E348&amp;"-"&amp;R$4)=INDEX(Aux!$Q$4:$Q$5000,MATCH($C348&amp;"-"&amp;$E348&amp;"-"&amp;R$4,Aux!$Q$4:$Q$5000,0)),1,""),"")</f>
        <v/>
      </c>
      <c r="S348" s="13" t="str">
        <f>IFERROR(IF(($C348&amp;"-"&amp;$E348&amp;"-"&amp;S$4)=INDEX(Aux!$Q$4:$Q$5000,MATCH($C348&amp;"-"&amp;$E348&amp;"-"&amp;S$4,Aux!$Q$4:$Q$5000,0)),1,""),"")</f>
        <v/>
      </c>
      <c r="T348" s="13" t="str">
        <f>IFERROR(IF(($C348&amp;"-"&amp;$E348&amp;"-"&amp;T$4)=INDEX(Aux!$Q$4:$Q$5000,MATCH($C348&amp;"-"&amp;$E348&amp;"-"&amp;T$4,Aux!$Q$4:$Q$5000,0)),1,""),"")</f>
        <v/>
      </c>
      <c r="U348" s="13" t="str">
        <f>IFERROR(IF(($C348&amp;"-"&amp;$E348&amp;"-"&amp;U$4)=INDEX(Aux!$Q$4:$Q$5000,MATCH($C348&amp;"-"&amp;$E348&amp;"-"&amp;U$4,Aux!$Q$4:$Q$5000,0)),1,""),"")</f>
        <v/>
      </c>
      <c r="V348" s="13" t="str">
        <f>IFERROR(IF(($C348&amp;"-"&amp;$E348&amp;"-"&amp;V$4)=INDEX(Aux!$Q$4:$Q$5000,MATCH($C348&amp;"-"&amp;$E348&amp;"-"&amp;V$4,Aux!$Q$4:$Q$5000,0)),1,""),"")</f>
        <v/>
      </c>
      <c r="W348" s="13" t="str">
        <f>IFERROR(IF(($C348&amp;"-"&amp;$E348&amp;"-"&amp;W$4)=INDEX(Aux!$Q$4:$Q$5000,MATCH($C348&amp;"-"&amp;$E348&amp;"-"&amp;W$4,Aux!$Q$4:$Q$5000,0)),1,""),"")</f>
        <v/>
      </c>
      <c r="X348" s="13" t="str">
        <f>IFERROR(IF(($C348&amp;"-"&amp;$E348&amp;"-"&amp;X$4)=INDEX(Aux!$Q$4:$Q$5000,MATCH($C348&amp;"-"&amp;$E348&amp;"-"&amp;X$4,Aux!$Q$4:$Q$5000,0)),1,""),"")</f>
        <v/>
      </c>
      <c r="Y348" s="13" t="str">
        <f>IFERROR(IF(($C348&amp;"-"&amp;$E348&amp;"-"&amp;Y$4)=INDEX(Aux!$Q$4:$Q$5000,MATCH($C348&amp;"-"&amp;$E348&amp;"-"&amp;Y$4,Aux!$Q$4:$Q$5000,0)),1,""),"")</f>
        <v/>
      </c>
      <c r="Z348" s="13" t="str">
        <f>IFERROR(IF(($C348&amp;"-"&amp;$E348&amp;"-"&amp;Z$4)=INDEX(Aux!$Q$4:$Q$5000,MATCH($C348&amp;"-"&amp;$E348&amp;"-"&amp;Z$4,Aux!$Q$4:$Q$5000,0)),1,""),"")</f>
        <v/>
      </c>
      <c r="AA348" s="13" t="str">
        <f>IFERROR(IF(($C348&amp;"-"&amp;$E348&amp;"-"&amp;AA$4)=INDEX(Aux!$Q$4:$Q$5000,MATCH($C348&amp;"-"&amp;$E348&amp;"-"&amp;AA$4,Aux!$Q$4:$Q$5000,0)),1,""),"")</f>
        <v/>
      </c>
    </row>
    <row r="349" spans="2:27" x14ac:dyDescent="0.25">
      <c r="B349" s="41" t="str">
        <f>IF(B348="","",IF(B348+1&lt;='Tables&amp;Data'!$F$9,B348+1,""))</f>
        <v/>
      </c>
      <c r="C349" s="46" t="str">
        <f>IF(IFERROR(TRUNC((B349-1)/'Tables&amp;Data'!$F$7,0)+1,0)=0,"","G"&amp;TRUNC((B349-1)/'Tables&amp;Data'!$F$7,0)+1)</f>
        <v/>
      </c>
      <c r="D349" s="43" t="str">
        <f>IF(C349="","",IF(D348='Tables&amp;Data'!$F$7,1,D348+1))</f>
        <v/>
      </c>
      <c r="E349" s="43" t="str">
        <f t="shared" si="5"/>
        <v/>
      </c>
      <c r="F349" s="45" t="str">
        <f>IF(E349="","",IF(SUM(G349:AA349)='Tables&amp;Data'!$F$8,"P","O"))</f>
        <v/>
      </c>
      <c r="G349" s="13" t="str">
        <f>IFERROR(IF(($C349&amp;"-"&amp;$E349&amp;"-"&amp;G$4)=INDEX(Aux!$Q$4:$Q$5000,MATCH($C349&amp;"-"&amp;$E349&amp;"-"&amp;G$4,Aux!$Q$4:$Q$5000,0)),1,""),"")</f>
        <v/>
      </c>
      <c r="H349" s="13" t="str">
        <f>IFERROR(IF(($C349&amp;"-"&amp;$E349&amp;"-"&amp;H$4)=INDEX(Aux!$Q$4:$Q$5000,MATCH($C349&amp;"-"&amp;$E349&amp;"-"&amp;H$4,Aux!$Q$4:$Q$5000,0)),1,""),"")</f>
        <v/>
      </c>
      <c r="I349" s="13" t="str">
        <f>IFERROR(IF(($C349&amp;"-"&amp;$E349&amp;"-"&amp;I$4)=INDEX(Aux!$Q$4:$Q$5000,MATCH($C349&amp;"-"&amp;$E349&amp;"-"&amp;I$4,Aux!$Q$4:$Q$5000,0)),1,""),"")</f>
        <v/>
      </c>
      <c r="J349" s="13" t="str">
        <f>IFERROR(IF(($C349&amp;"-"&amp;$E349&amp;"-"&amp;J$4)=INDEX(Aux!$Q$4:$Q$5000,MATCH($C349&amp;"-"&amp;$E349&amp;"-"&amp;J$4,Aux!$Q$4:$Q$5000,0)),1,""),"")</f>
        <v/>
      </c>
      <c r="K349" s="13" t="str">
        <f>IFERROR(IF(($C349&amp;"-"&amp;$E349&amp;"-"&amp;K$4)=INDEX(Aux!$Q$4:$Q$5000,MATCH($C349&amp;"-"&amp;$E349&amp;"-"&amp;K$4,Aux!$Q$4:$Q$5000,0)),1,""),"")</f>
        <v/>
      </c>
      <c r="L349" s="13" t="str">
        <f>IFERROR(IF(($C349&amp;"-"&amp;$E349&amp;"-"&amp;L$4)=INDEX(Aux!$Q$4:$Q$5000,MATCH($C349&amp;"-"&amp;$E349&amp;"-"&amp;L$4,Aux!$Q$4:$Q$5000,0)),1,""),"")</f>
        <v/>
      </c>
      <c r="M349" s="13" t="str">
        <f>IFERROR(IF(($C349&amp;"-"&amp;$E349&amp;"-"&amp;M$4)=INDEX(Aux!$Q$4:$Q$5000,MATCH($C349&amp;"-"&amp;$E349&amp;"-"&amp;M$4,Aux!$Q$4:$Q$5000,0)),1,""),"")</f>
        <v/>
      </c>
      <c r="N349" s="13" t="str">
        <f>IFERROR(IF(($C349&amp;"-"&amp;$E349&amp;"-"&amp;N$4)=INDEX(Aux!$Q$4:$Q$5000,MATCH($C349&amp;"-"&amp;$E349&amp;"-"&amp;N$4,Aux!$Q$4:$Q$5000,0)),1,""),"")</f>
        <v/>
      </c>
      <c r="O349" s="13" t="str">
        <f>IFERROR(IF(($C349&amp;"-"&amp;$E349&amp;"-"&amp;O$4)=INDEX(Aux!$Q$4:$Q$5000,MATCH($C349&amp;"-"&amp;$E349&amp;"-"&amp;O$4,Aux!$Q$4:$Q$5000,0)),1,""),"")</f>
        <v/>
      </c>
      <c r="P349" s="13" t="str">
        <f>IFERROR(IF(($C349&amp;"-"&amp;$E349&amp;"-"&amp;P$4)=INDEX(Aux!$Q$4:$Q$5000,MATCH($C349&amp;"-"&amp;$E349&amp;"-"&amp;P$4,Aux!$Q$4:$Q$5000,0)),1,""),"")</f>
        <v/>
      </c>
      <c r="Q349" s="13" t="str">
        <f>IFERROR(IF(($C349&amp;"-"&amp;$E349&amp;"-"&amp;Q$4)=INDEX(Aux!$Q$4:$Q$5000,MATCH($C349&amp;"-"&amp;$E349&amp;"-"&amp;Q$4,Aux!$Q$4:$Q$5000,0)),1,""),"")</f>
        <v/>
      </c>
      <c r="R349" s="13" t="str">
        <f>IFERROR(IF(($C349&amp;"-"&amp;$E349&amp;"-"&amp;R$4)=INDEX(Aux!$Q$4:$Q$5000,MATCH($C349&amp;"-"&amp;$E349&amp;"-"&amp;R$4,Aux!$Q$4:$Q$5000,0)),1,""),"")</f>
        <v/>
      </c>
      <c r="S349" s="13" t="str">
        <f>IFERROR(IF(($C349&amp;"-"&amp;$E349&amp;"-"&amp;S$4)=INDEX(Aux!$Q$4:$Q$5000,MATCH($C349&amp;"-"&amp;$E349&amp;"-"&amp;S$4,Aux!$Q$4:$Q$5000,0)),1,""),"")</f>
        <v/>
      </c>
      <c r="T349" s="13" t="str">
        <f>IFERROR(IF(($C349&amp;"-"&amp;$E349&amp;"-"&amp;T$4)=INDEX(Aux!$Q$4:$Q$5000,MATCH($C349&amp;"-"&amp;$E349&amp;"-"&amp;T$4,Aux!$Q$4:$Q$5000,0)),1,""),"")</f>
        <v/>
      </c>
      <c r="U349" s="13" t="str">
        <f>IFERROR(IF(($C349&amp;"-"&amp;$E349&amp;"-"&amp;U$4)=INDEX(Aux!$Q$4:$Q$5000,MATCH($C349&amp;"-"&amp;$E349&amp;"-"&amp;U$4,Aux!$Q$4:$Q$5000,0)),1,""),"")</f>
        <v/>
      </c>
      <c r="V349" s="13" t="str">
        <f>IFERROR(IF(($C349&amp;"-"&amp;$E349&amp;"-"&amp;V$4)=INDEX(Aux!$Q$4:$Q$5000,MATCH($C349&amp;"-"&amp;$E349&amp;"-"&amp;V$4,Aux!$Q$4:$Q$5000,0)),1,""),"")</f>
        <v/>
      </c>
      <c r="W349" s="13" t="str">
        <f>IFERROR(IF(($C349&amp;"-"&amp;$E349&amp;"-"&amp;W$4)=INDEX(Aux!$Q$4:$Q$5000,MATCH($C349&amp;"-"&amp;$E349&amp;"-"&amp;W$4,Aux!$Q$4:$Q$5000,0)),1,""),"")</f>
        <v/>
      </c>
      <c r="X349" s="13" t="str">
        <f>IFERROR(IF(($C349&amp;"-"&amp;$E349&amp;"-"&amp;X$4)=INDEX(Aux!$Q$4:$Q$5000,MATCH($C349&amp;"-"&amp;$E349&amp;"-"&amp;X$4,Aux!$Q$4:$Q$5000,0)),1,""),"")</f>
        <v/>
      </c>
      <c r="Y349" s="13" t="str">
        <f>IFERROR(IF(($C349&amp;"-"&amp;$E349&amp;"-"&amp;Y$4)=INDEX(Aux!$Q$4:$Q$5000,MATCH($C349&amp;"-"&amp;$E349&amp;"-"&amp;Y$4,Aux!$Q$4:$Q$5000,0)),1,""),"")</f>
        <v/>
      </c>
      <c r="Z349" s="13" t="str">
        <f>IFERROR(IF(($C349&amp;"-"&amp;$E349&amp;"-"&amp;Z$4)=INDEX(Aux!$Q$4:$Q$5000,MATCH($C349&amp;"-"&amp;$E349&amp;"-"&amp;Z$4,Aux!$Q$4:$Q$5000,0)),1,""),"")</f>
        <v/>
      </c>
      <c r="AA349" s="13" t="str">
        <f>IFERROR(IF(($C349&amp;"-"&amp;$E349&amp;"-"&amp;AA$4)=INDEX(Aux!$Q$4:$Q$5000,MATCH($C349&amp;"-"&amp;$E349&amp;"-"&amp;AA$4,Aux!$Q$4:$Q$5000,0)),1,""),"")</f>
        <v/>
      </c>
    </row>
    <row r="350" spans="2:27" x14ac:dyDescent="0.25">
      <c r="B350" s="41" t="str">
        <f>IF(B349="","",IF(B349+1&lt;='Tables&amp;Data'!$F$9,B349+1,""))</f>
        <v/>
      </c>
      <c r="C350" s="46" t="str">
        <f>IF(IFERROR(TRUNC((B350-1)/'Tables&amp;Data'!$F$7,0)+1,0)=0,"","G"&amp;TRUNC((B350-1)/'Tables&amp;Data'!$F$7,0)+1)</f>
        <v/>
      </c>
      <c r="D350" s="43" t="str">
        <f>IF(C350="","",IF(D349='Tables&amp;Data'!$F$7,1,D349+1))</f>
        <v/>
      </c>
      <c r="E350" s="43" t="str">
        <f t="shared" si="5"/>
        <v/>
      </c>
      <c r="F350" s="45" t="str">
        <f>IF(E350="","",IF(SUM(G350:AA350)='Tables&amp;Data'!$F$8,"P","O"))</f>
        <v/>
      </c>
      <c r="G350" s="13" t="str">
        <f>IFERROR(IF(($C350&amp;"-"&amp;$E350&amp;"-"&amp;G$4)=INDEX(Aux!$Q$4:$Q$5000,MATCH($C350&amp;"-"&amp;$E350&amp;"-"&amp;G$4,Aux!$Q$4:$Q$5000,0)),1,""),"")</f>
        <v/>
      </c>
      <c r="H350" s="13" t="str">
        <f>IFERROR(IF(($C350&amp;"-"&amp;$E350&amp;"-"&amp;H$4)=INDEX(Aux!$Q$4:$Q$5000,MATCH($C350&amp;"-"&amp;$E350&amp;"-"&amp;H$4,Aux!$Q$4:$Q$5000,0)),1,""),"")</f>
        <v/>
      </c>
      <c r="I350" s="13" t="str">
        <f>IFERROR(IF(($C350&amp;"-"&amp;$E350&amp;"-"&amp;I$4)=INDEX(Aux!$Q$4:$Q$5000,MATCH($C350&amp;"-"&amp;$E350&amp;"-"&amp;I$4,Aux!$Q$4:$Q$5000,0)),1,""),"")</f>
        <v/>
      </c>
      <c r="J350" s="13" t="str">
        <f>IFERROR(IF(($C350&amp;"-"&amp;$E350&amp;"-"&amp;J$4)=INDEX(Aux!$Q$4:$Q$5000,MATCH($C350&amp;"-"&amp;$E350&amp;"-"&amp;J$4,Aux!$Q$4:$Q$5000,0)),1,""),"")</f>
        <v/>
      </c>
      <c r="K350" s="13" t="str">
        <f>IFERROR(IF(($C350&amp;"-"&amp;$E350&amp;"-"&amp;K$4)=INDEX(Aux!$Q$4:$Q$5000,MATCH($C350&amp;"-"&amp;$E350&amp;"-"&amp;K$4,Aux!$Q$4:$Q$5000,0)),1,""),"")</f>
        <v/>
      </c>
      <c r="L350" s="13" t="str">
        <f>IFERROR(IF(($C350&amp;"-"&amp;$E350&amp;"-"&amp;L$4)=INDEX(Aux!$Q$4:$Q$5000,MATCH($C350&amp;"-"&amp;$E350&amp;"-"&amp;L$4,Aux!$Q$4:$Q$5000,0)),1,""),"")</f>
        <v/>
      </c>
      <c r="M350" s="13" t="str">
        <f>IFERROR(IF(($C350&amp;"-"&amp;$E350&amp;"-"&amp;M$4)=INDEX(Aux!$Q$4:$Q$5000,MATCH($C350&amp;"-"&amp;$E350&amp;"-"&amp;M$4,Aux!$Q$4:$Q$5000,0)),1,""),"")</f>
        <v/>
      </c>
      <c r="N350" s="13" t="str">
        <f>IFERROR(IF(($C350&amp;"-"&amp;$E350&amp;"-"&amp;N$4)=INDEX(Aux!$Q$4:$Q$5000,MATCH($C350&amp;"-"&amp;$E350&amp;"-"&amp;N$4,Aux!$Q$4:$Q$5000,0)),1,""),"")</f>
        <v/>
      </c>
      <c r="O350" s="13" t="str">
        <f>IFERROR(IF(($C350&amp;"-"&amp;$E350&amp;"-"&amp;O$4)=INDEX(Aux!$Q$4:$Q$5000,MATCH($C350&amp;"-"&amp;$E350&amp;"-"&amp;O$4,Aux!$Q$4:$Q$5000,0)),1,""),"")</f>
        <v/>
      </c>
      <c r="P350" s="13" t="str">
        <f>IFERROR(IF(($C350&amp;"-"&amp;$E350&amp;"-"&amp;P$4)=INDEX(Aux!$Q$4:$Q$5000,MATCH($C350&amp;"-"&amp;$E350&amp;"-"&amp;P$4,Aux!$Q$4:$Q$5000,0)),1,""),"")</f>
        <v/>
      </c>
      <c r="Q350" s="13" t="str">
        <f>IFERROR(IF(($C350&amp;"-"&amp;$E350&amp;"-"&amp;Q$4)=INDEX(Aux!$Q$4:$Q$5000,MATCH($C350&amp;"-"&amp;$E350&amp;"-"&amp;Q$4,Aux!$Q$4:$Q$5000,0)),1,""),"")</f>
        <v/>
      </c>
      <c r="R350" s="13" t="str">
        <f>IFERROR(IF(($C350&amp;"-"&amp;$E350&amp;"-"&amp;R$4)=INDEX(Aux!$Q$4:$Q$5000,MATCH($C350&amp;"-"&amp;$E350&amp;"-"&amp;R$4,Aux!$Q$4:$Q$5000,0)),1,""),"")</f>
        <v/>
      </c>
      <c r="S350" s="13" t="str">
        <f>IFERROR(IF(($C350&amp;"-"&amp;$E350&amp;"-"&amp;S$4)=INDEX(Aux!$Q$4:$Q$5000,MATCH($C350&amp;"-"&amp;$E350&amp;"-"&amp;S$4,Aux!$Q$4:$Q$5000,0)),1,""),"")</f>
        <v/>
      </c>
      <c r="T350" s="13" t="str">
        <f>IFERROR(IF(($C350&amp;"-"&amp;$E350&amp;"-"&amp;T$4)=INDEX(Aux!$Q$4:$Q$5000,MATCH($C350&amp;"-"&amp;$E350&amp;"-"&amp;T$4,Aux!$Q$4:$Q$5000,0)),1,""),"")</f>
        <v/>
      </c>
      <c r="U350" s="13" t="str">
        <f>IFERROR(IF(($C350&amp;"-"&amp;$E350&amp;"-"&amp;U$4)=INDEX(Aux!$Q$4:$Q$5000,MATCH($C350&amp;"-"&amp;$E350&amp;"-"&amp;U$4,Aux!$Q$4:$Q$5000,0)),1,""),"")</f>
        <v/>
      </c>
      <c r="V350" s="13" t="str">
        <f>IFERROR(IF(($C350&amp;"-"&amp;$E350&amp;"-"&amp;V$4)=INDEX(Aux!$Q$4:$Q$5000,MATCH($C350&amp;"-"&amp;$E350&amp;"-"&amp;V$4,Aux!$Q$4:$Q$5000,0)),1,""),"")</f>
        <v/>
      </c>
      <c r="W350" s="13" t="str">
        <f>IFERROR(IF(($C350&amp;"-"&amp;$E350&amp;"-"&amp;W$4)=INDEX(Aux!$Q$4:$Q$5000,MATCH($C350&amp;"-"&amp;$E350&amp;"-"&amp;W$4,Aux!$Q$4:$Q$5000,0)),1,""),"")</f>
        <v/>
      </c>
      <c r="X350" s="13" t="str">
        <f>IFERROR(IF(($C350&amp;"-"&amp;$E350&amp;"-"&amp;X$4)=INDEX(Aux!$Q$4:$Q$5000,MATCH($C350&amp;"-"&amp;$E350&amp;"-"&amp;X$4,Aux!$Q$4:$Q$5000,0)),1,""),"")</f>
        <v/>
      </c>
      <c r="Y350" s="13" t="str">
        <f>IFERROR(IF(($C350&amp;"-"&amp;$E350&amp;"-"&amp;Y$4)=INDEX(Aux!$Q$4:$Q$5000,MATCH($C350&amp;"-"&amp;$E350&amp;"-"&amp;Y$4,Aux!$Q$4:$Q$5000,0)),1,""),"")</f>
        <v/>
      </c>
      <c r="Z350" s="13" t="str">
        <f>IFERROR(IF(($C350&amp;"-"&amp;$E350&amp;"-"&amp;Z$4)=INDEX(Aux!$Q$4:$Q$5000,MATCH($C350&amp;"-"&amp;$E350&amp;"-"&amp;Z$4,Aux!$Q$4:$Q$5000,0)),1,""),"")</f>
        <v/>
      </c>
      <c r="AA350" s="13" t="str">
        <f>IFERROR(IF(($C350&amp;"-"&amp;$E350&amp;"-"&amp;AA$4)=INDEX(Aux!$Q$4:$Q$5000,MATCH($C350&amp;"-"&amp;$E350&amp;"-"&amp;AA$4,Aux!$Q$4:$Q$5000,0)),1,""),"")</f>
        <v/>
      </c>
    </row>
    <row r="351" spans="2:27" x14ac:dyDescent="0.25">
      <c r="B351" s="41" t="str">
        <f>IF(B350="","",IF(B350+1&lt;='Tables&amp;Data'!$F$9,B350+1,""))</f>
        <v/>
      </c>
      <c r="C351" s="46" t="str">
        <f>IF(IFERROR(TRUNC((B351-1)/'Tables&amp;Data'!$F$7,0)+1,0)=0,"","G"&amp;TRUNC((B351-1)/'Tables&amp;Data'!$F$7,0)+1)</f>
        <v/>
      </c>
      <c r="D351" s="43" t="str">
        <f>IF(C351="","",IF(D350='Tables&amp;Data'!$F$7,1,D350+1))</f>
        <v/>
      </c>
      <c r="E351" s="43" t="str">
        <f t="shared" si="5"/>
        <v/>
      </c>
      <c r="F351" s="45" t="str">
        <f>IF(E351="","",IF(SUM(G351:AA351)='Tables&amp;Data'!$F$8,"P","O"))</f>
        <v/>
      </c>
      <c r="G351" s="13" t="str">
        <f>IFERROR(IF(($C351&amp;"-"&amp;$E351&amp;"-"&amp;G$4)=INDEX(Aux!$Q$4:$Q$5000,MATCH($C351&amp;"-"&amp;$E351&amp;"-"&amp;G$4,Aux!$Q$4:$Q$5000,0)),1,""),"")</f>
        <v/>
      </c>
      <c r="H351" s="13" t="str">
        <f>IFERROR(IF(($C351&amp;"-"&amp;$E351&amp;"-"&amp;H$4)=INDEX(Aux!$Q$4:$Q$5000,MATCH($C351&amp;"-"&amp;$E351&amp;"-"&amp;H$4,Aux!$Q$4:$Q$5000,0)),1,""),"")</f>
        <v/>
      </c>
      <c r="I351" s="13" t="str">
        <f>IFERROR(IF(($C351&amp;"-"&amp;$E351&amp;"-"&amp;I$4)=INDEX(Aux!$Q$4:$Q$5000,MATCH($C351&amp;"-"&amp;$E351&amp;"-"&amp;I$4,Aux!$Q$4:$Q$5000,0)),1,""),"")</f>
        <v/>
      </c>
      <c r="J351" s="13" t="str">
        <f>IFERROR(IF(($C351&amp;"-"&amp;$E351&amp;"-"&amp;J$4)=INDEX(Aux!$Q$4:$Q$5000,MATCH($C351&amp;"-"&amp;$E351&amp;"-"&amp;J$4,Aux!$Q$4:$Q$5000,0)),1,""),"")</f>
        <v/>
      </c>
      <c r="K351" s="13" t="str">
        <f>IFERROR(IF(($C351&amp;"-"&amp;$E351&amp;"-"&amp;K$4)=INDEX(Aux!$Q$4:$Q$5000,MATCH($C351&amp;"-"&amp;$E351&amp;"-"&amp;K$4,Aux!$Q$4:$Q$5000,0)),1,""),"")</f>
        <v/>
      </c>
      <c r="L351" s="13" t="str">
        <f>IFERROR(IF(($C351&amp;"-"&amp;$E351&amp;"-"&amp;L$4)=INDEX(Aux!$Q$4:$Q$5000,MATCH($C351&amp;"-"&amp;$E351&amp;"-"&amp;L$4,Aux!$Q$4:$Q$5000,0)),1,""),"")</f>
        <v/>
      </c>
      <c r="M351" s="13" t="str">
        <f>IFERROR(IF(($C351&amp;"-"&amp;$E351&amp;"-"&amp;M$4)=INDEX(Aux!$Q$4:$Q$5000,MATCH($C351&amp;"-"&amp;$E351&amp;"-"&amp;M$4,Aux!$Q$4:$Q$5000,0)),1,""),"")</f>
        <v/>
      </c>
      <c r="N351" s="13" t="str">
        <f>IFERROR(IF(($C351&amp;"-"&amp;$E351&amp;"-"&amp;N$4)=INDEX(Aux!$Q$4:$Q$5000,MATCH($C351&amp;"-"&amp;$E351&amp;"-"&amp;N$4,Aux!$Q$4:$Q$5000,0)),1,""),"")</f>
        <v/>
      </c>
      <c r="O351" s="13" t="str">
        <f>IFERROR(IF(($C351&amp;"-"&amp;$E351&amp;"-"&amp;O$4)=INDEX(Aux!$Q$4:$Q$5000,MATCH($C351&amp;"-"&amp;$E351&amp;"-"&amp;O$4,Aux!$Q$4:$Q$5000,0)),1,""),"")</f>
        <v/>
      </c>
      <c r="P351" s="13" t="str">
        <f>IFERROR(IF(($C351&amp;"-"&amp;$E351&amp;"-"&amp;P$4)=INDEX(Aux!$Q$4:$Q$5000,MATCH($C351&amp;"-"&amp;$E351&amp;"-"&amp;P$4,Aux!$Q$4:$Q$5000,0)),1,""),"")</f>
        <v/>
      </c>
      <c r="Q351" s="13" t="str">
        <f>IFERROR(IF(($C351&amp;"-"&amp;$E351&amp;"-"&amp;Q$4)=INDEX(Aux!$Q$4:$Q$5000,MATCH($C351&amp;"-"&amp;$E351&amp;"-"&amp;Q$4,Aux!$Q$4:$Q$5000,0)),1,""),"")</f>
        <v/>
      </c>
      <c r="R351" s="13" t="str">
        <f>IFERROR(IF(($C351&amp;"-"&amp;$E351&amp;"-"&amp;R$4)=INDEX(Aux!$Q$4:$Q$5000,MATCH($C351&amp;"-"&amp;$E351&amp;"-"&amp;R$4,Aux!$Q$4:$Q$5000,0)),1,""),"")</f>
        <v/>
      </c>
      <c r="S351" s="13" t="str">
        <f>IFERROR(IF(($C351&amp;"-"&amp;$E351&amp;"-"&amp;S$4)=INDEX(Aux!$Q$4:$Q$5000,MATCH($C351&amp;"-"&amp;$E351&amp;"-"&amp;S$4,Aux!$Q$4:$Q$5000,0)),1,""),"")</f>
        <v/>
      </c>
      <c r="T351" s="13" t="str">
        <f>IFERROR(IF(($C351&amp;"-"&amp;$E351&amp;"-"&amp;T$4)=INDEX(Aux!$Q$4:$Q$5000,MATCH($C351&amp;"-"&amp;$E351&amp;"-"&amp;T$4,Aux!$Q$4:$Q$5000,0)),1,""),"")</f>
        <v/>
      </c>
      <c r="U351" s="13" t="str">
        <f>IFERROR(IF(($C351&amp;"-"&amp;$E351&amp;"-"&amp;U$4)=INDEX(Aux!$Q$4:$Q$5000,MATCH($C351&amp;"-"&amp;$E351&amp;"-"&amp;U$4,Aux!$Q$4:$Q$5000,0)),1,""),"")</f>
        <v/>
      </c>
      <c r="V351" s="13" t="str">
        <f>IFERROR(IF(($C351&amp;"-"&amp;$E351&amp;"-"&amp;V$4)=INDEX(Aux!$Q$4:$Q$5000,MATCH($C351&amp;"-"&amp;$E351&amp;"-"&amp;V$4,Aux!$Q$4:$Q$5000,0)),1,""),"")</f>
        <v/>
      </c>
      <c r="W351" s="13" t="str">
        <f>IFERROR(IF(($C351&amp;"-"&amp;$E351&amp;"-"&amp;W$4)=INDEX(Aux!$Q$4:$Q$5000,MATCH($C351&amp;"-"&amp;$E351&amp;"-"&amp;W$4,Aux!$Q$4:$Q$5000,0)),1,""),"")</f>
        <v/>
      </c>
      <c r="X351" s="13" t="str">
        <f>IFERROR(IF(($C351&amp;"-"&amp;$E351&amp;"-"&amp;X$4)=INDEX(Aux!$Q$4:$Q$5000,MATCH($C351&amp;"-"&amp;$E351&amp;"-"&amp;X$4,Aux!$Q$4:$Q$5000,0)),1,""),"")</f>
        <v/>
      </c>
      <c r="Y351" s="13" t="str">
        <f>IFERROR(IF(($C351&amp;"-"&amp;$E351&amp;"-"&amp;Y$4)=INDEX(Aux!$Q$4:$Q$5000,MATCH($C351&amp;"-"&amp;$E351&amp;"-"&amp;Y$4,Aux!$Q$4:$Q$5000,0)),1,""),"")</f>
        <v/>
      </c>
      <c r="Z351" s="13" t="str">
        <f>IFERROR(IF(($C351&amp;"-"&amp;$E351&amp;"-"&amp;Z$4)=INDEX(Aux!$Q$4:$Q$5000,MATCH($C351&amp;"-"&amp;$E351&amp;"-"&amp;Z$4,Aux!$Q$4:$Q$5000,0)),1,""),"")</f>
        <v/>
      </c>
      <c r="AA351" s="13" t="str">
        <f>IFERROR(IF(($C351&amp;"-"&amp;$E351&amp;"-"&amp;AA$4)=INDEX(Aux!$Q$4:$Q$5000,MATCH($C351&amp;"-"&amp;$E351&amp;"-"&amp;AA$4,Aux!$Q$4:$Q$5000,0)),1,""),"")</f>
        <v/>
      </c>
    </row>
    <row r="352" spans="2:27" x14ac:dyDescent="0.25">
      <c r="B352" s="41" t="str">
        <f>IF(B351="","",IF(B351+1&lt;='Tables&amp;Data'!$F$9,B351+1,""))</f>
        <v/>
      </c>
      <c r="C352" s="46" t="str">
        <f>IF(IFERROR(TRUNC((B352-1)/'Tables&amp;Data'!$F$7,0)+1,0)=0,"","G"&amp;TRUNC((B352-1)/'Tables&amp;Data'!$F$7,0)+1)</f>
        <v/>
      </c>
      <c r="D352" s="43" t="str">
        <f>IF(C352="","",IF(D351='Tables&amp;Data'!$F$7,1,D351+1))</f>
        <v/>
      </c>
      <c r="E352" s="43" t="str">
        <f t="shared" si="5"/>
        <v/>
      </c>
      <c r="F352" s="45" t="str">
        <f>IF(E352="","",IF(SUM(G352:AA352)='Tables&amp;Data'!$F$8,"P","O"))</f>
        <v/>
      </c>
      <c r="G352" s="13" t="str">
        <f>IFERROR(IF(($C352&amp;"-"&amp;$E352&amp;"-"&amp;G$4)=INDEX(Aux!$Q$4:$Q$5000,MATCH($C352&amp;"-"&amp;$E352&amp;"-"&amp;G$4,Aux!$Q$4:$Q$5000,0)),1,""),"")</f>
        <v/>
      </c>
      <c r="H352" s="13" t="str">
        <f>IFERROR(IF(($C352&amp;"-"&amp;$E352&amp;"-"&amp;H$4)=INDEX(Aux!$Q$4:$Q$5000,MATCH($C352&amp;"-"&amp;$E352&amp;"-"&amp;H$4,Aux!$Q$4:$Q$5000,0)),1,""),"")</f>
        <v/>
      </c>
      <c r="I352" s="13" t="str">
        <f>IFERROR(IF(($C352&amp;"-"&amp;$E352&amp;"-"&amp;I$4)=INDEX(Aux!$Q$4:$Q$5000,MATCH($C352&amp;"-"&amp;$E352&amp;"-"&amp;I$4,Aux!$Q$4:$Q$5000,0)),1,""),"")</f>
        <v/>
      </c>
      <c r="J352" s="13" t="str">
        <f>IFERROR(IF(($C352&amp;"-"&amp;$E352&amp;"-"&amp;J$4)=INDEX(Aux!$Q$4:$Q$5000,MATCH($C352&amp;"-"&amp;$E352&amp;"-"&amp;J$4,Aux!$Q$4:$Q$5000,0)),1,""),"")</f>
        <v/>
      </c>
      <c r="K352" s="13" t="str">
        <f>IFERROR(IF(($C352&amp;"-"&amp;$E352&amp;"-"&amp;K$4)=INDEX(Aux!$Q$4:$Q$5000,MATCH($C352&amp;"-"&amp;$E352&amp;"-"&amp;K$4,Aux!$Q$4:$Q$5000,0)),1,""),"")</f>
        <v/>
      </c>
      <c r="L352" s="13" t="str">
        <f>IFERROR(IF(($C352&amp;"-"&amp;$E352&amp;"-"&amp;L$4)=INDEX(Aux!$Q$4:$Q$5000,MATCH($C352&amp;"-"&amp;$E352&amp;"-"&amp;L$4,Aux!$Q$4:$Q$5000,0)),1,""),"")</f>
        <v/>
      </c>
      <c r="M352" s="13" t="str">
        <f>IFERROR(IF(($C352&amp;"-"&amp;$E352&amp;"-"&amp;M$4)=INDEX(Aux!$Q$4:$Q$5000,MATCH($C352&amp;"-"&amp;$E352&amp;"-"&amp;M$4,Aux!$Q$4:$Q$5000,0)),1,""),"")</f>
        <v/>
      </c>
      <c r="N352" s="13" t="str">
        <f>IFERROR(IF(($C352&amp;"-"&amp;$E352&amp;"-"&amp;N$4)=INDEX(Aux!$Q$4:$Q$5000,MATCH($C352&amp;"-"&amp;$E352&amp;"-"&amp;N$4,Aux!$Q$4:$Q$5000,0)),1,""),"")</f>
        <v/>
      </c>
      <c r="O352" s="13" t="str">
        <f>IFERROR(IF(($C352&amp;"-"&amp;$E352&amp;"-"&amp;O$4)=INDEX(Aux!$Q$4:$Q$5000,MATCH($C352&amp;"-"&amp;$E352&amp;"-"&amp;O$4,Aux!$Q$4:$Q$5000,0)),1,""),"")</f>
        <v/>
      </c>
      <c r="P352" s="13" t="str">
        <f>IFERROR(IF(($C352&amp;"-"&amp;$E352&amp;"-"&amp;P$4)=INDEX(Aux!$Q$4:$Q$5000,MATCH($C352&amp;"-"&amp;$E352&amp;"-"&amp;P$4,Aux!$Q$4:$Q$5000,0)),1,""),"")</f>
        <v/>
      </c>
      <c r="Q352" s="13" t="str">
        <f>IFERROR(IF(($C352&amp;"-"&amp;$E352&amp;"-"&amp;Q$4)=INDEX(Aux!$Q$4:$Q$5000,MATCH($C352&amp;"-"&amp;$E352&amp;"-"&amp;Q$4,Aux!$Q$4:$Q$5000,0)),1,""),"")</f>
        <v/>
      </c>
      <c r="R352" s="13" t="str">
        <f>IFERROR(IF(($C352&amp;"-"&amp;$E352&amp;"-"&amp;R$4)=INDEX(Aux!$Q$4:$Q$5000,MATCH($C352&amp;"-"&amp;$E352&amp;"-"&amp;R$4,Aux!$Q$4:$Q$5000,0)),1,""),"")</f>
        <v/>
      </c>
      <c r="S352" s="13" t="str">
        <f>IFERROR(IF(($C352&amp;"-"&amp;$E352&amp;"-"&amp;S$4)=INDEX(Aux!$Q$4:$Q$5000,MATCH($C352&amp;"-"&amp;$E352&amp;"-"&amp;S$4,Aux!$Q$4:$Q$5000,0)),1,""),"")</f>
        <v/>
      </c>
      <c r="T352" s="13" t="str">
        <f>IFERROR(IF(($C352&amp;"-"&amp;$E352&amp;"-"&amp;T$4)=INDEX(Aux!$Q$4:$Q$5000,MATCH($C352&amp;"-"&amp;$E352&amp;"-"&amp;T$4,Aux!$Q$4:$Q$5000,0)),1,""),"")</f>
        <v/>
      </c>
      <c r="U352" s="13" t="str">
        <f>IFERROR(IF(($C352&amp;"-"&amp;$E352&amp;"-"&amp;U$4)=INDEX(Aux!$Q$4:$Q$5000,MATCH($C352&amp;"-"&amp;$E352&amp;"-"&amp;U$4,Aux!$Q$4:$Q$5000,0)),1,""),"")</f>
        <v/>
      </c>
      <c r="V352" s="13" t="str">
        <f>IFERROR(IF(($C352&amp;"-"&amp;$E352&amp;"-"&amp;V$4)=INDEX(Aux!$Q$4:$Q$5000,MATCH($C352&amp;"-"&amp;$E352&amp;"-"&amp;V$4,Aux!$Q$4:$Q$5000,0)),1,""),"")</f>
        <v/>
      </c>
      <c r="W352" s="13" t="str">
        <f>IFERROR(IF(($C352&amp;"-"&amp;$E352&amp;"-"&amp;W$4)=INDEX(Aux!$Q$4:$Q$5000,MATCH($C352&amp;"-"&amp;$E352&amp;"-"&amp;W$4,Aux!$Q$4:$Q$5000,0)),1,""),"")</f>
        <v/>
      </c>
      <c r="X352" s="13" t="str">
        <f>IFERROR(IF(($C352&amp;"-"&amp;$E352&amp;"-"&amp;X$4)=INDEX(Aux!$Q$4:$Q$5000,MATCH($C352&amp;"-"&amp;$E352&amp;"-"&amp;X$4,Aux!$Q$4:$Q$5000,0)),1,""),"")</f>
        <v/>
      </c>
      <c r="Y352" s="13" t="str">
        <f>IFERROR(IF(($C352&amp;"-"&amp;$E352&amp;"-"&amp;Y$4)=INDEX(Aux!$Q$4:$Q$5000,MATCH($C352&amp;"-"&amp;$E352&amp;"-"&amp;Y$4,Aux!$Q$4:$Q$5000,0)),1,""),"")</f>
        <v/>
      </c>
      <c r="Z352" s="13" t="str">
        <f>IFERROR(IF(($C352&amp;"-"&amp;$E352&amp;"-"&amp;Z$4)=INDEX(Aux!$Q$4:$Q$5000,MATCH($C352&amp;"-"&amp;$E352&amp;"-"&amp;Z$4,Aux!$Q$4:$Q$5000,0)),1,""),"")</f>
        <v/>
      </c>
      <c r="AA352" s="13" t="str">
        <f>IFERROR(IF(($C352&amp;"-"&amp;$E352&amp;"-"&amp;AA$4)=INDEX(Aux!$Q$4:$Q$5000,MATCH($C352&amp;"-"&amp;$E352&amp;"-"&amp;AA$4,Aux!$Q$4:$Q$5000,0)),1,""),"")</f>
        <v/>
      </c>
    </row>
    <row r="353" spans="2:27" x14ac:dyDescent="0.25">
      <c r="B353" s="41" t="str">
        <f>IF(B352="","",IF(B352+1&lt;='Tables&amp;Data'!$F$9,B352+1,""))</f>
        <v/>
      </c>
      <c r="C353" s="46" t="str">
        <f>IF(IFERROR(TRUNC((B353-1)/'Tables&amp;Data'!$F$7,0)+1,0)=0,"","G"&amp;TRUNC((B353-1)/'Tables&amp;Data'!$F$7,0)+1)</f>
        <v/>
      </c>
      <c r="D353" s="43" t="str">
        <f>IF(C353="","",IF(D352='Tables&amp;Data'!$F$7,1,D352+1))</f>
        <v/>
      </c>
      <c r="E353" s="43" t="str">
        <f t="shared" si="5"/>
        <v/>
      </c>
      <c r="F353" s="45" t="str">
        <f>IF(E353="","",IF(SUM(G353:AA353)='Tables&amp;Data'!$F$8,"P","O"))</f>
        <v/>
      </c>
      <c r="G353" s="13" t="str">
        <f>IFERROR(IF(($C353&amp;"-"&amp;$E353&amp;"-"&amp;G$4)=INDEX(Aux!$Q$4:$Q$5000,MATCH($C353&amp;"-"&amp;$E353&amp;"-"&amp;G$4,Aux!$Q$4:$Q$5000,0)),1,""),"")</f>
        <v/>
      </c>
      <c r="H353" s="13" t="str">
        <f>IFERROR(IF(($C353&amp;"-"&amp;$E353&amp;"-"&amp;H$4)=INDEX(Aux!$Q$4:$Q$5000,MATCH($C353&amp;"-"&amp;$E353&amp;"-"&amp;H$4,Aux!$Q$4:$Q$5000,0)),1,""),"")</f>
        <v/>
      </c>
      <c r="I353" s="13" t="str">
        <f>IFERROR(IF(($C353&amp;"-"&amp;$E353&amp;"-"&amp;I$4)=INDEX(Aux!$Q$4:$Q$5000,MATCH($C353&amp;"-"&amp;$E353&amp;"-"&amp;I$4,Aux!$Q$4:$Q$5000,0)),1,""),"")</f>
        <v/>
      </c>
      <c r="J353" s="13" t="str">
        <f>IFERROR(IF(($C353&amp;"-"&amp;$E353&amp;"-"&amp;J$4)=INDEX(Aux!$Q$4:$Q$5000,MATCH($C353&amp;"-"&amp;$E353&amp;"-"&amp;J$4,Aux!$Q$4:$Q$5000,0)),1,""),"")</f>
        <v/>
      </c>
      <c r="K353" s="13" t="str">
        <f>IFERROR(IF(($C353&amp;"-"&amp;$E353&amp;"-"&amp;K$4)=INDEX(Aux!$Q$4:$Q$5000,MATCH($C353&amp;"-"&amp;$E353&amp;"-"&amp;K$4,Aux!$Q$4:$Q$5000,0)),1,""),"")</f>
        <v/>
      </c>
      <c r="L353" s="13" t="str">
        <f>IFERROR(IF(($C353&amp;"-"&amp;$E353&amp;"-"&amp;L$4)=INDEX(Aux!$Q$4:$Q$5000,MATCH($C353&amp;"-"&amp;$E353&amp;"-"&amp;L$4,Aux!$Q$4:$Q$5000,0)),1,""),"")</f>
        <v/>
      </c>
      <c r="M353" s="13" t="str">
        <f>IFERROR(IF(($C353&amp;"-"&amp;$E353&amp;"-"&amp;M$4)=INDEX(Aux!$Q$4:$Q$5000,MATCH($C353&amp;"-"&amp;$E353&amp;"-"&amp;M$4,Aux!$Q$4:$Q$5000,0)),1,""),"")</f>
        <v/>
      </c>
      <c r="N353" s="13" t="str">
        <f>IFERROR(IF(($C353&amp;"-"&amp;$E353&amp;"-"&amp;N$4)=INDEX(Aux!$Q$4:$Q$5000,MATCH($C353&amp;"-"&amp;$E353&amp;"-"&amp;N$4,Aux!$Q$4:$Q$5000,0)),1,""),"")</f>
        <v/>
      </c>
      <c r="O353" s="13" t="str">
        <f>IFERROR(IF(($C353&amp;"-"&amp;$E353&amp;"-"&amp;O$4)=INDEX(Aux!$Q$4:$Q$5000,MATCH($C353&amp;"-"&amp;$E353&amp;"-"&amp;O$4,Aux!$Q$4:$Q$5000,0)),1,""),"")</f>
        <v/>
      </c>
      <c r="P353" s="13" t="str">
        <f>IFERROR(IF(($C353&amp;"-"&amp;$E353&amp;"-"&amp;P$4)=INDEX(Aux!$Q$4:$Q$5000,MATCH($C353&amp;"-"&amp;$E353&amp;"-"&amp;P$4,Aux!$Q$4:$Q$5000,0)),1,""),"")</f>
        <v/>
      </c>
      <c r="Q353" s="13" t="str">
        <f>IFERROR(IF(($C353&amp;"-"&amp;$E353&amp;"-"&amp;Q$4)=INDEX(Aux!$Q$4:$Q$5000,MATCH($C353&amp;"-"&amp;$E353&amp;"-"&amp;Q$4,Aux!$Q$4:$Q$5000,0)),1,""),"")</f>
        <v/>
      </c>
      <c r="R353" s="13" t="str">
        <f>IFERROR(IF(($C353&amp;"-"&amp;$E353&amp;"-"&amp;R$4)=INDEX(Aux!$Q$4:$Q$5000,MATCH($C353&amp;"-"&amp;$E353&amp;"-"&amp;R$4,Aux!$Q$4:$Q$5000,0)),1,""),"")</f>
        <v/>
      </c>
      <c r="S353" s="13" t="str">
        <f>IFERROR(IF(($C353&amp;"-"&amp;$E353&amp;"-"&amp;S$4)=INDEX(Aux!$Q$4:$Q$5000,MATCH($C353&amp;"-"&amp;$E353&amp;"-"&amp;S$4,Aux!$Q$4:$Q$5000,0)),1,""),"")</f>
        <v/>
      </c>
      <c r="T353" s="13" t="str">
        <f>IFERROR(IF(($C353&amp;"-"&amp;$E353&amp;"-"&amp;T$4)=INDEX(Aux!$Q$4:$Q$5000,MATCH($C353&amp;"-"&amp;$E353&amp;"-"&amp;T$4,Aux!$Q$4:$Q$5000,0)),1,""),"")</f>
        <v/>
      </c>
      <c r="U353" s="13" t="str">
        <f>IFERROR(IF(($C353&amp;"-"&amp;$E353&amp;"-"&amp;U$4)=INDEX(Aux!$Q$4:$Q$5000,MATCH($C353&amp;"-"&amp;$E353&amp;"-"&amp;U$4,Aux!$Q$4:$Q$5000,0)),1,""),"")</f>
        <v/>
      </c>
      <c r="V353" s="13" t="str">
        <f>IFERROR(IF(($C353&amp;"-"&amp;$E353&amp;"-"&amp;V$4)=INDEX(Aux!$Q$4:$Q$5000,MATCH($C353&amp;"-"&amp;$E353&amp;"-"&amp;V$4,Aux!$Q$4:$Q$5000,0)),1,""),"")</f>
        <v/>
      </c>
      <c r="W353" s="13" t="str">
        <f>IFERROR(IF(($C353&amp;"-"&amp;$E353&amp;"-"&amp;W$4)=INDEX(Aux!$Q$4:$Q$5000,MATCH($C353&amp;"-"&amp;$E353&amp;"-"&amp;W$4,Aux!$Q$4:$Q$5000,0)),1,""),"")</f>
        <v/>
      </c>
      <c r="X353" s="13" t="str">
        <f>IFERROR(IF(($C353&amp;"-"&amp;$E353&amp;"-"&amp;X$4)=INDEX(Aux!$Q$4:$Q$5000,MATCH($C353&amp;"-"&amp;$E353&amp;"-"&amp;X$4,Aux!$Q$4:$Q$5000,0)),1,""),"")</f>
        <v/>
      </c>
      <c r="Y353" s="13" t="str">
        <f>IFERROR(IF(($C353&amp;"-"&amp;$E353&amp;"-"&amp;Y$4)=INDEX(Aux!$Q$4:$Q$5000,MATCH($C353&amp;"-"&amp;$E353&amp;"-"&amp;Y$4,Aux!$Q$4:$Q$5000,0)),1,""),"")</f>
        <v/>
      </c>
      <c r="Z353" s="13" t="str">
        <f>IFERROR(IF(($C353&amp;"-"&amp;$E353&amp;"-"&amp;Z$4)=INDEX(Aux!$Q$4:$Q$5000,MATCH($C353&amp;"-"&amp;$E353&amp;"-"&amp;Z$4,Aux!$Q$4:$Q$5000,0)),1,""),"")</f>
        <v/>
      </c>
      <c r="AA353" s="13" t="str">
        <f>IFERROR(IF(($C353&amp;"-"&amp;$E353&amp;"-"&amp;AA$4)=INDEX(Aux!$Q$4:$Q$5000,MATCH($C353&amp;"-"&amp;$E353&amp;"-"&amp;AA$4,Aux!$Q$4:$Q$5000,0)),1,""),"")</f>
        <v/>
      </c>
    </row>
    <row r="354" spans="2:27" x14ac:dyDescent="0.25">
      <c r="B354" s="41" t="str">
        <f>IF(B353="","",IF(B353+1&lt;='Tables&amp;Data'!$F$9,B353+1,""))</f>
        <v/>
      </c>
      <c r="C354" s="46" t="str">
        <f>IF(IFERROR(TRUNC((B354-1)/'Tables&amp;Data'!$F$7,0)+1,0)=0,"","G"&amp;TRUNC((B354-1)/'Tables&amp;Data'!$F$7,0)+1)</f>
        <v/>
      </c>
      <c r="D354" s="43" t="str">
        <f>IF(C354="","",IF(D353='Tables&amp;Data'!$F$7,1,D353+1))</f>
        <v/>
      </c>
      <c r="E354" s="43" t="str">
        <f t="shared" si="5"/>
        <v/>
      </c>
      <c r="F354" s="45" t="str">
        <f>IF(E354="","",IF(SUM(G354:AA354)='Tables&amp;Data'!$F$8,"P","O"))</f>
        <v/>
      </c>
      <c r="G354" s="13" t="str">
        <f>IFERROR(IF(($C354&amp;"-"&amp;$E354&amp;"-"&amp;G$4)=INDEX(Aux!$Q$4:$Q$5000,MATCH($C354&amp;"-"&amp;$E354&amp;"-"&amp;G$4,Aux!$Q$4:$Q$5000,0)),1,""),"")</f>
        <v/>
      </c>
      <c r="H354" s="13" t="str">
        <f>IFERROR(IF(($C354&amp;"-"&amp;$E354&amp;"-"&amp;H$4)=INDEX(Aux!$Q$4:$Q$5000,MATCH($C354&amp;"-"&amp;$E354&amp;"-"&amp;H$4,Aux!$Q$4:$Q$5000,0)),1,""),"")</f>
        <v/>
      </c>
      <c r="I354" s="13" t="str">
        <f>IFERROR(IF(($C354&amp;"-"&amp;$E354&amp;"-"&amp;I$4)=INDEX(Aux!$Q$4:$Q$5000,MATCH($C354&amp;"-"&amp;$E354&amp;"-"&amp;I$4,Aux!$Q$4:$Q$5000,0)),1,""),"")</f>
        <v/>
      </c>
      <c r="J354" s="13" t="str">
        <f>IFERROR(IF(($C354&amp;"-"&amp;$E354&amp;"-"&amp;J$4)=INDEX(Aux!$Q$4:$Q$5000,MATCH($C354&amp;"-"&amp;$E354&amp;"-"&amp;J$4,Aux!$Q$4:$Q$5000,0)),1,""),"")</f>
        <v/>
      </c>
      <c r="K354" s="13" t="str">
        <f>IFERROR(IF(($C354&amp;"-"&amp;$E354&amp;"-"&amp;K$4)=INDEX(Aux!$Q$4:$Q$5000,MATCH($C354&amp;"-"&amp;$E354&amp;"-"&amp;K$4,Aux!$Q$4:$Q$5000,0)),1,""),"")</f>
        <v/>
      </c>
      <c r="L354" s="13" t="str">
        <f>IFERROR(IF(($C354&amp;"-"&amp;$E354&amp;"-"&amp;L$4)=INDEX(Aux!$Q$4:$Q$5000,MATCH($C354&amp;"-"&amp;$E354&amp;"-"&amp;L$4,Aux!$Q$4:$Q$5000,0)),1,""),"")</f>
        <v/>
      </c>
      <c r="M354" s="13" t="str">
        <f>IFERROR(IF(($C354&amp;"-"&amp;$E354&amp;"-"&amp;M$4)=INDEX(Aux!$Q$4:$Q$5000,MATCH($C354&amp;"-"&amp;$E354&amp;"-"&amp;M$4,Aux!$Q$4:$Q$5000,0)),1,""),"")</f>
        <v/>
      </c>
      <c r="N354" s="13" t="str">
        <f>IFERROR(IF(($C354&amp;"-"&amp;$E354&amp;"-"&amp;N$4)=INDEX(Aux!$Q$4:$Q$5000,MATCH($C354&amp;"-"&amp;$E354&amp;"-"&amp;N$4,Aux!$Q$4:$Q$5000,0)),1,""),"")</f>
        <v/>
      </c>
      <c r="O354" s="13" t="str">
        <f>IFERROR(IF(($C354&amp;"-"&amp;$E354&amp;"-"&amp;O$4)=INDEX(Aux!$Q$4:$Q$5000,MATCH($C354&amp;"-"&amp;$E354&amp;"-"&amp;O$4,Aux!$Q$4:$Q$5000,0)),1,""),"")</f>
        <v/>
      </c>
      <c r="P354" s="13" t="str">
        <f>IFERROR(IF(($C354&amp;"-"&amp;$E354&amp;"-"&amp;P$4)=INDEX(Aux!$Q$4:$Q$5000,MATCH($C354&amp;"-"&amp;$E354&amp;"-"&amp;P$4,Aux!$Q$4:$Q$5000,0)),1,""),"")</f>
        <v/>
      </c>
      <c r="Q354" s="13" t="str">
        <f>IFERROR(IF(($C354&amp;"-"&amp;$E354&amp;"-"&amp;Q$4)=INDEX(Aux!$Q$4:$Q$5000,MATCH($C354&amp;"-"&amp;$E354&amp;"-"&amp;Q$4,Aux!$Q$4:$Q$5000,0)),1,""),"")</f>
        <v/>
      </c>
      <c r="R354" s="13" t="str">
        <f>IFERROR(IF(($C354&amp;"-"&amp;$E354&amp;"-"&amp;R$4)=INDEX(Aux!$Q$4:$Q$5000,MATCH($C354&amp;"-"&amp;$E354&amp;"-"&amp;R$4,Aux!$Q$4:$Q$5000,0)),1,""),"")</f>
        <v/>
      </c>
      <c r="S354" s="13" t="str">
        <f>IFERROR(IF(($C354&amp;"-"&amp;$E354&amp;"-"&amp;S$4)=INDEX(Aux!$Q$4:$Q$5000,MATCH($C354&amp;"-"&amp;$E354&amp;"-"&amp;S$4,Aux!$Q$4:$Q$5000,0)),1,""),"")</f>
        <v/>
      </c>
      <c r="T354" s="13" t="str">
        <f>IFERROR(IF(($C354&amp;"-"&amp;$E354&amp;"-"&amp;T$4)=INDEX(Aux!$Q$4:$Q$5000,MATCH($C354&amp;"-"&amp;$E354&amp;"-"&amp;T$4,Aux!$Q$4:$Q$5000,0)),1,""),"")</f>
        <v/>
      </c>
      <c r="U354" s="13" t="str">
        <f>IFERROR(IF(($C354&amp;"-"&amp;$E354&amp;"-"&amp;U$4)=INDEX(Aux!$Q$4:$Q$5000,MATCH($C354&amp;"-"&amp;$E354&amp;"-"&amp;U$4,Aux!$Q$4:$Q$5000,0)),1,""),"")</f>
        <v/>
      </c>
      <c r="V354" s="13" t="str">
        <f>IFERROR(IF(($C354&amp;"-"&amp;$E354&amp;"-"&amp;V$4)=INDEX(Aux!$Q$4:$Q$5000,MATCH($C354&amp;"-"&amp;$E354&amp;"-"&amp;V$4,Aux!$Q$4:$Q$5000,0)),1,""),"")</f>
        <v/>
      </c>
      <c r="W354" s="13" t="str">
        <f>IFERROR(IF(($C354&amp;"-"&amp;$E354&amp;"-"&amp;W$4)=INDEX(Aux!$Q$4:$Q$5000,MATCH($C354&amp;"-"&amp;$E354&amp;"-"&amp;W$4,Aux!$Q$4:$Q$5000,0)),1,""),"")</f>
        <v/>
      </c>
      <c r="X354" s="13" t="str">
        <f>IFERROR(IF(($C354&amp;"-"&amp;$E354&amp;"-"&amp;X$4)=INDEX(Aux!$Q$4:$Q$5000,MATCH($C354&amp;"-"&amp;$E354&amp;"-"&amp;X$4,Aux!$Q$4:$Q$5000,0)),1,""),"")</f>
        <v/>
      </c>
      <c r="Y354" s="13" t="str">
        <f>IFERROR(IF(($C354&amp;"-"&amp;$E354&amp;"-"&amp;Y$4)=INDEX(Aux!$Q$4:$Q$5000,MATCH($C354&amp;"-"&amp;$E354&amp;"-"&amp;Y$4,Aux!$Q$4:$Q$5000,0)),1,""),"")</f>
        <v/>
      </c>
      <c r="Z354" s="13" t="str">
        <f>IFERROR(IF(($C354&amp;"-"&amp;$E354&amp;"-"&amp;Z$4)=INDEX(Aux!$Q$4:$Q$5000,MATCH($C354&amp;"-"&amp;$E354&amp;"-"&amp;Z$4,Aux!$Q$4:$Q$5000,0)),1,""),"")</f>
        <v/>
      </c>
      <c r="AA354" s="13" t="str">
        <f>IFERROR(IF(($C354&amp;"-"&amp;$E354&amp;"-"&amp;AA$4)=INDEX(Aux!$Q$4:$Q$5000,MATCH($C354&amp;"-"&amp;$E354&amp;"-"&amp;AA$4,Aux!$Q$4:$Q$5000,0)),1,""),"")</f>
        <v/>
      </c>
    </row>
    <row r="355" spans="2:27" x14ac:dyDescent="0.25">
      <c r="B355" s="41" t="str">
        <f>IF(B354="","",IF(B354+1&lt;='Tables&amp;Data'!$F$9,B354+1,""))</f>
        <v/>
      </c>
      <c r="C355" s="46" t="str">
        <f>IF(IFERROR(TRUNC((B355-1)/'Tables&amp;Data'!$F$7,0)+1,0)=0,"","G"&amp;TRUNC((B355-1)/'Tables&amp;Data'!$F$7,0)+1)</f>
        <v/>
      </c>
      <c r="D355" s="43" t="str">
        <f>IF(C355="","",IF(D354='Tables&amp;Data'!$F$7,1,D354+1))</f>
        <v/>
      </c>
      <c r="E355" s="43" t="str">
        <f t="shared" si="5"/>
        <v/>
      </c>
      <c r="F355" s="45" t="str">
        <f>IF(E355="","",IF(SUM(G355:AA355)='Tables&amp;Data'!$F$8,"P","O"))</f>
        <v/>
      </c>
      <c r="G355" s="13" t="str">
        <f>IFERROR(IF(($C355&amp;"-"&amp;$E355&amp;"-"&amp;G$4)=INDEX(Aux!$Q$4:$Q$5000,MATCH($C355&amp;"-"&amp;$E355&amp;"-"&amp;G$4,Aux!$Q$4:$Q$5000,0)),1,""),"")</f>
        <v/>
      </c>
      <c r="H355" s="13" t="str">
        <f>IFERROR(IF(($C355&amp;"-"&amp;$E355&amp;"-"&amp;H$4)=INDEX(Aux!$Q$4:$Q$5000,MATCH($C355&amp;"-"&amp;$E355&amp;"-"&amp;H$4,Aux!$Q$4:$Q$5000,0)),1,""),"")</f>
        <v/>
      </c>
      <c r="I355" s="13" t="str">
        <f>IFERROR(IF(($C355&amp;"-"&amp;$E355&amp;"-"&amp;I$4)=INDEX(Aux!$Q$4:$Q$5000,MATCH($C355&amp;"-"&amp;$E355&amp;"-"&amp;I$4,Aux!$Q$4:$Q$5000,0)),1,""),"")</f>
        <v/>
      </c>
      <c r="J355" s="13" t="str">
        <f>IFERROR(IF(($C355&amp;"-"&amp;$E355&amp;"-"&amp;J$4)=INDEX(Aux!$Q$4:$Q$5000,MATCH($C355&amp;"-"&amp;$E355&amp;"-"&amp;J$4,Aux!$Q$4:$Q$5000,0)),1,""),"")</f>
        <v/>
      </c>
      <c r="K355" s="13" t="str">
        <f>IFERROR(IF(($C355&amp;"-"&amp;$E355&amp;"-"&amp;K$4)=INDEX(Aux!$Q$4:$Q$5000,MATCH($C355&amp;"-"&amp;$E355&amp;"-"&amp;K$4,Aux!$Q$4:$Q$5000,0)),1,""),"")</f>
        <v/>
      </c>
      <c r="L355" s="13" t="str">
        <f>IFERROR(IF(($C355&amp;"-"&amp;$E355&amp;"-"&amp;L$4)=INDEX(Aux!$Q$4:$Q$5000,MATCH($C355&amp;"-"&amp;$E355&amp;"-"&amp;L$4,Aux!$Q$4:$Q$5000,0)),1,""),"")</f>
        <v/>
      </c>
      <c r="M355" s="13" t="str">
        <f>IFERROR(IF(($C355&amp;"-"&amp;$E355&amp;"-"&amp;M$4)=INDEX(Aux!$Q$4:$Q$5000,MATCH($C355&amp;"-"&amp;$E355&amp;"-"&amp;M$4,Aux!$Q$4:$Q$5000,0)),1,""),"")</f>
        <v/>
      </c>
      <c r="N355" s="13" t="str">
        <f>IFERROR(IF(($C355&amp;"-"&amp;$E355&amp;"-"&amp;N$4)=INDEX(Aux!$Q$4:$Q$5000,MATCH($C355&amp;"-"&amp;$E355&amp;"-"&amp;N$4,Aux!$Q$4:$Q$5000,0)),1,""),"")</f>
        <v/>
      </c>
      <c r="O355" s="13" t="str">
        <f>IFERROR(IF(($C355&amp;"-"&amp;$E355&amp;"-"&amp;O$4)=INDEX(Aux!$Q$4:$Q$5000,MATCH($C355&amp;"-"&amp;$E355&amp;"-"&amp;O$4,Aux!$Q$4:$Q$5000,0)),1,""),"")</f>
        <v/>
      </c>
      <c r="P355" s="13" t="str">
        <f>IFERROR(IF(($C355&amp;"-"&amp;$E355&amp;"-"&amp;P$4)=INDEX(Aux!$Q$4:$Q$5000,MATCH($C355&amp;"-"&amp;$E355&amp;"-"&amp;P$4,Aux!$Q$4:$Q$5000,0)),1,""),"")</f>
        <v/>
      </c>
      <c r="Q355" s="13" t="str">
        <f>IFERROR(IF(($C355&amp;"-"&amp;$E355&amp;"-"&amp;Q$4)=INDEX(Aux!$Q$4:$Q$5000,MATCH($C355&amp;"-"&amp;$E355&amp;"-"&amp;Q$4,Aux!$Q$4:$Q$5000,0)),1,""),"")</f>
        <v/>
      </c>
      <c r="R355" s="13" t="str">
        <f>IFERROR(IF(($C355&amp;"-"&amp;$E355&amp;"-"&amp;R$4)=INDEX(Aux!$Q$4:$Q$5000,MATCH($C355&amp;"-"&amp;$E355&amp;"-"&amp;R$4,Aux!$Q$4:$Q$5000,0)),1,""),"")</f>
        <v/>
      </c>
      <c r="S355" s="13" t="str">
        <f>IFERROR(IF(($C355&amp;"-"&amp;$E355&amp;"-"&amp;S$4)=INDEX(Aux!$Q$4:$Q$5000,MATCH($C355&amp;"-"&amp;$E355&amp;"-"&amp;S$4,Aux!$Q$4:$Q$5000,0)),1,""),"")</f>
        <v/>
      </c>
      <c r="T355" s="13" t="str">
        <f>IFERROR(IF(($C355&amp;"-"&amp;$E355&amp;"-"&amp;T$4)=INDEX(Aux!$Q$4:$Q$5000,MATCH($C355&amp;"-"&amp;$E355&amp;"-"&amp;T$4,Aux!$Q$4:$Q$5000,0)),1,""),"")</f>
        <v/>
      </c>
      <c r="U355" s="13" t="str">
        <f>IFERROR(IF(($C355&amp;"-"&amp;$E355&amp;"-"&amp;U$4)=INDEX(Aux!$Q$4:$Q$5000,MATCH($C355&amp;"-"&amp;$E355&amp;"-"&amp;U$4,Aux!$Q$4:$Q$5000,0)),1,""),"")</f>
        <v/>
      </c>
      <c r="V355" s="13" t="str">
        <f>IFERROR(IF(($C355&amp;"-"&amp;$E355&amp;"-"&amp;V$4)=INDEX(Aux!$Q$4:$Q$5000,MATCH($C355&amp;"-"&amp;$E355&amp;"-"&amp;V$4,Aux!$Q$4:$Q$5000,0)),1,""),"")</f>
        <v/>
      </c>
      <c r="W355" s="13" t="str">
        <f>IFERROR(IF(($C355&amp;"-"&amp;$E355&amp;"-"&amp;W$4)=INDEX(Aux!$Q$4:$Q$5000,MATCH($C355&amp;"-"&amp;$E355&amp;"-"&amp;W$4,Aux!$Q$4:$Q$5000,0)),1,""),"")</f>
        <v/>
      </c>
      <c r="X355" s="13" t="str">
        <f>IFERROR(IF(($C355&amp;"-"&amp;$E355&amp;"-"&amp;X$4)=INDEX(Aux!$Q$4:$Q$5000,MATCH($C355&amp;"-"&amp;$E355&amp;"-"&amp;X$4,Aux!$Q$4:$Q$5000,0)),1,""),"")</f>
        <v/>
      </c>
      <c r="Y355" s="13" t="str">
        <f>IFERROR(IF(($C355&amp;"-"&amp;$E355&amp;"-"&amp;Y$4)=INDEX(Aux!$Q$4:$Q$5000,MATCH($C355&amp;"-"&amp;$E355&amp;"-"&amp;Y$4,Aux!$Q$4:$Q$5000,0)),1,""),"")</f>
        <v/>
      </c>
      <c r="Z355" s="13" t="str">
        <f>IFERROR(IF(($C355&amp;"-"&amp;$E355&amp;"-"&amp;Z$4)=INDEX(Aux!$Q$4:$Q$5000,MATCH($C355&amp;"-"&amp;$E355&amp;"-"&amp;Z$4,Aux!$Q$4:$Q$5000,0)),1,""),"")</f>
        <v/>
      </c>
      <c r="AA355" s="13" t="str">
        <f>IFERROR(IF(($C355&amp;"-"&amp;$E355&amp;"-"&amp;AA$4)=INDEX(Aux!$Q$4:$Q$5000,MATCH($C355&amp;"-"&amp;$E355&amp;"-"&amp;AA$4,Aux!$Q$4:$Q$5000,0)),1,""),"")</f>
        <v/>
      </c>
    </row>
    <row r="356" spans="2:27" x14ac:dyDescent="0.25">
      <c r="B356" s="41" t="str">
        <f>IF(B355="","",IF(B355+1&lt;='Tables&amp;Data'!$F$9,B355+1,""))</f>
        <v/>
      </c>
      <c r="C356" s="46" t="str">
        <f>IF(IFERROR(TRUNC((B356-1)/'Tables&amp;Data'!$F$7,0)+1,0)=0,"","G"&amp;TRUNC((B356-1)/'Tables&amp;Data'!$F$7,0)+1)</f>
        <v/>
      </c>
      <c r="D356" s="43" t="str">
        <f>IF(C356="","",IF(D355='Tables&amp;Data'!$F$7,1,D355+1))</f>
        <v/>
      </c>
      <c r="E356" s="43" t="str">
        <f t="shared" si="5"/>
        <v/>
      </c>
      <c r="F356" s="45" t="str">
        <f>IF(E356="","",IF(SUM(G356:AA356)='Tables&amp;Data'!$F$8,"P","O"))</f>
        <v/>
      </c>
      <c r="G356" s="13" t="str">
        <f>IFERROR(IF(($C356&amp;"-"&amp;$E356&amp;"-"&amp;G$4)=INDEX(Aux!$Q$4:$Q$5000,MATCH($C356&amp;"-"&amp;$E356&amp;"-"&amp;G$4,Aux!$Q$4:$Q$5000,0)),1,""),"")</f>
        <v/>
      </c>
      <c r="H356" s="13" t="str">
        <f>IFERROR(IF(($C356&amp;"-"&amp;$E356&amp;"-"&amp;H$4)=INDEX(Aux!$Q$4:$Q$5000,MATCH($C356&amp;"-"&amp;$E356&amp;"-"&amp;H$4,Aux!$Q$4:$Q$5000,0)),1,""),"")</f>
        <v/>
      </c>
      <c r="I356" s="13" t="str">
        <f>IFERROR(IF(($C356&amp;"-"&amp;$E356&amp;"-"&amp;I$4)=INDEX(Aux!$Q$4:$Q$5000,MATCH($C356&amp;"-"&amp;$E356&amp;"-"&amp;I$4,Aux!$Q$4:$Q$5000,0)),1,""),"")</f>
        <v/>
      </c>
      <c r="J356" s="13" t="str">
        <f>IFERROR(IF(($C356&amp;"-"&amp;$E356&amp;"-"&amp;J$4)=INDEX(Aux!$Q$4:$Q$5000,MATCH($C356&amp;"-"&amp;$E356&amp;"-"&amp;J$4,Aux!$Q$4:$Q$5000,0)),1,""),"")</f>
        <v/>
      </c>
      <c r="K356" s="13" t="str">
        <f>IFERROR(IF(($C356&amp;"-"&amp;$E356&amp;"-"&amp;K$4)=INDEX(Aux!$Q$4:$Q$5000,MATCH($C356&amp;"-"&amp;$E356&amp;"-"&amp;K$4,Aux!$Q$4:$Q$5000,0)),1,""),"")</f>
        <v/>
      </c>
      <c r="L356" s="13" t="str">
        <f>IFERROR(IF(($C356&amp;"-"&amp;$E356&amp;"-"&amp;L$4)=INDEX(Aux!$Q$4:$Q$5000,MATCH($C356&amp;"-"&amp;$E356&amp;"-"&amp;L$4,Aux!$Q$4:$Q$5000,0)),1,""),"")</f>
        <v/>
      </c>
      <c r="M356" s="13" t="str">
        <f>IFERROR(IF(($C356&amp;"-"&amp;$E356&amp;"-"&amp;M$4)=INDEX(Aux!$Q$4:$Q$5000,MATCH($C356&amp;"-"&amp;$E356&amp;"-"&amp;M$4,Aux!$Q$4:$Q$5000,0)),1,""),"")</f>
        <v/>
      </c>
      <c r="N356" s="13" t="str">
        <f>IFERROR(IF(($C356&amp;"-"&amp;$E356&amp;"-"&amp;N$4)=INDEX(Aux!$Q$4:$Q$5000,MATCH($C356&amp;"-"&amp;$E356&amp;"-"&amp;N$4,Aux!$Q$4:$Q$5000,0)),1,""),"")</f>
        <v/>
      </c>
      <c r="O356" s="13" t="str">
        <f>IFERROR(IF(($C356&amp;"-"&amp;$E356&amp;"-"&amp;O$4)=INDEX(Aux!$Q$4:$Q$5000,MATCH($C356&amp;"-"&amp;$E356&amp;"-"&amp;O$4,Aux!$Q$4:$Q$5000,0)),1,""),"")</f>
        <v/>
      </c>
      <c r="P356" s="13" t="str">
        <f>IFERROR(IF(($C356&amp;"-"&amp;$E356&amp;"-"&amp;P$4)=INDEX(Aux!$Q$4:$Q$5000,MATCH($C356&amp;"-"&amp;$E356&amp;"-"&amp;P$4,Aux!$Q$4:$Q$5000,0)),1,""),"")</f>
        <v/>
      </c>
      <c r="Q356" s="13" t="str">
        <f>IFERROR(IF(($C356&amp;"-"&amp;$E356&amp;"-"&amp;Q$4)=INDEX(Aux!$Q$4:$Q$5000,MATCH($C356&amp;"-"&amp;$E356&amp;"-"&amp;Q$4,Aux!$Q$4:$Q$5000,0)),1,""),"")</f>
        <v/>
      </c>
      <c r="R356" s="13" t="str">
        <f>IFERROR(IF(($C356&amp;"-"&amp;$E356&amp;"-"&amp;R$4)=INDEX(Aux!$Q$4:$Q$5000,MATCH($C356&amp;"-"&amp;$E356&amp;"-"&amp;R$4,Aux!$Q$4:$Q$5000,0)),1,""),"")</f>
        <v/>
      </c>
      <c r="S356" s="13" t="str">
        <f>IFERROR(IF(($C356&amp;"-"&amp;$E356&amp;"-"&amp;S$4)=INDEX(Aux!$Q$4:$Q$5000,MATCH($C356&amp;"-"&amp;$E356&amp;"-"&amp;S$4,Aux!$Q$4:$Q$5000,0)),1,""),"")</f>
        <v/>
      </c>
      <c r="T356" s="13" t="str">
        <f>IFERROR(IF(($C356&amp;"-"&amp;$E356&amp;"-"&amp;T$4)=INDEX(Aux!$Q$4:$Q$5000,MATCH($C356&amp;"-"&amp;$E356&amp;"-"&amp;T$4,Aux!$Q$4:$Q$5000,0)),1,""),"")</f>
        <v/>
      </c>
      <c r="U356" s="13" t="str">
        <f>IFERROR(IF(($C356&amp;"-"&amp;$E356&amp;"-"&amp;U$4)=INDEX(Aux!$Q$4:$Q$5000,MATCH($C356&amp;"-"&amp;$E356&amp;"-"&amp;U$4,Aux!$Q$4:$Q$5000,0)),1,""),"")</f>
        <v/>
      </c>
      <c r="V356" s="13" t="str">
        <f>IFERROR(IF(($C356&amp;"-"&amp;$E356&amp;"-"&amp;V$4)=INDEX(Aux!$Q$4:$Q$5000,MATCH($C356&amp;"-"&amp;$E356&amp;"-"&amp;V$4,Aux!$Q$4:$Q$5000,0)),1,""),"")</f>
        <v/>
      </c>
      <c r="W356" s="13" t="str">
        <f>IFERROR(IF(($C356&amp;"-"&amp;$E356&amp;"-"&amp;W$4)=INDEX(Aux!$Q$4:$Q$5000,MATCH($C356&amp;"-"&amp;$E356&amp;"-"&amp;W$4,Aux!$Q$4:$Q$5000,0)),1,""),"")</f>
        <v/>
      </c>
      <c r="X356" s="13" t="str">
        <f>IFERROR(IF(($C356&amp;"-"&amp;$E356&amp;"-"&amp;X$4)=INDEX(Aux!$Q$4:$Q$5000,MATCH($C356&amp;"-"&amp;$E356&amp;"-"&amp;X$4,Aux!$Q$4:$Q$5000,0)),1,""),"")</f>
        <v/>
      </c>
      <c r="Y356" s="13" t="str">
        <f>IFERROR(IF(($C356&amp;"-"&amp;$E356&amp;"-"&amp;Y$4)=INDEX(Aux!$Q$4:$Q$5000,MATCH($C356&amp;"-"&amp;$E356&amp;"-"&amp;Y$4,Aux!$Q$4:$Q$5000,0)),1,""),"")</f>
        <v/>
      </c>
      <c r="Z356" s="13" t="str">
        <f>IFERROR(IF(($C356&amp;"-"&amp;$E356&amp;"-"&amp;Z$4)=INDEX(Aux!$Q$4:$Q$5000,MATCH($C356&amp;"-"&amp;$E356&amp;"-"&amp;Z$4,Aux!$Q$4:$Q$5000,0)),1,""),"")</f>
        <v/>
      </c>
      <c r="AA356" s="13" t="str">
        <f>IFERROR(IF(($C356&amp;"-"&amp;$E356&amp;"-"&amp;AA$4)=INDEX(Aux!$Q$4:$Q$5000,MATCH($C356&amp;"-"&amp;$E356&amp;"-"&amp;AA$4,Aux!$Q$4:$Q$5000,0)),1,""),"")</f>
        <v/>
      </c>
    </row>
    <row r="357" spans="2:27" x14ac:dyDescent="0.25">
      <c r="B357" s="41" t="str">
        <f>IF(B356="","",IF(B356+1&lt;='Tables&amp;Data'!$F$9,B356+1,""))</f>
        <v/>
      </c>
      <c r="C357" s="46" t="str">
        <f>IF(IFERROR(TRUNC((B357-1)/'Tables&amp;Data'!$F$7,0)+1,0)=0,"","G"&amp;TRUNC((B357-1)/'Tables&amp;Data'!$F$7,0)+1)</f>
        <v/>
      </c>
      <c r="D357" s="43" t="str">
        <f>IF(C357="","",IF(D356='Tables&amp;Data'!$F$7,1,D356+1))</f>
        <v/>
      </c>
      <c r="E357" s="43" t="str">
        <f t="shared" si="5"/>
        <v/>
      </c>
      <c r="F357" s="45" t="str">
        <f>IF(E357="","",IF(SUM(G357:AA357)='Tables&amp;Data'!$F$8,"P","O"))</f>
        <v/>
      </c>
      <c r="G357" s="13" t="str">
        <f>IFERROR(IF(($C357&amp;"-"&amp;$E357&amp;"-"&amp;G$4)=INDEX(Aux!$Q$4:$Q$5000,MATCH($C357&amp;"-"&amp;$E357&amp;"-"&amp;G$4,Aux!$Q$4:$Q$5000,0)),1,""),"")</f>
        <v/>
      </c>
      <c r="H357" s="13" t="str">
        <f>IFERROR(IF(($C357&amp;"-"&amp;$E357&amp;"-"&amp;H$4)=INDEX(Aux!$Q$4:$Q$5000,MATCH($C357&amp;"-"&amp;$E357&amp;"-"&amp;H$4,Aux!$Q$4:$Q$5000,0)),1,""),"")</f>
        <v/>
      </c>
      <c r="I357" s="13" t="str">
        <f>IFERROR(IF(($C357&amp;"-"&amp;$E357&amp;"-"&amp;I$4)=INDEX(Aux!$Q$4:$Q$5000,MATCH($C357&amp;"-"&amp;$E357&amp;"-"&amp;I$4,Aux!$Q$4:$Q$5000,0)),1,""),"")</f>
        <v/>
      </c>
      <c r="J357" s="13" t="str">
        <f>IFERROR(IF(($C357&amp;"-"&amp;$E357&amp;"-"&amp;J$4)=INDEX(Aux!$Q$4:$Q$5000,MATCH($C357&amp;"-"&amp;$E357&amp;"-"&amp;J$4,Aux!$Q$4:$Q$5000,0)),1,""),"")</f>
        <v/>
      </c>
      <c r="K357" s="13" t="str">
        <f>IFERROR(IF(($C357&amp;"-"&amp;$E357&amp;"-"&amp;K$4)=INDEX(Aux!$Q$4:$Q$5000,MATCH($C357&amp;"-"&amp;$E357&amp;"-"&amp;K$4,Aux!$Q$4:$Q$5000,0)),1,""),"")</f>
        <v/>
      </c>
      <c r="L357" s="13" t="str">
        <f>IFERROR(IF(($C357&amp;"-"&amp;$E357&amp;"-"&amp;L$4)=INDEX(Aux!$Q$4:$Q$5000,MATCH($C357&amp;"-"&amp;$E357&amp;"-"&amp;L$4,Aux!$Q$4:$Q$5000,0)),1,""),"")</f>
        <v/>
      </c>
      <c r="M357" s="13" t="str">
        <f>IFERROR(IF(($C357&amp;"-"&amp;$E357&amp;"-"&amp;M$4)=INDEX(Aux!$Q$4:$Q$5000,MATCH($C357&amp;"-"&amp;$E357&amp;"-"&amp;M$4,Aux!$Q$4:$Q$5000,0)),1,""),"")</f>
        <v/>
      </c>
      <c r="N357" s="13" t="str">
        <f>IFERROR(IF(($C357&amp;"-"&amp;$E357&amp;"-"&amp;N$4)=INDEX(Aux!$Q$4:$Q$5000,MATCH($C357&amp;"-"&amp;$E357&amp;"-"&amp;N$4,Aux!$Q$4:$Q$5000,0)),1,""),"")</f>
        <v/>
      </c>
      <c r="O357" s="13" t="str">
        <f>IFERROR(IF(($C357&amp;"-"&amp;$E357&amp;"-"&amp;O$4)=INDEX(Aux!$Q$4:$Q$5000,MATCH($C357&amp;"-"&amp;$E357&amp;"-"&amp;O$4,Aux!$Q$4:$Q$5000,0)),1,""),"")</f>
        <v/>
      </c>
      <c r="P357" s="13" t="str">
        <f>IFERROR(IF(($C357&amp;"-"&amp;$E357&amp;"-"&amp;P$4)=INDEX(Aux!$Q$4:$Q$5000,MATCH($C357&amp;"-"&amp;$E357&amp;"-"&amp;P$4,Aux!$Q$4:$Q$5000,0)),1,""),"")</f>
        <v/>
      </c>
      <c r="Q357" s="13" t="str">
        <f>IFERROR(IF(($C357&amp;"-"&amp;$E357&amp;"-"&amp;Q$4)=INDEX(Aux!$Q$4:$Q$5000,MATCH($C357&amp;"-"&amp;$E357&amp;"-"&amp;Q$4,Aux!$Q$4:$Q$5000,0)),1,""),"")</f>
        <v/>
      </c>
      <c r="R357" s="13" t="str">
        <f>IFERROR(IF(($C357&amp;"-"&amp;$E357&amp;"-"&amp;R$4)=INDEX(Aux!$Q$4:$Q$5000,MATCH($C357&amp;"-"&amp;$E357&amp;"-"&amp;R$4,Aux!$Q$4:$Q$5000,0)),1,""),"")</f>
        <v/>
      </c>
      <c r="S357" s="13" t="str">
        <f>IFERROR(IF(($C357&amp;"-"&amp;$E357&amp;"-"&amp;S$4)=INDEX(Aux!$Q$4:$Q$5000,MATCH($C357&amp;"-"&amp;$E357&amp;"-"&amp;S$4,Aux!$Q$4:$Q$5000,0)),1,""),"")</f>
        <v/>
      </c>
      <c r="T357" s="13" t="str">
        <f>IFERROR(IF(($C357&amp;"-"&amp;$E357&amp;"-"&amp;T$4)=INDEX(Aux!$Q$4:$Q$5000,MATCH($C357&amp;"-"&amp;$E357&amp;"-"&amp;T$4,Aux!$Q$4:$Q$5000,0)),1,""),"")</f>
        <v/>
      </c>
      <c r="U357" s="13" t="str">
        <f>IFERROR(IF(($C357&amp;"-"&amp;$E357&amp;"-"&amp;U$4)=INDEX(Aux!$Q$4:$Q$5000,MATCH($C357&amp;"-"&amp;$E357&amp;"-"&amp;U$4,Aux!$Q$4:$Q$5000,0)),1,""),"")</f>
        <v/>
      </c>
      <c r="V357" s="13" t="str">
        <f>IFERROR(IF(($C357&amp;"-"&amp;$E357&amp;"-"&amp;V$4)=INDEX(Aux!$Q$4:$Q$5000,MATCH($C357&amp;"-"&amp;$E357&amp;"-"&amp;V$4,Aux!$Q$4:$Q$5000,0)),1,""),"")</f>
        <v/>
      </c>
      <c r="W357" s="13" t="str">
        <f>IFERROR(IF(($C357&amp;"-"&amp;$E357&amp;"-"&amp;W$4)=INDEX(Aux!$Q$4:$Q$5000,MATCH($C357&amp;"-"&amp;$E357&amp;"-"&amp;W$4,Aux!$Q$4:$Q$5000,0)),1,""),"")</f>
        <v/>
      </c>
      <c r="X357" s="13" t="str">
        <f>IFERROR(IF(($C357&amp;"-"&amp;$E357&amp;"-"&amp;X$4)=INDEX(Aux!$Q$4:$Q$5000,MATCH($C357&amp;"-"&amp;$E357&amp;"-"&amp;X$4,Aux!$Q$4:$Q$5000,0)),1,""),"")</f>
        <v/>
      </c>
      <c r="Y357" s="13" t="str">
        <f>IFERROR(IF(($C357&amp;"-"&amp;$E357&amp;"-"&amp;Y$4)=INDEX(Aux!$Q$4:$Q$5000,MATCH($C357&amp;"-"&amp;$E357&amp;"-"&amp;Y$4,Aux!$Q$4:$Q$5000,0)),1,""),"")</f>
        <v/>
      </c>
      <c r="Z357" s="13" t="str">
        <f>IFERROR(IF(($C357&amp;"-"&amp;$E357&amp;"-"&amp;Z$4)=INDEX(Aux!$Q$4:$Q$5000,MATCH($C357&amp;"-"&amp;$E357&amp;"-"&amp;Z$4,Aux!$Q$4:$Q$5000,0)),1,""),"")</f>
        <v/>
      </c>
      <c r="AA357" s="13" t="str">
        <f>IFERROR(IF(($C357&amp;"-"&amp;$E357&amp;"-"&amp;AA$4)=INDEX(Aux!$Q$4:$Q$5000,MATCH($C357&amp;"-"&amp;$E357&amp;"-"&amp;AA$4,Aux!$Q$4:$Q$5000,0)),1,""),"")</f>
        <v/>
      </c>
    </row>
    <row r="358" spans="2:27" x14ac:dyDescent="0.25">
      <c r="B358" s="41" t="str">
        <f>IF(B357="","",IF(B357+1&lt;='Tables&amp;Data'!$F$9,B357+1,""))</f>
        <v/>
      </c>
      <c r="C358" s="46" t="str">
        <f>IF(IFERROR(TRUNC((B358-1)/'Tables&amp;Data'!$F$7,0)+1,0)=0,"","G"&amp;TRUNC((B358-1)/'Tables&amp;Data'!$F$7,0)+1)</f>
        <v/>
      </c>
      <c r="D358" s="43" t="str">
        <f>IF(C358="","",IF(D357='Tables&amp;Data'!$F$7,1,D357+1))</f>
        <v/>
      </c>
      <c r="E358" s="43" t="str">
        <f t="shared" si="5"/>
        <v/>
      </c>
      <c r="F358" s="45" t="str">
        <f>IF(E358="","",IF(SUM(G358:AA358)='Tables&amp;Data'!$F$8,"P","O"))</f>
        <v/>
      </c>
      <c r="G358" s="13" t="str">
        <f>IFERROR(IF(($C358&amp;"-"&amp;$E358&amp;"-"&amp;G$4)=INDEX(Aux!$Q$4:$Q$5000,MATCH($C358&amp;"-"&amp;$E358&amp;"-"&amp;G$4,Aux!$Q$4:$Q$5000,0)),1,""),"")</f>
        <v/>
      </c>
      <c r="H358" s="13" t="str">
        <f>IFERROR(IF(($C358&amp;"-"&amp;$E358&amp;"-"&amp;H$4)=INDEX(Aux!$Q$4:$Q$5000,MATCH($C358&amp;"-"&amp;$E358&amp;"-"&amp;H$4,Aux!$Q$4:$Q$5000,0)),1,""),"")</f>
        <v/>
      </c>
      <c r="I358" s="13" t="str">
        <f>IFERROR(IF(($C358&amp;"-"&amp;$E358&amp;"-"&amp;I$4)=INDEX(Aux!$Q$4:$Q$5000,MATCH($C358&amp;"-"&amp;$E358&amp;"-"&amp;I$4,Aux!$Q$4:$Q$5000,0)),1,""),"")</f>
        <v/>
      </c>
      <c r="J358" s="13" t="str">
        <f>IFERROR(IF(($C358&amp;"-"&amp;$E358&amp;"-"&amp;J$4)=INDEX(Aux!$Q$4:$Q$5000,MATCH($C358&amp;"-"&amp;$E358&amp;"-"&amp;J$4,Aux!$Q$4:$Q$5000,0)),1,""),"")</f>
        <v/>
      </c>
      <c r="K358" s="13" t="str">
        <f>IFERROR(IF(($C358&amp;"-"&amp;$E358&amp;"-"&amp;K$4)=INDEX(Aux!$Q$4:$Q$5000,MATCH($C358&amp;"-"&amp;$E358&amp;"-"&amp;K$4,Aux!$Q$4:$Q$5000,0)),1,""),"")</f>
        <v/>
      </c>
      <c r="L358" s="13" t="str">
        <f>IFERROR(IF(($C358&amp;"-"&amp;$E358&amp;"-"&amp;L$4)=INDEX(Aux!$Q$4:$Q$5000,MATCH($C358&amp;"-"&amp;$E358&amp;"-"&amp;L$4,Aux!$Q$4:$Q$5000,0)),1,""),"")</f>
        <v/>
      </c>
      <c r="M358" s="13" t="str">
        <f>IFERROR(IF(($C358&amp;"-"&amp;$E358&amp;"-"&amp;M$4)=INDEX(Aux!$Q$4:$Q$5000,MATCH($C358&amp;"-"&amp;$E358&amp;"-"&amp;M$4,Aux!$Q$4:$Q$5000,0)),1,""),"")</f>
        <v/>
      </c>
      <c r="N358" s="13" t="str">
        <f>IFERROR(IF(($C358&amp;"-"&amp;$E358&amp;"-"&amp;N$4)=INDEX(Aux!$Q$4:$Q$5000,MATCH($C358&amp;"-"&amp;$E358&amp;"-"&amp;N$4,Aux!$Q$4:$Q$5000,0)),1,""),"")</f>
        <v/>
      </c>
      <c r="O358" s="13" t="str">
        <f>IFERROR(IF(($C358&amp;"-"&amp;$E358&amp;"-"&amp;O$4)=INDEX(Aux!$Q$4:$Q$5000,MATCH($C358&amp;"-"&amp;$E358&amp;"-"&amp;O$4,Aux!$Q$4:$Q$5000,0)),1,""),"")</f>
        <v/>
      </c>
      <c r="P358" s="13" t="str">
        <f>IFERROR(IF(($C358&amp;"-"&amp;$E358&amp;"-"&amp;P$4)=INDEX(Aux!$Q$4:$Q$5000,MATCH($C358&amp;"-"&amp;$E358&amp;"-"&amp;P$4,Aux!$Q$4:$Q$5000,0)),1,""),"")</f>
        <v/>
      </c>
      <c r="Q358" s="13" t="str">
        <f>IFERROR(IF(($C358&amp;"-"&amp;$E358&amp;"-"&amp;Q$4)=INDEX(Aux!$Q$4:$Q$5000,MATCH($C358&amp;"-"&amp;$E358&amp;"-"&amp;Q$4,Aux!$Q$4:$Q$5000,0)),1,""),"")</f>
        <v/>
      </c>
      <c r="R358" s="13" t="str">
        <f>IFERROR(IF(($C358&amp;"-"&amp;$E358&amp;"-"&amp;R$4)=INDEX(Aux!$Q$4:$Q$5000,MATCH($C358&amp;"-"&amp;$E358&amp;"-"&amp;R$4,Aux!$Q$4:$Q$5000,0)),1,""),"")</f>
        <v/>
      </c>
      <c r="S358" s="13" t="str">
        <f>IFERROR(IF(($C358&amp;"-"&amp;$E358&amp;"-"&amp;S$4)=INDEX(Aux!$Q$4:$Q$5000,MATCH($C358&amp;"-"&amp;$E358&amp;"-"&amp;S$4,Aux!$Q$4:$Q$5000,0)),1,""),"")</f>
        <v/>
      </c>
      <c r="T358" s="13" t="str">
        <f>IFERROR(IF(($C358&amp;"-"&amp;$E358&amp;"-"&amp;T$4)=INDEX(Aux!$Q$4:$Q$5000,MATCH($C358&amp;"-"&amp;$E358&amp;"-"&amp;T$4,Aux!$Q$4:$Q$5000,0)),1,""),"")</f>
        <v/>
      </c>
      <c r="U358" s="13" t="str">
        <f>IFERROR(IF(($C358&amp;"-"&amp;$E358&amp;"-"&amp;U$4)=INDEX(Aux!$Q$4:$Q$5000,MATCH($C358&amp;"-"&amp;$E358&amp;"-"&amp;U$4,Aux!$Q$4:$Q$5000,0)),1,""),"")</f>
        <v/>
      </c>
      <c r="V358" s="13" t="str">
        <f>IFERROR(IF(($C358&amp;"-"&amp;$E358&amp;"-"&amp;V$4)=INDEX(Aux!$Q$4:$Q$5000,MATCH($C358&amp;"-"&amp;$E358&amp;"-"&amp;V$4,Aux!$Q$4:$Q$5000,0)),1,""),"")</f>
        <v/>
      </c>
      <c r="W358" s="13" t="str">
        <f>IFERROR(IF(($C358&amp;"-"&amp;$E358&amp;"-"&amp;W$4)=INDEX(Aux!$Q$4:$Q$5000,MATCH($C358&amp;"-"&amp;$E358&amp;"-"&amp;W$4,Aux!$Q$4:$Q$5000,0)),1,""),"")</f>
        <v/>
      </c>
      <c r="X358" s="13" t="str">
        <f>IFERROR(IF(($C358&amp;"-"&amp;$E358&amp;"-"&amp;X$4)=INDEX(Aux!$Q$4:$Q$5000,MATCH($C358&amp;"-"&amp;$E358&amp;"-"&amp;X$4,Aux!$Q$4:$Q$5000,0)),1,""),"")</f>
        <v/>
      </c>
      <c r="Y358" s="13" t="str">
        <f>IFERROR(IF(($C358&amp;"-"&amp;$E358&amp;"-"&amp;Y$4)=INDEX(Aux!$Q$4:$Q$5000,MATCH($C358&amp;"-"&amp;$E358&amp;"-"&amp;Y$4,Aux!$Q$4:$Q$5000,0)),1,""),"")</f>
        <v/>
      </c>
      <c r="Z358" s="13" t="str">
        <f>IFERROR(IF(($C358&amp;"-"&amp;$E358&amp;"-"&amp;Z$4)=INDEX(Aux!$Q$4:$Q$5000,MATCH($C358&amp;"-"&amp;$E358&amp;"-"&amp;Z$4,Aux!$Q$4:$Q$5000,0)),1,""),"")</f>
        <v/>
      </c>
      <c r="AA358" s="13" t="str">
        <f>IFERROR(IF(($C358&amp;"-"&amp;$E358&amp;"-"&amp;AA$4)=INDEX(Aux!$Q$4:$Q$5000,MATCH($C358&amp;"-"&amp;$E358&amp;"-"&amp;AA$4,Aux!$Q$4:$Q$5000,0)),1,""),"")</f>
        <v/>
      </c>
    </row>
    <row r="359" spans="2:27" x14ac:dyDescent="0.25">
      <c r="B359" s="41" t="str">
        <f>IF(B358="","",IF(B358+1&lt;='Tables&amp;Data'!$F$9,B358+1,""))</f>
        <v/>
      </c>
      <c r="C359" s="46" t="str">
        <f>IF(IFERROR(TRUNC((B359-1)/'Tables&amp;Data'!$F$7,0)+1,0)=0,"","G"&amp;TRUNC((B359-1)/'Tables&amp;Data'!$F$7,0)+1)</f>
        <v/>
      </c>
      <c r="D359" s="43" t="str">
        <f>IF(C359="","",IF(D358='Tables&amp;Data'!$F$7,1,D358+1))</f>
        <v/>
      </c>
      <c r="E359" s="43" t="str">
        <f t="shared" si="5"/>
        <v/>
      </c>
      <c r="F359" s="45" t="str">
        <f>IF(E359="","",IF(SUM(G359:AA359)='Tables&amp;Data'!$F$8,"P","O"))</f>
        <v/>
      </c>
      <c r="G359" s="13" t="str">
        <f>IFERROR(IF(($C359&amp;"-"&amp;$E359&amp;"-"&amp;G$4)=INDEX(Aux!$Q$4:$Q$5000,MATCH($C359&amp;"-"&amp;$E359&amp;"-"&amp;G$4,Aux!$Q$4:$Q$5000,0)),1,""),"")</f>
        <v/>
      </c>
      <c r="H359" s="13" t="str">
        <f>IFERROR(IF(($C359&amp;"-"&amp;$E359&amp;"-"&amp;H$4)=INDEX(Aux!$Q$4:$Q$5000,MATCH($C359&amp;"-"&amp;$E359&amp;"-"&amp;H$4,Aux!$Q$4:$Q$5000,0)),1,""),"")</f>
        <v/>
      </c>
      <c r="I359" s="13" t="str">
        <f>IFERROR(IF(($C359&amp;"-"&amp;$E359&amp;"-"&amp;I$4)=INDEX(Aux!$Q$4:$Q$5000,MATCH($C359&amp;"-"&amp;$E359&amp;"-"&amp;I$4,Aux!$Q$4:$Q$5000,0)),1,""),"")</f>
        <v/>
      </c>
      <c r="J359" s="13" t="str">
        <f>IFERROR(IF(($C359&amp;"-"&amp;$E359&amp;"-"&amp;J$4)=INDEX(Aux!$Q$4:$Q$5000,MATCH($C359&amp;"-"&amp;$E359&amp;"-"&amp;J$4,Aux!$Q$4:$Q$5000,0)),1,""),"")</f>
        <v/>
      </c>
      <c r="K359" s="13" t="str">
        <f>IFERROR(IF(($C359&amp;"-"&amp;$E359&amp;"-"&amp;K$4)=INDEX(Aux!$Q$4:$Q$5000,MATCH($C359&amp;"-"&amp;$E359&amp;"-"&amp;K$4,Aux!$Q$4:$Q$5000,0)),1,""),"")</f>
        <v/>
      </c>
      <c r="L359" s="13" t="str">
        <f>IFERROR(IF(($C359&amp;"-"&amp;$E359&amp;"-"&amp;L$4)=INDEX(Aux!$Q$4:$Q$5000,MATCH($C359&amp;"-"&amp;$E359&amp;"-"&amp;L$4,Aux!$Q$4:$Q$5000,0)),1,""),"")</f>
        <v/>
      </c>
      <c r="M359" s="13" t="str">
        <f>IFERROR(IF(($C359&amp;"-"&amp;$E359&amp;"-"&amp;M$4)=INDEX(Aux!$Q$4:$Q$5000,MATCH($C359&amp;"-"&amp;$E359&amp;"-"&amp;M$4,Aux!$Q$4:$Q$5000,0)),1,""),"")</f>
        <v/>
      </c>
      <c r="N359" s="13" t="str">
        <f>IFERROR(IF(($C359&amp;"-"&amp;$E359&amp;"-"&amp;N$4)=INDEX(Aux!$Q$4:$Q$5000,MATCH($C359&amp;"-"&amp;$E359&amp;"-"&amp;N$4,Aux!$Q$4:$Q$5000,0)),1,""),"")</f>
        <v/>
      </c>
      <c r="O359" s="13" t="str">
        <f>IFERROR(IF(($C359&amp;"-"&amp;$E359&amp;"-"&amp;O$4)=INDEX(Aux!$Q$4:$Q$5000,MATCH($C359&amp;"-"&amp;$E359&amp;"-"&amp;O$4,Aux!$Q$4:$Q$5000,0)),1,""),"")</f>
        <v/>
      </c>
      <c r="P359" s="13" t="str">
        <f>IFERROR(IF(($C359&amp;"-"&amp;$E359&amp;"-"&amp;P$4)=INDEX(Aux!$Q$4:$Q$5000,MATCH($C359&amp;"-"&amp;$E359&amp;"-"&amp;P$4,Aux!$Q$4:$Q$5000,0)),1,""),"")</f>
        <v/>
      </c>
      <c r="Q359" s="13" t="str">
        <f>IFERROR(IF(($C359&amp;"-"&amp;$E359&amp;"-"&amp;Q$4)=INDEX(Aux!$Q$4:$Q$5000,MATCH($C359&amp;"-"&amp;$E359&amp;"-"&amp;Q$4,Aux!$Q$4:$Q$5000,0)),1,""),"")</f>
        <v/>
      </c>
      <c r="R359" s="13" t="str">
        <f>IFERROR(IF(($C359&amp;"-"&amp;$E359&amp;"-"&amp;R$4)=INDEX(Aux!$Q$4:$Q$5000,MATCH($C359&amp;"-"&amp;$E359&amp;"-"&amp;R$4,Aux!$Q$4:$Q$5000,0)),1,""),"")</f>
        <v/>
      </c>
      <c r="S359" s="13" t="str">
        <f>IFERROR(IF(($C359&amp;"-"&amp;$E359&amp;"-"&amp;S$4)=INDEX(Aux!$Q$4:$Q$5000,MATCH($C359&amp;"-"&amp;$E359&amp;"-"&amp;S$4,Aux!$Q$4:$Q$5000,0)),1,""),"")</f>
        <v/>
      </c>
      <c r="T359" s="13" t="str">
        <f>IFERROR(IF(($C359&amp;"-"&amp;$E359&amp;"-"&amp;T$4)=INDEX(Aux!$Q$4:$Q$5000,MATCH($C359&amp;"-"&amp;$E359&amp;"-"&amp;T$4,Aux!$Q$4:$Q$5000,0)),1,""),"")</f>
        <v/>
      </c>
      <c r="U359" s="13" t="str">
        <f>IFERROR(IF(($C359&amp;"-"&amp;$E359&amp;"-"&amp;U$4)=INDEX(Aux!$Q$4:$Q$5000,MATCH($C359&amp;"-"&amp;$E359&amp;"-"&amp;U$4,Aux!$Q$4:$Q$5000,0)),1,""),"")</f>
        <v/>
      </c>
      <c r="V359" s="13" t="str">
        <f>IFERROR(IF(($C359&amp;"-"&amp;$E359&amp;"-"&amp;V$4)=INDEX(Aux!$Q$4:$Q$5000,MATCH($C359&amp;"-"&amp;$E359&amp;"-"&amp;V$4,Aux!$Q$4:$Q$5000,0)),1,""),"")</f>
        <v/>
      </c>
      <c r="W359" s="13" t="str">
        <f>IFERROR(IF(($C359&amp;"-"&amp;$E359&amp;"-"&amp;W$4)=INDEX(Aux!$Q$4:$Q$5000,MATCH($C359&amp;"-"&amp;$E359&amp;"-"&amp;W$4,Aux!$Q$4:$Q$5000,0)),1,""),"")</f>
        <v/>
      </c>
      <c r="X359" s="13" t="str">
        <f>IFERROR(IF(($C359&amp;"-"&amp;$E359&amp;"-"&amp;X$4)=INDEX(Aux!$Q$4:$Q$5000,MATCH($C359&amp;"-"&amp;$E359&amp;"-"&amp;X$4,Aux!$Q$4:$Q$5000,0)),1,""),"")</f>
        <v/>
      </c>
      <c r="Y359" s="13" t="str">
        <f>IFERROR(IF(($C359&amp;"-"&amp;$E359&amp;"-"&amp;Y$4)=INDEX(Aux!$Q$4:$Q$5000,MATCH($C359&amp;"-"&amp;$E359&amp;"-"&amp;Y$4,Aux!$Q$4:$Q$5000,0)),1,""),"")</f>
        <v/>
      </c>
      <c r="Z359" s="13" t="str">
        <f>IFERROR(IF(($C359&amp;"-"&amp;$E359&amp;"-"&amp;Z$4)=INDEX(Aux!$Q$4:$Q$5000,MATCH($C359&amp;"-"&amp;$E359&amp;"-"&amp;Z$4,Aux!$Q$4:$Q$5000,0)),1,""),"")</f>
        <v/>
      </c>
      <c r="AA359" s="13" t="str">
        <f>IFERROR(IF(($C359&amp;"-"&amp;$E359&amp;"-"&amp;AA$4)=INDEX(Aux!$Q$4:$Q$5000,MATCH($C359&amp;"-"&amp;$E359&amp;"-"&amp;AA$4,Aux!$Q$4:$Q$5000,0)),1,""),"")</f>
        <v/>
      </c>
    </row>
    <row r="360" spans="2:27" x14ac:dyDescent="0.25">
      <c r="B360" s="41" t="str">
        <f>IF(B359="","",IF(B359+1&lt;='Tables&amp;Data'!$F$9,B359+1,""))</f>
        <v/>
      </c>
      <c r="C360" s="46" t="str">
        <f>IF(IFERROR(TRUNC((B360-1)/'Tables&amp;Data'!$F$7,0)+1,0)=0,"","G"&amp;TRUNC((B360-1)/'Tables&amp;Data'!$F$7,0)+1)</f>
        <v/>
      </c>
      <c r="D360" s="43" t="str">
        <f>IF(C360="","",IF(D359='Tables&amp;Data'!$F$7,1,D359+1))</f>
        <v/>
      </c>
      <c r="E360" s="43" t="str">
        <f t="shared" si="5"/>
        <v/>
      </c>
      <c r="F360" s="45" t="str">
        <f>IF(E360="","",IF(SUM(G360:AA360)='Tables&amp;Data'!$F$8,"P","O"))</f>
        <v/>
      </c>
      <c r="G360" s="13" t="str">
        <f>IFERROR(IF(($C360&amp;"-"&amp;$E360&amp;"-"&amp;G$4)=INDEX(Aux!$Q$4:$Q$5000,MATCH($C360&amp;"-"&amp;$E360&amp;"-"&amp;G$4,Aux!$Q$4:$Q$5000,0)),1,""),"")</f>
        <v/>
      </c>
      <c r="H360" s="13" t="str">
        <f>IFERROR(IF(($C360&amp;"-"&amp;$E360&amp;"-"&amp;H$4)=INDEX(Aux!$Q$4:$Q$5000,MATCH($C360&amp;"-"&amp;$E360&amp;"-"&amp;H$4,Aux!$Q$4:$Q$5000,0)),1,""),"")</f>
        <v/>
      </c>
      <c r="I360" s="13" t="str">
        <f>IFERROR(IF(($C360&amp;"-"&amp;$E360&amp;"-"&amp;I$4)=INDEX(Aux!$Q$4:$Q$5000,MATCH($C360&amp;"-"&amp;$E360&amp;"-"&amp;I$4,Aux!$Q$4:$Q$5000,0)),1,""),"")</f>
        <v/>
      </c>
      <c r="J360" s="13" t="str">
        <f>IFERROR(IF(($C360&amp;"-"&amp;$E360&amp;"-"&amp;J$4)=INDEX(Aux!$Q$4:$Q$5000,MATCH($C360&amp;"-"&amp;$E360&amp;"-"&amp;J$4,Aux!$Q$4:$Q$5000,0)),1,""),"")</f>
        <v/>
      </c>
      <c r="K360" s="13" t="str">
        <f>IFERROR(IF(($C360&amp;"-"&amp;$E360&amp;"-"&amp;K$4)=INDEX(Aux!$Q$4:$Q$5000,MATCH($C360&amp;"-"&amp;$E360&amp;"-"&amp;K$4,Aux!$Q$4:$Q$5000,0)),1,""),"")</f>
        <v/>
      </c>
      <c r="L360" s="13" t="str">
        <f>IFERROR(IF(($C360&amp;"-"&amp;$E360&amp;"-"&amp;L$4)=INDEX(Aux!$Q$4:$Q$5000,MATCH($C360&amp;"-"&amp;$E360&amp;"-"&amp;L$4,Aux!$Q$4:$Q$5000,0)),1,""),"")</f>
        <v/>
      </c>
      <c r="M360" s="13" t="str">
        <f>IFERROR(IF(($C360&amp;"-"&amp;$E360&amp;"-"&amp;M$4)=INDEX(Aux!$Q$4:$Q$5000,MATCH($C360&amp;"-"&amp;$E360&amp;"-"&amp;M$4,Aux!$Q$4:$Q$5000,0)),1,""),"")</f>
        <v/>
      </c>
      <c r="N360" s="13" t="str">
        <f>IFERROR(IF(($C360&amp;"-"&amp;$E360&amp;"-"&amp;N$4)=INDEX(Aux!$Q$4:$Q$5000,MATCH($C360&amp;"-"&amp;$E360&amp;"-"&amp;N$4,Aux!$Q$4:$Q$5000,0)),1,""),"")</f>
        <v/>
      </c>
      <c r="O360" s="13" t="str">
        <f>IFERROR(IF(($C360&amp;"-"&amp;$E360&amp;"-"&amp;O$4)=INDEX(Aux!$Q$4:$Q$5000,MATCH($C360&amp;"-"&amp;$E360&amp;"-"&amp;O$4,Aux!$Q$4:$Q$5000,0)),1,""),"")</f>
        <v/>
      </c>
      <c r="P360" s="13" t="str">
        <f>IFERROR(IF(($C360&amp;"-"&amp;$E360&amp;"-"&amp;P$4)=INDEX(Aux!$Q$4:$Q$5000,MATCH($C360&amp;"-"&amp;$E360&amp;"-"&amp;P$4,Aux!$Q$4:$Q$5000,0)),1,""),"")</f>
        <v/>
      </c>
      <c r="Q360" s="13" t="str">
        <f>IFERROR(IF(($C360&amp;"-"&amp;$E360&amp;"-"&amp;Q$4)=INDEX(Aux!$Q$4:$Q$5000,MATCH($C360&amp;"-"&amp;$E360&amp;"-"&amp;Q$4,Aux!$Q$4:$Q$5000,0)),1,""),"")</f>
        <v/>
      </c>
      <c r="R360" s="13" t="str">
        <f>IFERROR(IF(($C360&amp;"-"&amp;$E360&amp;"-"&amp;R$4)=INDEX(Aux!$Q$4:$Q$5000,MATCH($C360&amp;"-"&amp;$E360&amp;"-"&amp;R$4,Aux!$Q$4:$Q$5000,0)),1,""),"")</f>
        <v/>
      </c>
      <c r="S360" s="13" t="str">
        <f>IFERROR(IF(($C360&amp;"-"&amp;$E360&amp;"-"&amp;S$4)=INDEX(Aux!$Q$4:$Q$5000,MATCH($C360&amp;"-"&amp;$E360&amp;"-"&amp;S$4,Aux!$Q$4:$Q$5000,0)),1,""),"")</f>
        <v/>
      </c>
      <c r="T360" s="13" t="str">
        <f>IFERROR(IF(($C360&amp;"-"&amp;$E360&amp;"-"&amp;T$4)=INDEX(Aux!$Q$4:$Q$5000,MATCH($C360&amp;"-"&amp;$E360&amp;"-"&amp;T$4,Aux!$Q$4:$Q$5000,0)),1,""),"")</f>
        <v/>
      </c>
      <c r="U360" s="13" t="str">
        <f>IFERROR(IF(($C360&amp;"-"&amp;$E360&amp;"-"&amp;U$4)=INDEX(Aux!$Q$4:$Q$5000,MATCH($C360&amp;"-"&amp;$E360&amp;"-"&amp;U$4,Aux!$Q$4:$Q$5000,0)),1,""),"")</f>
        <v/>
      </c>
      <c r="V360" s="13" t="str">
        <f>IFERROR(IF(($C360&amp;"-"&amp;$E360&amp;"-"&amp;V$4)=INDEX(Aux!$Q$4:$Q$5000,MATCH($C360&amp;"-"&amp;$E360&amp;"-"&amp;V$4,Aux!$Q$4:$Q$5000,0)),1,""),"")</f>
        <v/>
      </c>
      <c r="W360" s="13" t="str">
        <f>IFERROR(IF(($C360&amp;"-"&amp;$E360&amp;"-"&amp;W$4)=INDEX(Aux!$Q$4:$Q$5000,MATCH($C360&amp;"-"&amp;$E360&amp;"-"&amp;W$4,Aux!$Q$4:$Q$5000,0)),1,""),"")</f>
        <v/>
      </c>
      <c r="X360" s="13" t="str">
        <f>IFERROR(IF(($C360&amp;"-"&amp;$E360&amp;"-"&amp;X$4)=INDEX(Aux!$Q$4:$Q$5000,MATCH($C360&amp;"-"&amp;$E360&amp;"-"&amp;X$4,Aux!$Q$4:$Q$5000,0)),1,""),"")</f>
        <v/>
      </c>
      <c r="Y360" s="13" t="str">
        <f>IFERROR(IF(($C360&amp;"-"&amp;$E360&amp;"-"&amp;Y$4)=INDEX(Aux!$Q$4:$Q$5000,MATCH($C360&amp;"-"&amp;$E360&amp;"-"&amp;Y$4,Aux!$Q$4:$Q$5000,0)),1,""),"")</f>
        <v/>
      </c>
      <c r="Z360" s="13" t="str">
        <f>IFERROR(IF(($C360&amp;"-"&amp;$E360&amp;"-"&amp;Z$4)=INDEX(Aux!$Q$4:$Q$5000,MATCH($C360&amp;"-"&amp;$E360&amp;"-"&amp;Z$4,Aux!$Q$4:$Q$5000,0)),1,""),"")</f>
        <v/>
      </c>
      <c r="AA360" s="13" t="str">
        <f>IFERROR(IF(($C360&amp;"-"&amp;$E360&amp;"-"&amp;AA$4)=INDEX(Aux!$Q$4:$Q$5000,MATCH($C360&amp;"-"&amp;$E360&amp;"-"&amp;AA$4,Aux!$Q$4:$Q$5000,0)),1,""),"")</f>
        <v/>
      </c>
    </row>
    <row r="361" spans="2:27" x14ac:dyDescent="0.25">
      <c r="B361" s="41" t="str">
        <f>IF(B360="","",IF(B360+1&lt;='Tables&amp;Data'!$F$9,B360+1,""))</f>
        <v/>
      </c>
      <c r="C361" s="46" t="str">
        <f>IF(IFERROR(TRUNC((B361-1)/'Tables&amp;Data'!$F$7,0)+1,0)=0,"","G"&amp;TRUNC((B361-1)/'Tables&amp;Data'!$F$7,0)+1)</f>
        <v/>
      </c>
      <c r="D361" s="43" t="str">
        <f>IF(C361="","",IF(D360='Tables&amp;Data'!$F$7,1,D360+1))</f>
        <v/>
      </c>
      <c r="E361" s="43" t="str">
        <f t="shared" si="5"/>
        <v/>
      </c>
      <c r="F361" s="45" t="str">
        <f>IF(E361="","",IF(SUM(G361:AA361)='Tables&amp;Data'!$F$8,"P","O"))</f>
        <v/>
      </c>
      <c r="G361" s="13" t="str">
        <f>IFERROR(IF(($C361&amp;"-"&amp;$E361&amp;"-"&amp;G$4)=INDEX(Aux!$Q$4:$Q$5000,MATCH($C361&amp;"-"&amp;$E361&amp;"-"&amp;G$4,Aux!$Q$4:$Q$5000,0)),1,""),"")</f>
        <v/>
      </c>
      <c r="H361" s="13" t="str">
        <f>IFERROR(IF(($C361&amp;"-"&amp;$E361&amp;"-"&amp;H$4)=INDEX(Aux!$Q$4:$Q$5000,MATCH($C361&amp;"-"&amp;$E361&amp;"-"&amp;H$4,Aux!$Q$4:$Q$5000,0)),1,""),"")</f>
        <v/>
      </c>
      <c r="I361" s="13" t="str">
        <f>IFERROR(IF(($C361&amp;"-"&amp;$E361&amp;"-"&amp;I$4)=INDEX(Aux!$Q$4:$Q$5000,MATCH($C361&amp;"-"&amp;$E361&amp;"-"&amp;I$4,Aux!$Q$4:$Q$5000,0)),1,""),"")</f>
        <v/>
      </c>
      <c r="J361" s="13" t="str">
        <f>IFERROR(IF(($C361&amp;"-"&amp;$E361&amp;"-"&amp;J$4)=INDEX(Aux!$Q$4:$Q$5000,MATCH($C361&amp;"-"&amp;$E361&amp;"-"&amp;J$4,Aux!$Q$4:$Q$5000,0)),1,""),"")</f>
        <v/>
      </c>
      <c r="K361" s="13" t="str">
        <f>IFERROR(IF(($C361&amp;"-"&amp;$E361&amp;"-"&amp;K$4)=INDEX(Aux!$Q$4:$Q$5000,MATCH($C361&amp;"-"&amp;$E361&amp;"-"&amp;K$4,Aux!$Q$4:$Q$5000,0)),1,""),"")</f>
        <v/>
      </c>
      <c r="L361" s="13" t="str">
        <f>IFERROR(IF(($C361&amp;"-"&amp;$E361&amp;"-"&amp;L$4)=INDEX(Aux!$Q$4:$Q$5000,MATCH($C361&amp;"-"&amp;$E361&amp;"-"&amp;L$4,Aux!$Q$4:$Q$5000,0)),1,""),"")</f>
        <v/>
      </c>
      <c r="M361" s="13" t="str">
        <f>IFERROR(IF(($C361&amp;"-"&amp;$E361&amp;"-"&amp;M$4)=INDEX(Aux!$Q$4:$Q$5000,MATCH($C361&amp;"-"&amp;$E361&amp;"-"&amp;M$4,Aux!$Q$4:$Q$5000,0)),1,""),"")</f>
        <v/>
      </c>
      <c r="N361" s="13" t="str">
        <f>IFERROR(IF(($C361&amp;"-"&amp;$E361&amp;"-"&amp;N$4)=INDEX(Aux!$Q$4:$Q$5000,MATCH($C361&amp;"-"&amp;$E361&amp;"-"&amp;N$4,Aux!$Q$4:$Q$5000,0)),1,""),"")</f>
        <v/>
      </c>
      <c r="O361" s="13" t="str">
        <f>IFERROR(IF(($C361&amp;"-"&amp;$E361&amp;"-"&amp;O$4)=INDEX(Aux!$Q$4:$Q$5000,MATCH($C361&amp;"-"&amp;$E361&amp;"-"&amp;O$4,Aux!$Q$4:$Q$5000,0)),1,""),"")</f>
        <v/>
      </c>
      <c r="P361" s="13" t="str">
        <f>IFERROR(IF(($C361&amp;"-"&amp;$E361&amp;"-"&amp;P$4)=INDEX(Aux!$Q$4:$Q$5000,MATCH($C361&amp;"-"&amp;$E361&amp;"-"&amp;P$4,Aux!$Q$4:$Q$5000,0)),1,""),"")</f>
        <v/>
      </c>
      <c r="Q361" s="13" t="str">
        <f>IFERROR(IF(($C361&amp;"-"&amp;$E361&amp;"-"&amp;Q$4)=INDEX(Aux!$Q$4:$Q$5000,MATCH($C361&amp;"-"&amp;$E361&amp;"-"&amp;Q$4,Aux!$Q$4:$Q$5000,0)),1,""),"")</f>
        <v/>
      </c>
      <c r="R361" s="13" t="str">
        <f>IFERROR(IF(($C361&amp;"-"&amp;$E361&amp;"-"&amp;R$4)=INDEX(Aux!$Q$4:$Q$5000,MATCH($C361&amp;"-"&amp;$E361&amp;"-"&amp;R$4,Aux!$Q$4:$Q$5000,0)),1,""),"")</f>
        <v/>
      </c>
      <c r="S361" s="13" t="str">
        <f>IFERROR(IF(($C361&amp;"-"&amp;$E361&amp;"-"&amp;S$4)=INDEX(Aux!$Q$4:$Q$5000,MATCH($C361&amp;"-"&amp;$E361&amp;"-"&amp;S$4,Aux!$Q$4:$Q$5000,0)),1,""),"")</f>
        <v/>
      </c>
      <c r="T361" s="13" t="str">
        <f>IFERROR(IF(($C361&amp;"-"&amp;$E361&amp;"-"&amp;T$4)=INDEX(Aux!$Q$4:$Q$5000,MATCH($C361&amp;"-"&amp;$E361&amp;"-"&amp;T$4,Aux!$Q$4:$Q$5000,0)),1,""),"")</f>
        <v/>
      </c>
      <c r="U361" s="13" t="str">
        <f>IFERROR(IF(($C361&amp;"-"&amp;$E361&amp;"-"&amp;U$4)=INDEX(Aux!$Q$4:$Q$5000,MATCH($C361&amp;"-"&amp;$E361&amp;"-"&amp;U$4,Aux!$Q$4:$Q$5000,0)),1,""),"")</f>
        <v/>
      </c>
      <c r="V361" s="13" t="str">
        <f>IFERROR(IF(($C361&amp;"-"&amp;$E361&amp;"-"&amp;V$4)=INDEX(Aux!$Q$4:$Q$5000,MATCH($C361&amp;"-"&amp;$E361&amp;"-"&amp;V$4,Aux!$Q$4:$Q$5000,0)),1,""),"")</f>
        <v/>
      </c>
      <c r="W361" s="13" t="str">
        <f>IFERROR(IF(($C361&amp;"-"&amp;$E361&amp;"-"&amp;W$4)=INDEX(Aux!$Q$4:$Q$5000,MATCH($C361&amp;"-"&amp;$E361&amp;"-"&amp;W$4,Aux!$Q$4:$Q$5000,0)),1,""),"")</f>
        <v/>
      </c>
      <c r="X361" s="13" t="str">
        <f>IFERROR(IF(($C361&amp;"-"&amp;$E361&amp;"-"&amp;X$4)=INDEX(Aux!$Q$4:$Q$5000,MATCH($C361&amp;"-"&amp;$E361&amp;"-"&amp;X$4,Aux!$Q$4:$Q$5000,0)),1,""),"")</f>
        <v/>
      </c>
      <c r="Y361" s="13" t="str">
        <f>IFERROR(IF(($C361&amp;"-"&amp;$E361&amp;"-"&amp;Y$4)=INDEX(Aux!$Q$4:$Q$5000,MATCH($C361&amp;"-"&amp;$E361&amp;"-"&amp;Y$4,Aux!$Q$4:$Q$5000,0)),1,""),"")</f>
        <v/>
      </c>
      <c r="Z361" s="13" t="str">
        <f>IFERROR(IF(($C361&amp;"-"&amp;$E361&amp;"-"&amp;Z$4)=INDEX(Aux!$Q$4:$Q$5000,MATCH($C361&amp;"-"&amp;$E361&amp;"-"&amp;Z$4,Aux!$Q$4:$Q$5000,0)),1,""),"")</f>
        <v/>
      </c>
      <c r="AA361" s="13" t="str">
        <f>IFERROR(IF(($C361&amp;"-"&amp;$E361&amp;"-"&amp;AA$4)=INDEX(Aux!$Q$4:$Q$5000,MATCH($C361&amp;"-"&amp;$E361&amp;"-"&amp;AA$4,Aux!$Q$4:$Q$5000,0)),1,""),"")</f>
        <v/>
      </c>
    </row>
    <row r="362" spans="2:27" x14ac:dyDescent="0.25">
      <c r="B362" s="41" t="str">
        <f>IF(B361="","",IF(B361+1&lt;='Tables&amp;Data'!$F$9,B361+1,""))</f>
        <v/>
      </c>
      <c r="C362" s="46" t="str">
        <f>IF(IFERROR(TRUNC((B362-1)/'Tables&amp;Data'!$F$7,0)+1,0)=0,"","G"&amp;TRUNC((B362-1)/'Tables&amp;Data'!$F$7,0)+1)</f>
        <v/>
      </c>
      <c r="D362" s="43" t="str">
        <f>IF(C362="","",IF(D361='Tables&amp;Data'!$F$7,1,D361+1))</f>
        <v/>
      </c>
      <c r="E362" s="43" t="str">
        <f t="shared" si="5"/>
        <v/>
      </c>
      <c r="F362" s="45" t="str">
        <f>IF(E362="","",IF(SUM(G362:AA362)='Tables&amp;Data'!$F$8,"P","O"))</f>
        <v/>
      </c>
      <c r="G362" s="13" t="str">
        <f>IFERROR(IF(($C362&amp;"-"&amp;$E362&amp;"-"&amp;G$4)=INDEX(Aux!$Q$4:$Q$5000,MATCH($C362&amp;"-"&amp;$E362&amp;"-"&amp;G$4,Aux!$Q$4:$Q$5000,0)),1,""),"")</f>
        <v/>
      </c>
      <c r="H362" s="13" t="str">
        <f>IFERROR(IF(($C362&amp;"-"&amp;$E362&amp;"-"&amp;H$4)=INDEX(Aux!$Q$4:$Q$5000,MATCH($C362&amp;"-"&amp;$E362&amp;"-"&amp;H$4,Aux!$Q$4:$Q$5000,0)),1,""),"")</f>
        <v/>
      </c>
      <c r="I362" s="13" t="str">
        <f>IFERROR(IF(($C362&amp;"-"&amp;$E362&amp;"-"&amp;I$4)=INDEX(Aux!$Q$4:$Q$5000,MATCH($C362&amp;"-"&amp;$E362&amp;"-"&amp;I$4,Aux!$Q$4:$Q$5000,0)),1,""),"")</f>
        <v/>
      </c>
      <c r="J362" s="13" t="str">
        <f>IFERROR(IF(($C362&amp;"-"&amp;$E362&amp;"-"&amp;J$4)=INDEX(Aux!$Q$4:$Q$5000,MATCH($C362&amp;"-"&amp;$E362&amp;"-"&amp;J$4,Aux!$Q$4:$Q$5000,0)),1,""),"")</f>
        <v/>
      </c>
      <c r="K362" s="13" t="str">
        <f>IFERROR(IF(($C362&amp;"-"&amp;$E362&amp;"-"&amp;K$4)=INDEX(Aux!$Q$4:$Q$5000,MATCH($C362&amp;"-"&amp;$E362&amp;"-"&amp;K$4,Aux!$Q$4:$Q$5000,0)),1,""),"")</f>
        <v/>
      </c>
      <c r="L362" s="13" t="str">
        <f>IFERROR(IF(($C362&amp;"-"&amp;$E362&amp;"-"&amp;L$4)=INDEX(Aux!$Q$4:$Q$5000,MATCH($C362&amp;"-"&amp;$E362&amp;"-"&amp;L$4,Aux!$Q$4:$Q$5000,0)),1,""),"")</f>
        <v/>
      </c>
      <c r="M362" s="13" t="str">
        <f>IFERROR(IF(($C362&amp;"-"&amp;$E362&amp;"-"&amp;M$4)=INDEX(Aux!$Q$4:$Q$5000,MATCH($C362&amp;"-"&amp;$E362&amp;"-"&amp;M$4,Aux!$Q$4:$Q$5000,0)),1,""),"")</f>
        <v/>
      </c>
      <c r="N362" s="13" t="str">
        <f>IFERROR(IF(($C362&amp;"-"&amp;$E362&amp;"-"&amp;N$4)=INDEX(Aux!$Q$4:$Q$5000,MATCH($C362&amp;"-"&amp;$E362&amp;"-"&amp;N$4,Aux!$Q$4:$Q$5000,0)),1,""),"")</f>
        <v/>
      </c>
      <c r="O362" s="13" t="str">
        <f>IFERROR(IF(($C362&amp;"-"&amp;$E362&amp;"-"&amp;O$4)=INDEX(Aux!$Q$4:$Q$5000,MATCH($C362&amp;"-"&amp;$E362&amp;"-"&amp;O$4,Aux!$Q$4:$Q$5000,0)),1,""),"")</f>
        <v/>
      </c>
      <c r="P362" s="13" t="str">
        <f>IFERROR(IF(($C362&amp;"-"&amp;$E362&amp;"-"&amp;P$4)=INDEX(Aux!$Q$4:$Q$5000,MATCH($C362&amp;"-"&amp;$E362&amp;"-"&amp;P$4,Aux!$Q$4:$Q$5000,0)),1,""),"")</f>
        <v/>
      </c>
      <c r="Q362" s="13" t="str">
        <f>IFERROR(IF(($C362&amp;"-"&amp;$E362&amp;"-"&amp;Q$4)=INDEX(Aux!$Q$4:$Q$5000,MATCH($C362&amp;"-"&amp;$E362&amp;"-"&amp;Q$4,Aux!$Q$4:$Q$5000,0)),1,""),"")</f>
        <v/>
      </c>
      <c r="R362" s="13" t="str">
        <f>IFERROR(IF(($C362&amp;"-"&amp;$E362&amp;"-"&amp;R$4)=INDEX(Aux!$Q$4:$Q$5000,MATCH($C362&amp;"-"&amp;$E362&amp;"-"&amp;R$4,Aux!$Q$4:$Q$5000,0)),1,""),"")</f>
        <v/>
      </c>
      <c r="S362" s="13" t="str">
        <f>IFERROR(IF(($C362&amp;"-"&amp;$E362&amp;"-"&amp;S$4)=INDEX(Aux!$Q$4:$Q$5000,MATCH($C362&amp;"-"&amp;$E362&amp;"-"&amp;S$4,Aux!$Q$4:$Q$5000,0)),1,""),"")</f>
        <v/>
      </c>
      <c r="T362" s="13" t="str">
        <f>IFERROR(IF(($C362&amp;"-"&amp;$E362&amp;"-"&amp;T$4)=INDEX(Aux!$Q$4:$Q$5000,MATCH($C362&amp;"-"&amp;$E362&amp;"-"&amp;T$4,Aux!$Q$4:$Q$5000,0)),1,""),"")</f>
        <v/>
      </c>
      <c r="U362" s="13" t="str">
        <f>IFERROR(IF(($C362&amp;"-"&amp;$E362&amp;"-"&amp;U$4)=INDEX(Aux!$Q$4:$Q$5000,MATCH($C362&amp;"-"&amp;$E362&amp;"-"&amp;U$4,Aux!$Q$4:$Q$5000,0)),1,""),"")</f>
        <v/>
      </c>
      <c r="V362" s="13" t="str">
        <f>IFERROR(IF(($C362&amp;"-"&amp;$E362&amp;"-"&amp;V$4)=INDEX(Aux!$Q$4:$Q$5000,MATCH($C362&amp;"-"&amp;$E362&amp;"-"&amp;V$4,Aux!$Q$4:$Q$5000,0)),1,""),"")</f>
        <v/>
      </c>
      <c r="W362" s="13" t="str">
        <f>IFERROR(IF(($C362&amp;"-"&amp;$E362&amp;"-"&amp;W$4)=INDEX(Aux!$Q$4:$Q$5000,MATCH($C362&amp;"-"&amp;$E362&amp;"-"&amp;W$4,Aux!$Q$4:$Q$5000,0)),1,""),"")</f>
        <v/>
      </c>
      <c r="X362" s="13" t="str">
        <f>IFERROR(IF(($C362&amp;"-"&amp;$E362&amp;"-"&amp;X$4)=INDEX(Aux!$Q$4:$Q$5000,MATCH($C362&amp;"-"&amp;$E362&amp;"-"&amp;X$4,Aux!$Q$4:$Q$5000,0)),1,""),"")</f>
        <v/>
      </c>
      <c r="Y362" s="13" t="str">
        <f>IFERROR(IF(($C362&amp;"-"&amp;$E362&amp;"-"&amp;Y$4)=INDEX(Aux!$Q$4:$Q$5000,MATCH($C362&amp;"-"&amp;$E362&amp;"-"&amp;Y$4,Aux!$Q$4:$Q$5000,0)),1,""),"")</f>
        <v/>
      </c>
      <c r="Z362" s="13" t="str">
        <f>IFERROR(IF(($C362&amp;"-"&amp;$E362&amp;"-"&amp;Z$4)=INDEX(Aux!$Q$4:$Q$5000,MATCH($C362&amp;"-"&amp;$E362&amp;"-"&amp;Z$4,Aux!$Q$4:$Q$5000,0)),1,""),"")</f>
        <v/>
      </c>
      <c r="AA362" s="13" t="str">
        <f>IFERROR(IF(($C362&amp;"-"&amp;$E362&amp;"-"&amp;AA$4)=INDEX(Aux!$Q$4:$Q$5000,MATCH($C362&amp;"-"&amp;$E362&amp;"-"&amp;AA$4,Aux!$Q$4:$Q$5000,0)),1,""),"")</f>
        <v/>
      </c>
    </row>
    <row r="363" spans="2:27" x14ac:dyDescent="0.25">
      <c r="B363" s="41" t="str">
        <f>IF(B362="","",IF(B362+1&lt;='Tables&amp;Data'!$F$9,B362+1,""))</f>
        <v/>
      </c>
      <c r="C363" s="46" t="str">
        <f>IF(IFERROR(TRUNC((B363-1)/'Tables&amp;Data'!$F$7,0)+1,0)=0,"","G"&amp;TRUNC((B363-1)/'Tables&amp;Data'!$F$7,0)+1)</f>
        <v/>
      </c>
      <c r="D363" s="43" t="str">
        <f>IF(C363="","",IF(D362='Tables&amp;Data'!$F$7,1,D362+1))</f>
        <v/>
      </c>
      <c r="E363" s="43" t="str">
        <f t="shared" si="5"/>
        <v/>
      </c>
      <c r="F363" s="45" t="str">
        <f>IF(E363="","",IF(SUM(G363:AA363)='Tables&amp;Data'!$F$8,"P","O"))</f>
        <v/>
      </c>
      <c r="G363" s="13" t="str">
        <f>IFERROR(IF(($C363&amp;"-"&amp;$E363&amp;"-"&amp;G$4)=INDEX(Aux!$Q$4:$Q$5000,MATCH($C363&amp;"-"&amp;$E363&amp;"-"&amp;G$4,Aux!$Q$4:$Q$5000,0)),1,""),"")</f>
        <v/>
      </c>
      <c r="H363" s="13" t="str">
        <f>IFERROR(IF(($C363&amp;"-"&amp;$E363&amp;"-"&amp;H$4)=INDEX(Aux!$Q$4:$Q$5000,MATCH($C363&amp;"-"&amp;$E363&amp;"-"&amp;H$4,Aux!$Q$4:$Q$5000,0)),1,""),"")</f>
        <v/>
      </c>
      <c r="I363" s="13" t="str">
        <f>IFERROR(IF(($C363&amp;"-"&amp;$E363&amp;"-"&amp;I$4)=INDEX(Aux!$Q$4:$Q$5000,MATCH($C363&amp;"-"&amp;$E363&amp;"-"&amp;I$4,Aux!$Q$4:$Q$5000,0)),1,""),"")</f>
        <v/>
      </c>
      <c r="J363" s="13" t="str">
        <f>IFERROR(IF(($C363&amp;"-"&amp;$E363&amp;"-"&amp;J$4)=INDEX(Aux!$Q$4:$Q$5000,MATCH($C363&amp;"-"&amp;$E363&amp;"-"&amp;J$4,Aux!$Q$4:$Q$5000,0)),1,""),"")</f>
        <v/>
      </c>
      <c r="K363" s="13" t="str">
        <f>IFERROR(IF(($C363&amp;"-"&amp;$E363&amp;"-"&amp;K$4)=INDEX(Aux!$Q$4:$Q$5000,MATCH($C363&amp;"-"&amp;$E363&amp;"-"&amp;K$4,Aux!$Q$4:$Q$5000,0)),1,""),"")</f>
        <v/>
      </c>
      <c r="L363" s="13" t="str">
        <f>IFERROR(IF(($C363&amp;"-"&amp;$E363&amp;"-"&amp;L$4)=INDEX(Aux!$Q$4:$Q$5000,MATCH($C363&amp;"-"&amp;$E363&amp;"-"&amp;L$4,Aux!$Q$4:$Q$5000,0)),1,""),"")</f>
        <v/>
      </c>
      <c r="M363" s="13" t="str">
        <f>IFERROR(IF(($C363&amp;"-"&amp;$E363&amp;"-"&amp;M$4)=INDEX(Aux!$Q$4:$Q$5000,MATCH($C363&amp;"-"&amp;$E363&amp;"-"&amp;M$4,Aux!$Q$4:$Q$5000,0)),1,""),"")</f>
        <v/>
      </c>
      <c r="N363" s="13" t="str">
        <f>IFERROR(IF(($C363&amp;"-"&amp;$E363&amp;"-"&amp;N$4)=INDEX(Aux!$Q$4:$Q$5000,MATCH($C363&amp;"-"&amp;$E363&amp;"-"&amp;N$4,Aux!$Q$4:$Q$5000,0)),1,""),"")</f>
        <v/>
      </c>
      <c r="O363" s="13" t="str">
        <f>IFERROR(IF(($C363&amp;"-"&amp;$E363&amp;"-"&amp;O$4)=INDEX(Aux!$Q$4:$Q$5000,MATCH($C363&amp;"-"&amp;$E363&amp;"-"&amp;O$4,Aux!$Q$4:$Q$5000,0)),1,""),"")</f>
        <v/>
      </c>
      <c r="P363" s="13" t="str">
        <f>IFERROR(IF(($C363&amp;"-"&amp;$E363&amp;"-"&amp;P$4)=INDEX(Aux!$Q$4:$Q$5000,MATCH($C363&amp;"-"&amp;$E363&amp;"-"&amp;P$4,Aux!$Q$4:$Q$5000,0)),1,""),"")</f>
        <v/>
      </c>
      <c r="Q363" s="13" t="str">
        <f>IFERROR(IF(($C363&amp;"-"&amp;$E363&amp;"-"&amp;Q$4)=INDEX(Aux!$Q$4:$Q$5000,MATCH($C363&amp;"-"&amp;$E363&amp;"-"&amp;Q$4,Aux!$Q$4:$Q$5000,0)),1,""),"")</f>
        <v/>
      </c>
      <c r="R363" s="13" t="str">
        <f>IFERROR(IF(($C363&amp;"-"&amp;$E363&amp;"-"&amp;R$4)=INDEX(Aux!$Q$4:$Q$5000,MATCH($C363&amp;"-"&amp;$E363&amp;"-"&amp;R$4,Aux!$Q$4:$Q$5000,0)),1,""),"")</f>
        <v/>
      </c>
      <c r="S363" s="13" t="str">
        <f>IFERROR(IF(($C363&amp;"-"&amp;$E363&amp;"-"&amp;S$4)=INDEX(Aux!$Q$4:$Q$5000,MATCH($C363&amp;"-"&amp;$E363&amp;"-"&amp;S$4,Aux!$Q$4:$Q$5000,0)),1,""),"")</f>
        <v/>
      </c>
      <c r="T363" s="13" t="str">
        <f>IFERROR(IF(($C363&amp;"-"&amp;$E363&amp;"-"&amp;T$4)=INDEX(Aux!$Q$4:$Q$5000,MATCH($C363&amp;"-"&amp;$E363&amp;"-"&amp;T$4,Aux!$Q$4:$Q$5000,0)),1,""),"")</f>
        <v/>
      </c>
      <c r="U363" s="13" t="str">
        <f>IFERROR(IF(($C363&amp;"-"&amp;$E363&amp;"-"&amp;U$4)=INDEX(Aux!$Q$4:$Q$5000,MATCH($C363&amp;"-"&amp;$E363&amp;"-"&amp;U$4,Aux!$Q$4:$Q$5000,0)),1,""),"")</f>
        <v/>
      </c>
      <c r="V363" s="13" t="str">
        <f>IFERROR(IF(($C363&amp;"-"&amp;$E363&amp;"-"&amp;V$4)=INDEX(Aux!$Q$4:$Q$5000,MATCH($C363&amp;"-"&amp;$E363&amp;"-"&amp;V$4,Aux!$Q$4:$Q$5000,0)),1,""),"")</f>
        <v/>
      </c>
      <c r="W363" s="13" t="str">
        <f>IFERROR(IF(($C363&amp;"-"&amp;$E363&amp;"-"&amp;W$4)=INDEX(Aux!$Q$4:$Q$5000,MATCH($C363&amp;"-"&amp;$E363&amp;"-"&amp;W$4,Aux!$Q$4:$Q$5000,0)),1,""),"")</f>
        <v/>
      </c>
      <c r="X363" s="13" t="str">
        <f>IFERROR(IF(($C363&amp;"-"&amp;$E363&amp;"-"&amp;X$4)=INDEX(Aux!$Q$4:$Q$5000,MATCH($C363&amp;"-"&amp;$E363&amp;"-"&amp;X$4,Aux!$Q$4:$Q$5000,0)),1,""),"")</f>
        <v/>
      </c>
      <c r="Y363" s="13" t="str">
        <f>IFERROR(IF(($C363&amp;"-"&amp;$E363&amp;"-"&amp;Y$4)=INDEX(Aux!$Q$4:$Q$5000,MATCH($C363&amp;"-"&amp;$E363&amp;"-"&amp;Y$4,Aux!$Q$4:$Q$5000,0)),1,""),"")</f>
        <v/>
      </c>
      <c r="Z363" s="13" t="str">
        <f>IFERROR(IF(($C363&amp;"-"&amp;$E363&amp;"-"&amp;Z$4)=INDEX(Aux!$Q$4:$Q$5000,MATCH($C363&amp;"-"&amp;$E363&amp;"-"&amp;Z$4,Aux!$Q$4:$Q$5000,0)),1,""),"")</f>
        <v/>
      </c>
      <c r="AA363" s="13" t="str">
        <f>IFERROR(IF(($C363&amp;"-"&amp;$E363&amp;"-"&amp;AA$4)=INDEX(Aux!$Q$4:$Q$5000,MATCH($C363&amp;"-"&amp;$E363&amp;"-"&amp;AA$4,Aux!$Q$4:$Q$5000,0)),1,""),"")</f>
        <v/>
      </c>
    </row>
    <row r="364" spans="2:27" x14ac:dyDescent="0.25">
      <c r="B364" s="41" t="str">
        <f>IF(B363="","",IF(B363+1&lt;='Tables&amp;Data'!$F$9,B363+1,""))</f>
        <v/>
      </c>
      <c r="C364" s="46" t="str">
        <f>IF(IFERROR(TRUNC((B364-1)/'Tables&amp;Data'!$F$7,0)+1,0)=0,"","G"&amp;TRUNC((B364-1)/'Tables&amp;Data'!$F$7,0)+1)</f>
        <v/>
      </c>
      <c r="D364" s="43" t="str">
        <f>IF(C364="","",IF(D363='Tables&amp;Data'!$F$7,1,D363+1))</f>
        <v/>
      </c>
      <c r="E364" s="43" t="str">
        <f t="shared" si="5"/>
        <v/>
      </c>
      <c r="F364" s="45" t="str">
        <f>IF(E364="","",IF(SUM(G364:AA364)='Tables&amp;Data'!$F$8,"P","O"))</f>
        <v/>
      </c>
      <c r="G364" s="13" t="str">
        <f>IFERROR(IF(($C364&amp;"-"&amp;$E364&amp;"-"&amp;G$4)=INDEX(Aux!$Q$4:$Q$5000,MATCH($C364&amp;"-"&amp;$E364&amp;"-"&amp;G$4,Aux!$Q$4:$Q$5000,0)),1,""),"")</f>
        <v/>
      </c>
      <c r="H364" s="13" t="str">
        <f>IFERROR(IF(($C364&amp;"-"&amp;$E364&amp;"-"&amp;H$4)=INDEX(Aux!$Q$4:$Q$5000,MATCH($C364&amp;"-"&amp;$E364&amp;"-"&amp;H$4,Aux!$Q$4:$Q$5000,0)),1,""),"")</f>
        <v/>
      </c>
      <c r="I364" s="13" t="str">
        <f>IFERROR(IF(($C364&amp;"-"&amp;$E364&amp;"-"&amp;I$4)=INDEX(Aux!$Q$4:$Q$5000,MATCH($C364&amp;"-"&amp;$E364&amp;"-"&amp;I$4,Aux!$Q$4:$Q$5000,0)),1,""),"")</f>
        <v/>
      </c>
      <c r="J364" s="13" t="str">
        <f>IFERROR(IF(($C364&amp;"-"&amp;$E364&amp;"-"&amp;J$4)=INDEX(Aux!$Q$4:$Q$5000,MATCH($C364&amp;"-"&amp;$E364&amp;"-"&amp;J$4,Aux!$Q$4:$Q$5000,0)),1,""),"")</f>
        <v/>
      </c>
      <c r="K364" s="13" t="str">
        <f>IFERROR(IF(($C364&amp;"-"&amp;$E364&amp;"-"&amp;K$4)=INDEX(Aux!$Q$4:$Q$5000,MATCH($C364&amp;"-"&amp;$E364&amp;"-"&amp;K$4,Aux!$Q$4:$Q$5000,0)),1,""),"")</f>
        <v/>
      </c>
      <c r="L364" s="13" t="str">
        <f>IFERROR(IF(($C364&amp;"-"&amp;$E364&amp;"-"&amp;L$4)=INDEX(Aux!$Q$4:$Q$5000,MATCH($C364&amp;"-"&amp;$E364&amp;"-"&amp;L$4,Aux!$Q$4:$Q$5000,0)),1,""),"")</f>
        <v/>
      </c>
      <c r="M364" s="13" t="str">
        <f>IFERROR(IF(($C364&amp;"-"&amp;$E364&amp;"-"&amp;M$4)=INDEX(Aux!$Q$4:$Q$5000,MATCH($C364&amp;"-"&amp;$E364&amp;"-"&amp;M$4,Aux!$Q$4:$Q$5000,0)),1,""),"")</f>
        <v/>
      </c>
      <c r="N364" s="13" t="str">
        <f>IFERROR(IF(($C364&amp;"-"&amp;$E364&amp;"-"&amp;N$4)=INDEX(Aux!$Q$4:$Q$5000,MATCH($C364&amp;"-"&amp;$E364&amp;"-"&amp;N$4,Aux!$Q$4:$Q$5000,0)),1,""),"")</f>
        <v/>
      </c>
      <c r="O364" s="13" t="str">
        <f>IFERROR(IF(($C364&amp;"-"&amp;$E364&amp;"-"&amp;O$4)=INDEX(Aux!$Q$4:$Q$5000,MATCH($C364&amp;"-"&amp;$E364&amp;"-"&amp;O$4,Aux!$Q$4:$Q$5000,0)),1,""),"")</f>
        <v/>
      </c>
      <c r="P364" s="13" t="str">
        <f>IFERROR(IF(($C364&amp;"-"&amp;$E364&amp;"-"&amp;P$4)=INDEX(Aux!$Q$4:$Q$5000,MATCH($C364&amp;"-"&amp;$E364&amp;"-"&amp;P$4,Aux!$Q$4:$Q$5000,0)),1,""),"")</f>
        <v/>
      </c>
      <c r="Q364" s="13" t="str">
        <f>IFERROR(IF(($C364&amp;"-"&amp;$E364&amp;"-"&amp;Q$4)=INDEX(Aux!$Q$4:$Q$5000,MATCH($C364&amp;"-"&amp;$E364&amp;"-"&amp;Q$4,Aux!$Q$4:$Q$5000,0)),1,""),"")</f>
        <v/>
      </c>
      <c r="R364" s="13" t="str">
        <f>IFERROR(IF(($C364&amp;"-"&amp;$E364&amp;"-"&amp;R$4)=INDEX(Aux!$Q$4:$Q$5000,MATCH($C364&amp;"-"&amp;$E364&amp;"-"&amp;R$4,Aux!$Q$4:$Q$5000,0)),1,""),"")</f>
        <v/>
      </c>
      <c r="S364" s="13" t="str">
        <f>IFERROR(IF(($C364&amp;"-"&amp;$E364&amp;"-"&amp;S$4)=INDEX(Aux!$Q$4:$Q$5000,MATCH($C364&amp;"-"&amp;$E364&amp;"-"&amp;S$4,Aux!$Q$4:$Q$5000,0)),1,""),"")</f>
        <v/>
      </c>
      <c r="T364" s="13" t="str">
        <f>IFERROR(IF(($C364&amp;"-"&amp;$E364&amp;"-"&amp;T$4)=INDEX(Aux!$Q$4:$Q$5000,MATCH($C364&amp;"-"&amp;$E364&amp;"-"&amp;T$4,Aux!$Q$4:$Q$5000,0)),1,""),"")</f>
        <v/>
      </c>
      <c r="U364" s="13" t="str">
        <f>IFERROR(IF(($C364&amp;"-"&amp;$E364&amp;"-"&amp;U$4)=INDEX(Aux!$Q$4:$Q$5000,MATCH($C364&amp;"-"&amp;$E364&amp;"-"&amp;U$4,Aux!$Q$4:$Q$5000,0)),1,""),"")</f>
        <v/>
      </c>
      <c r="V364" s="13" t="str">
        <f>IFERROR(IF(($C364&amp;"-"&amp;$E364&amp;"-"&amp;V$4)=INDEX(Aux!$Q$4:$Q$5000,MATCH($C364&amp;"-"&amp;$E364&amp;"-"&amp;V$4,Aux!$Q$4:$Q$5000,0)),1,""),"")</f>
        <v/>
      </c>
      <c r="W364" s="13" t="str">
        <f>IFERROR(IF(($C364&amp;"-"&amp;$E364&amp;"-"&amp;W$4)=INDEX(Aux!$Q$4:$Q$5000,MATCH($C364&amp;"-"&amp;$E364&amp;"-"&amp;W$4,Aux!$Q$4:$Q$5000,0)),1,""),"")</f>
        <v/>
      </c>
      <c r="X364" s="13" t="str">
        <f>IFERROR(IF(($C364&amp;"-"&amp;$E364&amp;"-"&amp;X$4)=INDEX(Aux!$Q$4:$Q$5000,MATCH($C364&amp;"-"&amp;$E364&amp;"-"&amp;X$4,Aux!$Q$4:$Q$5000,0)),1,""),"")</f>
        <v/>
      </c>
      <c r="Y364" s="13" t="str">
        <f>IFERROR(IF(($C364&amp;"-"&amp;$E364&amp;"-"&amp;Y$4)=INDEX(Aux!$Q$4:$Q$5000,MATCH($C364&amp;"-"&amp;$E364&amp;"-"&amp;Y$4,Aux!$Q$4:$Q$5000,0)),1,""),"")</f>
        <v/>
      </c>
      <c r="Z364" s="13" t="str">
        <f>IFERROR(IF(($C364&amp;"-"&amp;$E364&amp;"-"&amp;Z$4)=INDEX(Aux!$Q$4:$Q$5000,MATCH($C364&amp;"-"&amp;$E364&amp;"-"&amp;Z$4,Aux!$Q$4:$Q$5000,0)),1,""),"")</f>
        <v/>
      </c>
      <c r="AA364" s="13" t="str">
        <f>IFERROR(IF(($C364&amp;"-"&amp;$E364&amp;"-"&amp;AA$4)=INDEX(Aux!$Q$4:$Q$5000,MATCH($C364&amp;"-"&amp;$E364&amp;"-"&amp;AA$4,Aux!$Q$4:$Q$5000,0)),1,""),"")</f>
        <v/>
      </c>
    </row>
    <row r="365" spans="2:27" x14ac:dyDescent="0.25">
      <c r="B365" s="41" t="str">
        <f>IF(B364="","",IF(B364+1&lt;='Tables&amp;Data'!$F$9,B364+1,""))</f>
        <v/>
      </c>
      <c r="C365" s="46" t="str">
        <f>IF(IFERROR(TRUNC((B365-1)/'Tables&amp;Data'!$F$7,0)+1,0)=0,"","G"&amp;TRUNC((B365-1)/'Tables&amp;Data'!$F$7,0)+1)</f>
        <v/>
      </c>
      <c r="D365" s="43" t="str">
        <f>IF(C365="","",IF(D364='Tables&amp;Data'!$F$7,1,D364+1))</f>
        <v/>
      </c>
      <c r="E365" s="43" t="str">
        <f t="shared" si="5"/>
        <v/>
      </c>
      <c r="F365" s="45" t="str">
        <f>IF(E365="","",IF(SUM(G365:AA365)='Tables&amp;Data'!$F$8,"P","O"))</f>
        <v/>
      </c>
      <c r="G365" s="13" t="str">
        <f>IFERROR(IF(($C365&amp;"-"&amp;$E365&amp;"-"&amp;G$4)=INDEX(Aux!$Q$4:$Q$5000,MATCH($C365&amp;"-"&amp;$E365&amp;"-"&amp;G$4,Aux!$Q$4:$Q$5000,0)),1,""),"")</f>
        <v/>
      </c>
      <c r="H365" s="13" t="str">
        <f>IFERROR(IF(($C365&amp;"-"&amp;$E365&amp;"-"&amp;H$4)=INDEX(Aux!$Q$4:$Q$5000,MATCH($C365&amp;"-"&amp;$E365&amp;"-"&amp;H$4,Aux!$Q$4:$Q$5000,0)),1,""),"")</f>
        <v/>
      </c>
      <c r="I365" s="13" t="str">
        <f>IFERROR(IF(($C365&amp;"-"&amp;$E365&amp;"-"&amp;I$4)=INDEX(Aux!$Q$4:$Q$5000,MATCH($C365&amp;"-"&amp;$E365&amp;"-"&amp;I$4,Aux!$Q$4:$Q$5000,0)),1,""),"")</f>
        <v/>
      </c>
      <c r="J365" s="13" t="str">
        <f>IFERROR(IF(($C365&amp;"-"&amp;$E365&amp;"-"&amp;J$4)=INDEX(Aux!$Q$4:$Q$5000,MATCH($C365&amp;"-"&amp;$E365&amp;"-"&amp;J$4,Aux!$Q$4:$Q$5000,0)),1,""),"")</f>
        <v/>
      </c>
      <c r="K365" s="13" t="str">
        <f>IFERROR(IF(($C365&amp;"-"&amp;$E365&amp;"-"&amp;K$4)=INDEX(Aux!$Q$4:$Q$5000,MATCH($C365&amp;"-"&amp;$E365&amp;"-"&amp;K$4,Aux!$Q$4:$Q$5000,0)),1,""),"")</f>
        <v/>
      </c>
      <c r="L365" s="13" t="str">
        <f>IFERROR(IF(($C365&amp;"-"&amp;$E365&amp;"-"&amp;L$4)=INDEX(Aux!$Q$4:$Q$5000,MATCH($C365&amp;"-"&amp;$E365&amp;"-"&amp;L$4,Aux!$Q$4:$Q$5000,0)),1,""),"")</f>
        <v/>
      </c>
      <c r="M365" s="13" t="str">
        <f>IFERROR(IF(($C365&amp;"-"&amp;$E365&amp;"-"&amp;M$4)=INDEX(Aux!$Q$4:$Q$5000,MATCH($C365&amp;"-"&amp;$E365&amp;"-"&amp;M$4,Aux!$Q$4:$Q$5000,0)),1,""),"")</f>
        <v/>
      </c>
      <c r="N365" s="13" t="str">
        <f>IFERROR(IF(($C365&amp;"-"&amp;$E365&amp;"-"&amp;N$4)=INDEX(Aux!$Q$4:$Q$5000,MATCH($C365&amp;"-"&amp;$E365&amp;"-"&amp;N$4,Aux!$Q$4:$Q$5000,0)),1,""),"")</f>
        <v/>
      </c>
      <c r="O365" s="13" t="str">
        <f>IFERROR(IF(($C365&amp;"-"&amp;$E365&amp;"-"&amp;O$4)=INDEX(Aux!$Q$4:$Q$5000,MATCH($C365&amp;"-"&amp;$E365&amp;"-"&amp;O$4,Aux!$Q$4:$Q$5000,0)),1,""),"")</f>
        <v/>
      </c>
      <c r="P365" s="13" t="str">
        <f>IFERROR(IF(($C365&amp;"-"&amp;$E365&amp;"-"&amp;P$4)=INDEX(Aux!$Q$4:$Q$5000,MATCH($C365&amp;"-"&amp;$E365&amp;"-"&amp;P$4,Aux!$Q$4:$Q$5000,0)),1,""),"")</f>
        <v/>
      </c>
      <c r="Q365" s="13" t="str">
        <f>IFERROR(IF(($C365&amp;"-"&amp;$E365&amp;"-"&amp;Q$4)=INDEX(Aux!$Q$4:$Q$5000,MATCH($C365&amp;"-"&amp;$E365&amp;"-"&amp;Q$4,Aux!$Q$4:$Q$5000,0)),1,""),"")</f>
        <v/>
      </c>
      <c r="R365" s="13" t="str">
        <f>IFERROR(IF(($C365&amp;"-"&amp;$E365&amp;"-"&amp;R$4)=INDEX(Aux!$Q$4:$Q$5000,MATCH($C365&amp;"-"&amp;$E365&amp;"-"&amp;R$4,Aux!$Q$4:$Q$5000,0)),1,""),"")</f>
        <v/>
      </c>
      <c r="S365" s="13" t="str">
        <f>IFERROR(IF(($C365&amp;"-"&amp;$E365&amp;"-"&amp;S$4)=INDEX(Aux!$Q$4:$Q$5000,MATCH($C365&amp;"-"&amp;$E365&amp;"-"&amp;S$4,Aux!$Q$4:$Q$5000,0)),1,""),"")</f>
        <v/>
      </c>
      <c r="T365" s="13" t="str">
        <f>IFERROR(IF(($C365&amp;"-"&amp;$E365&amp;"-"&amp;T$4)=INDEX(Aux!$Q$4:$Q$5000,MATCH($C365&amp;"-"&amp;$E365&amp;"-"&amp;T$4,Aux!$Q$4:$Q$5000,0)),1,""),"")</f>
        <v/>
      </c>
      <c r="U365" s="13" t="str">
        <f>IFERROR(IF(($C365&amp;"-"&amp;$E365&amp;"-"&amp;U$4)=INDEX(Aux!$Q$4:$Q$5000,MATCH($C365&amp;"-"&amp;$E365&amp;"-"&amp;U$4,Aux!$Q$4:$Q$5000,0)),1,""),"")</f>
        <v/>
      </c>
      <c r="V365" s="13" t="str">
        <f>IFERROR(IF(($C365&amp;"-"&amp;$E365&amp;"-"&amp;V$4)=INDEX(Aux!$Q$4:$Q$5000,MATCH($C365&amp;"-"&amp;$E365&amp;"-"&amp;V$4,Aux!$Q$4:$Q$5000,0)),1,""),"")</f>
        <v/>
      </c>
      <c r="W365" s="13" t="str">
        <f>IFERROR(IF(($C365&amp;"-"&amp;$E365&amp;"-"&amp;W$4)=INDEX(Aux!$Q$4:$Q$5000,MATCH($C365&amp;"-"&amp;$E365&amp;"-"&amp;W$4,Aux!$Q$4:$Q$5000,0)),1,""),"")</f>
        <v/>
      </c>
      <c r="X365" s="13" t="str">
        <f>IFERROR(IF(($C365&amp;"-"&amp;$E365&amp;"-"&amp;X$4)=INDEX(Aux!$Q$4:$Q$5000,MATCH($C365&amp;"-"&amp;$E365&amp;"-"&amp;X$4,Aux!$Q$4:$Q$5000,0)),1,""),"")</f>
        <v/>
      </c>
      <c r="Y365" s="13" t="str">
        <f>IFERROR(IF(($C365&amp;"-"&amp;$E365&amp;"-"&amp;Y$4)=INDEX(Aux!$Q$4:$Q$5000,MATCH($C365&amp;"-"&amp;$E365&amp;"-"&amp;Y$4,Aux!$Q$4:$Q$5000,0)),1,""),"")</f>
        <v/>
      </c>
      <c r="Z365" s="13" t="str">
        <f>IFERROR(IF(($C365&amp;"-"&amp;$E365&amp;"-"&amp;Z$4)=INDEX(Aux!$Q$4:$Q$5000,MATCH($C365&amp;"-"&amp;$E365&amp;"-"&amp;Z$4,Aux!$Q$4:$Q$5000,0)),1,""),"")</f>
        <v/>
      </c>
      <c r="AA365" s="13" t="str">
        <f>IFERROR(IF(($C365&amp;"-"&amp;$E365&amp;"-"&amp;AA$4)=INDEX(Aux!$Q$4:$Q$5000,MATCH($C365&amp;"-"&amp;$E365&amp;"-"&amp;AA$4,Aux!$Q$4:$Q$5000,0)),1,""),"")</f>
        <v/>
      </c>
    </row>
    <row r="366" spans="2:27" x14ac:dyDescent="0.25">
      <c r="B366" s="41" t="str">
        <f>IF(B365="","",IF(B365+1&lt;='Tables&amp;Data'!$F$9,B365+1,""))</f>
        <v/>
      </c>
      <c r="C366" s="46" t="str">
        <f>IF(IFERROR(TRUNC((B366-1)/'Tables&amp;Data'!$F$7,0)+1,0)=0,"","G"&amp;TRUNC((B366-1)/'Tables&amp;Data'!$F$7,0)+1)</f>
        <v/>
      </c>
      <c r="D366" s="43" t="str">
        <f>IF(C366="","",IF(D365='Tables&amp;Data'!$F$7,1,D365+1))</f>
        <v/>
      </c>
      <c r="E366" s="43" t="str">
        <f t="shared" si="5"/>
        <v/>
      </c>
      <c r="F366" s="45" t="str">
        <f>IF(E366="","",IF(SUM(G366:AA366)='Tables&amp;Data'!$F$8,"P","O"))</f>
        <v/>
      </c>
      <c r="G366" s="13" t="str">
        <f>IFERROR(IF(($C366&amp;"-"&amp;$E366&amp;"-"&amp;G$4)=INDEX(Aux!$Q$4:$Q$5000,MATCH($C366&amp;"-"&amp;$E366&amp;"-"&amp;G$4,Aux!$Q$4:$Q$5000,0)),1,""),"")</f>
        <v/>
      </c>
      <c r="H366" s="13" t="str">
        <f>IFERROR(IF(($C366&amp;"-"&amp;$E366&amp;"-"&amp;H$4)=INDEX(Aux!$Q$4:$Q$5000,MATCH($C366&amp;"-"&amp;$E366&amp;"-"&amp;H$4,Aux!$Q$4:$Q$5000,0)),1,""),"")</f>
        <v/>
      </c>
      <c r="I366" s="13" t="str">
        <f>IFERROR(IF(($C366&amp;"-"&amp;$E366&amp;"-"&amp;I$4)=INDEX(Aux!$Q$4:$Q$5000,MATCH($C366&amp;"-"&amp;$E366&amp;"-"&amp;I$4,Aux!$Q$4:$Q$5000,0)),1,""),"")</f>
        <v/>
      </c>
      <c r="J366" s="13" t="str">
        <f>IFERROR(IF(($C366&amp;"-"&amp;$E366&amp;"-"&amp;J$4)=INDEX(Aux!$Q$4:$Q$5000,MATCH($C366&amp;"-"&amp;$E366&amp;"-"&amp;J$4,Aux!$Q$4:$Q$5000,0)),1,""),"")</f>
        <v/>
      </c>
      <c r="K366" s="13" t="str">
        <f>IFERROR(IF(($C366&amp;"-"&amp;$E366&amp;"-"&amp;K$4)=INDEX(Aux!$Q$4:$Q$5000,MATCH($C366&amp;"-"&amp;$E366&amp;"-"&amp;K$4,Aux!$Q$4:$Q$5000,0)),1,""),"")</f>
        <v/>
      </c>
      <c r="L366" s="13" t="str">
        <f>IFERROR(IF(($C366&amp;"-"&amp;$E366&amp;"-"&amp;L$4)=INDEX(Aux!$Q$4:$Q$5000,MATCH($C366&amp;"-"&amp;$E366&amp;"-"&amp;L$4,Aux!$Q$4:$Q$5000,0)),1,""),"")</f>
        <v/>
      </c>
      <c r="M366" s="13" t="str">
        <f>IFERROR(IF(($C366&amp;"-"&amp;$E366&amp;"-"&amp;M$4)=INDEX(Aux!$Q$4:$Q$5000,MATCH($C366&amp;"-"&amp;$E366&amp;"-"&amp;M$4,Aux!$Q$4:$Q$5000,0)),1,""),"")</f>
        <v/>
      </c>
      <c r="N366" s="13" t="str">
        <f>IFERROR(IF(($C366&amp;"-"&amp;$E366&amp;"-"&amp;N$4)=INDEX(Aux!$Q$4:$Q$5000,MATCH($C366&amp;"-"&amp;$E366&amp;"-"&amp;N$4,Aux!$Q$4:$Q$5000,0)),1,""),"")</f>
        <v/>
      </c>
      <c r="O366" s="13" t="str">
        <f>IFERROR(IF(($C366&amp;"-"&amp;$E366&amp;"-"&amp;O$4)=INDEX(Aux!$Q$4:$Q$5000,MATCH($C366&amp;"-"&amp;$E366&amp;"-"&amp;O$4,Aux!$Q$4:$Q$5000,0)),1,""),"")</f>
        <v/>
      </c>
      <c r="P366" s="13" t="str">
        <f>IFERROR(IF(($C366&amp;"-"&amp;$E366&amp;"-"&amp;P$4)=INDEX(Aux!$Q$4:$Q$5000,MATCH($C366&amp;"-"&amp;$E366&amp;"-"&amp;P$4,Aux!$Q$4:$Q$5000,0)),1,""),"")</f>
        <v/>
      </c>
      <c r="Q366" s="13" t="str">
        <f>IFERROR(IF(($C366&amp;"-"&amp;$E366&amp;"-"&amp;Q$4)=INDEX(Aux!$Q$4:$Q$5000,MATCH($C366&amp;"-"&amp;$E366&amp;"-"&amp;Q$4,Aux!$Q$4:$Q$5000,0)),1,""),"")</f>
        <v/>
      </c>
      <c r="R366" s="13" t="str">
        <f>IFERROR(IF(($C366&amp;"-"&amp;$E366&amp;"-"&amp;R$4)=INDEX(Aux!$Q$4:$Q$5000,MATCH($C366&amp;"-"&amp;$E366&amp;"-"&amp;R$4,Aux!$Q$4:$Q$5000,0)),1,""),"")</f>
        <v/>
      </c>
      <c r="S366" s="13" t="str">
        <f>IFERROR(IF(($C366&amp;"-"&amp;$E366&amp;"-"&amp;S$4)=INDEX(Aux!$Q$4:$Q$5000,MATCH($C366&amp;"-"&amp;$E366&amp;"-"&amp;S$4,Aux!$Q$4:$Q$5000,0)),1,""),"")</f>
        <v/>
      </c>
      <c r="T366" s="13" t="str">
        <f>IFERROR(IF(($C366&amp;"-"&amp;$E366&amp;"-"&amp;T$4)=INDEX(Aux!$Q$4:$Q$5000,MATCH($C366&amp;"-"&amp;$E366&amp;"-"&amp;T$4,Aux!$Q$4:$Q$5000,0)),1,""),"")</f>
        <v/>
      </c>
      <c r="U366" s="13" t="str">
        <f>IFERROR(IF(($C366&amp;"-"&amp;$E366&amp;"-"&amp;U$4)=INDEX(Aux!$Q$4:$Q$5000,MATCH($C366&amp;"-"&amp;$E366&amp;"-"&amp;U$4,Aux!$Q$4:$Q$5000,0)),1,""),"")</f>
        <v/>
      </c>
      <c r="V366" s="13" t="str">
        <f>IFERROR(IF(($C366&amp;"-"&amp;$E366&amp;"-"&amp;V$4)=INDEX(Aux!$Q$4:$Q$5000,MATCH($C366&amp;"-"&amp;$E366&amp;"-"&amp;V$4,Aux!$Q$4:$Q$5000,0)),1,""),"")</f>
        <v/>
      </c>
      <c r="W366" s="13" t="str">
        <f>IFERROR(IF(($C366&amp;"-"&amp;$E366&amp;"-"&amp;W$4)=INDEX(Aux!$Q$4:$Q$5000,MATCH($C366&amp;"-"&amp;$E366&amp;"-"&amp;W$4,Aux!$Q$4:$Q$5000,0)),1,""),"")</f>
        <v/>
      </c>
      <c r="X366" s="13" t="str">
        <f>IFERROR(IF(($C366&amp;"-"&amp;$E366&amp;"-"&amp;X$4)=INDEX(Aux!$Q$4:$Q$5000,MATCH($C366&amp;"-"&amp;$E366&amp;"-"&amp;X$4,Aux!$Q$4:$Q$5000,0)),1,""),"")</f>
        <v/>
      </c>
      <c r="Y366" s="13" t="str">
        <f>IFERROR(IF(($C366&amp;"-"&amp;$E366&amp;"-"&amp;Y$4)=INDEX(Aux!$Q$4:$Q$5000,MATCH($C366&amp;"-"&amp;$E366&amp;"-"&amp;Y$4,Aux!$Q$4:$Q$5000,0)),1,""),"")</f>
        <v/>
      </c>
      <c r="Z366" s="13" t="str">
        <f>IFERROR(IF(($C366&amp;"-"&amp;$E366&amp;"-"&amp;Z$4)=INDEX(Aux!$Q$4:$Q$5000,MATCH($C366&amp;"-"&amp;$E366&amp;"-"&amp;Z$4,Aux!$Q$4:$Q$5000,0)),1,""),"")</f>
        <v/>
      </c>
      <c r="AA366" s="13" t="str">
        <f>IFERROR(IF(($C366&amp;"-"&amp;$E366&amp;"-"&amp;AA$4)=INDEX(Aux!$Q$4:$Q$5000,MATCH($C366&amp;"-"&amp;$E366&amp;"-"&amp;AA$4,Aux!$Q$4:$Q$5000,0)),1,""),"")</f>
        <v/>
      </c>
    </row>
    <row r="367" spans="2:27" x14ac:dyDescent="0.25">
      <c r="B367" s="41" t="str">
        <f>IF(B366="","",IF(B366+1&lt;='Tables&amp;Data'!$F$9,B366+1,""))</f>
        <v/>
      </c>
      <c r="C367" s="46" t="str">
        <f>IF(IFERROR(TRUNC((B367-1)/'Tables&amp;Data'!$F$7,0)+1,0)=0,"","G"&amp;TRUNC((B367-1)/'Tables&amp;Data'!$F$7,0)+1)</f>
        <v/>
      </c>
      <c r="D367" s="43" t="str">
        <f>IF(C367="","",IF(D366='Tables&amp;Data'!$F$7,1,D366+1))</f>
        <v/>
      </c>
      <c r="E367" s="43" t="str">
        <f t="shared" si="5"/>
        <v/>
      </c>
      <c r="F367" s="45" t="str">
        <f>IF(E367="","",IF(SUM(G367:AA367)='Tables&amp;Data'!$F$8,"P","O"))</f>
        <v/>
      </c>
      <c r="G367" s="13" t="str">
        <f>IFERROR(IF(($C367&amp;"-"&amp;$E367&amp;"-"&amp;G$4)=INDEX(Aux!$Q$4:$Q$5000,MATCH($C367&amp;"-"&amp;$E367&amp;"-"&amp;G$4,Aux!$Q$4:$Q$5000,0)),1,""),"")</f>
        <v/>
      </c>
      <c r="H367" s="13" t="str">
        <f>IFERROR(IF(($C367&amp;"-"&amp;$E367&amp;"-"&amp;H$4)=INDEX(Aux!$Q$4:$Q$5000,MATCH($C367&amp;"-"&amp;$E367&amp;"-"&amp;H$4,Aux!$Q$4:$Q$5000,0)),1,""),"")</f>
        <v/>
      </c>
      <c r="I367" s="13" t="str">
        <f>IFERROR(IF(($C367&amp;"-"&amp;$E367&amp;"-"&amp;I$4)=INDEX(Aux!$Q$4:$Q$5000,MATCH($C367&amp;"-"&amp;$E367&amp;"-"&amp;I$4,Aux!$Q$4:$Q$5000,0)),1,""),"")</f>
        <v/>
      </c>
      <c r="J367" s="13" t="str">
        <f>IFERROR(IF(($C367&amp;"-"&amp;$E367&amp;"-"&amp;J$4)=INDEX(Aux!$Q$4:$Q$5000,MATCH($C367&amp;"-"&amp;$E367&amp;"-"&amp;J$4,Aux!$Q$4:$Q$5000,0)),1,""),"")</f>
        <v/>
      </c>
      <c r="K367" s="13" t="str">
        <f>IFERROR(IF(($C367&amp;"-"&amp;$E367&amp;"-"&amp;K$4)=INDEX(Aux!$Q$4:$Q$5000,MATCH($C367&amp;"-"&amp;$E367&amp;"-"&amp;K$4,Aux!$Q$4:$Q$5000,0)),1,""),"")</f>
        <v/>
      </c>
      <c r="L367" s="13" t="str">
        <f>IFERROR(IF(($C367&amp;"-"&amp;$E367&amp;"-"&amp;L$4)=INDEX(Aux!$Q$4:$Q$5000,MATCH($C367&amp;"-"&amp;$E367&amp;"-"&amp;L$4,Aux!$Q$4:$Q$5000,0)),1,""),"")</f>
        <v/>
      </c>
      <c r="M367" s="13" t="str">
        <f>IFERROR(IF(($C367&amp;"-"&amp;$E367&amp;"-"&amp;M$4)=INDEX(Aux!$Q$4:$Q$5000,MATCH($C367&amp;"-"&amp;$E367&amp;"-"&amp;M$4,Aux!$Q$4:$Q$5000,0)),1,""),"")</f>
        <v/>
      </c>
      <c r="N367" s="13" t="str">
        <f>IFERROR(IF(($C367&amp;"-"&amp;$E367&amp;"-"&amp;N$4)=INDEX(Aux!$Q$4:$Q$5000,MATCH($C367&amp;"-"&amp;$E367&amp;"-"&amp;N$4,Aux!$Q$4:$Q$5000,0)),1,""),"")</f>
        <v/>
      </c>
      <c r="O367" s="13" t="str">
        <f>IFERROR(IF(($C367&amp;"-"&amp;$E367&amp;"-"&amp;O$4)=INDEX(Aux!$Q$4:$Q$5000,MATCH($C367&amp;"-"&amp;$E367&amp;"-"&amp;O$4,Aux!$Q$4:$Q$5000,0)),1,""),"")</f>
        <v/>
      </c>
      <c r="P367" s="13" t="str">
        <f>IFERROR(IF(($C367&amp;"-"&amp;$E367&amp;"-"&amp;P$4)=INDEX(Aux!$Q$4:$Q$5000,MATCH($C367&amp;"-"&amp;$E367&amp;"-"&amp;P$4,Aux!$Q$4:$Q$5000,0)),1,""),"")</f>
        <v/>
      </c>
      <c r="Q367" s="13" t="str">
        <f>IFERROR(IF(($C367&amp;"-"&amp;$E367&amp;"-"&amp;Q$4)=INDEX(Aux!$Q$4:$Q$5000,MATCH($C367&amp;"-"&amp;$E367&amp;"-"&amp;Q$4,Aux!$Q$4:$Q$5000,0)),1,""),"")</f>
        <v/>
      </c>
      <c r="R367" s="13" t="str">
        <f>IFERROR(IF(($C367&amp;"-"&amp;$E367&amp;"-"&amp;R$4)=INDEX(Aux!$Q$4:$Q$5000,MATCH($C367&amp;"-"&amp;$E367&amp;"-"&amp;R$4,Aux!$Q$4:$Q$5000,0)),1,""),"")</f>
        <v/>
      </c>
      <c r="S367" s="13" t="str">
        <f>IFERROR(IF(($C367&amp;"-"&amp;$E367&amp;"-"&amp;S$4)=INDEX(Aux!$Q$4:$Q$5000,MATCH($C367&amp;"-"&amp;$E367&amp;"-"&amp;S$4,Aux!$Q$4:$Q$5000,0)),1,""),"")</f>
        <v/>
      </c>
      <c r="T367" s="13" t="str">
        <f>IFERROR(IF(($C367&amp;"-"&amp;$E367&amp;"-"&amp;T$4)=INDEX(Aux!$Q$4:$Q$5000,MATCH($C367&amp;"-"&amp;$E367&amp;"-"&amp;T$4,Aux!$Q$4:$Q$5000,0)),1,""),"")</f>
        <v/>
      </c>
      <c r="U367" s="13" t="str">
        <f>IFERROR(IF(($C367&amp;"-"&amp;$E367&amp;"-"&amp;U$4)=INDEX(Aux!$Q$4:$Q$5000,MATCH($C367&amp;"-"&amp;$E367&amp;"-"&amp;U$4,Aux!$Q$4:$Q$5000,0)),1,""),"")</f>
        <v/>
      </c>
      <c r="V367" s="13" t="str">
        <f>IFERROR(IF(($C367&amp;"-"&amp;$E367&amp;"-"&amp;V$4)=INDEX(Aux!$Q$4:$Q$5000,MATCH($C367&amp;"-"&amp;$E367&amp;"-"&amp;V$4,Aux!$Q$4:$Q$5000,0)),1,""),"")</f>
        <v/>
      </c>
      <c r="W367" s="13" t="str">
        <f>IFERROR(IF(($C367&amp;"-"&amp;$E367&amp;"-"&amp;W$4)=INDEX(Aux!$Q$4:$Q$5000,MATCH($C367&amp;"-"&amp;$E367&amp;"-"&amp;W$4,Aux!$Q$4:$Q$5000,0)),1,""),"")</f>
        <v/>
      </c>
      <c r="X367" s="13" t="str">
        <f>IFERROR(IF(($C367&amp;"-"&amp;$E367&amp;"-"&amp;X$4)=INDEX(Aux!$Q$4:$Q$5000,MATCH($C367&amp;"-"&amp;$E367&amp;"-"&amp;X$4,Aux!$Q$4:$Q$5000,0)),1,""),"")</f>
        <v/>
      </c>
      <c r="Y367" s="13" t="str">
        <f>IFERROR(IF(($C367&amp;"-"&amp;$E367&amp;"-"&amp;Y$4)=INDEX(Aux!$Q$4:$Q$5000,MATCH($C367&amp;"-"&amp;$E367&amp;"-"&amp;Y$4,Aux!$Q$4:$Q$5000,0)),1,""),"")</f>
        <v/>
      </c>
      <c r="Z367" s="13" t="str">
        <f>IFERROR(IF(($C367&amp;"-"&amp;$E367&amp;"-"&amp;Z$4)=INDEX(Aux!$Q$4:$Q$5000,MATCH($C367&amp;"-"&amp;$E367&amp;"-"&amp;Z$4,Aux!$Q$4:$Q$5000,0)),1,""),"")</f>
        <v/>
      </c>
      <c r="AA367" s="13" t="str">
        <f>IFERROR(IF(($C367&amp;"-"&amp;$E367&amp;"-"&amp;AA$4)=INDEX(Aux!$Q$4:$Q$5000,MATCH($C367&amp;"-"&amp;$E367&amp;"-"&amp;AA$4,Aux!$Q$4:$Q$5000,0)),1,""),"")</f>
        <v/>
      </c>
    </row>
    <row r="368" spans="2:27" x14ac:dyDescent="0.25">
      <c r="B368" s="41" t="str">
        <f>IF(B367="","",IF(B367+1&lt;='Tables&amp;Data'!$F$9,B367+1,""))</f>
        <v/>
      </c>
      <c r="C368" s="46" t="str">
        <f>IF(IFERROR(TRUNC((B368-1)/'Tables&amp;Data'!$F$7,0)+1,0)=0,"","G"&amp;TRUNC((B368-1)/'Tables&amp;Data'!$F$7,0)+1)</f>
        <v/>
      </c>
      <c r="D368" s="43" t="str">
        <f>IF(C368="","",IF(D367='Tables&amp;Data'!$F$7,1,D367+1))</f>
        <v/>
      </c>
      <c r="E368" s="43" t="str">
        <f t="shared" si="5"/>
        <v/>
      </c>
      <c r="F368" s="45" t="str">
        <f>IF(E368="","",IF(SUM(G368:AA368)='Tables&amp;Data'!$F$8,"P","O"))</f>
        <v/>
      </c>
      <c r="G368" s="13" t="str">
        <f>IFERROR(IF(($C368&amp;"-"&amp;$E368&amp;"-"&amp;G$4)=INDEX(Aux!$Q$4:$Q$5000,MATCH($C368&amp;"-"&amp;$E368&amp;"-"&amp;G$4,Aux!$Q$4:$Q$5000,0)),1,""),"")</f>
        <v/>
      </c>
      <c r="H368" s="13" t="str">
        <f>IFERROR(IF(($C368&amp;"-"&amp;$E368&amp;"-"&amp;H$4)=INDEX(Aux!$Q$4:$Q$5000,MATCH($C368&amp;"-"&amp;$E368&amp;"-"&amp;H$4,Aux!$Q$4:$Q$5000,0)),1,""),"")</f>
        <v/>
      </c>
      <c r="I368" s="13" t="str">
        <f>IFERROR(IF(($C368&amp;"-"&amp;$E368&amp;"-"&amp;I$4)=INDEX(Aux!$Q$4:$Q$5000,MATCH($C368&amp;"-"&amp;$E368&amp;"-"&amp;I$4,Aux!$Q$4:$Q$5000,0)),1,""),"")</f>
        <v/>
      </c>
      <c r="J368" s="13" t="str">
        <f>IFERROR(IF(($C368&amp;"-"&amp;$E368&amp;"-"&amp;J$4)=INDEX(Aux!$Q$4:$Q$5000,MATCH($C368&amp;"-"&amp;$E368&amp;"-"&amp;J$4,Aux!$Q$4:$Q$5000,0)),1,""),"")</f>
        <v/>
      </c>
      <c r="K368" s="13" t="str">
        <f>IFERROR(IF(($C368&amp;"-"&amp;$E368&amp;"-"&amp;K$4)=INDEX(Aux!$Q$4:$Q$5000,MATCH($C368&amp;"-"&amp;$E368&amp;"-"&amp;K$4,Aux!$Q$4:$Q$5000,0)),1,""),"")</f>
        <v/>
      </c>
      <c r="L368" s="13" t="str">
        <f>IFERROR(IF(($C368&amp;"-"&amp;$E368&amp;"-"&amp;L$4)=INDEX(Aux!$Q$4:$Q$5000,MATCH($C368&amp;"-"&amp;$E368&amp;"-"&amp;L$4,Aux!$Q$4:$Q$5000,0)),1,""),"")</f>
        <v/>
      </c>
      <c r="M368" s="13" t="str">
        <f>IFERROR(IF(($C368&amp;"-"&amp;$E368&amp;"-"&amp;M$4)=INDEX(Aux!$Q$4:$Q$5000,MATCH($C368&amp;"-"&amp;$E368&amp;"-"&amp;M$4,Aux!$Q$4:$Q$5000,0)),1,""),"")</f>
        <v/>
      </c>
      <c r="N368" s="13" t="str">
        <f>IFERROR(IF(($C368&amp;"-"&amp;$E368&amp;"-"&amp;N$4)=INDEX(Aux!$Q$4:$Q$5000,MATCH($C368&amp;"-"&amp;$E368&amp;"-"&amp;N$4,Aux!$Q$4:$Q$5000,0)),1,""),"")</f>
        <v/>
      </c>
      <c r="O368" s="13" t="str">
        <f>IFERROR(IF(($C368&amp;"-"&amp;$E368&amp;"-"&amp;O$4)=INDEX(Aux!$Q$4:$Q$5000,MATCH($C368&amp;"-"&amp;$E368&amp;"-"&amp;O$4,Aux!$Q$4:$Q$5000,0)),1,""),"")</f>
        <v/>
      </c>
      <c r="P368" s="13" t="str">
        <f>IFERROR(IF(($C368&amp;"-"&amp;$E368&amp;"-"&amp;P$4)=INDEX(Aux!$Q$4:$Q$5000,MATCH($C368&amp;"-"&amp;$E368&amp;"-"&amp;P$4,Aux!$Q$4:$Q$5000,0)),1,""),"")</f>
        <v/>
      </c>
      <c r="Q368" s="13" t="str">
        <f>IFERROR(IF(($C368&amp;"-"&amp;$E368&amp;"-"&amp;Q$4)=INDEX(Aux!$Q$4:$Q$5000,MATCH($C368&amp;"-"&amp;$E368&amp;"-"&amp;Q$4,Aux!$Q$4:$Q$5000,0)),1,""),"")</f>
        <v/>
      </c>
      <c r="R368" s="13" t="str">
        <f>IFERROR(IF(($C368&amp;"-"&amp;$E368&amp;"-"&amp;R$4)=INDEX(Aux!$Q$4:$Q$5000,MATCH($C368&amp;"-"&amp;$E368&amp;"-"&amp;R$4,Aux!$Q$4:$Q$5000,0)),1,""),"")</f>
        <v/>
      </c>
      <c r="S368" s="13" t="str">
        <f>IFERROR(IF(($C368&amp;"-"&amp;$E368&amp;"-"&amp;S$4)=INDEX(Aux!$Q$4:$Q$5000,MATCH($C368&amp;"-"&amp;$E368&amp;"-"&amp;S$4,Aux!$Q$4:$Q$5000,0)),1,""),"")</f>
        <v/>
      </c>
      <c r="T368" s="13" t="str">
        <f>IFERROR(IF(($C368&amp;"-"&amp;$E368&amp;"-"&amp;T$4)=INDEX(Aux!$Q$4:$Q$5000,MATCH($C368&amp;"-"&amp;$E368&amp;"-"&amp;T$4,Aux!$Q$4:$Q$5000,0)),1,""),"")</f>
        <v/>
      </c>
      <c r="U368" s="13" t="str">
        <f>IFERROR(IF(($C368&amp;"-"&amp;$E368&amp;"-"&amp;U$4)=INDEX(Aux!$Q$4:$Q$5000,MATCH($C368&amp;"-"&amp;$E368&amp;"-"&amp;U$4,Aux!$Q$4:$Q$5000,0)),1,""),"")</f>
        <v/>
      </c>
      <c r="V368" s="13" t="str">
        <f>IFERROR(IF(($C368&amp;"-"&amp;$E368&amp;"-"&amp;V$4)=INDEX(Aux!$Q$4:$Q$5000,MATCH($C368&amp;"-"&amp;$E368&amp;"-"&amp;V$4,Aux!$Q$4:$Q$5000,0)),1,""),"")</f>
        <v/>
      </c>
      <c r="W368" s="13" t="str">
        <f>IFERROR(IF(($C368&amp;"-"&amp;$E368&amp;"-"&amp;W$4)=INDEX(Aux!$Q$4:$Q$5000,MATCH($C368&amp;"-"&amp;$E368&amp;"-"&amp;W$4,Aux!$Q$4:$Q$5000,0)),1,""),"")</f>
        <v/>
      </c>
      <c r="X368" s="13" t="str">
        <f>IFERROR(IF(($C368&amp;"-"&amp;$E368&amp;"-"&amp;X$4)=INDEX(Aux!$Q$4:$Q$5000,MATCH($C368&amp;"-"&amp;$E368&amp;"-"&amp;X$4,Aux!$Q$4:$Q$5000,0)),1,""),"")</f>
        <v/>
      </c>
      <c r="Y368" s="13" t="str">
        <f>IFERROR(IF(($C368&amp;"-"&amp;$E368&amp;"-"&amp;Y$4)=INDEX(Aux!$Q$4:$Q$5000,MATCH($C368&amp;"-"&amp;$E368&amp;"-"&amp;Y$4,Aux!$Q$4:$Q$5000,0)),1,""),"")</f>
        <v/>
      </c>
      <c r="Z368" s="13" t="str">
        <f>IFERROR(IF(($C368&amp;"-"&amp;$E368&amp;"-"&amp;Z$4)=INDEX(Aux!$Q$4:$Q$5000,MATCH($C368&amp;"-"&amp;$E368&amp;"-"&amp;Z$4,Aux!$Q$4:$Q$5000,0)),1,""),"")</f>
        <v/>
      </c>
      <c r="AA368" s="13" t="str">
        <f>IFERROR(IF(($C368&amp;"-"&amp;$E368&amp;"-"&amp;AA$4)=INDEX(Aux!$Q$4:$Q$5000,MATCH($C368&amp;"-"&amp;$E368&amp;"-"&amp;AA$4,Aux!$Q$4:$Q$5000,0)),1,""),"")</f>
        <v/>
      </c>
    </row>
    <row r="369" spans="2:27" x14ac:dyDescent="0.25">
      <c r="B369" s="41" t="str">
        <f>IF(B368="","",IF(B368+1&lt;='Tables&amp;Data'!$F$9,B368+1,""))</f>
        <v/>
      </c>
      <c r="C369" s="46" t="str">
        <f>IF(IFERROR(TRUNC((B369-1)/'Tables&amp;Data'!$F$7,0)+1,0)=0,"","G"&amp;TRUNC((B369-1)/'Tables&amp;Data'!$F$7,0)+1)</f>
        <v/>
      </c>
      <c r="D369" s="43" t="str">
        <f>IF(C369="","",IF(D368='Tables&amp;Data'!$F$7,1,D368+1))</f>
        <v/>
      </c>
      <c r="E369" s="43" t="str">
        <f t="shared" si="5"/>
        <v/>
      </c>
      <c r="F369" s="45" t="str">
        <f>IF(E369="","",IF(SUM(G369:AA369)='Tables&amp;Data'!$F$8,"P","O"))</f>
        <v/>
      </c>
      <c r="G369" s="13" t="str">
        <f>IFERROR(IF(($C369&amp;"-"&amp;$E369&amp;"-"&amp;G$4)=INDEX(Aux!$Q$4:$Q$5000,MATCH($C369&amp;"-"&amp;$E369&amp;"-"&amp;G$4,Aux!$Q$4:$Q$5000,0)),1,""),"")</f>
        <v/>
      </c>
      <c r="H369" s="13" t="str">
        <f>IFERROR(IF(($C369&amp;"-"&amp;$E369&amp;"-"&amp;H$4)=INDEX(Aux!$Q$4:$Q$5000,MATCH($C369&amp;"-"&amp;$E369&amp;"-"&amp;H$4,Aux!$Q$4:$Q$5000,0)),1,""),"")</f>
        <v/>
      </c>
      <c r="I369" s="13" t="str">
        <f>IFERROR(IF(($C369&amp;"-"&amp;$E369&amp;"-"&amp;I$4)=INDEX(Aux!$Q$4:$Q$5000,MATCH($C369&amp;"-"&amp;$E369&amp;"-"&amp;I$4,Aux!$Q$4:$Q$5000,0)),1,""),"")</f>
        <v/>
      </c>
      <c r="J369" s="13" t="str">
        <f>IFERROR(IF(($C369&amp;"-"&amp;$E369&amp;"-"&amp;J$4)=INDEX(Aux!$Q$4:$Q$5000,MATCH($C369&amp;"-"&amp;$E369&amp;"-"&amp;J$4,Aux!$Q$4:$Q$5000,0)),1,""),"")</f>
        <v/>
      </c>
      <c r="K369" s="13" t="str">
        <f>IFERROR(IF(($C369&amp;"-"&amp;$E369&amp;"-"&amp;K$4)=INDEX(Aux!$Q$4:$Q$5000,MATCH($C369&amp;"-"&amp;$E369&amp;"-"&amp;K$4,Aux!$Q$4:$Q$5000,0)),1,""),"")</f>
        <v/>
      </c>
      <c r="L369" s="13" t="str">
        <f>IFERROR(IF(($C369&amp;"-"&amp;$E369&amp;"-"&amp;L$4)=INDEX(Aux!$Q$4:$Q$5000,MATCH($C369&amp;"-"&amp;$E369&amp;"-"&amp;L$4,Aux!$Q$4:$Q$5000,0)),1,""),"")</f>
        <v/>
      </c>
      <c r="M369" s="13" t="str">
        <f>IFERROR(IF(($C369&amp;"-"&amp;$E369&amp;"-"&amp;M$4)=INDEX(Aux!$Q$4:$Q$5000,MATCH($C369&amp;"-"&amp;$E369&amp;"-"&amp;M$4,Aux!$Q$4:$Q$5000,0)),1,""),"")</f>
        <v/>
      </c>
      <c r="N369" s="13" t="str">
        <f>IFERROR(IF(($C369&amp;"-"&amp;$E369&amp;"-"&amp;N$4)=INDEX(Aux!$Q$4:$Q$5000,MATCH($C369&amp;"-"&amp;$E369&amp;"-"&amp;N$4,Aux!$Q$4:$Q$5000,0)),1,""),"")</f>
        <v/>
      </c>
      <c r="O369" s="13" t="str">
        <f>IFERROR(IF(($C369&amp;"-"&amp;$E369&amp;"-"&amp;O$4)=INDEX(Aux!$Q$4:$Q$5000,MATCH($C369&amp;"-"&amp;$E369&amp;"-"&amp;O$4,Aux!$Q$4:$Q$5000,0)),1,""),"")</f>
        <v/>
      </c>
      <c r="P369" s="13" t="str">
        <f>IFERROR(IF(($C369&amp;"-"&amp;$E369&amp;"-"&amp;P$4)=INDEX(Aux!$Q$4:$Q$5000,MATCH($C369&amp;"-"&amp;$E369&amp;"-"&amp;P$4,Aux!$Q$4:$Q$5000,0)),1,""),"")</f>
        <v/>
      </c>
      <c r="Q369" s="13" t="str">
        <f>IFERROR(IF(($C369&amp;"-"&amp;$E369&amp;"-"&amp;Q$4)=INDEX(Aux!$Q$4:$Q$5000,MATCH($C369&amp;"-"&amp;$E369&amp;"-"&amp;Q$4,Aux!$Q$4:$Q$5000,0)),1,""),"")</f>
        <v/>
      </c>
      <c r="R369" s="13" t="str">
        <f>IFERROR(IF(($C369&amp;"-"&amp;$E369&amp;"-"&amp;R$4)=INDEX(Aux!$Q$4:$Q$5000,MATCH($C369&amp;"-"&amp;$E369&amp;"-"&amp;R$4,Aux!$Q$4:$Q$5000,0)),1,""),"")</f>
        <v/>
      </c>
      <c r="S369" s="13" t="str">
        <f>IFERROR(IF(($C369&amp;"-"&amp;$E369&amp;"-"&amp;S$4)=INDEX(Aux!$Q$4:$Q$5000,MATCH($C369&amp;"-"&amp;$E369&amp;"-"&amp;S$4,Aux!$Q$4:$Q$5000,0)),1,""),"")</f>
        <v/>
      </c>
      <c r="T369" s="13" t="str">
        <f>IFERROR(IF(($C369&amp;"-"&amp;$E369&amp;"-"&amp;T$4)=INDEX(Aux!$Q$4:$Q$5000,MATCH($C369&amp;"-"&amp;$E369&amp;"-"&amp;T$4,Aux!$Q$4:$Q$5000,0)),1,""),"")</f>
        <v/>
      </c>
      <c r="U369" s="13" t="str">
        <f>IFERROR(IF(($C369&amp;"-"&amp;$E369&amp;"-"&amp;U$4)=INDEX(Aux!$Q$4:$Q$5000,MATCH($C369&amp;"-"&amp;$E369&amp;"-"&amp;U$4,Aux!$Q$4:$Q$5000,0)),1,""),"")</f>
        <v/>
      </c>
      <c r="V369" s="13" t="str">
        <f>IFERROR(IF(($C369&amp;"-"&amp;$E369&amp;"-"&amp;V$4)=INDEX(Aux!$Q$4:$Q$5000,MATCH($C369&amp;"-"&amp;$E369&amp;"-"&amp;V$4,Aux!$Q$4:$Q$5000,0)),1,""),"")</f>
        <v/>
      </c>
      <c r="W369" s="13" t="str">
        <f>IFERROR(IF(($C369&amp;"-"&amp;$E369&amp;"-"&amp;W$4)=INDEX(Aux!$Q$4:$Q$5000,MATCH($C369&amp;"-"&amp;$E369&amp;"-"&amp;W$4,Aux!$Q$4:$Q$5000,0)),1,""),"")</f>
        <v/>
      </c>
      <c r="X369" s="13" t="str">
        <f>IFERROR(IF(($C369&amp;"-"&amp;$E369&amp;"-"&amp;X$4)=INDEX(Aux!$Q$4:$Q$5000,MATCH($C369&amp;"-"&amp;$E369&amp;"-"&amp;X$4,Aux!$Q$4:$Q$5000,0)),1,""),"")</f>
        <v/>
      </c>
      <c r="Y369" s="13" t="str">
        <f>IFERROR(IF(($C369&amp;"-"&amp;$E369&amp;"-"&amp;Y$4)=INDEX(Aux!$Q$4:$Q$5000,MATCH($C369&amp;"-"&amp;$E369&amp;"-"&amp;Y$4,Aux!$Q$4:$Q$5000,0)),1,""),"")</f>
        <v/>
      </c>
      <c r="Z369" s="13" t="str">
        <f>IFERROR(IF(($C369&amp;"-"&amp;$E369&amp;"-"&amp;Z$4)=INDEX(Aux!$Q$4:$Q$5000,MATCH($C369&amp;"-"&amp;$E369&amp;"-"&amp;Z$4,Aux!$Q$4:$Q$5000,0)),1,""),"")</f>
        <v/>
      </c>
      <c r="AA369" s="13" t="str">
        <f>IFERROR(IF(($C369&amp;"-"&amp;$E369&amp;"-"&amp;AA$4)=INDEX(Aux!$Q$4:$Q$5000,MATCH($C369&amp;"-"&amp;$E369&amp;"-"&amp;AA$4,Aux!$Q$4:$Q$5000,0)),1,""),"")</f>
        <v/>
      </c>
    </row>
    <row r="370" spans="2:27" x14ac:dyDescent="0.25">
      <c r="B370" s="41" t="str">
        <f>IF(B369="","",IF(B369+1&lt;='Tables&amp;Data'!$F$9,B369+1,""))</f>
        <v/>
      </c>
      <c r="C370" s="46" t="str">
        <f>IF(IFERROR(TRUNC((B370-1)/'Tables&amp;Data'!$F$7,0)+1,0)=0,"","G"&amp;TRUNC((B370-1)/'Tables&amp;Data'!$F$7,0)+1)</f>
        <v/>
      </c>
      <c r="D370" s="43" t="str">
        <f>IF(C370="","",IF(D369='Tables&amp;Data'!$F$7,1,D369+1))</f>
        <v/>
      </c>
      <c r="E370" s="43" t="str">
        <f t="shared" si="5"/>
        <v/>
      </c>
      <c r="F370" s="45" t="str">
        <f>IF(E370="","",IF(SUM(G370:AA370)='Tables&amp;Data'!$F$8,"P","O"))</f>
        <v/>
      </c>
      <c r="G370" s="13" t="str">
        <f>IFERROR(IF(($C370&amp;"-"&amp;$E370&amp;"-"&amp;G$4)=INDEX(Aux!$Q$4:$Q$5000,MATCH($C370&amp;"-"&amp;$E370&amp;"-"&amp;G$4,Aux!$Q$4:$Q$5000,0)),1,""),"")</f>
        <v/>
      </c>
      <c r="H370" s="13" t="str">
        <f>IFERROR(IF(($C370&amp;"-"&amp;$E370&amp;"-"&amp;H$4)=INDEX(Aux!$Q$4:$Q$5000,MATCH($C370&amp;"-"&amp;$E370&amp;"-"&amp;H$4,Aux!$Q$4:$Q$5000,0)),1,""),"")</f>
        <v/>
      </c>
      <c r="I370" s="13" t="str">
        <f>IFERROR(IF(($C370&amp;"-"&amp;$E370&amp;"-"&amp;I$4)=INDEX(Aux!$Q$4:$Q$5000,MATCH($C370&amp;"-"&amp;$E370&amp;"-"&amp;I$4,Aux!$Q$4:$Q$5000,0)),1,""),"")</f>
        <v/>
      </c>
      <c r="J370" s="13" t="str">
        <f>IFERROR(IF(($C370&amp;"-"&amp;$E370&amp;"-"&amp;J$4)=INDEX(Aux!$Q$4:$Q$5000,MATCH($C370&amp;"-"&amp;$E370&amp;"-"&amp;J$4,Aux!$Q$4:$Q$5000,0)),1,""),"")</f>
        <v/>
      </c>
      <c r="K370" s="13" t="str">
        <f>IFERROR(IF(($C370&amp;"-"&amp;$E370&amp;"-"&amp;K$4)=INDEX(Aux!$Q$4:$Q$5000,MATCH($C370&amp;"-"&amp;$E370&amp;"-"&amp;K$4,Aux!$Q$4:$Q$5000,0)),1,""),"")</f>
        <v/>
      </c>
      <c r="L370" s="13" t="str">
        <f>IFERROR(IF(($C370&amp;"-"&amp;$E370&amp;"-"&amp;L$4)=INDEX(Aux!$Q$4:$Q$5000,MATCH($C370&amp;"-"&amp;$E370&amp;"-"&amp;L$4,Aux!$Q$4:$Q$5000,0)),1,""),"")</f>
        <v/>
      </c>
      <c r="M370" s="13" t="str">
        <f>IFERROR(IF(($C370&amp;"-"&amp;$E370&amp;"-"&amp;M$4)=INDEX(Aux!$Q$4:$Q$5000,MATCH($C370&amp;"-"&amp;$E370&amp;"-"&amp;M$4,Aux!$Q$4:$Q$5000,0)),1,""),"")</f>
        <v/>
      </c>
      <c r="N370" s="13" t="str">
        <f>IFERROR(IF(($C370&amp;"-"&amp;$E370&amp;"-"&amp;N$4)=INDEX(Aux!$Q$4:$Q$5000,MATCH($C370&amp;"-"&amp;$E370&amp;"-"&amp;N$4,Aux!$Q$4:$Q$5000,0)),1,""),"")</f>
        <v/>
      </c>
      <c r="O370" s="13" t="str">
        <f>IFERROR(IF(($C370&amp;"-"&amp;$E370&amp;"-"&amp;O$4)=INDEX(Aux!$Q$4:$Q$5000,MATCH($C370&amp;"-"&amp;$E370&amp;"-"&amp;O$4,Aux!$Q$4:$Q$5000,0)),1,""),"")</f>
        <v/>
      </c>
      <c r="P370" s="13" t="str">
        <f>IFERROR(IF(($C370&amp;"-"&amp;$E370&amp;"-"&amp;P$4)=INDEX(Aux!$Q$4:$Q$5000,MATCH($C370&amp;"-"&amp;$E370&amp;"-"&amp;P$4,Aux!$Q$4:$Q$5000,0)),1,""),"")</f>
        <v/>
      </c>
      <c r="Q370" s="13" t="str">
        <f>IFERROR(IF(($C370&amp;"-"&amp;$E370&amp;"-"&amp;Q$4)=INDEX(Aux!$Q$4:$Q$5000,MATCH($C370&amp;"-"&amp;$E370&amp;"-"&amp;Q$4,Aux!$Q$4:$Q$5000,0)),1,""),"")</f>
        <v/>
      </c>
      <c r="R370" s="13" t="str">
        <f>IFERROR(IF(($C370&amp;"-"&amp;$E370&amp;"-"&amp;R$4)=INDEX(Aux!$Q$4:$Q$5000,MATCH($C370&amp;"-"&amp;$E370&amp;"-"&amp;R$4,Aux!$Q$4:$Q$5000,0)),1,""),"")</f>
        <v/>
      </c>
      <c r="S370" s="13" t="str">
        <f>IFERROR(IF(($C370&amp;"-"&amp;$E370&amp;"-"&amp;S$4)=INDEX(Aux!$Q$4:$Q$5000,MATCH($C370&amp;"-"&amp;$E370&amp;"-"&amp;S$4,Aux!$Q$4:$Q$5000,0)),1,""),"")</f>
        <v/>
      </c>
      <c r="T370" s="13" t="str">
        <f>IFERROR(IF(($C370&amp;"-"&amp;$E370&amp;"-"&amp;T$4)=INDEX(Aux!$Q$4:$Q$5000,MATCH($C370&amp;"-"&amp;$E370&amp;"-"&amp;T$4,Aux!$Q$4:$Q$5000,0)),1,""),"")</f>
        <v/>
      </c>
      <c r="U370" s="13" t="str">
        <f>IFERROR(IF(($C370&amp;"-"&amp;$E370&amp;"-"&amp;U$4)=INDEX(Aux!$Q$4:$Q$5000,MATCH($C370&amp;"-"&amp;$E370&amp;"-"&amp;U$4,Aux!$Q$4:$Q$5000,0)),1,""),"")</f>
        <v/>
      </c>
      <c r="V370" s="13" t="str">
        <f>IFERROR(IF(($C370&amp;"-"&amp;$E370&amp;"-"&amp;V$4)=INDEX(Aux!$Q$4:$Q$5000,MATCH($C370&amp;"-"&amp;$E370&amp;"-"&amp;V$4,Aux!$Q$4:$Q$5000,0)),1,""),"")</f>
        <v/>
      </c>
      <c r="W370" s="13" t="str">
        <f>IFERROR(IF(($C370&amp;"-"&amp;$E370&amp;"-"&amp;W$4)=INDEX(Aux!$Q$4:$Q$5000,MATCH($C370&amp;"-"&amp;$E370&amp;"-"&amp;W$4,Aux!$Q$4:$Q$5000,0)),1,""),"")</f>
        <v/>
      </c>
      <c r="X370" s="13" t="str">
        <f>IFERROR(IF(($C370&amp;"-"&amp;$E370&amp;"-"&amp;X$4)=INDEX(Aux!$Q$4:$Q$5000,MATCH($C370&amp;"-"&amp;$E370&amp;"-"&amp;X$4,Aux!$Q$4:$Q$5000,0)),1,""),"")</f>
        <v/>
      </c>
      <c r="Y370" s="13" t="str">
        <f>IFERROR(IF(($C370&amp;"-"&amp;$E370&amp;"-"&amp;Y$4)=INDEX(Aux!$Q$4:$Q$5000,MATCH($C370&amp;"-"&amp;$E370&amp;"-"&amp;Y$4,Aux!$Q$4:$Q$5000,0)),1,""),"")</f>
        <v/>
      </c>
      <c r="Z370" s="13" t="str">
        <f>IFERROR(IF(($C370&amp;"-"&amp;$E370&amp;"-"&amp;Z$4)=INDEX(Aux!$Q$4:$Q$5000,MATCH($C370&amp;"-"&amp;$E370&amp;"-"&amp;Z$4,Aux!$Q$4:$Q$5000,0)),1,""),"")</f>
        <v/>
      </c>
      <c r="AA370" s="13" t="str">
        <f>IFERROR(IF(($C370&amp;"-"&amp;$E370&amp;"-"&amp;AA$4)=INDEX(Aux!$Q$4:$Q$5000,MATCH($C370&amp;"-"&amp;$E370&amp;"-"&amp;AA$4,Aux!$Q$4:$Q$5000,0)),1,""),"")</f>
        <v/>
      </c>
    </row>
    <row r="371" spans="2:27" x14ac:dyDescent="0.25">
      <c r="B371" s="41" t="str">
        <f>IF(B370="","",IF(B370+1&lt;='Tables&amp;Data'!$F$9,B370+1,""))</f>
        <v/>
      </c>
      <c r="C371" s="46" t="str">
        <f>IF(IFERROR(TRUNC((B371-1)/'Tables&amp;Data'!$F$7,0)+1,0)=0,"","G"&amp;TRUNC((B371-1)/'Tables&amp;Data'!$F$7,0)+1)</f>
        <v/>
      </c>
      <c r="D371" s="43" t="str">
        <f>IF(C371="","",IF(D370='Tables&amp;Data'!$F$7,1,D370+1))</f>
        <v/>
      </c>
      <c r="E371" s="43" t="str">
        <f t="shared" si="5"/>
        <v/>
      </c>
      <c r="F371" s="45" t="str">
        <f>IF(E371="","",IF(SUM(G371:AA371)='Tables&amp;Data'!$F$8,"P","O"))</f>
        <v/>
      </c>
      <c r="G371" s="13" t="str">
        <f>IFERROR(IF(($C371&amp;"-"&amp;$E371&amp;"-"&amp;G$4)=INDEX(Aux!$Q$4:$Q$5000,MATCH($C371&amp;"-"&amp;$E371&amp;"-"&amp;G$4,Aux!$Q$4:$Q$5000,0)),1,""),"")</f>
        <v/>
      </c>
      <c r="H371" s="13" t="str">
        <f>IFERROR(IF(($C371&amp;"-"&amp;$E371&amp;"-"&amp;H$4)=INDEX(Aux!$Q$4:$Q$5000,MATCH($C371&amp;"-"&amp;$E371&amp;"-"&amp;H$4,Aux!$Q$4:$Q$5000,0)),1,""),"")</f>
        <v/>
      </c>
      <c r="I371" s="13" t="str">
        <f>IFERROR(IF(($C371&amp;"-"&amp;$E371&amp;"-"&amp;I$4)=INDEX(Aux!$Q$4:$Q$5000,MATCH($C371&amp;"-"&amp;$E371&amp;"-"&amp;I$4,Aux!$Q$4:$Q$5000,0)),1,""),"")</f>
        <v/>
      </c>
      <c r="J371" s="13" t="str">
        <f>IFERROR(IF(($C371&amp;"-"&amp;$E371&amp;"-"&amp;J$4)=INDEX(Aux!$Q$4:$Q$5000,MATCH($C371&amp;"-"&amp;$E371&amp;"-"&amp;J$4,Aux!$Q$4:$Q$5000,0)),1,""),"")</f>
        <v/>
      </c>
      <c r="K371" s="13" t="str">
        <f>IFERROR(IF(($C371&amp;"-"&amp;$E371&amp;"-"&amp;K$4)=INDEX(Aux!$Q$4:$Q$5000,MATCH($C371&amp;"-"&amp;$E371&amp;"-"&amp;K$4,Aux!$Q$4:$Q$5000,0)),1,""),"")</f>
        <v/>
      </c>
      <c r="L371" s="13" t="str">
        <f>IFERROR(IF(($C371&amp;"-"&amp;$E371&amp;"-"&amp;L$4)=INDEX(Aux!$Q$4:$Q$5000,MATCH($C371&amp;"-"&amp;$E371&amp;"-"&amp;L$4,Aux!$Q$4:$Q$5000,0)),1,""),"")</f>
        <v/>
      </c>
      <c r="M371" s="13" t="str">
        <f>IFERROR(IF(($C371&amp;"-"&amp;$E371&amp;"-"&amp;M$4)=INDEX(Aux!$Q$4:$Q$5000,MATCH($C371&amp;"-"&amp;$E371&amp;"-"&amp;M$4,Aux!$Q$4:$Q$5000,0)),1,""),"")</f>
        <v/>
      </c>
      <c r="N371" s="13" t="str">
        <f>IFERROR(IF(($C371&amp;"-"&amp;$E371&amp;"-"&amp;N$4)=INDEX(Aux!$Q$4:$Q$5000,MATCH($C371&amp;"-"&amp;$E371&amp;"-"&amp;N$4,Aux!$Q$4:$Q$5000,0)),1,""),"")</f>
        <v/>
      </c>
      <c r="O371" s="13" t="str">
        <f>IFERROR(IF(($C371&amp;"-"&amp;$E371&amp;"-"&amp;O$4)=INDEX(Aux!$Q$4:$Q$5000,MATCH($C371&amp;"-"&amp;$E371&amp;"-"&amp;O$4,Aux!$Q$4:$Q$5000,0)),1,""),"")</f>
        <v/>
      </c>
      <c r="P371" s="13" t="str">
        <f>IFERROR(IF(($C371&amp;"-"&amp;$E371&amp;"-"&amp;P$4)=INDEX(Aux!$Q$4:$Q$5000,MATCH($C371&amp;"-"&amp;$E371&amp;"-"&amp;P$4,Aux!$Q$4:$Q$5000,0)),1,""),"")</f>
        <v/>
      </c>
      <c r="Q371" s="13" t="str">
        <f>IFERROR(IF(($C371&amp;"-"&amp;$E371&amp;"-"&amp;Q$4)=INDEX(Aux!$Q$4:$Q$5000,MATCH($C371&amp;"-"&amp;$E371&amp;"-"&amp;Q$4,Aux!$Q$4:$Q$5000,0)),1,""),"")</f>
        <v/>
      </c>
      <c r="R371" s="13" t="str">
        <f>IFERROR(IF(($C371&amp;"-"&amp;$E371&amp;"-"&amp;R$4)=INDEX(Aux!$Q$4:$Q$5000,MATCH($C371&amp;"-"&amp;$E371&amp;"-"&amp;R$4,Aux!$Q$4:$Q$5000,0)),1,""),"")</f>
        <v/>
      </c>
      <c r="S371" s="13" t="str">
        <f>IFERROR(IF(($C371&amp;"-"&amp;$E371&amp;"-"&amp;S$4)=INDEX(Aux!$Q$4:$Q$5000,MATCH($C371&amp;"-"&amp;$E371&amp;"-"&amp;S$4,Aux!$Q$4:$Q$5000,0)),1,""),"")</f>
        <v/>
      </c>
      <c r="T371" s="13" t="str">
        <f>IFERROR(IF(($C371&amp;"-"&amp;$E371&amp;"-"&amp;T$4)=INDEX(Aux!$Q$4:$Q$5000,MATCH($C371&amp;"-"&amp;$E371&amp;"-"&amp;T$4,Aux!$Q$4:$Q$5000,0)),1,""),"")</f>
        <v/>
      </c>
      <c r="U371" s="13" t="str">
        <f>IFERROR(IF(($C371&amp;"-"&amp;$E371&amp;"-"&amp;U$4)=INDEX(Aux!$Q$4:$Q$5000,MATCH($C371&amp;"-"&amp;$E371&amp;"-"&amp;U$4,Aux!$Q$4:$Q$5000,0)),1,""),"")</f>
        <v/>
      </c>
      <c r="V371" s="13" t="str">
        <f>IFERROR(IF(($C371&amp;"-"&amp;$E371&amp;"-"&amp;V$4)=INDEX(Aux!$Q$4:$Q$5000,MATCH($C371&amp;"-"&amp;$E371&amp;"-"&amp;V$4,Aux!$Q$4:$Q$5000,0)),1,""),"")</f>
        <v/>
      </c>
      <c r="W371" s="13" t="str">
        <f>IFERROR(IF(($C371&amp;"-"&amp;$E371&amp;"-"&amp;W$4)=INDEX(Aux!$Q$4:$Q$5000,MATCH($C371&amp;"-"&amp;$E371&amp;"-"&amp;W$4,Aux!$Q$4:$Q$5000,0)),1,""),"")</f>
        <v/>
      </c>
      <c r="X371" s="13" t="str">
        <f>IFERROR(IF(($C371&amp;"-"&amp;$E371&amp;"-"&amp;X$4)=INDEX(Aux!$Q$4:$Q$5000,MATCH($C371&amp;"-"&amp;$E371&amp;"-"&amp;X$4,Aux!$Q$4:$Q$5000,0)),1,""),"")</f>
        <v/>
      </c>
      <c r="Y371" s="13" t="str">
        <f>IFERROR(IF(($C371&amp;"-"&amp;$E371&amp;"-"&amp;Y$4)=INDEX(Aux!$Q$4:$Q$5000,MATCH($C371&amp;"-"&amp;$E371&amp;"-"&amp;Y$4,Aux!$Q$4:$Q$5000,0)),1,""),"")</f>
        <v/>
      </c>
      <c r="Z371" s="13" t="str">
        <f>IFERROR(IF(($C371&amp;"-"&amp;$E371&amp;"-"&amp;Z$4)=INDEX(Aux!$Q$4:$Q$5000,MATCH($C371&amp;"-"&amp;$E371&amp;"-"&amp;Z$4,Aux!$Q$4:$Q$5000,0)),1,""),"")</f>
        <v/>
      </c>
      <c r="AA371" s="13" t="str">
        <f>IFERROR(IF(($C371&amp;"-"&amp;$E371&amp;"-"&amp;AA$4)=INDEX(Aux!$Q$4:$Q$5000,MATCH($C371&amp;"-"&amp;$E371&amp;"-"&amp;AA$4,Aux!$Q$4:$Q$5000,0)),1,""),"")</f>
        <v/>
      </c>
    </row>
    <row r="372" spans="2:27" x14ac:dyDescent="0.25">
      <c r="B372" s="41" t="str">
        <f>IF(B371="","",IF(B371+1&lt;='Tables&amp;Data'!$F$9,B371+1,""))</f>
        <v/>
      </c>
      <c r="C372" s="46" t="str">
        <f>IF(IFERROR(TRUNC((B372-1)/'Tables&amp;Data'!$F$7,0)+1,0)=0,"","G"&amp;TRUNC((B372-1)/'Tables&amp;Data'!$F$7,0)+1)</f>
        <v/>
      </c>
      <c r="D372" s="43" t="str">
        <f>IF(C372="","",IF(D371='Tables&amp;Data'!$F$7,1,D371+1))</f>
        <v/>
      </c>
      <c r="E372" s="43" t="str">
        <f t="shared" si="5"/>
        <v/>
      </c>
      <c r="F372" s="45" t="str">
        <f>IF(E372="","",IF(SUM(G372:AA372)='Tables&amp;Data'!$F$8,"P","O"))</f>
        <v/>
      </c>
      <c r="G372" s="13" t="str">
        <f>IFERROR(IF(($C372&amp;"-"&amp;$E372&amp;"-"&amp;G$4)=INDEX(Aux!$Q$4:$Q$5000,MATCH($C372&amp;"-"&amp;$E372&amp;"-"&amp;G$4,Aux!$Q$4:$Q$5000,0)),1,""),"")</f>
        <v/>
      </c>
      <c r="H372" s="13" t="str">
        <f>IFERROR(IF(($C372&amp;"-"&amp;$E372&amp;"-"&amp;H$4)=INDEX(Aux!$Q$4:$Q$5000,MATCH($C372&amp;"-"&amp;$E372&amp;"-"&amp;H$4,Aux!$Q$4:$Q$5000,0)),1,""),"")</f>
        <v/>
      </c>
      <c r="I372" s="13" t="str">
        <f>IFERROR(IF(($C372&amp;"-"&amp;$E372&amp;"-"&amp;I$4)=INDEX(Aux!$Q$4:$Q$5000,MATCH($C372&amp;"-"&amp;$E372&amp;"-"&amp;I$4,Aux!$Q$4:$Q$5000,0)),1,""),"")</f>
        <v/>
      </c>
      <c r="J372" s="13" t="str">
        <f>IFERROR(IF(($C372&amp;"-"&amp;$E372&amp;"-"&amp;J$4)=INDEX(Aux!$Q$4:$Q$5000,MATCH($C372&amp;"-"&amp;$E372&amp;"-"&amp;J$4,Aux!$Q$4:$Q$5000,0)),1,""),"")</f>
        <v/>
      </c>
      <c r="K372" s="13" t="str">
        <f>IFERROR(IF(($C372&amp;"-"&amp;$E372&amp;"-"&amp;K$4)=INDEX(Aux!$Q$4:$Q$5000,MATCH($C372&amp;"-"&amp;$E372&amp;"-"&amp;K$4,Aux!$Q$4:$Q$5000,0)),1,""),"")</f>
        <v/>
      </c>
      <c r="L372" s="13" t="str">
        <f>IFERROR(IF(($C372&amp;"-"&amp;$E372&amp;"-"&amp;L$4)=INDEX(Aux!$Q$4:$Q$5000,MATCH($C372&amp;"-"&amp;$E372&amp;"-"&amp;L$4,Aux!$Q$4:$Q$5000,0)),1,""),"")</f>
        <v/>
      </c>
      <c r="M372" s="13" t="str">
        <f>IFERROR(IF(($C372&amp;"-"&amp;$E372&amp;"-"&amp;M$4)=INDEX(Aux!$Q$4:$Q$5000,MATCH($C372&amp;"-"&amp;$E372&amp;"-"&amp;M$4,Aux!$Q$4:$Q$5000,0)),1,""),"")</f>
        <v/>
      </c>
      <c r="N372" s="13" t="str">
        <f>IFERROR(IF(($C372&amp;"-"&amp;$E372&amp;"-"&amp;N$4)=INDEX(Aux!$Q$4:$Q$5000,MATCH($C372&amp;"-"&amp;$E372&amp;"-"&amp;N$4,Aux!$Q$4:$Q$5000,0)),1,""),"")</f>
        <v/>
      </c>
      <c r="O372" s="13" t="str">
        <f>IFERROR(IF(($C372&amp;"-"&amp;$E372&amp;"-"&amp;O$4)=INDEX(Aux!$Q$4:$Q$5000,MATCH($C372&amp;"-"&amp;$E372&amp;"-"&amp;O$4,Aux!$Q$4:$Q$5000,0)),1,""),"")</f>
        <v/>
      </c>
      <c r="P372" s="13" t="str">
        <f>IFERROR(IF(($C372&amp;"-"&amp;$E372&amp;"-"&amp;P$4)=INDEX(Aux!$Q$4:$Q$5000,MATCH($C372&amp;"-"&amp;$E372&amp;"-"&amp;P$4,Aux!$Q$4:$Q$5000,0)),1,""),"")</f>
        <v/>
      </c>
      <c r="Q372" s="13" t="str">
        <f>IFERROR(IF(($C372&amp;"-"&amp;$E372&amp;"-"&amp;Q$4)=INDEX(Aux!$Q$4:$Q$5000,MATCH($C372&amp;"-"&amp;$E372&amp;"-"&amp;Q$4,Aux!$Q$4:$Q$5000,0)),1,""),"")</f>
        <v/>
      </c>
      <c r="R372" s="13" t="str">
        <f>IFERROR(IF(($C372&amp;"-"&amp;$E372&amp;"-"&amp;R$4)=INDEX(Aux!$Q$4:$Q$5000,MATCH($C372&amp;"-"&amp;$E372&amp;"-"&amp;R$4,Aux!$Q$4:$Q$5000,0)),1,""),"")</f>
        <v/>
      </c>
      <c r="S372" s="13" t="str">
        <f>IFERROR(IF(($C372&amp;"-"&amp;$E372&amp;"-"&amp;S$4)=INDEX(Aux!$Q$4:$Q$5000,MATCH($C372&amp;"-"&amp;$E372&amp;"-"&amp;S$4,Aux!$Q$4:$Q$5000,0)),1,""),"")</f>
        <v/>
      </c>
      <c r="T372" s="13" t="str">
        <f>IFERROR(IF(($C372&amp;"-"&amp;$E372&amp;"-"&amp;T$4)=INDEX(Aux!$Q$4:$Q$5000,MATCH($C372&amp;"-"&amp;$E372&amp;"-"&amp;T$4,Aux!$Q$4:$Q$5000,0)),1,""),"")</f>
        <v/>
      </c>
      <c r="U372" s="13" t="str">
        <f>IFERROR(IF(($C372&amp;"-"&amp;$E372&amp;"-"&amp;U$4)=INDEX(Aux!$Q$4:$Q$5000,MATCH($C372&amp;"-"&amp;$E372&amp;"-"&amp;U$4,Aux!$Q$4:$Q$5000,0)),1,""),"")</f>
        <v/>
      </c>
      <c r="V372" s="13" t="str">
        <f>IFERROR(IF(($C372&amp;"-"&amp;$E372&amp;"-"&amp;V$4)=INDEX(Aux!$Q$4:$Q$5000,MATCH($C372&amp;"-"&amp;$E372&amp;"-"&amp;V$4,Aux!$Q$4:$Q$5000,0)),1,""),"")</f>
        <v/>
      </c>
      <c r="W372" s="13" t="str">
        <f>IFERROR(IF(($C372&amp;"-"&amp;$E372&amp;"-"&amp;W$4)=INDEX(Aux!$Q$4:$Q$5000,MATCH($C372&amp;"-"&amp;$E372&amp;"-"&amp;W$4,Aux!$Q$4:$Q$5000,0)),1,""),"")</f>
        <v/>
      </c>
      <c r="X372" s="13" t="str">
        <f>IFERROR(IF(($C372&amp;"-"&amp;$E372&amp;"-"&amp;X$4)=INDEX(Aux!$Q$4:$Q$5000,MATCH($C372&amp;"-"&amp;$E372&amp;"-"&amp;X$4,Aux!$Q$4:$Q$5000,0)),1,""),"")</f>
        <v/>
      </c>
      <c r="Y372" s="13" t="str">
        <f>IFERROR(IF(($C372&amp;"-"&amp;$E372&amp;"-"&amp;Y$4)=INDEX(Aux!$Q$4:$Q$5000,MATCH($C372&amp;"-"&amp;$E372&amp;"-"&amp;Y$4,Aux!$Q$4:$Q$5000,0)),1,""),"")</f>
        <v/>
      </c>
      <c r="Z372" s="13" t="str">
        <f>IFERROR(IF(($C372&amp;"-"&amp;$E372&amp;"-"&amp;Z$4)=INDEX(Aux!$Q$4:$Q$5000,MATCH($C372&amp;"-"&amp;$E372&amp;"-"&amp;Z$4,Aux!$Q$4:$Q$5000,0)),1,""),"")</f>
        <v/>
      </c>
      <c r="AA372" s="13" t="str">
        <f>IFERROR(IF(($C372&amp;"-"&amp;$E372&amp;"-"&amp;AA$4)=INDEX(Aux!$Q$4:$Q$5000,MATCH($C372&amp;"-"&amp;$E372&amp;"-"&amp;AA$4,Aux!$Q$4:$Q$5000,0)),1,""),"")</f>
        <v/>
      </c>
    </row>
    <row r="373" spans="2:27" x14ac:dyDescent="0.25">
      <c r="B373" s="41" t="str">
        <f>IF(B372="","",IF(B372+1&lt;='Tables&amp;Data'!$F$9,B372+1,""))</f>
        <v/>
      </c>
      <c r="C373" s="46" t="str">
        <f>IF(IFERROR(TRUNC((B373-1)/'Tables&amp;Data'!$F$7,0)+1,0)=0,"","G"&amp;TRUNC((B373-1)/'Tables&amp;Data'!$F$7,0)+1)</f>
        <v/>
      </c>
      <c r="D373" s="43" t="str">
        <f>IF(C373="","",IF(D372='Tables&amp;Data'!$F$7,1,D372+1))</f>
        <v/>
      </c>
      <c r="E373" s="43" t="str">
        <f t="shared" si="5"/>
        <v/>
      </c>
      <c r="F373" s="45" t="str">
        <f>IF(E373="","",IF(SUM(G373:AA373)='Tables&amp;Data'!$F$8,"P","O"))</f>
        <v/>
      </c>
      <c r="G373" s="13" t="str">
        <f>IFERROR(IF(($C373&amp;"-"&amp;$E373&amp;"-"&amp;G$4)=INDEX(Aux!$Q$4:$Q$5000,MATCH($C373&amp;"-"&amp;$E373&amp;"-"&amp;G$4,Aux!$Q$4:$Q$5000,0)),1,""),"")</f>
        <v/>
      </c>
      <c r="H373" s="13" t="str">
        <f>IFERROR(IF(($C373&amp;"-"&amp;$E373&amp;"-"&amp;H$4)=INDEX(Aux!$Q$4:$Q$5000,MATCH($C373&amp;"-"&amp;$E373&amp;"-"&amp;H$4,Aux!$Q$4:$Q$5000,0)),1,""),"")</f>
        <v/>
      </c>
      <c r="I373" s="13" t="str">
        <f>IFERROR(IF(($C373&amp;"-"&amp;$E373&amp;"-"&amp;I$4)=INDEX(Aux!$Q$4:$Q$5000,MATCH($C373&amp;"-"&amp;$E373&amp;"-"&amp;I$4,Aux!$Q$4:$Q$5000,0)),1,""),"")</f>
        <v/>
      </c>
      <c r="J373" s="13" t="str">
        <f>IFERROR(IF(($C373&amp;"-"&amp;$E373&amp;"-"&amp;J$4)=INDEX(Aux!$Q$4:$Q$5000,MATCH($C373&amp;"-"&amp;$E373&amp;"-"&amp;J$4,Aux!$Q$4:$Q$5000,0)),1,""),"")</f>
        <v/>
      </c>
      <c r="K373" s="13" t="str">
        <f>IFERROR(IF(($C373&amp;"-"&amp;$E373&amp;"-"&amp;K$4)=INDEX(Aux!$Q$4:$Q$5000,MATCH($C373&amp;"-"&amp;$E373&amp;"-"&amp;K$4,Aux!$Q$4:$Q$5000,0)),1,""),"")</f>
        <v/>
      </c>
      <c r="L373" s="13" t="str">
        <f>IFERROR(IF(($C373&amp;"-"&amp;$E373&amp;"-"&amp;L$4)=INDEX(Aux!$Q$4:$Q$5000,MATCH($C373&amp;"-"&amp;$E373&amp;"-"&amp;L$4,Aux!$Q$4:$Q$5000,0)),1,""),"")</f>
        <v/>
      </c>
      <c r="M373" s="13" t="str">
        <f>IFERROR(IF(($C373&amp;"-"&amp;$E373&amp;"-"&amp;M$4)=INDEX(Aux!$Q$4:$Q$5000,MATCH($C373&amp;"-"&amp;$E373&amp;"-"&amp;M$4,Aux!$Q$4:$Q$5000,0)),1,""),"")</f>
        <v/>
      </c>
      <c r="N373" s="13" t="str">
        <f>IFERROR(IF(($C373&amp;"-"&amp;$E373&amp;"-"&amp;N$4)=INDEX(Aux!$Q$4:$Q$5000,MATCH($C373&amp;"-"&amp;$E373&amp;"-"&amp;N$4,Aux!$Q$4:$Q$5000,0)),1,""),"")</f>
        <v/>
      </c>
      <c r="O373" s="13" t="str">
        <f>IFERROR(IF(($C373&amp;"-"&amp;$E373&amp;"-"&amp;O$4)=INDEX(Aux!$Q$4:$Q$5000,MATCH($C373&amp;"-"&amp;$E373&amp;"-"&amp;O$4,Aux!$Q$4:$Q$5000,0)),1,""),"")</f>
        <v/>
      </c>
      <c r="P373" s="13" t="str">
        <f>IFERROR(IF(($C373&amp;"-"&amp;$E373&amp;"-"&amp;P$4)=INDEX(Aux!$Q$4:$Q$5000,MATCH($C373&amp;"-"&amp;$E373&amp;"-"&amp;P$4,Aux!$Q$4:$Q$5000,0)),1,""),"")</f>
        <v/>
      </c>
      <c r="Q373" s="13" t="str">
        <f>IFERROR(IF(($C373&amp;"-"&amp;$E373&amp;"-"&amp;Q$4)=INDEX(Aux!$Q$4:$Q$5000,MATCH($C373&amp;"-"&amp;$E373&amp;"-"&amp;Q$4,Aux!$Q$4:$Q$5000,0)),1,""),"")</f>
        <v/>
      </c>
      <c r="R373" s="13" t="str">
        <f>IFERROR(IF(($C373&amp;"-"&amp;$E373&amp;"-"&amp;R$4)=INDEX(Aux!$Q$4:$Q$5000,MATCH($C373&amp;"-"&amp;$E373&amp;"-"&amp;R$4,Aux!$Q$4:$Q$5000,0)),1,""),"")</f>
        <v/>
      </c>
      <c r="S373" s="13" t="str">
        <f>IFERROR(IF(($C373&amp;"-"&amp;$E373&amp;"-"&amp;S$4)=INDEX(Aux!$Q$4:$Q$5000,MATCH($C373&amp;"-"&amp;$E373&amp;"-"&amp;S$4,Aux!$Q$4:$Q$5000,0)),1,""),"")</f>
        <v/>
      </c>
      <c r="T373" s="13" t="str">
        <f>IFERROR(IF(($C373&amp;"-"&amp;$E373&amp;"-"&amp;T$4)=INDEX(Aux!$Q$4:$Q$5000,MATCH($C373&amp;"-"&amp;$E373&amp;"-"&amp;T$4,Aux!$Q$4:$Q$5000,0)),1,""),"")</f>
        <v/>
      </c>
      <c r="U373" s="13" t="str">
        <f>IFERROR(IF(($C373&amp;"-"&amp;$E373&amp;"-"&amp;U$4)=INDEX(Aux!$Q$4:$Q$5000,MATCH($C373&amp;"-"&amp;$E373&amp;"-"&amp;U$4,Aux!$Q$4:$Q$5000,0)),1,""),"")</f>
        <v/>
      </c>
      <c r="V373" s="13" t="str">
        <f>IFERROR(IF(($C373&amp;"-"&amp;$E373&amp;"-"&amp;V$4)=INDEX(Aux!$Q$4:$Q$5000,MATCH($C373&amp;"-"&amp;$E373&amp;"-"&amp;V$4,Aux!$Q$4:$Q$5000,0)),1,""),"")</f>
        <v/>
      </c>
      <c r="W373" s="13" t="str">
        <f>IFERROR(IF(($C373&amp;"-"&amp;$E373&amp;"-"&amp;W$4)=INDEX(Aux!$Q$4:$Q$5000,MATCH($C373&amp;"-"&amp;$E373&amp;"-"&amp;W$4,Aux!$Q$4:$Q$5000,0)),1,""),"")</f>
        <v/>
      </c>
      <c r="X373" s="13" t="str">
        <f>IFERROR(IF(($C373&amp;"-"&amp;$E373&amp;"-"&amp;X$4)=INDEX(Aux!$Q$4:$Q$5000,MATCH($C373&amp;"-"&amp;$E373&amp;"-"&amp;X$4,Aux!$Q$4:$Q$5000,0)),1,""),"")</f>
        <v/>
      </c>
      <c r="Y373" s="13" t="str">
        <f>IFERROR(IF(($C373&amp;"-"&amp;$E373&amp;"-"&amp;Y$4)=INDEX(Aux!$Q$4:$Q$5000,MATCH($C373&amp;"-"&amp;$E373&amp;"-"&amp;Y$4,Aux!$Q$4:$Q$5000,0)),1,""),"")</f>
        <v/>
      </c>
      <c r="Z373" s="13" t="str">
        <f>IFERROR(IF(($C373&amp;"-"&amp;$E373&amp;"-"&amp;Z$4)=INDEX(Aux!$Q$4:$Q$5000,MATCH($C373&amp;"-"&amp;$E373&amp;"-"&amp;Z$4,Aux!$Q$4:$Q$5000,0)),1,""),"")</f>
        <v/>
      </c>
      <c r="AA373" s="13" t="str">
        <f>IFERROR(IF(($C373&amp;"-"&amp;$E373&amp;"-"&amp;AA$4)=INDEX(Aux!$Q$4:$Q$5000,MATCH($C373&amp;"-"&amp;$E373&amp;"-"&amp;AA$4,Aux!$Q$4:$Q$5000,0)),1,""),"")</f>
        <v/>
      </c>
    </row>
    <row r="374" spans="2:27" x14ac:dyDescent="0.25">
      <c r="B374" s="41" t="str">
        <f>IF(B373="","",IF(B373+1&lt;='Tables&amp;Data'!$F$9,B373+1,""))</f>
        <v/>
      </c>
      <c r="C374" s="46" t="str">
        <f>IF(IFERROR(TRUNC((B374-1)/'Tables&amp;Data'!$F$7,0)+1,0)=0,"","G"&amp;TRUNC((B374-1)/'Tables&amp;Data'!$F$7,0)+1)</f>
        <v/>
      </c>
      <c r="D374" s="43" t="str">
        <f>IF(C374="","",IF(D373='Tables&amp;Data'!$F$7,1,D373+1))</f>
        <v/>
      </c>
      <c r="E374" s="43" t="str">
        <f t="shared" si="5"/>
        <v/>
      </c>
      <c r="F374" s="45" t="str">
        <f>IF(E374="","",IF(SUM(G374:AA374)='Tables&amp;Data'!$F$8,"P","O"))</f>
        <v/>
      </c>
      <c r="G374" s="13" t="str">
        <f>IFERROR(IF(($C374&amp;"-"&amp;$E374&amp;"-"&amp;G$4)=INDEX(Aux!$Q$4:$Q$5000,MATCH($C374&amp;"-"&amp;$E374&amp;"-"&amp;G$4,Aux!$Q$4:$Q$5000,0)),1,""),"")</f>
        <v/>
      </c>
      <c r="H374" s="13" t="str">
        <f>IFERROR(IF(($C374&amp;"-"&amp;$E374&amp;"-"&amp;H$4)=INDEX(Aux!$Q$4:$Q$5000,MATCH($C374&amp;"-"&amp;$E374&amp;"-"&amp;H$4,Aux!$Q$4:$Q$5000,0)),1,""),"")</f>
        <v/>
      </c>
      <c r="I374" s="13" t="str">
        <f>IFERROR(IF(($C374&amp;"-"&amp;$E374&amp;"-"&amp;I$4)=INDEX(Aux!$Q$4:$Q$5000,MATCH($C374&amp;"-"&amp;$E374&amp;"-"&amp;I$4,Aux!$Q$4:$Q$5000,0)),1,""),"")</f>
        <v/>
      </c>
      <c r="J374" s="13" t="str">
        <f>IFERROR(IF(($C374&amp;"-"&amp;$E374&amp;"-"&amp;J$4)=INDEX(Aux!$Q$4:$Q$5000,MATCH($C374&amp;"-"&amp;$E374&amp;"-"&amp;J$4,Aux!$Q$4:$Q$5000,0)),1,""),"")</f>
        <v/>
      </c>
      <c r="K374" s="13" t="str">
        <f>IFERROR(IF(($C374&amp;"-"&amp;$E374&amp;"-"&amp;K$4)=INDEX(Aux!$Q$4:$Q$5000,MATCH($C374&amp;"-"&amp;$E374&amp;"-"&amp;K$4,Aux!$Q$4:$Q$5000,0)),1,""),"")</f>
        <v/>
      </c>
      <c r="L374" s="13" t="str">
        <f>IFERROR(IF(($C374&amp;"-"&amp;$E374&amp;"-"&amp;L$4)=INDEX(Aux!$Q$4:$Q$5000,MATCH($C374&amp;"-"&amp;$E374&amp;"-"&amp;L$4,Aux!$Q$4:$Q$5000,0)),1,""),"")</f>
        <v/>
      </c>
      <c r="M374" s="13" t="str">
        <f>IFERROR(IF(($C374&amp;"-"&amp;$E374&amp;"-"&amp;M$4)=INDEX(Aux!$Q$4:$Q$5000,MATCH($C374&amp;"-"&amp;$E374&amp;"-"&amp;M$4,Aux!$Q$4:$Q$5000,0)),1,""),"")</f>
        <v/>
      </c>
      <c r="N374" s="13" t="str">
        <f>IFERROR(IF(($C374&amp;"-"&amp;$E374&amp;"-"&amp;N$4)=INDEX(Aux!$Q$4:$Q$5000,MATCH($C374&amp;"-"&amp;$E374&amp;"-"&amp;N$4,Aux!$Q$4:$Q$5000,0)),1,""),"")</f>
        <v/>
      </c>
      <c r="O374" s="13" t="str">
        <f>IFERROR(IF(($C374&amp;"-"&amp;$E374&amp;"-"&amp;O$4)=INDEX(Aux!$Q$4:$Q$5000,MATCH($C374&amp;"-"&amp;$E374&amp;"-"&amp;O$4,Aux!$Q$4:$Q$5000,0)),1,""),"")</f>
        <v/>
      </c>
      <c r="P374" s="13" t="str">
        <f>IFERROR(IF(($C374&amp;"-"&amp;$E374&amp;"-"&amp;P$4)=INDEX(Aux!$Q$4:$Q$5000,MATCH($C374&amp;"-"&amp;$E374&amp;"-"&amp;P$4,Aux!$Q$4:$Q$5000,0)),1,""),"")</f>
        <v/>
      </c>
      <c r="Q374" s="13" t="str">
        <f>IFERROR(IF(($C374&amp;"-"&amp;$E374&amp;"-"&amp;Q$4)=INDEX(Aux!$Q$4:$Q$5000,MATCH($C374&amp;"-"&amp;$E374&amp;"-"&amp;Q$4,Aux!$Q$4:$Q$5000,0)),1,""),"")</f>
        <v/>
      </c>
      <c r="R374" s="13" t="str">
        <f>IFERROR(IF(($C374&amp;"-"&amp;$E374&amp;"-"&amp;R$4)=INDEX(Aux!$Q$4:$Q$5000,MATCH($C374&amp;"-"&amp;$E374&amp;"-"&amp;R$4,Aux!$Q$4:$Q$5000,0)),1,""),"")</f>
        <v/>
      </c>
      <c r="S374" s="13" t="str">
        <f>IFERROR(IF(($C374&amp;"-"&amp;$E374&amp;"-"&amp;S$4)=INDEX(Aux!$Q$4:$Q$5000,MATCH($C374&amp;"-"&amp;$E374&amp;"-"&amp;S$4,Aux!$Q$4:$Q$5000,0)),1,""),"")</f>
        <v/>
      </c>
      <c r="T374" s="13" t="str">
        <f>IFERROR(IF(($C374&amp;"-"&amp;$E374&amp;"-"&amp;T$4)=INDEX(Aux!$Q$4:$Q$5000,MATCH($C374&amp;"-"&amp;$E374&amp;"-"&amp;T$4,Aux!$Q$4:$Q$5000,0)),1,""),"")</f>
        <v/>
      </c>
      <c r="U374" s="13" t="str">
        <f>IFERROR(IF(($C374&amp;"-"&amp;$E374&amp;"-"&amp;U$4)=INDEX(Aux!$Q$4:$Q$5000,MATCH($C374&amp;"-"&amp;$E374&amp;"-"&amp;U$4,Aux!$Q$4:$Q$5000,0)),1,""),"")</f>
        <v/>
      </c>
      <c r="V374" s="13" t="str">
        <f>IFERROR(IF(($C374&amp;"-"&amp;$E374&amp;"-"&amp;V$4)=INDEX(Aux!$Q$4:$Q$5000,MATCH($C374&amp;"-"&amp;$E374&amp;"-"&amp;V$4,Aux!$Q$4:$Q$5000,0)),1,""),"")</f>
        <v/>
      </c>
      <c r="W374" s="13" t="str">
        <f>IFERROR(IF(($C374&amp;"-"&amp;$E374&amp;"-"&amp;W$4)=INDEX(Aux!$Q$4:$Q$5000,MATCH($C374&amp;"-"&amp;$E374&amp;"-"&amp;W$4,Aux!$Q$4:$Q$5000,0)),1,""),"")</f>
        <v/>
      </c>
      <c r="X374" s="13" t="str">
        <f>IFERROR(IF(($C374&amp;"-"&amp;$E374&amp;"-"&amp;X$4)=INDEX(Aux!$Q$4:$Q$5000,MATCH($C374&amp;"-"&amp;$E374&amp;"-"&amp;X$4,Aux!$Q$4:$Q$5000,0)),1,""),"")</f>
        <v/>
      </c>
      <c r="Y374" s="13" t="str">
        <f>IFERROR(IF(($C374&amp;"-"&amp;$E374&amp;"-"&amp;Y$4)=INDEX(Aux!$Q$4:$Q$5000,MATCH($C374&amp;"-"&amp;$E374&amp;"-"&amp;Y$4,Aux!$Q$4:$Q$5000,0)),1,""),"")</f>
        <v/>
      </c>
      <c r="Z374" s="13" t="str">
        <f>IFERROR(IF(($C374&amp;"-"&amp;$E374&amp;"-"&amp;Z$4)=INDEX(Aux!$Q$4:$Q$5000,MATCH($C374&amp;"-"&amp;$E374&amp;"-"&amp;Z$4,Aux!$Q$4:$Q$5000,0)),1,""),"")</f>
        <v/>
      </c>
      <c r="AA374" s="13" t="str">
        <f>IFERROR(IF(($C374&amp;"-"&amp;$E374&amp;"-"&amp;AA$4)=INDEX(Aux!$Q$4:$Q$5000,MATCH($C374&amp;"-"&amp;$E374&amp;"-"&amp;AA$4,Aux!$Q$4:$Q$5000,0)),1,""),"")</f>
        <v/>
      </c>
    </row>
    <row r="375" spans="2:27" x14ac:dyDescent="0.25">
      <c r="B375" s="41" t="str">
        <f>IF(B374="","",IF(B374+1&lt;='Tables&amp;Data'!$F$9,B374+1,""))</f>
        <v/>
      </c>
      <c r="C375" s="46" t="str">
        <f>IF(IFERROR(TRUNC((B375-1)/'Tables&amp;Data'!$F$7,0)+1,0)=0,"","G"&amp;TRUNC((B375-1)/'Tables&amp;Data'!$F$7,0)+1)</f>
        <v/>
      </c>
      <c r="D375" s="43" t="str">
        <f>IF(C375="","",IF(D374='Tables&amp;Data'!$F$7,1,D374+1))</f>
        <v/>
      </c>
      <c r="E375" s="43" t="str">
        <f t="shared" si="5"/>
        <v/>
      </c>
      <c r="F375" s="45" t="str">
        <f>IF(E375="","",IF(SUM(G375:AA375)='Tables&amp;Data'!$F$8,"P","O"))</f>
        <v/>
      </c>
      <c r="G375" s="13" t="str">
        <f>IFERROR(IF(($C375&amp;"-"&amp;$E375&amp;"-"&amp;G$4)=INDEX(Aux!$Q$4:$Q$5000,MATCH($C375&amp;"-"&amp;$E375&amp;"-"&amp;G$4,Aux!$Q$4:$Q$5000,0)),1,""),"")</f>
        <v/>
      </c>
      <c r="H375" s="13" t="str">
        <f>IFERROR(IF(($C375&amp;"-"&amp;$E375&amp;"-"&amp;H$4)=INDEX(Aux!$Q$4:$Q$5000,MATCH($C375&amp;"-"&amp;$E375&amp;"-"&amp;H$4,Aux!$Q$4:$Q$5000,0)),1,""),"")</f>
        <v/>
      </c>
      <c r="I375" s="13" t="str">
        <f>IFERROR(IF(($C375&amp;"-"&amp;$E375&amp;"-"&amp;I$4)=INDEX(Aux!$Q$4:$Q$5000,MATCH($C375&amp;"-"&amp;$E375&amp;"-"&amp;I$4,Aux!$Q$4:$Q$5000,0)),1,""),"")</f>
        <v/>
      </c>
      <c r="J375" s="13" t="str">
        <f>IFERROR(IF(($C375&amp;"-"&amp;$E375&amp;"-"&amp;J$4)=INDEX(Aux!$Q$4:$Q$5000,MATCH($C375&amp;"-"&amp;$E375&amp;"-"&amp;J$4,Aux!$Q$4:$Q$5000,0)),1,""),"")</f>
        <v/>
      </c>
      <c r="K375" s="13" t="str">
        <f>IFERROR(IF(($C375&amp;"-"&amp;$E375&amp;"-"&amp;K$4)=INDEX(Aux!$Q$4:$Q$5000,MATCH($C375&amp;"-"&amp;$E375&amp;"-"&amp;K$4,Aux!$Q$4:$Q$5000,0)),1,""),"")</f>
        <v/>
      </c>
      <c r="L375" s="13" t="str">
        <f>IFERROR(IF(($C375&amp;"-"&amp;$E375&amp;"-"&amp;L$4)=INDEX(Aux!$Q$4:$Q$5000,MATCH($C375&amp;"-"&amp;$E375&amp;"-"&amp;L$4,Aux!$Q$4:$Q$5000,0)),1,""),"")</f>
        <v/>
      </c>
      <c r="M375" s="13" t="str">
        <f>IFERROR(IF(($C375&amp;"-"&amp;$E375&amp;"-"&amp;M$4)=INDEX(Aux!$Q$4:$Q$5000,MATCH($C375&amp;"-"&amp;$E375&amp;"-"&amp;M$4,Aux!$Q$4:$Q$5000,0)),1,""),"")</f>
        <v/>
      </c>
      <c r="N375" s="13" t="str">
        <f>IFERROR(IF(($C375&amp;"-"&amp;$E375&amp;"-"&amp;N$4)=INDEX(Aux!$Q$4:$Q$5000,MATCH($C375&amp;"-"&amp;$E375&amp;"-"&amp;N$4,Aux!$Q$4:$Q$5000,0)),1,""),"")</f>
        <v/>
      </c>
      <c r="O375" s="13" t="str">
        <f>IFERROR(IF(($C375&amp;"-"&amp;$E375&amp;"-"&amp;O$4)=INDEX(Aux!$Q$4:$Q$5000,MATCH($C375&amp;"-"&amp;$E375&amp;"-"&amp;O$4,Aux!$Q$4:$Q$5000,0)),1,""),"")</f>
        <v/>
      </c>
      <c r="P375" s="13" t="str">
        <f>IFERROR(IF(($C375&amp;"-"&amp;$E375&amp;"-"&amp;P$4)=INDEX(Aux!$Q$4:$Q$5000,MATCH($C375&amp;"-"&amp;$E375&amp;"-"&amp;P$4,Aux!$Q$4:$Q$5000,0)),1,""),"")</f>
        <v/>
      </c>
      <c r="Q375" s="13" t="str">
        <f>IFERROR(IF(($C375&amp;"-"&amp;$E375&amp;"-"&amp;Q$4)=INDEX(Aux!$Q$4:$Q$5000,MATCH($C375&amp;"-"&amp;$E375&amp;"-"&amp;Q$4,Aux!$Q$4:$Q$5000,0)),1,""),"")</f>
        <v/>
      </c>
      <c r="R375" s="13" t="str">
        <f>IFERROR(IF(($C375&amp;"-"&amp;$E375&amp;"-"&amp;R$4)=INDEX(Aux!$Q$4:$Q$5000,MATCH($C375&amp;"-"&amp;$E375&amp;"-"&amp;R$4,Aux!$Q$4:$Q$5000,0)),1,""),"")</f>
        <v/>
      </c>
      <c r="S375" s="13" t="str">
        <f>IFERROR(IF(($C375&amp;"-"&amp;$E375&amp;"-"&amp;S$4)=INDEX(Aux!$Q$4:$Q$5000,MATCH($C375&amp;"-"&amp;$E375&amp;"-"&amp;S$4,Aux!$Q$4:$Q$5000,0)),1,""),"")</f>
        <v/>
      </c>
      <c r="T375" s="13" t="str">
        <f>IFERROR(IF(($C375&amp;"-"&amp;$E375&amp;"-"&amp;T$4)=INDEX(Aux!$Q$4:$Q$5000,MATCH($C375&amp;"-"&amp;$E375&amp;"-"&amp;T$4,Aux!$Q$4:$Q$5000,0)),1,""),"")</f>
        <v/>
      </c>
      <c r="U375" s="13" t="str">
        <f>IFERROR(IF(($C375&amp;"-"&amp;$E375&amp;"-"&amp;U$4)=INDEX(Aux!$Q$4:$Q$5000,MATCH($C375&amp;"-"&amp;$E375&amp;"-"&amp;U$4,Aux!$Q$4:$Q$5000,0)),1,""),"")</f>
        <v/>
      </c>
      <c r="V375" s="13" t="str">
        <f>IFERROR(IF(($C375&amp;"-"&amp;$E375&amp;"-"&amp;V$4)=INDEX(Aux!$Q$4:$Q$5000,MATCH($C375&amp;"-"&amp;$E375&amp;"-"&amp;V$4,Aux!$Q$4:$Q$5000,0)),1,""),"")</f>
        <v/>
      </c>
      <c r="W375" s="13" t="str">
        <f>IFERROR(IF(($C375&amp;"-"&amp;$E375&amp;"-"&amp;W$4)=INDEX(Aux!$Q$4:$Q$5000,MATCH($C375&amp;"-"&amp;$E375&amp;"-"&amp;W$4,Aux!$Q$4:$Q$5000,0)),1,""),"")</f>
        <v/>
      </c>
      <c r="X375" s="13" t="str">
        <f>IFERROR(IF(($C375&amp;"-"&amp;$E375&amp;"-"&amp;X$4)=INDEX(Aux!$Q$4:$Q$5000,MATCH($C375&amp;"-"&amp;$E375&amp;"-"&amp;X$4,Aux!$Q$4:$Q$5000,0)),1,""),"")</f>
        <v/>
      </c>
      <c r="Y375" s="13" t="str">
        <f>IFERROR(IF(($C375&amp;"-"&amp;$E375&amp;"-"&amp;Y$4)=INDEX(Aux!$Q$4:$Q$5000,MATCH($C375&amp;"-"&amp;$E375&amp;"-"&amp;Y$4,Aux!$Q$4:$Q$5000,0)),1,""),"")</f>
        <v/>
      </c>
      <c r="Z375" s="13" t="str">
        <f>IFERROR(IF(($C375&amp;"-"&amp;$E375&amp;"-"&amp;Z$4)=INDEX(Aux!$Q$4:$Q$5000,MATCH($C375&amp;"-"&amp;$E375&amp;"-"&amp;Z$4,Aux!$Q$4:$Q$5000,0)),1,""),"")</f>
        <v/>
      </c>
      <c r="AA375" s="13" t="str">
        <f>IFERROR(IF(($C375&amp;"-"&amp;$E375&amp;"-"&amp;AA$4)=INDEX(Aux!$Q$4:$Q$5000,MATCH($C375&amp;"-"&amp;$E375&amp;"-"&amp;AA$4,Aux!$Q$4:$Q$5000,0)),1,""),"")</f>
        <v/>
      </c>
    </row>
    <row r="376" spans="2:27" x14ac:dyDescent="0.25">
      <c r="B376" s="41" t="str">
        <f>IF(B375="","",IF(B375+1&lt;='Tables&amp;Data'!$F$9,B375+1,""))</f>
        <v/>
      </c>
      <c r="C376" s="46" t="str">
        <f>IF(IFERROR(TRUNC((B376-1)/'Tables&amp;Data'!$F$7,0)+1,0)=0,"","G"&amp;TRUNC((B376-1)/'Tables&amp;Data'!$F$7,0)+1)</f>
        <v/>
      </c>
      <c r="D376" s="43" t="str">
        <f>IF(C376="","",IF(D375='Tables&amp;Data'!$F$7,1,D375+1))</f>
        <v/>
      </c>
      <c r="E376" s="43" t="str">
        <f t="shared" si="5"/>
        <v/>
      </c>
      <c r="F376" s="45" t="str">
        <f>IF(E376="","",IF(SUM(G376:AA376)='Tables&amp;Data'!$F$8,"P","O"))</f>
        <v/>
      </c>
      <c r="G376" s="13" t="str">
        <f>IFERROR(IF(($C376&amp;"-"&amp;$E376&amp;"-"&amp;G$4)=INDEX(Aux!$Q$4:$Q$5000,MATCH($C376&amp;"-"&amp;$E376&amp;"-"&amp;G$4,Aux!$Q$4:$Q$5000,0)),1,""),"")</f>
        <v/>
      </c>
      <c r="H376" s="13" t="str">
        <f>IFERROR(IF(($C376&amp;"-"&amp;$E376&amp;"-"&amp;H$4)=INDEX(Aux!$Q$4:$Q$5000,MATCH($C376&amp;"-"&amp;$E376&amp;"-"&amp;H$4,Aux!$Q$4:$Q$5000,0)),1,""),"")</f>
        <v/>
      </c>
      <c r="I376" s="13" t="str">
        <f>IFERROR(IF(($C376&amp;"-"&amp;$E376&amp;"-"&amp;I$4)=INDEX(Aux!$Q$4:$Q$5000,MATCH($C376&amp;"-"&amp;$E376&amp;"-"&amp;I$4,Aux!$Q$4:$Q$5000,0)),1,""),"")</f>
        <v/>
      </c>
      <c r="J376" s="13" t="str">
        <f>IFERROR(IF(($C376&amp;"-"&amp;$E376&amp;"-"&amp;J$4)=INDEX(Aux!$Q$4:$Q$5000,MATCH($C376&amp;"-"&amp;$E376&amp;"-"&amp;J$4,Aux!$Q$4:$Q$5000,0)),1,""),"")</f>
        <v/>
      </c>
      <c r="K376" s="13" t="str">
        <f>IFERROR(IF(($C376&amp;"-"&amp;$E376&amp;"-"&amp;K$4)=INDEX(Aux!$Q$4:$Q$5000,MATCH($C376&amp;"-"&amp;$E376&amp;"-"&amp;K$4,Aux!$Q$4:$Q$5000,0)),1,""),"")</f>
        <v/>
      </c>
      <c r="L376" s="13" t="str">
        <f>IFERROR(IF(($C376&amp;"-"&amp;$E376&amp;"-"&amp;L$4)=INDEX(Aux!$Q$4:$Q$5000,MATCH($C376&amp;"-"&amp;$E376&amp;"-"&amp;L$4,Aux!$Q$4:$Q$5000,0)),1,""),"")</f>
        <v/>
      </c>
      <c r="M376" s="13" t="str">
        <f>IFERROR(IF(($C376&amp;"-"&amp;$E376&amp;"-"&amp;M$4)=INDEX(Aux!$Q$4:$Q$5000,MATCH($C376&amp;"-"&amp;$E376&amp;"-"&amp;M$4,Aux!$Q$4:$Q$5000,0)),1,""),"")</f>
        <v/>
      </c>
      <c r="N376" s="13" t="str">
        <f>IFERROR(IF(($C376&amp;"-"&amp;$E376&amp;"-"&amp;N$4)=INDEX(Aux!$Q$4:$Q$5000,MATCH($C376&amp;"-"&amp;$E376&amp;"-"&amp;N$4,Aux!$Q$4:$Q$5000,0)),1,""),"")</f>
        <v/>
      </c>
      <c r="O376" s="13" t="str">
        <f>IFERROR(IF(($C376&amp;"-"&amp;$E376&amp;"-"&amp;O$4)=INDEX(Aux!$Q$4:$Q$5000,MATCH($C376&amp;"-"&amp;$E376&amp;"-"&amp;O$4,Aux!$Q$4:$Q$5000,0)),1,""),"")</f>
        <v/>
      </c>
      <c r="P376" s="13" t="str">
        <f>IFERROR(IF(($C376&amp;"-"&amp;$E376&amp;"-"&amp;P$4)=INDEX(Aux!$Q$4:$Q$5000,MATCH($C376&amp;"-"&amp;$E376&amp;"-"&amp;P$4,Aux!$Q$4:$Q$5000,0)),1,""),"")</f>
        <v/>
      </c>
      <c r="Q376" s="13" t="str">
        <f>IFERROR(IF(($C376&amp;"-"&amp;$E376&amp;"-"&amp;Q$4)=INDEX(Aux!$Q$4:$Q$5000,MATCH($C376&amp;"-"&amp;$E376&amp;"-"&amp;Q$4,Aux!$Q$4:$Q$5000,0)),1,""),"")</f>
        <v/>
      </c>
      <c r="R376" s="13" t="str">
        <f>IFERROR(IF(($C376&amp;"-"&amp;$E376&amp;"-"&amp;R$4)=INDEX(Aux!$Q$4:$Q$5000,MATCH($C376&amp;"-"&amp;$E376&amp;"-"&amp;R$4,Aux!$Q$4:$Q$5000,0)),1,""),"")</f>
        <v/>
      </c>
      <c r="S376" s="13" t="str">
        <f>IFERROR(IF(($C376&amp;"-"&amp;$E376&amp;"-"&amp;S$4)=INDEX(Aux!$Q$4:$Q$5000,MATCH($C376&amp;"-"&amp;$E376&amp;"-"&amp;S$4,Aux!$Q$4:$Q$5000,0)),1,""),"")</f>
        <v/>
      </c>
      <c r="T376" s="13" t="str">
        <f>IFERROR(IF(($C376&amp;"-"&amp;$E376&amp;"-"&amp;T$4)=INDEX(Aux!$Q$4:$Q$5000,MATCH($C376&amp;"-"&amp;$E376&amp;"-"&amp;T$4,Aux!$Q$4:$Q$5000,0)),1,""),"")</f>
        <v/>
      </c>
      <c r="U376" s="13" t="str">
        <f>IFERROR(IF(($C376&amp;"-"&amp;$E376&amp;"-"&amp;U$4)=INDEX(Aux!$Q$4:$Q$5000,MATCH($C376&amp;"-"&amp;$E376&amp;"-"&amp;U$4,Aux!$Q$4:$Q$5000,0)),1,""),"")</f>
        <v/>
      </c>
      <c r="V376" s="13" t="str">
        <f>IFERROR(IF(($C376&amp;"-"&amp;$E376&amp;"-"&amp;V$4)=INDEX(Aux!$Q$4:$Q$5000,MATCH($C376&amp;"-"&amp;$E376&amp;"-"&amp;V$4,Aux!$Q$4:$Q$5000,0)),1,""),"")</f>
        <v/>
      </c>
      <c r="W376" s="13" t="str">
        <f>IFERROR(IF(($C376&amp;"-"&amp;$E376&amp;"-"&amp;W$4)=INDEX(Aux!$Q$4:$Q$5000,MATCH($C376&amp;"-"&amp;$E376&amp;"-"&amp;W$4,Aux!$Q$4:$Q$5000,0)),1,""),"")</f>
        <v/>
      </c>
      <c r="X376" s="13" t="str">
        <f>IFERROR(IF(($C376&amp;"-"&amp;$E376&amp;"-"&amp;X$4)=INDEX(Aux!$Q$4:$Q$5000,MATCH($C376&amp;"-"&amp;$E376&amp;"-"&amp;X$4,Aux!$Q$4:$Q$5000,0)),1,""),"")</f>
        <v/>
      </c>
      <c r="Y376" s="13" t="str">
        <f>IFERROR(IF(($C376&amp;"-"&amp;$E376&amp;"-"&amp;Y$4)=INDEX(Aux!$Q$4:$Q$5000,MATCH($C376&amp;"-"&amp;$E376&amp;"-"&amp;Y$4,Aux!$Q$4:$Q$5000,0)),1,""),"")</f>
        <v/>
      </c>
      <c r="Z376" s="13" t="str">
        <f>IFERROR(IF(($C376&amp;"-"&amp;$E376&amp;"-"&amp;Z$4)=INDEX(Aux!$Q$4:$Q$5000,MATCH($C376&amp;"-"&amp;$E376&amp;"-"&amp;Z$4,Aux!$Q$4:$Q$5000,0)),1,""),"")</f>
        <v/>
      </c>
      <c r="AA376" s="13" t="str">
        <f>IFERROR(IF(($C376&amp;"-"&amp;$E376&amp;"-"&amp;AA$4)=INDEX(Aux!$Q$4:$Q$5000,MATCH($C376&amp;"-"&amp;$E376&amp;"-"&amp;AA$4,Aux!$Q$4:$Q$5000,0)),1,""),"")</f>
        <v/>
      </c>
    </row>
    <row r="377" spans="2:27" x14ac:dyDescent="0.25">
      <c r="B377" s="41" t="str">
        <f>IF(B376="","",IF(B376+1&lt;='Tables&amp;Data'!$F$9,B376+1,""))</f>
        <v/>
      </c>
      <c r="C377" s="46" t="str">
        <f>IF(IFERROR(TRUNC((B377-1)/'Tables&amp;Data'!$F$7,0)+1,0)=0,"","G"&amp;TRUNC((B377-1)/'Tables&amp;Data'!$F$7,0)+1)</f>
        <v/>
      </c>
      <c r="D377" s="43" t="str">
        <f>IF(C377="","",IF(D376='Tables&amp;Data'!$F$7,1,D376+1))</f>
        <v/>
      </c>
      <c r="E377" s="43" t="str">
        <f t="shared" si="5"/>
        <v/>
      </c>
      <c r="F377" s="45" t="str">
        <f>IF(E377="","",IF(SUM(G377:AA377)='Tables&amp;Data'!$F$8,"P","O"))</f>
        <v/>
      </c>
      <c r="G377" s="13" t="str">
        <f>IFERROR(IF(($C377&amp;"-"&amp;$E377&amp;"-"&amp;G$4)=INDEX(Aux!$Q$4:$Q$5000,MATCH($C377&amp;"-"&amp;$E377&amp;"-"&amp;G$4,Aux!$Q$4:$Q$5000,0)),1,""),"")</f>
        <v/>
      </c>
      <c r="H377" s="13" t="str">
        <f>IFERROR(IF(($C377&amp;"-"&amp;$E377&amp;"-"&amp;H$4)=INDEX(Aux!$Q$4:$Q$5000,MATCH($C377&amp;"-"&amp;$E377&amp;"-"&amp;H$4,Aux!$Q$4:$Q$5000,0)),1,""),"")</f>
        <v/>
      </c>
      <c r="I377" s="13" t="str">
        <f>IFERROR(IF(($C377&amp;"-"&amp;$E377&amp;"-"&amp;I$4)=INDEX(Aux!$Q$4:$Q$5000,MATCH($C377&amp;"-"&amp;$E377&amp;"-"&amp;I$4,Aux!$Q$4:$Q$5000,0)),1,""),"")</f>
        <v/>
      </c>
      <c r="J377" s="13" t="str">
        <f>IFERROR(IF(($C377&amp;"-"&amp;$E377&amp;"-"&amp;J$4)=INDEX(Aux!$Q$4:$Q$5000,MATCH($C377&amp;"-"&amp;$E377&amp;"-"&amp;J$4,Aux!$Q$4:$Q$5000,0)),1,""),"")</f>
        <v/>
      </c>
      <c r="K377" s="13" t="str">
        <f>IFERROR(IF(($C377&amp;"-"&amp;$E377&amp;"-"&amp;K$4)=INDEX(Aux!$Q$4:$Q$5000,MATCH($C377&amp;"-"&amp;$E377&amp;"-"&amp;K$4,Aux!$Q$4:$Q$5000,0)),1,""),"")</f>
        <v/>
      </c>
      <c r="L377" s="13" t="str">
        <f>IFERROR(IF(($C377&amp;"-"&amp;$E377&amp;"-"&amp;L$4)=INDEX(Aux!$Q$4:$Q$5000,MATCH($C377&amp;"-"&amp;$E377&amp;"-"&amp;L$4,Aux!$Q$4:$Q$5000,0)),1,""),"")</f>
        <v/>
      </c>
      <c r="M377" s="13" t="str">
        <f>IFERROR(IF(($C377&amp;"-"&amp;$E377&amp;"-"&amp;M$4)=INDEX(Aux!$Q$4:$Q$5000,MATCH($C377&amp;"-"&amp;$E377&amp;"-"&amp;M$4,Aux!$Q$4:$Q$5000,0)),1,""),"")</f>
        <v/>
      </c>
      <c r="N377" s="13" t="str">
        <f>IFERROR(IF(($C377&amp;"-"&amp;$E377&amp;"-"&amp;N$4)=INDEX(Aux!$Q$4:$Q$5000,MATCH($C377&amp;"-"&amp;$E377&amp;"-"&amp;N$4,Aux!$Q$4:$Q$5000,0)),1,""),"")</f>
        <v/>
      </c>
      <c r="O377" s="13" t="str">
        <f>IFERROR(IF(($C377&amp;"-"&amp;$E377&amp;"-"&amp;O$4)=INDEX(Aux!$Q$4:$Q$5000,MATCH($C377&amp;"-"&amp;$E377&amp;"-"&amp;O$4,Aux!$Q$4:$Q$5000,0)),1,""),"")</f>
        <v/>
      </c>
      <c r="P377" s="13" t="str">
        <f>IFERROR(IF(($C377&amp;"-"&amp;$E377&amp;"-"&amp;P$4)=INDEX(Aux!$Q$4:$Q$5000,MATCH($C377&amp;"-"&amp;$E377&amp;"-"&amp;P$4,Aux!$Q$4:$Q$5000,0)),1,""),"")</f>
        <v/>
      </c>
      <c r="Q377" s="13" t="str">
        <f>IFERROR(IF(($C377&amp;"-"&amp;$E377&amp;"-"&amp;Q$4)=INDEX(Aux!$Q$4:$Q$5000,MATCH($C377&amp;"-"&amp;$E377&amp;"-"&amp;Q$4,Aux!$Q$4:$Q$5000,0)),1,""),"")</f>
        <v/>
      </c>
      <c r="R377" s="13" t="str">
        <f>IFERROR(IF(($C377&amp;"-"&amp;$E377&amp;"-"&amp;R$4)=INDEX(Aux!$Q$4:$Q$5000,MATCH($C377&amp;"-"&amp;$E377&amp;"-"&amp;R$4,Aux!$Q$4:$Q$5000,0)),1,""),"")</f>
        <v/>
      </c>
      <c r="S377" s="13" t="str">
        <f>IFERROR(IF(($C377&amp;"-"&amp;$E377&amp;"-"&amp;S$4)=INDEX(Aux!$Q$4:$Q$5000,MATCH($C377&amp;"-"&amp;$E377&amp;"-"&amp;S$4,Aux!$Q$4:$Q$5000,0)),1,""),"")</f>
        <v/>
      </c>
      <c r="T377" s="13" t="str">
        <f>IFERROR(IF(($C377&amp;"-"&amp;$E377&amp;"-"&amp;T$4)=INDEX(Aux!$Q$4:$Q$5000,MATCH($C377&amp;"-"&amp;$E377&amp;"-"&amp;T$4,Aux!$Q$4:$Q$5000,0)),1,""),"")</f>
        <v/>
      </c>
      <c r="U377" s="13" t="str">
        <f>IFERROR(IF(($C377&amp;"-"&amp;$E377&amp;"-"&amp;U$4)=INDEX(Aux!$Q$4:$Q$5000,MATCH($C377&amp;"-"&amp;$E377&amp;"-"&amp;U$4,Aux!$Q$4:$Q$5000,0)),1,""),"")</f>
        <v/>
      </c>
      <c r="V377" s="13" t="str">
        <f>IFERROR(IF(($C377&amp;"-"&amp;$E377&amp;"-"&amp;V$4)=INDEX(Aux!$Q$4:$Q$5000,MATCH($C377&amp;"-"&amp;$E377&amp;"-"&amp;V$4,Aux!$Q$4:$Q$5000,0)),1,""),"")</f>
        <v/>
      </c>
      <c r="W377" s="13" t="str">
        <f>IFERROR(IF(($C377&amp;"-"&amp;$E377&amp;"-"&amp;W$4)=INDEX(Aux!$Q$4:$Q$5000,MATCH($C377&amp;"-"&amp;$E377&amp;"-"&amp;W$4,Aux!$Q$4:$Q$5000,0)),1,""),"")</f>
        <v/>
      </c>
      <c r="X377" s="13" t="str">
        <f>IFERROR(IF(($C377&amp;"-"&amp;$E377&amp;"-"&amp;X$4)=INDEX(Aux!$Q$4:$Q$5000,MATCH($C377&amp;"-"&amp;$E377&amp;"-"&amp;X$4,Aux!$Q$4:$Q$5000,0)),1,""),"")</f>
        <v/>
      </c>
      <c r="Y377" s="13" t="str">
        <f>IFERROR(IF(($C377&amp;"-"&amp;$E377&amp;"-"&amp;Y$4)=INDEX(Aux!$Q$4:$Q$5000,MATCH($C377&amp;"-"&amp;$E377&amp;"-"&amp;Y$4,Aux!$Q$4:$Q$5000,0)),1,""),"")</f>
        <v/>
      </c>
      <c r="Z377" s="13" t="str">
        <f>IFERROR(IF(($C377&amp;"-"&amp;$E377&amp;"-"&amp;Z$4)=INDEX(Aux!$Q$4:$Q$5000,MATCH($C377&amp;"-"&amp;$E377&amp;"-"&amp;Z$4,Aux!$Q$4:$Q$5000,0)),1,""),"")</f>
        <v/>
      </c>
      <c r="AA377" s="13" t="str">
        <f>IFERROR(IF(($C377&amp;"-"&amp;$E377&amp;"-"&amp;AA$4)=INDEX(Aux!$Q$4:$Q$5000,MATCH($C377&amp;"-"&amp;$E377&amp;"-"&amp;AA$4,Aux!$Q$4:$Q$5000,0)),1,""),"")</f>
        <v/>
      </c>
    </row>
    <row r="378" spans="2:27" x14ac:dyDescent="0.25">
      <c r="B378" s="41" t="str">
        <f>IF(B377="","",IF(B377+1&lt;='Tables&amp;Data'!$F$9,B377+1,""))</f>
        <v/>
      </c>
      <c r="C378" s="46" t="str">
        <f>IF(IFERROR(TRUNC((B378-1)/'Tables&amp;Data'!$F$7,0)+1,0)=0,"","G"&amp;TRUNC((B378-1)/'Tables&amp;Data'!$F$7,0)+1)</f>
        <v/>
      </c>
      <c r="D378" s="43" t="str">
        <f>IF(C378="","",IF(D377='Tables&amp;Data'!$F$7,1,D377+1))</f>
        <v/>
      </c>
      <c r="E378" s="43" t="str">
        <f t="shared" si="5"/>
        <v/>
      </c>
      <c r="F378" s="45" t="str">
        <f>IF(E378="","",IF(SUM(G378:AA378)='Tables&amp;Data'!$F$8,"P","O"))</f>
        <v/>
      </c>
      <c r="G378" s="13" t="str">
        <f>IFERROR(IF(($C378&amp;"-"&amp;$E378&amp;"-"&amp;G$4)=INDEX(Aux!$Q$4:$Q$5000,MATCH($C378&amp;"-"&amp;$E378&amp;"-"&amp;G$4,Aux!$Q$4:$Q$5000,0)),1,""),"")</f>
        <v/>
      </c>
      <c r="H378" s="13" t="str">
        <f>IFERROR(IF(($C378&amp;"-"&amp;$E378&amp;"-"&amp;H$4)=INDEX(Aux!$Q$4:$Q$5000,MATCH($C378&amp;"-"&amp;$E378&amp;"-"&amp;H$4,Aux!$Q$4:$Q$5000,0)),1,""),"")</f>
        <v/>
      </c>
      <c r="I378" s="13" t="str">
        <f>IFERROR(IF(($C378&amp;"-"&amp;$E378&amp;"-"&amp;I$4)=INDEX(Aux!$Q$4:$Q$5000,MATCH($C378&amp;"-"&amp;$E378&amp;"-"&amp;I$4,Aux!$Q$4:$Q$5000,0)),1,""),"")</f>
        <v/>
      </c>
      <c r="J378" s="13" t="str">
        <f>IFERROR(IF(($C378&amp;"-"&amp;$E378&amp;"-"&amp;J$4)=INDEX(Aux!$Q$4:$Q$5000,MATCH($C378&amp;"-"&amp;$E378&amp;"-"&amp;J$4,Aux!$Q$4:$Q$5000,0)),1,""),"")</f>
        <v/>
      </c>
      <c r="K378" s="13" t="str">
        <f>IFERROR(IF(($C378&amp;"-"&amp;$E378&amp;"-"&amp;K$4)=INDEX(Aux!$Q$4:$Q$5000,MATCH($C378&amp;"-"&amp;$E378&amp;"-"&amp;K$4,Aux!$Q$4:$Q$5000,0)),1,""),"")</f>
        <v/>
      </c>
      <c r="L378" s="13" t="str">
        <f>IFERROR(IF(($C378&amp;"-"&amp;$E378&amp;"-"&amp;L$4)=INDEX(Aux!$Q$4:$Q$5000,MATCH($C378&amp;"-"&amp;$E378&amp;"-"&amp;L$4,Aux!$Q$4:$Q$5000,0)),1,""),"")</f>
        <v/>
      </c>
      <c r="M378" s="13" t="str">
        <f>IFERROR(IF(($C378&amp;"-"&amp;$E378&amp;"-"&amp;M$4)=INDEX(Aux!$Q$4:$Q$5000,MATCH($C378&amp;"-"&amp;$E378&amp;"-"&amp;M$4,Aux!$Q$4:$Q$5000,0)),1,""),"")</f>
        <v/>
      </c>
      <c r="N378" s="13" t="str">
        <f>IFERROR(IF(($C378&amp;"-"&amp;$E378&amp;"-"&amp;N$4)=INDEX(Aux!$Q$4:$Q$5000,MATCH($C378&amp;"-"&amp;$E378&amp;"-"&amp;N$4,Aux!$Q$4:$Q$5000,0)),1,""),"")</f>
        <v/>
      </c>
      <c r="O378" s="13" t="str">
        <f>IFERROR(IF(($C378&amp;"-"&amp;$E378&amp;"-"&amp;O$4)=INDEX(Aux!$Q$4:$Q$5000,MATCH($C378&amp;"-"&amp;$E378&amp;"-"&amp;O$4,Aux!$Q$4:$Q$5000,0)),1,""),"")</f>
        <v/>
      </c>
      <c r="P378" s="13" t="str">
        <f>IFERROR(IF(($C378&amp;"-"&amp;$E378&amp;"-"&amp;P$4)=INDEX(Aux!$Q$4:$Q$5000,MATCH($C378&amp;"-"&amp;$E378&amp;"-"&amp;P$4,Aux!$Q$4:$Q$5000,0)),1,""),"")</f>
        <v/>
      </c>
      <c r="Q378" s="13" t="str">
        <f>IFERROR(IF(($C378&amp;"-"&amp;$E378&amp;"-"&amp;Q$4)=INDEX(Aux!$Q$4:$Q$5000,MATCH($C378&amp;"-"&amp;$E378&amp;"-"&amp;Q$4,Aux!$Q$4:$Q$5000,0)),1,""),"")</f>
        <v/>
      </c>
      <c r="R378" s="13" t="str">
        <f>IFERROR(IF(($C378&amp;"-"&amp;$E378&amp;"-"&amp;R$4)=INDEX(Aux!$Q$4:$Q$5000,MATCH($C378&amp;"-"&amp;$E378&amp;"-"&amp;R$4,Aux!$Q$4:$Q$5000,0)),1,""),"")</f>
        <v/>
      </c>
      <c r="S378" s="13" t="str">
        <f>IFERROR(IF(($C378&amp;"-"&amp;$E378&amp;"-"&amp;S$4)=INDEX(Aux!$Q$4:$Q$5000,MATCH($C378&amp;"-"&amp;$E378&amp;"-"&amp;S$4,Aux!$Q$4:$Q$5000,0)),1,""),"")</f>
        <v/>
      </c>
      <c r="T378" s="13" t="str">
        <f>IFERROR(IF(($C378&amp;"-"&amp;$E378&amp;"-"&amp;T$4)=INDEX(Aux!$Q$4:$Q$5000,MATCH($C378&amp;"-"&amp;$E378&amp;"-"&amp;T$4,Aux!$Q$4:$Q$5000,0)),1,""),"")</f>
        <v/>
      </c>
      <c r="U378" s="13" t="str">
        <f>IFERROR(IF(($C378&amp;"-"&amp;$E378&amp;"-"&amp;U$4)=INDEX(Aux!$Q$4:$Q$5000,MATCH($C378&amp;"-"&amp;$E378&amp;"-"&amp;U$4,Aux!$Q$4:$Q$5000,0)),1,""),"")</f>
        <v/>
      </c>
      <c r="V378" s="13" t="str">
        <f>IFERROR(IF(($C378&amp;"-"&amp;$E378&amp;"-"&amp;V$4)=INDEX(Aux!$Q$4:$Q$5000,MATCH($C378&amp;"-"&amp;$E378&amp;"-"&amp;V$4,Aux!$Q$4:$Q$5000,0)),1,""),"")</f>
        <v/>
      </c>
      <c r="W378" s="13" t="str">
        <f>IFERROR(IF(($C378&amp;"-"&amp;$E378&amp;"-"&amp;W$4)=INDEX(Aux!$Q$4:$Q$5000,MATCH($C378&amp;"-"&amp;$E378&amp;"-"&amp;W$4,Aux!$Q$4:$Q$5000,0)),1,""),"")</f>
        <v/>
      </c>
      <c r="X378" s="13" t="str">
        <f>IFERROR(IF(($C378&amp;"-"&amp;$E378&amp;"-"&amp;X$4)=INDEX(Aux!$Q$4:$Q$5000,MATCH($C378&amp;"-"&amp;$E378&amp;"-"&amp;X$4,Aux!$Q$4:$Q$5000,0)),1,""),"")</f>
        <v/>
      </c>
      <c r="Y378" s="13" t="str">
        <f>IFERROR(IF(($C378&amp;"-"&amp;$E378&amp;"-"&amp;Y$4)=INDEX(Aux!$Q$4:$Q$5000,MATCH($C378&amp;"-"&amp;$E378&amp;"-"&amp;Y$4,Aux!$Q$4:$Q$5000,0)),1,""),"")</f>
        <v/>
      </c>
      <c r="Z378" s="13" t="str">
        <f>IFERROR(IF(($C378&amp;"-"&amp;$E378&amp;"-"&amp;Z$4)=INDEX(Aux!$Q$4:$Q$5000,MATCH($C378&amp;"-"&amp;$E378&amp;"-"&amp;Z$4,Aux!$Q$4:$Q$5000,0)),1,""),"")</f>
        <v/>
      </c>
      <c r="AA378" s="13" t="str">
        <f>IFERROR(IF(($C378&amp;"-"&amp;$E378&amp;"-"&amp;AA$4)=INDEX(Aux!$Q$4:$Q$5000,MATCH($C378&amp;"-"&amp;$E378&amp;"-"&amp;AA$4,Aux!$Q$4:$Q$5000,0)),1,""),"")</f>
        <v/>
      </c>
    </row>
    <row r="379" spans="2:27" x14ac:dyDescent="0.25">
      <c r="B379" s="41" t="str">
        <f>IF(B378="","",IF(B378+1&lt;='Tables&amp;Data'!$F$9,B378+1,""))</f>
        <v/>
      </c>
      <c r="C379" s="46" t="str">
        <f>IF(IFERROR(TRUNC((B379-1)/'Tables&amp;Data'!$F$7,0)+1,0)=0,"","G"&amp;TRUNC((B379-1)/'Tables&amp;Data'!$F$7,0)+1)</f>
        <v/>
      </c>
      <c r="D379" s="43" t="str">
        <f>IF(C379="","",IF(D378='Tables&amp;Data'!$F$7,1,D378+1))</f>
        <v/>
      </c>
      <c r="E379" s="43" t="str">
        <f t="shared" si="5"/>
        <v/>
      </c>
      <c r="F379" s="45" t="str">
        <f>IF(E379="","",IF(SUM(G379:AA379)='Tables&amp;Data'!$F$8,"P","O"))</f>
        <v/>
      </c>
      <c r="G379" s="13" t="str">
        <f>IFERROR(IF(($C379&amp;"-"&amp;$E379&amp;"-"&amp;G$4)=INDEX(Aux!$Q$4:$Q$5000,MATCH($C379&amp;"-"&amp;$E379&amp;"-"&amp;G$4,Aux!$Q$4:$Q$5000,0)),1,""),"")</f>
        <v/>
      </c>
      <c r="H379" s="13" t="str">
        <f>IFERROR(IF(($C379&amp;"-"&amp;$E379&amp;"-"&amp;H$4)=INDEX(Aux!$Q$4:$Q$5000,MATCH($C379&amp;"-"&amp;$E379&amp;"-"&amp;H$4,Aux!$Q$4:$Q$5000,0)),1,""),"")</f>
        <v/>
      </c>
      <c r="I379" s="13" t="str">
        <f>IFERROR(IF(($C379&amp;"-"&amp;$E379&amp;"-"&amp;I$4)=INDEX(Aux!$Q$4:$Q$5000,MATCH($C379&amp;"-"&amp;$E379&amp;"-"&amp;I$4,Aux!$Q$4:$Q$5000,0)),1,""),"")</f>
        <v/>
      </c>
      <c r="J379" s="13" t="str">
        <f>IFERROR(IF(($C379&amp;"-"&amp;$E379&amp;"-"&amp;J$4)=INDEX(Aux!$Q$4:$Q$5000,MATCH($C379&amp;"-"&amp;$E379&amp;"-"&amp;J$4,Aux!$Q$4:$Q$5000,0)),1,""),"")</f>
        <v/>
      </c>
      <c r="K379" s="13" t="str">
        <f>IFERROR(IF(($C379&amp;"-"&amp;$E379&amp;"-"&amp;K$4)=INDEX(Aux!$Q$4:$Q$5000,MATCH($C379&amp;"-"&amp;$E379&amp;"-"&amp;K$4,Aux!$Q$4:$Q$5000,0)),1,""),"")</f>
        <v/>
      </c>
      <c r="L379" s="13" t="str">
        <f>IFERROR(IF(($C379&amp;"-"&amp;$E379&amp;"-"&amp;L$4)=INDEX(Aux!$Q$4:$Q$5000,MATCH($C379&amp;"-"&amp;$E379&amp;"-"&amp;L$4,Aux!$Q$4:$Q$5000,0)),1,""),"")</f>
        <v/>
      </c>
      <c r="M379" s="13" t="str">
        <f>IFERROR(IF(($C379&amp;"-"&amp;$E379&amp;"-"&amp;M$4)=INDEX(Aux!$Q$4:$Q$5000,MATCH($C379&amp;"-"&amp;$E379&amp;"-"&amp;M$4,Aux!$Q$4:$Q$5000,0)),1,""),"")</f>
        <v/>
      </c>
      <c r="N379" s="13" t="str">
        <f>IFERROR(IF(($C379&amp;"-"&amp;$E379&amp;"-"&amp;N$4)=INDEX(Aux!$Q$4:$Q$5000,MATCH($C379&amp;"-"&amp;$E379&amp;"-"&amp;N$4,Aux!$Q$4:$Q$5000,0)),1,""),"")</f>
        <v/>
      </c>
      <c r="O379" s="13" t="str">
        <f>IFERROR(IF(($C379&amp;"-"&amp;$E379&amp;"-"&amp;O$4)=INDEX(Aux!$Q$4:$Q$5000,MATCH($C379&amp;"-"&amp;$E379&amp;"-"&amp;O$4,Aux!$Q$4:$Q$5000,0)),1,""),"")</f>
        <v/>
      </c>
      <c r="P379" s="13" t="str">
        <f>IFERROR(IF(($C379&amp;"-"&amp;$E379&amp;"-"&amp;P$4)=INDEX(Aux!$Q$4:$Q$5000,MATCH($C379&amp;"-"&amp;$E379&amp;"-"&amp;P$4,Aux!$Q$4:$Q$5000,0)),1,""),"")</f>
        <v/>
      </c>
      <c r="Q379" s="13" t="str">
        <f>IFERROR(IF(($C379&amp;"-"&amp;$E379&amp;"-"&amp;Q$4)=INDEX(Aux!$Q$4:$Q$5000,MATCH($C379&amp;"-"&amp;$E379&amp;"-"&amp;Q$4,Aux!$Q$4:$Q$5000,0)),1,""),"")</f>
        <v/>
      </c>
      <c r="R379" s="13" t="str">
        <f>IFERROR(IF(($C379&amp;"-"&amp;$E379&amp;"-"&amp;R$4)=INDEX(Aux!$Q$4:$Q$5000,MATCH($C379&amp;"-"&amp;$E379&amp;"-"&amp;R$4,Aux!$Q$4:$Q$5000,0)),1,""),"")</f>
        <v/>
      </c>
      <c r="S379" s="13" t="str">
        <f>IFERROR(IF(($C379&amp;"-"&amp;$E379&amp;"-"&amp;S$4)=INDEX(Aux!$Q$4:$Q$5000,MATCH($C379&amp;"-"&amp;$E379&amp;"-"&amp;S$4,Aux!$Q$4:$Q$5000,0)),1,""),"")</f>
        <v/>
      </c>
      <c r="T379" s="13" t="str">
        <f>IFERROR(IF(($C379&amp;"-"&amp;$E379&amp;"-"&amp;T$4)=INDEX(Aux!$Q$4:$Q$5000,MATCH($C379&amp;"-"&amp;$E379&amp;"-"&amp;T$4,Aux!$Q$4:$Q$5000,0)),1,""),"")</f>
        <v/>
      </c>
      <c r="U379" s="13" t="str">
        <f>IFERROR(IF(($C379&amp;"-"&amp;$E379&amp;"-"&amp;U$4)=INDEX(Aux!$Q$4:$Q$5000,MATCH($C379&amp;"-"&amp;$E379&amp;"-"&amp;U$4,Aux!$Q$4:$Q$5000,0)),1,""),"")</f>
        <v/>
      </c>
      <c r="V379" s="13" t="str">
        <f>IFERROR(IF(($C379&amp;"-"&amp;$E379&amp;"-"&amp;V$4)=INDEX(Aux!$Q$4:$Q$5000,MATCH($C379&amp;"-"&amp;$E379&amp;"-"&amp;V$4,Aux!$Q$4:$Q$5000,0)),1,""),"")</f>
        <v/>
      </c>
      <c r="W379" s="13" t="str">
        <f>IFERROR(IF(($C379&amp;"-"&amp;$E379&amp;"-"&amp;W$4)=INDEX(Aux!$Q$4:$Q$5000,MATCH($C379&amp;"-"&amp;$E379&amp;"-"&amp;W$4,Aux!$Q$4:$Q$5000,0)),1,""),"")</f>
        <v/>
      </c>
      <c r="X379" s="13" t="str">
        <f>IFERROR(IF(($C379&amp;"-"&amp;$E379&amp;"-"&amp;X$4)=INDEX(Aux!$Q$4:$Q$5000,MATCH($C379&amp;"-"&amp;$E379&amp;"-"&amp;X$4,Aux!$Q$4:$Q$5000,0)),1,""),"")</f>
        <v/>
      </c>
      <c r="Y379" s="13" t="str">
        <f>IFERROR(IF(($C379&amp;"-"&amp;$E379&amp;"-"&amp;Y$4)=INDEX(Aux!$Q$4:$Q$5000,MATCH($C379&amp;"-"&amp;$E379&amp;"-"&amp;Y$4,Aux!$Q$4:$Q$5000,0)),1,""),"")</f>
        <v/>
      </c>
      <c r="Z379" s="13" t="str">
        <f>IFERROR(IF(($C379&amp;"-"&amp;$E379&amp;"-"&amp;Z$4)=INDEX(Aux!$Q$4:$Q$5000,MATCH($C379&amp;"-"&amp;$E379&amp;"-"&amp;Z$4,Aux!$Q$4:$Q$5000,0)),1,""),"")</f>
        <v/>
      </c>
      <c r="AA379" s="13" t="str">
        <f>IFERROR(IF(($C379&amp;"-"&amp;$E379&amp;"-"&amp;AA$4)=INDEX(Aux!$Q$4:$Q$5000,MATCH($C379&amp;"-"&amp;$E379&amp;"-"&amp;AA$4,Aux!$Q$4:$Q$5000,0)),1,""),"")</f>
        <v/>
      </c>
    </row>
    <row r="380" spans="2:27" x14ac:dyDescent="0.25">
      <c r="B380" s="41" t="str">
        <f>IF(B379="","",IF(B379+1&lt;='Tables&amp;Data'!$F$9,B379+1,""))</f>
        <v/>
      </c>
      <c r="C380" s="46" t="str">
        <f>IF(IFERROR(TRUNC((B380-1)/'Tables&amp;Data'!$F$7,0)+1,0)=0,"","G"&amp;TRUNC((B380-1)/'Tables&amp;Data'!$F$7,0)+1)</f>
        <v/>
      </c>
      <c r="D380" s="43" t="str">
        <f>IF(C380="","",IF(D379='Tables&amp;Data'!$F$7,1,D379+1))</f>
        <v/>
      </c>
      <c r="E380" s="43" t="str">
        <f t="shared" si="5"/>
        <v/>
      </c>
      <c r="F380" s="45" t="str">
        <f>IF(E380="","",IF(SUM(G380:AA380)='Tables&amp;Data'!$F$8,"P","O"))</f>
        <v/>
      </c>
      <c r="G380" s="13" t="str">
        <f>IFERROR(IF(($C380&amp;"-"&amp;$E380&amp;"-"&amp;G$4)=INDEX(Aux!$Q$4:$Q$5000,MATCH($C380&amp;"-"&amp;$E380&amp;"-"&amp;G$4,Aux!$Q$4:$Q$5000,0)),1,""),"")</f>
        <v/>
      </c>
      <c r="H380" s="13" t="str">
        <f>IFERROR(IF(($C380&amp;"-"&amp;$E380&amp;"-"&amp;H$4)=INDEX(Aux!$Q$4:$Q$5000,MATCH($C380&amp;"-"&amp;$E380&amp;"-"&amp;H$4,Aux!$Q$4:$Q$5000,0)),1,""),"")</f>
        <v/>
      </c>
      <c r="I380" s="13" t="str">
        <f>IFERROR(IF(($C380&amp;"-"&amp;$E380&amp;"-"&amp;I$4)=INDEX(Aux!$Q$4:$Q$5000,MATCH($C380&amp;"-"&amp;$E380&amp;"-"&amp;I$4,Aux!$Q$4:$Q$5000,0)),1,""),"")</f>
        <v/>
      </c>
      <c r="J380" s="13" t="str">
        <f>IFERROR(IF(($C380&amp;"-"&amp;$E380&amp;"-"&amp;J$4)=INDEX(Aux!$Q$4:$Q$5000,MATCH($C380&amp;"-"&amp;$E380&amp;"-"&amp;J$4,Aux!$Q$4:$Q$5000,0)),1,""),"")</f>
        <v/>
      </c>
      <c r="K380" s="13" t="str">
        <f>IFERROR(IF(($C380&amp;"-"&amp;$E380&amp;"-"&amp;K$4)=INDEX(Aux!$Q$4:$Q$5000,MATCH($C380&amp;"-"&amp;$E380&amp;"-"&amp;K$4,Aux!$Q$4:$Q$5000,0)),1,""),"")</f>
        <v/>
      </c>
      <c r="L380" s="13" t="str">
        <f>IFERROR(IF(($C380&amp;"-"&amp;$E380&amp;"-"&amp;L$4)=INDEX(Aux!$Q$4:$Q$5000,MATCH($C380&amp;"-"&amp;$E380&amp;"-"&amp;L$4,Aux!$Q$4:$Q$5000,0)),1,""),"")</f>
        <v/>
      </c>
      <c r="M380" s="13" t="str">
        <f>IFERROR(IF(($C380&amp;"-"&amp;$E380&amp;"-"&amp;M$4)=INDEX(Aux!$Q$4:$Q$5000,MATCH($C380&amp;"-"&amp;$E380&amp;"-"&amp;M$4,Aux!$Q$4:$Q$5000,0)),1,""),"")</f>
        <v/>
      </c>
      <c r="N380" s="13" t="str">
        <f>IFERROR(IF(($C380&amp;"-"&amp;$E380&amp;"-"&amp;N$4)=INDEX(Aux!$Q$4:$Q$5000,MATCH($C380&amp;"-"&amp;$E380&amp;"-"&amp;N$4,Aux!$Q$4:$Q$5000,0)),1,""),"")</f>
        <v/>
      </c>
      <c r="O380" s="13" t="str">
        <f>IFERROR(IF(($C380&amp;"-"&amp;$E380&amp;"-"&amp;O$4)=INDEX(Aux!$Q$4:$Q$5000,MATCH($C380&amp;"-"&amp;$E380&amp;"-"&amp;O$4,Aux!$Q$4:$Q$5000,0)),1,""),"")</f>
        <v/>
      </c>
      <c r="P380" s="13" t="str">
        <f>IFERROR(IF(($C380&amp;"-"&amp;$E380&amp;"-"&amp;P$4)=INDEX(Aux!$Q$4:$Q$5000,MATCH($C380&amp;"-"&amp;$E380&amp;"-"&amp;P$4,Aux!$Q$4:$Q$5000,0)),1,""),"")</f>
        <v/>
      </c>
      <c r="Q380" s="13" t="str">
        <f>IFERROR(IF(($C380&amp;"-"&amp;$E380&amp;"-"&amp;Q$4)=INDEX(Aux!$Q$4:$Q$5000,MATCH($C380&amp;"-"&amp;$E380&amp;"-"&amp;Q$4,Aux!$Q$4:$Q$5000,0)),1,""),"")</f>
        <v/>
      </c>
      <c r="R380" s="13" t="str">
        <f>IFERROR(IF(($C380&amp;"-"&amp;$E380&amp;"-"&amp;R$4)=INDEX(Aux!$Q$4:$Q$5000,MATCH($C380&amp;"-"&amp;$E380&amp;"-"&amp;R$4,Aux!$Q$4:$Q$5000,0)),1,""),"")</f>
        <v/>
      </c>
      <c r="S380" s="13" t="str">
        <f>IFERROR(IF(($C380&amp;"-"&amp;$E380&amp;"-"&amp;S$4)=INDEX(Aux!$Q$4:$Q$5000,MATCH($C380&amp;"-"&amp;$E380&amp;"-"&amp;S$4,Aux!$Q$4:$Q$5000,0)),1,""),"")</f>
        <v/>
      </c>
      <c r="T380" s="13" t="str">
        <f>IFERROR(IF(($C380&amp;"-"&amp;$E380&amp;"-"&amp;T$4)=INDEX(Aux!$Q$4:$Q$5000,MATCH($C380&amp;"-"&amp;$E380&amp;"-"&amp;T$4,Aux!$Q$4:$Q$5000,0)),1,""),"")</f>
        <v/>
      </c>
      <c r="U380" s="13" t="str">
        <f>IFERROR(IF(($C380&amp;"-"&amp;$E380&amp;"-"&amp;U$4)=INDEX(Aux!$Q$4:$Q$5000,MATCH($C380&amp;"-"&amp;$E380&amp;"-"&amp;U$4,Aux!$Q$4:$Q$5000,0)),1,""),"")</f>
        <v/>
      </c>
      <c r="V380" s="13" t="str">
        <f>IFERROR(IF(($C380&amp;"-"&amp;$E380&amp;"-"&amp;V$4)=INDEX(Aux!$Q$4:$Q$5000,MATCH($C380&amp;"-"&amp;$E380&amp;"-"&amp;V$4,Aux!$Q$4:$Q$5000,0)),1,""),"")</f>
        <v/>
      </c>
      <c r="W380" s="13" t="str">
        <f>IFERROR(IF(($C380&amp;"-"&amp;$E380&amp;"-"&amp;W$4)=INDEX(Aux!$Q$4:$Q$5000,MATCH($C380&amp;"-"&amp;$E380&amp;"-"&amp;W$4,Aux!$Q$4:$Q$5000,0)),1,""),"")</f>
        <v/>
      </c>
      <c r="X380" s="13" t="str">
        <f>IFERROR(IF(($C380&amp;"-"&amp;$E380&amp;"-"&amp;X$4)=INDEX(Aux!$Q$4:$Q$5000,MATCH($C380&amp;"-"&amp;$E380&amp;"-"&amp;X$4,Aux!$Q$4:$Q$5000,0)),1,""),"")</f>
        <v/>
      </c>
      <c r="Y380" s="13" t="str">
        <f>IFERROR(IF(($C380&amp;"-"&amp;$E380&amp;"-"&amp;Y$4)=INDEX(Aux!$Q$4:$Q$5000,MATCH($C380&amp;"-"&amp;$E380&amp;"-"&amp;Y$4,Aux!$Q$4:$Q$5000,0)),1,""),"")</f>
        <v/>
      </c>
      <c r="Z380" s="13" t="str">
        <f>IFERROR(IF(($C380&amp;"-"&amp;$E380&amp;"-"&amp;Z$4)=INDEX(Aux!$Q$4:$Q$5000,MATCH($C380&amp;"-"&amp;$E380&amp;"-"&amp;Z$4,Aux!$Q$4:$Q$5000,0)),1,""),"")</f>
        <v/>
      </c>
      <c r="AA380" s="13" t="str">
        <f>IFERROR(IF(($C380&amp;"-"&amp;$E380&amp;"-"&amp;AA$4)=INDEX(Aux!$Q$4:$Q$5000,MATCH($C380&amp;"-"&amp;$E380&amp;"-"&amp;AA$4,Aux!$Q$4:$Q$5000,0)),1,""),"")</f>
        <v/>
      </c>
    </row>
    <row r="381" spans="2:27" x14ac:dyDescent="0.25">
      <c r="B381" s="41" t="str">
        <f>IF(B380="","",IF(B380+1&lt;='Tables&amp;Data'!$F$9,B380+1,""))</f>
        <v/>
      </c>
      <c r="C381" s="46" t="str">
        <f>IF(IFERROR(TRUNC((B381-1)/'Tables&amp;Data'!$F$7,0)+1,0)=0,"","G"&amp;TRUNC((B381-1)/'Tables&amp;Data'!$F$7,0)+1)</f>
        <v/>
      </c>
      <c r="D381" s="43" t="str">
        <f>IF(C381="","",IF(D380='Tables&amp;Data'!$F$7,1,D380+1))</f>
        <v/>
      </c>
      <c r="E381" s="43" t="str">
        <f t="shared" si="5"/>
        <v/>
      </c>
      <c r="F381" s="45" t="str">
        <f>IF(E381="","",IF(SUM(G381:AA381)='Tables&amp;Data'!$F$8,"P","O"))</f>
        <v/>
      </c>
      <c r="G381" s="13" t="str">
        <f>IFERROR(IF(($C381&amp;"-"&amp;$E381&amp;"-"&amp;G$4)=INDEX(Aux!$Q$4:$Q$5000,MATCH($C381&amp;"-"&amp;$E381&amp;"-"&amp;G$4,Aux!$Q$4:$Q$5000,0)),1,""),"")</f>
        <v/>
      </c>
      <c r="H381" s="13" t="str">
        <f>IFERROR(IF(($C381&amp;"-"&amp;$E381&amp;"-"&amp;H$4)=INDEX(Aux!$Q$4:$Q$5000,MATCH($C381&amp;"-"&amp;$E381&amp;"-"&amp;H$4,Aux!$Q$4:$Q$5000,0)),1,""),"")</f>
        <v/>
      </c>
      <c r="I381" s="13" t="str">
        <f>IFERROR(IF(($C381&amp;"-"&amp;$E381&amp;"-"&amp;I$4)=INDEX(Aux!$Q$4:$Q$5000,MATCH($C381&amp;"-"&amp;$E381&amp;"-"&amp;I$4,Aux!$Q$4:$Q$5000,0)),1,""),"")</f>
        <v/>
      </c>
      <c r="J381" s="13" t="str">
        <f>IFERROR(IF(($C381&amp;"-"&amp;$E381&amp;"-"&amp;J$4)=INDEX(Aux!$Q$4:$Q$5000,MATCH($C381&amp;"-"&amp;$E381&amp;"-"&amp;J$4,Aux!$Q$4:$Q$5000,0)),1,""),"")</f>
        <v/>
      </c>
      <c r="K381" s="13" t="str">
        <f>IFERROR(IF(($C381&amp;"-"&amp;$E381&amp;"-"&amp;K$4)=INDEX(Aux!$Q$4:$Q$5000,MATCH($C381&amp;"-"&amp;$E381&amp;"-"&amp;K$4,Aux!$Q$4:$Q$5000,0)),1,""),"")</f>
        <v/>
      </c>
      <c r="L381" s="13" t="str">
        <f>IFERROR(IF(($C381&amp;"-"&amp;$E381&amp;"-"&amp;L$4)=INDEX(Aux!$Q$4:$Q$5000,MATCH($C381&amp;"-"&amp;$E381&amp;"-"&amp;L$4,Aux!$Q$4:$Q$5000,0)),1,""),"")</f>
        <v/>
      </c>
      <c r="M381" s="13" t="str">
        <f>IFERROR(IF(($C381&amp;"-"&amp;$E381&amp;"-"&amp;M$4)=INDEX(Aux!$Q$4:$Q$5000,MATCH($C381&amp;"-"&amp;$E381&amp;"-"&amp;M$4,Aux!$Q$4:$Q$5000,0)),1,""),"")</f>
        <v/>
      </c>
      <c r="N381" s="13" t="str">
        <f>IFERROR(IF(($C381&amp;"-"&amp;$E381&amp;"-"&amp;N$4)=INDEX(Aux!$Q$4:$Q$5000,MATCH($C381&amp;"-"&amp;$E381&amp;"-"&amp;N$4,Aux!$Q$4:$Q$5000,0)),1,""),"")</f>
        <v/>
      </c>
      <c r="O381" s="13" t="str">
        <f>IFERROR(IF(($C381&amp;"-"&amp;$E381&amp;"-"&amp;O$4)=INDEX(Aux!$Q$4:$Q$5000,MATCH($C381&amp;"-"&amp;$E381&amp;"-"&amp;O$4,Aux!$Q$4:$Q$5000,0)),1,""),"")</f>
        <v/>
      </c>
      <c r="P381" s="13" t="str">
        <f>IFERROR(IF(($C381&amp;"-"&amp;$E381&amp;"-"&amp;P$4)=INDEX(Aux!$Q$4:$Q$5000,MATCH($C381&amp;"-"&amp;$E381&amp;"-"&amp;P$4,Aux!$Q$4:$Q$5000,0)),1,""),"")</f>
        <v/>
      </c>
      <c r="Q381" s="13" t="str">
        <f>IFERROR(IF(($C381&amp;"-"&amp;$E381&amp;"-"&amp;Q$4)=INDEX(Aux!$Q$4:$Q$5000,MATCH($C381&amp;"-"&amp;$E381&amp;"-"&amp;Q$4,Aux!$Q$4:$Q$5000,0)),1,""),"")</f>
        <v/>
      </c>
      <c r="R381" s="13" t="str">
        <f>IFERROR(IF(($C381&amp;"-"&amp;$E381&amp;"-"&amp;R$4)=INDEX(Aux!$Q$4:$Q$5000,MATCH($C381&amp;"-"&amp;$E381&amp;"-"&amp;R$4,Aux!$Q$4:$Q$5000,0)),1,""),"")</f>
        <v/>
      </c>
      <c r="S381" s="13" t="str">
        <f>IFERROR(IF(($C381&amp;"-"&amp;$E381&amp;"-"&amp;S$4)=INDEX(Aux!$Q$4:$Q$5000,MATCH($C381&amp;"-"&amp;$E381&amp;"-"&amp;S$4,Aux!$Q$4:$Q$5000,0)),1,""),"")</f>
        <v/>
      </c>
      <c r="T381" s="13" t="str">
        <f>IFERROR(IF(($C381&amp;"-"&amp;$E381&amp;"-"&amp;T$4)=INDEX(Aux!$Q$4:$Q$5000,MATCH($C381&amp;"-"&amp;$E381&amp;"-"&amp;T$4,Aux!$Q$4:$Q$5000,0)),1,""),"")</f>
        <v/>
      </c>
      <c r="U381" s="13" t="str">
        <f>IFERROR(IF(($C381&amp;"-"&amp;$E381&amp;"-"&amp;U$4)=INDEX(Aux!$Q$4:$Q$5000,MATCH($C381&amp;"-"&amp;$E381&amp;"-"&amp;U$4,Aux!$Q$4:$Q$5000,0)),1,""),"")</f>
        <v/>
      </c>
      <c r="V381" s="13" t="str">
        <f>IFERROR(IF(($C381&amp;"-"&amp;$E381&amp;"-"&amp;V$4)=INDEX(Aux!$Q$4:$Q$5000,MATCH($C381&amp;"-"&amp;$E381&amp;"-"&amp;V$4,Aux!$Q$4:$Q$5000,0)),1,""),"")</f>
        <v/>
      </c>
      <c r="W381" s="13" t="str">
        <f>IFERROR(IF(($C381&amp;"-"&amp;$E381&amp;"-"&amp;W$4)=INDEX(Aux!$Q$4:$Q$5000,MATCH($C381&amp;"-"&amp;$E381&amp;"-"&amp;W$4,Aux!$Q$4:$Q$5000,0)),1,""),"")</f>
        <v/>
      </c>
      <c r="X381" s="13" t="str">
        <f>IFERROR(IF(($C381&amp;"-"&amp;$E381&amp;"-"&amp;X$4)=INDEX(Aux!$Q$4:$Q$5000,MATCH($C381&amp;"-"&amp;$E381&amp;"-"&amp;X$4,Aux!$Q$4:$Q$5000,0)),1,""),"")</f>
        <v/>
      </c>
      <c r="Y381" s="13" t="str">
        <f>IFERROR(IF(($C381&amp;"-"&amp;$E381&amp;"-"&amp;Y$4)=INDEX(Aux!$Q$4:$Q$5000,MATCH($C381&amp;"-"&amp;$E381&amp;"-"&amp;Y$4,Aux!$Q$4:$Q$5000,0)),1,""),"")</f>
        <v/>
      </c>
      <c r="Z381" s="13" t="str">
        <f>IFERROR(IF(($C381&amp;"-"&amp;$E381&amp;"-"&amp;Z$4)=INDEX(Aux!$Q$4:$Q$5000,MATCH($C381&amp;"-"&amp;$E381&amp;"-"&amp;Z$4,Aux!$Q$4:$Q$5000,0)),1,""),"")</f>
        <v/>
      </c>
      <c r="AA381" s="13" t="str">
        <f>IFERROR(IF(($C381&amp;"-"&amp;$E381&amp;"-"&amp;AA$4)=INDEX(Aux!$Q$4:$Q$5000,MATCH($C381&amp;"-"&amp;$E381&amp;"-"&amp;AA$4,Aux!$Q$4:$Q$5000,0)),1,""),"")</f>
        <v/>
      </c>
    </row>
    <row r="382" spans="2:27" x14ac:dyDescent="0.25">
      <c r="B382" s="41" t="str">
        <f>IF(B381="","",IF(B381+1&lt;='Tables&amp;Data'!$F$9,B381+1,""))</f>
        <v/>
      </c>
      <c r="C382" s="46" t="str">
        <f>IF(IFERROR(TRUNC((B382-1)/'Tables&amp;Data'!$F$7,0)+1,0)=0,"","G"&amp;TRUNC((B382-1)/'Tables&amp;Data'!$F$7,0)+1)</f>
        <v/>
      </c>
      <c r="D382" s="43" t="str">
        <f>IF(C382="","",IF(D381='Tables&amp;Data'!$F$7,1,D381+1))</f>
        <v/>
      </c>
      <c r="E382" s="43" t="str">
        <f t="shared" si="5"/>
        <v/>
      </c>
      <c r="F382" s="45" t="str">
        <f>IF(E382="","",IF(SUM(G382:AA382)='Tables&amp;Data'!$F$8,"P","O"))</f>
        <v/>
      </c>
      <c r="G382" s="13" t="str">
        <f>IFERROR(IF(($C382&amp;"-"&amp;$E382&amp;"-"&amp;G$4)=INDEX(Aux!$Q$4:$Q$5000,MATCH($C382&amp;"-"&amp;$E382&amp;"-"&amp;G$4,Aux!$Q$4:$Q$5000,0)),1,""),"")</f>
        <v/>
      </c>
      <c r="H382" s="13" t="str">
        <f>IFERROR(IF(($C382&amp;"-"&amp;$E382&amp;"-"&amp;H$4)=INDEX(Aux!$Q$4:$Q$5000,MATCH($C382&amp;"-"&amp;$E382&amp;"-"&amp;H$4,Aux!$Q$4:$Q$5000,0)),1,""),"")</f>
        <v/>
      </c>
      <c r="I382" s="13" t="str">
        <f>IFERROR(IF(($C382&amp;"-"&amp;$E382&amp;"-"&amp;I$4)=INDEX(Aux!$Q$4:$Q$5000,MATCH($C382&amp;"-"&amp;$E382&amp;"-"&amp;I$4,Aux!$Q$4:$Q$5000,0)),1,""),"")</f>
        <v/>
      </c>
      <c r="J382" s="13" t="str">
        <f>IFERROR(IF(($C382&amp;"-"&amp;$E382&amp;"-"&amp;J$4)=INDEX(Aux!$Q$4:$Q$5000,MATCH($C382&amp;"-"&amp;$E382&amp;"-"&amp;J$4,Aux!$Q$4:$Q$5000,0)),1,""),"")</f>
        <v/>
      </c>
      <c r="K382" s="13" t="str">
        <f>IFERROR(IF(($C382&amp;"-"&amp;$E382&amp;"-"&amp;K$4)=INDEX(Aux!$Q$4:$Q$5000,MATCH($C382&amp;"-"&amp;$E382&amp;"-"&amp;K$4,Aux!$Q$4:$Q$5000,0)),1,""),"")</f>
        <v/>
      </c>
      <c r="L382" s="13" t="str">
        <f>IFERROR(IF(($C382&amp;"-"&amp;$E382&amp;"-"&amp;L$4)=INDEX(Aux!$Q$4:$Q$5000,MATCH($C382&amp;"-"&amp;$E382&amp;"-"&amp;L$4,Aux!$Q$4:$Q$5000,0)),1,""),"")</f>
        <v/>
      </c>
      <c r="M382" s="13" t="str">
        <f>IFERROR(IF(($C382&amp;"-"&amp;$E382&amp;"-"&amp;M$4)=INDEX(Aux!$Q$4:$Q$5000,MATCH($C382&amp;"-"&amp;$E382&amp;"-"&amp;M$4,Aux!$Q$4:$Q$5000,0)),1,""),"")</f>
        <v/>
      </c>
      <c r="N382" s="13" t="str">
        <f>IFERROR(IF(($C382&amp;"-"&amp;$E382&amp;"-"&amp;N$4)=INDEX(Aux!$Q$4:$Q$5000,MATCH($C382&amp;"-"&amp;$E382&amp;"-"&amp;N$4,Aux!$Q$4:$Q$5000,0)),1,""),"")</f>
        <v/>
      </c>
      <c r="O382" s="13" t="str">
        <f>IFERROR(IF(($C382&amp;"-"&amp;$E382&amp;"-"&amp;O$4)=INDEX(Aux!$Q$4:$Q$5000,MATCH($C382&amp;"-"&amp;$E382&amp;"-"&amp;O$4,Aux!$Q$4:$Q$5000,0)),1,""),"")</f>
        <v/>
      </c>
      <c r="P382" s="13" t="str">
        <f>IFERROR(IF(($C382&amp;"-"&amp;$E382&amp;"-"&amp;P$4)=INDEX(Aux!$Q$4:$Q$5000,MATCH($C382&amp;"-"&amp;$E382&amp;"-"&amp;P$4,Aux!$Q$4:$Q$5000,0)),1,""),"")</f>
        <v/>
      </c>
      <c r="Q382" s="13" t="str">
        <f>IFERROR(IF(($C382&amp;"-"&amp;$E382&amp;"-"&amp;Q$4)=INDEX(Aux!$Q$4:$Q$5000,MATCH($C382&amp;"-"&amp;$E382&amp;"-"&amp;Q$4,Aux!$Q$4:$Q$5000,0)),1,""),"")</f>
        <v/>
      </c>
      <c r="R382" s="13" t="str">
        <f>IFERROR(IF(($C382&amp;"-"&amp;$E382&amp;"-"&amp;R$4)=INDEX(Aux!$Q$4:$Q$5000,MATCH($C382&amp;"-"&amp;$E382&amp;"-"&amp;R$4,Aux!$Q$4:$Q$5000,0)),1,""),"")</f>
        <v/>
      </c>
      <c r="S382" s="13" t="str">
        <f>IFERROR(IF(($C382&amp;"-"&amp;$E382&amp;"-"&amp;S$4)=INDEX(Aux!$Q$4:$Q$5000,MATCH($C382&amp;"-"&amp;$E382&amp;"-"&amp;S$4,Aux!$Q$4:$Q$5000,0)),1,""),"")</f>
        <v/>
      </c>
      <c r="T382" s="13" t="str">
        <f>IFERROR(IF(($C382&amp;"-"&amp;$E382&amp;"-"&amp;T$4)=INDEX(Aux!$Q$4:$Q$5000,MATCH($C382&amp;"-"&amp;$E382&amp;"-"&amp;T$4,Aux!$Q$4:$Q$5000,0)),1,""),"")</f>
        <v/>
      </c>
      <c r="U382" s="13" t="str">
        <f>IFERROR(IF(($C382&amp;"-"&amp;$E382&amp;"-"&amp;U$4)=INDEX(Aux!$Q$4:$Q$5000,MATCH($C382&amp;"-"&amp;$E382&amp;"-"&amp;U$4,Aux!$Q$4:$Q$5000,0)),1,""),"")</f>
        <v/>
      </c>
      <c r="V382" s="13" t="str">
        <f>IFERROR(IF(($C382&amp;"-"&amp;$E382&amp;"-"&amp;V$4)=INDEX(Aux!$Q$4:$Q$5000,MATCH($C382&amp;"-"&amp;$E382&amp;"-"&amp;V$4,Aux!$Q$4:$Q$5000,0)),1,""),"")</f>
        <v/>
      </c>
      <c r="W382" s="13" t="str">
        <f>IFERROR(IF(($C382&amp;"-"&amp;$E382&amp;"-"&amp;W$4)=INDEX(Aux!$Q$4:$Q$5000,MATCH($C382&amp;"-"&amp;$E382&amp;"-"&amp;W$4,Aux!$Q$4:$Q$5000,0)),1,""),"")</f>
        <v/>
      </c>
      <c r="X382" s="13" t="str">
        <f>IFERROR(IF(($C382&amp;"-"&amp;$E382&amp;"-"&amp;X$4)=INDEX(Aux!$Q$4:$Q$5000,MATCH($C382&amp;"-"&amp;$E382&amp;"-"&amp;X$4,Aux!$Q$4:$Q$5000,0)),1,""),"")</f>
        <v/>
      </c>
      <c r="Y382" s="13" t="str">
        <f>IFERROR(IF(($C382&amp;"-"&amp;$E382&amp;"-"&amp;Y$4)=INDEX(Aux!$Q$4:$Q$5000,MATCH($C382&amp;"-"&amp;$E382&amp;"-"&amp;Y$4,Aux!$Q$4:$Q$5000,0)),1,""),"")</f>
        <v/>
      </c>
      <c r="Z382" s="13" t="str">
        <f>IFERROR(IF(($C382&amp;"-"&amp;$E382&amp;"-"&amp;Z$4)=INDEX(Aux!$Q$4:$Q$5000,MATCH($C382&amp;"-"&amp;$E382&amp;"-"&amp;Z$4,Aux!$Q$4:$Q$5000,0)),1,""),"")</f>
        <v/>
      </c>
      <c r="AA382" s="13" t="str">
        <f>IFERROR(IF(($C382&amp;"-"&amp;$E382&amp;"-"&amp;AA$4)=INDEX(Aux!$Q$4:$Q$5000,MATCH($C382&amp;"-"&amp;$E382&amp;"-"&amp;AA$4,Aux!$Q$4:$Q$5000,0)),1,""),"")</f>
        <v/>
      </c>
    </row>
    <row r="383" spans="2:27" x14ac:dyDescent="0.25">
      <c r="B383" s="41" t="str">
        <f>IF(B382="","",IF(B382+1&lt;='Tables&amp;Data'!$F$9,B382+1,""))</f>
        <v/>
      </c>
      <c r="C383" s="46" t="str">
        <f>IF(IFERROR(TRUNC((B383-1)/'Tables&amp;Data'!$F$7,0)+1,0)=0,"","G"&amp;TRUNC((B383-1)/'Tables&amp;Data'!$F$7,0)+1)</f>
        <v/>
      </c>
      <c r="D383" s="43" t="str">
        <f>IF(C383="","",IF(D382='Tables&amp;Data'!$F$7,1,D382+1))</f>
        <v/>
      </c>
      <c r="E383" s="43" t="str">
        <f t="shared" si="5"/>
        <v/>
      </c>
      <c r="F383" s="45" t="str">
        <f>IF(E383="","",IF(SUM(G383:AA383)='Tables&amp;Data'!$F$8,"P","O"))</f>
        <v/>
      </c>
      <c r="G383" s="13" t="str">
        <f>IFERROR(IF(($C383&amp;"-"&amp;$E383&amp;"-"&amp;G$4)=INDEX(Aux!$Q$4:$Q$5000,MATCH($C383&amp;"-"&amp;$E383&amp;"-"&amp;G$4,Aux!$Q$4:$Q$5000,0)),1,""),"")</f>
        <v/>
      </c>
      <c r="H383" s="13" t="str">
        <f>IFERROR(IF(($C383&amp;"-"&amp;$E383&amp;"-"&amp;H$4)=INDEX(Aux!$Q$4:$Q$5000,MATCH($C383&amp;"-"&amp;$E383&amp;"-"&amp;H$4,Aux!$Q$4:$Q$5000,0)),1,""),"")</f>
        <v/>
      </c>
      <c r="I383" s="13" t="str">
        <f>IFERROR(IF(($C383&amp;"-"&amp;$E383&amp;"-"&amp;I$4)=INDEX(Aux!$Q$4:$Q$5000,MATCH($C383&amp;"-"&amp;$E383&amp;"-"&amp;I$4,Aux!$Q$4:$Q$5000,0)),1,""),"")</f>
        <v/>
      </c>
      <c r="J383" s="13" t="str">
        <f>IFERROR(IF(($C383&amp;"-"&amp;$E383&amp;"-"&amp;J$4)=INDEX(Aux!$Q$4:$Q$5000,MATCH($C383&amp;"-"&amp;$E383&amp;"-"&amp;J$4,Aux!$Q$4:$Q$5000,0)),1,""),"")</f>
        <v/>
      </c>
      <c r="K383" s="13" t="str">
        <f>IFERROR(IF(($C383&amp;"-"&amp;$E383&amp;"-"&amp;K$4)=INDEX(Aux!$Q$4:$Q$5000,MATCH($C383&amp;"-"&amp;$E383&amp;"-"&amp;K$4,Aux!$Q$4:$Q$5000,0)),1,""),"")</f>
        <v/>
      </c>
      <c r="L383" s="13" t="str">
        <f>IFERROR(IF(($C383&amp;"-"&amp;$E383&amp;"-"&amp;L$4)=INDEX(Aux!$Q$4:$Q$5000,MATCH($C383&amp;"-"&amp;$E383&amp;"-"&amp;L$4,Aux!$Q$4:$Q$5000,0)),1,""),"")</f>
        <v/>
      </c>
      <c r="M383" s="13" t="str">
        <f>IFERROR(IF(($C383&amp;"-"&amp;$E383&amp;"-"&amp;M$4)=INDEX(Aux!$Q$4:$Q$5000,MATCH($C383&amp;"-"&amp;$E383&amp;"-"&amp;M$4,Aux!$Q$4:$Q$5000,0)),1,""),"")</f>
        <v/>
      </c>
      <c r="N383" s="13" t="str">
        <f>IFERROR(IF(($C383&amp;"-"&amp;$E383&amp;"-"&amp;N$4)=INDEX(Aux!$Q$4:$Q$5000,MATCH($C383&amp;"-"&amp;$E383&amp;"-"&amp;N$4,Aux!$Q$4:$Q$5000,0)),1,""),"")</f>
        <v/>
      </c>
      <c r="O383" s="13" t="str">
        <f>IFERROR(IF(($C383&amp;"-"&amp;$E383&amp;"-"&amp;O$4)=INDEX(Aux!$Q$4:$Q$5000,MATCH($C383&amp;"-"&amp;$E383&amp;"-"&amp;O$4,Aux!$Q$4:$Q$5000,0)),1,""),"")</f>
        <v/>
      </c>
      <c r="P383" s="13" t="str">
        <f>IFERROR(IF(($C383&amp;"-"&amp;$E383&amp;"-"&amp;P$4)=INDEX(Aux!$Q$4:$Q$5000,MATCH($C383&amp;"-"&amp;$E383&amp;"-"&amp;P$4,Aux!$Q$4:$Q$5000,0)),1,""),"")</f>
        <v/>
      </c>
      <c r="Q383" s="13" t="str">
        <f>IFERROR(IF(($C383&amp;"-"&amp;$E383&amp;"-"&amp;Q$4)=INDEX(Aux!$Q$4:$Q$5000,MATCH($C383&amp;"-"&amp;$E383&amp;"-"&amp;Q$4,Aux!$Q$4:$Q$5000,0)),1,""),"")</f>
        <v/>
      </c>
      <c r="R383" s="13" t="str">
        <f>IFERROR(IF(($C383&amp;"-"&amp;$E383&amp;"-"&amp;R$4)=INDEX(Aux!$Q$4:$Q$5000,MATCH($C383&amp;"-"&amp;$E383&amp;"-"&amp;R$4,Aux!$Q$4:$Q$5000,0)),1,""),"")</f>
        <v/>
      </c>
      <c r="S383" s="13" t="str">
        <f>IFERROR(IF(($C383&amp;"-"&amp;$E383&amp;"-"&amp;S$4)=INDEX(Aux!$Q$4:$Q$5000,MATCH($C383&amp;"-"&amp;$E383&amp;"-"&amp;S$4,Aux!$Q$4:$Q$5000,0)),1,""),"")</f>
        <v/>
      </c>
      <c r="T383" s="13" t="str">
        <f>IFERROR(IF(($C383&amp;"-"&amp;$E383&amp;"-"&amp;T$4)=INDEX(Aux!$Q$4:$Q$5000,MATCH($C383&amp;"-"&amp;$E383&amp;"-"&amp;T$4,Aux!$Q$4:$Q$5000,0)),1,""),"")</f>
        <v/>
      </c>
      <c r="U383" s="13" t="str">
        <f>IFERROR(IF(($C383&amp;"-"&amp;$E383&amp;"-"&amp;U$4)=INDEX(Aux!$Q$4:$Q$5000,MATCH($C383&amp;"-"&amp;$E383&amp;"-"&amp;U$4,Aux!$Q$4:$Q$5000,0)),1,""),"")</f>
        <v/>
      </c>
      <c r="V383" s="13" t="str">
        <f>IFERROR(IF(($C383&amp;"-"&amp;$E383&amp;"-"&amp;V$4)=INDEX(Aux!$Q$4:$Q$5000,MATCH($C383&amp;"-"&amp;$E383&amp;"-"&amp;V$4,Aux!$Q$4:$Q$5000,0)),1,""),"")</f>
        <v/>
      </c>
      <c r="W383" s="13" t="str">
        <f>IFERROR(IF(($C383&amp;"-"&amp;$E383&amp;"-"&amp;W$4)=INDEX(Aux!$Q$4:$Q$5000,MATCH($C383&amp;"-"&amp;$E383&amp;"-"&amp;W$4,Aux!$Q$4:$Q$5000,0)),1,""),"")</f>
        <v/>
      </c>
      <c r="X383" s="13" t="str">
        <f>IFERROR(IF(($C383&amp;"-"&amp;$E383&amp;"-"&amp;X$4)=INDEX(Aux!$Q$4:$Q$5000,MATCH($C383&amp;"-"&amp;$E383&amp;"-"&amp;X$4,Aux!$Q$4:$Q$5000,0)),1,""),"")</f>
        <v/>
      </c>
      <c r="Y383" s="13" t="str">
        <f>IFERROR(IF(($C383&amp;"-"&amp;$E383&amp;"-"&amp;Y$4)=INDEX(Aux!$Q$4:$Q$5000,MATCH($C383&amp;"-"&amp;$E383&amp;"-"&amp;Y$4,Aux!$Q$4:$Q$5000,0)),1,""),"")</f>
        <v/>
      </c>
      <c r="Z383" s="13" t="str">
        <f>IFERROR(IF(($C383&amp;"-"&amp;$E383&amp;"-"&amp;Z$4)=INDEX(Aux!$Q$4:$Q$5000,MATCH($C383&amp;"-"&amp;$E383&amp;"-"&amp;Z$4,Aux!$Q$4:$Q$5000,0)),1,""),"")</f>
        <v/>
      </c>
      <c r="AA383" s="13" t="str">
        <f>IFERROR(IF(($C383&amp;"-"&amp;$E383&amp;"-"&amp;AA$4)=INDEX(Aux!$Q$4:$Q$5000,MATCH($C383&amp;"-"&amp;$E383&amp;"-"&amp;AA$4,Aux!$Q$4:$Q$5000,0)),1,""),"")</f>
        <v/>
      </c>
    </row>
    <row r="384" spans="2:27" x14ac:dyDescent="0.25">
      <c r="B384" s="41" t="str">
        <f>IF(B383="","",IF(B383+1&lt;='Tables&amp;Data'!$F$9,B383+1,""))</f>
        <v/>
      </c>
      <c r="C384" s="46" t="str">
        <f>IF(IFERROR(TRUNC((B384-1)/'Tables&amp;Data'!$F$7,0)+1,0)=0,"","G"&amp;TRUNC((B384-1)/'Tables&amp;Data'!$F$7,0)+1)</f>
        <v/>
      </c>
      <c r="D384" s="43" t="str">
        <f>IF(C384="","",IF(D383='Tables&amp;Data'!$F$7,1,D383+1))</f>
        <v/>
      </c>
      <c r="E384" s="43" t="str">
        <f t="shared" si="5"/>
        <v/>
      </c>
      <c r="F384" s="45" t="str">
        <f>IF(E384="","",IF(SUM(G384:AA384)='Tables&amp;Data'!$F$8,"P","O"))</f>
        <v/>
      </c>
      <c r="G384" s="13" t="str">
        <f>IFERROR(IF(($C384&amp;"-"&amp;$E384&amp;"-"&amp;G$4)=INDEX(Aux!$Q$4:$Q$5000,MATCH($C384&amp;"-"&amp;$E384&amp;"-"&amp;G$4,Aux!$Q$4:$Q$5000,0)),1,""),"")</f>
        <v/>
      </c>
      <c r="H384" s="13" t="str">
        <f>IFERROR(IF(($C384&amp;"-"&amp;$E384&amp;"-"&amp;H$4)=INDEX(Aux!$Q$4:$Q$5000,MATCH($C384&amp;"-"&amp;$E384&amp;"-"&amp;H$4,Aux!$Q$4:$Q$5000,0)),1,""),"")</f>
        <v/>
      </c>
      <c r="I384" s="13" t="str">
        <f>IFERROR(IF(($C384&amp;"-"&amp;$E384&amp;"-"&amp;I$4)=INDEX(Aux!$Q$4:$Q$5000,MATCH($C384&amp;"-"&amp;$E384&amp;"-"&amp;I$4,Aux!$Q$4:$Q$5000,0)),1,""),"")</f>
        <v/>
      </c>
      <c r="J384" s="13" t="str">
        <f>IFERROR(IF(($C384&amp;"-"&amp;$E384&amp;"-"&amp;J$4)=INDEX(Aux!$Q$4:$Q$5000,MATCH($C384&amp;"-"&amp;$E384&amp;"-"&amp;J$4,Aux!$Q$4:$Q$5000,0)),1,""),"")</f>
        <v/>
      </c>
      <c r="K384" s="13" t="str">
        <f>IFERROR(IF(($C384&amp;"-"&amp;$E384&amp;"-"&amp;K$4)=INDEX(Aux!$Q$4:$Q$5000,MATCH($C384&amp;"-"&amp;$E384&amp;"-"&amp;K$4,Aux!$Q$4:$Q$5000,0)),1,""),"")</f>
        <v/>
      </c>
      <c r="L384" s="13" t="str">
        <f>IFERROR(IF(($C384&amp;"-"&amp;$E384&amp;"-"&amp;L$4)=INDEX(Aux!$Q$4:$Q$5000,MATCH($C384&amp;"-"&amp;$E384&amp;"-"&amp;L$4,Aux!$Q$4:$Q$5000,0)),1,""),"")</f>
        <v/>
      </c>
      <c r="M384" s="13" t="str">
        <f>IFERROR(IF(($C384&amp;"-"&amp;$E384&amp;"-"&amp;M$4)=INDEX(Aux!$Q$4:$Q$5000,MATCH($C384&amp;"-"&amp;$E384&amp;"-"&amp;M$4,Aux!$Q$4:$Q$5000,0)),1,""),"")</f>
        <v/>
      </c>
      <c r="N384" s="13" t="str">
        <f>IFERROR(IF(($C384&amp;"-"&amp;$E384&amp;"-"&amp;N$4)=INDEX(Aux!$Q$4:$Q$5000,MATCH($C384&amp;"-"&amp;$E384&amp;"-"&amp;N$4,Aux!$Q$4:$Q$5000,0)),1,""),"")</f>
        <v/>
      </c>
      <c r="O384" s="13" t="str">
        <f>IFERROR(IF(($C384&amp;"-"&amp;$E384&amp;"-"&amp;O$4)=INDEX(Aux!$Q$4:$Q$5000,MATCH($C384&amp;"-"&amp;$E384&amp;"-"&amp;O$4,Aux!$Q$4:$Q$5000,0)),1,""),"")</f>
        <v/>
      </c>
      <c r="P384" s="13" t="str">
        <f>IFERROR(IF(($C384&amp;"-"&amp;$E384&amp;"-"&amp;P$4)=INDEX(Aux!$Q$4:$Q$5000,MATCH($C384&amp;"-"&amp;$E384&amp;"-"&amp;P$4,Aux!$Q$4:$Q$5000,0)),1,""),"")</f>
        <v/>
      </c>
      <c r="Q384" s="13" t="str">
        <f>IFERROR(IF(($C384&amp;"-"&amp;$E384&amp;"-"&amp;Q$4)=INDEX(Aux!$Q$4:$Q$5000,MATCH($C384&amp;"-"&amp;$E384&amp;"-"&amp;Q$4,Aux!$Q$4:$Q$5000,0)),1,""),"")</f>
        <v/>
      </c>
      <c r="R384" s="13" t="str">
        <f>IFERROR(IF(($C384&amp;"-"&amp;$E384&amp;"-"&amp;R$4)=INDEX(Aux!$Q$4:$Q$5000,MATCH($C384&amp;"-"&amp;$E384&amp;"-"&amp;R$4,Aux!$Q$4:$Q$5000,0)),1,""),"")</f>
        <v/>
      </c>
      <c r="S384" s="13" t="str">
        <f>IFERROR(IF(($C384&amp;"-"&amp;$E384&amp;"-"&amp;S$4)=INDEX(Aux!$Q$4:$Q$5000,MATCH($C384&amp;"-"&amp;$E384&amp;"-"&amp;S$4,Aux!$Q$4:$Q$5000,0)),1,""),"")</f>
        <v/>
      </c>
      <c r="T384" s="13" t="str">
        <f>IFERROR(IF(($C384&amp;"-"&amp;$E384&amp;"-"&amp;T$4)=INDEX(Aux!$Q$4:$Q$5000,MATCH($C384&amp;"-"&amp;$E384&amp;"-"&amp;T$4,Aux!$Q$4:$Q$5000,0)),1,""),"")</f>
        <v/>
      </c>
      <c r="U384" s="13" t="str">
        <f>IFERROR(IF(($C384&amp;"-"&amp;$E384&amp;"-"&amp;U$4)=INDEX(Aux!$Q$4:$Q$5000,MATCH($C384&amp;"-"&amp;$E384&amp;"-"&amp;U$4,Aux!$Q$4:$Q$5000,0)),1,""),"")</f>
        <v/>
      </c>
      <c r="V384" s="13" t="str">
        <f>IFERROR(IF(($C384&amp;"-"&amp;$E384&amp;"-"&amp;V$4)=INDEX(Aux!$Q$4:$Q$5000,MATCH($C384&amp;"-"&amp;$E384&amp;"-"&amp;V$4,Aux!$Q$4:$Q$5000,0)),1,""),"")</f>
        <v/>
      </c>
      <c r="W384" s="13" t="str">
        <f>IFERROR(IF(($C384&amp;"-"&amp;$E384&amp;"-"&amp;W$4)=INDEX(Aux!$Q$4:$Q$5000,MATCH($C384&amp;"-"&amp;$E384&amp;"-"&amp;W$4,Aux!$Q$4:$Q$5000,0)),1,""),"")</f>
        <v/>
      </c>
      <c r="X384" s="13" t="str">
        <f>IFERROR(IF(($C384&amp;"-"&amp;$E384&amp;"-"&amp;X$4)=INDEX(Aux!$Q$4:$Q$5000,MATCH($C384&amp;"-"&amp;$E384&amp;"-"&amp;X$4,Aux!$Q$4:$Q$5000,0)),1,""),"")</f>
        <v/>
      </c>
      <c r="Y384" s="13" t="str">
        <f>IFERROR(IF(($C384&amp;"-"&amp;$E384&amp;"-"&amp;Y$4)=INDEX(Aux!$Q$4:$Q$5000,MATCH($C384&amp;"-"&amp;$E384&amp;"-"&amp;Y$4,Aux!$Q$4:$Q$5000,0)),1,""),"")</f>
        <v/>
      </c>
      <c r="Z384" s="13" t="str">
        <f>IFERROR(IF(($C384&amp;"-"&amp;$E384&amp;"-"&amp;Z$4)=INDEX(Aux!$Q$4:$Q$5000,MATCH($C384&amp;"-"&amp;$E384&amp;"-"&amp;Z$4,Aux!$Q$4:$Q$5000,0)),1,""),"")</f>
        <v/>
      </c>
      <c r="AA384" s="13" t="str">
        <f>IFERROR(IF(($C384&amp;"-"&amp;$E384&amp;"-"&amp;AA$4)=INDEX(Aux!$Q$4:$Q$5000,MATCH($C384&amp;"-"&amp;$E384&amp;"-"&amp;AA$4,Aux!$Q$4:$Q$5000,0)),1,""),"")</f>
        <v/>
      </c>
    </row>
    <row r="385" spans="2:27" x14ac:dyDescent="0.25">
      <c r="B385" s="41" t="str">
        <f>IF(B384="","",IF(B384+1&lt;='Tables&amp;Data'!$F$9,B384+1,""))</f>
        <v/>
      </c>
      <c r="C385" s="46" t="str">
        <f>IF(IFERROR(TRUNC((B385-1)/'Tables&amp;Data'!$F$7,0)+1,0)=0,"","G"&amp;TRUNC((B385-1)/'Tables&amp;Data'!$F$7,0)+1)</f>
        <v/>
      </c>
      <c r="D385" s="43" t="str">
        <f>IF(C385="","",IF(D384='Tables&amp;Data'!$F$7,1,D384+1))</f>
        <v/>
      </c>
      <c r="E385" s="43" t="str">
        <f t="shared" si="5"/>
        <v/>
      </c>
      <c r="F385" s="45" t="str">
        <f>IF(E385="","",IF(SUM(G385:AA385)='Tables&amp;Data'!$F$8,"P","O"))</f>
        <v/>
      </c>
      <c r="G385" s="13" t="str">
        <f>IFERROR(IF(($C385&amp;"-"&amp;$E385&amp;"-"&amp;G$4)=INDEX(Aux!$Q$4:$Q$5000,MATCH($C385&amp;"-"&amp;$E385&amp;"-"&amp;G$4,Aux!$Q$4:$Q$5000,0)),1,""),"")</f>
        <v/>
      </c>
      <c r="H385" s="13" t="str">
        <f>IFERROR(IF(($C385&amp;"-"&amp;$E385&amp;"-"&amp;H$4)=INDEX(Aux!$Q$4:$Q$5000,MATCH($C385&amp;"-"&amp;$E385&amp;"-"&amp;H$4,Aux!$Q$4:$Q$5000,0)),1,""),"")</f>
        <v/>
      </c>
      <c r="I385" s="13" t="str">
        <f>IFERROR(IF(($C385&amp;"-"&amp;$E385&amp;"-"&amp;I$4)=INDEX(Aux!$Q$4:$Q$5000,MATCH($C385&amp;"-"&amp;$E385&amp;"-"&amp;I$4,Aux!$Q$4:$Q$5000,0)),1,""),"")</f>
        <v/>
      </c>
      <c r="J385" s="13" t="str">
        <f>IFERROR(IF(($C385&amp;"-"&amp;$E385&amp;"-"&amp;J$4)=INDEX(Aux!$Q$4:$Q$5000,MATCH($C385&amp;"-"&amp;$E385&amp;"-"&amp;J$4,Aux!$Q$4:$Q$5000,0)),1,""),"")</f>
        <v/>
      </c>
      <c r="K385" s="13" t="str">
        <f>IFERROR(IF(($C385&amp;"-"&amp;$E385&amp;"-"&amp;K$4)=INDEX(Aux!$Q$4:$Q$5000,MATCH($C385&amp;"-"&amp;$E385&amp;"-"&amp;K$4,Aux!$Q$4:$Q$5000,0)),1,""),"")</f>
        <v/>
      </c>
      <c r="L385" s="13" t="str">
        <f>IFERROR(IF(($C385&amp;"-"&amp;$E385&amp;"-"&amp;L$4)=INDEX(Aux!$Q$4:$Q$5000,MATCH($C385&amp;"-"&amp;$E385&amp;"-"&amp;L$4,Aux!$Q$4:$Q$5000,0)),1,""),"")</f>
        <v/>
      </c>
      <c r="M385" s="13" t="str">
        <f>IFERROR(IF(($C385&amp;"-"&amp;$E385&amp;"-"&amp;M$4)=INDEX(Aux!$Q$4:$Q$5000,MATCH($C385&amp;"-"&amp;$E385&amp;"-"&amp;M$4,Aux!$Q$4:$Q$5000,0)),1,""),"")</f>
        <v/>
      </c>
      <c r="N385" s="13" t="str">
        <f>IFERROR(IF(($C385&amp;"-"&amp;$E385&amp;"-"&amp;N$4)=INDEX(Aux!$Q$4:$Q$5000,MATCH($C385&amp;"-"&amp;$E385&amp;"-"&amp;N$4,Aux!$Q$4:$Q$5000,0)),1,""),"")</f>
        <v/>
      </c>
      <c r="O385" s="13" t="str">
        <f>IFERROR(IF(($C385&amp;"-"&amp;$E385&amp;"-"&amp;O$4)=INDEX(Aux!$Q$4:$Q$5000,MATCH($C385&amp;"-"&amp;$E385&amp;"-"&amp;O$4,Aux!$Q$4:$Q$5000,0)),1,""),"")</f>
        <v/>
      </c>
      <c r="P385" s="13" t="str">
        <f>IFERROR(IF(($C385&amp;"-"&amp;$E385&amp;"-"&amp;P$4)=INDEX(Aux!$Q$4:$Q$5000,MATCH($C385&amp;"-"&amp;$E385&amp;"-"&amp;P$4,Aux!$Q$4:$Q$5000,0)),1,""),"")</f>
        <v/>
      </c>
      <c r="Q385" s="13" t="str">
        <f>IFERROR(IF(($C385&amp;"-"&amp;$E385&amp;"-"&amp;Q$4)=INDEX(Aux!$Q$4:$Q$5000,MATCH($C385&amp;"-"&amp;$E385&amp;"-"&amp;Q$4,Aux!$Q$4:$Q$5000,0)),1,""),"")</f>
        <v/>
      </c>
      <c r="R385" s="13" t="str">
        <f>IFERROR(IF(($C385&amp;"-"&amp;$E385&amp;"-"&amp;R$4)=INDEX(Aux!$Q$4:$Q$5000,MATCH($C385&amp;"-"&amp;$E385&amp;"-"&amp;R$4,Aux!$Q$4:$Q$5000,0)),1,""),"")</f>
        <v/>
      </c>
      <c r="S385" s="13" t="str">
        <f>IFERROR(IF(($C385&amp;"-"&amp;$E385&amp;"-"&amp;S$4)=INDEX(Aux!$Q$4:$Q$5000,MATCH($C385&amp;"-"&amp;$E385&amp;"-"&amp;S$4,Aux!$Q$4:$Q$5000,0)),1,""),"")</f>
        <v/>
      </c>
      <c r="T385" s="13" t="str">
        <f>IFERROR(IF(($C385&amp;"-"&amp;$E385&amp;"-"&amp;T$4)=INDEX(Aux!$Q$4:$Q$5000,MATCH($C385&amp;"-"&amp;$E385&amp;"-"&amp;T$4,Aux!$Q$4:$Q$5000,0)),1,""),"")</f>
        <v/>
      </c>
      <c r="U385" s="13" t="str">
        <f>IFERROR(IF(($C385&amp;"-"&amp;$E385&amp;"-"&amp;U$4)=INDEX(Aux!$Q$4:$Q$5000,MATCH($C385&amp;"-"&amp;$E385&amp;"-"&amp;U$4,Aux!$Q$4:$Q$5000,0)),1,""),"")</f>
        <v/>
      </c>
      <c r="V385" s="13" t="str">
        <f>IFERROR(IF(($C385&amp;"-"&amp;$E385&amp;"-"&amp;V$4)=INDEX(Aux!$Q$4:$Q$5000,MATCH($C385&amp;"-"&amp;$E385&amp;"-"&amp;V$4,Aux!$Q$4:$Q$5000,0)),1,""),"")</f>
        <v/>
      </c>
      <c r="W385" s="13" t="str">
        <f>IFERROR(IF(($C385&amp;"-"&amp;$E385&amp;"-"&amp;W$4)=INDEX(Aux!$Q$4:$Q$5000,MATCH($C385&amp;"-"&amp;$E385&amp;"-"&amp;W$4,Aux!$Q$4:$Q$5000,0)),1,""),"")</f>
        <v/>
      </c>
      <c r="X385" s="13" t="str">
        <f>IFERROR(IF(($C385&amp;"-"&amp;$E385&amp;"-"&amp;X$4)=INDEX(Aux!$Q$4:$Q$5000,MATCH($C385&amp;"-"&amp;$E385&amp;"-"&amp;X$4,Aux!$Q$4:$Q$5000,0)),1,""),"")</f>
        <v/>
      </c>
      <c r="Y385" s="13" t="str">
        <f>IFERROR(IF(($C385&amp;"-"&amp;$E385&amp;"-"&amp;Y$4)=INDEX(Aux!$Q$4:$Q$5000,MATCH($C385&amp;"-"&amp;$E385&amp;"-"&amp;Y$4,Aux!$Q$4:$Q$5000,0)),1,""),"")</f>
        <v/>
      </c>
      <c r="Z385" s="13" t="str">
        <f>IFERROR(IF(($C385&amp;"-"&amp;$E385&amp;"-"&amp;Z$4)=INDEX(Aux!$Q$4:$Q$5000,MATCH($C385&amp;"-"&amp;$E385&amp;"-"&amp;Z$4,Aux!$Q$4:$Q$5000,0)),1,""),"")</f>
        <v/>
      </c>
      <c r="AA385" s="13" t="str">
        <f>IFERROR(IF(($C385&amp;"-"&amp;$E385&amp;"-"&amp;AA$4)=INDEX(Aux!$Q$4:$Q$5000,MATCH($C385&amp;"-"&amp;$E385&amp;"-"&amp;AA$4,Aux!$Q$4:$Q$5000,0)),1,""),"")</f>
        <v/>
      </c>
    </row>
    <row r="386" spans="2:27" x14ac:dyDescent="0.25">
      <c r="B386" s="41" t="str">
        <f>IF(B385="","",IF(B385+1&lt;='Tables&amp;Data'!$F$9,B385+1,""))</f>
        <v/>
      </c>
      <c r="C386" s="46" t="str">
        <f>IF(IFERROR(TRUNC((B386-1)/'Tables&amp;Data'!$F$7,0)+1,0)=0,"","G"&amp;TRUNC((B386-1)/'Tables&amp;Data'!$F$7,0)+1)</f>
        <v/>
      </c>
      <c r="D386" s="43" t="str">
        <f>IF(C386="","",IF(D385='Tables&amp;Data'!$F$7,1,D385+1))</f>
        <v/>
      </c>
      <c r="E386" s="43" t="str">
        <f t="shared" si="5"/>
        <v/>
      </c>
      <c r="F386" s="45" t="str">
        <f>IF(E386="","",IF(SUM(G386:AA386)='Tables&amp;Data'!$F$8,"P","O"))</f>
        <v/>
      </c>
      <c r="G386" s="13" t="str">
        <f>IFERROR(IF(($C386&amp;"-"&amp;$E386&amp;"-"&amp;G$4)=INDEX(Aux!$Q$4:$Q$5000,MATCH($C386&amp;"-"&amp;$E386&amp;"-"&amp;G$4,Aux!$Q$4:$Q$5000,0)),1,""),"")</f>
        <v/>
      </c>
      <c r="H386" s="13" t="str">
        <f>IFERROR(IF(($C386&amp;"-"&amp;$E386&amp;"-"&amp;H$4)=INDEX(Aux!$Q$4:$Q$5000,MATCH($C386&amp;"-"&amp;$E386&amp;"-"&amp;H$4,Aux!$Q$4:$Q$5000,0)),1,""),"")</f>
        <v/>
      </c>
      <c r="I386" s="13" t="str">
        <f>IFERROR(IF(($C386&amp;"-"&amp;$E386&amp;"-"&amp;I$4)=INDEX(Aux!$Q$4:$Q$5000,MATCH($C386&amp;"-"&amp;$E386&amp;"-"&amp;I$4,Aux!$Q$4:$Q$5000,0)),1,""),"")</f>
        <v/>
      </c>
      <c r="J386" s="13" t="str">
        <f>IFERROR(IF(($C386&amp;"-"&amp;$E386&amp;"-"&amp;J$4)=INDEX(Aux!$Q$4:$Q$5000,MATCH($C386&amp;"-"&amp;$E386&amp;"-"&amp;J$4,Aux!$Q$4:$Q$5000,0)),1,""),"")</f>
        <v/>
      </c>
      <c r="K386" s="13" t="str">
        <f>IFERROR(IF(($C386&amp;"-"&amp;$E386&amp;"-"&amp;K$4)=INDEX(Aux!$Q$4:$Q$5000,MATCH($C386&amp;"-"&amp;$E386&amp;"-"&amp;K$4,Aux!$Q$4:$Q$5000,0)),1,""),"")</f>
        <v/>
      </c>
      <c r="L386" s="13" t="str">
        <f>IFERROR(IF(($C386&amp;"-"&amp;$E386&amp;"-"&amp;L$4)=INDEX(Aux!$Q$4:$Q$5000,MATCH($C386&amp;"-"&amp;$E386&amp;"-"&amp;L$4,Aux!$Q$4:$Q$5000,0)),1,""),"")</f>
        <v/>
      </c>
      <c r="M386" s="13" t="str">
        <f>IFERROR(IF(($C386&amp;"-"&amp;$E386&amp;"-"&amp;M$4)=INDEX(Aux!$Q$4:$Q$5000,MATCH($C386&amp;"-"&amp;$E386&amp;"-"&amp;M$4,Aux!$Q$4:$Q$5000,0)),1,""),"")</f>
        <v/>
      </c>
      <c r="N386" s="13" t="str">
        <f>IFERROR(IF(($C386&amp;"-"&amp;$E386&amp;"-"&amp;N$4)=INDEX(Aux!$Q$4:$Q$5000,MATCH($C386&amp;"-"&amp;$E386&amp;"-"&amp;N$4,Aux!$Q$4:$Q$5000,0)),1,""),"")</f>
        <v/>
      </c>
      <c r="O386" s="13" t="str">
        <f>IFERROR(IF(($C386&amp;"-"&amp;$E386&amp;"-"&amp;O$4)=INDEX(Aux!$Q$4:$Q$5000,MATCH($C386&amp;"-"&amp;$E386&amp;"-"&amp;O$4,Aux!$Q$4:$Q$5000,0)),1,""),"")</f>
        <v/>
      </c>
      <c r="P386" s="13" t="str">
        <f>IFERROR(IF(($C386&amp;"-"&amp;$E386&amp;"-"&amp;P$4)=INDEX(Aux!$Q$4:$Q$5000,MATCH($C386&amp;"-"&amp;$E386&amp;"-"&amp;P$4,Aux!$Q$4:$Q$5000,0)),1,""),"")</f>
        <v/>
      </c>
      <c r="Q386" s="13" t="str">
        <f>IFERROR(IF(($C386&amp;"-"&amp;$E386&amp;"-"&amp;Q$4)=INDEX(Aux!$Q$4:$Q$5000,MATCH($C386&amp;"-"&amp;$E386&amp;"-"&amp;Q$4,Aux!$Q$4:$Q$5000,0)),1,""),"")</f>
        <v/>
      </c>
      <c r="R386" s="13" t="str">
        <f>IFERROR(IF(($C386&amp;"-"&amp;$E386&amp;"-"&amp;R$4)=INDEX(Aux!$Q$4:$Q$5000,MATCH($C386&amp;"-"&amp;$E386&amp;"-"&amp;R$4,Aux!$Q$4:$Q$5000,0)),1,""),"")</f>
        <v/>
      </c>
      <c r="S386" s="13" t="str">
        <f>IFERROR(IF(($C386&amp;"-"&amp;$E386&amp;"-"&amp;S$4)=INDEX(Aux!$Q$4:$Q$5000,MATCH($C386&amp;"-"&amp;$E386&amp;"-"&amp;S$4,Aux!$Q$4:$Q$5000,0)),1,""),"")</f>
        <v/>
      </c>
      <c r="T386" s="13" t="str">
        <f>IFERROR(IF(($C386&amp;"-"&amp;$E386&amp;"-"&amp;T$4)=INDEX(Aux!$Q$4:$Q$5000,MATCH($C386&amp;"-"&amp;$E386&amp;"-"&amp;T$4,Aux!$Q$4:$Q$5000,0)),1,""),"")</f>
        <v/>
      </c>
      <c r="U386" s="13" t="str">
        <f>IFERROR(IF(($C386&amp;"-"&amp;$E386&amp;"-"&amp;U$4)=INDEX(Aux!$Q$4:$Q$5000,MATCH($C386&amp;"-"&amp;$E386&amp;"-"&amp;U$4,Aux!$Q$4:$Q$5000,0)),1,""),"")</f>
        <v/>
      </c>
      <c r="V386" s="13" t="str">
        <f>IFERROR(IF(($C386&amp;"-"&amp;$E386&amp;"-"&amp;V$4)=INDEX(Aux!$Q$4:$Q$5000,MATCH($C386&amp;"-"&amp;$E386&amp;"-"&amp;V$4,Aux!$Q$4:$Q$5000,0)),1,""),"")</f>
        <v/>
      </c>
      <c r="W386" s="13" t="str">
        <f>IFERROR(IF(($C386&amp;"-"&amp;$E386&amp;"-"&amp;W$4)=INDEX(Aux!$Q$4:$Q$5000,MATCH($C386&amp;"-"&amp;$E386&amp;"-"&amp;W$4,Aux!$Q$4:$Q$5000,0)),1,""),"")</f>
        <v/>
      </c>
      <c r="X386" s="13" t="str">
        <f>IFERROR(IF(($C386&amp;"-"&amp;$E386&amp;"-"&amp;X$4)=INDEX(Aux!$Q$4:$Q$5000,MATCH($C386&amp;"-"&amp;$E386&amp;"-"&amp;X$4,Aux!$Q$4:$Q$5000,0)),1,""),"")</f>
        <v/>
      </c>
      <c r="Y386" s="13" t="str">
        <f>IFERROR(IF(($C386&amp;"-"&amp;$E386&amp;"-"&amp;Y$4)=INDEX(Aux!$Q$4:$Q$5000,MATCH($C386&amp;"-"&amp;$E386&amp;"-"&amp;Y$4,Aux!$Q$4:$Q$5000,0)),1,""),"")</f>
        <v/>
      </c>
      <c r="Z386" s="13" t="str">
        <f>IFERROR(IF(($C386&amp;"-"&amp;$E386&amp;"-"&amp;Z$4)=INDEX(Aux!$Q$4:$Q$5000,MATCH($C386&amp;"-"&amp;$E386&amp;"-"&amp;Z$4,Aux!$Q$4:$Q$5000,0)),1,""),"")</f>
        <v/>
      </c>
      <c r="AA386" s="13" t="str">
        <f>IFERROR(IF(($C386&amp;"-"&amp;$E386&amp;"-"&amp;AA$4)=INDEX(Aux!$Q$4:$Q$5000,MATCH($C386&amp;"-"&amp;$E386&amp;"-"&amp;AA$4,Aux!$Q$4:$Q$5000,0)),1,""),"")</f>
        <v/>
      </c>
    </row>
    <row r="387" spans="2:27" x14ac:dyDescent="0.25">
      <c r="B387" s="41" t="str">
        <f>IF(B386="","",IF(B386+1&lt;='Tables&amp;Data'!$F$9,B386+1,""))</f>
        <v/>
      </c>
      <c r="C387" s="46" t="str">
        <f>IF(IFERROR(TRUNC((B387-1)/'Tables&amp;Data'!$F$7,0)+1,0)=0,"","G"&amp;TRUNC((B387-1)/'Tables&amp;Data'!$F$7,0)+1)</f>
        <v/>
      </c>
      <c r="D387" s="43" t="str">
        <f>IF(C387="","",IF(D386='Tables&amp;Data'!$F$7,1,D386+1))</f>
        <v/>
      </c>
      <c r="E387" s="43" t="str">
        <f t="shared" si="5"/>
        <v/>
      </c>
      <c r="F387" s="45" t="str">
        <f>IF(E387="","",IF(SUM(G387:AA387)='Tables&amp;Data'!$F$8,"P","O"))</f>
        <v/>
      </c>
      <c r="G387" s="13" t="str">
        <f>IFERROR(IF(($C387&amp;"-"&amp;$E387&amp;"-"&amp;G$4)=INDEX(Aux!$Q$4:$Q$5000,MATCH($C387&amp;"-"&amp;$E387&amp;"-"&amp;G$4,Aux!$Q$4:$Q$5000,0)),1,""),"")</f>
        <v/>
      </c>
      <c r="H387" s="13" t="str">
        <f>IFERROR(IF(($C387&amp;"-"&amp;$E387&amp;"-"&amp;H$4)=INDEX(Aux!$Q$4:$Q$5000,MATCH($C387&amp;"-"&amp;$E387&amp;"-"&amp;H$4,Aux!$Q$4:$Q$5000,0)),1,""),"")</f>
        <v/>
      </c>
      <c r="I387" s="13" t="str">
        <f>IFERROR(IF(($C387&amp;"-"&amp;$E387&amp;"-"&amp;I$4)=INDEX(Aux!$Q$4:$Q$5000,MATCH($C387&amp;"-"&amp;$E387&amp;"-"&amp;I$4,Aux!$Q$4:$Q$5000,0)),1,""),"")</f>
        <v/>
      </c>
      <c r="J387" s="13" t="str">
        <f>IFERROR(IF(($C387&amp;"-"&amp;$E387&amp;"-"&amp;J$4)=INDEX(Aux!$Q$4:$Q$5000,MATCH($C387&amp;"-"&amp;$E387&amp;"-"&amp;J$4,Aux!$Q$4:$Q$5000,0)),1,""),"")</f>
        <v/>
      </c>
      <c r="K387" s="13" t="str">
        <f>IFERROR(IF(($C387&amp;"-"&amp;$E387&amp;"-"&amp;K$4)=INDEX(Aux!$Q$4:$Q$5000,MATCH($C387&amp;"-"&amp;$E387&amp;"-"&amp;K$4,Aux!$Q$4:$Q$5000,0)),1,""),"")</f>
        <v/>
      </c>
      <c r="L387" s="13" t="str">
        <f>IFERROR(IF(($C387&amp;"-"&amp;$E387&amp;"-"&amp;L$4)=INDEX(Aux!$Q$4:$Q$5000,MATCH($C387&amp;"-"&amp;$E387&amp;"-"&amp;L$4,Aux!$Q$4:$Q$5000,0)),1,""),"")</f>
        <v/>
      </c>
      <c r="M387" s="13" t="str">
        <f>IFERROR(IF(($C387&amp;"-"&amp;$E387&amp;"-"&amp;M$4)=INDEX(Aux!$Q$4:$Q$5000,MATCH($C387&amp;"-"&amp;$E387&amp;"-"&amp;M$4,Aux!$Q$4:$Q$5000,0)),1,""),"")</f>
        <v/>
      </c>
      <c r="N387" s="13" t="str">
        <f>IFERROR(IF(($C387&amp;"-"&amp;$E387&amp;"-"&amp;N$4)=INDEX(Aux!$Q$4:$Q$5000,MATCH($C387&amp;"-"&amp;$E387&amp;"-"&amp;N$4,Aux!$Q$4:$Q$5000,0)),1,""),"")</f>
        <v/>
      </c>
      <c r="O387" s="13" t="str">
        <f>IFERROR(IF(($C387&amp;"-"&amp;$E387&amp;"-"&amp;O$4)=INDEX(Aux!$Q$4:$Q$5000,MATCH($C387&amp;"-"&amp;$E387&amp;"-"&amp;O$4,Aux!$Q$4:$Q$5000,0)),1,""),"")</f>
        <v/>
      </c>
      <c r="P387" s="13" t="str">
        <f>IFERROR(IF(($C387&amp;"-"&amp;$E387&amp;"-"&amp;P$4)=INDEX(Aux!$Q$4:$Q$5000,MATCH($C387&amp;"-"&amp;$E387&amp;"-"&amp;P$4,Aux!$Q$4:$Q$5000,0)),1,""),"")</f>
        <v/>
      </c>
      <c r="Q387" s="13" t="str">
        <f>IFERROR(IF(($C387&amp;"-"&amp;$E387&amp;"-"&amp;Q$4)=INDEX(Aux!$Q$4:$Q$5000,MATCH($C387&amp;"-"&amp;$E387&amp;"-"&amp;Q$4,Aux!$Q$4:$Q$5000,0)),1,""),"")</f>
        <v/>
      </c>
      <c r="R387" s="13" t="str">
        <f>IFERROR(IF(($C387&amp;"-"&amp;$E387&amp;"-"&amp;R$4)=INDEX(Aux!$Q$4:$Q$5000,MATCH($C387&amp;"-"&amp;$E387&amp;"-"&amp;R$4,Aux!$Q$4:$Q$5000,0)),1,""),"")</f>
        <v/>
      </c>
      <c r="S387" s="13" t="str">
        <f>IFERROR(IF(($C387&amp;"-"&amp;$E387&amp;"-"&amp;S$4)=INDEX(Aux!$Q$4:$Q$5000,MATCH($C387&amp;"-"&amp;$E387&amp;"-"&amp;S$4,Aux!$Q$4:$Q$5000,0)),1,""),"")</f>
        <v/>
      </c>
      <c r="T387" s="13" t="str">
        <f>IFERROR(IF(($C387&amp;"-"&amp;$E387&amp;"-"&amp;T$4)=INDEX(Aux!$Q$4:$Q$5000,MATCH($C387&amp;"-"&amp;$E387&amp;"-"&amp;T$4,Aux!$Q$4:$Q$5000,0)),1,""),"")</f>
        <v/>
      </c>
      <c r="U387" s="13" t="str">
        <f>IFERROR(IF(($C387&amp;"-"&amp;$E387&amp;"-"&amp;U$4)=INDEX(Aux!$Q$4:$Q$5000,MATCH($C387&amp;"-"&amp;$E387&amp;"-"&amp;U$4,Aux!$Q$4:$Q$5000,0)),1,""),"")</f>
        <v/>
      </c>
      <c r="V387" s="13" t="str">
        <f>IFERROR(IF(($C387&amp;"-"&amp;$E387&amp;"-"&amp;V$4)=INDEX(Aux!$Q$4:$Q$5000,MATCH($C387&amp;"-"&amp;$E387&amp;"-"&amp;V$4,Aux!$Q$4:$Q$5000,0)),1,""),"")</f>
        <v/>
      </c>
      <c r="W387" s="13" t="str">
        <f>IFERROR(IF(($C387&amp;"-"&amp;$E387&amp;"-"&amp;W$4)=INDEX(Aux!$Q$4:$Q$5000,MATCH($C387&amp;"-"&amp;$E387&amp;"-"&amp;W$4,Aux!$Q$4:$Q$5000,0)),1,""),"")</f>
        <v/>
      </c>
      <c r="X387" s="13" t="str">
        <f>IFERROR(IF(($C387&amp;"-"&amp;$E387&amp;"-"&amp;X$4)=INDEX(Aux!$Q$4:$Q$5000,MATCH($C387&amp;"-"&amp;$E387&amp;"-"&amp;X$4,Aux!$Q$4:$Q$5000,0)),1,""),"")</f>
        <v/>
      </c>
      <c r="Y387" s="13" t="str">
        <f>IFERROR(IF(($C387&amp;"-"&amp;$E387&amp;"-"&amp;Y$4)=INDEX(Aux!$Q$4:$Q$5000,MATCH($C387&amp;"-"&amp;$E387&amp;"-"&amp;Y$4,Aux!$Q$4:$Q$5000,0)),1,""),"")</f>
        <v/>
      </c>
      <c r="Z387" s="13" t="str">
        <f>IFERROR(IF(($C387&amp;"-"&amp;$E387&amp;"-"&amp;Z$4)=INDEX(Aux!$Q$4:$Q$5000,MATCH($C387&amp;"-"&amp;$E387&amp;"-"&amp;Z$4,Aux!$Q$4:$Q$5000,0)),1,""),"")</f>
        <v/>
      </c>
      <c r="AA387" s="13" t="str">
        <f>IFERROR(IF(($C387&amp;"-"&amp;$E387&amp;"-"&amp;AA$4)=INDEX(Aux!$Q$4:$Q$5000,MATCH($C387&amp;"-"&amp;$E387&amp;"-"&amp;AA$4,Aux!$Q$4:$Q$5000,0)),1,""),"")</f>
        <v/>
      </c>
    </row>
    <row r="388" spans="2:27" x14ac:dyDescent="0.25">
      <c r="B388" s="41" t="str">
        <f>IF(B387="","",IF(B387+1&lt;='Tables&amp;Data'!$F$9,B387+1,""))</f>
        <v/>
      </c>
      <c r="C388" s="46" t="str">
        <f>IF(IFERROR(TRUNC((B388-1)/'Tables&amp;Data'!$F$7,0)+1,0)=0,"","G"&amp;TRUNC((B388-1)/'Tables&amp;Data'!$F$7,0)+1)</f>
        <v/>
      </c>
      <c r="D388" s="43" t="str">
        <f>IF(C388="","",IF(D387='Tables&amp;Data'!$F$7,1,D387+1))</f>
        <v/>
      </c>
      <c r="E388" s="43" t="str">
        <f t="shared" si="5"/>
        <v/>
      </c>
      <c r="F388" s="45" t="str">
        <f>IF(E388="","",IF(SUM(G388:AA388)='Tables&amp;Data'!$F$8,"P","O"))</f>
        <v/>
      </c>
      <c r="G388" s="13" t="str">
        <f>IFERROR(IF(($C388&amp;"-"&amp;$E388&amp;"-"&amp;G$4)=INDEX(Aux!$Q$4:$Q$5000,MATCH($C388&amp;"-"&amp;$E388&amp;"-"&amp;G$4,Aux!$Q$4:$Q$5000,0)),1,""),"")</f>
        <v/>
      </c>
      <c r="H388" s="13" t="str">
        <f>IFERROR(IF(($C388&amp;"-"&amp;$E388&amp;"-"&amp;H$4)=INDEX(Aux!$Q$4:$Q$5000,MATCH($C388&amp;"-"&amp;$E388&amp;"-"&amp;H$4,Aux!$Q$4:$Q$5000,0)),1,""),"")</f>
        <v/>
      </c>
      <c r="I388" s="13" t="str">
        <f>IFERROR(IF(($C388&amp;"-"&amp;$E388&amp;"-"&amp;I$4)=INDEX(Aux!$Q$4:$Q$5000,MATCH($C388&amp;"-"&amp;$E388&amp;"-"&amp;I$4,Aux!$Q$4:$Q$5000,0)),1,""),"")</f>
        <v/>
      </c>
      <c r="J388" s="13" t="str">
        <f>IFERROR(IF(($C388&amp;"-"&amp;$E388&amp;"-"&amp;J$4)=INDEX(Aux!$Q$4:$Q$5000,MATCH($C388&amp;"-"&amp;$E388&amp;"-"&amp;J$4,Aux!$Q$4:$Q$5000,0)),1,""),"")</f>
        <v/>
      </c>
      <c r="K388" s="13" t="str">
        <f>IFERROR(IF(($C388&amp;"-"&amp;$E388&amp;"-"&amp;K$4)=INDEX(Aux!$Q$4:$Q$5000,MATCH($C388&amp;"-"&amp;$E388&amp;"-"&amp;K$4,Aux!$Q$4:$Q$5000,0)),1,""),"")</f>
        <v/>
      </c>
      <c r="L388" s="13" t="str">
        <f>IFERROR(IF(($C388&amp;"-"&amp;$E388&amp;"-"&amp;L$4)=INDEX(Aux!$Q$4:$Q$5000,MATCH($C388&amp;"-"&amp;$E388&amp;"-"&amp;L$4,Aux!$Q$4:$Q$5000,0)),1,""),"")</f>
        <v/>
      </c>
      <c r="M388" s="13" t="str">
        <f>IFERROR(IF(($C388&amp;"-"&amp;$E388&amp;"-"&amp;M$4)=INDEX(Aux!$Q$4:$Q$5000,MATCH($C388&amp;"-"&amp;$E388&amp;"-"&amp;M$4,Aux!$Q$4:$Q$5000,0)),1,""),"")</f>
        <v/>
      </c>
      <c r="N388" s="13" t="str">
        <f>IFERROR(IF(($C388&amp;"-"&amp;$E388&amp;"-"&amp;N$4)=INDEX(Aux!$Q$4:$Q$5000,MATCH($C388&amp;"-"&amp;$E388&amp;"-"&amp;N$4,Aux!$Q$4:$Q$5000,0)),1,""),"")</f>
        <v/>
      </c>
      <c r="O388" s="13" t="str">
        <f>IFERROR(IF(($C388&amp;"-"&amp;$E388&amp;"-"&amp;O$4)=INDEX(Aux!$Q$4:$Q$5000,MATCH($C388&amp;"-"&amp;$E388&amp;"-"&amp;O$4,Aux!$Q$4:$Q$5000,0)),1,""),"")</f>
        <v/>
      </c>
      <c r="P388" s="13" t="str">
        <f>IFERROR(IF(($C388&amp;"-"&amp;$E388&amp;"-"&amp;P$4)=INDEX(Aux!$Q$4:$Q$5000,MATCH($C388&amp;"-"&amp;$E388&amp;"-"&amp;P$4,Aux!$Q$4:$Q$5000,0)),1,""),"")</f>
        <v/>
      </c>
      <c r="Q388" s="13" t="str">
        <f>IFERROR(IF(($C388&amp;"-"&amp;$E388&amp;"-"&amp;Q$4)=INDEX(Aux!$Q$4:$Q$5000,MATCH($C388&amp;"-"&amp;$E388&amp;"-"&amp;Q$4,Aux!$Q$4:$Q$5000,0)),1,""),"")</f>
        <v/>
      </c>
      <c r="R388" s="13" t="str">
        <f>IFERROR(IF(($C388&amp;"-"&amp;$E388&amp;"-"&amp;R$4)=INDEX(Aux!$Q$4:$Q$5000,MATCH($C388&amp;"-"&amp;$E388&amp;"-"&amp;R$4,Aux!$Q$4:$Q$5000,0)),1,""),"")</f>
        <v/>
      </c>
      <c r="S388" s="13" t="str">
        <f>IFERROR(IF(($C388&amp;"-"&amp;$E388&amp;"-"&amp;S$4)=INDEX(Aux!$Q$4:$Q$5000,MATCH($C388&amp;"-"&amp;$E388&amp;"-"&amp;S$4,Aux!$Q$4:$Q$5000,0)),1,""),"")</f>
        <v/>
      </c>
      <c r="T388" s="13" t="str">
        <f>IFERROR(IF(($C388&amp;"-"&amp;$E388&amp;"-"&amp;T$4)=INDEX(Aux!$Q$4:$Q$5000,MATCH($C388&amp;"-"&amp;$E388&amp;"-"&amp;T$4,Aux!$Q$4:$Q$5000,0)),1,""),"")</f>
        <v/>
      </c>
      <c r="U388" s="13" t="str">
        <f>IFERROR(IF(($C388&amp;"-"&amp;$E388&amp;"-"&amp;U$4)=INDEX(Aux!$Q$4:$Q$5000,MATCH($C388&amp;"-"&amp;$E388&amp;"-"&amp;U$4,Aux!$Q$4:$Q$5000,0)),1,""),"")</f>
        <v/>
      </c>
      <c r="V388" s="13" t="str">
        <f>IFERROR(IF(($C388&amp;"-"&amp;$E388&amp;"-"&amp;V$4)=INDEX(Aux!$Q$4:$Q$5000,MATCH($C388&amp;"-"&amp;$E388&amp;"-"&amp;V$4,Aux!$Q$4:$Q$5000,0)),1,""),"")</f>
        <v/>
      </c>
      <c r="W388" s="13" t="str">
        <f>IFERROR(IF(($C388&amp;"-"&amp;$E388&amp;"-"&amp;W$4)=INDEX(Aux!$Q$4:$Q$5000,MATCH($C388&amp;"-"&amp;$E388&amp;"-"&amp;W$4,Aux!$Q$4:$Q$5000,0)),1,""),"")</f>
        <v/>
      </c>
      <c r="X388" s="13" t="str">
        <f>IFERROR(IF(($C388&amp;"-"&amp;$E388&amp;"-"&amp;X$4)=INDEX(Aux!$Q$4:$Q$5000,MATCH($C388&amp;"-"&amp;$E388&amp;"-"&amp;X$4,Aux!$Q$4:$Q$5000,0)),1,""),"")</f>
        <v/>
      </c>
      <c r="Y388" s="13" t="str">
        <f>IFERROR(IF(($C388&amp;"-"&amp;$E388&amp;"-"&amp;Y$4)=INDEX(Aux!$Q$4:$Q$5000,MATCH($C388&amp;"-"&amp;$E388&amp;"-"&amp;Y$4,Aux!$Q$4:$Q$5000,0)),1,""),"")</f>
        <v/>
      </c>
      <c r="Z388" s="13" t="str">
        <f>IFERROR(IF(($C388&amp;"-"&amp;$E388&amp;"-"&amp;Z$4)=INDEX(Aux!$Q$4:$Q$5000,MATCH($C388&amp;"-"&amp;$E388&amp;"-"&amp;Z$4,Aux!$Q$4:$Q$5000,0)),1,""),"")</f>
        <v/>
      </c>
      <c r="AA388" s="13" t="str">
        <f>IFERROR(IF(($C388&amp;"-"&amp;$E388&amp;"-"&amp;AA$4)=INDEX(Aux!$Q$4:$Q$5000,MATCH($C388&amp;"-"&amp;$E388&amp;"-"&amp;AA$4,Aux!$Q$4:$Q$5000,0)),1,""),"")</f>
        <v/>
      </c>
    </row>
    <row r="389" spans="2:27" x14ac:dyDescent="0.25">
      <c r="B389" s="41" t="str">
        <f>IF(B388="","",IF(B388+1&lt;='Tables&amp;Data'!$F$9,B388+1,""))</f>
        <v/>
      </c>
      <c r="C389" s="46" t="str">
        <f>IF(IFERROR(TRUNC((B389-1)/'Tables&amp;Data'!$F$7,0)+1,0)=0,"","G"&amp;TRUNC((B389-1)/'Tables&amp;Data'!$F$7,0)+1)</f>
        <v/>
      </c>
      <c r="D389" s="43" t="str">
        <f>IF(C389="","",IF(D388='Tables&amp;Data'!$F$7,1,D388+1))</f>
        <v/>
      </c>
      <c r="E389" s="43" t="str">
        <f t="shared" si="5"/>
        <v/>
      </c>
      <c r="F389" s="45" t="str">
        <f>IF(E389="","",IF(SUM(G389:AA389)='Tables&amp;Data'!$F$8,"P","O"))</f>
        <v/>
      </c>
      <c r="G389" s="13" t="str">
        <f>IFERROR(IF(($C389&amp;"-"&amp;$E389&amp;"-"&amp;G$4)=INDEX(Aux!$Q$4:$Q$5000,MATCH($C389&amp;"-"&amp;$E389&amp;"-"&amp;G$4,Aux!$Q$4:$Q$5000,0)),1,""),"")</f>
        <v/>
      </c>
      <c r="H389" s="13" t="str">
        <f>IFERROR(IF(($C389&amp;"-"&amp;$E389&amp;"-"&amp;H$4)=INDEX(Aux!$Q$4:$Q$5000,MATCH($C389&amp;"-"&amp;$E389&amp;"-"&amp;H$4,Aux!$Q$4:$Q$5000,0)),1,""),"")</f>
        <v/>
      </c>
      <c r="I389" s="13" t="str">
        <f>IFERROR(IF(($C389&amp;"-"&amp;$E389&amp;"-"&amp;I$4)=INDEX(Aux!$Q$4:$Q$5000,MATCH($C389&amp;"-"&amp;$E389&amp;"-"&amp;I$4,Aux!$Q$4:$Q$5000,0)),1,""),"")</f>
        <v/>
      </c>
      <c r="J389" s="13" t="str">
        <f>IFERROR(IF(($C389&amp;"-"&amp;$E389&amp;"-"&amp;J$4)=INDEX(Aux!$Q$4:$Q$5000,MATCH($C389&amp;"-"&amp;$E389&amp;"-"&amp;J$4,Aux!$Q$4:$Q$5000,0)),1,""),"")</f>
        <v/>
      </c>
      <c r="K389" s="13" t="str">
        <f>IFERROR(IF(($C389&amp;"-"&amp;$E389&amp;"-"&amp;K$4)=INDEX(Aux!$Q$4:$Q$5000,MATCH($C389&amp;"-"&amp;$E389&amp;"-"&amp;K$4,Aux!$Q$4:$Q$5000,0)),1,""),"")</f>
        <v/>
      </c>
      <c r="L389" s="13" t="str">
        <f>IFERROR(IF(($C389&amp;"-"&amp;$E389&amp;"-"&amp;L$4)=INDEX(Aux!$Q$4:$Q$5000,MATCH($C389&amp;"-"&amp;$E389&amp;"-"&amp;L$4,Aux!$Q$4:$Q$5000,0)),1,""),"")</f>
        <v/>
      </c>
      <c r="M389" s="13" t="str">
        <f>IFERROR(IF(($C389&amp;"-"&amp;$E389&amp;"-"&amp;M$4)=INDEX(Aux!$Q$4:$Q$5000,MATCH($C389&amp;"-"&amp;$E389&amp;"-"&amp;M$4,Aux!$Q$4:$Q$5000,0)),1,""),"")</f>
        <v/>
      </c>
      <c r="N389" s="13" t="str">
        <f>IFERROR(IF(($C389&amp;"-"&amp;$E389&amp;"-"&amp;N$4)=INDEX(Aux!$Q$4:$Q$5000,MATCH($C389&amp;"-"&amp;$E389&amp;"-"&amp;N$4,Aux!$Q$4:$Q$5000,0)),1,""),"")</f>
        <v/>
      </c>
      <c r="O389" s="13" t="str">
        <f>IFERROR(IF(($C389&amp;"-"&amp;$E389&amp;"-"&amp;O$4)=INDEX(Aux!$Q$4:$Q$5000,MATCH($C389&amp;"-"&amp;$E389&amp;"-"&amp;O$4,Aux!$Q$4:$Q$5000,0)),1,""),"")</f>
        <v/>
      </c>
      <c r="P389" s="13" t="str">
        <f>IFERROR(IF(($C389&amp;"-"&amp;$E389&amp;"-"&amp;P$4)=INDEX(Aux!$Q$4:$Q$5000,MATCH($C389&amp;"-"&amp;$E389&amp;"-"&amp;P$4,Aux!$Q$4:$Q$5000,0)),1,""),"")</f>
        <v/>
      </c>
      <c r="Q389" s="13" t="str">
        <f>IFERROR(IF(($C389&amp;"-"&amp;$E389&amp;"-"&amp;Q$4)=INDEX(Aux!$Q$4:$Q$5000,MATCH($C389&amp;"-"&amp;$E389&amp;"-"&amp;Q$4,Aux!$Q$4:$Q$5000,0)),1,""),"")</f>
        <v/>
      </c>
      <c r="R389" s="13" t="str">
        <f>IFERROR(IF(($C389&amp;"-"&amp;$E389&amp;"-"&amp;R$4)=INDEX(Aux!$Q$4:$Q$5000,MATCH($C389&amp;"-"&amp;$E389&amp;"-"&amp;R$4,Aux!$Q$4:$Q$5000,0)),1,""),"")</f>
        <v/>
      </c>
      <c r="S389" s="13" t="str">
        <f>IFERROR(IF(($C389&amp;"-"&amp;$E389&amp;"-"&amp;S$4)=INDEX(Aux!$Q$4:$Q$5000,MATCH($C389&amp;"-"&amp;$E389&amp;"-"&amp;S$4,Aux!$Q$4:$Q$5000,0)),1,""),"")</f>
        <v/>
      </c>
      <c r="T389" s="13" t="str">
        <f>IFERROR(IF(($C389&amp;"-"&amp;$E389&amp;"-"&amp;T$4)=INDEX(Aux!$Q$4:$Q$5000,MATCH($C389&amp;"-"&amp;$E389&amp;"-"&amp;T$4,Aux!$Q$4:$Q$5000,0)),1,""),"")</f>
        <v/>
      </c>
      <c r="U389" s="13" t="str">
        <f>IFERROR(IF(($C389&amp;"-"&amp;$E389&amp;"-"&amp;U$4)=INDEX(Aux!$Q$4:$Q$5000,MATCH($C389&amp;"-"&amp;$E389&amp;"-"&amp;U$4,Aux!$Q$4:$Q$5000,0)),1,""),"")</f>
        <v/>
      </c>
      <c r="V389" s="13" t="str">
        <f>IFERROR(IF(($C389&amp;"-"&amp;$E389&amp;"-"&amp;V$4)=INDEX(Aux!$Q$4:$Q$5000,MATCH($C389&amp;"-"&amp;$E389&amp;"-"&amp;V$4,Aux!$Q$4:$Q$5000,0)),1,""),"")</f>
        <v/>
      </c>
      <c r="W389" s="13" t="str">
        <f>IFERROR(IF(($C389&amp;"-"&amp;$E389&amp;"-"&amp;W$4)=INDEX(Aux!$Q$4:$Q$5000,MATCH($C389&amp;"-"&amp;$E389&amp;"-"&amp;W$4,Aux!$Q$4:$Q$5000,0)),1,""),"")</f>
        <v/>
      </c>
      <c r="X389" s="13" t="str">
        <f>IFERROR(IF(($C389&amp;"-"&amp;$E389&amp;"-"&amp;X$4)=INDEX(Aux!$Q$4:$Q$5000,MATCH($C389&amp;"-"&amp;$E389&amp;"-"&amp;X$4,Aux!$Q$4:$Q$5000,0)),1,""),"")</f>
        <v/>
      </c>
      <c r="Y389" s="13" t="str">
        <f>IFERROR(IF(($C389&amp;"-"&amp;$E389&amp;"-"&amp;Y$4)=INDEX(Aux!$Q$4:$Q$5000,MATCH($C389&amp;"-"&amp;$E389&amp;"-"&amp;Y$4,Aux!$Q$4:$Q$5000,0)),1,""),"")</f>
        <v/>
      </c>
      <c r="Z389" s="13" t="str">
        <f>IFERROR(IF(($C389&amp;"-"&amp;$E389&amp;"-"&amp;Z$4)=INDEX(Aux!$Q$4:$Q$5000,MATCH($C389&amp;"-"&amp;$E389&amp;"-"&amp;Z$4,Aux!$Q$4:$Q$5000,0)),1,""),"")</f>
        <v/>
      </c>
      <c r="AA389" s="13" t="str">
        <f>IFERROR(IF(($C389&amp;"-"&amp;$E389&amp;"-"&amp;AA$4)=INDEX(Aux!$Q$4:$Q$5000,MATCH($C389&amp;"-"&amp;$E389&amp;"-"&amp;AA$4,Aux!$Q$4:$Q$5000,0)),1,""),"")</f>
        <v/>
      </c>
    </row>
    <row r="390" spans="2:27" x14ac:dyDescent="0.25">
      <c r="B390" s="41" t="str">
        <f>IF(B389="","",IF(B389+1&lt;='Tables&amp;Data'!$F$9,B389+1,""))</f>
        <v/>
      </c>
      <c r="C390" s="46" t="str">
        <f>IF(IFERROR(TRUNC((B390-1)/'Tables&amp;Data'!$F$7,0)+1,0)=0,"","G"&amp;TRUNC((B390-1)/'Tables&amp;Data'!$F$7,0)+1)</f>
        <v/>
      </c>
      <c r="D390" s="43" t="str">
        <f>IF(C390="","",IF(D389='Tables&amp;Data'!$F$7,1,D389+1))</f>
        <v/>
      </c>
      <c r="E390" s="43" t="str">
        <f t="shared" si="5"/>
        <v/>
      </c>
      <c r="F390" s="45" t="str">
        <f>IF(E390="","",IF(SUM(G390:AA390)='Tables&amp;Data'!$F$8,"P","O"))</f>
        <v/>
      </c>
      <c r="G390" s="13" t="str">
        <f>IFERROR(IF(($C390&amp;"-"&amp;$E390&amp;"-"&amp;G$4)=INDEX(Aux!$Q$4:$Q$5000,MATCH($C390&amp;"-"&amp;$E390&amp;"-"&amp;G$4,Aux!$Q$4:$Q$5000,0)),1,""),"")</f>
        <v/>
      </c>
      <c r="H390" s="13" t="str">
        <f>IFERROR(IF(($C390&amp;"-"&amp;$E390&amp;"-"&amp;H$4)=INDEX(Aux!$Q$4:$Q$5000,MATCH($C390&amp;"-"&amp;$E390&amp;"-"&amp;H$4,Aux!$Q$4:$Q$5000,0)),1,""),"")</f>
        <v/>
      </c>
      <c r="I390" s="13" t="str">
        <f>IFERROR(IF(($C390&amp;"-"&amp;$E390&amp;"-"&amp;I$4)=INDEX(Aux!$Q$4:$Q$5000,MATCH($C390&amp;"-"&amp;$E390&amp;"-"&amp;I$4,Aux!$Q$4:$Q$5000,0)),1,""),"")</f>
        <v/>
      </c>
      <c r="J390" s="13" t="str">
        <f>IFERROR(IF(($C390&amp;"-"&amp;$E390&amp;"-"&amp;J$4)=INDEX(Aux!$Q$4:$Q$5000,MATCH($C390&amp;"-"&amp;$E390&amp;"-"&amp;J$4,Aux!$Q$4:$Q$5000,0)),1,""),"")</f>
        <v/>
      </c>
      <c r="K390" s="13" t="str">
        <f>IFERROR(IF(($C390&amp;"-"&amp;$E390&amp;"-"&amp;K$4)=INDEX(Aux!$Q$4:$Q$5000,MATCH($C390&amp;"-"&amp;$E390&amp;"-"&amp;K$4,Aux!$Q$4:$Q$5000,0)),1,""),"")</f>
        <v/>
      </c>
      <c r="L390" s="13" t="str">
        <f>IFERROR(IF(($C390&amp;"-"&amp;$E390&amp;"-"&amp;L$4)=INDEX(Aux!$Q$4:$Q$5000,MATCH($C390&amp;"-"&amp;$E390&amp;"-"&amp;L$4,Aux!$Q$4:$Q$5000,0)),1,""),"")</f>
        <v/>
      </c>
      <c r="M390" s="13" t="str">
        <f>IFERROR(IF(($C390&amp;"-"&amp;$E390&amp;"-"&amp;M$4)=INDEX(Aux!$Q$4:$Q$5000,MATCH($C390&amp;"-"&amp;$E390&amp;"-"&amp;M$4,Aux!$Q$4:$Q$5000,0)),1,""),"")</f>
        <v/>
      </c>
      <c r="N390" s="13" t="str">
        <f>IFERROR(IF(($C390&amp;"-"&amp;$E390&amp;"-"&amp;N$4)=INDEX(Aux!$Q$4:$Q$5000,MATCH($C390&amp;"-"&amp;$E390&amp;"-"&amp;N$4,Aux!$Q$4:$Q$5000,0)),1,""),"")</f>
        <v/>
      </c>
      <c r="O390" s="13" t="str">
        <f>IFERROR(IF(($C390&amp;"-"&amp;$E390&amp;"-"&amp;O$4)=INDEX(Aux!$Q$4:$Q$5000,MATCH($C390&amp;"-"&amp;$E390&amp;"-"&amp;O$4,Aux!$Q$4:$Q$5000,0)),1,""),"")</f>
        <v/>
      </c>
      <c r="P390" s="13" t="str">
        <f>IFERROR(IF(($C390&amp;"-"&amp;$E390&amp;"-"&amp;P$4)=INDEX(Aux!$Q$4:$Q$5000,MATCH($C390&amp;"-"&amp;$E390&amp;"-"&amp;P$4,Aux!$Q$4:$Q$5000,0)),1,""),"")</f>
        <v/>
      </c>
      <c r="Q390" s="13" t="str">
        <f>IFERROR(IF(($C390&amp;"-"&amp;$E390&amp;"-"&amp;Q$4)=INDEX(Aux!$Q$4:$Q$5000,MATCH($C390&amp;"-"&amp;$E390&amp;"-"&amp;Q$4,Aux!$Q$4:$Q$5000,0)),1,""),"")</f>
        <v/>
      </c>
      <c r="R390" s="13" t="str">
        <f>IFERROR(IF(($C390&amp;"-"&amp;$E390&amp;"-"&amp;R$4)=INDEX(Aux!$Q$4:$Q$5000,MATCH($C390&amp;"-"&amp;$E390&amp;"-"&amp;R$4,Aux!$Q$4:$Q$5000,0)),1,""),"")</f>
        <v/>
      </c>
      <c r="S390" s="13" t="str">
        <f>IFERROR(IF(($C390&amp;"-"&amp;$E390&amp;"-"&amp;S$4)=INDEX(Aux!$Q$4:$Q$5000,MATCH($C390&amp;"-"&amp;$E390&amp;"-"&amp;S$4,Aux!$Q$4:$Q$5000,0)),1,""),"")</f>
        <v/>
      </c>
      <c r="T390" s="13" t="str">
        <f>IFERROR(IF(($C390&amp;"-"&amp;$E390&amp;"-"&amp;T$4)=INDEX(Aux!$Q$4:$Q$5000,MATCH($C390&amp;"-"&amp;$E390&amp;"-"&amp;T$4,Aux!$Q$4:$Q$5000,0)),1,""),"")</f>
        <v/>
      </c>
      <c r="U390" s="13" t="str">
        <f>IFERROR(IF(($C390&amp;"-"&amp;$E390&amp;"-"&amp;U$4)=INDEX(Aux!$Q$4:$Q$5000,MATCH($C390&amp;"-"&amp;$E390&amp;"-"&amp;U$4,Aux!$Q$4:$Q$5000,0)),1,""),"")</f>
        <v/>
      </c>
      <c r="V390" s="13" t="str">
        <f>IFERROR(IF(($C390&amp;"-"&amp;$E390&amp;"-"&amp;V$4)=INDEX(Aux!$Q$4:$Q$5000,MATCH($C390&amp;"-"&amp;$E390&amp;"-"&amp;V$4,Aux!$Q$4:$Q$5000,0)),1,""),"")</f>
        <v/>
      </c>
      <c r="W390" s="13" t="str">
        <f>IFERROR(IF(($C390&amp;"-"&amp;$E390&amp;"-"&amp;W$4)=INDEX(Aux!$Q$4:$Q$5000,MATCH($C390&amp;"-"&amp;$E390&amp;"-"&amp;W$4,Aux!$Q$4:$Q$5000,0)),1,""),"")</f>
        <v/>
      </c>
      <c r="X390" s="13" t="str">
        <f>IFERROR(IF(($C390&amp;"-"&amp;$E390&amp;"-"&amp;X$4)=INDEX(Aux!$Q$4:$Q$5000,MATCH($C390&amp;"-"&amp;$E390&amp;"-"&amp;X$4,Aux!$Q$4:$Q$5000,0)),1,""),"")</f>
        <v/>
      </c>
      <c r="Y390" s="13" t="str">
        <f>IFERROR(IF(($C390&amp;"-"&amp;$E390&amp;"-"&amp;Y$4)=INDEX(Aux!$Q$4:$Q$5000,MATCH($C390&amp;"-"&amp;$E390&amp;"-"&amp;Y$4,Aux!$Q$4:$Q$5000,0)),1,""),"")</f>
        <v/>
      </c>
      <c r="Z390" s="13" t="str">
        <f>IFERROR(IF(($C390&amp;"-"&amp;$E390&amp;"-"&amp;Z$4)=INDEX(Aux!$Q$4:$Q$5000,MATCH($C390&amp;"-"&amp;$E390&amp;"-"&amp;Z$4,Aux!$Q$4:$Q$5000,0)),1,""),"")</f>
        <v/>
      </c>
      <c r="AA390" s="13" t="str">
        <f>IFERROR(IF(($C390&amp;"-"&amp;$E390&amp;"-"&amp;AA$4)=INDEX(Aux!$Q$4:$Q$5000,MATCH($C390&amp;"-"&amp;$E390&amp;"-"&amp;AA$4,Aux!$Q$4:$Q$5000,0)),1,""),"")</f>
        <v/>
      </c>
    </row>
    <row r="391" spans="2:27" x14ac:dyDescent="0.25">
      <c r="B391" s="41" t="str">
        <f>IF(B390="","",IF(B390+1&lt;='Tables&amp;Data'!$F$9,B390+1,""))</f>
        <v/>
      </c>
      <c r="C391" s="46" t="str">
        <f>IF(IFERROR(TRUNC((B391-1)/'Tables&amp;Data'!$F$7,0)+1,0)=0,"","G"&amp;TRUNC((B391-1)/'Tables&amp;Data'!$F$7,0)+1)</f>
        <v/>
      </c>
      <c r="D391" s="43" t="str">
        <f>IF(C391="","",IF(D390='Tables&amp;Data'!$F$7,1,D390+1))</f>
        <v/>
      </c>
      <c r="E391" s="43" t="str">
        <f t="shared" si="5"/>
        <v/>
      </c>
      <c r="F391" s="45" t="str">
        <f>IF(E391="","",IF(SUM(G391:AA391)='Tables&amp;Data'!$F$8,"P","O"))</f>
        <v/>
      </c>
      <c r="G391" s="13" t="str">
        <f>IFERROR(IF(($C391&amp;"-"&amp;$E391&amp;"-"&amp;G$4)=INDEX(Aux!$Q$4:$Q$5000,MATCH($C391&amp;"-"&amp;$E391&amp;"-"&amp;G$4,Aux!$Q$4:$Q$5000,0)),1,""),"")</f>
        <v/>
      </c>
      <c r="H391" s="13" t="str">
        <f>IFERROR(IF(($C391&amp;"-"&amp;$E391&amp;"-"&amp;H$4)=INDEX(Aux!$Q$4:$Q$5000,MATCH($C391&amp;"-"&amp;$E391&amp;"-"&amp;H$4,Aux!$Q$4:$Q$5000,0)),1,""),"")</f>
        <v/>
      </c>
      <c r="I391" s="13" t="str">
        <f>IFERROR(IF(($C391&amp;"-"&amp;$E391&amp;"-"&amp;I$4)=INDEX(Aux!$Q$4:$Q$5000,MATCH($C391&amp;"-"&amp;$E391&amp;"-"&amp;I$4,Aux!$Q$4:$Q$5000,0)),1,""),"")</f>
        <v/>
      </c>
      <c r="J391" s="13" t="str">
        <f>IFERROR(IF(($C391&amp;"-"&amp;$E391&amp;"-"&amp;J$4)=INDEX(Aux!$Q$4:$Q$5000,MATCH($C391&amp;"-"&amp;$E391&amp;"-"&amp;J$4,Aux!$Q$4:$Q$5000,0)),1,""),"")</f>
        <v/>
      </c>
      <c r="K391" s="13" t="str">
        <f>IFERROR(IF(($C391&amp;"-"&amp;$E391&amp;"-"&amp;K$4)=INDEX(Aux!$Q$4:$Q$5000,MATCH($C391&amp;"-"&amp;$E391&amp;"-"&amp;K$4,Aux!$Q$4:$Q$5000,0)),1,""),"")</f>
        <v/>
      </c>
      <c r="L391" s="13" t="str">
        <f>IFERROR(IF(($C391&amp;"-"&amp;$E391&amp;"-"&amp;L$4)=INDEX(Aux!$Q$4:$Q$5000,MATCH($C391&amp;"-"&amp;$E391&amp;"-"&amp;L$4,Aux!$Q$4:$Q$5000,0)),1,""),"")</f>
        <v/>
      </c>
      <c r="M391" s="13" t="str">
        <f>IFERROR(IF(($C391&amp;"-"&amp;$E391&amp;"-"&amp;M$4)=INDEX(Aux!$Q$4:$Q$5000,MATCH($C391&amp;"-"&amp;$E391&amp;"-"&amp;M$4,Aux!$Q$4:$Q$5000,0)),1,""),"")</f>
        <v/>
      </c>
      <c r="N391" s="13" t="str">
        <f>IFERROR(IF(($C391&amp;"-"&amp;$E391&amp;"-"&amp;N$4)=INDEX(Aux!$Q$4:$Q$5000,MATCH($C391&amp;"-"&amp;$E391&amp;"-"&amp;N$4,Aux!$Q$4:$Q$5000,0)),1,""),"")</f>
        <v/>
      </c>
      <c r="O391" s="13" t="str">
        <f>IFERROR(IF(($C391&amp;"-"&amp;$E391&amp;"-"&amp;O$4)=INDEX(Aux!$Q$4:$Q$5000,MATCH($C391&amp;"-"&amp;$E391&amp;"-"&amp;O$4,Aux!$Q$4:$Q$5000,0)),1,""),"")</f>
        <v/>
      </c>
      <c r="P391" s="13" t="str">
        <f>IFERROR(IF(($C391&amp;"-"&amp;$E391&amp;"-"&amp;P$4)=INDEX(Aux!$Q$4:$Q$5000,MATCH($C391&amp;"-"&amp;$E391&amp;"-"&amp;P$4,Aux!$Q$4:$Q$5000,0)),1,""),"")</f>
        <v/>
      </c>
      <c r="Q391" s="13" t="str">
        <f>IFERROR(IF(($C391&amp;"-"&amp;$E391&amp;"-"&amp;Q$4)=INDEX(Aux!$Q$4:$Q$5000,MATCH($C391&amp;"-"&amp;$E391&amp;"-"&amp;Q$4,Aux!$Q$4:$Q$5000,0)),1,""),"")</f>
        <v/>
      </c>
      <c r="R391" s="13" t="str">
        <f>IFERROR(IF(($C391&amp;"-"&amp;$E391&amp;"-"&amp;R$4)=INDEX(Aux!$Q$4:$Q$5000,MATCH($C391&amp;"-"&amp;$E391&amp;"-"&amp;R$4,Aux!$Q$4:$Q$5000,0)),1,""),"")</f>
        <v/>
      </c>
      <c r="S391" s="13" t="str">
        <f>IFERROR(IF(($C391&amp;"-"&amp;$E391&amp;"-"&amp;S$4)=INDEX(Aux!$Q$4:$Q$5000,MATCH($C391&amp;"-"&amp;$E391&amp;"-"&amp;S$4,Aux!$Q$4:$Q$5000,0)),1,""),"")</f>
        <v/>
      </c>
      <c r="T391" s="13" t="str">
        <f>IFERROR(IF(($C391&amp;"-"&amp;$E391&amp;"-"&amp;T$4)=INDEX(Aux!$Q$4:$Q$5000,MATCH($C391&amp;"-"&amp;$E391&amp;"-"&amp;T$4,Aux!$Q$4:$Q$5000,0)),1,""),"")</f>
        <v/>
      </c>
      <c r="U391" s="13" t="str">
        <f>IFERROR(IF(($C391&amp;"-"&amp;$E391&amp;"-"&amp;U$4)=INDEX(Aux!$Q$4:$Q$5000,MATCH($C391&amp;"-"&amp;$E391&amp;"-"&amp;U$4,Aux!$Q$4:$Q$5000,0)),1,""),"")</f>
        <v/>
      </c>
      <c r="V391" s="13" t="str">
        <f>IFERROR(IF(($C391&amp;"-"&amp;$E391&amp;"-"&amp;V$4)=INDEX(Aux!$Q$4:$Q$5000,MATCH($C391&amp;"-"&amp;$E391&amp;"-"&amp;V$4,Aux!$Q$4:$Q$5000,0)),1,""),"")</f>
        <v/>
      </c>
      <c r="W391" s="13" t="str">
        <f>IFERROR(IF(($C391&amp;"-"&amp;$E391&amp;"-"&amp;W$4)=INDEX(Aux!$Q$4:$Q$5000,MATCH($C391&amp;"-"&amp;$E391&amp;"-"&amp;W$4,Aux!$Q$4:$Q$5000,0)),1,""),"")</f>
        <v/>
      </c>
      <c r="X391" s="13" t="str">
        <f>IFERROR(IF(($C391&amp;"-"&amp;$E391&amp;"-"&amp;X$4)=INDEX(Aux!$Q$4:$Q$5000,MATCH($C391&amp;"-"&amp;$E391&amp;"-"&amp;X$4,Aux!$Q$4:$Q$5000,0)),1,""),"")</f>
        <v/>
      </c>
      <c r="Y391" s="13" t="str">
        <f>IFERROR(IF(($C391&amp;"-"&amp;$E391&amp;"-"&amp;Y$4)=INDEX(Aux!$Q$4:$Q$5000,MATCH($C391&amp;"-"&amp;$E391&amp;"-"&amp;Y$4,Aux!$Q$4:$Q$5000,0)),1,""),"")</f>
        <v/>
      </c>
      <c r="Z391" s="13" t="str">
        <f>IFERROR(IF(($C391&amp;"-"&amp;$E391&amp;"-"&amp;Z$4)=INDEX(Aux!$Q$4:$Q$5000,MATCH($C391&amp;"-"&amp;$E391&amp;"-"&amp;Z$4,Aux!$Q$4:$Q$5000,0)),1,""),"")</f>
        <v/>
      </c>
      <c r="AA391" s="13" t="str">
        <f>IFERROR(IF(($C391&amp;"-"&amp;$E391&amp;"-"&amp;AA$4)=INDEX(Aux!$Q$4:$Q$5000,MATCH($C391&amp;"-"&amp;$E391&amp;"-"&amp;AA$4,Aux!$Q$4:$Q$5000,0)),1,""),"")</f>
        <v/>
      </c>
    </row>
    <row r="392" spans="2:27" x14ac:dyDescent="0.25">
      <c r="B392" s="41" t="str">
        <f>IF(B391="","",IF(B391+1&lt;='Tables&amp;Data'!$F$9,B391+1,""))</f>
        <v/>
      </c>
      <c r="C392" s="46" t="str">
        <f>IF(IFERROR(TRUNC((B392-1)/'Tables&amp;Data'!$F$7,0)+1,0)=0,"","G"&amp;TRUNC((B392-1)/'Tables&amp;Data'!$F$7,0)+1)</f>
        <v/>
      </c>
      <c r="D392" s="43" t="str">
        <f>IF(C392="","",IF(D391='Tables&amp;Data'!$F$7,1,D391+1))</f>
        <v/>
      </c>
      <c r="E392" s="43" t="str">
        <f t="shared" si="5"/>
        <v/>
      </c>
      <c r="F392" s="45" t="str">
        <f>IF(E392="","",IF(SUM(G392:AA392)='Tables&amp;Data'!$F$8,"P","O"))</f>
        <v/>
      </c>
      <c r="G392" s="13" t="str">
        <f>IFERROR(IF(($C392&amp;"-"&amp;$E392&amp;"-"&amp;G$4)=INDEX(Aux!$Q$4:$Q$5000,MATCH($C392&amp;"-"&amp;$E392&amp;"-"&amp;G$4,Aux!$Q$4:$Q$5000,0)),1,""),"")</f>
        <v/>
      </c>
      <c r="H392" s="13" t="str">
        <f>IFERROR(IF(($C392&amp;"-"&amp;$E392&amp;"-"&amp;H$4)=INDEX(Aux!$Q$4:$Q$5000,MATCH($C392&amp;"-"&amp;$E392&amp;"-"&amp;H$4,Aux!$Q$4:$Q$5000,0)),1,""),"")</f>
        <v/>
      </c>
      <c r="I392" s="13" t="str">
        <f>IFERROR(IF(($C392&amp;"-"&amp;$E392&amp;"-"&amp;I$4)=INDEX(Aux!$Q$4:$Q$5000,MATCH($C392&amp;"-"&amp;$E392&amp;"-"&amp;I$4,Aux!$Q$4:$Q$5000,0)),1,""),"")</f>
        <v/>
      </c>
      <c r="J392" s="13" t="str">
        <f>IFERROR(IF(($C392&amp;"-"&amp;$E392&amp;"-"&amp;J$4)=INDEX(Aux!$Q$4:$Q$5000,MATCH($C392&amp;"-"&amp;$E392&amp;"-"&amp;J$4,Aux!$Q$4:$Q$5000,0)),1,""),"")</f>
        <v/>
      </c>
      <c r="K392" s="13" t="str">
        <f>IFERROR(IF(($C392&amp;"-"&amp;$E392&amp;"-"&amp;K$4)=INDEX(Aux!$Q$4:$Q$5000,MATCH($C392&amp;"-"&amp;$E392&amp;"-"&amp;K$4,Aux!$Q$4:$Q$5000,0)),1,""),"")</f>
        <v/>
      </c>
      <c r="L392" s="13" t="str">
        <f>IFERROR(IF(($C392&amp;"-"&amp;$E392&amp;"-"&amp;L$4)=INDEX(Aux!$Q$4:$Q$5000,MATCH($C392&amp;"-"&amp;$E392&amp;"-"&amp;L$4,Aux!$Q$4:$Q$5000,0)),1,""),"")</f>
        <v/>
      </c>
      <c r="M392" s="13" t="str">
        <f>IFERROR(IF(($C392&amp;"-"&amp;$E392&amp;"-"&amp;M$4)=INDEX(Aux!$Q$4:$Q$5000,MATCH($C392&amp;"-"&amp;$E392&amp;"-"&amp;M$4,Aux!$Q$4:$Q$5000,0)),1,""),"")</f>
        <v/>
      </c>
      <c r="N392" s="13" t="str">
        <f>IFERROR(IF(($C392&amp;"-"&amp;$E392&amp;"-"&amp;N$4)=INDEX(Aux!$Q$4:$Q$5000,MATCH($C392&amp;"-"&amp;$E392&amp;"-"&amp;N$4,Aux!$Q$4:$Q$5000,0)),1,""),"")</f>
        <v/>
      </c>
      <c r="O392" s="13" t="str">
        <f>IFERROR(IF(($C392&amp;"-"&amp;$E392&amp;"-"&amp;O$4)=INDEX(Aux!$Q$4:$Q$5000,MATCH($C392&amp;"-"&amp;$E392&amp;"-"&amp;O$4,Aux!$Q$4:$Q$5000,0)),1,""),"")</f>
        <v/>
      </c>
      <c r="P392" s="13" t="str">
        <f>IFERROR(IF(($C392&amp;"-"&amp;$E392&amp;"-"&amp;P$4)=INDEX(Aux!$Q$4:$Q$5000,MATCH($C392&amp;"-"&amp;$E392&amp;"-"&amp;P$4,Aux!$Q$4:$Q$5000,0)),1,""),"")</f>
        <v/>
      </c>
      <c r="Q392" s="13" t="str">
        <f>IFERROR(IF(($C392&amp;"-"&amp;$E392&amp;"-"&amp;Q$4)=INDEX(Aux!$Q$4:$Q$5000,MATCH($C392&amp;"-"&amp;$E392&amp;"-"&amp;Q$4,Aux!$Q$4:$Q$5000,0)),1,""),"")</f>
        <v/>
      </c>
      <c r="R392" s="13" t="str">
        <f>IFERROR(IF(($C392&amp;"-"&amp;$E392&amp;"-"&amp;R$4)=INDEX(Aux!$Q$4:$Q$5000,MATCH($C392&amp;"-"&amp;$E392&amp;"-"&amp;R$4,Aux!$Q$4:$Q$5000,0)),1,""),"")</f>
        <v/>
      </c>
      <c r="S392" s="13" t="str">
        <f>IFERROR(IF(($C392&amp;"-"&amp;$E392&amp;"-"&amp;S$4)=INDEX(Aux!$Q$4:$Q$5000,MATCH($C392&amp;"-"&amp;$E392&amp;"-"&amp;S$4,Aux!$Q$4:$Q$5000,0)),1,""),"")</f>
        <v/>
      </c>
      <c r="T392" s="13" t="str">
        <f>IFERROR(IF(($C392&amp;"-"&amp;$E392&amp;"-"&amp;T$4)=INDEX(Aux!$Q$4:$Q$5000,MATCH($C392&amp;"-"&amp;$E392&amp;"-"&amp;T$4,Aux!$Q$4:$Q$5000,0)),1,""),"")</f>
        <v/>
      </c>
      <c r="U392" s="13" t="str">
        <f>IFERROR(IF(($C392&amp;"-"&amp;$E392&amp;"-"&amp;U$4)=INDEX(Aux!$Q$4:$Q$5000,MATCH($C392&amp;"-"&amp;$E392&amp;"-"&amp;U$4,Aux!$Q$4:$Q$5000,0)),1,""),"")</f>
        <v/>
      </c>
      <c r="V392" s="13" t="str">
        <f>IFERROR(IF(($C392&amp;"-"&amp;$E392&amp;"-"&amp;V$4)=INDEX(Aux!$Q$4:$Q$5000,MATCH($C392&amp;"-"&amp;$E392&amp;"-"&amp;V$4,Aux!$Q$4:$Q$5000,0)),1,""),"")</f>
        <v/>
      </c>
      <c r="W392" s="13" t="str">
        <f>IFERROR(IF(($C392&amp;"-"&amp;$E392&amp;"-"&amp;W$4)=INDEX(Aux!$Q$4:$Q$5000,MATCH($C392&amp;"-"&amp;$E392&amp;"-"&amp;W$4,Aux!$Q$4:$Q$5000,0)),1,""),"")</f>
        <v/>
      </c>
      <c r="X392" s="13" t="str">
        <f>IFERROR(IF(($C392&amp;"-"&amp;$E392&amp;"-"&amp;X$4)=INDEX(Aux!$Q$4:$Q$5000,MATCH($C392&amp;"-"&amp;$E392&amp;"-"&amp;X$4,Aux!$Q$4:$Q$5000,0)),1,""),"")</f>
        <v/>
      </c>
      <c r="Y392" s="13" t="str">
        <f>IFERROR(IF(($C392&amp;"-"&amp;$E392&amp;"-"&amp;Y$4)=INDEX(Aux!$Q$4:$Q$5000,MATCH($C392&amp;"-"&amp;$E392&amp;"-"&amp;Y$4,Aux!$Q$4:$Q$5000,0)),1,""),"")</f>
        <v/>
      </c>
      <c r="Z392" s="13" t="str">
        <f>IFERROR(IF(($C392&amp;"-"&amp;$E392&amp;"-"&amp;Z$4)=INDEX(Aux!$Q$4:$Q$5000,MATCH($C392&amp;"-"&amp;$E392&amp;"-"&amp;Z$4,Aux!$Q$4:$Q$5000,0)),1,""),"")</f>
        <v/>
      </c>
      <c r="AA392" s="13" t="str">
        <f>IFERROR(IF(($C392&amp;"-"&amp;$E392&amp;"-"&amp;AA$4)=INDEX(Aux!$Q$4:$Q$5000,MATCH($C392&amp;"-"&amp;$E392&amp;"-"&amp;AA$4,Aux!$Q$4:$Q$5000,0)),1,""),"")</f>
        <v/>
      </c>
    </row>
    <row r="393" spans="2:27" x14ac:dyDescent="0.25">
      <c r="B393" s="41" t="str">
        <f>IF(B392="","",IF(B392+1&lt;='Tables&amp;Data'!$F$9,B392+1,""))</f>
        <v/>
      </c>
      <c r="C393" s="46" t="str">
        <f>IF(IFERROR(TRUNC((B393-1)/'Tables&amp;Data'!$F$7,0)+1,0)=0,"","G"&amp;TRUNC((B393-1)/'Tables&amp;Data'!$F$7,0)+1)</f>
        <v/>
      </c>
      <c r="D393" s="43" t="str">
        <f>IF(C393="","",IF(D392='Tables&amp;Data'!$F$7,1,D392+1))</f>
        <v/>
      </c>
      <c r="E393" s="43" t="str">
        <f t="shared" ref="E393:E456" si="6">IF(D393="","","P"&amp;D393)</f>
        <v/>
      </c>
      <c r="F393" s="45" t="str">
        <f>IF(E393="","",IF(SUM(G393:AA393)='Tables&amp;Data'!$F$8,"P","O"))</f>
        <v/>
      </c>
      <c r="G393" s="13" t="str">
        <f>IFERROR(IF(($C393&amp;"-"&amp;$E393&amp;"-"&amp;G$4)=INDEX(Aux!$Q$4:$Q$5000,MATCH($C393&amp;"-"&amp;$E393&amp;"-"&amp;G$4,Aux!$Q$4:$Q$5000,0)),1,""),"")</f>
        <v/>
      </c>
      <c r="H393" s="13" t="str">
        <f>IFERROR(IF(($C393&amp;"-"&amp;$E393&amp;"-"&amp;H$4)=INDEX(Aux!$Q$4:$Q$5000,MATCH($C393&amp;"-"&amp;$E393&amp;"-"&amp;H$4,Aux!$Q$4:$Q$5000,0)),1,""),"")</f>
        <v/>
      </c>
      <c r="I393" s="13" t="str">
        <f>IFERROR(IF(($C393&amp;"-"&amp;$E393&amp;"-"&amp;I$4)=INDEX(Aux!$Q$4:$Q$5000,MATCH($C393&amp;"-"&amp;$E393&amp;"-"&amp;I$4,Aux!$Q$4:$Q$5000,0)),1,""),"")</f>
        <v/>
      </c>
      <c r="J393" s="13" t="str">
        <f>IFERROR(IF(($C393&amp;"-"&amp;$E393&amp;"-"&amp;J$4)=INDEX(Aux!$Q$4:$Q$5000,MATCH($C393&amp;"-"&amp;$E393&amp;"-"&amp;J$4,Aux!$Q$4:$Q$5000,0)),1,""),"")</f>
        <v/>
      </c>
      <c r="K393" s="13" t="str">
        <f>IFERROR(IF(($C393&amp;"-"&amp;$E393&amp;"-"&amp;K$4)=INDEX(Aux!$Q$4:$Q$5000,MATCH($C393&amp;"-"&amp;$E393&amp;"-"&amp;K$4,Aux!$Q$4:$Q$5000,0)),1,""),"")</f>
        <v/>
      </c>
      <c r="L393" s="13" t="str">
        <f>IFERROR(IF(($C393&amp;"-"&amp;$E393&amp;"-"&amp;L$4)=INDEX(Aux!$Q$4:$Q$5000,MATCH($C393&amp;"-"&amp;$E393&amp;"-"&amp;L$4,Aux!$Q$4:$Q$5000,0)),1,""),"")</f>
        <v/>
      </c>
      <c r="M393" s="13" t="str">
        <f>IFERROR(IF(($C393&amp;"-"&amp;$E393&amp;"-"&amp;M$4)=INDEX(Aux!$Q$4:$Q$5000,MATCH($C393&amp;"-"&amp;$E393&amp;"-"&amp;M$4,Aux!$Q$4:$Q$5000,0)),1,""),"")</f>
        <v/>
      </c>
      <c r="N393" s="13" t="str">
        <f>IFERROR(IF(($C393&amp;"-"&amp;$E393&amp;"-"&amp;N$4)=INDEX(Aux!$Q$4:$Q$5000,MATCH($C393&amp;"-"&amp;$E393&amp;"-"&amp;N$4,Aux!$Q$4:$Q$5000,0)),1,""),"")</f>
        <v/>
      </c>
      <c r="O393" s="13" t="str">
        <f>IFERROR(IF(($C393&amp;"-"&amp;$E393&amp;"-"&amp;O$4)=INDEX(Aux!$Q$4:$Q$5000,MATCH($C393&amp;"-"&amp;$E393&amp;"-"&amp;O$4,Aux!$Q$4:$Q$5000,0)),1,""),"")</f>
        <v/>
      </c>
      <c r="P393" s="13" t="str">
        <f>IFERROR(IF(($C393&amp;"-"&amp;$E393&amp;"-"&amp;P$4)=INDEX(Aux!$Q$4:$Q$5000,MATCH($C393&amp;"-"&amp;$E393&amp;"-"&amp;P$4,Aux!$Q$4:$Q$5000,0)),1,""),"")</f>
        <v/>
      </c>
      <c r="Q393" s="13" t="str">
        <f>IFERROR(IF(($C393&amp;"-"&amp;$E393&amp;"-"&amp;Q$4)=INDEX(Aux!$Q$4:$Q$5000,MATCH($C393&amp;"-"&amp;$E393&amp;"-"&amp;Q$4,Aux!$Q$4:$Q$5000,0)),1,""),"")</f>
        <v/>
      </c>
      <c r="R393" s="13" t="str">
        <f>IFERROR(IF(($C393&amp;"-"&amp;$E393&amp;"-"&amp;R$4)=INDEX(Aux!$Q$4:$Q$5000,MATCH($C393&amp;"-"&amp;$E393&amp;"-"&amp;R$4,Aux!$Q$4:$Q$5000,0)),1,""),"")</f>
        <v/>
      </c>
      <c r="S393" s="13" t="str">
        <f>IFERROR(IF(($C393&amp;"-"&amp;$E393&amp;"-"&amp;S$4)=INDEX(Aux!$Q$4:$Q$5000,MATCH($C393&amp;"-"&amp;$E393&amp;"-"&amp;S$4,Aux!$Q$4:$Q$5000,0)),1,""),"")</f>
        <v/>
      </c>
      <c r="T393" s="13" t="str">
        <f>IFERROR(IF(($C393&amp;"-"&amp;$E393&amp;"-"&amp;T$4)=INDEX(Aux!$Q$4:$Q$5000,MATCH($C393&amp;"-"&amp;$E393&amp;"-"&amp;T$4,Aux!$Q$4:$Q$5000,0)),1,""),"")</f>
        <v/>
      </c>
      <c r="U393" s="13" t="str">
        <f>IFERROR(IF(($C393&amp;"-"&amp;$E393&amp;"-"&amp;U$4)=INDEX(Aux!$Q$4:$Q$5000,MATCH($C393&amp;"-"&amp;$E393&amp;"-"&amp;U$4,Aux!$Q$4:$Q$5000,0)),1,""),"")</f>
        <v/>
      </c>
      <c r="V393" s="13" t="str">
        <f>IFERROR(IF(($C393&amp;"-"&amp;$E393&amp;"-"&amp;V$4)=INDEX(Aux!$Q$4:$Q$5000,MATCH($C393&amp;"-"&amp;$E393&amp;"-"&amp;V$4,Aux!$Q$4:$Q$5000,0)),1,""),"")</f>
        <v/>
      </c>
      <c r="W393" s="13" t="str">
        <f>IFERROR(IF(($C393&amp;"-"&amp;$E393&amp;"-"&amp;W$4)=INDEX(Aux!$Q$4:$Q$5000,MATCH($C393&amp;"-"&amp;$E393&amp;"-"&amp;W$4,Aux!$Q$4:$Q$5000,0)),1,""),"")</f>
        <v/>
      </c>
      <c r="X393" s="13" t="str">
        <f>IFERROR(IF(($C393&amp;"-"&amp;$E393&amp;"-"&amp;X$4)=INDEX(Aux!$Q$4:$Q$5000,MATCH($C393&amp;"-"&amp;$E393&amp;"-"&amp;X$4,Aux!$Q$4:$Q$5000,0)),1,""),"")</f>
        <v/>
      </c>
      <c r="Y393" s="13" t="str">
        <f>IFERROR(IF(($C393&amp;"-"&amp;$E393&amp;"-"&amp;Y$4)=INDEX(Aux!$Q$4:$Q$5000,MATCH($C393&amp;"-"&amp;$E393&amp;"-"&amp;Y$4,Aux!$Q$4:$Q$5000,0)),1,""),"")</f>
        <v/>
      </c>
      <c r="Z393" s="13" t="str">
        <f>IFERROR(IF(($C393&amp;"-"&amp;$E393&amp;"-"&amp;Z$4)=INDEX(Aux!$Q$4:$Q$5000,MATCH($C393&amp;"-"&amp;$E393&amp;"-"&amp;Z$4,Aux!$Q$4:$Q$5000,0)),1,""),"")</f>
        <v/>
      </c>
      <c r="AA393" s="13" t="str">
        <f>IFERROR(IF(($C393&amp;"-"&amp;$E393&amp;"-"&amp;AA$4)=INDEX(Aux!$Q$4:$Q$5000,MATCH($C393&amp;"-"&amp;$E393&amp;"-"&amp;AA$4,Aux!$Q$4:$Q$5000,0)),1,""),"")</f>
        <v/>
      </c>
    </row>
    <row r="394" spans="2:27" x14ac:dyDescent="0.25">
      <c r="B394" s="41" t="str">
        <f>IF(B393="","",IF(B393+1&lt;='Tables&amp;Data'!$F$9,B393+1,""))</f>
        <v/>
      </c>
      <c r="C394" s="46" t="str">
        <f>IF(IFERROR(TRUNC((B394-1)/'Tables&amp;Data'!$F$7,0)+1,0)=0,"","G"&amp;TRUNC((B394-1)/'Tables&amp;Data'!$F$7,0)+1)</f>
        <v/>
      </c>
      <c r="D394" s="43" t="str">
        <f>IF(C394="","",IF(D393='Tables&amp;Data'!$F$7,1,D393+1))</f>
        <v/>
      </c>
      <c r="E394" s="43" t="str">
        <f t="shared" si="6"/>
        <v/>
      </c>
      <c r="F394" s="45" t="str">
        <f>IF(E394="","",IF(SUM(G394:AA394)='Tables&amp;Data'!$F$8,"P","O"))</f>
        <v/>
      </c>
      <c r="G394" s="13" t="str">
        <f>IFERROR(IF(($C394&amp;"-"&amp;$E394&amp;"-"&amp;G$4)=INDEX(Aux!$Q$4:$Q$5000,MATCH($C394&amp;"-"&amp;$E394&amp;"-"&amp;G$4,Aux!$Q$4:$Q$5000,0)),1,""),"")</f>
        <v/>
      </c>
      <c r="H394" s="13" t="str">
        <f>IFERROR(IF(($C394&amp;"-"&amp;$E394&amp;"-"&amp;H$4)=INDEX(Aux!$Q$4:$Q$5000,MATCH($C394&amp;"-"&amp;$E394&amp;"-"&amp;H$4,Aux!$Q$4:$Q$5000,0)),1,""),"")</f>
        <v/>
      </c>
      <c r="I394" s="13" t="str">
        <f>IFERROR(IF(($C394&amp;"-"&amp;$E394&amp;"-"&amp;I$4)=INDEX(Aux!$Q$4:$Q$5000,MATCH($C394&amp;"-"&amp;$E394&amp;"-"&amp;I$4,Aux!$Q$4:$Q$5000,0)),1,""),"")</f>
        <v/>
      </c>
      <c r="J394" s="13" t="str">
        <f>IFERROR(IF(($C394&amp;"-"&amp;$E394&amp;"-"&amp;J$4)=INDEX(Aux!$Q$4:$Q$5000,MATCH($C394&amp;"-"&amp;$E394&amp;"-"&amp;J$4,Aux!$Q$4:$Q$5000,0)),1,""),"")</f>
        <v/>
      </c>
      <c r="K394" s="13" t="str">
        <f>IFERROR(IF(($C394&amp;"-"&amp;$E394&amp;"-"&amp;K$4)=INDEX(Aux!$Q$4:$Q$5000,MATCH($C394&amp;"-"&amp;$E394&amp;"-"&amp;K$4,Aux!$Q$4:$Q$5000,0)),1,""),"")</f>
        <v/>
      </c>
      <c r="L394" s="13" t="str">
        <f>IFERROR(IF(($C394&amp;"-"&amp;$E394&amp;"-"&amp;L$4)=INDEX(Aux!$Q$4:$Q$5000,MATCH($C394&amp;"-"&amp;$E394&amp;"-"&amp;L$4,Aux!$Q$4:$Q$5000,0)),1,""),"")</f>
        <v/>
      </c>
      <c r="M394" s="13" t="str">
        <f>IFERROR(IF(($C394&amp;"-"&amp;$E394&amp;"-"&amp;M$4)=INDEX(Aux!$Q$4:$Q$5000,MATCH($C394&amp;"-"&amp;$E394&amp;"-"&amp;M$4,Aux!$Q$4:$Q$5000,0)),1,""),"")</f>
        <v/>
      </c>
      <c r="N394" s="13" t="str">
        <f>IFERROR(IF(($C394&amp;"-"&amp;$E394&amp;"-"&amp;N$4)=INDEX(Aux!$Q$4:$Q$5000,MATCH($C394&amp;"-"&amp;$E394&amp;"-"&amp;N$4,Aux!$Q$4:$Q$5000,0)),1,""),"")</f>
        <v/>
      </c>
      <c r="O394" s="13" t="str">
        <f>IFERROR(IF(($C394&amp;"-"&amp;$E394&amp;"-"&amp;O$4)=INDEX(Aux!$Q$4:$Q$5000,MATCH($C394&amp;"-"&amp;$E394&amp;"-"&amp;O$4,Aux!$Q$4:$Q$5000,0)),1,""),"")</f>
        <v/>
      </c>
      <c r="P394" s="13" t="str">
        <f>IFERROR(IF(($C394&amp;"-"&amp;$E394&amp;"-"&amp;P$4)=INDEX(Aux!$Q$4:$Q$5000,MATCH($C394&amp;"-"&amp;$E394&amp;"-"&amp;P$4,Aux!$Q$4:$Q$5000,0)),1,""),"")</f>
        <v/>
      </c>
      <c r="Q394" s="13" t="str">
        <f>IFERROR(IF(($C394&amp;"-"&amp;$E394&amp;"-"&amp;Q$4)=INDEX(Aux!$Q$4:$Q$5000,MATCH($C394&amp;"-"&amp;$E394&amp;"-"&amp;Q$4,Aux!$Q$4:$Q$5000,0)),1,""),"")</f>
        <v/>
      </c>
      <c r="R394" s="13" t="str">
        <f>IFERROR(IF(($C394&amp;"-"&amp;$E394&amp;"-"&amp;R$4)=INDEX(Aux!$Q$4:$Q$5000,MATCH($C394&amp;"-"&amp;$E394&amp;"-"&amp;R$4,Aux!$Q$4:$Q$5000,0)),1,""),"")</f>
        <v/>
      </c>
      <c r="S394" s="13" t="str">
        <f>IFERROR(IF(($C394&amp;"-"&amp;$E394&amp;"-"&amp;S$4)=INDEX(Aux!$Q$4:$Q$5000,MATCH($C394&amp;"-"&amp;$E394&amp;"-"&amp;S$4,Aux!$Q$4:$Q$5000,0)),1,""),"")</f>
        <v/>
      </c>
      <c r="T394" s="13" t="str">
        <f>IFERROR(IF(($C394&amp;"-"&amp;$E394&amp;"-"&amp;T$4)=INDEX(Aux!$Q$4:$Q$5000,MATCH($C394&amp;"-"&amp;$E394&amp;"-"&amp;T$4,Aux!$Q$4:$Q$5000,0)),1,""),"")</f>
        <v/>
      </c>
      <c r="U394" s="13" t="str">
        <f>IFERROR(IF(($C394&amp;"-"&amp;$E394&amp;"-"&amp;U$4)=INDEX(Aux!$Q$4:$Q$5000,MATCH($C394&amp;"-"&amp;$E394&amp;"-"&amp;U$4,Aux!$Q$4:$Q$5000,0)),1,""),"")</f>
        <v/>
      </c>
      <c r="V394" s="13" t="str">
        <f>IFERROR(IF(($C394&amp;"-"&amp;$E394&amp;"-"&amp;V$4)=INDEX(Aux!$Q$4:$Q$5000,MATCH($C394&amp;"-"&amp;$E394&amp;"-"&amp;V$4,Aux!$Q$4:$Q$5000,0)),1,""),"")</f>
        <v/>
      </c>
      <c r="W394" s="13" t="str">
        <f>IFERROR(IF(($C394&amp;"-"&amp;$E394&amp;"-"&amp;W$4)=INDEX(Aux!$Q$4:$Q$5000,MATCH($C394&amp;"-"&amp;$E394&amp;"-"&amp;W$4,Aux!$Q$4:$Q$5000,0)),1,""),"")</f>
        <v/>
      </c>
      <c r="X394" s="13" t="str">
        <f>IFERROR(IF(($C394&amp;"-"&amp;$E394&amp;"-"&amp;X$4)=INDEX(Aux!$Q$4:$Q$5000,MATCH($C394&amp;"-"&amp;$E394&amp;"-"&amp;X$4,Aux!$Q$4:$Q$5000,0)),1,""),"")</f>
        <v/>
      </c>
      <c r="Y394" s="13" t="str">
        <f>IFERROR(IF(($C394&amp;"-"&amp;$E394&amp;"-"&amp;Y$4)=INDEX(Aux!$Q$4:$Q$5000,MATCH($C394&amp;"-"&amp;$E394&amp;"-"&amp;Y$4,Aux!$Q$4:$Q$5000,0)),1,""),"")</f>
        <v/>
      </c>
      <c r="Z394" s="13" t="str">
        <f>IFERROR(IF(($C394&amp;"-"&amp;$E394&amp;"-"&amp;Z$4)=INDEX(Aux!$Q$4:$Q$5000,MATCH($C394&amp;"-"&amp;$E394&amp;"-"&amp;Z$4,Aux!$Q$4:$Q$5000,0)),1,""),"")</f>
        <v/>
      </c>
      <c r="AA394" s="13" t="str">
        <f>IFERROR(IF(($C394&amp;"-"&amp;$E394&amp;"-"&amp;AA$4)=INDEX(Aux!$Q$4:$Q$5000,MATCH($C394&amp;"-"&amp;$E394&amp;"-"&amp;AA$4,Aux!$Q$4:$Q$5000,0)),1,""),"")</f>
        <v/>
      </c>
    </row>
    <row r="395" spans="2:27" x14ac:dyDescent="0.25">
      <c r="B395" s="41" t="str">
        <f>IF(B394="","",IF(B394+1&lt;='Tables&amp;Data'!$F$9,B394+1,""))</f>
        <v/>
      </c>
      <c r="C395" s="46" t="str">
        <f>IF(IFERROR(TRUNC((B395-1)/'Tables&amp;Data'!$F$7,0)+1,0)=0,"","G"&amp;TRUNC((B395-1)/'Tables&amp;Data'!$F$7,0)+1)</f>
        <v/>
      </c>
      <c r="D395" s="43" t="str">
        <f>IF(C395="","",IF(D394='Tables&amp;Data'!$F$7,1,D394+1))</f>
        <v/>
      </c>
      <c r="E395" s="43" t="str">
        <f t="shared" si="6"/>
        <v/>
      </c>
      <c r="F395" s="45" t="str">
        <f>IF(E395="","",IF(SUM(G395:AA395)='Tables&amp;Data'!$F$8,"P","O"))</f>
        <v/>
      </c>
      <c r="G395" s="13" t="str">
        <f>IFERROR(IF(($C395&amp;"-"&amp;$E395&amp;"-"&amp;G$4)=INDEX(Aux!$Q$4:$Q$5000,MATCH($C395&amp;"-"&amp;$E395&amp;"-"&amp;G$4,Aux!$Q$4:$Q$5000,0)),1,""),"")</f>
        <v/>
      </c>
      <c r="H395" s="13" t="str">
        <f>IFERROR(IF(($C395&amp;"-"&amp;$E395&amp;"-"&amp;H$4)=INDEX(Aux!$Q$4:$Q$5000,MATCH($C395&amp;"-"&amp;$E395&amp;"-"&amp;H$4,Aux!$Q$4:$Q$5000,0)),1,""),"")</f>
        <v/>
      </c>
      <c r="I395" s="13" t="str">
        <f>IFERROR(IF(($C395&amp;"-"&amp;$E395&amp;"-"&amp;I$4)=INDEX(Aux!$Q$4:$Q$5000,MATCH($C395&amp;"-"&amp;$E395&amp;"-"&amp;I$4,Aux!$Q$4:$Q$5000,0)),1,""),"")</f>
        <v/>
      </c>
      <c r="J395" s="13" t="str">
        <f>IFERROR(IF(($C395&amp;"-"&amp;$E395&amp;"-"&amp;J$4)=INDEX(Aux!$Q$4:$Q$5000,MATCH($C395&amp;"-"&amp;$E395&amp;"-"&amp;J$4,Aux!$Q$4:$Q$5000,0)),1,""),"")</f>
        <v/>
      </c>
      <c r="K395" s="13" t="str">
        <f>IFERROR(IF(($C395&amp;"-"&amp;$E395&amp;"-"&amp;K$4)=INDEX(Aux!$Q$4:$Q$5000,MATCH($C395&amp;"-"&amp;$E395&amp;"-"&amp;K$4,Aux!$Q$4:$Q$5000,0)),1,""),"")</f>
        <v/>
      </c>
      <c r="L395" s="13" t="str">
        <f>IFERROR(IF(($C395&amp;"-"&amp;$E395&amp;"-"&amp;L$4)=INDEX(Aux!$Q$4:$Q$5000,MATCH($C395&amp;"-"&amp;$E395&amp;"-"&amp;L$4,Aux!$Q$4:$Q$5000,0)),1,""),"")</f>
        <v/>
      </c>
      <c r="M395" s="13" t="str">
        <f>IFERROR(IF(($C395&amp;"-"&amp;$E395&amp;"-"&amp;M$4)=INDEX(Aux!$Q$4:$Q$5000,MATCH($C395&amp;"-"&amp;$E395&amp;"-"&amp;M$4,Aux!$Q$4:$Q$5000,0)),1,""),"")</f>
        <v/>
      </c>
      <c r="N395" s="13" t="str">
        <f>IFERROR(IF(($C395&amp;"-"&amp;$E395&amp;"-"&amp;N$4)=INDEX(Aux!$Q$4:$Q$5000,MATCH($C395&amp;"-"&amp;$E395&amp;"-"&amp;N$4,Aux!$Q$4:$Q$5000,0)),1,""),"")</f>
        <v/>
      </c>
      <c r="O395" s="13" t="str">
        <f>IFERROR(IF(($C395&amp;"-"&amp;$E395&amp;"-"&amp;O$4)=INDEX(Aux!$Q$4:$Q$5000,MATCH($C395&amp;"-"&amp;$E395&amp;"-"&amp;O$4,Aux!$Q$4:$Q$5000,0)),1,""),"")</f>
        <v/>
      </c>
      <c r="P395" s="13" t="str">
        <f>IFERROR(IF(($C395&amp;"-"&amp;$E395&amp;"-"&amp;P$4)=INDEX(Aux!$Q$4:$Q$5000,MATCH($C395&amp;"-"&amp;$E395&amp;"-"&amp;P$4,Aux!$Q$4:$Q$5000,0)),1,""),"")</f>
        <v/>
      </c>
      <c r="Q395" s="13" t="str">
        <f>IFERROR(IF(($C395&amp;"-"&amp;$E395&amp;"-"&amp;Q$4)=INDEX(Aux!$Q$4:$Q$5000,MATCH($C395&amp;"-"&amp;$E395&amp;"-"&amp;Q$4,Aux!$Q$4:$Q$5000,0)),1,""),"")</f>
        <v/>
      </c>
      <c r="R395" s="13" t="str">
        <f>IFERROR(IF(($C395&amp;"-"&amp;$E395&amp;"-"&amp;R$4)=INDEX(Aux!$Q$4:$Q$5000,MATCH($C395&amp;"-"&amp;$E395&amp;"-"&amp;R$4,Aux!$Q$4:$Q$5000,0)),1,""),"")</f>
        <v/>
      </c>
      <c r="S395" s="13" t="str">
        <f>IFERROR(IF(($C395&amp;"-"&amp;$E395&amp;"-"&amp;S$4)=INDEX(Aux!$Q$4:$Q$5000,MATCH($C395&amp;"-"&amp;$E395&amp;"-"&amp;S$4,Aux!$Q$4:$Q$5000,0)),1,""),"")</f>
        <v/>
      </c>
      <c r="T395" s="13" t="str">
        <f>IFERROR(IF(($C395&amp;"-"&amp;$E395&amp;"-"&amp;T$4)=INDEX(Aux!$Q$4:$Q$5000,MATCH($C395&amp;"-"&amp;$E395&amp;"-"&amp;T$4,Aux!$Q$4:$Q$5000,0)),1,""),"")</f>
        <v/>
      </c>
      <c r="U395" s="13" t="str">
        <f>IFERROR(IF(($C395&amp;"-"&amp;$E395&amp;"-"&amp;U$4)=INDEX(Aux!$Q$4:$Q$5000,MATCH($C395&amp;"-"&amp;$E395&amp;"-"&amp;U$4,Aux!$Q$4:$Q$5000,0)),1,""),"")</f>
        <v/>
      </c>
      <c r="V395" s="13" t="str">
        <f>IFERROR(IF(($C395&amp;"-"&amp;$E395&amp;"-"&amp;V$4)=INDEX(Aux!$Q$4:$Q$5000,MATCH($C395&amp;"-"&amp;$E395&amp;"-"&amp;V$4,Aux!$Q$4:$Q$5000,0)),1,""),"")</f>
        <v/>
      </c>
      <c r="W395" s="13" t="str">
        <f>IFERROR(IF(($C395&amp;"-"&amp;$E395&amp;"-"&amp;W$4)=INDEX(Aux!$Q$4:$Q$5000,MATCH($C395&amp;"-"&amp;$E395&amp;"-"&amp;W$4,Aux!$Q$4:$Q$5000,0)),1,""),"")</f>
        <v/>
      </c>
      <c r="X395" s="13" t="str">
        <f>IFERROR(IF(($C395&amp;"-"&amp;$E395&amp;"-"&amp;X$4)=INDEX(Aux!$Q$4:$Q$5000,MATCH($C395&amp;"-"&amp;$E395&amp;"-"&amp;X$4,Aux!$Q$4:$Q$5000,0)),1,""),"")</f>
        <v/>
      </c>
      <c r="Y395" s="13" t="str">
        <f>IFERROR(IF(($C395&amp;"-"&amp;$E395&amp;"-"&amp;Y$4)=INDEX(Aux!$Q$4:$Q$5000,MATCH($C395&amp;"-"&amp;$E395&amp;"-"&amp;Y$4,Aux!$Q$4:$Q$5000,0)),1,""),"")</f>
        <v/>
      </c>
      <c r="Z395" s="13" t="str">
        <f>IFERROR(IF(($C395&amp;"-"&amp;$E395&amp;"-"&amp;Z$4)=INDEX(Aux!$Q$4:$Q$5000,MATCH($C395&amp;"-"&amp;$E395&amp;"-"&amp;Z$4,Aux!$Q$4:$Q$5000,0)),1,""),"")</f>
        <v/>
      </c>
      <c r="AA395" s="13" t="str">
        <f>IFERROR(IF(($C395&amp;"-"&amp;$E395&amp;"-"&amp;AA$4)=INDEX(Aux!$Q$4:$Q$5000,MATCH($C395&amp;"-"&amp;$E395&amp;"-"&amp;AA$4,Aux!$Q$4:$Q$5000,0)),1,""),"")</f>
        <v/>
      </c>
    </row>
    <row r="396" spans="2:27" x14ac:dyDescent="0.25">
      <c r="B396" s="41" t="str">
        <f>IF(B395="","",IF(B395+1&lt;='Tables&amp;Data'!$F$9,B395+1,""))</f>
        <v/>
      </c>
      <c r="C396" s="46" t="str">
        <f>IF(IFERROR(TRUNC((B396-1)/'Tables&amp;Data'!$F$7,0)+1,0)=0,"","G"&amp;TRUNC((B396-1)/'Tables&amp;Data'!$F$7,0)+1)</f>
        <v/>
      </c>
      <c r="D396" s="43" t="str">
        <f>IF(C396="","",IF(D395='Tables&amp;Data'!$F$7,1,D395+1))</f>
        <v/>
      </c>
      <c r="E396" s="43" t="str">
        <f t="shared" si="6"/>
        <v/>
      </c>
      <c r="F396" s="45" t="str">
        <f>IF(E396="","",IF(SUM(G396:AA396)='Tables&amp;Data'!$F$8,"P","O"))</f>
        <v/>
      </c>
      <c r="G396" s="13" t="str">
        <f>IFERROR(IF(($C396&amp;"-"&amp;$E396&amp;"-"&amp;G$4)=INDEX(Aux!$Q$4:$Q$5000,MATCH($C396&amp;"-"&amp;$E396&amp;"-"&amp;G$4,Aux!$Q$4:$Q$5000,0)),1,""),"")</f>
        <v/>
      </c>
      <c r="H396" s="13" t="str">
        <f>IFERROR(IF(($C396&amp;"-"&amp;$E396&amp;"-"&amp;H$4)=INDEX(Aux!$Q$4:$Q$5000,MATCH($C396&amp;"-"&amp;$E396&amp;"-"&amp;H$4,Aux!$Q$4:$Q$5000,0)),1,""),"")</f>
        <v/>
      </c>
      <c r="I396" s="13" t="str">
        <f>IFERROR(IF(($C396&amp;"-"&amp;$E396&amp;"-"&amp;I$4)=INDEX(Aux!$Q$4:$Q$5000,MATCH($C396&amp;"-"&amp;$E396&amp;"-"&amp;I$4,Aux!$Q$4:$Q$5000,0)),1,""),"")</f>
        <v/>
      </c>
      <c r="J396" s="13" t="str">
        <f>IFERROR(IF(($C396&amp;"-"&amp;$E396&amp;"-"&amp;J$4)=INDEX(Aux!$Q$4:$Q$5000,MATCH($C396&amp;"-"&amp;$E396&amp;"-"&amp;J$4,Aux!$Q$4:$Q$5000,0)),1,""),"")</f>
        <v/>
      </c>
      <c r="K396" s="13" t="str">
        <f>IFERROR(IF(($C396&amp;"-"&amp;$E396&amp;"-"&amp;K$4)=INDEX(Aux!$Q$4:$Q$5000,MATCH($C396&amp;"-"&amp;$E396&amp;"-"&amp;K$4,Aux!$Q$4:$Q$5000,0)),1,""),"")</f>
        <v/>
      </c>
      <c r="L396" s="13" t="str">
        <f>IFERROR(IF(($C396&amp;"-"&amp;$E396&amp;"-"&amp;L$4)=INDEX(Aux!$Q$4:$Q$5000,MATCH($C396&amp;"-"&amp;$E396&amp;"-"&amp;L$4,Aux!$Q$4:$Q$5000,0)),1,""),"")</f>
        <v/>
      </c>
      <c r="M396" s="13" t="str">
        <f>IFERROR(IF(($C396&amp;"-"&amp;$E396&amp;"-"&amp;M$4)=INDEX(Aux!$Q$4:$Q$5000,MATCH($C396&amp;"-"&amp;$E396&amp;"-"&amp;M$4,Aux!$Q$4:$Q$5000,0)),1,""),"")</f>
        <v/>
      </c>
      <c r="N396" s="13" t="str">
        <f>IFERROR(IF(($C396&amp;"-"&amp;$E396&amp;"-"&amp;N$4)=INDEX(Aux!$Q$4:$Q$5000,MATCH($C396&amp;"-"&amp;$E396&amp;"-"&amp;N$4,Aux!$Q$4:$Q$5000,0)),1,""),"")</f>
        <v/>
      </c>
      <c r="O396" s="13" t="str">
        <f>IFERROR(IF(($C396&amp;"-"&amp;$E396&amp;"-"&amp;O$4)=INDEX(Aux!$Q$4:$Q$5000,MATCH($C396&amp;"-"&amp;$E396&amp;"-"&amp;O$4,Aux!$Q$4:$Q$5000,0)),1,""),"")</f>
        <v/>
      </c>
      <c r="P396" s="13" t="str">
        <f>IFERROR(IF(($C396&amp;"-"&amp;$E396&amp;"-"&amp;P$4)=INDEX(Aux!$Q$4:$Q$5000,MATCH($C396&amp;"-"&amp;$E396&amp;"-"&amp;P$4,Aux!$Q$4:$Q$5000,0)),1,""),"")</f>
        <v/>
      </c>
      <c r="Q396" s="13" t="str">
        <f>IFERROR(IF(($C396&amp;"-"&amp;$E396&amp;"-"&amp;Q$4)=INDEX(Aux!$Q$4:$Q$5000,MATCH($C396&amp;"-"&amp;$E396&amp;"-"&amp;Q$4,Aux!$Q$4:$Q$5000,0)),1,""),"")</f>
        <v/>
      </c>
      <c r="R396" s="13" t="str">
        <f>IFERROR(IF(($C396&amp;"-"&amp;$E396&amp;"-"&amp;R$4)=INDEX(Aux!$Q$4:$Q$5000,MATCH($C396&amp;"-"&amp;$E396&amp;"-"&amp;R$4,Aux!$Q$4:$Q$5000,0)),1,""),"")</f>
        <v/>
      </c>
      <c r="S396" s="13" t="str">
        <f>IFERROR(IF(($C396&amp;"-"&amp;$E396&amp;"-"&amp;S$4)=INDEX(Aux!$Q$4:$Q$5000,MATCH($C396&amp;"-"&amp;$E396&amp;"-"&amp;S$4,Aux!$Q$4:$Q$5000,0)),1,""),"")</f>
        <v/>
      </c>
      <c r="T396" s="13" t="str">
        <f>IFERROR(IF(($C396&amp;"-"&amp;$E396&amp;"-"&amp;T$4)=INDEX(Aux!$Q$4:$Q$5000,MATCH($C396&amp;"-"&amp;$E396&amp;"-"&amp;T$4,Aux!$Q$4:$Q$5000,0)),1,""),"")</f>
        <v/>
      </c>
      <c r="U396" s="13" t="str">
        <f>IFERROR(IF(($C396&amp;"-"&amp;$E396&amp;"-"&amp;U$4)=INDEX(Aux!$Q$4:$Q$5000,MATCH($C396&amp;"-"&amp;$E396&amp;"-"&amp;U$4,Aux!$Q$4:$Q$5000,0)),1,""),"")</f>
        <v/>
      </c>
      <c r="V396" s="13" t="str">
        <f>IFERROR(IF(($C396&amp;"-"&amp;$E396&amp;"-"&amp;V$4)=INDEX(Aux!$Q$4:$Q$5000,MATCH($C396&amp;"-"&amp;$E396&amp;"-"&amp;V$4,Aux!$Q$4:$Q$5000,0)),1,""),"")</f>
        <v/>
      </c>
      <c r="W396" s="13" t="str">
        <f>IFERROR(IF(($C396&amp;"-"&amp;$E396&amp;"-"&amp;W$4)=INDEX(Aux!$Q$4:$Q$5000,MATCH($C396&amp;"-"&amp;$E396&amp;"-"&amp;W$4,Aux!$Q$4:$Q$5000,0)),1,""),"")</f>
        <v/>
      </c>
      <c r="X396" s="13" t="str">
        <f>IFERROR(IF(($C396&amp;"-"&amp;$E396&amp;"-"&amp;X$4)=INDEX(Aux!$Q$4:$Q$5000,MATCH($C396&amp;"-"&amp;$E396&amp;"-"&amp;X$4,Aux!$Q$4:$Q$5000,0)),1,""),"")</f>
        <v/>
      </c>
      <c r="Y396" s="13" t="str">
        <f>IFERROR(IF(($C396&amp;"-"&amp;$E396&amp;"-"&amp;Y$4)=INDEX(Aux!$Q$4:$Q$5000,MATCH($C396&amp;"-"&amp;$E396&amp;"-"&amp;Y$4,Aux!$Q$4:$Q$5000,0)),1,""),"")</f>
        <v/>
      </c>
      <c r="Z396" s="13" t="str">
        <f>IFERROR(IF(($C396&amp;"-"&amp;$E396&amp;"-"&amp;Z$4)=INDEX(Aux!$Q$4:$Q$5000,MATCH($C396&amp;"-"&amp;$E396&amp;"-"&amp;Z$4,Aux!$Q$4:$Q$5000,0)),1,""),"")</f>
        <v/>
      </c>
      <c r="AA396" s="13" t="str">
        <f>IFERROR(IF(($C396&amp;"-"&amp;$E396&amp;"-"&amp;AA$4)=INDEX(Aux!$Q$4:$Q$5000,MATCH($C396&amp;"-"&amp;$E396&amp;"-"&amp;AA$4,Aux!$Q$4:$Q$5000,0)),1,""),"")</f>
        <v/>
      </c>
    </row>
    <row r="397" spans="2:27" x14ac:dyDescent="0.25">
      <c r="B397" s="41" t="str">
        <f>IF(B396="","",IF(B396+1&lt;='Tables&amp;Data'!$F$9,B396+1,""))</f>
        <v/>
      </c>
      <c r="C397" s="46" t="str">
        <f>IF(IFERROR(TRUNC((B397-1)/'Tables&amp;Data'!$F$7,0)+1,0)=0,"","G"&amp;TRUNC((B397-1)/'Tables&amp;Data'!$F$7,0)+1)</f>
        <v/>
      </c>
      <c r="D397" s="43" t="str">
        <f>IF(C397="","",IF(D396='Tables&amp;Data'!$F$7,1,D396+1))</f>
        <v/>
      </c>
      <c r="E397" s="43" t="str">
        <f t="shared" si="6"/>
        <v/>
      </c>
      <c r="F397" s="45" t="str">
        <f>IF(E397="","",IF(SUM(G397:AA397)='Tables&amp;Data'!$F$8,"P","O"))</f>
        <v/>
      </c>
      <c r="G397" s="13" t="str">
        <f>IFERROR(IF(($C397&amp;"-"&amp;$E397&amp;"-"&amp;G$4)=INDEX(Aux!$Q$4:$Q$5000,MATCH($C397&amp;"-"&amp;$E397&amp;"-"&amp;G$4,Aux!$Q$4:$Q$5000,0)),1,""),"")</f>
        <v/>
      </c>
      <c r="H397" s="13" t="str">
        <f>IFERROR(IF(($C397&amp;"-"&amp;$E397&amp;"-"&amp;H$4)=INDEX(Aux!$Q$4:$Q$5000,MATCH($C397&amp;"-"&amp;$E397&amp;"-"&amp;H$4,Aux!$Q$4:$Q$5000,0)),1,""),"")</f>
        <v/>
      </c>
      <c r="I397" s="13" t="str">
        <f>IFERROR(IF(($C397&amp;"-"&amp;$E397&amp;"-"&amp;I$4)=INDEX(Aux!$Q$4:$Q$5000,MATCH($C397&amp;"-"&amp;$E397&amp;"-"&amp;I$4,Aux!$Q$4:$Q$5000,0)),1,""),"")</f>
        <v/>
      </c>
      <c r="J397" s="13" t="str">
        <f>IFERROR(IF(($C397&amp;"-"&amp;$E397&amp;"-"&amp;J$4)=INDEX(Aux!$Q$4:$Q$5000,MATCH($C397&amp;"-"&amp;$E397&amp;"-"&amp;J$4,Aux!$Q$4:$Q$5000,0)),1,""),"")</f>
        <v/>
      </c>
      <c r="K397" s="13" t="str">
        <f>IFERROR(IF(($C397&amp;"-"&amp;$E397&amp;"-"&amp;K$4)=INDEX(Aux!$Q$4:$Q$5000,MATCH($C397&amp;"-"&amp;$E397&amp;"-"&amp;K$4,Aux!$Q$4:$Q$5000,0)),1,""),"")</f>
        <v/>
      </c>
      <c r="L397" s="13" t="str">
        <f>IFERROR(IF(($C397&amp;"-"&amp;$E397&amp;"-"&amp;L$4)=INDEX(Aux!$Q$4:$Q$5000,MATCH($C397&amp;"-"&amp;$E397&amp;"-"&amp;L$4,Aux!$Q$4:$Q$5000,0)),1,""),"")</f>
        <v/>
      </c>
      <c r="M397" s="13" t="str">
        <f>IFERROR(IF(($C397&amp;"-"&amp;$E397&amp;"-"&amp;M$4)=INDEX(Aux!$Q$4:$Q$5000,MATCH($C397&amp;"-"&amp;$E397&amp;"-"&amp;M$4,Aux!$Q$4:$Q$5000,0)),1,""),"")</f>
        <v/>
      </c>
      <c r="N397" s="13" t="str">
        <f>IFERROR(IF(($C397&amp;"-"&amp;$E397&amp;"-"&amp;N$4)=INDEX(Aux!$Q$4:$Q$5000,MATCH($C397&amp;"-"&amp;$E397&amp;"-"&amp;N$4,Aux!$Q$4:$Q$5000,0)),1,""),"")</f>
        <v/>
      </c>
      <c r="O397" s="13" t="str">
        <f>IFERROR(IF(($C397&amp;"-"&amp;$E397&amp;"-"&amp;O$4)=INDEX(Aux!$Q$4:$Q$5000,MATCH($C397&amp;"-"&amp;$E397&amp;"-"&amp;O$4,Aux!$Q$4:$Q$5000,0)),1,""),"")</f>
        <v/>
      </c>
      <c r="P397" s="13" t="str">
        <f>IFERROR(IF(($C397&amp;"-"&amp;$E397&amp;"-"&amp;P$4)=INDEX(Aux!$Q$4:$Q$5000,MATCH($C397&amp;"-"&amp;$E397&amp;"-"&amp;P$4,Aux!$Q$4:$Q$5000,0)),1,""),"")</f>
        <v/>
      </c>
      <c r="Q397" s="13" t="str">
        <f>IFERROR(IF(($C397&amp;"-"&amp;$E397&amp;"-"&amp;Q$4)=INDEX(Aux!$Q$4:$Q$5000,MATCH($C397&amp;"-"&amp;$E397&amp;"-"&amp;Q$4,Aux!$Q$4:$Q$5000,0)),1,""),"")</f>
        <v/>
      </c>
      <c r="R397" s="13" t="str">
        <f>IFERROR(IF(($C397&amp;"-"&amp;$E397&amp;"-"&amp;R$4)=INDEX(Aux!$Q$4:$Q$5000,MATCH($C397&amp;"-"&amp;$E397&amp;"-"&amp;R$4,Aux!$Q$4:$Q$5000,0)),1,""),"")</f>
        <v/>
      </c>
      <c r="S397" s="13" t="str">
        <f>IFERROR(IF(($C397&amp;"-"&amp;$E397&amp;"-"&amp;S$4)=INDEX(Aux!$Q$4:$Q$5000,MATCH($C397&amp;"-"&amp;$E397&amp;"-"&amp;S$4,Aux!$Q$4:$Q$5000,0)),1,""),"")</f>
        <v/>
      </c>
      <c r="T397" s="13" t="str">
        <f>IFERROR(IF(($C397&amp;"-"&amp;$E397&amp;"-"&amp;T$4)=INDEX(Aux!$Q$4:$Q$5000,MATCH($C397&amp;"-"&amp;$E397&amp;"-"&amp;T$4,Aux!$Q$4:$Q$5000,0)),1,""),"")</f>
        <v/>
      </c>
      <c r="U397" s="13" t="str">
        <f>IFERROR(IF(($C397&amp;"-"&amp;$E397&amp;"-"&amp;U$4)=INDEX(Aux!$Q$4:$Q$5000,MATCH($C397&amp;"-"&amp;$E397&amp;"-"&amp;U$4,Aux!$Q$4:$Q$5000,0)),1,""),"")</f>
        <v/>
      </c>
      <c r="V397" s="13" t="str">
        <f>IFERROR(IF(($C397&amp;"-"&amp;$E397&amp;"-"&amp;V$4)=INDEX(Aux!$Q$4:$Q$5000,MATCH($C397&amp;"-"&amp;$E397&amp;"-"&amp;V$4,Aux!$Q$4:$Q$5000,0)),1,""),"")</f>
        <v/>
      </c>
      <c r="W397" s="13" t="str">
        <f>IFERROR(IF(($C397&amp;"-"&amp;$E397&amp;"-"&amp;W$4)=INDEX(Aux!$Q$4:$Q$5000,MATCH($C397&amp;"-"&amp;$E397&amp;"-"&amp;W$4,Aux!$Q$4:$Q$5000,0)),1,""),"")</f>
        <v/>
      </c>
      <c r="X397" s="13" t="str">
        <f>IFERROR(IF(($C397&amp;"-"&amp;$E397&amp;"-"&amp;X$4)=INDEX(Aux!$Q$4:$Q$5000,MATCH($C397&amp;"-"&amp;$E397&amp;"-"&amp;X$4,Aux!$Q$4:$Q$5000,0)),1,""),"")</f>
        <v/>
      </c>
      <c r="Y397" s="13" t="str">
        <f>IFERROR(IF(($C397&amp;"-"&amp;$E397&amp;"-"&amp;Y$4)=INDEX(Aux!$Q$4:$Q$5000,MATCH($C397&amp;"-"&amp;$E397&amp;"-"&amp;Y$4,Aux!$Q$4:$Q$5000,0)),1,""),"")</f>
        <v/>
      </c>
      <c r="Z397" s="13" t="str">
        <f>IFERROR(IF(($C397&amp;"-"&amp;$E397&amp;"-"&amp;Z$4)=INDEX(Aux!$Q$4:$Q$5000,MATCH($C397&amp;"-"&amp;$E397&amp;"-"&amp;Z$4,Aux!$Q$4:$Q$5000,0)),1,""),"")</f>
        <v/>
      </c>
      <c r="AA397" s="13" t="str">
        <f>IFERROR(IF(($C397&amp;"-"&amp;$E397&amp;"-"&amp;AA$4)=INDEX(Aux!$Q$4:$Q$5000,MATCH($C397&amp;"-"&amp;$E397&amp;"-"&amp;AA$4,Aux!$Q$4:$Q$5000,0)),1,""),"")</f>
        <v/>
      </c>
    </row>
    <row r="398" spans="2:27" x14ac:dyDescent="0.25">
      <c r="B398" s="41" t="str">
        <f>IF(B397="","",IF(B397+1&lt;='Tables&amp;Data'!$F$9,B397+1,""))</f>
        <v/>
      </c>
      <c r="C398" s="46" t="str">
        <f>IF(IFERROR(TRUNC((B398-1)/'Tables&amp;Data'!$F$7,0)+1,0)=0,"","G"&amp;TRUNC((B398-1)/'Tables&amp;Data'!$F$7,0)+1)</f>
        <v/>
      </c>
      <c r="D398" s="43" t="str">
        <f>IF(C398="","",IF(D397='Tables&amp;Data'!$F$7,1,D397+1))</f>
        <v/>
      </c>
      <c r="E398" s="43" t="str">
        <f t="shared" si="6"/>
        <v/>
      </c>
      <c r="F398" s="45" t="str">
        <f>IF(E398="","",IF(SUM(G398:AA398)='Tables&amp;Data'!$F$8,"P","O"))</f>
        <v/>
      </c>
      <c r="G398" s="13" t="str">
        <f>IFERROR(IF(($C398&amp;"-"&amp;$E398&amp;"-"&amp;G$4)=INDEX(Aux!$Q$4:$Q$5000,MATCH($C398&amp;"-"&amp;$E398&amp;"-"&amp;G$4,Aux!$Q$4:$Q$5000,0)),1,""),"")</f>
        <v/>
      </c>
      <c r="H398" s="13" t="str">
        <f>IFERROR(IF(($C398&amp;"-"&amp;$E398&amp;"-"&amp;H$4)=INDEX(Aux!$Q$4:$Q$5000,MATCH($C398&amp;"-"&amp;$E398&amp;"-"&amp;H$4,Aux!$Q$4:$Q$5000,0)),1,""),"")</f>
        <v/>
      </c>
      <c r="I398" s="13" t="str">
        <f>IFERROR(IF(($C398&amp;"-"&amp;$E398&amp;"-"&amp;I$4)=INDEX(Aux!$Q$4:$Q$5000,MATCH($C398&amp;"-"&amp;$E398&amp;"-"&amp;I$4,Aux!$Q$4:$Q$5000,0)),1,""),"")</f>
        <v/>
      </c>
      <c r="J398" s="13" t="str">
        <f>IFERROR(IF(($C398&amp;"-"&amp;$E398&amp;"-"&amp;J$4)=INDEX(Aux!$Q$4:$Q$5000,MATCH($C398&amp;"-"&amp;$E398&amp;"-"&amp;J$4,Aux!$Q$4:$Q$5000,0)),1,""),"")</f>
        <v/>
      </c>
      <c r="K398" s="13" t="str">
        <f>IFERROR(IF(($C398&amp;"-"&amp;$E398&amp;"-"&amp;K$4)=INDEX(Aux!$Q$4:$Q$5000,MATCH($C398&amp;"-"&amp;$E398&amp;"-"&amp;K$4,Aux!$Q$4:$Q$5000,0)),1,""),"")</f>
        <v/>
      </c>
      <c r="L398" s="13" t="str">
        <f>IFERROR(IF(($C398&amp;"-"&amp;$E398&amp;"-"&amp;L$4)=INDEX(Aux!$Q$4:$Q$5000,MATCH($C398&amp;"-"&amp;$E398&amp;"-"&amp;L$4,Aux!$Q$4:$Q$5000,0)),1,""),"")</f>
        <v/>
      </c>
      <c r="M398" s="13" t="str">
        <f>IFERROR(IF(($C398&amp;"-"&amp;$E398&amp;"-"&amp;M$4)=INDEX(Aux!$Q$4:$Q$5000,MATCH($C398&amp;"-"&amp;$E398&amp;"-"&amp;M$4,Aux!$Q$4:$Q$5000,0)),1,""),"")</f>
        <v/>
      </c>
      <c r="N398" s="13" t="str">
        <f>IFERROR(IF(($C398&amp;"-"&amp;$E398&amp;"-"&amp;N$4)=INDEX(Aux!$Q$4:$Q$5000,MATCH($C398&amp;"-"&amp;$E398&amp;"-"&amp;N$4,Aux!$Q$4:$Q$5000,0)),1,""),"")</f>
        <v/>
      </c>
      <c r="O398" s="13" t="str">
        <f>IFERROR(IF(($C398&amp;"-"&amp;$E398&amp;"-"&amp;O$4)=INDEX(Aux!$Q$4:$Q$5000,MATCH($C398&amp;"-"&amp;$E398&amp;"-"&amp;O$4,Aux!$Q$4:$Q$5000,0)),1,""),"")</f>
        <v/>
      </c>
      <c r="P398" s="13" t="str">
        <f>IFERROR(IF(($C398&amp;"-"&amp;$E398&amp;"-"&amp;P$4)=INDEX(Aux!$Q$4:$Q$5000,MATCH($C398&amp;"-"&amp;$E398&amp;"-"&amp;P$4,Aux!$Q$4:$Q$5000,0)),1,""),"")</f>
        <v/>
      </c>
      <c r="Q398" s="13" t="str">
        <f>IFERROR(IF(($C398&amp;"-"&amp;$E398&amp;"-"&amp;Q$4)=INDEX(Aux!$Q$4:$Q$5000,MATCH($C398&amp;"-"&amp;$E398&amp;"-"&amp;Q$4,Aux!$Q$4:$Q$5000,0)),1,""),"")</f>
        <v/>
      </c>
      <c r="R398" s="13" t="str">
        <f>IFERROR(IF(($C398&amp;"-"&amp;$E398&amp;"-"&amp;R$4)=INDEX(Aux!$Q$4:$Q$5000,MATCH($C398&amp;"-"&amp;$E398&amp;"-"&amp;R$4,Aux!$Q$4:$Q$5000,0)),1,""),"")</f>
        <v/>
      </c>
      <c r="S398" s="13" t="str">
        <f>IFERROR(IF(($C398&amp;"-"&amp;$E398&amp;"-"&amp;S$4)=INDEX(Aux!$Q$4:$Q$5000,MATCH($C398&amp;"-"&amp;$E398&amp;"-"&amp;S$4,Aux!$Q$4:$Q$5000,0)),1,""),"")</f>
        <v/>
      </c>
      <c r="T398" s="13" t="str">
        <f>IFERROR(IF(($C398&amp;"-"&amp;$E398&amp;"-"&amp;T$4)=INDEX(Aux!$Q$4:$Q$5000,MATCH($C398&amp;"-"&amp;$E398&amp;"-"&amp;T$4,Aux!$Q$4:$Q$5000,0)),1,""),"")</f>
        <v/>
      </c>
      <c r="U398" s="13" t="str">
        <f>IFERROR(IF(($C398&amp;"-"&amp;$E398&amp;"-"&amp;U$4)=INDEX(Aux!$Q$4:$Q$5000,MATCH($C398&amp;"-"&amp;$E398&amp;"-"&amp;U$4,Aux!$Q$4:$Q$5000,0)),1,""),"")</f>
        <v/>
      </c>
      <c r="V398" s="13" t="str">
        <f>IFERROR(IF(($C398&amp;"-"&amp;$E398&amp;"-"&amp;V$4)=INDEX(Aux!$Q$4:$Q$5000,MATCH($C398&amp;"-"&amp;$E398&amp;"-"&amp;V$4,Aux!$Q$4:$Q$5000,0)),1,""),"")</f>
        <v/>
      </c>
      <c r="W398" s="13" t="str">
        <f>IFERROR(IF(($C398&amp;"-"&amp;$E398&amp;"-"&amp;W$4)=INDEX(Aux!$Q$4:$Q$5000,MATCH($C398&amp;"-"&amp;$E398&amp;"-"&amp;W$4,Aux!$Q$4:$Q$5000,0)),1,""),"")</f>
        <v/>
      </c>
      <c r="X398" s="13" t="str">
        <f>IFERROR(IF(($C398&amp;"-"&amp;$E398&amp;"-"&amp;X$4)=INDEX(Aux!$Q$4:$Q$5000,MATCH($C398&amp;"-"&amp;$E398&amp;"-"&amp;X$4,Aux!$Q$4:$Q$5000,0)),1,""),"")</f>
        <v/>
      </c>
      <c r="Y398" s="13" t="str">
        <f>IFERROR(IF(($C398&amp;"-"&amp;$E398&amp;"-"&amp;Y$4)=INDEX(Aux!$Q$4:$Q$5000,MATCH($C398&amp;"-"&amp;$E398&amp;"-"&amp;Y$4,Aux!$Q$4:$Q$5000,0)),1,""),"")</f>
        <v/>
      </c>
      <c r="Z398" s="13" t="str">
        <f>IFERROR(IF(($C398&amp;"-"&amp;$E398&amp;"-"&amp;Z$4)=INDEX(Aux!$Q$4:$Q$5000,MATCH($C398&amp;"-"&amp;$E398&amp;"-"&amp;Z$4,Aux!$Q$4:$Q$5000,0)),1,""),"")</f>
        <v/>
      </c>
      <c r="AA398" s="13" t="str">
        <f>IFERROR(IF(($C398&amp;"-"&amp;$E398&amp;"-"&amp;AA$4)=INDEX(Aux!$Q$4:$Q$5000,MATCH($C398&amp;"-"&amp;$E398&amp;"-"&amp;AA$4,Aux!$Q$4:$Q$5000,0)),1,""),"")</f>
        <v/>
      </c>
    </row>
    <row r="399" spans="2:27" x14ac:dyDescent="0.25">
      <c r="B399" s="41" t="str">
        <f>IF(B398="","",IF(B398+1&lt;='Tables&amp;Data'!$F$9,B398+1,""))</f>
        <v/>
      </c>
      <c r="C399" s="46" t="str">
        <f>IF(IFERROR(TRUNC((B399-1)/'Tables&amp;Data'!$F$7,0)+1,0)=0,"","G"&amp;TRUNC((B399-1)/'Tables&amp;Data'!$F$7,0)+1)</f>
        <v/>
      </c>
      <c r="D399" s="43" t="str">
        <f>IF(C399="","",IF(D398='Tables&amp;Data'!$F$7,1,D398+1))</f>
        <v/>
      </c>
      <c r="E399" s="43" t="str">
        <f t="shared" si="6"/>
        <v/>
      </c>
      <c r="F399" s="45" t="str">
        <f>IF(E399="","",IF(SUM(G399:AA399)='Tables&amp;Data'!$F$8,"P","O"))</f>
        <v/>
      </c>
      <c r="G399" s="13" t="str">
        <f>IFERROR(IF(($C399&amp;"-"&amp;$E399&amp;"-"&amp;G$4)=INDEX(Aux!$Q$4:$Q$5000,MATCH($C399&amp;"-"&amp;$E399&amp;"-"&amp;G$4,Aux!$Q$4:$Q$5000,0)),1,""),"")</f>
        <v/>
      </c>
      <c r="H399" s="13" t="str">
        <f>IFERROR(IF(($C399&amp;"-"&amp;$E399&amp;"-"&amp;H$4)=INDEX(Aux!$Q$4:$Q$5000,MATCH($C399&amp;"-"&amp;$E399&amp;"-"&amp;H$4,Aux!$Q$4:$Q$5000,0)),1,""),"")</f>
        <v/>
      </c>
      <c r="I399" s="13" t="str">
        <f>IFERROR(IF(($C399&amp;"-"&amp;$E399&amp;"-"&amp;I$4)=INDEX(Aux!$Q$4:$Q$5000,MATCH($C399&amp;"-"&amp;$E399&amp;"-"&amp;I$4,Aux!$Q$4:$Q$5000,0)),1,""),"")</f>
        <v/>
      </c>
      <c r="J399" s="13" t="str">
        <f>IFERROR(IF(($C399&amp;"-"&amp;$E399&amp;"-"&amp;J$4)=INDEX(Aux!$Q$4:$Q$5000,MATCH($C399&amp;"-"&amp;$E399&amp;"-"&amp;J$4,Aux!$Q$4:$Q$5000,0)),1,""),"")</f>
        <v/>
      </c>
      <c r="K399" s="13" t="str">
        <f>IFERROR(IF(($C399&amp;"-"&amp;$E399&amp;"-"&amp;K$4)=INDEX(Aux!$Q$4:$Q$5000,MATCH($C399&amp;"-"&amp;$E399&amp;"-"&amp;K$4,Aux!$Q$4:$Q$5000,0)),1,""),"")</f>
        <v/>
      </c>
      <c r="L399" s="13" t="str">
        <f>IFERROR(IF(($C399&amp;"-"&amp;$E399&amp;"-"&amp;L$4)=INDEX(Aux!$Q$4:$Q$5000,MATCH($C399&amp;"-"&amp;$E399&amp;"-"&amp;L$4,Aux!$Q$4:$Q$5000,0)),1,""),"")</f>
        <v/>
      </c>
      <c r="M399" s="13" t="str">
        <f>IFERROR(IF(($C399&amp;"-"&amp;$E399&amp;"-"&amp;M$4)=INDEX(Aux!$Q$4:$Q$5000,MATCH($C399&amp;"-"&amp;$E399&amp;"-"&amp;M$4,Aux!$Q$4:$Q$5000,0)),1,""),"")</f>
        <v/>
      </c>
      <c r="N399" s="13" t="str">
        <f>IFERROR(IF(($C399&amp;"-"&amp;$E399&amp;"-"&amp;N$4)=INDEX(Aux!$Q$4:$Q$5000,MATCH($C399&amp;"-"&amp;$E399&amp;"-"&amp;N$4,Aux!$Q$4:$Q$5000,0)),1,""),"")</f>
        <v/>
      </c>
      <c r="O399" s="13" t="str">
        <f>IFERROR(IF(($C399&amp;"-"&amp;$E399&amp;"-"&amp;O$4)=INDEX(Aux!$Q$4:$Q$5000,MATCH($C399&amp;"-"&amp;$E399&amp;"-"&amp;O$4,Aux!$Q$4:$Q$5000,0)),1,""),"")</f>
        <v/>
      </c>
      <c r="P399" s="13" t="str">
        <f>IFERROR(IF(($C399&amp;"-"&amp;$E399&amp;"-"&amp;P$4)=INDEX(Aux!$Q$4:$Q$5000,MATCH($C399&amp;"-"&amp;$E399&amp;"-"&amp;P$4,Aux!$Q$4:$Q$5000,0)),1,""),"")</f>
        <v/>
      </c>
      <c r="Q399" s="13" t="str">
        <f>IFERROR(IF(($C399&amp;"-"&amp;$E399&amp;"-"&amp;Q$4)=INDEX(Aux!$Q$4:$Q$5000,MATCH($C399&amp;"-"&amp;$E399&amp;"-"&amp;Q$4,Aux!$Q$4:$Q$5000,0)),1,""),"")</f>
        <v/>
      </c>
      <c r="R399" s="13" t="str">
        <f>IFERROR(IF(($C399&amp;"-"&amp;$E399&amp;"-"&amp;R$4)=INDEX(Aux!$Q$4:$Q$5000,MATCH($C399&amp;"-"&amp;$E399&amp;"-"&amp;R$4,Aux!$Q$4:$Q$5000,0)),1,""),"")</f>
        <v/>
      </c>
      <c r="S399" s="13" t="str">
        <f>IFERROR(IF(($C399&amp;"-"&amp;$E399&amp;"-"&amp;S$4)=INDEX(Aux!$Q$4:$Q$5000,MATCH($C399&amp;"-"&amp;$E399&amp;"-"&amp;S$4,Aux!$Q$4:$Q$5000,0)),1,""),"")</f>
        <v/>
      </c>
      <c r="T399" s="13" t="str">
        <f>IFERROR(IF(($C399&amp;"-"&amp;$E399&amp;"-"&amp;T$4)=INDEX(Aux!$Q$4:$Q$5000,MATCH($C399&amp;"-"&amp;$E399&amp;"-"&amp;T$4,Aux!$Q$4:$Q$5000,0)),1,""),"")</f>
        <v/>
      </c>
      <c r="U399" s="13" t="str">
        <f>IFERROR(IF(($C399&amp;"-"&amp;$E399&amp;"-"&amp;U$4)=INDEX(Aux!$Q$4:$Q$5000,MATCH($C399&amp;"-"&amp;$E399&amp;"-"&amp;U$4,Aux!$Q$4:$Q$5000,0)),1,""),"")</f>
        <v/>
      </c>
      <c r="V399" s="13" t="str">
        <f>IFERROR(IF(($C399&amp;"-"&amp;$E399&amp;"-"&amp;V$4)=INDEX(Aux!$Q$4:$Q$5000,MATCH($C399&amp;"-"&amp;$E399&amp;"-"&amp;V$4,Aux!$Q$4:$Q$5000,0)),1,""),"")</f>
        <v/>
      </c>
      <c r="W399" s="13" t="str">
        <f>IFERROR(IF(($C399&amp;"-"&amp;$E399&amp;"-"&amp;W$4)=INDEX(Aux!$Q$4:$Q$5000,MATCH($C399&amp;"-"&amp;$E399&amp;"-"&amp;W$4,Aux!$Q$4:$Q$5000,0)),1,""),"")</f>
        <v/>
      </c>
      <c r="X399" s="13" t="str">
        <f>IFERROR(IF(($C399&amp;"-"&amp;$E399&amp;"-"&amp;X$4)=INDEX(Aux!$Q$4:$Q$5000,MATCH($C399&amp;"-"&amp;$E399&amp;"-"&amp;X$4,Aux!$Q$4:$Q$5000,0)),1,""),"")</f>
        <v/>
      </c>
      <c r="Y399" s="13" t="str">
        <f>IFERROR(IF(($C399&amp;"-"&amp;$E399&amp;"-"&amp;Y$4)=INDEX(Aux!$Q$4:$Q$5000,MATCH($C399&amp;"-"&amp;$E399&amp;"-"&amp;Y$4,Aux!$Q$4:$Q$5000,0)),1,""),"")</f>
        <v/>
      </c>
      <c r="Z399" s="13" t="str">
        <f>IFERROR(IF(($C399&amp;"-"&amp;$E399&amp;"-"&amp;Z$4)=INDEX(Aux!$Q$4:$Q$5000,MATCH($C399&amp;"-"&amp;$E399&amp;"-"&amp;Z$4,Aux!$Q$4:$Q$5000,0)),1,""),"")</f>
        <v/>
      </c>
      <c r="AA399" s="13" t="str">
        <f>IFERROR(IF(($C399&amp;"-"&amp;$E399&amp;"-"&amp;AA$4)=INDEX(Aux!$Q$4:$Q$5000,MATCH($C399&amp;"-"&amp;$E399&amp;"-"&amp;AA$4,Aux!$Q$4:$Q$5000,0)),1,""),"")</f>
        <v/>
      </c>
    </row>
    <row r="400" spans="2:27" x14ac:dyDescent="0.25">
      <c r="B400" s="41" t="str">
        <f>IF(B399="","",IF(B399+1&lt;='Tables&amp;Data'!$F$9,B399+1,""))</f>
        <v/>
      </c>
      <c r="C400" s="46" t="str">
        <f>IF(IFERROR(TRUNC((B400-1)/'Tables&amp;Data'!$F$7,0)+1,0)=0,"","G"&amp;TRUNC((B400-1)/'Tables&amp;Data'!$F$7,0)+1)</f>
        <v/>
      </c>
      <c r="D400" s="43" t="str">
        <f>IF(C400="","",IF(D399='Tables&amp;Data'!$F$7,1,D399+1))</f>
        <v/>
      </c>
      <c r="E400" s="43" t="str">
        <f t="shared" si="6"/>
        <v/>
      </c>
      <c r="F400" s="45" t="str">
        <f>IF(E400="","",IF(SUM(G400:AA400)='Tables&amp;Data'!$F$8,"P","O"))</f>
        <v/>
      </c>
      <c r="G400" s="13" t="str">
        <f>IFERROR(IF(($C400&amp;"-"&amp;$E400&amp;"-"&amp;G$4)=INDEX(Aux!$Q$4:$Q$5000,MATCH($C400&amp;"-"&amp;$E400&amp;"-"&amp;G$4,Aux!$Q$4:$Q$5000,0)),1,""),"")</f>
        <v/>
      </c>
      <c r="H400" s="13" t="str">
        <f>IFERROR(IF(($C400&amp;"-"&amp;$E400&amp;"-"&amp;H$4)=INDEX(Aux!$Q$4:$Q$5000,MATCH($C400&amp;"-"&amp;$E400&amp;"-"&amp;H$4,Aux!$Q$4:$Q$5000,0)),1,""),"")</f>
        <v/>
      </c>
      <c r="I400" s="13" t="str">
        <f>IFERROR(IF(($C400&amp;"-"&amp;$E400&amp;"-"&amp;I$4)=INDEX(Aux!$Q$4:$Q$5000,MATCH($C400&amp;"-"&amp;$E400&amp;"-"&amp;I$4,Aux!$Q$4:$Q$5000,0)),1,""),"")</f>
        <v/>
      </c>
      <c r="J400" s="13" t="str">
        <f>IFERROR(IF(($C400&amp;"-"&amp;$E400&amp;"-"&amp;J$4)=INDEX(Aux!$Q$4:$Q$5000,MATCH($C400&amp;"-"&amp;$E400&amp;"-"&amp;J$4,Aux!$Q$4:$Q$5000,0)),1,""),"")</f>
        <v/>
      </c>
      <c r="K400" s="13" t="str">
        <f>IFERROR(IF(($C400&amp;"-"&amp;$E400&amp;"-"&amp;K$4)=INDEX(Aux!$Q$4:$Q$5000,MATCH($C400&amp;"-"&amp;$E400&amp;"-"&amp;K$4,Aux!$Q$4:$Q$5000,0)),1,""),"")</f>
        <v/>
      </c>
      <c r="L400" s="13" t="str">
        <f>IFERROR(IF(($C400&amp;"-"&amp;$E400&amp;"-"&amp;L$4)=INDEX(Aux!$Q$4:$Q$5000,MATCH($C400&amp;"-"&amp;$E400&amp;"-"&amp;L$4,Aux!$Q$4:$Q$5000,0)),1,""),"")</f>
        <v/>
      </c>
      <c r="M400" s="13" t="str">
        <f>IFERROR(IF(($C400&amp;"-"&amp;$E400&amp;"-"&amp;M$4)=INDEX(Aux!$Q$4:$Q$5000,MATCH($C400&amp;"-"&amp;$E400&amp;"-"&amp;M$4,Aux!$Q$4:$Q$5000,0)),1,""),"")</f>
        <v/>
      </c>
      <c r="N400" s="13" t="str">
        <f>IFERROR(IF(($C400&amp;"-"&amp;$E400&amp;"-"&amp;N$4)=INDEX(Aux!$Q$4:$Q$5000,MATCH($C400&amp;"-"&amp;$E400&amp;"-"&amp;N$4,Aux!$Q$4:$Q$5000,0)),1,""),"")</f>
        <v/>
      </c>
      <c r="O400" s="13" t="str">
        <f>IFERROR(IF(($C400&amp;"-"&amp;$E400&amp;"-"&amp;O$4)=INDEX(Aux!$Q$4:$Q$5000,MATCH($C400&amp;"-"&amp;$E400&amp;"-"&amp;O$4,Aux!$Q$4:$Q$5000,0)),1,""),"")</f>
        <v/>
      </c>
      <c r="P400" s="13" t="str">
        <f>IFERROR(IF(($C400&amp;"-"&amp;$E400&amp;"-"&amp;P$4)=INDEX(Aux!$Q$4:$Q$5000,MATCH($C400&amp;"-"&amp;$E400&amp;"-"&amp;P$4,Aux!$Q$4:$Q$5000,0)),1,""),"")</f>
        <v/>
      </c>
      <c r="Q400" s="13" t="str">
        <f>IFERROR(IF(($C400&amp;"-"&amp;$E400&amp;"-"&amp;Q$4)=INDEX(Aux!$Q$4:$Q$5000,MATCH($C400&amp;"-"&amp;$E400&amp;"-"&amp;Q$4,Aux!$Q$4:$Q$5000,0)),1,""),"")</f>
        <v/>
      </c>
      <c r="R400" s="13" t="str">
        <f>IFERROR(IF(($C400&amp;"-"&amp;$E400&amp;"-"&amp;R$4)=INDEX(Aux!$Q$4:$Q$5000,MATCH($C400&amp;"-"&amp;$E400&amp;"-"&amp;R$4,Aux!$Q$4:$Q$5000,0)),1,""),"")</f>
        <v/>
      </c>
      <c r="S400" s="13" t="str">
        <f>IFERROR(IF(($C400&amp;"-"&amp;$E400&amp;"-"&amp;S$4)=INDEX(Aux!$Q$4:$Q$5000,MATCH($C400&amp;"-"&amp;$E400&amp;"-"&amp;S$4,Aux!$Q$4:$Q$5000,0)),1,""),"")</f>
        <v/>
      </c>
      <c r="T400" s="13" t="str">
        <f>IFERROR(IF(($C400&amp;"-"&amp;$E400&amp;"-"&amp;T$4)=INDEX(Aux!$Q$4:$Q$5000,MATCH($C400&amp;"-"&amp;$E400&amp;"-"&amp;T$4,Aux!$Q$4:$Q$5000,0)),1,""),"")</f>
        <v/>
      </c>
      <c r="U400" s="13" t="str">
        <f>IFERROR(IF(($C400&amp;"-"&amp;$E400&amp;"-"&amp;U$4)=INDEX(Aux!$Q$4:$Q$5000,MATCH($C400&amp;"-"&amp;$E400&amp;"-"&amp;U$4,Aux!$Q$4:$Q$5000,0)),1,""),"")</f>
        <v/>
      </c>
      <c r="V400" s="13" t="str">
        <f>IFERROR(IF(($C400&amp;"-"&amp;$E400&amp;"-"&amp;V$4)=INDEX(Aux!$Q$4:$Q$5000,MATCH($C400&amp;"-"&amp;$E400&amp;"-"&amp;V$4,Aux!$Q$4:$Q$5000,0)),1,""),"")</f>
        <v/>
      </c>
      <c r="W400" s="13" t="str">
        <f>IFERROR(IF(($C400&amp;"-"&amp;$E400&amp;"-"&amp;W$4)=INDEX(Aux!$Q$4:$Q$5000,MATCH($C400&amp;"-"&amp;$E400&amp;"-"&amp;W$4,Aux!$Q$4:$Q$5000,0)),1,""),"")</f>
        <v/>
      </c>
      <c r="X400" s="13" t="str">
        <f>IFERROR(IF(($C400&amp;"-"&amp;$E400&amp;"-"&amp;X$4)=INDEX(Aux!$Q$4:$Q$5000,MATCH($C400&amp;"-"&amp;$E400&amp;"-"&amp;X$4,Aux!$Q$4:$Q$5000,0)),1,""),"")</f>
        <v/>
      </c>
      <c r="Y400" s="13" t="str">
        <f>IFERROR(IF(($C400&amp;"-"&amp;$E400&amp;"-"&amp;Y$4)=INDEX(Aux!$Q$4:$Q$5000,MATCH($C400&amp;"-"&amp;$E400&amp;"-"&amp;Y$4,Aux!$Q$4:$Q$5000,0)),1,""),"")</f>
        <v/>
      </c>
      <c r="Z400" s="13" t="str">
        <f>IFERROR(IF(($C400&amp;"-"&amp;$E400&amp;"-"&amp;Z$4)=INDEX(Aux!$Q$4:$Q$5000,MATCH($C400&amp;"-"&amp;$E400&amp;"-"&amp;Z$4,Aux!$Q$4:$Q$5000,0)),1,""),"")</f>
        <v/>
      </c>
      <c r="AA400" s="13" t="str">
        <f>IFERROR(IF(($C400&amp;"-"&amp;$E400&amp;"-"&amp;AA$4)=INDEX(Aux!$Q$4:$Q$5000,MATCH($C400&amp;"-"&amp;$E400&amp;"-"&amp;AA$4,Aux!$Q$4:$Q$5000,0)),1,""),"")</f>
        <v/>
      </c>
    </row>
    <row r="401" spans="2:27" x14ac:dyDescent="0.25">
      <c r="B401" s="41" t="str">
        <f>IF(B400="","",IF(B400+1&lt;='Tables&amp;Data'!$F$9,B400+1,""))</f>
        <v/>
      </c>
      <c r="C401" s="46" t="str">
        <f>IF(IFERROR(TRUNC((B401-1)/'Tables&amp;Data'!$F$7,0)+1,0)=0,"","G"&amp;TRUNC((B401-1)/'Tables&amp;Data'!$F$7,0)+1)</f>
        <v/>
      </c>
      <c r="D401" s="43" t="str">
        <f>IF(C401="","",IF(D400='Tables&amp;Data'!$F$7,1,D400+1))</f>
        <v/>
      </c>
      <c r="E401" s="43" t="str">
        <f t="shared" si="6"/>
        <v/>
      </c>
      <c r="F401" s="45" t="str">
        <f>IF(E401="","",IF(SUM(G401:AA401)='Tables&amp;Data'!$F$8,"P","O"))</f>
        <v/>
      </c>
      <c r="G401" s="13" t="str">
        <f>IFERROR(IF(($C401&amp;"-"&amp;$E401&amp;"-"&amp;G$4)=INDEX(Aux!$Q$4:$Q$5000,MATCH($C401&amp;"-"&amp;$E401&amp;"-"&amp;G$4,Aux!$Q$4:$Q$5000,0)),1,""),"")</f>
        <v/>
      </c>
      <c r="H401" s="13" t="str">
        <f>IFERROR(IF(($C401&amp;"-"&amp;$E401&amp;"-"&amp;H$4)=INDEX(Aux!$Q$4:$Q$5000,MATCH($C401&amp;"-"&amp;$E401&amp;"-"&amp;H$4,Aux!$Q$4:$Q$5000,0)),1,""),"")</f>
        <v/>
      </c>
      <c r="I401" s="13" t="str">
        <f>IFERROR(IF(($C401&amp;"-"&amp;$E401&amp;"-"&amp;I$4)=INDEX(Aux!$Q$4:$Q$5000,MATCH($C401&amp;"-"&amp;$E401&amp;"-"&amp;I$4,Aux!$Q$4:$Q$5000,0)),1,""),"")</f>
        <v/>
      </c>
      <c r="J401" s="13" t="str">
        <f>IFERROR(IF(($C401&amp;"-"&amp;$E401&amp;"-"&amp;J$4)=INDEX(Aux!$Q$4:$Q$5000,MATCH($C401&amp;"-"&amp;$E401&amp;"-"&amp;J$4,Aux!$Q$4:$Q$5000,0)),1,""),"")</f>
        <v/>
      </c>
      <c r="K401" s="13" t="str">
        <f>IFERROR(IF(($C401&amp;"-"&amp;$E401&amp;"-"&amp;K$4)=INDEX(Aux!$Q$4:$Q$5000,MATCH($C401&amp;"-"&amp;$E401&amp;"-"&amp;K$4,Aux!$Q$4:$Q$5000,0)),1,""),"")</f>
        <v/>
      </c>
      <c r="L401" s="13" t="str">
        <f>IFERROR(IF(($C401&amp;"-"&amp;$E401&amp;"-"&amp;L$4)=INDEX(Aux!$Q$4:$Q$5000,MATCH($C401&amp;"-"&amp;$E401&amp;"-"&amp;L$4,Aux!$Q$4:$Q$5000,0)),1,""),"")</f>
        <v/>
      </c>
      <c r="M401" s="13" t="str">
        <f>IFERROR(IF(($C401&amp;"-"&amp;$E401&amp;"-"&amp;M$4)=INDEX(Aux!$Q$4:$Q$5000,MATCH($C401&amp;"-"&amp;$E401&amp;"-"&amp;M$4,Aux!$Q$4:$Q$5000,0)),1,""),"")</f>
        <v/>
      </c>
      <c r="N401" s="13" t="str">
        <f>IFERROR(IF(($C401&amp;"-"&amp;$E401&amp;"-"&amp;N$4)=INDEX(Aux!$Q$4:$Q$5000,MATCH($C401&amp;"-"&amp;$E401&amp;"-"&amp;N$4,Aux!$Q$4:$Q$5000,0)),1,""),"")</f>
        <v/>
      </c>
      <c r="O401" s="13" t="str">
        <f>IFERROR(IF(($C401&amp;"-"&amp;$E401&amp;"-"&amp;O$4)=INDEX(Aux!$Q$4:$Q$5000,MATCH($C401&amp;"-"&amp;$E401&amp;"-"&amp;O$4,Aux!$Q$4:$Q$5000,0)),1,""),"")</f>
        <v/>
      </c>
      <c r="P401" s="13" t="str">
        <f>IFERROR(IF(($C401&amp;"-"&amp;$E401&amp;"-"&amp;P$4)=INDEX(Aux!$Q$4:$Q$5000,MATCH($C401&amp;"-"&amp;$E401&amp;"-"&amp;P$4,Aux!$Q$4:$Q$5000,0)),1,""),"")</f>
        <v/>
      </c>
      <c r="Q401" s="13" t="str">
        <f>IFERROR(IF(($C401&amp;"-"&amp;$E401&amp;"-"&amp;Q$4)=INDEX(Aux!$Q$4:$Q$5000,MATCH($C401&amp;"-"&amp;$E401&amp;"-"&amp;Q$4,Aux!$Q$4:$Q$5000,0)),1,""),"")</f>
        <v/>
      </c>
      <c r="R401" s="13" t="str">
        <f>IFERROR(IF(($C401&amp;"-"&amp;$E401&amp;"-"&amp;R$4)=INDEX(Aux!$Q$4:$Q$5000,MATCH($C401&amp;"-"&amp;$E401&amp;"-"&amp;R$4,Aux!$Q$4:$Q$5000,0)),1,""),"")</f>
        <v/>
      </c>
      <c r="S401" s="13" t="str">
        <f>IFERROR(IF(($C401&amp;"-"&amp;$E401&amp;"-"&amp;S$4)=INDEX(Aux!$Q$4:$Q$5000,MATCH($C401&amp;"-"&amp;$E401&amp;"-"&amp;S$4,Aux!$Q$4:$Q$5000,0)),1,""),"")</f>
        <v/>
      </c>
      <c r="T401" s="13" t="str">
        <f>IFERROR(IF(($C401&amp;"-"&amp;$E401&amp;"-"&amp;T$4)=INDEX(Aux!$Q$4:$Q$5000,MATCH($C401&amp;"-"&amp;$E401&amp;"-"&amp;T$4,Aux!$Q$4:$Q$5000,0)),1,""),"")</f>
        <v/>
      </c>
      <c r="U401" s="13" t="str">
        <f>IFERROR(IF(($C401&amp;"-"&amp;$E401&amp;"-"&amp;U$4)=INDEX(Aux!$Q$4:$Q$5000,MATCH($C401&amp;"-"&amp;$E401&amp;"-"&amp;U$4,Aux!$Q$4:$Q$5000,0)),1,""),"")</f>
        <v/>
      </c>
      <c r="V401" s="13" t="str">
        <f>IFERROR(IF(($C401&amp;"-"&amp;$E401&amp;"-"&amp;V$4)=INDEX(Aux!$Q$4:$Q$5000,MATCH($C401&amp;"-"&amp;$E401&amp;"-"&amp;V$4,Aux!$Q$4:$Q$5000,0)),1,""),"")</f>
        <v/>
      </c>
      <c r="W401" s="13" t="str">
        <f>IFERROR(IF(($C401&amp;"-"&amp;$E401&amp;"-"&amp;W$4)=INDEX(Aux!$Q$4:$Q$5000,MATCH($C401&amp;"-"&amp;$E401&amp;"-"&amp;W$4,Aux!$Q$4:$Q$5000,0)),1,""),"")</f>
        <v/>
      </c>
      <c r="X401" s="13" t="str">
        <f>IFERROR(IF(($C401&amp;"-"&amp;$E401&amp;"-"&amp;X$4)=INDEX(Aux!$Q$4:$Q$5000,MATCH($C401&amp;"-"&amp;$E401&amp;"-"&amp;X$4,Aux!$Q$4:$Q$5000,0)),1,""),"")</f>
        <v/>
      </c>
      <c r="Y401" s="13" t="str">
        <f>IFERROR(IF(($C401&amp;"-"&amp;$E401&amp;"-"&amp;Y$4)=INDEX(Aux!$Q$4:$Q$5000,MATCH($C401&amp;"-"&amp;$E401&amp;"-"&amp;Y$4,Aux!$Q$4:$Q$5000,0)),1,""),"")</f>
        <v/>
      </c>
      <c r="Z401" s="13" t="str">
        <f>IFERROR(IF(($C401&amp;"-"&amp;$E401&amp;"-"&amp;Z$4)=INDEX(Aux!$Q$4:$Q$5000,MATCH($C401&amp;"-"&amp;$E401&amp;"-"&amp;Z$4,Aux!$Q$4:$Q$5000,0)),1,""),"")</f>
        <v/>
      </c>
      <c r="AA401" s="13" t="str">
        <f>IFERROR(IF(($C401&amp;"-"&amp;$E401&amp;"-"&amp;AA$4)=INDEX(Aux!$Q$4:$Q$5000,MATCH($C401&amp;"-"&amp;$E401&amp;"-"&amp;AA$4,Aux!$Q$4:$Q$5000,0)),1,""),"")</f>
        <v/>
      </c>
    </row>
    <row r="402" spans="2:27" x14ac:dyDescent="0.25">
      <c r="B402" s="41" t="str">
        <f>IF(B401="","",IF(B401+1&lt;='Tables&amp;Data'!$F$9,B401+1,""))</f>
        <v/>
      </c>
      <c r="C402" s="46" t="str">
        <f>IF(IFERROR(TRUNC((B402-1)/'Tables&amp;Data'!$F$7,0)+1,0)=0,"","G"&amp;TRUNC((B402-1)/'Tables&amp;Data'!$F$7,0)+1)</f>
        <v/>
      </c>
      <c r="D402" s="43" t="str">
        <f>IF(C402="","",IF(D401='Tables&amp;Data'!$F$7,1,D401+1))</f>
        <v/>
      </c>
      <c r="E402" s="43" t="str">
        <f t="shared" si="6"/>
        <v/>
      </c>
      <c r="F402" s="45" t="str">
        <f>IF(E402="","",IF(SUM(G402:AA402)='Tables&amp;Data'!$F$8,"P","O"))</f>
        <v/>
      </c>
      <c r="G402" s="13" t="str">
        <f>IFERROR(IF(($C402&amp;"-"&amp;$E402&amp;"-"&amp;G$4)=INDEX(Aux!$Q$4:$Q$5000,MATCH($C402&amp;"-"&amp;$E402&amp;"-"&amp;G$4,Aux!$Q$4:$Q$5000,0)),1,""),"")</f>
        <v/>
      </c>
      <c r="H402" s="13" t="str">
        <f>IFERROR(IF(($C402&amp;"-"&amp;$E402&amp;"-"&amp;H$4)=INDEX(Aux!$Q$4:$Q$5000,MATCH($C402&amp;"-"&amp;$E402&amp;"-"&amp;H$4,Aux!$Q$4:$Q$5000,0)),1,""),"")</f>
        <v/>
      </c>
      <c r="I402" s="13" t="str">
        <f>IFERROR(IF(($C402&amp;"-"&amp;$E402&amp;"-"&amp;I$4)=INDEX(Aux!$Q$4:$Q$5000,MATCH($C402&amp;"-"&amp;$E402&amp;"-"&amp;I$4,Aux!$Q$4:$Q$5000,0)),1,""),"")</f>
        <v/>
      </c>
      <c r="J402" s="13" t="str">
        <f>IFERROR(IF(($C402&amp;"-"&amp;$E402&amp;"-"&amp;J$4)=INDEX(Aux!$Q$4:$Q$5000,MATCH($C402&amp;"-"&amp;$E402&amp;"-"&amp;J$4,Aux!$Q$4:$Q$5000,0)),1,""),"")</f>
        <v/>
      </c>
      <c r="K402" s="13" t="str">
        <f>IFERROR(IF(($C402&amp;"-"&amp;$E402&amp;"-"&amp;K$4)=INDEX(Aux!$Q$4:$Q$5000,MATCH($C402&amp;"-"&amp;$E402&amp;"-"&amp;K$4,Aux!$Q$4:$Q$5000,0)),1,""),"")</f>
        <v/>
      </c>
      <c r="L402" s="13" t="str">
        <f>IFERROR(IF(($C402&amp;"-"&amp;$E402&amp;"-"&amp;L$4)=INDEX(Aux!$Q$4:$Q$5000,MATCH($C402&amp;"-"&amp;$E402&amp;"-"&amp;L$4,Aux!$Q$4:$Q$5000,0)),1,""),"")</f>
        <v/>
      </c>
      <c r="M402" s="13" t="str">
        <f>IFERROR(IF(($C402&amp;"-"&amp;$E402&amp;"-"&amp;M$4)=INDEX(Aux!$Q$4:$Q$5000,MATCH($C402&amp;"-"&amp;$E402&amp;"-"&amp;M$4,Aux!$Q$4:$Q$5000,0)),1,""),"")</f>
        <v/>
      </c>
      <c r="N402" s="13" t="str">
        <f>IFERROR(IF(($C402&amp;"-"&amp;$E402&amp;"-"&amp;N$4)=INDEX(Aux!$Q$4:$Q$5000,MATCH($C402&amp;"-"&amp;$E402&amp;"-"&amp;N$4,Aux!$Q$4:$Q$5000,0)),1,""),"")</f>
        <v/>
      </c>
      <c r="O402" s="13" t="str">
        <f>IFERROR(IF(($C402&amp;"-"&amp;$E402&amp;"-"&amp;O$4)=INDEX(Aux!$Q$4:$Q$5000,MATCH($C402&amp;"-"&amp;$E402&amp;"-"&amp;O$4,Aux!$Q$4:$Q$5000,0)),1,""),"")</f>
        <v/>
      </c>
      <c r="P402" s="13" t="str">
        <f>IFERROR(IF(($C402&amp;"-"&amp;$E402&amp;"-"&amp;P$4)=INDEX(Aux!$Q$4:$Q$5000,MATCH($C402&amp;"-"&amp;$E402&amp;"-"&amp;P$4,Aux!$Q$4:$Q$5000,0)),1,""),"")</f>
        <v/>
      </c>
      <c r="Q402" s="13" t="str">
        <f>IFERROR(IF(($C402&amp;"-"&amp;$E402&amp;"-"&amp;Q$4)=INDEX(Aux!$Q$4:$Q$5000,MATCH($C402&amp;"-"&amp;$E402&amp;"-"&amp;Q$4,Aux!$Q$4:$Q$5000,0)),1,""),"")</f>
        <v/>
      </c>
      <c r="R402" s="13" t="str">
        <f>IFERROR(IF(($C402&amp;"-"&amp;$E402&amp;"-"&amp;R$4)=INDEX(Aux!$Q$4:$Q$5000,MATCH($C402&amp;"-"&amp;$E402&amp;"-"&amp;R$4,Aux!$Q$4:$Q$5000,0)),1,""),"")</f>
        <v/>
      </c>
      <c r="S402" s="13" t="str">
        <f>IFERROR(IF(($C402&amp;"-"&amp;$E402&amp;"-"&amp;S$4)=INDEX(Aux!$Q$4:$Q$5000,MATCH($C402&amp;"-"&amp;$E402&amp;"-"&amp;S$4,Aux!$Q$4:$Q$5000,0)),1,""),"")</f>
        <v/>
      </c>
      <c r="T402" s="13" t="str">
        <f>IFERROR(IF(($C402&amp;"-"&amp;$E402&amp;"-"&amp;T$4)=INDEX(Aux!$Q$4:$Q$5000,MATCH($C402&amp;"-"&amp;$E402&amp;"-"&amp;T$4,Aux!$Q$4:$Q$5000,0)),1,""),"")</f>
        <v/>
      </c>
      <c r="U402" s="13" t="str">
        <f>IFERROR(IF(($C402&amp;"-"&amp;$E402&amp;"-"&amp;U$4)=INDEX(Aux!$Q$4:$Q$5000,MATCH($C402&amp;"-"&amp;$E402&amp;"-"&amp;U$4,Aux!$Q$4:$Q$5000,0)),1,""),"")</f>
        <v/>
      </c>
      <c r="V402" s="13" t="str">
        <f>IFERROR(IF(($C402&amp;"-"&amp;$E402&amp;"-"&amp;V$4)=INDEX(Aux!$Q$4:$Q$5000,MATCH($C402&amp;"-"&amp;$E402&amp;"-"&amp;V$4,Aux!$Q$4:$Q$5000,0)),1,""),"")</f>
        <v/>
      </c>
      <c r="W402" s="13" t="str">
        <f>IFERROR(IF(($C402&amp;"-"&amp;$E402&amp;"-"&amp;W$4)=INDEX(Aux!$Q$4:$Q$5000,MATCH($C402&amp;"-"&amp;$E402&amp;"-"&amp;W$4,Aux!$Q$4:$Q$5000,0)),1,""),"")</f>
        <v/>
      </c>
      <c r="X402" s="13" t="str">
        <f>IFERROR(IF(($C402&amp;"-"&amp;$E402&amp;"-"&amp;X$4)=INDEX(Aux!$Q$4:$Q$5000,MATCH($C402&amp;"-"&amp;$E402&amp;"-"&amp;X$4,Aux!$Q$4:$Q$5000,0)),1,""),"")</f>
        <v/>
      </c>
      <c r="Y402" s="13" t="str">
        <f>IFERROR(IF(($C402&amp;"-"&amp;$E402&amp;"-"&amp;Y$4)=INDEX(Aux!$Q$4:$Q$5000,MATCH($C402&amp;"-"&amp;$E402&amp;"-"&amp;Y$4,Aux!$Q$4:$Q$5000,0)),1,""),"")</f>
        <v/>
      </c>
      <c r="Z402" s="13" t="str">
        <f>IFERROR(IF(($C402&amp;"-"&amp;$E402&amp;"-"&amp;Z$4)=INDEX(Aux!$Q$4:$Q$5000,MATCH($C402&amp;"-"&amp;$E402&amp;"-"&amp;Z$4,Aux!$Q$4:$Q$5000,0)),1,""),"")</f>
        <v/>
      </c>
      <c r="AA402" s="13" t="str">
        <f>IFERROR(IF(($C402&amp;"-"&amp;$E402&amp;"-"&amp;AA$4)=INDEX(Aux!$Q$4:$Q$5000,MATCH($C402&amp;"-"&amp;$E402&amp;"-"&amp;AA$4,Aux!$Q$4:$Q$5000,0)),1,""),"")</f>
        <v/>
      </c>
    </row>
    <row r="403" spans="2:27" x14ac:dyDescent="0.25">
      <c r="B403" s="41" t="str">
        <f>IF(B402="","",IF(B402+1&lt;='Tables&amp;Data'!$F$9,B402+1,""))</f>
        <v/>
      </c>
      <c r="C403" s="46" t="str">
        <f>IF(IFERROR(TRUNC((B403-1)/'Tables&amp;Data'!$F$7,0)+1,0)=0,"","G"&amp;TRUNC((B403-1)/'Tables&amp;Data'!$F$7,0)+1)</f>
        <v/>
      </c>
      <c r="D403" s="43" t="str">
        <f>IF(C403="","",IF(D402='Tables&amp;Data'!$F$7,1,D402+1))</f>
        <v/>
      </c>
      <c r="E403" s="43" t="str">
        <f t="shared" si="6"/>
        <v/>
      </c>
      <c r="F403" s="45" t="str">
        <f>IF(E403="","",IF(SUM(G403:AA403)='Tables&amp;Data'!$F$8,"P","O"))</f>
        <v/>
      </c>
      <c r="G403" s="13" t="str">
        <f>IFERROR(IF(($C403&amp;"-"&amp;$E403&amp;"-"&amp;G$4)=INDEX(Aux!$Q$4:$Q$5000,MATCH($C403&amp;"-"&amp;$E403&amp;"-"&amp;G$4,Aux!$Q$4:$Q$5000,0)),1,""),"")</f>
        <v/>
      </c>
      <c r="H403" s="13" t="str">
        <f>IFERROR(IF(($C403&amp;"-"&amp;$E403&amp;"-"&amp;H$4)=INDEX(Aux!$Q$4:$Q$5000,MATCH($C403&amp;"-"&amp;$E403&amp;"-"&amp;H$4,Aux!$Q$4:$Q$5000,0)),1,""),"")</f>
        <v/>
      </c>
      <c r="I403" s="13" t="str">
        <f>IFERROR(IF(($C403&amp;"-"&amp;$E403&amp;"-"&amp;I$4)=INDEX(Aux!$Q$4:$Q$5000,MATCH($C403&amp;"-"&amp;$E403&amp;"-"&amp;I$4,Aux!$Q$4:$Q$5000,0)),1,""),"")</f>
        <v/>
      </c>
      <c r="J403" s="13" t="str">
        <f>IFERROR(IF(($C403&amp;"-"&amp;$E403&amp;"-"&amp;J$4)=INDEX(Aux!$Q$4:$Q$5000,MATCH($C403&amp;"-"&amp;$E403&amp;"-"&amp;J$4,Aux!$Q$4:$Q$5000,0)),1,""),"")</f>
        <v/>
      </c>
      <c r="K403" s="13" t="str">
        <f>IFERROR(IF(($C403&amp;"-"&amp;$E403&amp;"-"&amp;K$4)=INDEX(Aux!$Q$4:$Q$5000,MATCH($C403&amp;"-"&amp;$E403&amp;"-"&amp;K$4,Aux!$Q$4:$Q$5000,0)),1,""),"")</f>
        <v/>
      </c>
      <c r="L403" s="13" t="str">
        <f>IFERROR(IF(($C403&amp;"-"&amp;$E403&amp;"-"&amp;L$4)=INDEX(Aux!$Q$4:$Q$5000,MATCH($C403&amp;"-"&amp;$E403&amp;"-"&amp;L$4,Aux!$Q$4:$Q$5000,0)),1,""),"")</f>
        <v/>
      </c>
      <c r="M403" s="13" t="str">
        <f>IFERROR(IF(($C403&amp;"-"&amp;$E403&amp;"-"&amp;M$4)=INDEX(Aux!$Q$4:$Q$5000,MATCH($C403&amp;"-"&amp;$E403&amp;"-"&amp;M$4,Aux!$Q$4:$Q$5000,0)),1,""),"")</f>
        <v/>
      </c>
      <c r="N403" s="13" t="str">
        <f>IFERROR(IF(($C403&amp;"-"&amp;$E403&amp;"-"&amp;N$4)=INDEX(Aux!$Q$4:$Q$5000,MATCH($C403&amp;"-"&amp;$E403&amp;"-"&amp;N$4,Aux!$Q$4:$Q$5000,0)),1,""),"")</f>
        <v/>
      </c>
      <c r="O403" s="13" t="str">
        <f>IFERROR(IF(($C403&amp;"-"&amp;$E403&amp;"-"&amp;O$4)=INDEX(Aux!$Q$4:$Q$5000,MATCH($C403&amp;"-"&amp;$E403&amp;"-"&amp;O$4,Aux!$Q$4:$Q$5000,0)),1,""),"")</f>
        <v/>
      </c>
      <c r="P403" s="13" t="str">
        <f>IFERROR(IF(($C403&amp;"-"&amp;$E403&amp;"-"&amp;P$4)=INDEX(Aux!$Q$4:$Q$5000,MATCH($C403&amp;"-"&amp;$E403&amp;"-"&amp;P$4,Aux!$Q$4:$Q$5000,0)),1,""),"")</f>
        <v/>
      </c>
      <c r="Q403" s="13" t="str">
        <f>IFERROR(IF(($C403&amp;"-"&amp;$E403&amp;"-"&amp;Q$4)=INDEX(Aux!$Q$4:$Q$5000,MATCH($C403&amp;"-"&amp;$E403&amp;"-"&amp;Q$4,Aux!$Q$4:$Q$5000,0)),1,""),"")</f>
        <v/>
      </c>
      <c r="R403" s="13" t="str">
        <f>IFERROR(IF(($C403&amp;"-"&amp;$E403&amp;"-"&amp;R$4)=INDEX(Aux!$Q$4:$Q$5000,MATCH($C403&amp;"-"&amp;$E403&amp;"-"&amp;R$4,Aux!$Q$4:$Q$5000,0)),1,""),"")</f>
        <v/>
      </c>
      <c r="S403" s="13" t="str">
        <f>IFERROR(IF(($C403&amp;"-"&amp;$E403&amp;"-"&amp;S$4)=INDEX(Aux!$Q$4:$Q$5000,MATCH($C403&amp;"-"&amp;$E403&amp;"-"&amp;S$4,Aux!$Q$4:$Q$5000,0)),1,""),"")</f>
        <v/>
      </c>
      <c r="T403" s="13" t="str">
        <f>IFERROR(IF(($C403&amp;"-"&amp;$E403&amp;"-"&amp;T$4)=INDEX(Aux!$Q$4:$Q$5000,MATCH($C403&amp;"-"&amp;$E403&amp;"-"&amp;T$4,Aux!$Q$4:$Q$5000,0)),1,""),"")</f>
        <v/>
      </c>
      <c r="U403" s="13" t="str">
        <f>IFERROR(IF(($C403&amp;"-"&amp;$E403&amp;"-"&amp;U$4)=INDEX(Aux!$Q$4:$Q$5000,MATCH($C403&amp;"-"&amp;$E403&amp;"-"&amp;U$4,Aux!$Q$4:$Q$5000,0)),1,""),"")</f>
        <v/>
      </c>
      <c r="V403" s="13" t="str">
        <f>IFERROR(IF(($C403&amp;"-"&amp;$E403&amp;"-"&amp;V$4)=INDEX(Aux!$Q$4:$Q$5000,MATCH($C403&amp;"-"&amp;$E403&amp;"-"&amp;V$4,Aux!$Q$4:$Q$5000,0)),1,""),"")</f>
        <v/>
      </c>
      <c r="W403" s="13" t="str">
        <f>IFERROR(IF(($C403&amp;"-"&amp;$E403&amp;"-"&amp;W$4)=INDEX(Aux!$Q$4:$Q$5000,MATCH($C403&amp;"-"&amp;$E403&amp;"-"&amp;W$4,Aux!$Q$4:$Q$5000,0)),1,""),"")</f>
        <v/>
      </c>
      <c r="X403" s="13" t="str">
        <f>IFERROR(IF(($C403&amp;"-"&amp;$E403&amp;"-"&amp;X$4)=INDEX(Aux!$Q$4:$Q$5000,MATCH($C403&amp;"-"&amp;$E403&amp;"-"&amp;X$4,Aux!$Q$4:$Q$5000,0)),1,""),"")</f>
        <v/>
      </c>
      <c r="Y403" s="13" t="str">
        <f>IFERROR(IF(($C403&amp;"-"&amp;$E403&amp;"-"&amp;Y$4)=INDEX(Aux!$Q$4:$Q$5000,MATCH($C403&amp;"-"&amp;$E403&amp;"-"&amp;Y$4,Aux!$Q$4:$Q$5000,0)),1,""),"")</f>
        <v/>
      </c>
      <c r="Z403" s="13" t="str">
        <f>IFERROR(IF(($C403&amp;"-"&amp;$E403&amp;"-"&amp;Z$4)=INDEX(Aux!$Q$4:$Q$5000,MATCH($C403&amp;"-"&amp;$E403&amp;"-"&amp;Z$4,Aux!$Q$4:$Q$5000,0)),1,""),"")</f>
        <v/>
      </c>
      <c r="AA403" s="13" t="str">
        <f>IFERROR(IF(($C403&amp;"-"&amp;$E403&amp;"-"&amp;AA$4)=INDEX(Aux!$Q$4:$Q$5000,MATCH($C403&amp;"-"&amp;$E403&amp;"-"&amp;AA$4,Aux!$Q$4:$Q$5000,0)),1,""),"")</f>
        <v/>
      </c>
    </row>
    <row r="404" spans="2:27" x14ac:dyDescent="0.25">
      <c r="B404" s="41" t="str">
        <f>IF(B403="","",IF(B403+1&lt;='Tables&amp;Data'!$F$9,B403+1,""))</f>
        <v/>
      </c>
      <c r="C404" s="46" t="str">
        <f>IF(IFERROR(TRUNC((B404-1)/'Tables&amp;Data'!$F$7,0)+1,0)=0,"","G"&amp;TRUNC((B404-1)/'Tables&amp;Data'!$F$7,0)+1)</f>
        <v/>
      </c>
      <c r="D404" s="43" t="str">
        <f>IF(C404="","",IF(D403='Tables&amp;Data'!$F$7,1,D403+1))</f>
        <v/>
      </c>
      <c r="E404" s="43" t="str">
        <f t="shared" si="6"/>
        <v/>
      </c>
      <c r="F404" s="45" t="str">
        <f>IF(E404="","",IF(SUM(G404:AA404)='Tables&amp;Data'!$F$8,"P","O"))</f>
        <v/>
      </c>
      <c r="G404" s="13" t="str">
        <f>IFERROR(IF(($C404&amp;"-"&amp;$E404&amp;"-"&amp;G$4)=INDEX(Aux!$Q$4:$Q$5000,MATCH($C404&amp;"-"&amp;$E404&amp;"-"&amp;G$4,Aux!$Q$4:$Q$5000,0)),1,""),"")</f>
        <v/>
      </c>
      <c r="H404" s="13" t="str">
        <f>IFERROR(IF(($C404&amp;"-"&amp;$E404&amp;"-"&amp;H$4)=INDEX(Aux!$Q$4:$Q$5000,MATCH($C404&amp;"-"&amp;$E404&amp;"-"&amp;H$4,Aux!$Q$4:$Q$5000,0)),1,""),"")</f>
        <v/>
      </c>
      <c r="I404" s="13" t="str">
        <f>IFERROR(IF(($C404&amp;"-"&amp;$E404&amp;"-"&amp;I$4)=INDEX(Aux!$Q$4:$Q$5000,MATCH($C404&amp;"-"&amp;$E404&amp;"-"&amp;I$4,Aux!$Q$4:$Q$5000,0)),1,""),"")</f>
        <v/>
      </c>
      <c r="J404" s="13" t="str">
        <f>IFERROR(IF(($C404&amp;"-"&amp;$E404&amp;"-"&amp;J$4)=INDEX(Aux!$Q$4:$Q$5000,MATCH($C404&amp;"-"&amp;$E404&amp;"-"&amp;J$4,Aux!$Q$4:$Q$5000,0)),1,""),"")</f>
        <v/>
      </c>
      <c r="K404" s="13" t="str">
        <f>IFERROR(IF(($C404&amp;"-"&amp;$E404&amp;"-"&amp;K$4)=INDEX(Aux!$Q$4:$Q$5000,MATCH($C404&amp;"-"&amp;$E404&amp;"-"&amp;K$4,Aux!$Q$4:$Q$5000,0)),1,""),"")</f>
        <v/>
      </c>
      <c r="L404" s="13" t="str">
        <f>IFERROR(IF(($C404&amp;"-"&amp;$E404&amp;"-"&amp;L$4)=INDEX(Aux!$Q$4:$Q$5000,MATCH($C404&amp;"-"&amp;$E404&amp;"-"&amp;L$4,Aux!$Q$4:$Q$5000,0)),1,""),"")</f>
        <v/>
      </c>
      <c r="M404" s="13" t="str">
        <f>IFERROR(IF(($C404&amp;"-"&amp;$E404&amp;"-"&amp;M$4)=INDEX(Aux!$Q$4:$Q$5000,MATCH($C404&amp;"-"&amp;$E404&amp;"-"&amp;M$4,Aux!$Q$4:$Q$5000,0)),1,""),"")</f>
        <v/>
      </c>
      <c r="N404" s="13" t="str">
        <f>IFERROR(IF(($C404&amp;"-"&amp;$E404&amp;"-"&amp;N$4)=INDEX(Aux!$Q$4:$Q$5000,MATCH($C404&amp;"-"&amp;$E404&amp;"-"&amp;N$4,Aux!$Q$4:$Q$5000,0)),1,""),"")</f>
        <v/>
      </c>
      <c r="O404" s="13" t="str">
        <f>IFERROR(IF(($C404&amp;"-"&amp;$E404&amp;"-"&amp;O$4)=INDEX(Aux!$Q$4:$Q$5000,MATCH($C404&amp;"-"&amp;$E404&amp;"-"&amp;O$4,Aux!$Q$4:$Q$5000,0)),1,""),"")</f>
        <v/>
      </c>
      <c r="P404" s="13" t="str">
        <f>IFERROR(IF(($C404&amp;"-"&amp;$E404&amp;"-"&amp;P$4)=INDEX(Aux!$Q$4:$Q$5000,MATCH($C404&amp;"-"&amp;$E404&amp;"-"&amp;P$4,Aux!$Q$4:$Q$5000,0)),1,""),"")</f>
        <v/>
      </c>
      <c r="Q404" s="13" t="str">
        <f>IFERROR(IF(($C404&amp;"-"&amp;$E404&amp;"-"&amp;Q$4)=INDEX(Aux!$Q$4:$Q$5000,MATCH($C404&amp;"-"&amp;$E404&amp;"-"&amp;Q$4,Aux!$Q$4:$Q$5000,0)),1,""),"")</f>
        <v/>
      </c>
      <c r="R404" s="13" t="str">
        <f>IFERROR(IF(($C404&amp;"-"&amp;$E404&amp;"-"&amp;R$4)=INDEX(Aux!$Q$4:$Q$5000,MATCH($C404&amp;"-"&amp;$E404&amp;"-"&amp;R$4,Aux!$Q$4:$Q$5000,0)),1,""),"")</f>
        <v/>
      </c>
      <c r="S404" s="13" t="str">
        <f>IFERROR(IF(($C404&amp;"-"&amp;$E404&amp;"-"&amp;S$4)=INDEX(Aux!$Q$4:$Q$5000,MATCH($C404&amp;"-"&amp;$E404&amp;"-"&amp;S$4,Aux!$Q$4:$Q$5000,0)),1,""),"")</f>
        <v/>
      </c>
      <c r="T404" s="13" t="str">
        <f>IFERROR(IF(($C404&amp;"-"&amp;$E404&amp;"-"&amp;T$4)=INDEX(Aux!$Q$4:$Q$5000,MATCH($C404&amp;"-"&amp;$E404&amp;"-"&amp;T$4,Aux!$Q$4:$Q$5000,0)),1,""),"")</f>
        <v/>
      </c>
      <c r="U404" s="13" t="str">
        <f>IFERROR(IF(($C404&amp;"-"&amp;$E404&amp;"-"&amp;U$4)=INDEX(Aux!$Q$4:$Q$5000,MATCH($C404&amp;"-"&amp;$E404&amp;"-"&amp;U$4,Aux!$Q$4:$Q$5000,0)),1,""),"")</f>
        <v/>
      </c>
      <c r="V404" s="13" t="str">
        <f>IFERROR(IF(($C404&amp;"-"&amp;$E404&amp;"-"&amp;V$4)=INDEX(Aux!$Q$4:$Q$5000,MATCH($C404&amp;"-"&amp;$E404&amp;"-"&amp;V$4,Aux!$Q$4:$Q$5000,0)),1,""),"")</f>
        <v/>
      </c>
      <c r="W404" s="13" t="str">
        <f>IFERROR(IF(($C404&amp;"-"&amp;$E404&amp;"-"&amp;W$4)=INDEX(Aux!$Q$4:$Q$5000,MATCH($C404&amp;"-"&amp;$E404&amp;"-"&amp;W$4,Aux!$Q$4:$Q$5000,0)),1,""),"")</f>
        <v/>
      </c>
      <c r="X404" s="13" t="str">
        <f>IFERROR(IF(($C404&amp;"-"&amp;$E404&amp;"-"&amp;X$4)=INDEX(Aux!$Q$4:$Q$5000,MATCH($C404&amp;"-"&amp;$E404&amp;"-"&amp;X$4,Aux!$Q$4:$Q$5000,0)),1,""),"")</f>
        <v/>
      </c>
      <c r="Y404" s="13" t="str">
        <f>IFERROR(IF(($C404&amp;"-"&amp;$E404&amp;"-"&amp;Y$4)=INDEX(Aux!$Q$4:$Q$5000,MATCH($C404&amp;"-"&amp;$E404&amp;"-"&amp;Y$4,Aux!$Q$4:$Q$5000,0)),1,""),"")</f>
        <v/>
      </c>
      <c r="Z404" s="13" t="str">
        <f>IFERROR(IF(($C404&amp;"-"&amp;$E404&amp;"-"&amp;Z$4)=INDEX(Aux!$Q$4:$Q$5000,MATCH($C404&amp;"-"&amp;$E404&amp;"-"&amp;Z$4,Aux!$Q$4:$Q$5000,0)),1,""),"")</f>
        <v/>
      </c>
      <c r="AA404" s="13" t="str">
        <f>IFERROR(IF(($C404&amp;"-"&amp;$E404&amp;"-"&amp;AA$4)=INDEX(Aux!$Q$4:$Q$5000,MATCH($C404&amp;"-"&amp;$E404&amp;"-"&amp;AA$4,Aux!$Q$4:$Q$5000,0)),1,""),"")</f>
        <v/>
      </c>
    </row>
    <row r="405" spans="2:27" x14ac:dyDescent="0.25">
      <c r="B405" s="41" t="str">
        <f>IF(B404="","",IF(B404+1&lt;='Tables&amp;Data'!$F$9,B404+1,""))</f>
        <v/>
      </c>
      <c r="C405" s="46" t="str">
        <f>IF(IFERROR(TRUNC((B405-1)/'Tables&amp;Data'!$F$7,0)+1,0)=0,"","G"&amp;TRUNC((B405-1)/'Tables&amp;Data'!$F$7,0)+1)</f>
        <v/>
      </c>
      <c r="D405" s="43" t="str">
        <f>IF(C405="","",IF(D404='Tables&amp;Data'!$F$7,1,D404+1))</f>
        <v/>
      </c>
      <c r="E405" s="43" t="str">
        <f t="shared" si="6"/>
        <v/>
      </c>
      <c r="F405" s="45" t="str">
        <f>IF(E405="","",IF(SUM(G405:AA405)='Tables&amp;Data'!$F$8,"P","O"))</f>
        <v/>
      </c>
      <c r="G405" s="13" t="str">
        <f>IFERROR(IF(($C405&amp;"-"&amp;$E405&amp;"-"&amp;G$4)=INDEX(Aux!$Q$4:$Q$5000,MATCH($C405&amp;"-"&amp;$E405&amp;"-"&amp;G$4,Aux!$Q$4:$Q$5000,0)),1,""),"")</f>
        <v/>
      </c>
      <c r="H405" s="13" t="str">
        <f>IFERROR(IF(($C405&amp;"-"&amp;$E405&amp;"-"&amp;H$4)=INDEX(Aux!$Q$4:$Q$5000,MATCH($C405&amp;"-"&amp;$E405&amp;"-"&amp;H$4,Aux!$Q$4:$Q$5000,0)),1,""),"")</f>
        <v/>
      </c>
      <c r="I405" s="13" t="str">
        <f>IFERROR(IF(($C405&amp;"-"&amp;$E405&amp;"-"&amp;I$4)=INDEX(Aux!$Q$4:$Q$5000,MATCH($C405&amp;"-"&amp;$E405&amp;"-"&amp;I$4,Aux!$Q$4:$Q$5000,0)),1,""),"")</f>
        <v/>
      </c>
      <c r="J405" s="13" t="str">
        <f>IFERROR(IF(($C405&amp;"-"&amp;$E405&amp;"-"&amp;J$4)=INDEX(Aux!$Q$4:$Q$5000,MATCH($C405&amp;"-"&amp;$E405&amp;"-"&amp;J$4,Aux!$Q$4:$Q$5000,0)),1,""),"")</f>
        <v/>
      </c>
      <c r="K405" s="13" t="str">
        <f>IFERROR(IF(($C405&amp;"-"&amp;$E405&amp;"-"&amp;K$4)=INDEX(Aux!$Q$4:$Q$5000,MATCH($C405&amp;"-"&amp;$E405&amp;"-"&amp;K$4,Aux!$Q$4:$Q$5000,0)),1,""),"")</f>
        <v/>
      </c>
      <c r="L405" s="13" t="str">
        <f>IFERROR(IF(($C405&amp;"-"&amp;$E405&amp;"-"&amp;L$4)=INDEX(Aux!$Q$4:$Q$5000,MATCH($C405&amp;"-"&amp;$E405&amp;"-"&amp;L$4,Aux!$Q$4:$Q$5000,0)),1,""),"")</f>
        <v/>
      </c>
      <c r="M405" s="13" t="str">
        <f>IFERROR(IF(($C405&amp;"-"&amp;$E405&amp;"-"&amp;M$4)=INDEX(Aux!$Q$4:$Q$5000,MATCH($C405&amp;"-"&amp;$E405&amp;"-"&amp;M$4,Aux!$Q$4:$Q$5000,0)),1,""),"")</f>
        <v/>
      </c>
      <c r="N405" s="13" t="str">
        <f>IFERROR(IF(($C405&amp;"-"&amp;$E405&amp;"-"&amp;N$4)=INDEX(Aux!$Q$4:$Q$5000,MATCH($C405&amp;"-"&amp;$E405&amp;"-"&amp;N$4,Aux!$Q$4:$Q$5000,0)),1,""),"")</f>
        <v/>
      </c>
      <c r="O405" s="13" t="str">
        <f>IFERROR(IF(($C405&amp;"-"&amp;$E405&amp;"-"&amp;O$4)=INDEX(Aux!$Q$4:$Q$5000,MATCH($C405&amp;"-"&amp;$E405&amp;"-"&amp;O$4,Aux!$Q$4:$Q$5000,0)),1,""),"")</f>
        <v/>
      </c>
      <c r="P405" s="13" t="str">
        <f>IFERROR(IF(($C405&amp;"-"&amp;$E405&amp;"-"&amp;P$4)=INDEX(Aux!$Q$4:$Q$5000,MATCH($C405&amp;"-"&amp;$E405&amp;"-"&amp;P$4,Aux!$Q$4:$Q$5000,0)),1,""),"")</f>
        <v/>
      </c>
      <c r="Q405" s="13" t="str">
        <f>IFERROR(IF(($C405&amp;"-"&amp;$E405&amp;"-"&amp;Q$4)=INDEX(Aux!$Q$4:$Q$5000,MATCH($C405&amp;"-"&amp;$E405&amp;"-"&amp;Q$4,Aux!$Q$4:$Q$5000,0)),1,""),"")</f>
        <v/>
      </c>
      <c r="R405" s="13" t="str">
        <f>IFERROR(IF(($C405&amp;"-"&amp;$E405&amp;"-"&amp;R$4)=INDEX(Aux!$Q$4:$Q$5000,MATCH($C405&amp;"-"&amp;$E405&amp;"-"&amp;R$4,Aux!$Q$4:$Q$5000,0)),1,""),"")</f>
        <v/>
      </c>
      <c r="S405" s="13" t="str">
        <f>IFERROR(IF(($C405&amp;"-"&amp;$E405&amp;"-"&amp;S$4)=INDEX(Aux!$Q$4:$Q$5000,MATCH($C405&amp;"-"&amp;$E405&amp;"-"&amp;S$4,Aux!$Q$4:$Q$5000,0)),1,""),"")</f>
        <v/>
      </c>
      <c r="T405" s="13" t="str">
        <f>IFERROR(IF(($C405&amp;"-"&amp;$E405&amp;"-"&amp;T$4)=INDEX(Aux!$Q$4:$Q$5000,MATCH($C405&amp;"-"&amp;$E405&amp;"-"&amp;T$4,Aux!$Q$4:$Q$5000,0)),1,""),"")</f>
        <v/>
      </c>
      <c r="U405" s="13" t="str">
        <f>IFERROR(IF(($C405&amp;"-"&amp;$E405&amp;"-"&amp;U$4)=INDEX(Aux!$Q$4:$Q$5000,MATCH($C405&amp;"-"&amp;$E405&amp;"-"&amp;U$4,Aux!$Q$4:$Q$5000,0)),1,""),"")</f>
        <v/>
      </c>
      <c r="V405" s="13" t="str">
        <f>IFERROR(IF(($C405&amp;"-"&amp;$E405&amp;"-"&amp;V$4)=INDEX(Aux!$Q$4:$Q$5000,MATCH($C405&amp;"-"&amp;$E405&amp;"-"&amp;V$4,Aux!$Q$4:$Q$5000,0)),1,""),"")</f>
        <v/>
      </c>
      <c r="W405" s="13" t="str">
        <f>IFERROR(IF(($C405&amp;"-"&amp;$E405&amp;"-"&amp;W$4)=INDEX(Aux!$Q$4:$Q$5000,MATCH($C405&amp;"-"&amp;$E405&amp;"-"&amp;W$4,Aux!$Q$4:$Q$5000,0)),1,""),"")</f>
        <v/>
      </c>
      <c r="X405" s="13" t="str">
        <f>IFERROR(IF(($C405&amp;"-"&amp;$E405&amp;"-"&amp;X$4)=INDEX(Aux!$Q$4:$Q$5000,MATCH($C405&amp;"-"&amp;$E405&amp;"-"&amp;X$4,Aux!$Q$4:$Q$5000,0)),1,""),"")</f>
        <v/>
      </c>
      <c r="Y405" s="13" t="str">
        <f>IFERROR(IF(($C405&amp;"-"&amp;$E405&amp;"-"&amp;Y$4)=INDEX(Aux!$Q$4:$Q$5000,MATCH($C405&amp;"-"&amp;$E405&amp;"-"&amp;Y$4,Aux!$Q$4:$Q$5000,0)),1,""),"")</f>
        <v/>
      </c>
      <c r="Z405" s="13" t="str">
        <f>IFERROR(IF(($C405&amp;"-"&amp;$E405&amp;"-"&amp;Z$4)=INDEX(Aux!$Q$4:$Q$5000,MATCH($C405&amp;"-"&amp;$E405&amp;"-"&amp;Z$4,Aux!$Q$4:$Q$5000,0)),1,""),"")</f>
        <v/>
      </c>
      <c r="AA405" s="13" t="str">
        <f>IFERROR(IF(($C405&amp;"-"&amp;$E405&amp;"-"&amp;AA$4)=INDEX(Aux!$Q$4:$Q$5000,MATCH($C405&amp;"-"&amp;$E405&amp;"-"&amp;AA$4,Aux!$Q$4:$Q$5000,0)),1,""),"")</f>
        <v/>
      </c>
    </row>
    <row r="406" spans="2:27" x14ac:dyDescent="0.25">
      <c r="B406" s="41" t="str">
        <f>IF(B405="","",IF(B405+1&lt;='Tables&amp;Data'!$F$9,B405+1,""))</f>
        <v/>
      </c>
      <c r="C406" s="46" t="str">
        <f>IF(IFERROR(TRUNC((B406-1)/'Tables&amp;Data'!$F$7,0)+1,0)=0,"","G"&amp;TRUNC((B406-1)/'Tables&amp;Data'!$F$7,0)+1)</f>
        <v/>
      </c>
      <c r="D406" s="43" t="str">
        <f>IF(C406="","",IF(D405='Tables&amp;Data'!$F$7,1,D405+1))</f>
        <v/>
      </c>
      <c r="E406" s="43" t="str">
        <f t="shared" si="6"/>
        <v/>
      </c>
      <c r="F406" s="45" t="str">
        <f>IF(E406="","",IF(SUM(G406:AA406)='Tables&amp;Data'!$F$8,"P","O"))</f>
        <v/>
      </c>
      <c r="G406" s="13" t="str">
        <f>IFERROR(IF(($C406&amp;"-"&amp;$E406&amp;"-"&amp;G$4)=INDEX(Aux!$Q$4:$Q$5000,MATCH($C406&amp;"-"&amp;$E406&amp;"-"&amp;G$4,Aux!$Q$4:$Q$5000,0)),1,""),"")</f>
        <v/>
      </c>
      <c r="H406" s="13" t="str">
        <f>IFERROR(IF(($C406&amp;"-"&amp;$E406&amp;"-"&amp;H$4)=INDEX(Aux!$Q$4:$Q$5000,MATCH($C406&amp;"-"&amp;$E406&amp;"-"&amp;H$4,Aux!$Q$4:$Q$5000,0)),1,""),"")</f>
        <v/>
      </c>
      <c r="I406" s="13" t="str">
        <f>IFERROR(IF(($C406&amp;"-"&amp;$E406&amp;"-"&amp;I$4)=INDEX(Aux!$Q$4:$Q$5000,MATCH($C406&amp;"-"&amp;$E406&amp;"-"&amp;I$4,Aux!$Q$4:$Q$5000,0)),1,""),"")</f>
        <v/>
      </c>
      <c r="J406" s="13" t="str">
        <f>IFERROR(IF(($C406&amp;"-"&amp;$E406&amp;"-"&amp;J$4)=INDEX(Aux!$Q$4:$Q$5000,MATCH($C406&amp;"-"&amp;$E406&amp;"-"&amp;J$4,Aux!$Q$4:$Q$5000,0)),1,""),"")</f>
        <v/>
      </c>
      <c r="K406" s="13" t="str">
        <f>IFERROR(IF(($C406&amp;"-"&amp;$E406&amp;"-"&amp;K$4)=INDEX(Aux!$Q$4:$Q$5000,MATCH($C406&amp;"-"&amp;$E406&amp;"-"&amp;K$4,Aux!$Q$4:$Q$5000,0)),1,""),"")</f>
        <v/>
      </c>
      <c r="L406" s="13" t="str">
        <f>IFERROR(IF(($C406&amp;"-"&amp;$E406&amp;"-"&amp;L$4)=INDEX(Aux!$Q$4:$Q$5000,MATCH($C406&amp;"-"&amp;$E406&amp;"-"&amp;L$4,Aux!$Q$4:$Q$5000,0)),1,""),"")</f>
        <v/>
      </c>
      <c r="M406" s="13" t="str">
        <f>IFERROR(IF(($C406&amp;"-"&amp;$E406&amp;"-"&amp;M$4)=INDEX(Aux!$Q$4:$Q$5000,MATCH($C406&amp;"-"&amp;$E406&amp;"-"&amp;M$4,Aux!$Q$4:$Q$5000,0)),1,""),"")</f>
        <v/>
      </c>
      <c r="N406" s="13" t="str">
        <f>IFERROR(IF(($C406&amp;"-"&amp;$E406&amp;"-"&amp;N$4)=INDEX(Aux!$Q$4:$Q$5000,MATCH($C406&amp;"-"&amp;$E406&amp;"-"&amp;N$4,Aux!$Q$4:$Q$5000,0)),1,""),"")</f>
        <v/>
      </c>
      <c r="O406" s="13" t="str">
        <f>IFERROR(IF(($C406&amp;"-"&amp;$E406&amp;"-"&amp;O$4)=INDEX(Aux!$Q$4:$Q$5000,MATCH($C406&amp;"-"&amp;$E406&amp;"-"&amp;O$4,Aux!$Q$4:$Q$5000,0)),1,""),"")</f>
        <v/>
      </c>
      <c r="P406" s="13" t="str">
        <f>IFERROR(IF(($C406&amp;"-"&amp;$E406&amp;"-"&amp;P$4)=INDEX(Aux!$Q$4:$Q$5000,MATCH($C406&amp;"-"&amp;$E406&amp;"-"&amp;P$4,Aux!$Q$4:$Q$5000,0)),1,""),"")</f>
        <v/>
      </c>
      <c r="Q406" s="13" t="str">
        <f>IFERROR(IF(($C406&amp;"-"&amp;$E406&amp;"-"&amp;Q$4)=INDEX(Aux!$Q$4:$Q$5000,MATCH($C406&amp;"-"&amp;$E406&amp;"-"&amp;Q$4,Aux!$Q$4:$Q$5000,0)),1,""),"")</f>
        <v/>
      </c>
      <c r="R406" s="13" t="str">
        <f>IFERROR(IF(($C406&amp;"-"&amp;$E406&amp;"-"&amp;R$4)=INDEX(Aux!$Q$4:$Q$5000,MATCH($C406&amp;"-"&amp;$E406&amp;"-"&amp;R$4,Aux!$Q$4:$Q$5000,0)),1,""),"")</f>
        <v/>
      </c>
      <c r="S406" s="13" t="str">
        <f>IFERROR(IF(($C406&amp;"-"&amp;$E406&amp;"-"&amp;S$4)=INDEX(Aux!$Q$4:$Q$5000,MATCH($C406&amp;"-"&amp;$E406&amp;"-"&amp;S$4,Aux!$Q$4:$Q$5000,0)),1,""),"")</f>
        <v/>
      </c>
      <c r="T406" s="13" t="str">
        <f>IFERROR(IF(($C406&amp;"-"&amp;$E406&amp;"-"&amp;T$4)=INDEX(Aux!$Q$4:$Q$5000,MATCH($C406&amp;"-"&amp;$E406&amp;"-"&amp;T$4,Aux!$Q$4:$Q$5000,0)),1,""),"")</f>
        <v/>
      </c>
      <c r="U406" s="13" t="str">
        <f>IFERROR(IF(($C406&amp;"-"&amp;$E406&amp;"-"&amp;U$4)=INDEX(Aux!$Q$4:$Q$5000,MATCH($C406&amp;"-"&amp;$E406&amp;"-"&amp;U$4,Aux!$Q$4:$Q$5000,0)),1,""),"")</f>
        <v/>
      </c>
      <c r="V406" s="13" t="str">
        <f>IFERROR(IF(($C406&amp;"-"&amp;$E406&amp;"-"&amp;V$4)=INDEX(Aux!$Q$4:$Q$5000,MATCH($C406&amp;"-"&amp;$E406&amp;"-"&amp;V$4,Aux!$Q$4:$Q$5000,0)),1,""),"")</f>
        <v/>
      </c>
      <c r="W406" s="13" t="str">
        <f>IFERROR(IF(($C406&amp;"-"&amp;$E406&amp;"-"&amp;W$4)=INDEX(Aux!$Q$4:$Q$5000,MATCH($C406&amp;"-"&amp;$E406&amp;"-"&amp;W$4,Aux!$Q$4:$Q$5000,0)),1,""),"")</f>
        <v/>
      </c>
      <c r="X406" s="13" t="str">
        <f>IFERROR(IF(($C406&amp;"-"&amp;$E406&amp;"-"&amp;X$4)=INDEX(Aux!$Q$4:$Q$5000,MATCH($C406&amp;"-"&amp;$E406&amp;"-"&amp;X$4,Aux!$Q$4:$Q$5000,0)),1,""),"")</f>
        <v/>
      </c>
      <c r="Y406" s="13" t="str">
        <f>IFERROR(IF(($C406&amp;"-"&amp;$E406&amp;"-"&amp;Y$4)=INDEX(Aux!$Q$4:$Q$5000,MATCH($C406&amp;"-"&amp;$E406&amp;"-"&amp;Y$4,Aux!$Q$4:$Q$5000,0)),1,""),"")</f>
        <v/>
      </c>
      <c r="Z406" s="13" t="str">
        <f>IFERROR(IF(($C406&amp;"-"&amp;$E406&amp;"-"&amp;Z$4)=INDEX(Aux!$Q$4:$Q$5000,MATCH($C406&amp;"-"&amp;$E406&amp;"-"&amp;Z$4,Aux!$Q$4:$Q$5000,0)),1,""),"")</f>
        <v/>
      </c>
      <c r="AA406" s="13" t="str">
        <f>IFERROR(IF(($C406&amp;"-"&amp;$E406&amp;"-"&amp;AA$4)=INDEX(Aux!$Q$4:$Q$5000,MATCH($C406&amp;"-"&amp;$E406&amp;"-"&amp;AA$4,Aux!$Q$4:$Q$5000,0)),1,""),"")</f>
        <v/>
      </c>
    </row>
    <row r="407" spans="2:27" x14ac:dyDescent="0.25">
      <c r="B407" s="41" t="str">
        <f>IF(B406="","",IF(B406+1&lt;='Tables&amp;Data'!$F$9,B406+1,""))</f>
        <v/>
      </c>
      <c r="C407" s="46" t="str">
        <f>IF(IFERROR(TRUNC((B407-1)/'Tables&amp;Data'!$F$7,0)+1,0)=0,"","G"&amp;TRUNC((B407-1)/'Tables&amp;Data'!$F$7,0)+1)</f>
        <v/>
      </c>
      <c r="D407" s="43" t="str">
        <f>IF(C407="","",IF(D406='Tables&amp;Data'!$F$7,1,D406+1))</f>
        <v/>
      </c>
      <c r="E407" s="43" t="str">
        <f t="shared" si="6"/>
        <v/>
      </c>
      <c r="F407" s="45" t="str">
        <f>IF(E407="","",IF(SUM(G407:AA407)='Tables&amp;Data'!$F$8,"P","O"))</f>
        <v/>
      </c>
      <c r="G407" s="13" t="str">
        <f>IFERROR(IF(($C407&amp;"-"&amp;$E407&amp;"-"&amp;G$4)=INDEX(Aux!$Q$4:$Q$5000,MATCH($C407&amp;"-"&amp;$E407&amp;"-"&amp;G$4,Aux!$Q$4:$Q$5000,0)),1,""),"")</f>
        <v/>
      </c>
      <c r="H407" s="13" t="str">
        <f>IFERROR(IF(($C407&amp;"-"&amp;$E407&amp;"-"&amp;H$4)=INDEX(Aux!$Q$4:$Q$5000,MATCH($C407&amp;"-"&amp;$E407&amp;"-"&amp;H$4,Aux!$Q$4:$Q$5000,0)),1,""),"")</f>
        <v/>
      </c>
      <c r="I407" s="13" t="str">
        <f>IFERROR(IF(($C407&amp;"-"&amp;$E407&amp;"-"&amp;I$4)=INDEX(Aux!$Q$4:$Q$5000,MATCH($C407&amp;"-"&amp;$E407&amp;"-"&amp;I$4,Aux!$Q$4:$Q$5000,0)),1,""),"")</f>
        <v/>
      </c>
      <c r="J407" s="13" t="str">
        <f>IFERROR(IF(($C407&amp;"-"&amp;$E407&amp;"-"&amp;J$4)=INDEX(Aux!$Q$4:$Q$5000,MATCH($C407&amp;"-"&amp;$E407&amp;"-"&amp;J$4,Aux!$Q$4:$Q$5000,0)),1,""),"")</f>
        <v/>
      </c>
      <c r="K407" s="13" t="str">
        <f>IFERROR(IF(($C407&amp;"-"&amp;$E407&amp;"-"&amp;K$4)=INDEX(Aux!$Q$4:$Q$5000,MATCH($C407&amp;"-"&amp;$E407&amp;"-"&amp;K$4,Aux!$Q$4:$Q$5000,0)),1,""),"")</f>
        <v/>
      </c>
      <c r="L407" s="13" t="str">
        <f>IFERROR(IF(($C407&amp;"-"&amp;$E407&amp;"-"&amp;L$4)=INDEX(Aux!$Q$4:$Q$5000,MATCH($C407&amp;"-"&amp;$E407&amp;"-"&amp;L$4,Aux!$Q$4:$Q$5000,0)),1,""),"")</f>
        <v/>
      </c>
      <c r="M407" s="13" t="str">
        <f>IFERROR(IF(($C407&amp;"-"&amp;$E407&amp;"-"&amp;M$4)=INDEX(Aux!$Q$4:$Q$5000,MATCH($C407&amp;"-"&amp;$E407&amp;"-"&amp;M$4,Aux!$Q$4:$Q$5000,0)),1,""),"")</f>
        <v/>
      </c>
      <c r="N407" s="13" t="str">
        <f>IFERROR(IF(($C407&amp;"-"&amp;$E407&amp;"-"&amp;N$4)=INDEX(Aux!$Q$4:$Q$5000,MATCH($C407&amp;"-"&amp;$E407&amp;"-"&amp;N$4,Aux!$Q$4:$Q$5000,0)),1,""),"")</f>
        <v/>
      </c>
      <c r="O407" s="13" t="str">
        <f>IFERROR(IF(($C407&amp;"-"&amp;$E407&amp;"-"&amp;O$4)=INDEX(Aux!$Q$4:$Q$5000,MATCH($C407&amp;"-"&amp;$E407&amp;"-"&amp;O$4,Aux!$Q$4:$Q$5000,0)),1,""),"")</f>
        <v/>
      </c>
      <c r="P407" s="13" t="str">
        <f>IFERROR(IF(($C407&amp;"-"&amp;$E407&amp;"-"&amp;P$4)=INDEX(Aux!$Q$4:$Q$5000,MATCH($C407&amp;"-"&amp;$E407&amp;"-"&amp;P$4,Aux!$Q$4:$Q$5000,0)),1,""),"")</f>
        <v/>
      </c>
      <c r="Q407" s="13" t="str">
        <f>IFERROR(IF(($C407&amp;"-"&amp;$E407&amp;"-"&amp;Q$4)=INDEX(Aux!$Q$4:$Q$5000,MATCH($C407&amp;"-"&amp;$E407&amp;"-"&amp;Q$4,Aux!$Q$4:$Q$5000,0)),1,""),"")</f>
        <v/>
      </c>
      <c r="R407" s="13" t="str">
        <f>IFERROR(IF(($C407&amp;"-"&amp;$E407&amp;"-"&amp;R$4)=INDEX(Aux!$Q$4:$Q$5000,MATCH($C407&amp;"-"&amp;$E407&amp;"-"&amp;R$4,Aux!$Q$4:$Q$5000,0)),1,""),"")</f>
        <v/>
      </c>
      <c r="S407" s="13" t="str">
        <f>IFERROR(IF(($C407&amp;"-"&amp;$E407&amp;"-"&amp;S$4)=INDEX(Aux!$Q$4:$Q$5000,MATCH($C407&amp;"-"&amp;$E407&amp;"-"&amp;S$4,Aux!$Q$4:$Q$5000,0)),1,""),"")</f>
        <v/>
      </c>
      <c r="T407" s="13" t="str">
        <f>IFERROR(IF(($C407&amp;"-"&amp;$E407&amp;"-"&amp;T$4)=INDEX(Aux!$Q$4:$Q$5000,MATCH($C407&amp;"-"&amp;$E407&amp;"-"&amp;T$4,Aux!$Q$4:$Q$5000,0)),1,""),"")</f>
        <v/>
      </c>
      <c r="U407" s="13" t="str">
        <f>IFERROR(IF(($C407&amp;"-"&amp;$E407&amp;"-"&amp;U$4)=INDEX(Aux!$Q$4:$Q$5000,MATCH($C407&amp;"-"&amp;$E407&amp;"-"&amp;U$4,Aux!$Q$4:$Q$5000,0)),1,""),"")</f>
        <v/>
      </c>
      <c r="V407" s="13" t="str">
        <f>IFERROR(IF(($C407&amp;"-"&amp;$E407&amp;"-"&amp;V$4)=INDEX(Aux!$Q$4:$Q$5000,MATCH($C407&amp;"-"&amp;$E407&amp;"-"&amp;V$4,Aux!$Q$4:$Q$5000,0)),1,""),"")</f>
        <v/>
      </c>
      <c r="W407" s="13" t="str">
        <f>IFERROR(IF(($C407&amp;"-"&amp;$E407&amp;"-"&amp;W$4)=INDEX(Aux!$Q$4:$Q$5000,MATCH($C407&amp;"-"&amp;$E407&amp;"-"&amp;W$4,Aux!$Q$4:$Q$5000,0)),1,""),"")</f>
        <v/>
      </c>
      <c r="X407" s="13" t="str">
        <f>IFERROR(IF(($C407&amp;"-"&amp;$E407&amp;"-"&amp;X$4)=INDEX(Aux!$Q$4:$Q$5000,MATCH($C407&amp;"-"&amp;$E407&amp;"-"&amp;X$4,Aux!$Q$4:$Q$5000,0)),1,""),"")</f>
        <v/>
      </c>
      <c r="Y407" s="13" t="str">
        <f>IFERROR(IF(($C407&amp;"-"&amp;$E407&amp;"-"&amp;Y$4)=INDEX(Aux!$Q$4:$Q$5000,MATCH($C407&amp;"-"&amp;$E407&amp;"-"&amp;Y$4,Aux!$Q$4:$Q$5000,0)),1,""),"")</f>
        <v/>
      </c>
      <c r="Z407" s="13" t="str">
        <f>IFERROR(IF(($C407&amp;"-"&amp;$E407&amp;"-"&amp;Z$4)=INDEX(Aux!$Q$4:$Q$5000,MATCH($C407&amp;"-"&amp;$E407&amp;"-"&amp;Z$4,Aux!$Q$4:$Q$5000,0)),1,""),"")</f>
        <v/>
      </c>
      <c r="AA407" s="13" t="str">
        <f>IFERROR(IF(($C407&amp;"-"&amp;$E407&amp;"-"&amp;AA$4)=INDEX(Aux!$Q$4:$Q$5000,MATCH($C407&amp;"-"&amp;$E407&amp;"-"&amp;AA$4,Aux!$Q$4:$Q$5000,0)),1,""),"")</f>
        <v/>
      </c>
    </row>
    <row r="408" spans="2:27" x14ac:dyDescent="0.25">
      <c r="B408" s="41" t="str">
        <f>IF(B407="","",IF(B407+1&lt;='Tables&amp;Data'!$F$9,B407+1,""))</f>
        <v/>
      </c>
      <c r="C408" s="46" t="str">
        <f>IF(IFERROR(TRUNC((B408-1)/'Tables&amp;Data'!$F$7,0)+1,0)=0,"","G"&amp;TRUNC((B408-1)/'Tables&amp;Data'!$F$7,0)+1)</f>
        <v/>
      </c>
      <c r="D408" s="43" t="str">
        <f>IF(C408="","",IF(D407='Tables&amp;Data'!$F$7,1,D407+1))</f>
        <v/>
      </c>
      <c r="E408" s="43" t="str">
        <f t="shared" si="6"/>
        <v/>
      </c>
      <c r="F408" s="45" t="str">
        <f>IF(E408="","",IF(SUM(G408:AA408)='Tables&amp;Data'!$F$8,"P","O"))</f>
        <v/>
      </c>
      <c r="G408" s="13" t="str">
        <f>IFERROR(IF(($C408&amp;"-"&amp;$E408&amp;"-"&amp;G$4)=INDEX(Aux!$Q$4:$Q$5000,MATCH($C408&amp;"-"&amp;$E408&amp;"-"&amp;G$4,Aux!$Q$4:$Q$5000,0)),1,""),"")</f>
        <v/>
      </c>
      <c r="H408" s="13" t="str">
        <f>IFERROR(IF(($C408&amp;"-"&amp;$E408&amp;"-"&amp;H$4)=INDEX(Aux!$Q$4:$Q$5000,MATCH($C408&amp;"-"&amp;$E408&amp;"-"&amp;H$4,Aux!$Q$4:$Q$5000,0)),1,""),"")</f>
        <v/>
      </c>
      <c r="I408" s="13" t="str">
        <f>IFERROR(IF(($C408&amp;"-"&amp;$E408&amp;"-"&amp;I$4)=INDEX(Aux!$Q$4:$Q$5000,MATCH($C408&amp;"-"&amp;$E408&amp;"-"&amp;I$4,Aux!$Q$4:$Q$5000,0)),1,""),"")</f>
        <v/>
      </c>
      <c r="J408" s="13" t="str">
        <f>IFERROR(IF(($C408&amp;"-"&amp;$E408&amp;"-"&amp;J$4)=INDEX(Aux!$Q$4:$Q$5000,MATCH($C408&amp;"-"&amp;$E408&amp;"-"&amp;J$4,Aux!$Q$4:$Q$5000,0)),1,""),"")</f>
        <v/>
      </c>
      <c r="K408" s="13" t="str">
        <f>IFERROR(IF(($C408&amp;"-"&amp;$E408&amp;"-"&amp;K$4)=INDEX(Aux!$Q$4:$Q$5000,MATCH($C408&amp;"-"&amp;$E408&amp;"-"&amp;K$4,Aux!$Q$4:$Q$5000,0)),1,""),"")</f>
        <v/>
      </c>
      <c r="L408" s="13" t="str">
        <f>IFERROR(IF(($C408&amp;"-"&amp;$E408&amp;"-"&amp;L$4)=INDEX(Aux!$Q$4:$Q$5000,MATCH($C408&amp;"-"&amp;$E408&amp;"-"&amp;L$4,Aux!$Q$4:$Q$5000,0)),1,""),"")</f>
        <v/>
      </c>
      <c r="M408" s="13" t="str">
        <f>IFERROR(IF(($C408&amp;"-"&amp;$E408&amp;"-"&amp;M$4)=INDEX(Aux!$Q$4:$Q$5000,MATCH($C408&amp;"-"&amp;$E408&amp;"-"&amp;M$4,Aux!$Q$4:$Q$5000,0)),1,""),"")</f>
        <v/>
      </c>
      <c r="N408" s="13" t="str">
        <f>IFERROR(IF(($C408&amp;"-"&amp;$E408&amp;"-"&amp;N$4)=INDEX(Aux!$Q$4:$Q$5000,MATCH($C408&amp;"-"&amp;$E408&amp;"-"&amp;N$4,Aux!$Q$4:$Q$5000,0)),1,""),"")</f>
        <v/>
      </c>
      <c r="O408" s="13" t="str">
        <f>IFERROR(IF(($C408&amp;"-"&amp;$E408&amp;"-"&amp;O$4)=INDEX(Aux!$Q$4:$Q$5000,MATCH($C408&amp;"-"&amp;$E408&amp;"-"&amp;O$4,Aux!$Q$4:$Q$5000,0)),1,""),"")</f>
        <v/>
      </c>
      <c r="P408" s="13" t="str">
        <f>IFERROR(IF(($C408&amp;"-"&amp;$E408&amp;"-"&amp;P$4)=INDEX(Aux!$Q$4:$Q$5000,MATCH($C408&amp;"-"&amp;$E408&amp;"-"&amp;P$4,Aux!$Q$4:$Q$5000,0)),1,""),"")</f>
        <v/>
      </c>
      <c r="Q408" s="13" t="str">
        <f>IFERROR(IF(($C408&amp;"-"&amp;$E408&amp;"-"&amp;Q$4)=INDEX(Aux!$Q$4:$Q$5000,MATCH($C408&amp;"-"&amp;$E408&amp;"-"&amp;Q$4,Aux!$Q$4:$Q$5000,0)),1,""),"")</f>
        <v/>
      </c>
      <c r="R408" s="13" t="str">
        <f>IFERROR(IF(($C408&amp;"-"&amp;$E408&amp;"-"&amp;R$4)=INDEX(Aux!$Q$4:$Q$5000,MATCH($C408&amp;"-"&amp;$E408&amp;"-"&amp;R$4,Aux!$Q$4:$Q$5000,0)),1,""),"")</f>
        <v/>
      </c>
      <c r="S408" s="13" t="str">
        <f>IFERROR(IF(($C408&amp;"-"&amp;$E408&amp;"-"&amp;S$4)=INDEX(Aux!$Q$4:$Q$5000,MATCH($C408&amp;"-"&amp;$E408&amp;"-"&amp;S$4,Aux!$Q$4:$Q$5000,0)),1,""),"")</f>
        <v/>
      </c>
      <c r="T408" s="13" t="str">
        <f>IFERROR(IF(($C408&amp;"-"&amp;$E408&amp;"-"&amp;T$4)=INDEX(Aux!$Q$4:$Q$5000,MATCH($C408&amp;"-"&amp;$E408&amp;"-"&amp;T$4,Aux!$Q$4:$Q$5000,0)),1,""),"")</f>
        <v/>
      </c>
      <c r="U408" s="13" t="str">
        <f>IFERROR(IF(($C408&amp;"-"&amp;$E408&amp;"-"&amp;U$4)=INDEX(Aux!$Q$4:$Q$5000,MATCH($C408&amp;"-"&amp;$E408&amp;"-"&amp;U$4,Aux!$Q$4:$Q$5000,0)),1,""),"")</f>
        <v/>
      </c>
      <c r="V408" s="13" t="str">
        <f>IFERROR(IF(($C408&amp;"-"&amp;$E408&amp;"-"&amp;V$4)=INDEX(Aux!$Q$4:$Q$5000,MATCH($C408&amp;"-"&amp;$E408&amp;"-"&amp;V$4,Aux!$Q$4:$Q$5000,0)),1,""),"")</f>
        <v/>
      </c>
      <c r="W408" s="13" t="str">
        <f>IFERROR(IF(($C408&amp;"-"&amp;$E408&amp;"-"&amp;W$4)=INDEX(Aux!$Q$4:$Q$5000,MATCH($C408&amp;"-"&amp;$E408&amp;"-"&amp;W$4,Aux!$Q$4:$Q$5000,0)),1,""),"")</f>
        <v/>
      </c>
      <c r="X408" s="13" t="str">
        <f>IFERROR(IF(($C408&amp;"-"&amp;$E408&amp;"-"&amp;X$4)=INDEX(Aux!$Q$4:$Q$5000,MATCH($C408&amp;"-"&amp;$E408&amp;"-"&amp;X$4,Aux!$Q$4:$Q$5000,0)),1,""),"")</f>
        <v/>
      </c>
      <c r="Y408" s="13" t="str">
        <f>IFERROR(IF(($C408&amp;"-"&amp;$E408&amp;"-"&amp;Y$4)=INDEX(Aux!$Q$4:$Q$5000,MATCH($C408&amp;"-"&amp;$E408&amp;"-"&amp;Y$4,Aux!$Q$4:$Q$5000,0)),1,""),"")</f>
        <v/>
      </c>
      <c r="Z408" s="13" t="str">
        <f>IFERROR(IF(($C408&amp;"-"&amp;$E408&amp;"-"&amp;Z$4)=INDEX(Aux!$Q$4:$Q$5000,MATCH($C408&amp;"-"&amp;$E408&amp;"-"&amp;Z$4,Aux!$Q$4:$Q$5000,0)),1,""),"")</f>
        <v/>
      </c>
      <c r="AA408" s="13" t="str">
        <f>IFERROR(IF(($C408&amp;"-"&amp;$E408&amp;"-"&amp;AA$4)=INDEX(Aux!$Q$4:$Q$5000,MATCH($C408&amp;"-"&amp;$E408&amp;"-"&amp;AA$4,Aux!$Q$4:$Q$5000,0)),1,""),"")</f>
        <v/>
      </c>
    </row>
    <row r="409" spans="2:27" x14ac:dyDescent="0.25">
      <c r="B409" s="41" t="str">
        <f>IF(B408="","",IF(B408+1&lt;='Tables&amp;Data'!$F$9,B408+1,""))</f>
        <v/>
      </c>
      <c r="C409" s="46" t="str">
        <f>IF(IFERROR(TRUNC((B409-1)/'Tables&amp;Data'!$F$7,0)+1,0)=0,"","G"&amp;TRUNC((B409-1)/'Tables&amp;Data'!$F$7,0)+1)</f>
        <v/>
      </c>
      <c r="D409" s="43" t="str">
        <f>IF(C409="","",IF(D408='Tables&amp;Data'!$F$7,1,D408+1))</f>
        <v/>
      </c>
      <c r="E409" s="43" t="str">
        <f t="shared" si="6"/>
        <v/>
      </c>
      <c r="F409" s="45" t="str">
        <f>IF(E409="","",IF(SUM(G409:AA409)='Tables&amp;Data'!$F$8,"P","O"))</f>
        <v/>
      </c>
      <c r="G409" s="13" t="str">
        <f>IFERROR(IF(($C409&amp;"-"&amp;$E409&amp;"-"&amp;G$4)=INDEX(Aux!$Q$4:$Q$5000,MATCH($C409&amp;"-"&amp;$E409&amp;"-"&amp;G$4,Aux!$Q$4:$Q$5000,0)),1,""),"")</f>
        <v/>
      </c>
      <c r="H409" s="13" t="str">
        <f>IFERROR(IF(($C409&amp;"-"&amp;$E409&amp;"-"&amp;H$4)=INDEX(Aux!$Q$4:$Q$5000,MATCH($C409&amp;"-"&amp;$E409&amp;"-"&amp;H$4,Aux!$Q$4:$Q$5000,0)),1,""),"")</f>
        <v/>
      </c>
      <c r="I409" s="13" t="str">
        <f>IFERROR(IF(($C409&amp;"-"&amp;$E409&amp;"-"&amp;I$4)=INDEX(Aux!$Q$4:$Q$5000,MATCH($C409&amp;"-"&amp;$E409&amp;"-"&amp;I$4,Aux!$Q$4:$Q$5000,0)),1,""),"")</f>
        <v/>
      </c>
      <c r="J409" s="13" t="str">
        <f>IFERROR(IF(($C409&amp;"-"&amp;$E409&amp;"-"&amp;J$4)=INDEX(Aux!$Q$4:$Q$5000,MATCH($C409&amp;"-"&amp;$E409&amp;"-"&amp;J$4,Aux!$Q$4:$Q$5000,0)),1,""),"")</f>
        <v/>
      </c>
      <c r="K409" s="13" t="str">
        <f>IFERROR(IF(($C409&amp;"-"&amp;$E409&amp;"-"&amp;K$4)=INDEX(Aux!$Q$4:$Q$5000,MATCH($C409&amp;"-"&amp;$E409&amp;"-"&amp;K$4,Aux!$Q$4:$Q$5000,0)),1,""),"")</f>
        <v/>
      </c>
      <c r="L409" s="13" t="str">
        <f>IFERROR(IF(($C409&amp;"-"&amp;$E409&amp;"-"&amp;L$4)=INDEX(Aux!$Q$4:$Q$5000,MATCH($C409&amp;"-"&amp;$E409&amp;"-"&amp;L$4,Aux!$Q$4:$Q$5000,0)),1,""),"")</f>
        <v/>
      </c>
      <c r="M409" s="13" t="str">
        <f>IFERROR(IF(($C409&amp;"-"&amp;$E409&amp;"-"&amp;M$4)=INDEX(Aux!$Q$4:$Q$5000,MATCH($C409&amp;"-"&amp;$E409&amp;"-"&amp;M$4,Aux!$Q$4:$Q$5000,0)),1,""),"")</f>
        <v/>
      </c>
      <c r="N409" s="13" t="str">
        <f>IFERROR(IF(($C409&amp;"-"&amp;$E409&amp;"-"&amp;N$4)=INDEX(Aux!$Q$4:$Q$5000,MATCH($C409&amp;"-"&amp;$E409&amp;"-"&amp;N$4,Aux!$Q$4:$Q$5000,0)),1,""),"")</f>
        <v/>
      </c>
      <c r="O409" s="13" t="str">
        <f>IFERROR(IF(($C409&amp;"-"&amp;$E409&amp;"-"&amp;O$4)=INDEX(Aux!$Q$4:$Q$5000,MATCH($C409&amp;"-"&amp;$E409&amp;"-"&amp;O$4,Aux!$Q$4:$Q$5000,0)),1,""),"")</f>
        <v/>
      </c>
      <c r="P409" s="13" t="str">
        <f>IFERROR(IF(($C409&amp;"-"&amp;$E409&amp;"-"&amp;P$4)=INDEX(Aux!$Q$4:$Q$5000,MATCH($C409&amp;"-"&amp;$E409&amp;"-"&amp;P$4,Aux!$Q$4:$Q$5000,0)),1,""),"")</f>
        <v/>
      </c>
      <c r="Q409" s="13" t="str">
        <f>IFERROR(IF(($C409&amp;"-"&amp;$E409&amp;"-"&amp;Q$4)=INDEX(Aux!$Q$4:$Q$5000,MATCH($C409&amp;"-"&amp;$E409&amp;"-"&amp;Q$4,Aux!$Q$4:$Q$5000,0)),1,""),"")</f>
        <v/>
      </c>
      <c r="R409" s="13" t="str">
        <f>IFERROR(IF(($C409&amp;"-"&amp;$E409&amp;"-"&amp;R$4)=INDEX(Aux!$Q$4:$Q$5000,MATCH($C409&amp;"-"&amp;$E409&amp;"-"&amp;R$4,Aux!$Q$4:$Q$5000,0)),1,""),"")</f>
        <v/>
      </c>
      <c r="S409" s="13" t="str">
        <f>IFERROR(IF(($C409&amp;"-"&amp;$E409&amp;"-"&amp;S$4)=INDEX(Aux!$Q$4:$Q$5000,MATCH($C409&amp;"-"&amp;$E409&amp;"-"&amp;S$4,Aux!$Q$4:$Q$5000,0)),1,""),"")</f>
        <v/>
      </c>
      <c r="T409" s="13" t="str">
        <f>IFERROR(IF(($C409&amp;"-"&amp;$E409&amp;"-"&amp;T$4)=INDEX(Aux!$Q$4:$Q$5000,MATCH($C409&amp;"-"&amp;$E409&amp;"-"&amp;T$4,Aux!$Q$4:$Q$5000,0)),1,""),"")</f>
        <v/>
      </c>
      <c r="U409" s="13" t="str">
        <f>IFERROR(IF(($C409&amp;"-"&amp;$E409&amp;"-"&amp;U$4)=INDEX(Aux!$Q$4:$Q$5000,MATCH($C409&amp;"-"&amp;$E409&amp;"-"&amp;U$4,Aux!$Q$4:$Q$5000,0)),1,""),"")</f>
        <v/>
      </c>
      <c r="V409" s="13" t="str">
        <f>IFERROR(IF(($C409&amp;"-"&amp;$E409&amp;"-"&amp;V$4)=INDEX(Aux!$Q$4:$Q$5000,MATCH($C409&amp;"-"&amp;$E409&amp;"-"&amp;V$4,Aux!$Q$4:$Q$5000,0)),1,""),"")</f>
        <v/>
      </c>
      <c r="W409" s="13" t="str">
        <f>IFERROR(IF(($C409&amp;"-"&amp;$E409&amp;"-"&amp;W$4)=INDEX(Aux!$Q$4:$Q$5000,MATCH($C409&amp;"-"&amp;$E409&amp;"-"&amp;W$4,Aux!$Q$4:$Q$5000,0)),1,""),"")</f>
        <v/>
      </c>
      <c r="X409" s="13" t="str">
        <f>IFERROR(IF(($C409&amp;"-"&amp;$E409&amp;"-"&amp;X$4)=INDEX(Aux!$Q$4:$Q$5000,MATCH($C409&amp;"-"&amp;$E409&amp;"-"&amp;X$4,Aux!$Q$4:$Q$5000,0)),1,""),"")</f>
        <v/>
      </c>
      <c r="Y409" s="13" t="str">
        <f>IFERROR(IF(($C409&amp;"-"&amp;$E409&amp;"-"&amp;Y$4)=INDEX(Aux!$Q$4:$Q$5000,MATCH($C409&amp;"-"&amp;$E409&amp;"-"&amp;Y$4,Aux!$Q$4:$Q$5000,0)),1,""),"")</f>
        <v/>
      </c>
      <c r="Z409" s="13" t="str">
        <f>IFERROR(IF(($C409&amp;"-"&amp;$E409&amp;"-"&amp;Z$4)=INDEX(Aux!$Q$4:$Q$5000,MATCH($C409&amp;"-"&amp;$E409&amp;"-"&amp;Z$4,Aux!$Q$4:$Q$5000,0)),1,""),"")</f>
        <v/>
      </c>
      <c r="AA409" s="13" t="str">
        <f>IFERROR(IF(($C409&amp;"-"&amp;$E409&amp;"-"&amp;AA$4)=INDEX(Aux!$Q$4:$Q$5000,MATCH($C409&amp;"-"&amp;$E409&amp;"-"&amp;AA$4,Aux!$Q$4:$Q$5000,0)),1,""),"")</f>
        <v/>
      </c>
    </row>
    <row r="410" spans="2:27" x14ac:dyDescent="0.25">
      <c r="B410" s="41" t="str">
        <f>IF(B409="","",IF(B409+1&lt;='Tables&amp;Data'!$F$9,B409+1,""))</f>
        <v/>
      </c>
      <c r="C410" s="46" t="str">
        <f>IF(IFERROR(TRUNC((B410-1)/'Tables&amp;Data'!$F$7,0)+1,0)=0,"","G"&amp;TRUNC((B410-1)/'Tables&amp;Data'!$F$7,0)+1)</f>
        <v/>
      </c>
      <c r="D410" s="43" t="str">
        <f>IF(C410="","",IF(D409='Tables&amp;Data'!$F$7,1,D409+1))</f>
        <v/>
      </c>
      <c r="E410" s="43" t="str">
        <f t="shared" si="6"/>
        <v/>
      </c>
      <c r="F410" s="45" t="str">
        <f>IF(E410="","",IF(SUM(G410:AA410)='Tables&amp;Data'!$F$8,"P","O"))</f>
        <v/>
      </c>
      <c r="G410" s="13" t="str">
        <f>IFERROR(IF(($C410&amp;"-"&amp;$E410&amp;"-"&amp;G$4)=INDEX(Aux!$Q$4:$Q$5000,MATCH($C410&amp;"-"&amp;$E410&amp;"-"&amp;G$4,Aux!$Q$4:$Q$5000,0)),1,""),"")</f>
        <v/>
      </c>
      <c r="H410" s="13" t="str">
        <f>IFERROR(IF(($C410&amp;"-"&amp;$E410&amp;"-"&amp;H$4)=INDEX(Aux!$Q$4:$Q$5000,MATCH($C410&amp;"-"&amp;$E410&amp;"-"&amp;H$4,Aux!$Q$4:$Q$5000,0)),1,""),"")</f>
        <v/>
      </c>
      <c r="I410" s="13" t="str">
        <f>IFERROR(IF(($C410&amp;"-"&amp;$E410&amp;"-"&amp;I$4)=INDEX(Aux!$Q$4:$Q$5000,MATCH($C410&amp;"-"&amp;$E410&amp;"-"&amp;I$4,Aux!$Q$4:$Q$5000,0)),1,""),"")</f>
        <v/>
      </c>
      <c r="J410" s="13" t="str">
        <f>IFERROR(IF(($C410&amp;"-"&amp;$E410&amp;"-"&amp;J$4)=INDEX(Aux!$Q$4:$Q$5000,MATCH($C410&amp;"-"&amp;$E410&amp;"-"&amp;J$4,Aux!$Q$4:$Q$5000,0)),1,""),"")</f>
        <v/>
      </c>
      <c r="K410" s="13" t="str">
        <f>IFERROR(IF(($C410&amp;"-"&amp;$E410&amp;"-"&amp;K$4)=INDEX(Aux!$Q$4:$Q$5000,MATCH($C410&amp;"-"&amp;$E410&amp;"-"&amp;K$4,Aux!$Q$4:$Q$5000,0)),1,""),"")</f>
        <v/>
      </c>
      <c r="L410" s="13" t="str">
        <f>IFERROR(IF(($C410&amp;"-"&amp;$E410&amp;"-"&amp;L$4)=INDEX(Aux!$Q$4:$Q$5000,MATCH($C410&amp;"-"&amp;$E410&amp;"-"&amp;L$4,Aux!$Q$4:$Q$5000,0)),1,""),"")</f>
        <v/>
      </c>
      <c r="M410" s="13" t="str">
        <f>IFERROR(IF(($C410&amp;"-"&amp;$E410&amp;"-"&amp;M$4)=INDEX(Aux!$Q$4:$Q$5000,MATCH($C410&amp;"-"&amp;$E410&amp;"-"&amp;M$4,Aux!$Q$4:$Q$5000,0)),1,""),"")</f>
        <v/>
      </c>
      <c r="N410" s="13" t="str">
        <f>IFERROR(IF(($C410&amp;"-"&amp;$E410&amp;"-"&amp;N$4)=INDEX(Aux!$Q$4:$Q$5000,MATCH($C410&amp;"-"&amp;$E410&amp;"-"&amp;N$4,Aux!$Q$4:$Q$5000,0)),1,""),"")</f>
        <v/>
      </c>
      <c r="O410" s="13" t="str">
        <f>IFERROR(IF(($C410&amp;"-"&amp;$E410&amp;"-"&amp;O$4)=INDEX(Aux!$Q$4:$Q$5000,MATCH($C410&amp;"-"&amp;$E410&amp;"-"&amp;O$4,Aux!$Q$4:$Q$5000,0)),1,""),"")</f>
        <v/>
      </c>
      <c r="P410" s="13" t="str">
        <f>IFERROR(IF(($C410&amp;"-"&amp;$E410&amp;"-"&amp;P$4)=INDEX(Aux!$Q$4:$Q$5000,MATCH($C410&amp;"-"&amp;$E410&amp;"-"&amp;P$4,Aux!$Q$4:$Q$5000,0)),1,""),"")</f>
        <v/>
      </c>
      <c r="Q410" s="13" t="str">
        <f>IFERROR(IF(($C410&amp;"-"&amp;$E410&amp;"-"&amp;Q$4)=INDEX(Aux!$Q$4:$Q$5000,MATCH($C410&amp;"-"&amp;$E410&amp;"-"&amp;Q$4,Aux!$Q$4:$Q$5000,0)),1,""),"")</f>
        <v/>
      </c>
      <c r="R410" s="13" t="str">
        <f>IFERROR(IF(($C410&amp;"-"&amp;$E410&amp;"-"&amp;R$4)=INDEX(Aux!$Q$4:$Q$5000,MATCH($C410&amp;"-"&amp;$E410&amp;"-"&amp;R$4,Aux!$Q$4:$Q$5000,0)),1,""),"")</f>
        <v/>
      </c>
      <c r="S410" s="13" t="str">
        <f>IFERROR(IF(($C410&amp;"-"&amp;$E410&amp;"-"&amp;S$4)=INDEX(Aux!$Q$4:$Q$5000,MATCH($C410&amp;"-"&amp;$E410&amp;"-"&amp;S$4,Aux!$Q$4:$Q$5000,0)),1,""),"")</f>
        <v/>
      </c>
      <c r="T410" s="13" t="str">
        <f>IFERROR(IF(($C410&amp;"-"&amp;$E410&amp;"-"&amp;T$4)=INDEX(Aux!$Q$4:$Q$5000,MATCH($C410&amp;"-"&amp;$E410&amp;"-"&amp;T$4,Aux!$Q$4:$Q$5000,0)),1,""),"")</f>
        <v/>
      </c>
      <c r="U410" s="13" t="str">
        <f>IFERROR(IF(($C410&amp;"-"&amp;$E410&amp;"-"&amp;U$4)=INDEX(Aux!$Q$4:$Q$5000,MATCH($C410&amp;"-"&amp;$E410&amp;"-"&amp;U$4,Aux!$Q$4:$Q$5000,0)),1,""),"")</f>
        <v/>
      </c>
      <c r="V410" s="13" t="str">
        <f>IFERROR(IF(($C410&amp;"-"&amp;$E410&amp;"-"&amp;V$4)=INDEX(Aux!$Q$4:$Q$5000,MATCH($C410&amp;"-"&amp;$E410&amp;"-"&amp;V$4,Aux!$Q$4:$Q$5000,0)),1,""),"")</f>
        <v/>
      </c>
      <c r="W410" s="13" t="str">
        <f>IFERROR(IF(($C410&amp;"-"&amp;$E410&amp;"-"&amp;W$4)=INDEX(Aux!$Q$4:$Q$5000,MATCH($C410&amp;"-"&amp;$E410&amp;"-"&amp;W$4,Aux!$Q$4:$Q$5000,0)),1,""),"")</f>
        <v/>
      </c>
      <c r="X410" s="13" t="str">
        <f>IFERROR(IF(($C410&amp;"-"&amp;$E410&amp;"-"&amp;X$4)=INDEX(Aux!$Q$4:$Q$5000,MATCH($C410&amp;"-"&amp;$E410&amp;"-"&amp;X$4,Aux!$Q$4:$Q$5000,0)),1,""),"")</f>
        <v/>
      </c>
      <c r="Y410" s="13" t="str">
        <f>IFERROR(IF(($C410&amp;"-"&amp;$E410&amp;"-"&amp;Y$4)=INDEX(Aux!$Q$4:$Q$5000,MATCH($C410&amp;"-"&amp;$E410&amp;"-"&amp;Y$4,Aux!$Q$4:$Q$5000,0)),1,""),"")</f>
        <v/>
      </c>
      <c r="Z410" s="13" t="str">
        <f>IFERROR(IF(($C410&amp;"-"&amp;$E410&amp;"-"&amp;Z$4)=INDEX(Aux!$Q$4:$Q$5000,MATCH($C410&amp;"-"&amp;$E410&amp;"-"&amp;Z$4,Aux!$Q$4:$Q$5000,0)),1,""),"")</f>
        <v/>
      </c>
      <c r="AA410" s="13" t="str">
        <f>IFERROR(IF(($C410&amp;"-"&amp;$E410&amp;"-"&amp;AA$4)=INDEX(Aux!$Q$4:$Q$5000,MATCH($C410&amp;"-"&amp;$E410&amp;"-"&amp;AA$4,Aux!$Q$4:$Q$5000,0)),1,""),"")</f>
        <v/>
      </c>
    </row>
    <row r="411" spans="2:27" x14ac:dyDescent="0.25">
      <c r="B411" s="41" t="str">
        <f>IF(B410="","",IF(B410+1&lt;='Tables&amp;Data'!$F$9,B410+1,""))</f>
        <v/>
      </c>
      <c r="C411" s="46" t="str">
        <f>IF(IFERROR(TRUNC((B411-1)/'Tables&amp;Data'!$F$7,0)+1,0)=0,"","G"&amp;TRUNC((B411-1)/'Tables&amp;Data'!$F$7,0)+1)</f>
        <v/>
      </c>
      <c r="D411" s="43" t="str">
        <f>IF(C411="","",IF(D410='Tables&amp;Data'!$F$7,1,D410+1))</f>
        <v/>
      </c>
      <c r="E411" s="43" t="str">
        <f t="shared" si="6"/>
        <v/>
      </c>
      <c r="F411" s="45" t="str">
        <f>IF(E411="","",IF(SUM(G411:AA411)='Tables&amp;Data'!$F$8,"P","O"))</f>
        <v/>
      </c>
      <c r="G411" s="13" t="str">
        <f>IFERROR(IF(($C411&amp;"-"&amp;$E411&amp;"-"&amp;G$4)=INDEX(Aux!$Q$4:$Q$5000,MATCH($C411&amp;"-"&amp;$E411&amp;"-"&amp;G$4,Aux!$Q$4:$Q$5000,0)),1,""),"")</f>
        <v/>
      </c>
      <c r="H411" s="13" t="str">
        <f>IFERROR(IF(($C411&amp;"-"&amp;$E411&amp;"-"&amp;H$4)=INDEX(Aux!$Q$4:$Q$5000,MATCH($C411&amp;"-"&amp;$E411&amp;"-"&amp;H$4,Aux!$Q$4:$Q$5000,0)),1,""),"")</f>
        <v/>
      </c>
      <c r="I411" s="13" t="str">
        <f>IFERROR(IF(($C411&amp;"-"&amp;$E411&amp;"-"&amp;I$4)=INDEX(Aux!$Q$4:$Q$5000,MATCH($C411&amp;"-"&amp;$E411&amp;"-"&amp;I$4,Aux!$Q$4:$Q$5000,0)),1,""),"")</f>
        <v/>
      </c>
      <c r="J411" s="13" t="str">
        <f>IFERROR(IF(($C411&amp;"-"&amp;$E411&amp;"-"&amp;J$4)=INDEX(Aux!$Q$4:$Q$5000,MATCH($C411&amp;"-"&amp;$E411&amp;"-"&amp;J$4,Aux!$Q$4:$Q$5000,0)),1,""),"")</f>
        <v/>
      </c>
      <c r="K411" s="13" t="str">
        <f>IFERROR(IF(($C411&amp;"-"&amp;$E411&amp;"-"&amp;K$4)=INDEX(Aux!$Q$4:$Q$5000,MATCH($C411&amp;"-"&amp;$E411&amp;"-"&amp;K$4,Aux!$Q$4:$Q$5000,0)),1,""),"")</f>
        <v/>
      </c>
      <c r="L411" s="13" t="str">
        <f>IFERROR(IF(($C411&amp;"-"&amp;$E411&amp;"-"&amp;L$4)=INDEX(Aux!$Q$4:$Q$5000,MATCH($C411&amp;"-"&amp;$E411&amp;"-"&amp;L$4,Aux!$Q$4:$Q$5000,0)),1,""),"")</f>
        <v/>
      </c>
      <c r="M411" s="13" t="str">
        <f>IFERROR(IF(($C411&amp;"-"&amp;$E411&amp;"-"&amp;M$4)=INDEX(Aux!$Q$4:$Q$5000,MATCH($C411&amp;"-"&amp;$E411&amp;"-"&amp;M$4,Aux!$Q$4:$Q$5000,0)),1,""),"")</f>
        <v/>
      </c>
      <c r="N411" s="13" t="str">
        <f>IFERROR(IF(($C411&amp;"-"&amp;$E411&amp;"-"&amp;N$4)=INDEX(Aux!$Q$4:$Q$5000,MATCH($C411&amp;"-"&amp;$E411&amp;"-"&amp;N$4,Aux!$Q$4:$Q$5000,0)),1,""),"")</f>
        <v/>
      </c>
      <c r="O411" s="13" t="str">
        <f>IFERROR(IF(($C411&amp;"-"&amp;$E411&amp;"-"&amp;O$4)=INDEX(Aux!$Q$4:$Q$5000,MATCH($C411&amp;"-"&amp;$E411&amp;"-"&amp;O$4,Aux!$Q$4:$Q$5000,0)),1,""),"")</f>
        <v/>
      </c>
      <c r="P411" s="13" t="str">
        <f>IFERROR(IF(($C411&amp;"-"&amp;$E411&amp;"-"&amp;P$4)=INDEX(Aux!$Q$4:$Q$5000,MATCH($C411&amp;"-"&amp;$E411&amp;"-"&amp;P$4,Aux!$Q$4:$Q$5000,0)),1,""),"")</f>
        <v/>
      </c>
      <c r="Q411" s="13" t="str">
        <f>IFERROR(IF(($C411&amp;"-"&amp;$E411&amp;"-"&amp;Q$4)=INDEX(Aux!$Q$4:$Q$5000,MATCH($C411&amp;"-"&amp;$E411&amp;"-"&amp;Q$4,Aux!$Q$4:$Q$5000,0)),1,""),"")</f>
        <v/>
      </c>
      <c r="R411" s="13" t="str">
        <f>IFERROR(IF(($C411&amp;"-"&amp;$E411&amp;"-"&amp;R$4)=INDEX(Aux!$Q$4:$Q$5000,MATCH($C411&amp;"-"&amp;$E411&amp;"-"&amp;R$4,Aux!$Q$4:$Q$5000,0)),1,""),"")</f>
        <v/>
      </c>
      <c r="S411" s="13" t="str">
        <f>IFERROR(IF(($C411&amp;"-"&amp;$E411&amp;"-"&amp;S$4)=INDEX(Aux!$Q$4:$Q$5000,MATCH($C411&amp;"-"&amp;$E411&amp;"-"&amp;S$4,Aux!$Q$4:$Q$5000,0)),1,""),"")</f>
        <v/>
      </c>
      <c r="T411" s="13" t="str">
        <f>IFERROR(IF(($C411&amp;"-"&amp;$E411&amp;"-"&amp;T$4)=INDEX(Aux!$Q$4:$Q$5000,MATCH($C411&amp;"-"&amp;$E411&amp;"-"&amp;T$4,Aux!$Q$4:$Q$5000,0)),1,""),"")</f>
        <v/>
      </c>
      <c r="U411" s="13" t="str">
        <f>IFERROR(IF(($C411&amp;"-"&amp;$E411&amp;"-"&amp;U$4)=INDEX(Aux!$Q$4:$Q$5000,MATCH($C411&amp;"-"&amp;$E411&amp;"-"&amp;U$4,Aux!$Q$4:$Q$5000,0)),1,""),"")</f>
        <v/>
      </c>
      <c r="V411" s="13" t="str">
        <f>IFERROR(IF(($C411&amp;"-"&amp;$E411&amp;"-"&amp;V$4)=INDEX(Aux!$Q$4:$Q$5000,MATCH($C411&amp;"-"&amp;$E411&amp;"-"&amp;V$4,Aux!$Q$4:$Q$5000,0)),1,""),"")</f>
        <v/>
      </c>
      <c r="W411" s="13" t="str">
        <f>IFERROR(IF(($C411&amp;"-"&amp;$E411&amp;"-"&amp;W$4)=INDEX(Aux!$Q$4:$Q$5000,MATCH($C411&amp;"-"&amp;$E411&amp;"-"&amp;W$4,Aux!$Q$4:$Q$5000,0)),1,""),"")</f>
        <v/>
      </c>
      <c r="X411" s="13" t="str">
        <f>IFERROR(IF(($C411&amp;"-"&amp;$E411&amp;"-"&amp;X$4)=INDEX(Aux!$Q$4:$Q$5000,MATCH($C411&amp;"-"&amp;$E411&amp;"-"&amp;X$4,Aux!$Q$4:$Q$5000,0)),1,""),"")</f>
        <v/>
      </c>
      <c r="Y411" s="13" t="str">
        <f>IFERROR(IF(($C411&amp;"-"&amp;$E411&amp;"-"&amp;Y$4)=INDEX(Aux!$Q$4:$Q$5000,MATCH($C411&amp;"-"&amp;$E411&amp;"-"&amp;Y$4,Aux!$Q$4:$Q$5000,0)),1,""),"")</f>
        <v/>
      </c>
      <c r="Z411" s="13" t="str">
        <f>IFERROR(IF(($C411&amp;"-"&amp;$E411&amp;"-"&amp;Z$4)=INDEX(Aux!$Q$4:$Q$5000,MATCH($C411&amp;"-"&amp;$E411&amp;"-"&amp;Z$4,Aux!$Q$4:$Q$5000,0)),1,""),"")</f>
        <v/>
      </c>
      <c r="AA411" s="13" t="str">
        <f>IFERROR(IF(($C411&amp;"-"&amp;$E411&amp;"-"&amp;AA$4)=INDEX(Aux!$Q$4:$Q$5000,MATCH($C411&amp;"-"&amp;$E411&amp;"-"&amp;AA$4,Aux!$Q$4:$Q$5000,0)),1,""),"")</f>
        <v/>
      </c>
    </row>
    <row r="412" spans="2:27" x14ac:dyDescent="0.25">
      <c r="B412" s="41" t="str">
        <f>IF(B411="","",IF(B411+1&lt;='Tables&amp;Data'!$F$9,B411+1,""))</f>
        <v/>
      </c>
      <c r="C412" s="46" t="str">
        <f>IF(IFERROR(TRUNC((B412-1)/'Tables&amp;Data'!$F$7,0)+1,0)=0,"","G"&amp;TRUNC((B412-1)/'Tables&amp;Data'!$F$7,0)+1)</f>
        <v/>
      </c>
      <c r="D412" s="43" t="str">
        <f>IF(C412="","",IF(D411='Tables&amp;Data'!$F$7,1,D411+1))</f>
        <v/>
      </c>
      <c r="E412" s="43" t="str">
        <f t="shared" si="6"/>
        <v/>
      </c>
      <c r="F412" s="45" t="str">
        <f>IF(E412="","",IF(SUM(G412:AA412)='Tables&amp;Data'!$F$8,"P","O"))</f>
        <v/>
      </c>
      <c r="G412" s="13" t="str">
        <f>IFERROR(IF(($C412&amp;"-"&amp;$E412&amp;"-"&amp;G$4)=INDEX(Aux!$Q$4:$Q$5000,MATCH($C412&amp;"-"&amp;$E412&amp;"-"&amp;G$4,Aux!$Q$4:$Q$5000,0)),1,""),"")</f>
        <v/>
      </c>
      <c r="H412" s="13" t="str">
        <f>IFERROR(IF(($C412&amp;"-"&amp;$E412&amp;"-"&amp;H$4)=INDEX(Aux!$Q$4:$Q$5000,MATCH($C412&amp;"-"&amp;$E412&amp;"-"&amp;H$4,Aux!$Q$4:$Q$5000,0)),1,""),"")</f>
        <v/>
      </c>
      <c r="I412" s="13" t="str">
        <f>IFERROR(IF(($C412&amp;"-"&amp;$E412&amp;"-"&amp;I$4)=INDEX(Aux!$Q$4:$Q$5000,MATCH($C412&amp;"-"&amp;$E412&amp;"-"&amp;I$4,Aux!$Q$4:$Q$5000,0)),1,""),"")</f>
        <v/>
      </c>
      <c r="J412" s="13" t="str">
        <f>IFERROR(IF(($C412&amp;"-"&amp;$E412&amp;"-"&amp;J$4)=INDEX(Aux!$Q$4:$Q$5000,MATCH($C412&amp;"-"&amp;$E412&amp;"-"&amp;J$4,Aux!$Q$4:$Q$5000,0)),1,""),"")</f>
        <v/>
      </c>
      <c r="K412" s="13" t="str">
        <f>IFERROR(IF(($C412&amp;"-"&amp;$E412&amp;"-"&amp;K$4)=INDEX(Aux!$Q$4:$Q$5000,MATCH($C412&amp;"-"&amp;$E412&amp;"-"&amp;K$4,Aux!$Q$4:$Q$5000,0)),1,""),"")</f>
        <v/>
      </c>
      <c r="L412" s="13" t="str">
        <f>IFERROR(IF(($C412&amp;"-"&amp;$E412&amp;"-"&amp;L$4)=INDEX(Aux!$Q$4:$Q$5000,MATCH($C412&amp;"-"&amp;$E412&amp;"-"&amp;L$4,Aux!$Q$4:$Q$5000,0)),1,""),"")</f>
        <v/>
      </c>
      <c r="M412" s="13" t="str">
        <f>IFERROR(IF(($C412&amp;"-"&amp;$E412&amp;"-"&amp;M$4)=INDEX(Aux!$Q$4:$Q$5000,MATCH($C412&amp;"-"&amp;$E412&amp;"-"&amp;M$4,Aux!$Q$4:$Q$5000,0)),1,""),"")</f>
        <v/>
      </c>
      <c r="N412" s="13" t="str">
        <f>IFERROR(IF(($C412&amp;"-"&amp;$E412&amp;"-"&amp;N$4)=INDEX(Aux!$Q$4:$Q$5000,MATCH($C412&amp;"-"&amp;$E412&amp;"-"&amp;N$4,Aux!$Q$4:$Q$5000,0)),1,""),"")</f>
        <v/>
      </c>
      <c r="O412" s="13" t="str">
        <f>IFERROR(IF(($C412&amp;"-"&amp;$E412&amp;"-"&amp;O$4)=INDEX(Aux!$Q$4:$Q$5000,MATCH($C412&amp;"-"&amp;$E412&amp;"-"&amp;O$4,Aux!$Q$4:$Q$5000,0)),1,""),"")</f>
        <v/>
      </c>
      <c r="P412" s="13" t="str">
        <f>IFERROR(IF(($C412&amp;"-"&amp;$E412&amp;"-"&amp;P$4)=INDEX(Aux!$Q$4:$Q$5000,MATCH($C412&amp;"-"&amp;$E412&amp;"-"&amp;P$4,Aux!$Q$4:$Q$5000,0)),1,""),"")</f>
        <v/>
      </c>
      <c r="Q412" s="13" t="str">
        <f>IFERROR(IF(($C412&amp;"-"&amp;$E412&amp;"-"&amp;Q$4)=INDEX(Aux!$Q$4:$Q$5000,MATCH($C412&amp;"-"&amp;$E412&amp;"-"&amp;Q$4,Aux!$Q$4:$Q$5000,0)),1,""),"")</f>
        <v/>
      </c>
      <c r="R412" s="13" t="str">
        <f>IFERROR(IF(($C412&amp;"-"&amp;$E412&amp;"-"&amp;R$4)=INDEX(Aux!$Q$4:$Q$5000,MATCH($C412&amp;"-"&amp;$E412&amp;"-"&amp;R$4,Aux!$Q$4:$Q$5000,0)),1,""),"")</f>
        <v/>
      </c>
      <c r="S412" s="13" t="str">
        <f>IFERROR(IF(($C412&amp;"-"&amp;$E412&amp;"-"&amp;S$4)=INDEX(Aux!$Q$4:$Q$5000,MATCH($C412&amp;"-"&amp;$E412&amp;"-"&amp;S$4,Aux!$Q$4:$Q$5000,0)),1,""),"")</f>
        <v/>
      </c>
      <c r="T412" s="13" t="str">
        <f>IFERROR(IF(($C412&amp;"-"&amp;$E412&amp;"-"&amp;T$4)=INDEX(Aux!$Q$4:$Q$5000,MATCH($C412&amp;"-"&amp;$E412&amp;"-"&amp;T$4,Aux!$Q$4:$Q$5000,0)),1,""),"")</f>
        <v/>
      </c>
      <c r="U412" s="13" t="str">
        <f>IFERROR(IF(($C412&amp;"-"&amp;$E412&amp;"-"&amp;U$4)=INDEX(Aux!$Q$4:$Q$5000,MATCH($C412&amp;"-"&amp;$E412&amp;"-"&amp;U$4,Aux!$Q$4:$Q$5000,0)),1,""),"")</f>
        <v/>
      </c>
      <c r="V412" s="13" t="str">
        <f>IFERROR(IF(($C412&amp;"-"&amp;$E412&amp;"-"&amp;V$4)=INDEX(Aux!$Q$4:$Q$5000,MATCH($C412&amp;"-"&amp;$E412&amp;"-"&amp;V$4,Aux!$Q$4:$Q$5000,0)),1,""),"")</f>
        <v/>
      </c>
      <c r="W412" s="13" t="str">
        <f>IFERROR(IF(($C412&amp;"-"&amp;$E412&amp;"-"&amp;W$4)=INDEX(Aux!$Q$4:$Q$5000,MATCH($C412&amp;"-"&amp;$E412&amp;"-"&amp;W$4,Aux!$Q$4:$Q$5000,0)),1,""),"")</f>
        <v/>
      </c>
      <c r="X412" s="13" t="str">
        <f>IFERROR(IF(($C412&amp;"-"&amp;$E412&amp;"-"&amp;X$4)=INDEX(Aux!$Q$4:$Q$5000,MATCH($C412&amp;"-"&amp;$E412&amp;"-"&amp;X$4,Aux!$Q$4:$Q$5000,0)),1,""),"")</f>
        <v/>
      </c>
      <c r="Y412" s="13" t="str">
        <f>IFERROR(IF(($C412&amp;"-"&amp;$E412&amp;"-"&amp;Y$4)=INDEX(Aux!$Q$4:$Q$5000,MATCH($C412&amp;"-"&amp;$E412&amp;"-"&amp;Y$4,Aux!$Q$4:$Q$5000,0)),1,""),"")</f>
        <v/>
      </c>
      <c r="Z412" s="13" t="str">
        <f>IFERROR(IF(($C412&amp;"-"&amp;$E412&amp;"-"&amp;Z$4)=INDEX(Aux!$Q$4:$Q$5000,MATCH($C412&amp;"-"&amp;$E412&amp;"-"&amp;Z$4,Aux!$Q$4:$Q$5000,0)),1,""),"")</f>
        <v/>
      </c>
      <c r="AA412" s="13" t="str">
        <f>IFERROR(IF(($C412&amp;"-"&amp;$E412&amp;"-"&amp;AA$4)=INDEX(Aux!$Q$4:$Q$5000,MATCH($C412&amp;"-"&amp;$E412&amp;"-"&amp;AA$4,Aux!$Q$4:$Q$5000,0)),1,""),"")</f>
        <v/>
      </c>
    </row>
    <row r="413" spans="2:27" x14ac:dyDescent="0.25">
      <c r="B413" s="41" t="str">
        <f>IF(B412="","",IF(B412+1&lt;='Tables&amp;Data'!$F$9,B412+1,""))</f>
        <v/>
      </c>
      <c r="C413" s="46" t="str">
        <f>IF(IFERROR(TRUNC((B413-1)/'Tables&amp;Data'!$F$7,0)+1,0)=0,"","G"&amp;TRUNC((B413-1)/'Tables&amp;Data'!$F$7,0)+1)</f>
        <v/>
      </c>
      <c r="D413" s="43" t="str">
        <f>IF(C413="","",IF(D412='Tables&amp;Data'!$F$7,1,D412+1))</f>
        <v/>
      </c>
      <c r="E413" s="43" t="str">
        <f t="shared" si="6"/>
        <v/>
      </c>
      <c r="F413" s="45" t="str">
        <f>IF(E413="","",IF(SUM(G413:AA413)='Tables&amp;Data'!$F$8,"P","O"))</f>
        <v/>
      </c>
      <c r="G413" s="13" t="str">
        <f>IFERROR(IF(($C413&amp;"-"&amp;$E413&amp;"-"&amp;G$4)=INDEX(Aux!$Q$4:$Q$5000,MATCH($C413&amp;"-"&amp;$E413&amp;"-"&amp;G$4,Aux!$Q$4:$Q$5000,0)),1,""),"")</f>
        <v/>
      </c>
      <c r="H413" s="13" t="str">
        <f>IFERROR(IF(($C413&amp;"-"&amp;$E413&amp;"-"&amp;H$4)=INDEX(Aux!$Q$4:$Q$5000,MATCH($C413&amp;"-"&amp;$E413&amp;"-"&amp;H$4,Aux!$Q$4:$Q$5000,0)),1,""),"")</f>
        <v/>
      </c>
      <c r="I413" s="13" t="str">
        <f>IFERROR(IF(($C413&amp;"-"&amp;$E413&amp;"-"&amp;I$4)=INDEX(Aux!$Q$4:$Q$5000,MATCH($C413&amp;"-"&amp;$E413&amp;"-"&amp;I$4,Aux!$Q$4:$Q$5000,0)),1,""),"")</f>
        <v/>
      </c>
      <c r="J413" s="13" t="str">
        <f>IFERROR(IF(($C413&amp;"-"&amp;$E413&amp;"-"&amp;J$4)=INDEX(Aux!$Q$4:$Q$5000,MATCH($C413&amp;"-"&amp;$E413&amp;"-"&amp;J$4,Aux!$Q$4:$Q$5000,0)),1,""),"")</f>
        <v/>
      </c>
      <c r="K413" s="13" t="str">
        <f>IFERROR(IF(($C413&amp;"-"&amp;$E413&amp;"-"&amp;K$4)=INDEX(Aux!$Q$4:$Q$5000,MATCH($C413&amp;"-"&amp;$E413&amp;"-"&amp;K$4,Aux!$Q$4:$Q$5000,0)),1,""),"")</f>
        <v/>
      </c>
      <c r="L413" s="13" t="str">
        <f>IFERROR(IF(($C413&amp;"-"&amp;$E413&amp;"-"&amp;L$4)=INDEX(Aux!$Q$4:$Q$5000,MATCH($C413&amp;"-"&amp;$E413&amp;"-"&amp;L$4,Aux!$Q$4:$Q$5000,0)),1,""),"")</f>
        <v/>
      </c>
      <c r="M413" s="13" t="str">
        <f>IFERROR(IF(($C413&amp;"-"&amp;$E413&amp;"-"&amp;M$4)=INDEX(Aux!$Q$4:$Q$5000,MATCH($C413&amp;"-"&amp;$E413&amp;"-"&amp;M$4,Aux!$Q$4:$Q$5000,0)),1,""),"")</f>
        <v/>
      </c>
      <c r="N413" s="13" t="str">
        <f>IFERROR(IF(($C413&amp;"-"&amp;$E413&amp;"-"&amp;N$4)=INDEX(Aux!$Q$4:$Q$5000,MATCH($C413&amp;"-"&amp;$E413&amp;"-"&amp;N$4,Aux!$Q$4:$Q$5000,0)),1,""),"")</f>
        <v/>
      </c>
      <c r="O413" s="13" t="str">
        <f>IFERROR(IF(($C413&amp;"-"&amp;$E413&amp;"-"&amp;O$4)=INDEX(Aux!$Q$4:$Q$5000,MATCH($C413&amp;"-"&amp;$E413&amp;"-"&amp;O$4,Aux!$Q$4:$Q$5000,0)),1,""),"")</f>
        <v/>
      </c>
      <c r="P413" s="13" t="str">
        <f>IFERROR(IF(($C413&amp;"-"&amp;$E413&amp;"-"&amp;P$4)=INDEX(Aux!$Q$4:$Q$5000,MATCH($C413&amp;"-"&amp;$E413&amp;"-"&amp;P$4,Aux!$Q$4:$Q$5000,0)),1,""),"")</f>
        <v/>
      </c>
      <c r="Q413" s="13" t="str">
        <f>IFERROR(IF(($C413&amp;"-"&amp;$E413&amp;"-"&amp;Q$4)=INDEX(Aux!$Q$4:$Q$5000,MATCH($C413&amp;"-"&amp;$E413&amp;"-"&amp;Q$4,Aux!$Q$4:$Q$5000,0)),1,""),"")</f>
        <v/>
      </c>
      <c r="R413" s="13" t="str">
        <f>IFERROR(IF(($C413&amp;"-"&amp;$E413&amp;"-"&amp;R$4)=INDEX(Aux!$Q$4:$Q$5000,MATCH($C413&amp;"-"&amp;$E413&amp;"-"&amp;R$4,Aux!$Q$4:$Q$5000,0)),1,""),"")</f>
        <v/>
      </c>
      <c r="S413" s="13" t="str">
        <f>IFERROR(IF(($C413&amp;"-"&amp;$E413&amp;"-"&amp;S$4)=INDEX(Aux!$Q$4:$Q$5000,MATCH($C413&amp;"-"&amp;$E413&amp;"-"&amp;S$4,Aux!$Q$4:$Q$5000,0)),1,""),"")</f>
        <v/>
      </c>
      <c r="T413" s="13" t="str">
        <f>IFERROR(IF(($C413&amp;"-"&amp;$E413&amp;"-"&amp;T$4)=INDEX(Aux!$Q$4:$Q$5000,MATCH($C413&amp;"-"&amp;$E413&amp;"-"&amp;T$4,Aux!$Q$4:$Q$5000,0)),1,""),"")</f>
        <v/>
      </c>
      <c r="U413" s="13" t="str">
        <f>IFERROR(IF(($C413&amp;"-"&amp;$E413&amp;"-"&amp;U$4)=INDEX(Aux!$Q$4:$Q$5000,MATCH($C413&amp;"-"&amp;$E413&amp;"-"&amp;U$4,Aux!$Q$4:$Q$5000,0)),1,""),"")</f>
        <v/>
      </c>
      <c r="V413" s="13" t="str">
        <f>IFERROR(IF(($C413&amp;"-"&amp;$E413&amp;"-"&amp;V$4)=INDEX(Aux!$Q$4:$Q$5000,MATCH($C413&amp;"-"&amp;$E413&amp;"-"&amp;V$4,Aux!$Q$4:$Q$5000,0)),1,""),"")</f>
        <v/>
      </c>
      <c r="W413" s="13" t="str">
        <f>IFERROR(IF(($C413&amp;"-"&amp;$E413&amp;"-"&amp;W$4)=INDEX(Aux!$Q$4:$Q$5000,MATCH($C413&amp;"-"&amp;$E413&amp;"-"&amp;W$4,Aux!$Q$4:$Q$5000,0)),1,""),"")</f>
        <v/>
      </c>
      <c r="X413" s="13" t="str">
        <f>IFERROR(IF(($C413&amp;"-"&amp;$E413&amp;"-"&amp;X$4)=INDEX(Aux!$Q$4:$Q$5000,MATCH($C413&amp;"-"&amp;$E413&amp;"-"&amp;X$4,Aux!$Q$4:$Q$5000,0)),1,""),"")</f>
        <v/>
      </c>
      <c r="Y413" s="13" t="str">
        <f>IFERROR(IF(($C413&amp;"-"&amp;$E413&amp;"-"&amp;Y$4)=INDEX(Aux!$Q$4:$Q$5000,MATCH($C413&amp;"-"&amp;$E413&amp;"-"&amp;Y$4,Aux!$Q$4:$Q$5000,0)),1,""),"")</f>
        <v/>
      </c>
      <c r="Z413" s="13" t="str">
        <f>IFERROR(IF(($C413&amp;"-"&amp;$E413&amp;"-"&amp;Z$4)=INDEX(Aux!$Q$4:$Q$5000,MATCH($C413&amp;"-"&amp;$E413&amp;"-"&amp;Z$4,Aux!$Q$4:$Q$5000,0)),1,""),"")</f>
        <v/>
      </c>
      <c r="AA413" s="13" t="str">
        <f>IFERROR(IF(($C413&amp;"-"&amp;$E413&amp;"-"&amp;AA$4)=INDEX(Aux!$Q$4:$Q$5000,MATCH($C413&amp;"-"&amp;$E413&amp;"-"&amp;AA$4,Aux!$Q$4:$Q$5000,0)),1,""),"")</f>
        <v/>
      </c>
    </row>
    <row r="414" spans="2:27" x14ac:dyDescent="0.25">
      <c r="B414" s="41" t="str">
        <f>IF(B413="","",IF(B413+1&lt;='Tables&amp;Data'!$F$9,B413+1,""))</f>
        <v/>
      </c>
      <c r="C414" s="46" t="str">
        <f>IF(IFERROR(TRUNC((B414-1)/'Tables&amp;Data'!$F$7,0)+1,0)=0,"","G"&amp;TRUNC((B414-1)/'Tables&amp;Data'!$F$7,0)+1)</f>
        <v/>
      </c>
      <c r="D414" s="43" t="str">
        <f>IF(C414="","",IF(D413='Tables&amp;Data'!$F$7,1,D413+1))</f>
        <v/>
      </c>
      <c r="E414" s="43" t="str">
        <f t="shared" si="6"/>
        <v/>
      </c>
      <c r="F414" s="45" t="str">
        <f>IF(E414="","",IF(SUM(G414:AA414)='Tables&amp;Data'!$F$8,"P","O"))</f>
        <v/>
      </c>
      <c r="G414" s="13" t="str">
        <f>IFERROR(IF(($C414&amp;"-"&amp;$E414&amp;"-"&amp;G$4)=INDEX(Aux!$Q$4:$Q$5000,MATCH($C414&amp;"-"&amp;$E414&amp;"-"&amp;G$4,Aux!$Q$4:$Q$5000,0)),1,""),"")</f>
        <v/>
      </c>
      <c r="H414" s="13" t="str">
        <f>IFERROR(IF(($C414&amp;"-"&amp;$E414&amp;"-"&amp;H$4)=INDEX(Aux!$Q$4:$Q$5000,MATCH($C414&amp;"-"&amp;$E414&amp;"-"&amp;H$4,Aux!$Q$4:$Q$5000,0)),1,""),"")</f>
        <v/>
      </c>
      <c r="I414" s="13" t="str">
        <f>IFERROR(IF(($C414&amp;"-"&amp;$E414&amp;"-"&amp;I$4)=INDEX(Aux!$Q$4:$Q$5000,MATCH($C414&amp;"-"&amp;$E414&amp;"-"&amp;I$4,Aux!$Q$4:$Q$5000,0)),1,""),"")</f>
        <v/>
      </c>
      <c r="J414" s="13" t="str">
        <f>IFERROR(IF(($C414&amp;"-"&amp;$E414&amp;"-"&amp;J$4)=INDEX(Aux!$Q$4:$Q$5000,MATCH($C414&amp;"-"&amp;$E414&amp;"-"&amp;J$4,Aux!$Q$4:$Q$5000,0)),1,""),"")</f>
        <v/>
      </c>
      <c r="K414" s="13" t="str">
        <f>IFERROR(IF(($C414&amp;"-"&amp;$E414&amp;"-"&amp;K$4)=INDEX(Aux!$Q$4:$Q$5000,MATCH($C414&amp;"-"&amp;$E414&amp;"-"&amp;K$4,Aux!$Q$4:$Q$5000,0)),1,""),"")</f>
        <v/>
      </c>
      <c r="L414" s="13" t="str">
        <f>IFERROR(IF(($C414&amp;"-"&amp;$E414&amp;"-"&amp;L$4)=INDEX(Aux!$Q$4:$Q$5000,MATCH($C414&amp;"-"&amp;$E414&amp;"-"&amp;L$4,Aux!$Q$4:$Q$5000,0)),1,""),"")</f>
        <v/>
      </c>
      <c r="M414" s="13" t="str">
        <f>IFERROR(IF(($C414&amp;"-"&amp;$E414&amp;"-"&amp;M$4)=INDEX(Aux!$Q$4:$Q$5000,MATCH($C414&amp;"-"&amp;$E414&amp;"-"&amp;M$4,Aux!$Q$4:$Q$5000,0)),1,""),"")</f>
        <v/>
      </c>
      <c r="N414" s="13" t="str">
        <f>IFERROR(IF(($C414&amp;"-"&amp;$E414&amp;"-"&amp;N$4)=INDEX(Aux!$Q$4:$Q$5000,MATCH($C414&amp;"-"&amp;$E414&amp;"-"&amp;N$4,Aux!$Q$4:$Q$5000,0)),1,""),"")</f>
        <v/>
      </c>
      <c r="O414" s="13" t="str">
        <f>IFERROR(IF(($C414&amp;"-"&amp;$E414&amp;"-"&amp;O$4)=INDEX(Aux!$Q$4:$Q$5000,MATCH($C414&amp;"-"&amp;$E414&amp;"-"&amp;O$4,Aux!$Q$4:$Q$5000,0)),1,""),"")</f>
        <v/>
      </c>
      <c r="P414" s="13" t="str">
        <f>IFERROR(IF(($C414&amp;"-"&amp;$E414&amp;"-"&amp;P$4)=INDEX(Aux!$Q$4:$Q$5000,MATCH($C414&amp;"-"&amp;$E414&amp;"-"&amp;P$4,Aux!$Q$4:$Q$5000,0)),1,""),"")</f>
        <v/>
      </c>
      <c r="Q414" s="13" t="str">
        <f>IFERROR(IF(($C414&amp;"-"&amp;$E414&amp;"-"&amp;Q$4)=INDEX(Aux!$Q$4:$Q$5000,MATCH($C414&amp;"-"&amp;$E414&amp;"-"&amp;Q$4,Aux!$Q$4:$Q$5000,0)),1,""),"")</f>
        <v/>
      </c>
      <c r="R414" s="13" t="str">
        <f>IFERROR(IF(($C414&amp;"-"&amp;$E414&amp;"-"&amp;R$4)=INDEX(Aux!$Q$4:$Q$5000,MATCH($C414&amp;"-"&amp;$E414&amp;"-"&amp;R$4,Aux!$Q$4:$Q$5000,0)),1,""),"")</f>
        <v/>
      </c>
      <c r="S414" s="13" t="str">
        <f>IFERROR(IF(($C414&amp;"-"&amp;$E414&amp;"-"&amp;S$4)=INDEX(Aux!$Q$4:$Q$5000,MATCH($C414&amp;"-"&amp;$E414&amp;"-"&amp;S$4,Aux!$Q$4:$Q$5000,0)),1,""),"")</f>
        <v/>
      </c>
      <c r="T414" s="13" t="str">
        <f>IFERROR(IF(($C414&amp;"-"&amp;$E414&amp;"-"&amp;T$4)=INDEX(Aux!$Q$4:$Q$5000,MATCH($C414&amp;"-"&amp;$E414&amp;"-"&amp;T$4,Aux!$Q$4:$Q$5000,0)),1,""),"")</f>
        <v/>
      </c>
      <c r="U414" s="13" t="str">
        <f>IFERROR(IF(($C414&amp;"-"&amp;$E414&amp;"-"&amp;U$4)=INDEX(Aux!$Q$4:$Q$5000,MATCH($C414&amp;"-"&amp;$E414&amp;"-"&amp;U$4,Aux!$Q$4:$Q$5000,0)),1,""),"")</f>
        <v/>
      </c>
      <c r="V414" s="13" t="str">
        <f>IFERROR(IF(($C414&amp;"-"&amp;$E414&amp;"-"&amp;V$4)=INDEX(Aux!$Q$4:$Q$5000,MATCH($C414&amp;"-"&amp;$E414&amp;"-"&amp;V$4,Aux!$Q$4:$Q$5000,0)),1,""),"")</f>
        <v/>
      </c>
      <c r="W414" s="13" t="str">
        <f>IFERROR(IF(($C414&amp;"-"&amp;$E414&amp;"-"&amp;W$4)=INDEX(Aux!$Q$4:$Q$5000,MATCH($C414&amp;"-"&amp;$E414&amp;"-"&amp;W$4,Aux!$Q$4:$Q$5000,0)),1,""),"")</f>
        <v/>
      </c>
      <c r="X414" s="13" t="str">
        <f>IFERROR(IF(($C414&amp;"-"&amp;$E414&amp;"-"&amp;X$4)=INDEX(Aux!$Q$4:$Q$5000,MATCH($C414&amp;"-"&amp;$E414&amp;"-"&amp;X$4,Aux!$Q$4:$Q$5000,0)),1,""),"")</f>
        <v/>
      </c>
      <c r="Y414" s="13" t="str">
        <f>IFERROR(IF(($C414&amp;"-"&amp;$E414&amp;"-"&amp;Y$4)=INDEX(Aux!$Q$4:$Q$5000,MATCH($C414&amp;"-"&amp;$E414&amp;"-"&amp;Y$4,Aux!$Q$4:$Q$5000,0)),1,""),"")</f>
        <v/>
      </c>
      <c r="Z414" s="13" t="str">
        <f>IFERROR(IF(($C414&amp;"-"&amp;$E414&amp;"-"&amp;Z$4)=INDEX(Aux!$Q$4:$Q$5000,MATCH($C414&amp;"-"&amp;$E414&amp;"-"&amp;Z$4,Aux!$Q$4:$Q$5000,0)),1,""),"")</f>
        <v/>
      </c>
      <c r="AA414" s="13" t="str">
        <f>IFERROR(IF(($C414&amp;"-"&amp;$E414&amp;"-"&amp;AA$4)=INDEX(Aux!$Q$4:$Q$5000,MATCH($C414&amp;"-"&amp;$E414&amp;"-"&amp;AA$4,Aux!$Q$4:$Q$5000,0)),1,""),"")</f>
        <v/>
      </c>
    </row>
    <row r="415" spans="2:27" x14ac:dyDescent="0.25">
      <c r="B415" s="41" t="str">
        <f>IF(B414="","",IF(B414+1&lt;='Tables&amp;Data'!$F$9,B414+1,""))</f>
        <v/>
      </c>
      <c r="C415" s="46" t="str">
        <f>IF(IFERROR(TRUNC((B415-1)/'Tables&amp;Data'!$F$7,0)+1,0)=0,"","G"&amp;TRUNC((B415-1)/'Tables&amp;Data'!$F$7,0)+1)</f>
        <v/>
      </c>
      <c r="D415" s="43" t="str">
        <f>IF(C415="","",IF(D414='Tables&amp;Data'!$F$7,1,D414+1))</f>
        <v/>
      </c>
      <c r="E415" s="43" t="str">
        <f t="shared" si="6"/>
        <v/>
      </c>
      <c r="F415" s="45" t="str">
        <f>IF(E415="","",IF(SUM(G415:AA415)='Tables&amp;Data'!$F$8,"P","O"))</f>
        <v/>
      </c>
      <c r="G415" s="13" t="str">
        <f>IFERROR(IF(($C415&amp;"-"&amp;$E415&amp;"-"&amp;G$4)=INDEX(Aux!$Q$4:$Q$5000,MATCH($C415&amp;"-"&amp;$E415&amp;"-"&amp;G$4,Aux!$Q$4:$Q$5000,0)),1,""),"")</f>
        <v/>
      </c>
      <c r="H415" s="13" t="str">
        <f>IFERROR(IF(($C415&amp;"-"&amp;$E415&amp;"-"&amp;H$4)=INDEX(Aux!$Q$4:$Q$5000,MATCH($C415&amp;"-"&amp;$E415&amp;"-"&amp;H$4,Aux!$Q$4:$Q$5000,0)),1,""),"")</f>
        <v/>
      </c>
      <c r="I415" s="13" t="str">
        <f>IFERROR(IF(($C415&amp;"-"&amp;$E415&amp;"-"&amp;I$4)=INDEX(Aux!$Q$4:$Q$5000,MATCH($C415&amp;"-"&amp;$E415&amp;"-"&amp;I$4,Aux!$Q$4:$Q$5000,0)),1,""),"")</f>
        <v/>
      </c>
      <c r="J415" s="13" t="str">
        <f>IFERROR(IF(($C415&amp;"-"&amp;$E415&amp;"-"&amp;J$4)=INDEX(Aux!$Q$4:$Q$5000,MATCH($C415&amp;"-"&amp;$E415&amp;"-"&amp;J$4,Aux!$Q$4:$Q$5000,0)),1,""),"")</f>
        <v/>
      </c>
      <c r="K415" s="13" t="str">
        <f>IFERROR(IF(($C415&amp;"-"&amp;$E415&amp;"-"&amp;K$4)=INDEX(Aux!$Q$4:$Q$5000,MATCH($C415&amp;"-"&amp;$E415&amp;"-"&amp;K$4,Aux!$Q$4:$Q$5000,0)),1,""),"")</f>
        <v/>
      </c>
      <c r="L415" s="13" t="str">
        <f>IFERROR(IF(($C415&amp;"-"&amp;$E415&amp;"-"&amp;L$4)=INDEX(Aux!$Q$4:$Q$5000,MATCH($C415&amp;"-"&amp;$E415&amp;"-"&amp;L$4,Aux!$Q$4:$Q$5000,0)),1,""),"")</f>
        <v/>
      </c>
      <c r="M415" s="13" t="str">
        <f>IFERROR(IF(($C415&amp;"-"&amp;$E415&amp;"-"&amp;M$4)=INDEX(Aux!$Q$4:$Q$5000,MATCH($C415&amp;"-"&amp;$E415&amp;"-"&amp;M$4,Aux!$Q$4:$Q$5000,0)),1,""),"")</f>
        <v/>
      </c>
      <c r="N415" s="13" t="str">
        <f>IFERROR(IF(($C415&amp;"-"&amp;$E415&amp;"-"&amp;N$4)=INDEX(Aux!$Q$4:$Q$5000,MATCH($C415&amp;"-"&amp;$E415&amp;"-"&amp;N$4,Aux!$Q$4:$Q$5000,0)),1,""),"")</f>
        <v/>
      </c>
      <c r="O415" s="13" t="str">
        <f>IFERROR(IF(($C415&amp;"-"&amp;$E415&amp;"-"&amp;O$4)=INDEX(Aux!$Q$4:$Q$5000,MATCH($C415&amp;"-"&amp;$E415&amp;"-"&amp;O$4,Aux!$Q$4:$Q$5000,0)),1,""),"")</f>
        <v/>
      </c>
      <c r="P415" s="13" t="str">
        <f>IFERROR(IF(($C415&amp;"-"&amp;$E415&amp;"-"&amp;P$4)=INDEX(Aux!$Q$4:$Q$5000,MATCH($C415&amp;"-"&amp;$E415&amp;"-"&amp;P$4,Aux!$Q$4:$Q$5000,0)),1,""),"")</f>
        <v/>
      </c>
      <c r="Q415" s="13" t="str">
        <f>IFERROR(IF(($C415&amp;"-"&amp;$E415&amp;"-"&amp;Q$4)=INDEX(Aux!$Q$4:$Q$5000,MATCH($C415&amp;"-"&amp;$E415&amp;"-"&amp;Q$4,Aux!$Q$4:$Q$5000,0)),1,""),"")</f>
        <v/>
      </c>
      <c r="R415" s="13" t="str">
        <f>IFERROR(IF(($C415&amp;"-"&amp;$E415&amp;"-"&amp;R$4)=INDEX(Aux!$Q$4:$Q$5000,MATCH($C415&amp;"-"&amp;$E415&amp;"-"&amp;R$4,Aux!$Q$4:$Q$5000,0)),1,""),"")</f>
        <v/>
      </c>
      <c r="S415" s="13" t="str">
        <f>IFERROR(IF(($C415&amp;"-"&amp;$E415&amp;"-"&amp;S$4)=INDEX(Aux!$Q$4:$Q$5000,MATCH($C415&amp;"-"&amp;$E415&amp;"-"&amp;S$4,Aux!$Q$4:$Q$5000,0)),1,""),"")</f>
        <v/>
      </c>
      <c r="T415" s="13" t="str">
        <f>IFERROR(IF(($C415&amp;"-"&amp;$E415&amp;"-"&amp;T$4)=INDEX(Aux!$Q$4:$Q$5000,MATCH($C415&amp;"-"&amp;$E415&amp;"-"&amp;T$4,Aux!$Q$4:$Q$5000,0)),1,""),"")</f>
        <v/>
      </c>
      <c r="U415" s="13" t="str">
        <f>IFERROR(IF(($C415&amp;"-"&amp;$E415&amp;"-"&amp;U$4)=INDEX(Aux!$Q$4:$Q$5000,MATCH($C415&amp;"-"&amp;$E415&amp;"-"&amp;U$4,Aux!$Q$4:$Q$5000,0)),1,""),"")</f>
        <v/>
      </c>
      <c r="V415" s="13" t="str">
        <f>IFERROR(IF(($C415&amp;"-"&amp;$E415&amp;"-"&amp;V$4)=INDEX(Aux!$Q$4:$Q$5000,MATCH($C415&amp;"-"&amp;$E415&amp;"-"&amp;V$4,Aux!$Q$4:$Q$5000,0)),1,""),"")</f>
        <v/>
      </c>
      <c r="W415" s="13" t="str">
        <f>IFERROR(IF(($C415&amp;"-"&amp;$E415&amp;"-"&amp;W$4)=INDEX(Aux!$Q$4:$Q$5000,MATCH($C415&amp;"-"&amp;$E415&amp;"-"&amp;W$4,Aux!$Q$4:$Q$5000,0)),1,""),"")</f>
        <v/>
      </c>
      <c r="X415" s="13" t="str">
        <f>IFERROR(IF(($C415&amp;"-"&amp;$E415&amp;"-"&amp;X$4)=INDEX(Aux!$Q$4:$Q$5000,MATCH($C415&amp;"-"&amp;$E415&amp;"-"&amp;X$4,Aux!$Q$4:$Q$5000,0)),1,""),"")</f>
        <v/>
      </c>
      <c r="Y415" s="13" t="str">
        <f>IFERROR(IF(($C415&amp;"-"&amp;$E415&amp;"-"&amp;Y$4)=INDEX(Aux!$Q$4:$Q$5000,MATCH($C415&amp;"-"&amp;$E415&amp;"-"&amp;Y$4,Aux!$Q$4:$Q$5000,0)),1,""),"")</f>
        <v/>
      </c>
      <c r="Z415" s="13" t="str">
        <f>IFERROR(IF(($C415&amp;"-"&amp;$E415&amp;"-"&amp;Z$4)=INDEX(Aux!$Q$4:$Q$5000,MATCH($C415&amp;"-"&amp;$E415&amp;"-"&amp;Z$4,Aux!$Q$4:$Q$5000,0)),1,""),"")</f>
        <v/>
      </c>
      <c r="AA415" s="13" t="str">
        <f>IFERROR(IF(($C415&amp;"-"&amp;$E415&amp;"-"&amp;AA$4)=INDEX(Aux!$Q$4:$Q$5000,MATCH($C415&amp;"-"&amp;$E415&amp;"-"&amp;AA$4,Aux!$Q$4:$Q$5000,0)),1,""),"")</f>
        <v/>
      </c>
    </row>
    <row r="416" spans="2:27" x14ac:dyDescent="0.25">
      <c r="B416" s="41" t="str">
        <f>IF(B415="","",IF(B415+1&lt;='Tables&amp;Data'!$F$9,B415+1,""))</f>
        <v/>
      </c>
      <c r="C416" s="46" t="str">
        <f>IF(IFERROR(TRUNC((B416-1)/'Tables&amp;Data'!$F$7,0)+1,0)=0,"","G"&amp;TRUNC((B416-1)/'Tables&amp;Data'!$F$7,0)+1)</f>
        <v/>
      </c>
      <c r="D416" s="43" t="str">
        <f>IF(C416="","",IF(D415='Tables&amp;Data'!$F$7,1,D415+1))</f>
        <v/>
      </c>
      <c r="E416" s="43" t="str">
        <f t="shared" si="6"/>
        <v/>
      </c>
      <c r="F416" s="45" t="str">
        <f>IF(E416="","",IF(SUM(G416:AA416)='Tables&amp;Data'!$F$8,"P","O"))</f>
        <v/>
      </c>
      <c r="G416" s="13" t="str">
        <f>IFERROR(IF(($C416&amp;"-"&amp;$E416&amp;"-"&amp;G$4)=INDEX(Aux!$Q$4:$Q$5000,MATCH($C416&amp;"-"&amp;$E416&amp;"-"&amp;G$4,Aux!$Q$4:$Q$5000,0)),1,""),"")</f>
        <v/>
      </c>
      <c r="H416" s="13" t="str">
        <f>IFERROR(IF(($C416&amp;"-"&amp;$E416&amp;"-"&amp;H$4)=INDEX(Aux!$Q$4:$Q$5000,MATCH($C416&amp;"-"&amp;$E416&amp;"-"&amp;H$4,Aux!$Q$4:$Q$5000,0)),1,""),"")</f>
        <v/>
      </c>
      <c r="I416" s="13" t="str">
        <f>IFERROR(IF(($C416&amp;"-"&amp;$E416&amp;"-"&amp;I$4)=INDEX(Aux!$Q$4:$Q$5000,MATCH($C416&amp;"-"&amp;$E416&amp;"-"&amp;I$4,Aux!$Q$4:$Q$5000,0)),1,""),"")</f>
        <v/>
      </c>
      <c r="J416" s="13" t="str">
        <f>IFERROR(IF(($C416&amp;"-"&amp;$E416&amp;"-"&amp;J$4)=INDEX(Aux!$Q$4:$Q$5000,MATCH($C416&amp;"-"&amp;$E416&amp;"-"&amp;J$4,Aux!$Q$4:$Q$5000,0)),1,""),"")</f>
        <v/>
      </c>
      <c r="K416" s="13" t="str">
        <f>IFERROR(IF(($C416&amp;"-"&amp;$E416&amp;"-"&amp;K$4)=INDEX(Aux!$Q$4:$Q$5000,MATCH($C416&amp;"-"&amp;$E416&amp;"-"&amp;K$4,Aux!$Q$4:$Q$5000,0)),1,""),"")</f>
        <v/>
      </c>
      <c r="L416" s="13" t="str">
        <f>IFERROR(IF(($C416&amp;"-"&amp;$E416&amp;"-"&amp;L$4)=INDEX(Aux!$Q$4:$Q$5000,MATCH($C416&amp;"-"&amp;$E416&amp;"-"&amp;L$4,Aux!$Q$4:$Q$5000,0)),1,""),"")</f>
        <v/>
      </c>
      <c r="M416" s="13" t="str">
        <f>IFERROR(IF(($C416&amp;"-"&amp;$E416&amp;"-"&amp;M$4)=INDEX(Aux!$Q$4:$Q$5000,MATCH($C416&amp;"-"&amp;$E416&amp;"-"&amp;M$4,Aux!$Q$4:$Q$5000,0)),1,""),"")</f>
        <v/>
      </c>
      <c r="N416" s="13" t="str">
        <f>IFERROR(IF(($C416&amp;"-"&amp;$E416&amp;"-"&amp;N$4)=INDEX(Aux!$Q$4:$Q$5000,MATCH($C416&amp;"-"&amp;$E416&amp;"-"&amp;N$4,Aux!$Q$4:$Q$5000,0)),1,""),"")</f>
        <v/>
      </c>
      <c r="O416" s="13" t="str">
        <f>IFERROR(IF(($C416&amp;"-"&amp;$E416&amp;"-"&amp;O$4)=INDEX(Aux!$Q$4:$Q$5000,MATCH($C416&amp;"-"&amp;$E416&amp;"-"&amp;O$4,Aux!$Q$4:$Q$5000,0)),1,""),"")</f>
        <v/>
      </c>
      <c r="P416" s="13" t="str">
        <f>IFERROR(IF(($C416&amp;"-"&amp;$E416&amp;"-"&amp;P$4)=INDEX(Aux!$Q$4:$Q$5000,MATCH($C416&amp;"-"&amp;$E416&amp;"-"&amp;P$4,Aux!$Q$4:$Q$5000,0)),1,""),"")</f>
        <v/>
      </c>
      <c r="Q416" s="13" t="str">
        <f>IFERROR(IF(($C416&amp;"-"&amp;$E416&amp;"-"&amp;Q$4)=INDEX(Aux!$Q$4:$Q$5000,MATCH($C416&amp;"-"&amp;$E416&amp;"-"&amp;Q$4,Aux!$Q$4:$Q$5000,0)),1,""),"")</f>
        <v/>
      </c>
      <c r="R416" s="13" t="str">
        <f>IFERROR(IF(($C416&amp;"-"&amp;$E416&amp;"-"&amp;R$4)=INDEX(Aux!$Q$4:$Q$5000,MATCH($C416&amp;"-"&amp;$E416&amp;"-"&amp;R$4,Aux!$Q$4:$Q$5000,0)),1,""),"")</f>
        <v/>
      </c>
      <c r="S416" s="13" t="str">
        <f>IFERROR(IF(($C416&amp;"-"&amp;$E416&amp;"-"&amp;S$4)=INDEX(Aux!$Q$4:$Q$5000,MATCH($C416&amp;"-"&amp;$E416&amp;"-"&amp;S$4,Aux!$Q$4:$Q$5000,0)),1,""),"")</f>
        <v/>
      </c>
      <c r="T416" s="13" t="str">
        <f>IFERROR(IF(($C416&amp;"-"&amp;$E416&amp;"-"&amp;T$4)=INDEX(Aux!$Q$4:$Q$5000,MATCH($C416&amp;"-"&amp;$E416&amp;"-"&amp;T$4,Aux!$Q$4:$Q$5000,0)),1,""),"")</f>
        <v/>
      </c>
      <c r="U416" s="13" t="str">
        <f>IFERROR(IF(($C416&amp;"-"&amp;$E416&amp;"-"&amp;U$4)=INDEX(Aux!$Q$4:$Q$5000,MATCH($C416&amp;"-"&amp;$E416&amp;"-"&amp;U$4,Aux!$Q$4:$Q$5000,0)),1,""),"")</f>
        <v/>
      </c>
      <c r="V416" s="13" t="str">
        <f>IFERROR(IF(($C416&amp;"-"&amp;$E416&amp;"-"&amp;V$4)=INDEX(Aux!$Q$4:$Q$5000,MATCH($C416&amp;"-"&amp;$E416&amp;"-"&amp;V$4,Aux!$Q$4:$Q$5000,0)),1,""),"")</f>
        <v/>
      </c>
      <c r="W416" s="13" t="str">
        <f>IFERROR(IF(($C416&amp;"-"&amp;$E416&amp;"-"&amp;W$4)=INDEX(Aux!$Q$4:$Q$5000,MATCH($C416&amp;"-"&amp;$E416&amp;"-"&amp;W$4,Aux!$Q$4:$Q$5000,0)),1,""),"")</f>
        <v/>
      </c>
      <c r="X416" s="13" t="str">
        <f>IFERROR(IF(($C416&amp;"-"&amp;$E416&amp;"-"&amp;X$4)=INDEX(Aux!$Q$4:$Q$5000,MATCH($C416&amp;"-"&amp;$E416&amp;"-"&amp;X$4,Aux!$Q$4:$Q$5000,0)),1,""),"")</f>
        <v/>
      </c>
      <c r="Y416" s="13" t="str">
        <f>IFERROR(IF(($C416&amp;"-"&amp;$E416&amp;"-"&amp;Y$4)=INDEX(Aux!$Q$4:$Q$5000,MATCH($C416&amp;"-"&amp;$E416&amp;"-"&amp;Y$4,Aux!$Q$4:$Q$5000,0)),1,""),"")</f>
        <v/>
      </c>
      <c r="Z416" s="13" t="str">
        <f>IFERROR(IF(($C416&amp;"-"&amp;$E416&amp;"-"&amp;Z$4)=INDEX(Aux!$Q$4:$Q$5000,MATCH($C416&amp;"-"&amp;$E416&amp;"-"&amp;Z$4,Aux!$Q$4:$Q$5000,0)),1,""),"")</f>
        <v/>
      </c>
      <c r="AA416" s="13" t="str">
        <f>IFERROR(IF(($C416&amp;"-"&amp;$E416&amp;"-"&amp;AA$4)=INDEX(Aux!$Q$4:$Q$5000,MATCH($C416&amp;"-"&amp;$E416&amp;"-"&amp;AA$4,Aux!$Q$4:$Q$5000,0)),1,""),"")</f>
        <v/>
      </c>
    </row>
    <row r="417" spans="2:27" x14ac:dyDescent="0.25">
      <c r="B417" s="41" t="str">
        <f>IF(B416="","",IF(B416+1&lt;='Tables&amp;Data'!$F$9,B416+1,""))</f>
        <v/>
      </c>
      <c r="C417" s="46" t="str">
        <f>IF(IFERROR(TRUNC((B417-1)/'Tables&amp;Data'!$F$7,0)+1,0)=0,"","G"&amp;TRUNC((B417-1)/'Tables&amp;Data'!$F$7,0)+1)</f>
        <v/>
      </c>
      <c r="D417" s="43" t="str">
        <f>IF(C417="","",IF(D416='Tables&amp;Data'!$F$7,1,D416+1))</f>
        <v/>
      </c>
      <c r="E417" s="43" t="str">
        <f t="shared" si="6"/>
        <v/>
      </c>
      <c r="F417" s="45" t="str">
        <f>IF(E417="","",IF(SUM(G417:AA417)='Tables&amp;Data'!$F$8,"P","O"))</f>
        <v/>
      </c>
      <c r="G417" s="13" t="str">
        <f>IFERROR(IF(($C417&amp;"-"&amp;$E417&amp;"-"&amp;G$4)=INDEX(Aux!$Q$4:$Q$5000,MATCH($C417&amp;"-"&amp;$E417&amp;"-"&amp;G$4,Aux!$Q$4:$Q$5000,0)),1,""),"")</f>
        <v/>
      </c>
      <c r="H417" s="13" t="str">
        <f>IFERROR(IF(($C417&amp;"-"&amp;$E417&amp;"-"&amp;H$4)=INDEX(Aux!$Q$4:$Q$5000,MATCH($C417&amp;"-"&amp;$E417&amp;"-"&amp;H$4,Aux!$Q$4:$Q$5000,0)),1,""),"")</f>
        <v/>
      </c>
      <c r="I417" s="13" t="str">
        <f>IFERROR(IF(($C417&amp;"-"&amp;$E417&amp;"-"&amp;I$4)=INDEX(Aux!$Q$4:$Q$5000,MATCH($C417&amp;"-"&amp;$E417&amp;"-"&amp;I$4,Aux!$Q$4:$Q$5000,0)),1,""),"")</f>
        <v/>
      </c>
      <c r="J417" s="13" t="str">
        <f>IFERROR(IF(($C417&amp;"-"&amp;$E417&amp;"-"&amp;J$4)=INDEX(Aux!$Q$4:$Q$5000,MATCH($C417&amp;"-"&amp;$E417&amp;"-"&amp;J$4,Aux!$Q$4:$Q$5000,0)),1,""),"")</f>
        <v/>
      </c>
      <c r="K417" s="13" t="str">
        <f>IFERROR(IF(($C417&amp;"-"&amp;$E417&amp;"-"&amp;K$4)=INDEX(Aux!$Q$4:$Q$5000,MATCH($C417&amp;"-"&amp;$E417&amp;"-"&amp;K$4,Aux!$Q$4:$Q$5000,0)),1,""),"")</f>
        <v/>
      </c>
      <c r="L417" s="13" t="str">
        <f>IFERROR(IF(($C417&amp;"-"&amp;$E417&amp;"-"&amp;L$4)=INDEX(Aux!$Q$4:$Q$5000,MATCH($C417&amp;"-"&amp;$E417&amp;"-"&amp;L$4,Aux!$Q$4:$Q$5000,0)),1,""),"")</f>
        <v/>
      </c>
      <c r="M417" s="13" t="str">
        <f>IFERROR(IF(($C417&amp;"-"&amp;$E417&amp;"-"&amp;M$4)=INDEX(Aux!$Q$4:$Q$5000,MATCH($C417&amp;"-"&amp;$E417&amp;"-"&amp;M$4,Aux!$Q$4:$Q$5000,0)),1,""),"")</f>
        <v/>
      </c>
      <c r="N417" s="13" t="str">
        <f>IFERROR(IF(($C417&amp;"-"&amp;$E417&amp;"-"&amp;N$4)=INDEX(Aux!$Q$4:$Q$5000,MATCH($C417&amp;"-"&amp;$E417&amp;"-"&amp;N$4,Aux!$Q$4:$Q$5000,0)),1,""),"")</f>
        <v/>
      </c>
      <c r="O417" s="13" t="str">
        <f>IFERROR(IF(($C417&amp;"-"&amp;$E417&amp;"-"&amp;O$4)=INDEX(Aux!$Q$4:$Q$5000,MATCH($C417&amp;"-"&amp;$E417&amp;"-"&amp;O$4,Aux!$Q$4:$Q$5000,0)),1,""),"")</f>
        <v/>
      </c>
      <c r="P417" s="13" t="str">
        <f>IFERROR(IF(($C417&amp;"-"&amp;$E417&amp;"-"&amp;P$4)=INDEX(Aux!$Q$4:$Q$5000,MATCH($C417&amp;"-"&amp;$E417&amp;"-"&amp;P$4,Aux!$Q$4:$Q$5000,0)),1,""),"")</f>
        <v/>
      </c>
      <c r="Q417" s="13" t="str">
        <f>IFERROR(IF(($C417&amp;"-"&amp;$E417&amp;"-"&amp;Q$4)=INDEX(Aux!$Q$4:$Q$5000,MATCH($C417&amp;"-"&amp;$E417&amp;"-"&amp;Q$4,Aux!$Q$4:$Q$5000,0)),1,""),"")</f>
        <v/>
      </c>
      <c r="R417" s="13" t="str">
        <f>IFERROR(IF(($C417&amp;"-"&amp;$E417&amp;"-"&amp;R$4)=INDEX(Aux!$Q$4:$Q$5000,MATCH($C417&amp;"-"&amp;$E417&amp;"-"&amp;R$4,Aux!$Q$4:$Q$5000,0)),1,""),"")</f>
        <v/>
      </c>
      <c r="S417" s="13" t="str">
        <f>IFERROR(IF(($C417&amp;"-"&amp;$E417&amp;"-"&amp;S$4)=INDEX(Aux!$Q$4:$Q$5000,MATCH($C417&amp;"-"&amp;$E417&amp;"-"&amp;S$4,Aux!$Q$4:$Q$5000,0)),1,""),"")</f>
        <v/>
      </c>
      <c r="T417" s="13" t="str">
        <f>IFERROR(IF(($C417&amp;"-"&amp;$E417&amp;"-"&amp;T$4)=INDEX(Aux!$Q$4:$Q$5000,MATCH($C417&amp;"-"&amp;$E417&amp;"-"&amp;T$4,Aux!$Q$4:$Q$5000,0)),1,""),"")</f>
        <v/>
      </c>
      <c r="U417" s="13" t="str">
        <f>IFERROR(IF(($C417&amp;"-"&amp;$E417&amp;"-"&amp;U$4)=INDEX(Aux!$Q$4:$Q$5000,MATCH($C417&amp;"-"&amp;$E417&amp;"-"&amp;U$4,Aux!$Q$4:$Q$5000,0)),1,""),"")</f>
        <v/>
      </c>
      <c r="V417" s="13" t="str">
        <f>IFERROR(IF(($C417&amp;"-"&amp;$E417&amp;"-"&amp;V$4)=INDEX(Aux!$Q$4:$Q$5000,MATCH($C417&amp;"-"&amp;$E417&amp;"-"&amp;V$4,Aux!$Q$4:$Q$5000,0)),1,""),"")</f>
        <v/>
      </c>
      <c r="W417" s="13" t="str">
        <f>IFERROR(IF(($C417&amp;"-"&amp;$E417&amp;"-"&amp;W$4)=INDEX(Aux!$Q$4:$Q$5000,MATCH($C417&amp;"-"&amp;$E417&amp;"-"&amp;W$4,Aux!$Q$4:$Q$5000,0)),1,""),"")</f>
        <v/>
      </c>
      <c r="X417" s="13" t="str">
        <f>IFERROR(IF(($C417&amp;"-"&amp;$E417&amp;"-"&amp;X$4)=INDEX(Aux!$Q$4:$Q$5000,MATCH($C417&amp;"-"&amp;$E417&amp;"-"&amp;X$4,Aux!$Q$4:$Q$5000,0)),1,""),"")</f>
        <v/>
      </c>
      <c r="Y417" s="13" t="str">
        <f>IFERROR(IF(($C417&amp;"-"&amp;$E417&amp;"-"&amp;Y$4)=INDEX(Aux!$Q$4:$Q$5000,MATCH($C417&amp;"-"&amp;$E417&amp;"-"&amp;Y$4,Aux!$Q$4:$Q$5000,0)),1,""),"")</f>
        <v/>
      </c>
      <c r="Z417" s="13" t="str">
        <f>IFERROR(IF(($C417&amp;"-"&amp;$E417&amp;"-"&amp;Z$4)=INDEX(Aux!$Q$4:$Q$5000,MATCH($C417&amp;"-"&amp;$E417&amp;"-"&amp;Z$4,Aux!$Q$4:$Q$5000,0)),1,""),"")</f>
        <v/>
      </c>
      <c r="AA417" s="13" t="str">
        <f>IFERROR(IF(($C417&amp;"-"&amp;$E417&amp;"-"&amp;AA$4)=INDEX(Aux!$Q$4:$Q$5000,MATCH($C417&amp;"-"&amp;$E417&amp;"-"&amp;AA$4,Aux!$Q$4:$Q$5000,0)),1,""),"")</f>
        <v/>
      </c>
    </row>
    <row r="418" spans="2:27" x14ac:dyDescent="0.25">
      <c r="B418" s="41" t="str">
        <f>IF(B417="","",IF(B417+1&lt;='Tables&amp;Data'!$F$9,B417+1,""))</f>
        <v/>
      </c>
      <c r="C418" s="46" t="str">
        <f>IF(IFERROR(TRUNC((B418-1)/'Tables&amp;Data'!$F$7,0)+1,0)=0,"","G"&amp;TRUNC((B418-1)/'Tables&amp;Data'!$F$7,0)+1)</f>
        <v/>
      </c>
      <c r="D418" s="43" t="str">
        <f>IF(C418="","",IF(D417='Tables&amp;Data'!$F$7,1,D417+1))</f>
        <v/>
      </c>
      <c r="E418" s="43" t="str">
        <f t="shared" si="6"/>
        <v/>
      </c>
      <c r="F418" s="45" t="str">
        <f>IF(E418="","",IF(SUM(G418:AA418)='Tables&amp;Data'!$F$8,"P","O"))</f>
        <v/>
      </c>
      <c r="G418" s="13" t="str">
        <f>IFERROR(IF(($C418&amp;"-"&amp;$E418&amp;"-"&amp;G$4)=INDEX(Aux!$Q$4:$Q$5000,MATCH($C418&amp;"-"&amp;$E418&amp;"-"&amp;G$4,Aux!$Q$4:$Q$5000,0)),1,""),"")</f>
        <v/>
      </c>
      <c r="H418" s="13" t="str">
        <f>IFERROR(IF(($C418&amp;"-"&amp;$E418&amp;"-"&amp;H$4)=INDEX(Aux!$Q$4:$Q$5000,MATCH($C418&amp;"-"&amp;$E418&amp;"-"&amp;H$4,Aux!$Q$4:$Q$5000,0)),1,""),"")</f>
        <v/>
      </c>
      <c r="I418" s="13" t="str">
        <f>IFERROR(IF(($C418&amp;"-"&amp;$E418&amp;"-"&amp;I$4)=INDEX(Aux!$Q$4:$Q$5000,MATCH($C418&amp;"-"&amp;$E418&amp;"-"&amp;I$4,Aux!$Q$4:$Q$5000,0)),1,""),"")</f>
        <v/>
      </c>
      <c r="J418" s="13" t="str">
        <f>IFERROR(IF(($C418&amp;"-"&amp;$E418&amp;"-"&amp;J$4)=INDEX(Aux!$Q$4:$Q$5000,MATCH($C418&amp;"-"&amp;$E418&amp;"-"&amp;J$4,Aux!$Q$4:$Q$5000,0)),1,""),"")</f>
        <v/>
      </c>
      <c r="K418" s="13" t="str">
        <f>IFERROR(IF(($C418&amp;"-"&amp;$E418&amp;"-"&amp;K$4)=INDEX(Aux!$Q$4:$Q$5000,MATCH($C418&amp;"-"&amp;$E418&amp;"-"&amp;K$4,Aux!$Q$4:$Q$5000,0)),1,""),"")</f>
        <v/>
      </c>
      <c r="L418" s="13" t="str">
        <f>IFERROR(IF(($C418&amp;"-"&amp;$E418&amp;"-"&amp;L$4)=INDEX(Aux!$Q$4:$Q$5000,MATCH($C418&amp;"-"&amp;$E418&amp;"-"&amp;L$4,Aux!$Q$4:$Q$5000,0)),1,""),"")</f>
        <v/>
      </c>
      <c r="M418" s="13" t="str">
        <f>IFERROR(IF(($C418&amp;"-"&amp;$E418&amp;"-"&amp;M$4)=INDEX(Aux!$Q$4:$Q$5000,MATCH($C418&amp;"-"&amp;$E418&amp;"-"&amp;M$4,Aux!$Q$4:$Q$5000,0)),1,""),"")</f>
        <v/>
      </c>
      <c r="N418" s="13" t="str">
        <f>IFERROR(IF(($C418&amp;"-"&amp;$E418&amp;"-"&amp;N$4)=INDEX(Aux!$Q$4:$Q$5000,MATCH($C418&amp;"-"&amp;$E418&amp;"-"&amp;N$4,Aux!$Q$4:$Q$5000,0)),1,""),"")</f>
        <v/>
      </c>
      <c r="O418" s="13" t="str">
        <f>IFERROR(IF(($C418&amp;"-"&amp;$E418&amp;"-"&amp;O$4)=INDEX(Aux!$Q$4:$Q$5000,MATCH($C418&amp;"-"&amp;$E418&amp;"-"&amp;O$4,Aux!$Q$4:$Q$5000,0)),1,""),"")</f>
        <v/>
      </c>
      <c r="P418" s="13" t="str">
        <f>IFERROR(IF(($C418&amp;"-"&amp;$E418&amp;"-"&amp;P$4)=INDEX(Aux!$Q$4:$Q$5000,MATCH($C418&amp;"-"&amp;$E418&amp;"-"&amp;P$4,Aux!$Q$4:$Q$5000,0)),1,""),"")</f>
        <v/>
      </c>
      <c r="Q418" s="13" t="str">
        <f>IFERROR(IF(($C418&amp;"-"&amp;$E418&amp;"-"&amp;Q$4)=INDEX(Aux!$Q$4:$Q$5000,MATCH($C418&amp;"-"&amp;$E418&amp;"-"&amp;Q$4,Aux!$Q$4:$Q$5000,0)),1,""),"")</f>
        <v/>
      </c>
      <c r="R418" s="13" t="str">
        <f>IFERROR(IF(($C418&amp;"-"&amp;$E418&amp;"-"&amp;R$4)=INDEX(Aux!$Q$4:$Q$5000,MATCH($C418&amp;"-"&amp;$E418&amp;"-"&amp;R$4,Aux!$Q$4:$Q$5000,0)),1,""),"")</f>
        <v/>
      </c>
      <c r="S418" s="13" t="str">
        <f>IFERROR(IF(($C418&amp;"-"&amp;$E418&amp;"-"&amp;S$4)=INDEX(Aux!$Q$4:$Q$5000,MATCH($C418&amp;"-"&amp;$E418&amp;"-"&amp;S$4,Aux!$Q$4:$Q$5000,0)),1,""),"")</f>
        <v/>
      </c>
      <c r="T418" s="13" t="str">
        <f>IFERROR(IF(($C418&amp;"-"&amp;$E418&amp;"-"&amp;T$4)=INDEX(Aux!$Q$4:$Q$5000,MATCH($C418&amp;"-"&amp;$E418&amp;"-"&amp;T$4,Aux!$Q$4:$Q$5000,0)),1,""),"")</f>
        <v/>
      </c>
      <c r="U418" s="13" t="str">
        <f>IFERROR(IF(($C418&amp;"-"&amp;$E418&amp;"-"&amp;U$4)=INDEX(Aux!$Q$4:$Q$5000,MATCH($C418&amp;"-"&amp;$E418&amp;"-"&amp;U$4,Aux!$Q$4:$Q$5000,0)),1,""),"")</f>
        <v/>
      </c>
      <c r="V418" s="13" t="str">
        <f>IFERROR(IF(($C418&amp;"-"&amp;$E418&amp;"-"&amp;V$4)=INDEX(Aux!$Q$4:$Q$5000,MATCH($C418&amp;"-"&amp;$E418&amp;"-"&amp;V$4,Aux!$Q$4:$Q$5000,0)),1,""),"")</f>
        <v/>
      </c>
      <c r="W418" s="13" t="str">
        <f>IFERROR(IF(($C418&amp;"-"&amp;$E418&amp;"-"&amp;W$4)=INDEX(Aux!$Q$4:$Q$5000,MATCH($C418&amp;"-"&amp;$E418&amp;"-"&amp;W$4,Aux!$Q$4:$Q$5000,0)),1,""),"")</f>
        <v/>
      </c>
      <c r="X418" s="13" t="str">
        <f>IFERROR(IF(($C418&amp;"-"&amp;$E418&amp;"-"&amp;X$4)=INDEX(Aux!$Q$4:$Q$5000,MATCH($C418&amp;"-"&amp;$E418&amp;"-"&amp;X$4,Aux!$Q$4:$Q$5000,0)),1,""),"")</f>
        <v/>
      </c>
      <c r="Y418" s="13" t="str">
        <f>IFERROR(IF(($C418&amp;"-"&amp;$E418&amp;"-"&amp;Y$4)=INDEX(Aux!$Q$4:$Q$5000,MATCH($C418&amp;"-"&amp;$E418&amp;"-"&amp;Y$4,Aux!$Q$4:$Q$5000,0)),1,""),"")</f>
        <v/>
      </c>
      <c r="Z418" s="13" t="str">
        <f>IFERROR(IF(($C418&amp;"-"&amp;$E418&amp;"-"&amp;Z$4)=INDEX(Aux!$Q$4:$Q$5000,MATCH($C418&amp;"-"&amp;$E418&amp;"-"&amp;Z$4,Aux!$Q$4:$Q$5000,0)),1,""),"")</f>
        <v/>
      </c>
      <c r="AA418" s="13" t="str">
        <f>IFERROR(IF(($C418&amp;"-"&amp;$E418&amp;"-"&amp;AA$4)=INDEX(Aux!$Q$4:$Q$5000,MATCH($C418&amp;"-"&amp;$E418&amp;"-"&amp;AA$4,Aux!$Q$4:$Q$5000,0)),1,""),"")</f>
        <v/>
      </c>
    </row>
    <row r="419" spans="2:27" x14ac:dyDescent="0.25">
      <c r="B419" s="41" t="str">
        <f>IF(B418="","",IF(B418+1&lt;='Tables&amp;Data'!$F$9,B418+1,""))</f>
        <v/>
      </c>
      <c r="C419" s="46" t="str">
        <f>IF(IFERROR(TRUNC((B419-1)/'Tables&amp;Data'!$F$7,0)+1,0)=0,"","G"&amp;TRUNC((B419-1)/'Tables&amp;Data'!$F$7,0)+1)</f>
        <v/>
      </c>
      <c r="D419" s="43" t="str">
        <f>IF(C419="","",IF(D418='Tables&amp;Data'!$F$7,1,D418+1))</f>
        <v/>
      </c>
      <c r="E419" s="43" t="str">
        <f t="shared" si="6"/>
        <v/>
      </c>
      <c r="F419" s="45" t="str">
        <f>IF(E419="","",IF(SUM(G419:AA419)='Tables&amp;Data'!$F$8,"P","O"))</f>
        <v/>
      </c>
      <c r="G419" s="13" t="str">
        <f>IFERROR(IF(($C419&amp;"-"&amp;$E419&amp;"-"&amp;G$4)=INDEX(Aux!$Q$4:$Q$5000,MATCH($C419&amp;"-"&amp;$E419&amp;"-"&amp;G$4,Aux!$Q$4:$Q$5000,0)),1,""),"")</f>
        <v/>
      </c>
      <c r="H419" s="13" t="str">
        <f>IFERROR(IF(($C419&amp;"-"&amp;$E419&amp;"-"&amp;H$4)=INDEX(Aux!$Q$4:$Q$5000,MATCH($C419&amp;"-"&amp;$E419&amp;"-"&amp;H$4,Aux!$Q$4:$Q$5000,0)),1,""),"")</f>
        <v/>
      </c>
      <c r="I419" s="13" t="str">
        <f>IFERROR(IF(($C419&amp;"-"&amp;$E419&amp;"-"&amp;I$4)=INDEX(Aux!$Q$4:$Q$5000,MATCH($C419&amp;"-"&amp;$E419&amp;"-"&amp;I$4,Aux!$Q$4:$Q$5000,0)),1,""),"")</f>
        <v/>
      </c>
      <c r="J419" s="13" t="str">
        <f>IFERROR(IF(($C419&amp;"-"&amp;$E419&amp;"-"&amp;J$4)=INDEX(Aux!$Q$4:$Q$5000,MATCH($C419&amp;"-"&amp;$E419&amp;"-"&amp;J$4,Aux!$Q$4:$Q$5000,0)),1,""),"")</f>
        <v/>
      </c>
      <c r="K419" s="13" t="str">
        <f>IFERROR(IF(($C419&amp;"-"&amp;$E419&amp;"-"&amp;K$4)=INDEX(Aux!$Q$4:$Q$5000,MATCH($C419&amp;"-"&amp;$E419&amp;"-"&amp;K$4,Aux!$Q$4:$Q$5000,0)),1,""),"")</f>
        <v/>
      </c>
      <c r="L419" s="13" t="str">
        <f>IFERROR(IF(($C419&amp;"-"&amp;$E419&amp;"-"&amp;L$4)=INDEX(Aux!$Q$4:$Q$5000,MATCH($C419&amp;"-"&amp;$E419&amp;"-"&amp;L$4,Aux!$Q$4:$Q$5000,0)),1,""),"")</f>
        <v/>
      </c>
      <c r="M419" s="13" t="str">
        <f>IFERROR(IF(($C419&amp;"-"&amp;$E419&amp;"-"&amp;M$4)=INDEX(Aux!$Q$4:$Q$5000,MATCH($C419&amp;"-"&amp;$E419&amp;"-"&amp;M$4,Aux!$Q$4:$Q$5000,0)),1,""),"")</f>
        <v/>
      </c>
      <c r="N419" s="13" t="str">
        <f>IFERROR(IF(($C419&amp;"-"&amp;$E419&amp;"-"&amp;N$4)=INDEX(Aux!$Q$4:$Q$5000,MATCH($C419&amp;"-"&amp;$E419&amp;"-"&amp;N$4,Aux!$Q$4:$Q$5000,0)),1,""),"")</f>
        <v/>
      </c>
      <c r="O419" s="13" t="str">
        <f>IFERROR(IF(($C419&amp;"-"&amp;$E419&amp;"-"&amp;O$4)=INDEX(Aux!$Q$4:$Q$5000,MATCH($C419&amp;"-"&amp;$E419&amp;"-"&amp;O$4,Aux!$Q$4:$Q$5000,0)),1,""),"")</f>
        <v/>
      </c>
      <c r="P419" s="13" t="str">
        <f>IFERROR(IF(($C419&amp;"-"&amp;$E419&amp;"-"&amp;P$4)=INDEX(Aux!$Q$4:$Q$5000,MATCH($C419&amp;"-"&amp;$E419&amp;"-"&amp;P$4,Aux!$Q$4:$Q$5000,0)),1,""),"")</f>
        <v/>
      </c>
      <c r="Q419" s="13" t="str">
        <f>IFERROR(IF(($C419&amp;"-"&amp;$E419&amp;"-"&amp;Q$4)=INDEX(Aux!$Q$4:$Q$5000,MATCH($C419&amp;"-"&amp;$E419&amp;"-"&amp;Q$4,Aux!$Q$4:$Q$5000,0)),1,""),"")</f>
        <v/>
      </c>
      <c r="R419" s="13" t="str">
        <f>IFERROR(IF(($C419&amp;"-"&amp;$E419&amp;"-"&amp;R$4)=INDEX(Aux!$Q$4:$Q$5000,MATCH($C419&amp;"-"&amp;$E419&amp;"-"&amp;R$4,Aux!$Q$4:$Q$5000,0)),1,""),"")</f>
        <v/>
      </c>
      <c r="S419" s="13" t="str">
        <f>IFERROR(IF(($C419&amp;"-"&amp;$E419&amp;"-"&amp;S$4)=INDEX(Aux!$Q$4:$Q$5000,MATCH($C419&amp;"-"&amp;$E419&amp;"-"&amp;S$4,Aux!$Q$4:$Q$5000,0)),1,""),"")</f>
        <v/>
      </c>
      <c r="T419" s="13" t="str">
        <f>IFERROR(IF(($C419&amp;"-"&amp;$E419&amp;"-"&amp;T$4)=INDEX(Aux!$Q$4:$Q$5000,MATCH($C419&amp;"-"&amp;$E419&amp;"-"&amp;T$4,Aux!$Q$4:$Q$5000,0)),1,""),"")</f>
        <v/>
      </c>
      <c r="U419" s="13" t="str">
        <f>IFERROR(IF(($C419&amp;"-"&amp;$E419&amp;"-"&amp;U$4)=INDEX(Aux!$Q$4:$Q$5000,MATCH($C419&amp;"-"&amp;$E419&amp;"-"&amp;U$4,Aux!$Q$4:$Q$5000,0)),1,""),"")</f>
        <v/>
      </c>
      <c r="V419" s="13" t="str">
        <f>IFERROR(IF(($C419&amp;"-"&amp;$E419&amp;"-"&amp;V$4)=INDEX(Aux!$Q$4:$Q$5000,MATCH($C419&amp;"-"&amp;$E419&amp;"-"&amp;V$4,Aux!$Q$4:$Q$5000,0)),1,""),"")</f>
        <v/>
      </c>
      <c r="W419" s="13" t="str">
        <f>IFERROR(IF(($C419&amp;"-"&amp;$E419&amp;"-"&amp;W$4)=INDEX(Aux!$Q$4:$Q$5000,MATCH($C419&amp;"-"&amp;$E419&amp;"-"&amp;W$4,Aux!$Q$4:$Q$5000,0)),1,""),"")</f>
        <v/>
      </c>
      <c r="X419" s="13" t="str">
        <f>IFERROR(IF(($C419&amp;"-"&amp;$E419&amp;"-"&amp;X$4)=INDEX(Aux!$Q$4:$Q$5000,MATCH($C419&amp;"-"&amp;$E419&amp;"-"&amp;X$4,Aux!$Q$4:$Q$5000,0)),1,""),"")</f>
        <v/>
      </c>
      <c r="Y419" s="13" t="str">
        <f>IFERROR(IF(($C419&amp;"-"&amp;$E419&amp;"-"&amp;Y$4)=INDEX(Aux!$Q$4:$Q$5000,MATCH($C419&amp;"-"&amp;$E419&amp;"-"&amp;Y$4,Aux!$Q$4:$Q$5000,0)),1,""),"")</f>
        <v/>
      </c>
      <c r="Z419" s="13" t="str">
        <f>IFERROR(IF(($C419&amp;"-"&amp;$E419&amp;"-"&amp;Z$4)=INDEX(Aux!$Q$4:$Q$5000,MATCH($C419&amp;"-"&amp;$E419&amp;"-"&amp;Z$4,Aux!$Q$4:$Q$5000,0)),1,""),"")</f>
        <v/>
      </c>
      <c r="AA419" s="13" t="str">
        <f>IFERROR(IF(($C419&amp;"-"&amp;$E419&amp;"-"&amp;AA$4)=INDEX(Aux!$Q$4:$Q$5000,MATCH($C419&amp;"-"&amp;$E419&amp;"-"&amp;AA$4,Aux!$Q$4:$Q$5000,0)),1,""),"")</f>
        <v/>
      </c>
    </row>
    <row r="420" spans="2:27" x14ac:dyDescent="0.25">
      <c r="B420" s="41" t="str">
        <f>IF(B419="","",IF(B419+1&lt;='Tables&amp;Data'!$F$9,B419+1,""))</f>
        <v/>
      </c>
      <c r="C420" s="46" t="str">
        <f>IF(IFERROR(TRUNC((B420-1)/'Tables&amp;Data'!$F$7,0)+1,0)=0,"","G"&amp;TRUNC((B420-1)/'Tables&amp;Data'!$F$7,0)+1)</f>
        <v/>
      </c>
      <c r="D420" s="43" t="str">
        <f>IF(C420="","",IF(D419='Tables&amp;Data'!$F$7,1,D419+1))</f>
        <v/>
      </c>
      <c r="E420" s="43" t="str">
        <f t="shared" si="6"/>
        <v/>
      </c>
      <c r="F420" s="45" t="str">
        <f>IF(E420="","",IF(SUM(G420:AA420)='Tables&amp;Data'!$F$8,"P","O"))</f>
        <v/>
      </c>
      <c r="G420" s="13" t="str">
        <f>IFERROR(IF(($C420&amp;"-"&amp;$E420&amp;"-"&amp;G$4)=INDEX(Aux!$Q$4:$Q$5000,MATCH($C420&amp;"-"&amp;$E420&amp;"-"&amp;G$4,Aux!$Q$4:$Q$5000,0)),1,""),"")</f>
        <v/>
      </c>
      <c r="H420" s="13" t="str">
        <f>IFERROR(IF(($C420&amp;"-"&amp;$E420&amp;"-"&amp;H$4)=INDEX(Aux!$Q$4:$Q$5000,MATCH($C420&amp;"-"&amp;$E420&amp;"-"&amp;H$4,Aux!$Q$4:$Q$5000,0)),1,""),"")</f>
        <v/>
      </c>
      <c r="I420" s="13" t="str">
        <f>IFERROR(IF(($C420&amp;"-"&amp;$E420&amp;"-"&amp;I$4)=INDEX(Aux!$Q$4:$Q$5000,MATCH($C420&amp;"-"&amp;$E420&amp;"-"&amp;I$4,Aux!$Q$4:$Q$5000,0)),1,""),"")</f>
        <v/>
      </c>
      <c r="J420" s="13" t="str">
        <f>IFERROR(IF(($C420&amp;"-"&amp;$E420&amp;"-"&amp;J$4)=INDEX(Aux!$Q$4:$Q$5000,MATCH($C420&amp;"-"&amp;$E420&amp;"-"&amp;J$4,Aux!$Q$4:$Q$5000,0)),1,""),"")</f>
        <v/>
      </c>
      <c r="K420" s="13" t="str">
        <f>IFERROR(IF(($C420&amp;"-"&amp;$E420&amp;"-"&amp;K$4)=INDEX(Aux!$Q$4:$Q$5000,MATCH($C420&amp;"-"&amp;$E420&amp;"-"&amp;K$4,Aux!$Q$4:$Q$5000,0)),1,""),"")</f>
        <v/>
      </c>
      <c r="L420" s="13" t="str">
        <f>IFERROR(IF(($C420&amp;"-"&amp;$E420&amp;"-"&amp;L$4)=INDEX(Aux!$Q$4:$Q$5000,MATCH($C420&amp;"-"&amp;$E420&amp;"-"&amp;L$4,Aux!$Q$4:$Q$5000,0)),1,""),"")</f>
        <v/>
      </c>
      <c r="M420" s="13" t="str">
        <f>IFERROR(IF(($C420&amp;"-"&amp;$E420&amp;"-"&amp;M$4)=INDEX(Aux!$Q$4:$Q$5000,MATCH($C420&amp;"-"&amp;$E420&amp;"-"&amp;M$4,Aux!$Q$4:$Q$5000,0)),1,""),"")</f>
        <v/>
      </c>
      <c r="N420" s="13" t="str">
        <f>IFERROR(IF(($C420&amp;"-"&amp;$E420&amp;"-"&amp;N$4)=INDEX(Aux!$Q$4:$Q$5000,MATCH($C420&amp;"-"&amp;$E420&amp;"-"&amp;N$4,Aux!$Q$4:$Q$5000,0)),1,""),"")</f>
        <v/>
      </c>
      <c r="O420" s="13" t="str">
        <f>IFERROR(IF(($C420&amp;"-"&amp;$E420&amp;"-"&amp;O$4)=INDEX(Aux!$Q$4:$Q$5000,MATCH($C420&amp;"-"&amp;$E420&amp;"-"&amp;O$4,Aux!$Q$4:$Q$5000,0)),1,""),"")</f>
        <v/>
      </c>
      <c r="P420" s="13" t="str">
        <f>IFERROR(IF(($C420&amp;"-"&amp;$E420&amp;"-"&amp;P$4)=INDEX(Aux!$Q$4:$Q$5000,MATCH($C420&amp;"-"&amp;$E420&amp;"-"&amp;P$4,Aux!$Q$4:$Q$5000,0)),1,""),"")</f>
        <v/>
      </c>
      <c r="Q420" s="13" t="str">
        <f>IFERROR(IF(($C420&amp;"-"&amp;$E420&amp;"-"&amp;Q$4)=INDEX(Aux!$Q$4:$Q$5000,MATCH($C420&amp;"-"&amp;$E420&amp;"-"&amp;Q$4,Aux!$Q$4:$Q$5000,0)),1,""),"")</f>
        <v/>
      </c>
      <c r="R420" s="13" t="str">
        <f>IFERROR(IF(($C420&amp;"-"&amp;$E420&amp;"-"&amp;R$4)=INDEX(Aux!$Q$4:$Q$5000,MATCH($C420&amp;"-"&amp;$E420&amp;"-"&amp;R$4,Aux!$Q$4:$Q$5000,0)),1,""),"")</f>
        <v/>
      </c>
      <c r="S420" s="13" t="str">
        <f>IFERROR(IF(($C420&amp;"-"&amp;$E420&amp;"-"&amp;S$4)=INDEX(Aux!$Q$4:$Q$5000,MATCH($C420&amp;"-"&amp;$E420&amp;"-"&amp;S$4,Aux!$Q$4:$Q$5000,0)),1,""),"")</f>
        <v/>
      </c>
      <c r="T420" s="13" t="str">
        <f>IFERROR(IF(($C420&amp;"-"&amp;$E420&amp;"-"&amp;T$4)=INDEX(Aux!$Q$4:$Q$5000,MATCH($C420&amp;"-"&amp;$E420&amp;"-"&amp;T$4,Aux!$Q$4:$Q$5000,0)),1,""),"")</f>
        <v/>
      </c>
      <c r="U420" s="13" t="str">
        <f>IFERROR(IF(($C420&amp;"-"&amp;$E420&amp;"-"&amp;U$4)=INDEX(Aux!$Q$4:$Q$5000,MATCH($C420&amp;"-"&amp;$E420&amp;"-"&amp;U$4,Aux!$Q$4:$Q$5000,0)),1,""),"")</f>
        <v/>
      </c>
      <c r="V420" s="13" t="str">
        <f>IFERROR(IF(($C420&amp;"-"&amp;$E420&amp;"-"&amp;V$4)=INDEX(Aux!$Q$4:$Q$5000,MATCH($C420&amp;"-"&amp;$E420&amp;"-"&amp;V$4,Aux!$Q$4:$Q$5000,0)),1,""),"")</f>
        <v/>
      </c>
      <c r="W420" s="13" t="str">
        <f>IFERROR(IF(($C420&amp;"-"&amp;$E420&amp;"-"&amp;W$4)=INDEX(Aux!$Q$4:$Q$5000,MATCH($C420&amp;"-"&amp;$E420&amp;"-"&amp;W$4,Aux!$Q$4:$Q$5000,0)),1,""),"")</f>
        <v/>
      </c>
      <c r="X420" s="13" t="str">
        <f>IFERROR(IF(($C420&amp;"-"&amp;$E420&amp;"-"&amp;X$4)=INDEX(Aux!$Q$4:$Q$5000,MATCH($C420&amp;"-"&amp;$E420&amp;"-"&amp;X$4,Aux!$Q$4:$Q$5000,0)),1,""),"")</f>
        <v/>
      </c>
      <c r="Y420" s="13" t="str">
        <f>IFERROR(IF(($C420&amp;"-"&amp;$E420&amp;"-"&amp;Y$4)=INDEX(Aux!$Q$4:$Q$5000,MATCH($C420&amp;"-"&amp;$E420&amp;"-"&amp;Y$4,Aux!$Q$4:$Q$5000,0)),1,""),"")</f>
        <v/>
      </c>
      <c r="Z420" s="13" t="str">
        <f>IFERROR(IF(($C420&amp;"-"&amp;$E420&amp;"-"&amp;Z$4)=INDEX(Aux!$Q$4:$Q$5000,MATCH($C420&amp;"-"&amp;$E420&amp;"-"&amp;Z$4,Aux!$Q$4:$Q$5000,0)),1,""),"")</f>
        <v/>
      </c>
      <c r="AA420" s="13" t="str">
        <f>IFERROR(IF(($C420&amp;"-"&amp;$E420&amp;"-"&amp;AA$4)=INDEX(Aux!$Q$4:$Q$5000,MATCH($C420&amp;"-"&amp;$E420&amp;"-"&amp;AA$4,Aux!$Q$4:$Q$5000,0)),1,""),"")</f>
        <v/>
      </c>
    </row>
    <row r="421" spans="2:27" x14ac:dyDescent="0.25">
      <c r="B421" s="41" t="str">
        <f>IF(B420="","",IF(B420+1&lt;='Tables&amp;Data'!$F$9,B420+1,""))</f>
        <v/>
      </c>
      <c r="C421" s="46" t="str">
        <f>IF(IFERROR(TRUNC((B421-1)/'Tables&amp;Data'!$F$7,0)+1,0)=0,"","G"&amp;TRUNC((B421-1)/'Tables&amp;Data'!$F$7,0)+1)</f>
        <v/>
      </c>
      <c r="D421" s="43" t="str">
        <f>IF(C421="","",IF(D420='Tables&amp;Data'!$F$7,1,D420+1))</f>
        <v/>
      </c>
      <c r="E421" s="43" t="str">
        <f t="shared" si="6"/>
        <v/>
      </c>
      <c r="F421" s="45" t="str">
        <f>IF(E421="","",IF(SUM(G421:AA421)='Tables&amp;Data'!$F$8,"P","O"))</f>
        <v/>
      </c>
      <c r="G421" s="13" t="str">
        <f>IFERROR(IF(($C421&amp;"-"&amp;$E421&amp;"-"&amp;G$4)=INDEX(Aux!$Q$4:$Q$5000,MATCH($C421&amp;"-"&amp;$E421&amp;"-"&amp;G$4,Aux!$Q$4:$Q$5000,0)),1,""),"")</f>
        <v/>
      </c>
      <c r="H421" s="13" t="str">
        <f>IFERROR(IF(($C421&amp;"-"&amp;$E421&amp;"-"&amp;H$4)=INDEX(Aux!$Q$4:$Q$5000,MATCH($C421&amp;"-"&amp;$E421&amp;"-"&amp;H$4,Aux!$Q$4:$Q$5000,0)),1,""),"")</f>
        <v/>
      </c>
      <c r="I421" s="13" t="str">
        <f>IFERROR(IF(($C421&amp;"-"&amp;$E421&amp;"-"&amp;I$4)=INDEX(Aux!$Q$4:$Q$5000,MATCH($C421&amp;"-"&amp;$E421&amp;"-"&amp;I$4,Aux!$Q$4:$Q$5000,0)),1,""),"")</f>
        <v/>
      </c>
      <c r="J421" s="13" t="str">
        <f>IFERROR(IF(($C421&amp;"-"&amp;$E421&amp;"-"&amp;J$4)=INDEX(Aux!$Q$4:$Q$5000,MATCH($C421&amp;"-"&amp;$E421&amp;"-"&amp;J$4,Aux!$Q$4:$Q$5000,0)),1,""),"")</f>
        <v/>
      </c>
      <c r="K421" s="13" t="str">
        <f>IFERROR(IF(($C421&amp;"-"&amp;$E421&amp;"-"&amp;K$4)=INDEX(Aux!$Q$4:$Q$5000,MATCH($C421&amp;"-"&amp;$E421&amp;"-"&amp;K$4,Aux!$Q$4:$Q$5000,0)),1,""),"")</f>
        <v/>
      </c>
      <c r="L421" s="13" t="str">
        <f>IFERROR(IF(($C421&amp;"-"&amp;$E421&amp;"-"&amp;L$4)=INDEX(Aux!$Q$4:$Q$5000,MATCH($C421&amp;"-"&amp;$E421&amp;"-"&amp;L$4,Aux!$Q$4:$Q$5000,0)),1,""),"")</f>
        <v/>
      </c>
      <c r="M421" s="13" t="str">
        <f>IFERROR(IF(($C421&amp;"-"&amp;$E421&amp;"-"&amp;M$4)=INDEX(Aux!$Q$4:$Q$5000,MATCH($C421&amp;"-"&amp;$E421&amp;"-"&amp;M$4,Aux!$Q$4:$Q$5000,0)),1,""),"")</f>
        <v/>
      </c>
      <c r="N421" s="13" t="str">
        <f>IFERROR(IF(($C421&amp;"-"&amp;$E421&amp;"-"&amp;N$4)=INDEX(Aux!$Q$4:$Q$5000,MATCH($C421&amp;"-"&amp;$E421&amp;"-"&amp;N$4,Aux!$Q$4:$Q$5000,0)),1,""),"")</f>
        <v/>
      </c>
      <c r="O421" s="13" t="str">
        <f>IFERROR(IF(($C421&amp;"-"&amp;$E421&amp;"-"&amp;O$4)=INDEX(Aux!$Q$4:$Q$5000,MATCH($C421&amp;"-"&amp;$E421&amp;"-"&amp;O$4,Aux!$Q$4:$Q$5000,0)),1,""),"")</f>
        <v/>
      </c>
      <c r="P421" s="13" t="str">
        <f>IFERROR(IF(($C421&amp;"-"&amp;$E421&amp;"-"&amp;P$4)=INDEX(Aux!$Q$4:$Q$5000,MATCH($C421&amp;"-"&amp;$E421&amp;"-"&amp;P$4,Aux!$Q$4:$Q$5000,0)),1,""),"")</f>
        <v/>
      </c>
      <c r="Q421" s="13" t="str">
        <f>IFERROR(IF(($C421&amp;"-"&amp;$E421&amp;"-"&amp;Q$4)=INDEX(Aux!$Q$4:$Q$5000,MATCH($C421&amp;"-"&amp;$E421&amp;"-"&amp;Q$4,Aux!$Q$4:$Q$5000,0)),1,""),"")</f>
        <v/>
      </c>
      <c r="R421" s="13" t="str">
        <f>IFERROR(IF(($C421&amp;"-"&amp;$E421&amp;"-"&amp;R$4)=INDEX(Aux!$Q$4:$Q$5000,MATCH($C421&amp;"-"&amp;$E421&amp;"-"&amp;R$4,Aux!$Q$4:$Q$5000,0)),1,""),"")</f>
        <v/>
      </c>
      <c r="S421" s="13" t="str">
        <f>IFERROR(IF(($C421&amp;"-"&amp;$E421&amp;"-"&amp;S$4)=INDEX(Aux!$Q$4:$Q$5000,MATCH($C421&amp;"-"&amp;$E421&amp;"-"&amp;S$4,Aux!$Q$4:$Q$5000,0)),1,""),"")</f>
        <v/>
      </c>
      <c r="T421" s="13" t="str">
        <f>IFERROR(IF(($C421&amp;"-"&amp;$E421&amp;"-"&amp;T$4)=INDEX(Aux!$Q$4:$Q$5000,MATCH($C421&amp;"-"&amp;$E421&amp;"-"&amp;T$4,Aux!$Q$4:$Q$5000,0)),1,""),"")</f>
        <v/>
      </c>
      <c r="U421" s="13" t="str">
        <f>IFERROR(IF(($C421&amp;"-"&amp;$E421&amp;"-"&amp;U$4)=INDEX(Aux!$Q$4:$Q$5000,MATCH($C421&amp;"-"&amp;$E421&amp;"-"&amp;U$4,Aux!$Q$4:$Q$5000,0)),1,""),"")</f>
        <v/>
      </c>
      <c r="V421" s="13" t="str">
        <f>IFERROR(IF(($C421&amp;"-"&amp;$E421&amp;"-"&amp;V$4)=INDEX(Aux!$Q$4:$Q$5000,MATCH($C421&amp;"-"&amp;$E421&amp;"-"&amp;V$4,Aux!$Q$4:$Q$5000,0)),1,""),"")</f>
        <v/>
      </c>
      <c r="W421" s="13" t="str">
        <f>IFERROR(IF(($C421&amp;"-"&amp;$E421&amp;"-"&amp;W$4)=INDEX(Aux!$Q$4:$Q$5000,MATCH($C421&amp;"-"&amp;$E421&amp;"-"&amp;W$4,Aux!$Q$4:$Q$5000,0)),1,""),"")</f>
        <v/>
      </c>
      <c r="X421" s="13" t="str">
        <f>IFERROR(IF(($C421&amp;"-"&amp;$E421&amp;"-"&amp;X$4)=INDEX(Aux!$Q$4:$Q$5000,MATCH($C421&amp;"-"&amp;$E421&amp;"-"&amp;X$4,Aux!$Q$4:$Q$5000,0)),1,""),"")</f>
        <v/>
      </c>
      <c r="Y421" s="13" t="str">
        <f>IFERROR(IF(($C421&amp;"-"&amp;$E421&amp;"-"&amp;Y$4)=INDEX(Aux!$Q$4:$Q$5000,MATCH($C421&amp;"-"&amp;$E421&amp;"-"&amp;Y$4,Aux!$Q$4:$Q$5000,0)),1,""),"")</f>
        <v/>
      </c>
      <c r="Z421" s="13" t="str">
        <f>IFERROR(IF(($C421&amp;"-"&amp;$E421&amp;"-"&amp;Z$4)=INDEX(Aux!$Q$4:$Q$5000,MATCH($C421&amp;"-"&amp;$E421&amp;"-"&amp;Z$4,Aux!$Q$4:$Q$5000,0)),1,""),"")</f>
        <v/>
      </c>
      <c r="AA421" s="13" t="str">
        <f>IFERROR(IF(($C421&amp;"-"&amp;$E421&amp;"-"&amp;AA$4)=INDEX(Aux!$Q$4:$Q$5000,MATCH($C421&amp;"-"&amp;$E421&amp;"-"&amp;AA$4,Aux!$Q$4:$Q$5000,0)),1,""),"")</f>
        <v/>
      </c>
    </row>
    <row r="422" spans="2:27" x14ac:dyDescent="0.25">
      <c r="B422" s="41" t="str">
        <f>IF(B421="","",IF(B421+1&lt;='Tables&amp;Data'!$F$9,B421+1,""))</f>
        <v/>
      </c>
      <c r="C422" s="46" t="str">
        <f>IF(IFERROR(TRUNC((B422-1)/'Tables&amp;Data'!$F$7,0)+1,0)=0,"","G"&amp;TRUNC((B422-1)/'Tables&amp;Data'!$F$7,0)+1)</f>
        <v/>
      </c>
      <c r="D422" s="43" t="str">
        <f>IF(C422="","",IF(D421='Tables&amp;Data'!$F$7,1,D421+1))</f>
        <v/>
      </c>
      <c r="E422" s="43" t="str">
        <f t="shared" si="6"/>
        <v/>
      </c>
      <c r="F422" s="45" t="str">
        <f>IF(E422="","",IF(SUM(G422:AA422)='Tables&amp;Data'!$F$8,"P","O"))</f>
        <v/>
      </c>
      <c r="G422" s="13" t="str">
        <f>IFERROR(IF(($C422&amp;"-"&amp;$E422&amp;"-"&amp;G$4)=INDEX(Aux!$Q$4:$Q$5000,MATCH($C422&amp;"-"&amp;$E422&amp;"-"&amp;G$4,Aux!$Q$4:$Q$5000,0)),1,""),"")</f>
        <v/>
      </c>
      <c r="H422" s="13" t="str">
        <f>IFERROR(IF(($C422&amp;"-"&amp;$E422&amp;"-"&amp;H$4)=INDEX(Aux!$Q$4:$Q$5000,MATCH($C422&amp;"-"&amp;$E422&amp;"-"&amp;H$4,Aux!$Q$4:$Q$5000,0)),1,""),"")</f>
        <v/>
      </c>
      <c r="I422" s="13" t="str">
        <f>IFERROR(IF(($C422&amp;"-"&amp;$E422&amp;"-"&amp;I$4)=INDEX(Aux!$Q$4:$Q$5000,MATCH($C422&amp;"-"&amp;$E422&amp;"-"&amp;I$4,Aux!$Q$4:$Q$5000,0)),1,""),"")</f>
        <v/>
      </c>
      <c r="J422" s="13" t="str">
        <f>IFERROR(IF(($C422&amp;"-"&amp;$E422&amp;"-"&amp;J$4)=INDEX(Aux!$Q$4:$Q$5000,MATCH($C422&amp;"-"&amp;$E422&amp;"-"&amp;J$4,Aux!$Q$4:$Q$5000,0)),1,""),"")</f>
        <v/>
      </c>
      <c r="K422" s="13" t="str">
        <f>IFERROR(IF(($C422&amp;"-"&amp;$E422&amp;"-"&amp;K$4)=INDEX(Aux!$Q$4:$Q$5000,MATCH($C422&amp;"-"&amp;$E422&amp;"-"&amp;K$4,Aux!$Q$4:$Q$5000,0)),1,""),"")</f>
        <v/>
      </c>
      <c r="L422" s="13" t="str">
        <f>IFERROR(IF(($C422&amp;"-"&amp;$E422&amp;"-"&amp;L$4)=INDEX(Aux!$Q$4:$Q$5000,MATCH($C422&amp;"-"&amp;$E422&amp;"-"&amp;L$4,Aux!$Q$4:$Q$5000,0)),1,""),"")</f>
        <v/>
      </c>
      <c r="M422" s="13" t="str">
        <f>IFERROR(IF(($C422&amp;"-"&amp;$E422&amp;"-"&amp;M$4)=INDEX(Aux!$Q$4:$Q$5000,MATCH($C422&amp;"-"&amp;$E422&amp;"-"&amp;M$4,Aux!$Q$4:$Q$5000,0)),1,""),"")</f>
        <v/>
      </c>
      <c r="N422" s="13" t="str">
        <f>IFERROR(IF(($C422&amp;"-"&amp;$E422&amp;"-"&amp;N$4)=INDEX(Aux!$Q$4:$Q$5000,MATCH($C422&amp;"-"&amp;$E422&amp;"-"&amp;N$4,Aux!$Q$4:$Q$5000,0)),1,""),"")</f>
        <v/>
      </c>
      <c r="O422" s="13" t="str">
        <f>IFERROR(IF(($C422&amp;"-"&amp;$E422&amp;"-"&amp;O$4)=INDEX(Aux!$Q$4:$Q$5000,MATCH($C422&amp;"-"&amp;$E422&amp;"-"&amp;O$4,Aux!$Q$4:$Q$5000,0)),1,""),"")</f>
        <v/>
      </c>
      <c r="P422" s="13" t="str">
        <f>IFERROR(IF(($C422&amp;"-"&amp;$E422&amp;"-"&amp;P$4)=INDEX(Aux!$Q$4:$Q$5000,MATCH($C422&amp;"-"&amp;$E422&amp;"-"&amp;P$4,Aux!$Q$4:$Q$5000,0)),1,""),"")</f>
        <v/>
      </c>
      <c r="Q422" s="13" t="str">
        <f>IFERROR(IF(($C422&amp;"-"&amp;$E422&amp;"-"&amp;Q$4)=INDEX(Aux!$Q$4:$Q$5000,MATCH($C422&amp;"-"&amp;$E422&amp;"-"&amp;Q$4,Aux!$Q$4:$Q$5000,0)),1,""),"")</f>
        <v/>
      </c>
      <c r="R422" s="13" t="str">
        <f>IFERROR(IF(($C422&amp;"-"&amp;$E422&amp;"-"&amp;R$4)=INDEX(Aux!$Q$4:$Q$5000,MATCH($C422&amp;"-"&amp;$E422&amp;"-"&amp;R$4,Aux!$Q$4:$Q$5000,0)),1,""),"")</f>
        <v/>
      </c>
      <c r="S422" s="13" t="str">
        <f>IFERROR(IF(($C422&amp;"-"&amp;$E422&amp;"-"&amp;S$4)=INDEX(Aux!$Q$4:$Q$5000,MATCH($C422&amp;"-"&amp;$E422&amp;"-"&amp;S$4,Aux!$Q$4:$Q$5000,0)),1,""),"")</f>
        <v/>
      </c>
      <c r="T422" s="13" t="str">
        <f>IFERROR(IF(($C422&amp;"-"&amp;$E422&amp;"-"&amp;T$4)=INDEX(Aux!$Q$4:$Q$5000,MATCH($C422&amp;"-"&amp;$E422&amp;"-"&amp;T$4,Aux!$Q$4:$Q$5000,0)),1,""),"")</f>
        <v/>
      </c>
      <c r="U422" s="13" t="str">
        <f>IFERROR(IF(($C422&amp;"-"&amp;$E422&amp;"-"&amp;U$4)=INDEX(Aux!$Q$4:$Q$5000,MATCH($C422&amp;"-"&amp;$E422&amp;"-"&amp;U$4,Aux!$Q$4:$Q$5000,0)),1,""),"")</f>
        <v/>
      </c>
      <c r="V422" s="13" t="str">
        <f>IFERROR(IF(($C422&amp;"-"&amp;$E422&amp;"-"&amp;V$4)=INDEX(Aux!$Q$4:$Q$5000,MATCH($C422&amp;"-"&amp;$E422&amp;"-"&amp;V$4,Aux!$Q$4:$Q$5000,0)),1,""),"")</f>
        <v/>
      </c>
      <c r="W422" s="13" t="str">
        <f>IFERROR(IF(($C422&amp;"-"&amp;$E422&amp;"-"&amp;W$4)=INDEX(Aux!$Q$4:$Q$5000,MATCH($C422&amp;"-"&amp;$E422&amp;"-"&amp;W$4,Aux!$Q$4:$Q$5000,0)),1,""),"")</f>
        <v/>
      </c>
      <c r="X422" s="13" t="str">
        <f>IFERROR(IF(($C422&amp;"-"&amp;$E422&amp;"-"&amp;X$4)=INDEX(Aux!$Q$4:$Q$5000,MATCH($C422&amp;"-"&amp;$E422&amp;"-"&amp;X$4,Aux!$Q$4:$Q$5000,0)),1,""),"")</f>
        <v/>
      </c>
      <c r="Y422" s="13" t="str">
        <f>IFERROR(IF(($C422&amp;"-"&amp;$E422&amp;"-"&amp;Y$4)=INDEX(Aux!$Q$4:$Q$5000,MATCH($C422&amp;"-"&amp;$E422&amp;"-"&amp;Y$4,Aux!$Q$4:$Q$5000,0)),1,""),"")</f>
        <v/>
      </c>
      <c r="Z422" s="13" t="str">
        <f>IFERROR(IF(($C422&amp;"-"&amp;$E422&amp;"-"&amp;Z$4)=INDEX(Aux!$Q$4:$Q$5000,MATCH($C422&amp;"-"&amp;$E422&amp;"-"&amp;Z$4,Aux!$Q$4:$Q$5000,0)),1,""),"")</f>
        <v/>
      </c>
      <c r="AA422" s="13" t="str">
        <f>IFERROR(IF(($C422&amp;"-"&amp;$E422&amp;"-"&amp;AA$4)=INDEX(Aux!$Q$4:$Q$5000,MATCH($C422&amp;"-"&amp;$E422&amp;"-"&amp;AA$4,Aux!$Q$4:$Q$5000,0)),1,""),"")</f>
        <v/>
      </c>
    </row>
    <row r="423" spans="2:27" x14ac:dyDescent="0.25">
      <c r="B423" s="41" t="str">
        <f>IF(B422="","",IF(B422+1&lt;='Tables&amp;Data'!$F$9,B422+1,""))</f>
        <v/>
      </c>
      <c r="C423" s="46" t="str">
        <f>IF(IFERROR(TRUNC((B423-1)/'Tables&amp;Data'!$F$7,0)+1,0)=0,"","G"&amp;TRUNC((B423-1)/'Tables&amp;Data'!$F$7,0)+1)</f>
        <v/>
      </c>
      <c r="D423" s="43" t="str">
        <f>IF(C423="","",IF(D422='Tables&amp;Data'!$F$7,1,D422+1))</f>
        <v/>
      </c>
      <c r="E423" s="43" t="str">
        <f t="shared" si="6"/>
        <v/>
      </c>
      <c r="F423" s="45" t="str">
        <f>IF(E423="","",IF(SUM(G423:AA423)='Tables&amp;Data'!$F$8,"P","O"))</f>
        <v/>
      </c>
      <c r="G423" s="13" t="str">
        <f>IFERROR(IF(($C423&amp;"-"&amp;$E423&amp;"-"&amp;G$4)=INDEX(Aux!$Q$4:$Q$5000,MATCH($C423&amp;"-"&amp;$E423&amp;"-"&amp;G$4,Aux!$Q$4:$Q$5000,0)),1,""),"")</f>
        <v/>
      </c>
      <c r="H423" s="13" t="str">
        <f>IFERROR(IF(($C423&amp;"-"&amp;$E423&amp;"-"&amp;H$4)=INDEX(Aux!$Q$4:$Q$5000,MATCH($C423&amp;"-"&amp;$E423&amp;"-"&amp;H$4,Aux!$Q$4:$Q$5000,0)),1,""),"")</f>
        <v/>
      </c>
      <c r="I423" s="13" t="str">
        <f>IFERROR(IF(($C423&amp;"-"&amp;$E423&amp;"-"&amp;I$4)=INDEX(Aux!$Q$4:$Q$5000,MATCH($C423&amp;"-"&amp;$E423&amp;"-"&amp;I$4,Aux!$Q$4:$Q$5000,0)),1,""),"")</f>
        <v/>
      </c>
      <c r="J423" s="13" t="str">
        <f>IFERROR(IF(($C423&amp;"-"&amp;$E423&amp;"-"&amp;J$4)=INDEX(Aux!$Q$4:$Q$5000,MATCH($C423&amp;"-"&amp;$E423&amp;"-"&amp;J$4,Aux!$Q$4:$Q$5000,0)),1,""),"")</f>
        <v/>
      </c>
      <c r="K423" s="13" t="str">
        <f>IFERROR(IF(($C423&amp;"-"&amp;$E423&amp;"-"&amp;K$4)=INDEX(Aux!$Q$4:$Q$5000,MATCH($C423&amp;"-"&amp;$E423&amp;"-"&amp;K$4,Aux!$Q$4:$Q$5000,0)),1,""),"")</f>
        <v/>
      </c>
      <c r="L423" s="13" t="str">
        <f>IFERROR(IF(($C423&amp;"-"&amp;$E423&amp;"-"&amp;L$4)=INDEX(Aux!$Q$4:$Q$5000,MATCH($C423&amp;"-"&amp;$E423&amp;"-"&amp;L$4,Aux!$Q$4:$Q$5000,0)),1,""),"")</f>
        <v/>
      </c>
      <c r="M423" s="13" t="str">
        <f>IFERROR(IF(($C423&amp;"-"&amp;$E423&amp;"-"&amp;M$4)=INDEX(Aux!$Q$4:$Q$5000,MATCH($C423&amp;"-"&amp;$E423&amp;"-"&amp;M$4,Aux!$Q$4:$Q$5000,0)),1,""),"")</f>
        <v/>
      </c>
      <c r="N423" s="13" t="str">
        <f>IFERROR(IF(($C423&amp;"-"&amp;$E423&amp;"-"&amp;N$4)=INDEX(Aux!$Q$4:$Q$5000,MATCH($C423&amp;"-"&amp;$E423&amp;"-"&amp;N$4,Aux!$Q$4:$Q$5000,0)),1,""),"")</f>
        <v/>
      </c>
      <c r="O423" s="13" t="str">
        <f>IFERROR(IF(($C423&amp;"-"&amp;$E423&amp;"-"&amp;O$4)=INDEX(Aux!$Q$4:$Q$5000,MATCH($C423&amp;"-"&amp;$E423&amp;"-"&amp;O$4,Aux!$Q$4:$Q$5000,0)),1,""),"")</f>
        <v/>
      </c>
      <c r="P423" s="13" t="str">
        <f>IFERROR(IF(($C423&amp;"-"&amp;$E423&amp;"-"&amp;P$4)=INDEX(Aux!$Q$4:$Q$5000,MATCH($C423&amp;"-"&amp;$E423&amp;"-"&amp;P$4,Aux!$Q$4:$Q$5000,0)),1,""),"")</f>
        <v/>
      </c>
      <c r="Q423" s="13" t="str">
        <f>IFERROR(IF(($C423&amp;"-"&amp;$E423&amp;"-"&amp;Q$4)=INDEX(Aux!$Q$4:$Q$5000,MATCH($C423&amp;"-"&amp;$E423&amp;"-"&amp;Q$4,Aux!$Q$4:$Q$5000,0)),1,""),"")</f>
        <v/>
      </c>
      <c r="R423" s="13" t="str">
        <f>IFERROR(IF(($C423&amp;"-"&amp;$E423&amp;"-"&amp;R$4)=INDEX(Aux!$Q$4:$Q$5000,MATCH($C423&amp;"-"&amp;$E423&amp;"-"&amp;R$4,Aux!$Q$4:$Q$5000,0)),1,""),"")</f>
        <v/>
      </c>
      <c r="S423" s="13" t="str">
        <f>IFERROR(IF(($C423&amp;"-"&amp;$E423&amp;"-"&amp;S$4)=INDEX(Aux!$Q$4:$Q$5000,MATCH($C423&amp;"-"&amp;$E423&amp;"-"&amp;S$4,Aux!$Q$4:$Q$5000,0)),1,""),"")</f>
        <v/>
      </c>
      <c r="T423" s="13" t="str">
        <f>IFERROR(IF(($C423&amp;"-"&amp;$E423&amp;"-"&amp;T$4)=INDEX(Aux!$Q$4:$Q$5000,MATCH($C423&amp;"-"&amp;$E423&amp;"-"&amp;T$4,Aux!$Q$4:$Q$5000,0)),1,""),"")</f>
        <v/>
      </c>
      <c r="U423" s="13" t="str">
        <f>IFERROR(IF(($C423&amp;"-"&amp;$E423&amp;"-"&amp;U$4)=INDEX(Aux!$Q$4:$Q$5000,MATCH($C423&amp;"-"&amp;$E423&amp;"-"&amp;U$4,Aux!$Q$4:$Q$5000,0)),1,""),"")</f>
        <v/>
      </c>
      <c r="V423" s="13" t="str">
        <f>IFERROR(IF(($C423&amp;"-"&amp;$E423&amp;"-"&amp;V$4)=INDEX(Aux!$Q$4:$Q$5000,MATCH($C423&amp;"-"&amp;$E423&amp;"-"&amp;V$4,Aux!$Q$4:$Q$5000,0)),1,""),"")</f>
        <v/>
      </c>
      <c r="W423" s="13" t="str">
        <f>IFERROR(IF(($C423&amp;"-"&amp;$E423&amp;"-"&amp;W$4)=INDEX(Aux!$Q$4:$Q$5000,MATCH($C423&amp;"-"&amp;$E423&amp;"-"&amp;W$4,Aux!$Q$4:$Q$5000,0)),1,""),"")</f>
        <v/>
      </c>
      <c r="X423" s="13" t="str">
        <f>IFERROR(IF(($C423&amp;"-"&amp;$E423&amp;"-"&amp;X$4)=INDEX(Aux!$Q$4:$Q$5000,MATCH($C423&amp;"-"&amp;$E423&amp;"-"&amp;X$4,Aux!$Q$4:$Q$5000,0)),1,""),"")</f>
        <v/>
      </c>
      <c r="Y423" s="13" t="str">
        <f>IFERROR(IF(($C423&amp;"-"&amp;$E423&amp;"-"&amp;Y$4)=INDEX(Aux!$Q$4:$Q$5000,MATCH($C423&amp;"-"&amp;$E423&amp;"-"&amp;Y$4,Aux!$Q$4:$Q$5000,0)),1,""),"")</f>
        <v/>
      </c>
      <c r="Z423" s="13" t="str">
        <f>IFERROR(IF(($C423&amp;"-"&amp;$E423&amp;"-"&amp;Z$4)=INDEX(Aux!$Q$4:$Q$5000,MATCH($C423&amp;"-"&amp;$E423&amp;"-"&amp;Z$4,Aux!$Q$4:$Q$5000,0)),1,""),"")</f>
        <v/>
      </c>
      <c r="AA423" s="13" t="str">
        <f>IFERROR(IF(($C423&amp;"-"&amp;$E423&amp;"-"&amp;AA$4)=INDEX(Aux!$Q$4:$Q$5000,MATCH($C423&amp;"-"&amp;$E423&amp;"-"&amp;AA$4,Aux!$Q$4:$Q$5000,0)),1,""),"")</f>
        <v/>
      </c>
    </row>
    <row r="424" spans="2:27" x14ac:dyDescent="0.25">
      <c r="B424" s="41" t="str">
        <f>IF(B423="","",IF(B423+1&lt;='Tables&amp;Data'!$F$9,B423+1,""))</f>
        <v/>
      </c>
      <c r="C424" s="46" t="str">
        <f>IF(IFERROR(TRUNC((B424-1)/'Tables&amp;Data'!$F$7,0)+1,0)=0,"","G"&amp;TRUNC((B424-1)/'Tables&amp;Data'!$F$7,0)+1)</f>
        <v/>
      </c>
      <c r="D424" s="43" t="str">
        <f>IF(C424="","",IF(D423='Tables&amp;Data'!$F$7,1,D423+1))</f>
        <v/>
      </c>
      <c r="E424" s="43" t="str">
        <f t="shared" si="6"/>
        <v/>
      </c>
      <c r="F424" s="45" t="str">
        <f>IF(E424="","",IF(SUM(G424:AA424)='Tables&amp;Data'!$F$8,"P","O"))</f>
        <v/>
      </c>
      <c r="G424" s="13" t="str">
        <f>IFERROR(IF(($C424&amp;"-"&amp;$E424&amp;"-"&amp;G$4)=INDEX(Aux!$Q$4:$Q$5000,MATCH($C424&amp;"-"&amp;$E424&amp;"-"&amp;G$4,Aux!$Q$4:$Q$5000,0)),1,""),"")</f>
        <v/>
      </c>
      <c r="H424" s="13" t="str">
        <f>IFERROR(IF(($C424&amp;"-"&amp;$E424&amp;"-"&amp;H$4)=INDEX(Aux!$Q$4:$Q$5000,MATCH($C424&amp;"-"&amp;$E424&amp;"-"&amp;H$4,Aux!$Q$4:$Q$5000,0)),1,""),"")</f>
        <v/>
      </c>
      <c r="I424" s="13" t="str">
        <f>IFERROR(IF(($C424&amp;"-"&amp;$E424&amp;"-"&amp;I$4)=INDEX(Aux!$Q$4:$Q$5000,MATCH($C424&amp;"-"&amp;$E424&amp;"-"&amp;I$4,Aux!$Q$4:$Q$5000,0)),1,""),"")</f>
        <v/>
      </c>
      <c r="J424" s="13" t="str">
        <f>IFERROR(IF(($C424&amp;"-"&amp;$E424&amp;"-"&amp;J$4)=INDEX(Aux!$Q$4:$Q$5000,MATCH($C424&amp;"-"&amp;$E424&amp;"-"&amp;J$4,Aux!$Q$4:$Q$5000,0)),1,""),"")</f>
        <v/>
      </c>
      <c r="K424" s="13" t="str">
        <f>IFERROR(IF(($C424&amp;"-"&amp;$E424&amp;"-"&amp;K$4)=INDEX(Aux!$Q$4:$Q$5000,MATCH($C424&amp;"-"&amp;$E424&amp;"-"&amp;K$4,Aux!$Q$4:$Q$5000,0)),1,""),"")</f>
        <v/>
      </c>
      <c r="L424" s="13" t="str">
        <f>IFERROR(IF(($C424&amp;"-"&amp;$E424&amp;"-"&amp;L$4)=INDEX(Aux!$Q$4:$Q$5000,MATCH($C424&amp;"-"&amp;$E424&amp;"-"&amp;L$4,Aux!$Q$4:$Q$5000,0)),1,""),"")</f>
        <v/>
      </c>
      <c r="M424" s="13" t="str">
        <f>IFERROR(IF(($C424&amp;"-"&amp;$E424&amp;"-"&amp;M$4)=INDEX(Aux!$Q$4:$Q$5000,MATCH($C424&amp;"-"&amp;$E424&amp;"-"&amp;M$4,Aux!$Q$4:$Q$5000,0)),1,""),"")</f>
        <v/>
      </c>
      <c r="N424" s="13" t="str">
        <f>IFERROR(IF(($C424&amp;"-"&amp;$E424&amp;"-"&amp;N$4)=INDEX(Aux!$Q$4:$Q$5000,MATCH($C424&amp;"-"&amp;$E424&amp;"-"&amp;N$4,Aux!$Q$4:$Q$5000,0)),1,""),"")</f>
        <v/>
      </c>
      <c r="O424" s="13" t="str">
        <f>IFERROR(IF(($C424&amp;"-"&amp;$E424&amp;"-"&amp;O$4)=INDEX(Aux!$Q$4:$Q$5000,MATCH($C424&amp;"-"&amp;$E424&amp;"-"&amp;O$4,Aux!$Q$4:$Q$5000,0)),1,""),"")</f>
        <v/>
      </c>
      <c r="P424" s="13" t="str">
        <f>IFERROR(IF(($C424&amp;"-"&amp;$E424&amp;"-"&amp;P$4)=INDEX(Aux!$Q$4:$Q$5000,MATCH($C424&amp;"-"&amp;$E424&amp;"-"&amp;P$4,Aux!$Q$4:$Q$5000,0)),1,""),"")</f>
        <v/>
      </c>
      <c r="Q424" s="13" t="str">
        <f>IFERROR(IF(($C424&amp;"-"&amp;$E424&amp;"-"&amp;Q$4)=INDEX(Aux!$Q$4:$Q$5000,MATCH($C424&amp;"-"&amp;$E424&amp;"-"&amp;Q$4,Aux!$Q$4:$Q$5000,0)),1,""),"")</f>
        <v/>
      </c>
      <c r="R424" s="13" t="str">
        <f>IFERROR(IF(($C424&amp;"-"&amp;$E424&amp;"-"&amp;R$4)=INDEX(Aux!$Q$4:$Q$5000,MATCH($C424&amp;"-"&amp;$E424&amp;"-"&amp;R$4,Aux!$Q$4:$Q$5000,0)),1,""),"")</f>
        <v/>
      </c>
      <c r="S424" s="13" t="str">
        <f>IFERROR(IF(($C424&amp;"-"&amp;$E424&amp;"-"&amp;S$4)=INDEX(Aux!$Q$4:$Q$5000,MATCH($C424&amp;"-"&amp;$E424&amp;"-"&amp;S$4,Aux!$Q$4:$Q$5000,0)),1,""),"")</f>
        <v/>
      </c>
      <c r="T424" s="13" t="str">
        <f>IFERROR(IF(($C424&amp;"-"&amp;$E424&amp;"-"&amp;T$4)=INDEX(Aux!$Q$4:$Q$5000,MATCH($C424&amp;"-"&amp;$E424&amp;"-"&amp;T$4,Aux!$Q$4:$Q$5000,0)),1,""),"")</f>
        <v/>
      </c>
      <c r="U424" s="13" t="str">
        <f>IFERROR(IF(($C424&amp;"-"&amp;$E424&amp;"-"&amp;U$4)=INDEX(Aux!$Q$4:$Q$5000,MATCH($C424&amp;"-"&amp;$E424&amp;"-"&amp;U$4,Aux!$Q$4:$Q$5000,0)),1,""),"")</f>
        <v/>
      </c>
      <c r="V424" s="13" t="str">
        <f>IFERROR(IF(($C424&amp;"-"&amp;$E424&amp;"-"&amp;V$4)=INDEX(Aux!$Q$4:$Q$5000,MATCH($C424&amp;"-"&amp;$E424&amp;"-"&amp;V$4,Aux!$Q$4:$Q$5000,0)),1,""),"")</f>
        <v/>
      </c>
      <c r="W424" s="13" t="str">
        <f>IFERROR(IF(($C424&amp;"-"&amp;$E424&amp;"-"&amp;W$4)=INDEX(Aux!$Q$4:$Q$5000,MATCH($C424&amp;"-"&amp;$E424&amp;"-"&amp;W$4,Aux!$Q$4:$Q$5000,0)),1,""),"")</f>
        <v/>
      </c>
      <c r="X424" s="13" t="str">
        <f>IFERROR(IF(($C424&amp;"-"&amp;$E424&amp;"-"&amp;X$4)=INDEX(Aux!$Q$4:$Q$5000,MATCH($C424&amp;"-"&amp;$E424&amp;"-"&amp;X$4,Aux!$Q$4:$Q$5000,0)),1,""),"")</f>
        <v/>
      </c>
      <c r="Y424" s="13" t="str">
        <f>IFERROR(IF(($C424&amp;"-"&amp;$E424&amp;"-"&amp;Y$4)=INDEX(Aux!$Q$4:$Q$5000,MATCH($C424&amp;"-"&amp;$E424&amp;"-"&amp;Y$4,Aux!$Q$4:$Q$5000,0)),1,""),"")</f>
        <v/>
      </c>
      <c r="Z424" s="13" t="str">
        <f>IFERROR(IF(($C424&amp;"-"&amp;$E424&amp;"-"&amp;Z$4)=INDEX(Aux!$Q$4:$Q$5000,MATCH($C424&amp;"-"&amp;$E424&amp;"-"&amp;Z$4,Aux!$Q$4:$Q$5000,0)),1,""),"")</f>
        <v/>
      </c>
      <c r="AA424" s="13" t="str">
        <f>IFERROR(IF(($C424&amp;"-"&amp;$E424&amp;"-"&amp;AA$4)=INDEX(Aux!$Q$4:$Q$5000,MATCH($C424&amp;"-"&amp;$E424&amp;"-"&amp;AA$4,Aux!$Q$4:$Q$5000,0)),1,""),"")</f>
        <v/>
      </c>
    </row>
    <row r="425" spans="2:27" x14ac:dyDescent="0.25">
      <c r="B425" s="41" t="str">
        <f>IF(B424="","",IF(B424+1&lt;='Tables&amp;Data'!$F$9,B424+1,""))</f>
        <v/>
      </c>
      <c r="C425" s="46" t="str">
        <f>IF(IFERROR(TRUNC((B425-1)/'Tables&amp;Data'!$F$7,0)+1,0)=0,"","G"&amp;TRUNC((B425-1)/'Tables&amp;Data'!$F$7,0)+1)</f>
        <v/>
      </c>
      <c r="D425" s="43" t="str">
        <f>IF(C425="","",IF(D424='Tables&amp;Data'!$F$7,1,D424+1))</f>
        <v/>
      </c>
      <c r="E425" s="43" t="str">
        <f t="shared" si="6"/>
        <v/>
      </c>
      <c r="F425" s="45" t="str">
        <f>IF(E425="","",IF(SUM(G425:AA425)='Tables&amp;Data'!$F$8,"P","O"))</f>
        <v/>
      </c>
      <c r="G425" s="13" t="str">
        <f>IFERROR(IF(($C425&amp;"-"&amp;$E425&amp;"-"&amp;G$4)=INDEX(Aux!$Q$4:$Q$5000,MATCH($C425&amp;"-"&amp;$E425&amp;"-"&amp;G$4,Aux!$Q$4:$Q$5000,0)),1,""),"")</f>
        <v/>
      </c>
      <c r="H425" s="13" t="str">
        <f>IFERROR(IF(($C425&amp;"-"&amp;$E425&amp;"-"&amp;H$4)=INDEX(Aux!$Q$4:$Q$5000,MATCH($C425&amp;"-"&amp;$E425&amp;"-"&amp;H$4,Aux!$Q$4:$Q$5000,0)),1,""),"")</f>
        <v/>
      </c>
      <c r="I425" s="13" t="str">
        <f>IFERROR(IF(($C425&amp;"-"&amp;$E425&amp;"-"&amp;I$4)=INDEX(Aux!$Q$4:$Q$5000,MATCH($C425&amp;"-"&amp;$E425&amp;"-"&amp;I$4,Aux!$Q$4:$Q$5000,0)),1,""),"")</f>
        <v/>
      </c>
      <c r="J425" s="13" t="str">
        <f>IFERROR(IF(($C425&amp;"-"&amp;$E425&amp;"-"&amp;J$4)=INDEX(Aux!$Q$4:$Q$5000,MATCH($C425&amp;"-"&amp;$E425&amp;"-"&amp;J$4,Aux!$Q$4:$Q$5000,0)),1,""),"")</f>
        <v/>
      </c>
      <c r="K425" s="13" t="str">
        <f>IFERROR(IF(($C425&amp;"-"&amp;$E425&amp;"-"&amp;K$4)=INDEX(Aux!$Q$4:$Q$5000,MATCH($C425&amp;"-"&amp;$E425&amp;"-"&amp;K$4,Aux!$Q$4:$Q$5000,0)),1,""),"")</f>
        <v/>
      </c>
      <c r="L425" s="13" t="str">
        <f>IFERROR(IF(($C425&amp;"-"&amp;$E425&amp;"-"&amp;L$4)=INDEX(Aux!$Q$4:$Q$5000,MATCH($C425&amp;"-"&amp;$E425&amp;"-"&amp;L$4,Aux!$Q$4:$Q$5000,0)),1,""),"")</f>
        <v/>
      </c>
      <c r="M425" s="13" t="str">
        <f>IFERROR(IF(($C425&amp;"-"&amp;$E425&amp;"-"&amp;M$4)=INDEX(Aux!$Q$4:$Q$5000,MATCH($C425&amp;"-"&amp;$E425&amp;"-"&amp;M$4,Aux!$Q$4:$Q$5000,0)),1,""),"")</f>
        <v/>
      </c>
      <c r="N425" s="13" t="str">
        <f>IFERROR(IF(($C425&amp;"-"&amp;$E425&amp;"-"&amp;N$4)=INDEX(Aux!$Q$4:$Q$5000,MATCH($C425&amp;"-"&amp;$E425&amp;"-"&amp;N$4,Aux!$Q$4:$Q$5000,0)),1,""),"")</f>
        <v/>
      </c>
      <c r="O425" s="13" t="str">
        <f>IFERROR(IF(($C425&amp;"-"&amp;$E425&amp;"-"&amp;O$4)=INDEX(Aux!$Q$4:$Q$5000,MATCH($C425&amp;"-"&amp;$E425&amp;"-"&amp;O$4,Aux!$Q$4:$Q$5000,0)),1,""),"")</f>
        <v/>
      </c>
      <c r="P425" s="13" t="str">
        <f>IFERROR(IF(($C425&amp;"-"&amp;$E425&amp;"-"&amp;P$4)=INDEX(Aux!$Q$4:$Q$5000,MATCH($C425&amp;"-"&amp;$E425&amp;"-"&amp;P$4,Aux!$Q$4:$Q$5000,0)),1,""),"")</f>
        <v/>
      </c>
      <c r="Q425" s="13" t="str">
        <f>IFERROR(IF(($C425&amp;"-"&amp;$E425&amp;"-"&amp;Q$4)=INDEX(Aux!$Q$4:$Q$5000,MATCH($C425&amp;"-"&amp;$E425&amp;"-"&amp;Q$4,Aux!$Q$4:$Q$5000,0)),1,""),"")</f>
        <v/>
      </c>
      <c r="R425" s="13" t="str">
        <f>IFERROR(IF(($C425&amp;"-"&amp;$E425&amp;"-"&amp;R$4)=INDEX(Aux!$Q$4:$Q$5000,MATCH($C425&amp;"-"&amp;$E425&amp;"-"&amp;R$4,Aux!$Q$4:$Q$5000,0)),1,""),"")</f>
        <v/>
      </c>
      <c r="S425" s="13" t="str">
        <f>IFERROR(IF(($C425&amp;"-"&amp;$E425&amp;"-"&amp;S$4)=INDEX(Aux!$Q$4:$Q$5000,MATCH($C425&amp;"-"&amp;$E425&amp;"-"&amp;S$4,Aux!$Q$4:$Q$5000,0)),1,""),"")</f>
        <v/>
      </c>
      <c r="T425" s="13" t="str">
        <f>IFERROR(IF(($C425&amp;"-"&amp;$E425&amp;"-"&amp;T$4)=INDEX(Aux!$Q$4:$Q$5000,MATCH($C425&amp;"-"&amp;$E425&amp;"-"&amp;T$4,Aux!$Q$4:$Q$5000,0)),1,""),"")</f>
        <v/>
      </c>
      <c r="U425" s="13" t="str">
        <f>IFERROR(IF(($C425&amp;"-"&amp;$E425&amp;"-"&amp;U$4)=INDEX(Aux!$Q$4:$Q$5000,MATCH($C425&amp;"-"&amp;$E425&amp;"-"&amp;U$4,Aux!$Q$4:$Q$5000,0)),1,""),"")</f>
        <v/>
      </c>
      <c r="V425" s="13" t="str">
        <f>IFERROR(IF(($C425&amp;"-"&amp;$E425&amp;"-"&amp;V$4)=INDEX(Aux!$Q$4:$Q$5000,MATCH($C425&amp;"-"&amp;$E425&amp;"-"&amp;V$4,Aux!$Q$4:$Q$5000,0)),1,""),"")</f>
        <v/>
      </c>
      <c r="W425" s="13" t="str">
        <f>IFERROR(IF(($C425&amp;"-"&amp;$E425&amp;"-"&amp;W$4)=INDEX(Aux!$Q$4:$Q$5000,MATCH($C425&amp;"-"&amp;$E425&amp;"-"&amp;W$4,Aux!$Q$4:$Q$5000,0)),1,""),"")</f>
        <v/>
      </c>
      <c r="X425" s="13" t="str">
        <f>IFERROR(IF(($C425&amp;"-"&amp;$E425&amp;"-"&amp;X$4)=INDEX(Aux!$Q$4:$Q$5000,MATCH($C425&amp;"-"&amp;$E425&amp;"-"&amp;X$4,Aux!$Q$4:$Q$5000,0)),1,""),"")</f>
        <v/>
      </c>
      <c r="Y425" s="13" t="str">
        <f>IFERROR(IF(($C425&amp;"-"&amp;$E425&amp;"-"&amp;Y$4)=INDEX(Aux!$Q$4:$Q$5000,MATCH($C425&amp;"-"&amp;$E425&amp;"-"&amp;Y$4,Aux!$Q$4:$Q$5000,0)),1,""),"")</f>
        <v/>
      </c>
      <c r="Z425" s="13" t="str">
        <f>IFERROR(IF(($C425&amp;"-"&amp;$E425&amp;"-"&amp;Z$4)=INDEX(Aux!$Q$4:$Q$5000,MATCH($C425&amp;"-"&amp;$E425&amp;"-"&amp;Z$4,Aux!$Q$4:$Q$5000,0)),1,""),"")</f>
        <v/>
      </c>
      <c r="AA425" s="13" t="str">
        <f>IFERROR(IF(($C425&amp;"-"&amp;$E425&amp;"-"&amp;AA$4)=INDEX(Aux!$Q$4:$Q$5000,MATCH($C425&amp;"-"&amp;$E425&amp;"-"&amp;AA$4,Aux!$Q$4:$Q$5000,0)),1,""),"")</f>
        <v/>
      </c>
    </row>
    <row r="426" spans="2:27" x14ac:dyDescent="0.25">
      <c r="B426" s="41" t="str">
        <f>IF(B425="","",IF(B425+1&lt;='Tables&amp;Data'!$F$9,B425+1,""))</f>
        <v/>
      </c>
      <c r="C426" s="46" t="str">
        <f>IF(IFERROR(TRUNC((B426-1)/'Tables&amp;Data'!$F$7,0)+1,0)=0,"","G"&amp;TRUNC((B426-1)/'Tables&amp;Data'!$F$7,0)+1)</f>
        <v/>
      </c>
      <c r="D426" s="43" t="str">
        <f>IF(C426="","",IF(D425='Tables&amp;Data'!$F$7,1,D425+1))</f>
        <v/>
      </c>
      <c r="E426" s="43" t="str">
        <f t="shared" si="6"/>
        <v/>
      </c>
      <c r="F426" s="45" t="str">
        <f>IF(E426="","",IF(SUM(G426:AA426)='Tables&amp;Data'!$F$8,"P","O"))</f>
        <v/>
      </c>
      <c r="G426" s="13" t="str">
        <f>IFERROR(IF(($C426&amp;"-"&amp;$E426&amp;"-"&amp;G$4)=INDEX(Aux!$Q$4:$Q$5000,MATCH($C426&amp;"-"&amp;$E426&amp;"-"&amp;G$4,Aux!$Q$4:$Q$5000,0)),1,""),"")</f>
        <v/>
      </c>
      <c r="H426" s="13" t="str">
        <f>IFERROR(IF(($C426&amp;"-"&amp;$E426&amp;"-"&amp;H$4)=INDEX(Aux!$Q$4:$Q$5000,MATCH($C426&amp;"-"&amp;$E426&amp;"-"&amp;H$4,Aux!$Q$4:$Q$5000,0)),1,""),"")</f>
        <v/>
      </c>
      <c r="I426" s="13" t="str">
        <f>IFERROR(IF(($C426&amp;"-"&amp;$E426&amp;"-"&amp;I$4)=INDEX(Aux!$Q$4:$Q$5000,MATCH($C426&amp;"-"&amp;$E426&amp;"-"&amp;I$4,Aux!$Q$4:$Q$5000,0)),1,""),"")</f>
        <v/>
      </c>
      <c r="J426" s="13" t="str">
        <f>IFERROR(IF(($C426&amp;"-"&amp;$E426&amp;"-"&amp;J$4)=INDEX(Aux!$Q$4:$Q$5000,MATCH($C426&amp;"-"&amp;$E426&amp;"-"&amp;J$4,Aux!$Q$4:$Q$5000,0)),1,""),"")</f>
        <v/>
      </c>
      <c r="K426" s="13" t="str">
        <f>IFERROR(IF(($C426&amp;"-"&amp;$E426&amp;"-"&amp;K$4)=INDEX(Aux!$Q$4:$Q$5000,MATCH($C426&amp;"-"&amp;$E426&amp;"-"&amp;K$4,Aux!$Q$4:$Q$5000,0)),1,""),"")</f>
        <v/>
      </c>
      <c r="L426" s="13" t="str">
        <f>IFERROR(IF(($C426&amp;"-"&amp;$E426&amp;"-"&amp;L$4)=INDEX(Aux!$Q$4:$Q$5000,MATCH($C426&amp;"-"&amp;$E426&amp;"-"&amp;L$4,Aux!$Q$4:$Q$5000,0)),1,""),"")</f>
        <v/>
      </c>
      <c r="M426" s="13" t="str">
        <f>IFERROR(IF(($C426&amp;"-"&amp;$E426&amp;"-"&amp;M$4)=INDEX(Aux!$Q$4:$Q$5000,MATCH($C426&amp;"-"&amp;$E426&amp;"-"&amp;M$4,Aux!$Q$4:$Q$5000,0)),1,""),"")</f>
        <v/>
      </c>
      <c r="N426" s="13" t="str">
        <f>IFERROR(IF(($C426&amp;"-"&amp;$E426&amp;"-"&amp;N$4)=INDEX(Aux!$Q$4:$Q$5000,MATCH($C426&amp;"-"&amp;$E426&amp;"-"&amp;N$4,Aux!$Q$4:$Q$5000,0)),1,""),"")</f>
        <v/>
      </c>
      <c r="O426" s="13" t="str">
        <f>IFERROR(IF(($C426&amp;"-"&amp;$E426&amp;"-"&amp;O$4)=INDEX(Aux!$Q$4:$Q$5000,MATCH($C426&amp;"-"&amp;$E426&amp;"-"&amp;O$4,Aux!$Q$4:$Q$5000,0)),1,""),"")</f>
        <v/>
      </c>
      <c r="P426" s="13" t="str">
        <f>IFERROR(IF(($C426&amp;"-"&amp;$E426&amp;"-"&amp;P$4)=INDEX(Aux!$Q$4:$Q$5000,MATCH($C426&amp;"-"&amp;$E426&amp;"-"&amp;P$4,Aux!$Q$4:$Q$5000,0)),1,""),"")</f>
        <v/>
      </c>
      <c r="Q426" s="13" t="str">
        <f>IFERROR(IF(($C426&amp;"-"&amp;$E426&amp;"-"&amp;Q$4)=INDEX(Aux!$Q$4:$Q$5000,MATCH($C426&amp;"-"&amp;$E426&amp;"-"&amp;Q$4,Aux!$Q$4:$Q$5000,0)),1,""),"")</f>
        <v/>
      </c>
      <c r="R426" s="13" t="str">
        <f>IFERROR(IF(($C426&amp;"-"&amp;$E426&amp;"-"&amp;R$4)=INDEX(Aux!$Q$4:$Q$5000,MATCH($C426&amp;"-"&amp;$E426&amp;"-"&amp;R$4,Aux!$Q$4:$Q$5000,0)),1,""),"")</f>
        <v/>
      </c>
      <c r="S426" s="13" t="str">
        <f>IFERROR(IF(($C426&amp;"-"&amp;$E426&amp;"-"&amp;S$4)=INDEX(Aux!$Q$4:$Q$5000,MATCH($C426&amp;"-"&amp;$E426&amp;"-"&amp;S$4,Aux!$Q$4:$Q$5000,0)),1,""),"")</f>
        <v/>
      </c>
      <c r="T426" s="13" t="str">
        <f>IFERROR(IF(($C426&amp;"-"&amp;$E426&amp;"-"&amp;T$4)=INDEX(Aux!$Q$4:$Q$5000,MATCH($C426&amp;"-"&amp;$E426&amp;"-"&amp;T$4,Aux!$Q$4:$Q$5000,0)),1,""),"")</f>
        <v/>
      </c>
      <c r="U426" s="13" t="str">
        <f>IFERROR(IF(($C426&amp;"-"&amp;$E426&amp;"-"&amp;U$4)=INDEX(Aux!$Q$4:$Q$5000,MATCH($C426&amp;"-"&amp;$E426&amp;"-"&amp;U$4,Aux!$Q$4:$Q$5000,0)),1,""),"")</f>
        <v/>
      </c>
      <c r="V426" s="13" t="str">
        <f>IFERROR(IF(($C426&amp;"-"&amp;$E426&amp;"-"&amp;V$4)=INDEX(Aux!$Q$4:$Q$5000,MATCH($C426&amp;"-"&amp;$E426&amp;"-"&amp;V$4,Aux!$Q$4:$Q$5000,0)),1,""),"")</f>
        <v/>
      </c>
      <c r="W426" s="13" t="str">
        <f>IFERROR(IF(($C426&amp;"-"&amp;$E426&amp;"-"&amp;W$4)=INDEX(Aux!$Q$4:$Q$5000,MATCH($C426&amp;"-"&amp;$E426&amp;"-"&amp;W$4,Aux!$Q$4:$Q$5000,0)),1,""),"")</f>
        <v/>
      </c>
      <c r="X426" s="13" t="str">
        <f>IFERROR(IF(($C426&amp;"-"&amp;$E426&amp;"-"&amp;X$4)=INDEX(Aux!$Q$4:$Q$5000,MATCH($C426&amp;"-"&amp;$E426&amp;"-"&amp;X$4,Aux!$Q$4:$Q$5000,0)),1,""),"")</f>
        <v/>
      </c>
      <c r="Y426" s="13" t="str">
        <f>IFERROR(IF(($C426&amp;"-"&amp;$E426&amp;"-"&amp;Y$4)=INDEX(Aux!$Q$4:$Q$5000,MATCH($C426&amp;"-"&amp;$E426&amp;"-"&amp;Y$4,Aux!$Q$4:$Q$5000,0)),1,""),"")</f>
        <v/>
      </c>
      <c r="Z426" s="13" t="str">
        <f>IFERROR(IF(($C426&amp;"-"&amp;$E426&amp;"-"&amp;Z$4)=INDEX(Aux!$Q$4:$Q$5000,MATCH($C426&amp;"-"&amp;$E426&amp;"-"&amp;Z$4,Aux!$Q$4:$Q$5000,0)),1,""),"")</f>
        <v/>
      </c>
      <c r="AA426" s="13" t="str">
        <f>IFERROR(IF(($C426&amp;"-"&amp;$E426&amp;"-"&amp;AA$4)=INDEX(Aux!$Q$4:$Q$5000,MATCH($C426&amp;"-"&amp;$E426&amp;"-"&amp;AA$4,Aux!$Q$4:$Q$5000,0)),1,""),"")</f>
        <v/>
      </c>
    </row>
    <row r="427" spans="2:27" x14ac:dyDescent="0.25">
      <c r="B427" s="41" t="str">
        <f>IF(B426="","",IF(B426+1&lt;='Tables&amp;Data'!$F$9,B426+1,""))</f>
        <v/>
      </c>
      <c r="C427" s="46" t="str">
        <f>IF(IFERROR(TRUNC((B427-1)/'Tables&amp;Data'!$F$7,0)+1,0)=0,"","G"&amp;TRUNC((B427-1)/'Tables&amp;Data'!$F$7,0)+1)</f>
        <v/>
      </c>
      <c r="D427" s="43" t="str">
        <f>IF(C427="","",IF(D426='Tables&amp;Data'!$F$7,1,D426+1))</f>
        <v/>
      </c>
      <c r="E427" s="43" t="str">
        <f t="shared" si="6"/>
        <v/>
      </c>
      <c r="F427" s="45" t="str">
        <f>IF(E427="","",IF(SUM(G427:AA427)='Tables&amp;Data'!$F$8,"P","O"))</f>
        <v/>
      </c>
      <c r="G427" s="13" t="str">
        <f>IFERROR(IF(($C427&amp;"-"&amp;$E427&amp;"-"&amp;G$4)=INDEX(Aux!$Q$4:$Q$5000,MATCH($C427&amp;"-"&amp;$E427&amp;"-"&amp;G$4,Aux!$Q$4:$Q$5000,0)),1,""),"")</f>
        <v/>
      </c>
      <c r="H427" s="13" t="str">
        <f>IFERROR(IF(($C427&amp;"-"&amp;$E427&amp;"-"&amp;H$4)=INDEX(Aux!$Q$4:$Q$5000,MATCH($C427&amp;"-"&amp;$E427&amp;"-"&amp;H$4,Aux!$Q$4:$Q$5000,0)),1,""),"")</f>
        <v/>
      </c>
      <c r="I427" s="13" t="str">
        <f>IFERROR(IF(($C427&amp;"-"&amp;$E427&amp;"-"&amp;I$4)=INDEX(Aux!$Q$4:$Q$5000,MATCH($C427&amp;"-"&amp;$E427&amp;"-"&amp;I$4,Aux!$Q$4:$Q$5000,0)),1,""),"")</f>
        <v/>
      </c>
      <c r="J427" s="13" t="str">
        <f>IFERROR(IF(($C427&amp;"-"&amp;$E427&amp;"-"&amp;J$4)=INDEX(Aux!$Q$4:$Q$5000,MATCH($C427&amp;"-"&amp;$E427&amp;"-"&amp;J$4,Aux!$Q$4:$Q$5000,0)),1,""),"")</f>
        <v/>
      </c>
      <c r="K427" s="13" t="str">
        <f>IFERROR(IF(($C427&amp;"-"&amp;$E427&amp;"-"&amp;K$4)=INDEX(Aux!$Q$4:$Q$5000,MATCH($C427&amp;"-"&amp;$E427&amp;"-"&amp;K$4,Aux!$Q$4:$Q$5000,0)),1,""),"")</f>
        <v/>
      </c>
      <c r="L427" s="13" t="str">
        <f>IFERROR(IF(($C427&amp;"-"&amp;$E427&amp;"-"&amp;L$4)=INDEX(Aux!$Q$4:$Q$5000,MATCH($C427&amp;"-"&amp;$E427&amp;"-"&amp;L$4,Aux!$Q$4:$Q$5000,0)),1,""),"")</f>
        <v/>
      </c>
      <c r="M427" s="13" t="str">
        <f>IFERROR(IF(($C427&amp;"-"&amp;$E427&amp;"-"&amp;M$4)=INDEX(Aux!$Q$4:$Q$5000,MATCH($C427&amp;"-"&amp;$E427&amp;"-"&amp;M$4,Aux!$Q$4:$Q$5000,0)),1,""),"")</f>
        <v/>
      </c>
      <c r="N427" s="13" t="str">
        <f>IFERROR(IF(($C427&amp;"-"&amp;$E427&amp;"-"&amp;N$4)=INDEX(Aux!$Q$4:$Q$5000,MATCH($C427&amp;"-"&amp;$E427&amp;"-"&amp;N$4,Aux!$Q$4:$Q$5000,0)),1,""),"")</f>
        <v/>
      </c>
      <c r="O427" s="13" t="str">
        <f>IFERROR(IF(($C427&amp;"-"&amp;$E427&amp;"-"&amp;O$4)=INDEX(Aux!$Q$4:$Q$5000,MATCH($C427&amp;"-"&amp;$E427&amp;"-"&amp;O$4,Aux!$Q$4:$Q$5000,0)),1,""),"")</f>
        <v/>
      </c>
      <c r="P427" s="13" t="str">
        <f>IFERROR(IF(($C427&amp;"-"&amp;$E427&amp;"-"&amp;P$4)=INDEX(Aux!$Q$4:$Q$5000,MATCH($C427&amp;"-"&amp;$E427&amp;"-"&amp;P$4,Aux!$Q$4:$Q$5000,0)),1,""),"")</f>
        <v/>
      </c>
      <c r="Q427" s="13" t="str">
        <f>IFERROR(IF(($C427&amp;"-"&amp;$E427&amp;"-"&amp;Q$4)=INDEX(Aux!$Q$4:$Q$5000,MATCH($C427&amp;"-"&amp;$E427&amp;"-"&amp;Q$4,Aux!$Q$4:$Q$5000,0)),1,""),"")</f>
        <v/>
      </c>
      <c r="R427" s="13" t="str">
        <f>IFERROR(IF(($C427&amp;"-"&amp;$E427&amp;"-"&amp;R$4)=INDEX(Aux!$Q$4:$Q$5000,MATCH($C427&amp;"-"&amp;$E427&amp;"-"&amp;R$4,Aux!$Q$4:$Q$5000,0)),1,""),"")</f>
        <v/>
      </c>
      <c r="S427" s="13" t="str">
        <f>IFERROR(IF(($C427&amp;"-"&amp;$E427&amp;"-"&amp;S$4)=INDEX(Aux!$Q$4:$Q$5000,MATCH($C427&amp;"-"&amp;$E427&amp;"-"&amp;S$4,Aux!$Q$4:$Q$5000,0)),1,""),"")</f>
        <v/>
      </c>
      <c r="T427" s="13" t="str">
        <f>IFERROR(IF(($C427&amp;"-"&amp;$E427&amp;"-"&amp;T$4)=INDEX(Aux!$Q$4:$Q$5000,MATCH($C427&amp;"-"&amp;$E427&amp;"-"&amp;T$4,Aux!$Q$4:$Q$5000,0)),1,""),"")</f>
        <v/>
      </c>
      <c r="U427" s="13" t="str">
        <f>IFERROR(IF(($C427&amp;"-"&amp;$E427&amp;"-"&amp;U$4)=INDEX(Aux!$Q$4:$Q$5000,MATCH($C427&amp;"-"&amp;$E427&amp;"-"&amp;U$4,Aux!$Q$4:$Q$5000,0)),1,""),"")</f>
        <v/>
      </c>
      <c r="V427" s="13" t="str">
        <f>IFERROR(IF(($C427&amp;"-"&amp;$E427&amp;"-"&amp;V$4)=INDEX(Aux!$Q$4:$Q$5000,MATCH($C427&amp;"-"&amp;$E427&amp;"-"&amp;V$4,Aux!$Q$4:$Q$5000,0)),1,""),"")</f>
        <v/>
      </c>
      <c r="W427" s="13" t="str">
        <f>IFERROR(IF(($C427&amp;"-"&amp;$E427&amp;"-"&amp;W$4)=INDEX(Aux!$Q$4:$Q$5000,MATCH($C427&amp;"-"&amp;$E427&amp;"-"&amp;W$4,Aux!$Q$4:$Q$5000,0)),1,""),"")</f>
        <v/>
      </c>
      <c r="X427" s="13" t="str">
        <f>IFERROR(IF(($C427&amp;"-"&amp;$E427&amp;"-"&amp;X$4)=INDEX(Aux!$Q$4:$Q$5000,MATCH($C427&amp;"-"&amp;$E427&amp;"-"&amp;X$4,Aux!$Q$4:$Q$5000,0)),1,""),"")</f>
        <v/>
      </c>
      <c r="Y427" s="13" t="str">
        <f>IFERROR(IF(($C427&amp;"-"&amp;$E427&amp;"-"&amp;Y$4)=INDEX(Aux!$Q$4:$Q$5000,MATCH($C427&amp;"-"&amp;$E427&amp;"-"&amp;Y$4,Aux!$Q$4:$Q$5000,0)),1,""),"")</f>
        <v/>
      </c>
      <c r="Z427" s="13" t="str">
        <f>IFERROR(IF(($C427&amp;"-"&amp;$E427&amp;"-"&amp;Z$4)=INDEX(Aux!$Q$4:$Q$5000,MATCH($C427&amp;"-"&amp;$E427&amp;"-"&amp;Z$4,Aux!$Q$4:$Q$5000,0)),1,""),"")</f>
        <v/>
      </c>
      <c r="AA427" s="13" t="str">
        <f>IFERROR(IF(($C427&amp;"-"&amp;$E427&amp;"-"&amp;AA$4)=INDEX(Aux!$Q$4:$Q$5000,MATCH($C427&amp;"-"&amp;$E427&amp;"-"&amp;AA$4,Aux!$Q$4:$Q$5000,0)),1,""),"")</f>
        <v/>
      </c>
    </row>
    <row r="428" spans="2:27" x14ac:dyDescent="0.25">
      <c r="B428" s="41" t="str">
        <f>IF(B427="","",IF(B427+1&lt;='Tables&amp;Data'!$F$9,B427+1,""))</f>
        <v/>
      </c>
      <c r="C428" s="46" t="str">
        <f>IF(IFERROR(TRUNC((B428-1)/'Tables&amp;Data'!$F$7,0)+1,0)=0,"","G"&amp;TRUNC((B428-1)/'Tables&amp;Data'!$F$7,0)+1)</f>
        <v/>
      </c>
      <c r="D428" s="43" t="str">
        <f>IF(C428="","",IF(D427='Tables&amp;Data'!$F$7,1,D427+1))</f>
        <v/>
      </c>
      <c r="E428" s="43" t="str">
        <f t="shared" si="6"/>
        <v/>
      </c>
      <c r="F428" s="45" t="str">
        <f>IF(E428="","",IF(SUM(G428:AA428)='Tables&amp;Data'!$F$8,"P","O"))</f>
        <v/>
      </c>
      <c r="G428" s="13" t="str">
        <f>IFERROR(IF(($C428&amp;"-"&amp;$E428&amp;"-"&amp;G$4)=INDEX(Aux!$Q$4:$Q$5000,MATCH($C428&amp;"-"&amp;$E428&amp;"-"&amp;G$4,Aux!$Q$4:$Q$5000,0)),1,""),"")</f>
        <v/>
      </c>
      <c r="H428" s="13" t="str">
        <f>IFERROR(IF(($C428&amp;"-"&amp;$E428&amp;"-"&amp;H$4)=INDEX(Aux!$Q$4:$Q$5000,MATCH($C428&amp;"-"&amp;$E428&amp;"-"&amp;H$4,Aux!$Q$4:$Q$5000,0)),1,""),"")</f>
        <v/>
      </c>
      <c r="I428" s="13" t="str">
        <f>IFERROR(IF(($C428&amp;"-"&amp;$E428&amp;"-"&amp;I$4)=INDEX(Aux!$Q$4:$Q$5000,MATCH($C428&amp;"-"&amp;$E428&amp;"-"&amp;I$4,Aux!$Q$4:$Q$5000,0)),1,""),"")</f>
        <v/>
      </c>
      <c r="J428" s="13" t="str">
        <f>IFERROR(IF(($C428&amp;"-"&amp;$E428&amp;"-"&amp;J$4)=INDEX(Aux!$Q$4:$Q$5000,MATCH($C428&amp;"-"&amp;$E428&amp;"-"&amp;J$4,Aux!$Q$4:$Q$5000,0)),1,""),"")</f>
        <v/>
      </c>
      <c r="K428" s="13" t="str">
        <f>IFERROR(IF(($C428&amp;"-"&amp;$E428&amp;"-"&amp;K$4)=INDEX(Aux!$Q$4:$Q$5000,MATCH($C428&amp;"-"&amp;$E428&amp;"-"&amp;K$4,Aux!$Q$4:$Q$5000,0)),1,""),"")</f>
        <v/>
      </c>
      <c r="L428" s="13" t="str">
        <f>IFERROR(IF(($C428&amp;"-"&amp;$E428&amp;"-"&amp;L$4)=INDEX(Aux!$Q$4:$Q$5000,MATCH($C428&amp;"-"&amp;$E428&amp;"-"&amp;L$4,Aux!$Q$4:$Q$5000,0)),1,""),"")</f>
        <v/>
      </c>
      <c r="M428" s="13" t="str">
        <f>IFERROR(IF(($C428&amp;"-"&amp;$E428&amp;"-"&amp;M$4)=INDEX(Aux!$Q$4:$Q$5000,MATCH($C428&amp;"-"&amp;$E428&amp;"-"&amp;M$4,Aux!$Q$4:$Q$5000,0)),1,""),"")</f>
        <v/>
      </c>
      <c r="N428" s="13" t="str">
        <f>IFERROR(IF(($C428&amp;"-"&amp;$E428&amp;"-"&amp;N$4)=INDEX(Aux!$Q$4:$Q$5000,MATCH($C428&amp;"-"&amp;$E428&amp;"-"&amp;N$4,Aux!$Q$4:$Q$5000,0)),1,""),"")</f>
        <v/>
      </c>
      <c r="O428" s="13" t="str">
        <f>IFERROR(IF(($C428&amp;"-"&amp;$E428&amp;"-"&amp;O$4)=INDEX(Aux!$Q$4:$Q$5000,MATCH($C428&amp;"-"&amp;$E428&amp;"-"&amp;O$4,Aux!$Q$4:$Q$5000,0)),1,""),"")</f>
        <v/>
      </c>
      <c r="P428" s="13" t="str">
        <f>IFERROR(IF(($C428&amp;"-"&amp;$E428&amp;"-"&amp;P$4)=INDEX(Aux!$Q$4:$Q$5000,MATCH($C428&amp;"-"&amp;$E428&amp;"-"&amp;P$4,Aux!$Q$4:$Q$5000,0)),1,""),"")</f>
        <v/>
      </c>
      <c r="Q428" s="13" t="str">
        <f>IFERROR(IF(($C428&amp;"-"&amp;$E428&amp;"-"&amp;Q$4)=INDEX(Aux!$Q$4:$Q$5000,MATCH($C428&amp;"-"&amp;$E428&amp;"-"&amp;Q$4,Aux!$Q$4:$Q$5000,0)),1,""),"")</f>
        <v/>
      </c>
      <c r="R428" s="13" t="str">
        <f>IFERROR(IF(($C428&amp;"-"&amp;$E428&amp;"-"&amp;R$4)=INDEX(Aux!$Q$4:$Q$5000,MATCH($C428&amp;"-"&amp;$E428&amp;"-"&amp;R$4,Aux!$Q$4:$Q$5000,0)),1,""),"")</f>
        <v/>
      </c>
      <c r="S428" s="13" t="str">
        <f>IFERROR(IF(($C428&amp;"-"&amp;$E428&amp;"-"&amp;S$4)=INDEX(Aux!$Q$4:$Q$5000,MATCH($C428&amp;"-"&amp;$E428&amp;"-"&amp;S$4,Aux!$Q$4:$Q$5000,0)),1,""),"")</f>
        <v/>
      </c>
      <c r="T428" s="13" t="str">
        <f>IFERROR(IF(($C428&amp;"-"&amp;$E428&amp;"-"&amp;T$4)=INDEX(Aux!$Q$4:$Q$5000,MATCH($C428&amp;"-"&amp;$E428&amp;"-"&amp;T$4,Aux!$Q$4:$Q$5000,0)),1,""),"")</f>
        <v/>
      </c>
      <c r="U428" s="13" t="str">
        <f>IFERROR(IF(($C428&amp;"-"&amp;$E428&amp;"-"&amp;U$4)=INDEX(Aux!$Q$4:$Q$5000,MATCH($C428&amp;"-"&amp;$E428&amp;"-"&amp;U$4,Aux!$Q$4:$Q$5000,0)),1,""),"")</f>
        <v/>
      </c>
      <c r="V428" s="13" t="str">
        <f>IFERROR(IF(($C428&amp;"-"&amp;$E428&amp;"-"&amp;V$4)=INDEX(Aux!$Q$4:$Q$5000,MATCH($C428&amp;"-"&amp;$E428&amp;"-"&amp;V$4,Aux!$Q$4:$Q$5000,0)),1,""),"")</f>
        <v/>
      </c>
      <c r="W428" s="13" t="str">
        <f>IFERROR(IF(($C428&amp;"-"&amp;$E428&amp;"-"&amp;W$4)=INDEX(Aux!$Q$4:$Q$5000,MATCH($C428&amp;"-"&amp;$E428&amp;"-"&amp;W$4,Aux!$Q$4:$Q$5000,0)),1,""),"")</f>
        <v/>
      </c>
      <c r="X428" s="13" t="str">
        <f>IFERROR(IF(($C428&amp;"-"&amp;$E428&amp;"-"&amp;X$4)=INDEX(Aux!$Q$4:$Q$5000,MATCH($C428&amp;"-"&amp;$E428&amp;"-"&amp;X$4,Aux!$Q$4:$Q$5000,0)),1,""),"")</f>
        <v/>
      </c>
      <c r="Y428" s="13" t="str">
        <f>IFERROR(IF(($C428&amp;"-"&amp;$E428&amp;"-"&amp;Y$4)=INDEX(Aux!$Q$4:$Q$5000,MATCH($C428&amp;"-"&amp;$E428&amp;"-"&amp;Y$4,Aux!$Q$4:$Q$5000,0)),1,""),"")</f>
        <v/>
      </c>
      <c r="Z428" s="13" t="str">
        <f>IFERROR(IF(($C428&amp;"-"&amp;$E428&amp;"-"&amp;Z$4)=INDEX(Aux!$Q$4:$Q$5000,MATCH($C428&amp;"-"&amp;$E428&amp;"-"&amp;Z$4,Aux!$Q$4:$Q$5000,0)),1,""),"")</f>
        <v/>
      </c>
      <c r="AA428" s="13" t="str">
        <f>IFERROR(IF(($C428&amp;"-"&amp;$E428&amp;"-"&amp;AA$4)=INDEX(Aux!$Q$4:$Q$5000,MATCH($C428&amp;"-"&amp;$E428&amp;"-"&amp;AA$4,Aux!$Q$4:$Q$5000,0)),1,""),"")</f>
        <v/>
      </c>
    </row>
    <row r="429" spans="2:27" x14ac:dyDescent="0.25">
      <c r="B429" s="41" t="str">
        <f>IF(B428="","",IF(B428+1&lt;='Tables&amp;Data'!$F$9,B428+1,""))</f>
        <v/>
      </c>
      <c r="C429" s="46" t="str">
        <f>IF(IFERROR(TRUNC((B429-1)/'Tables&amp;Data'!$F$7,0)+1,0)=0,"","G"&amp;TRUNC((B429-1)/'Tables&amp;Data'!$F$7,0)+1)</f>
        <v/>
      </c>
      <c r="D429" s="43" t="str">
        <f>IF(C429="","",IF(D428='Tables&amp;Data'!$F$7,1,D428+1))</f>
        <v/>
      </c>
      <c r="E429" s="43" t="str">
        <f t="shared" si="6"/>
        <v/>
      </c>
      <c r="F429" s="45" t="str">
        <f>IF(E429="","",IF(SUM(G429:AA429)='Tables&amp;Data'!$F$8,"P","O"))</f>
        <v/>
      </c>
      <c r="G429" s="13" t="str">
        <f>IFERROR(IF(($C429&amp;"-"&amp;$E429&amp;"-"&amp;G$4)=INDEX(Aux!$Q$4:$Q$5000,MATCH($C429&amp;"-"&amp;$E429&amp;"-"&amp;G$4,Aux!$Q$4:$Q$5000,0)),1,""),"")</f>
        <v/>
      </c>
      <c r="H429" s="13" t="str">
        <f>IFERROR(IF(($C429&amp;"-"&amp;$E429&amp;"-"&amp;H$4)=INDEX(Aux!$Q$4:$Q$5000,MATCH($C429&amp;"-"&amp;$E429&amp;"-"&amp;H$4,Aux!$Q$4:$Q$5000,0)),1,""),"")</f>
        <v/>
      </c>
      <c r="I429" s="13" t="str">
        <f>IFERROR(IF(($C429&amp;"-"&amp;$E429&amp;"-"&amp;I$4)=INDEX(Aux!$Q$4:$Q$5000,MATCH($C429&amp;"-"&amp;$E429&amp;"-"&amp;I$4,Aux!$Q$4:$Q$5000,0)),1,""),"")</f>
        <v/>
      </c>
      <c r="J429" s="13" t="str">
        <f>IFERROR(IF(($C429&amp;"-"&amp;$E429&amp;"-"&amp;J$4)=INDEX(Aux!$Q$4:$Q$5000,MATCH($C429&amp;"-"&amp;$E429&amp;"-"&amp;J$4,Aux!$Q$4:$Q$5000,0)),1,""),"")</f>
        <v/>
      </c>
      <c r="K429" s="13" t="str">
        <f>IFERROR(IF(($C429&amp;"-"&amp;$E429&amp;"-"&amp;K$4)=INDEX(Aux!$Q$4:$Q$5000,MATCH($C429&amp;"-"&amp;$E429&amp;"-"&amp;K$4,Aux!$Q$4:$Q$5000,0)),1,""),"")</f>
        <v/>
      </c>
      <c r="L429" s="13" t="str">
        <f>IFERROR(IF(($C429&amp;"-"&amp;$E429&amp;"-"&amp;L$4)=INDEX(Aux!$Q$4:$Q$5000,MATCH($C429&amp;"-"&amp;$E429&amp;"-"&amp;L$4,Aux!$Q$4:$Q$5000,0)),1,""),"")</f>
        <v/>
      </c>
      <c r="M429" s="13" t="str">
        <f>IFERROR(IF(($C429&amp;"-"&amp;$E429&amp;"-"&amp;M$4)=INDEX(Aux!$Q$4:$Q$5000,MATCH($C429&amp;"-"&amp;$E429&amp;"-"&amp;M$4,Aux!$Q$4:$Q$5000,0)),1,""),"")</f>
        <v/>
      </c>
      <c r="N429" s="13" t="str">
        <f>IFERROR(IF(($C429&amp;"-"&amp;$E429&amp;"-"&amp;N$4)=INDEX(Aux!$Q$4:$Q$5000,MATCH($C429&amp;"-"&amp;$E429&amp;"-"&amp;N$4,Aux!$Q$4:$Q$5000,0)),1,""),"")</f>
        <v/>
      </c>
      <c r="O429" s="13" t="str">
        <f>IFERROR(IF(($C429&amp;"-"&amp;$E429&amp;"-"&amp;O$4)=INDEX(Aux!$Q$4:$Q$5000,MATCH($C429&amp;"-"&amp;$E429&amp;"-"&amp;O$4,Aux!$Q$4:$Q$5000,0)),1,""),"")</f>
        <v/>
      </c>
      <c r="P429" s="13" t="str">
        <f>IFERROR(IF(($C429&amp;"-"&amp;$E429&amp;"-"&amp;P$4)=INDEX(Aux!$Q$4:$Q$5000,MATCH($C429&amp;"-"&amp;$E429&amp;"-"&amp;P$4,Aux!$Q$4:$Q$5000,0)),1,""),"")</f>
        <v/>
      </c>
      <c r="Q429" s="13" t="str">
        <f>IFERROR(IF(($C429&amp;"-"&amp;$E429&amp;"-"&amp;Q$4)=INDEX(Aux!$Q$4:$Q$5000,MATCH($C429&amp;"-"&amp;$E429&amp;"-"&amp;Q$4,Aux!$Q$4:$Q$5000,0)),1,""),"")</f>
        <v/>
      </c>
      <c r="R429" s="13" t="str">
        <f>IFERROR(IF(($C429&amp;"-"&amp;$E429&amp;"-"&amp;R$4)=INDEX(Aux!$Q$4:$Q$5000,MATCH($C429&amp;"-"&amp;$E429&amp;"-"&amp;R$4,Aux!$Q$4:$Q$5000,0)),1,""),"")</f>
        <v/>
      </c>
      <c r="S429" s="13" t="str">
        <f>IFERROR(IF(($C429&amp;"-"&amp;$E429&amp;"-"&amp;S$4)=INDEX(Aux!$Q$4:$Q$5000,MATCH($C429&amp;"-"&amp;$E429&amp;"-"&amp;S$4,Aux!$Q$4:$Q$5000,0)),1,""),"")</f>
        <v/>
      </c>
      <c r="T429" s="13" t="str">
        <f>IFERROR(IF(($C429&amp;"-"&amp;$E429&amp;"-"&amp;T$4)=INDEX(Aux!$Q$4:$Q$5000,MATCH($C429&amp;"-"&amp;$E429&amp;"-"&amp;T$4,Aux!$Q$4:$Q$5000,0)),1,""),"")</f>
        <v/>
      </c>
      <c r="U429" s="13" t="str">
        <f>IFERROR(IF(($C429&amp;"-"&amp;$E429&amp;"-"&amp;U$4)=INDEX(Aux!$Q$4:$Q$5000,MATCH($C429&amp;"-"&amp;$E429&amp;"-"&amp;U$4,Aux!$Q$4:$Q$5000,0)),1,""),"")</f>
        <v/>
      </c>
      <c r="V429" s="13" t="str">
        <f>IFERROR(IF(($C429&amp;"-"&amp;$E429&amp;"-"&amp;V$4)=INDEX(Aux!$Q$4:$Q$5000,MATCH($C429&amp;"-"&amp;$E429&amp;"-"&amp;V$4,Aux!$Q$4:$Q$5000,0)),1,""),"")</f>
        <v/>
      </c>
      <c r="W429" s="13" t="str">
        <f>IFERROR(IF(($C429&amp;"-"&amp;$E429&amp;"-"&amp;W$4)=INDEX(Aux!$Q$4:$Q$5000,MATCH($C429&amp;"-"&amp;$E429&amp;"-"&amp;W$4,Aux!$Q$4:$Q$5000,0)),1,""),"")</f>
        <v/>
      </c>
      <c r="X429" s="13" t="str">
        <f>IFERROR(IF(($C429&amp;"-"&amp;$E429&amp;"-"&amp;X$4)=INDEX(Aux!$Q$4:$Q$5000,MATCH($C429&amp;"-"&amp;$E429&amp;"-"&amp;X$4,Aux!$Q$4:$Q$5000,0)),1,""),"")</f>
        <v/>
      </c>
      <c r="Y429" s="13" t="str">
        <f>IFERROR(IF(($C429&amp;"-"&amp;$E429&amp;"-"&amp;Y$4)=INDEX(Aux!$Q$4:$Q$5000,MATCH($C429&amp;"-"&amp;$E429&amp;"-"&amp;Y$4,Aux!$Q$4:$Q$5000,0)),1,""),"")</f>
        <v/>
      </c>
      <c r="Z429" s="13" t="str">
        <f>IFERROR(IF(($C429&amp;"-"&amp;$E429&amp;"-"&amp;Z$4)=INDEX(Aux!$Q$4:$Q$5000,MATCH($C429&amp;"-"&amp;$E429&amp;"-"&amp;Z$4,Aux!$Q$4:$Q$5000,0)),1,""),"")</f>
        <v/>
      </c>
      <c r="AA429" s="13" t="str">
        <f>IFERROR(IF(($C429&amp;"-"&amp;$E429&amp;"-"&amp;AA$4)=INDEX(Aux!$Q$4:$Q$5000,MATCH($C429&amp;"-"&amp;$E429&amp;"-"&amp;AA$4,Aux!$Q$4:$Q$5000,0)),1,""),"")</f>
        <v/>
      </c>
    </row>
    <row r="430" spans="2:27" x14ac:dyDescent="0.25">
      <c r="B430" s="41" t="str">
        <f>IF(B429="","",IF(B429+1&lt;='Tables&amp;Data'!$F$9,B429+1,""))</f>
        <v/>
      </c>
      <c r="C430" s="46" t="str">
        <f>IF(IFERROR(TRUNC((B430-1)/'Tables&amp;Data'!$F$7,0)+1,0)=0,"","G"&amp;TRUNC((B430-1)/'Tables&amp;Data'!$F$7,0)+1)</f>
        <v/>
      </c>
      <c r="D430" s="43" t="str">
        <f>IF(C430="","",IF(D429='Tables&amp;Data'!$F$7,1,D429+1))</f>
        <v/>
      </c>
      <c r="E430" s="43" t="str">
        <f t="shared" si="6"/>
        <v/>
      </c>
      <c r="F430" s="45" t="str">
        <f>IF(E430="","",IF(SUM(G430:AA430)='Tables&amp;Data'!$F$8,"P","O"))</f>
        <v/>
      </c>
      <c r="G430" s="13" t="str">
        <f>IFERROR(IF(($C430&amp;"-"&amp;$E430&amp;"-"&amp;G$4)=INDEX(Aux!$Q$4:$Q$5000,MATCH($C430&amp;"-"&amp;$E430&amp;"-"&amp;G$4,Aux!$Q$4:$Q$5000,0)),1,""),"")</f>
        <v/>
      </c>
      <c r="H430" s="13" t="str">
        <f>IFERROR(IF(($C430&amp;"-"&amp;$E430&amp;"-"&amp;H$4)=INDEX(Aux!$Q$4:$Q$5000,MATCH($C430&amp;"-"&amp;$E430&amp;"-"&amp;H$4,Aux!$Q$4:$Q$5000,0)),1,""),"")</f>
        <v/>
      </c>
      <c r="I430" s="13" t="str">
        <f>IFERROR(IF(($C430&amp;"-"&amp;$E430&amp;"-"&amp;I$4)=INDEX(Aux!$Q$4:$Q$5000,MATCH($C430&amp;"-"&amp;$E430&amp;"-"&amp;I$4,Aux!$Q$4:$Q$5000,0)),1,""),"")</f>
        <v/>
      </c>
      <c r="J430" s="13" t="str">
        <f>IFERROR(IF(($C430&amp;"-"&amp;$E430&amp;"-"&amp;J$4)=INDEX(Aux!$Q$4:$Q$5000,MATCH($C430&amp;"-"&amp;$E430&amp;"-"&amp;J$4,Aux!$Q$4:$Q$5000,0)),1,""),"")</f>
        <v/>
      </c>
      <c r="K430" s="13" t="str">
        <f>IFERROR(IF(($C430&amp;"-"&amp;$E430&amp;"-"&amp;K$4)=INDEX(Aux!$Q$4:$Q$5000,MATCH($C430&amp;"-"&amp;$E430&amp;"-"&amp;K$4,Aux!$Q$4:$Q$5000,0)),1,""),"")</f>
        <v/>
      </c>
      <c r="L430" s="13" t="str">
        <f>IFERROR(IF(($C430&amp;"-"&amp;$E430&amp;"-"&amp;L$4)=INDEX(Aux!$Q$4:$Q$5000,MATCH($C430&amp;"-"&amp;$E430&amp;"-"&amp;L$4,Aux!$Q$4:$Q$5000,0)),1,""),"")</f>
        <v/>
      </c>
      <c r="M430" s="13" t="str">
        <f>IFERROR(IF(($C430&amp;"-"&amp;$E430&amp;"-"&amp;M$4)=INDEX(Aux!$Q$4:$Q$5000,MATCH($C430&amp;"-"&amp;$E430&amp;"-"&amp;M$4,Aux!$Q$4:$Q$5000,0)),1,""),"")</f>
        <v/>
      </c>
      <c r="N430" s="13" t="str">
        <f>IFERROR(IF(($C430&amp;"-"&amp;$E430&amp;"-"&amp;N$4)=INDEX(Aux!$Q$4:$Q$5000,MATCH($C430&amp;"-"&amp;$E430&amp;"-"&amp;N$4,Aux!$Q$4:$Q$5000,0)),1,""),"")</f>
        <v/>
      </c>
      <c r="O430" s="13" t="str">
        <f>IFERROR(IF(($C430&amp;"-"&amp;$E430&amp;"-"&amp;O$4)=INDEX(Aux!$Q$4:$Q$5000,MATCH($C430&amp;"-"&amp;$E430&amp;"-"&amp;O$4,Aux!$Q$4:$Q$5000,0)),1,""),"")</f>
        <v/>
      </c>
      <c r="P430" s="13" t="str">
        <f>IFERROR(IF(($C430&amp;"-"&amp;$E430&amp;"-"&amp;P$4)=INDEX(Aux!$Q$4:$Q$5000,MATCH($C430&amp;"-"&amp;$E430&amp;"-"&amp;P$4,Aux!$Q$4:$Q$5000,0)),1,""),"")</f>
        <v/>
      </c>
      <c r="Q430" s="13" t="str">
        <f>IFERROR(IF(($C430&amp;"-"&amp;$E430&amp;"-"&amp;Q$4)=INDEX(Aux!$Q$4:$Q$5000,MATCH($C430&amp;"-"&amp;$E430&amp;"-"&amp;Q$4,Aux!$Q$4:$Q$5000,0)),1,""),"")</f>
        <v/>
      </c>
      <c r="R430" s="13" t="str">
        <f>IFERROR(IF(($C430&amp;"-"&amp;$E430&amp;"-"&amp;R$4)=INDEX(Aux!$Q$4:$Q$5000,MATCH($C430&amp;"-"&amp;$E430&amp;"-"&amp;R$4,Aux!$Q$4:$Q$5000,0)),1,""),"")</f>
        <v/>
      </c>
      <c r="S430" s="13" t="str">
        <f>IFERROR(IF(($C430&amp;"-"&amp;$E430&amp;"-"&amp;S$4)=INDEX(Aux!$Q$4:$Q$5000,MATCH($C430&amp;"-"&amp;$E430&amp;"-"&amp;S$4,Aux!$Q$4:$Q$5000,0)),1,""),"")</f>
        <v/>
      </c>
      <c r="T430" s="13" t="str">
        <f>IFERROR(IF(($C430&amp;"-"&amp;$E430&amp;"-"&amp;T$4)=INDEX(Aux!$Q$4:$Q$5000,MATCH($C430&amp;"-"&amp;$E430&amp;"-"&amp;T$4,Aux!$Q$4:$Q$5000,0)),1,""),"")</f>
        <v/>
      </c>
      <c r="U430" s="13" t="str">
        <f>IFERROR(IF(($C430&amp;"-"&amp;$E430&amp;"-"&amp;U$4)=INDEX(Aux!$Q$4:$Q$5000,MATCH($C430&amp;"-"&amp;$E430&amp;"-"&amp;U$4,Aux!$Q$4:$Q$5000,0)),1,""),"")</f>
        <v/>
      </c>
      <c r="V430" s="13" t="str">
        <f>IFERROR(IF(($C430&amp;"-"&amp;$E430&amp;"-"&amp;V$4)=INDEX(Aux!$Q$4:$Q$5000,MATCH($C430&amp;"-"&amp;$E430&amp;"-"&amp;V$4,Aux!$Q$4:$Q$5000,0)),1,""),"")</f>
        <v/>
      </c>
      <c r="W430" s="13" t="str">
        <f>IFERROR(IF(($C430&amp;"-"&amp;$E430&amp;"-"&amp;W$4)=INDEX(Aux!$Q$4:$Q$5000,MATCH($C430&amp;"-"&amp;$E430&amp;"-"&amp;W$4,Aux!$Q$4:$Q$5000,0)),1,""),"")</f>
        <v/>
      </c>
      <c r="X430" s="13" t="str">
        <f>IFERROR(IF(($C430&amp;"-"&amp;$E430&amp;"-"&amp;X$4)=INDEX(Aux!$Q$4:$Q$5000,MATCH($C430&amp;"-"&amp;$E430&amp;"-"&amp;X$4,Aux!$Q$4:$Q$5000,0)),1,""),"")</f>
        <v/>
      </c>
      <c r="Y430" s="13" t="str">
        <f>IFERROR(IF(($C430&amp;"-"&amp;$E430&amp;"-"&amp;Y$4)=INDEX(Aux!$Q$4:$Q$5000,MATCH($C430&amp;"-"&amp;$E430&amp;"-"&amp;Y$4,Aux!$Q$4:$Q$5000,0)),1,""),"")</f>
        <v/>
      </c>
      <c r="Z430" s="13" t="str">
        <f>IFERROR(IF(($C430&amp;"-"&amp;$E430&amp;"-"&amp;Z$4)=INDEX(Aux!$Q$4:$Q$5000,MATCH($C430&amp;"-"&amp;$E430&amp;"-"&amp;Z$4,Aux!$Q$4:$Q$5000,0)),1,""),"")</f>
        <v/>
      </c>
      <c r="AA430" s="13" t="str">
        <f>IFERROR(IF(($C430&amp;"-"&amp;$E430&amp;"-"&amp;AA$4)=INDEX(Aux!$Q$4:$Q$5000,MATCH($C430&amp;"-"&amp;$E430&amp;"-"&amp;AA$4,Aux!$Q$4:$Q$5000,0)),1,""),"")</f>
        <v/>
      </c>
    </row>
    <row r="431" spans="2:27" x14ac:dyDescent="0.25">
      <c r="B431" s="41" t="str">
        <f>IF(B430="","",IF(B430+1&lt;='Tables&amp;Data'!$F$9,B430+1,""))</f>
        <v/>
      </c>
      <c r="C431" s="46" t="str">
        <f>IF(IFERROR(TRUNC((B431-1)/'Tables&amp;Data'!$F$7,0)+1,0)=0,"","G"&amp;TRUNC((B431-1)/'Tables&amp;Data'!$F$7,0)+1)</f>
        <v/>
      </c>
      <c r="D431" s="43" t="str">
        <f>IF(C431="","",IF(D430='Tables&amp;Data'!$F$7,1,D430+1))</f>
        <v/>
      </c>
      <c r="E431" s="43" t="str">
        <f t="shared" si="6"/>
        <v/>
      </c>
      <c r="F431" s="45" t="str">
        <f>IF(E431="","",IF(SUM(G431:AA431)='Tables&amp;Data'!$F$8,"P","O"))</f>
        <v/>
      </c>
      <c r="G431" s="13" t="str">
        <f>IFERROR(IF(($C431&amp;"-"&amp;$E431&amp;"-"&amp;G$4)=INDEX(Aux!$Q$4:$Q$5000,MATCH($C431&amp;"-"&amp;$E431&amp;"-"&amp;G$4,Aux!$Q$4:$Q$5000,0)),1,""),"")</f>
        <v/>
      </c>
      <c r="H431" s="13" t="str">
        <f>IFERROR(IF(($C431&amp;"-"&amp;$E431&amp;"-"&amp;H$4)=INDEX(Aux!$Q$4:$Q$5000,MATCH($C431&amp;"-"&amp;$E431&amp;"-"&amp;H$4,Aux!$Q$4:$Q$5000,0)),1,""),"")</f>
        <v/>
      </c>
      <c r="I431" s="13" t="str">
        <f>IFERROR(IF(($C431&amp;"-"&amp;$E431&amp;"-"&amp;I$4)=INDEX(Aux!$Q$4:$Q$5000,MATCH($C431&amp;"-"&amp;$E431&amp;"-"&amp;I$4,Aux!$Q$4:$Q$5000,0)),1,""),"")</f>
        <v/>
      </c>
      <c r="J431" s="13" t="str">
        <f>IFERROR(IF(($C431&amp;"-"&amp;$E431&amp;"-"&amp;J$4)=INDEX(Aux!$Q$4:$Q$5000,MATCH($C431&amp;"-"&amp;$E431&amp;"-"&amp;J$4,Aux!$Q$4:$Q$5000,0)),1,""),"")</f>
        <v/>
      </c>
      <c r="K431" s="13" t="str">
        <f>IFERROR(IF(($C431&amp;"-"&amp;$E431&amp;"-"&amp;K$4)=INDEX(Aux!$Q$4:$Q$5000,MATCH($C431&amp;"-"&amp;$E431&amp;"-"&amp;K$4,Aux!$Q$4:$Q$5000,0)),1,""),"")</f>
        <v/>
      </c>
      <c r="L431" s="13" t="str">
        <f>IFERROR(IF(($C431&amp;"-"&amp;$E431&amp;"-"&amp;L$4)=INDEX(Aux!$Q$4:$Q$5000,MATCH($C431&amp;"-"&amp;$E431&amp;"-"&amp;L$4,Aux!$Q$4:$Q$5000,0)),1,""),"")</f>
        <v/>
      </c>
      <c r="M431" s="13" t="str">
        <f>IFERROR(IF(($C431&amp;"-"&amp;$E431&amp;"-"&amp;M$4)=INDEX(Aux!$Q$4:$Q$5000,MATCH($C431&amp;"-"&amp;$E431&amp;"-"&amp;M$4,Aux!$Q$4:$Q$5000,0)),1,""),"")</f>
        <v/>
      </c>
      <c r="N431" s="13" t="str">
        <f>IFERROR(IF(($C431&amp;"-"&amp;$E431&amp;"-"&amp;N$4)=INDEX(Aux!$Q$4:$Q$5000,MATCH($C431&amp;"-"&amp;$E431&amp;"-"&amp;N$4,Aux!$Q$4:$Q$5000,0)),1,""),"")</f>
        <v/>
      </c>
      <c r="O431" s="13" t="str">
        <f>IFERROR(IF(($C431&amp;"-"&amp;$E431&amp;"-"&amp;O$4)=INDEX(Aux!$Q$4:$Q$5000,MATCH($C431&amp;"-"&amp;$E431&amp;"-"&amp;O$4,Aux!$Q$4:$Q$5000,0)),1,""),"")</f>
        <v/>
      </c>
      <c r="P431" s="13" t="str">
        <f>IFERROR(IF(($C431&amp;"-"&amp;$E431&amp;"-"&amp;P$4)=INDEX(Aux!$Q$4:$Q$5000,MATCH($C431&amp;"-"&amp;$E431&amp;"-"&amp;P$4,Aux!$Q$4:$Q$5000,0)),1,""),"")</f>
        <v/>
      </c>
      <c r="Q431" s="13" t="str">
        <f>IFERROR(IF(($C431&amp;"-"&amp;$E431&amp;"-"&amp;Q$4)=INDEX(Aux!$Q$4:$Q$5000,MATCH($C431&amp;"-"&amp;$E431&amp;"-"&amp;Q$4,Aux!$Q$4:$Q$5000,0)),1,""),"")</f>
        <v/>
      </c>
      <c r="R431" s="13" t="str">
        <f>IFERROR(IF(($C431&amp;"-"&amp;$E431&amp;"-"&amp;R$4)=INDEX(Aux!$Q$4:$Q$5000,MATCH($C431&amp;"-"&amp;$E431&amp;"-"&amp;R$4,Aux!$Q$4:$Q$5000,0)),1,""),"")</f>
        <v/>
      </c>
      <c r="S431" s="13" t="str">
        <f>IFERROR(IF(($C431&amp;"-"&amp;$E431&amp;"-"&amp;S$4)=INDEX(Aux!$Q$4:$Q$5000,MATCH($C431&amp;"-"&amp;$E431&amp;"-"&amp;S$4,Aux!$Q$4:$Q$5000,0)),1,""),"")</f>
        <v/>
      </c>
      <c r="T431" s="13" t="str">
        <f>IFERROR(IF(($C431&amp;"-"&amp;$E431&amp;"-"&amp;T$4)=INDEX(Aux!$Q$4:$Q$5000,MATCH($C431&amp;"-"&amp;$E431&amp;"-"&amp;T$4,Aux!$Q$4:$Q$5000,0)),1,""),"")</f>
        <v/>
      </c>
      <c r="U431" s="13" t="str">
        <f>IFERROR(IF(($C431&amp;"-"&amp;$E431&amp;"-"&amp;U$4)=INDEX(Aux!$Q$4:$Q$5000,MATCH($C431&amp;"-"&amp;$E431&amp;"-"&amp;U$4,Aux!$Q$4:$Q$5000,0)),1,""),"")</f>
        <v/>
      </c>
      <c r="V431" s="13" t="str">
        <f>IFERROR(IF(($C431&amp;"-"&amp;$E431&amp;"-"&amp;V$4)=INDEX(Aux!$Q$4:$Q$5000,MATCH($C431&amp;"-"&amp;$E431&amp;"-"&amp;V$4,Aux!$Q$4:$Q$5000,0)),1,""),"")</f>
        <v/>
      </c>
      <c r="W431" s="13" t="str">
        <f>IFERROR(IF(($C431&amp;"-"&amp;$E431&amp;"-"&amp;W$4)=INDEX(Aux!$Q$4:$Q$5000,MATCH($C431&amp;"-"&amp;$E431&amp;"-"&amp;W$4,Aux!$Q$4:$Q$5000,0)),1,""),"")</f>
        <v/>
      </c>
      <c r="X431" s="13" t="str">
        <f>IFERROR(IF(($C431&amp;"-"&amp;$E431&amp;"-"&amp;X$4)=INDEX(Aux!$Q$4:$Q$5000,MATCH($C431&amp;"-"&amp;$E431&amp;"-"&amp;X$4,Aux!$Q$4:$Q$5000,0)),1,""),"")</f>
        <v/>
      </c>
      <c r="Y431" s="13" t="str">
        <f>IFERROR(IF(($C431&amp;"-"&amp;$E431&amp;"-"&amp;Y$4)=INDEX(Aux!$Q$4:$Q$5000,MATCH($C431&amp;"-"&amp;$E431&amp;"-"&amp;Y$4,Aux!$Q$4:$Q$5000,0)),1,""),"")</f>
        <v/>
      </c>
      <c r="Z431" s="13" t="str">
        <f>IFERROR(IF(($C431&amp;"-"&amp;$E431&amp;"-"&amp;Z$4)=INDEX(Aux!$Q$4:$Q$5000,MATCH($C431&amp;"-"&amp;$E431&amp;"-"&amp;Z$4,Aux!$Q$4:$Q$5000,0)),1,""),"")</f>
        <v/>
      </c>
      <c r="AA431" s="13" t="str">
        <f>IFERROR(IF(($C431&amp;"-"&amp;$E431&amp;"-"&amp;AA$4)=INDEX(Aux!$Q$4:$Q$5000,MATCH($C431&amp;"-"&amp;$E431&amp;"-"&amp;AA$4,Aux!$Q$4:$Q$5000,0)),1,""),"")</f>
        <v/>
      </c>
    </row>
    <row r="432" spans="2:27" x14ac:dyDescent="0.25">
      <c r="B432" s="41" t="str">
        <f>IF(B431="","",IF(B431+1&lt;='Tables&amp;Data'!$F$9,B431+1,""))</f>
        <v/>
      </c>
      <c r="C432" s="46" t="str">
        <f>IF(IFERROR(TRUNC((B432-1)/'Tables&amp;Data'!$F$7,0)+1,0)=0,"","G"&amp;TRUNC((B432-1)/'Tables&amp;Data'!$F$7,0)+1)</f>
        <v/>
      </c>
      <c r="D432" s="43" t="str">
        <f>IF(C432="","",IF(D431='Tables&amp;Data'!$F$7,1,D431+1))</f>
        <v/>
      </c>
      <c r="E432" s="43" t="str">
        <f t="shared" si="6"/>
        <v/>
      </c>
      <c r="F432" s="45" t="str">
        <f>IF(E432="","",IF(SUM(G432:AA432)='Tables&amp;Data'!$F$8,"P","O"))</f>
        <v/>
      </c>
      <c r="G432" s="13" t="str">
        <f>IFERROR(IF(($C432&amp;"-"&amp;$E432&amp;"-"&amp;G$4)=INDEX(Aux!$Q$4:$Q$5000,MATCH($C432&amp;"-"&amp;$E432&amp;"-"&amp;G$4,Aux!$Q$4:$Q$5000,0)),1,""),"")</f>
        <v/>
      </c>
      <c r="H432" s="13" t="str">
        <f>IFERROR(IF(($C432&amp;"-"&amp;$E432&amp;"-"&amp;H$4)=INDEX(Aux!$Q$4:$Q$5000,MATCH($C432&amp;"-"&amp;$E432&amp;"-"&amp;H$4,Aux!$Q$4:$Q$5000,0)),1,""),"")</f>
        <v/>
      </c>
      <c r="I432" s="13" t="str">
        <f>IFERROR(IF(($C432&amp;"-"&amp;$E432&amp;"-"&amp;I$4)=INDEX(Aux!$Q$4:$Q$5000,MATCH($C432&amp;"-"&amp;$E432&amp;"-"&amp;I$4,Aux!$Q$4:$Q$5000,0)),1,""),"")</f>
        <v/>
      </c>
      <c r="J432" s="13" t="str">
        <f>IFERROR(IF(($C432&amp;"-"&amp;$E432&amp;"-"&amp;J$4)=INDEX(Aux!$Q$4:$Q$5000,MATCH($C432&amp;"-"&amp;$E432&amp;"-"&amp;J$4,Aux!$Q$4:$Q$5000,0)),1,""),"")</f>
        <v/>
      </c>
      <c r="K432" s="13" t="str">
        <f>IFERROR(IF(($C432&amp;"-"&amp;$E432&amp;"-"&amp;K$4)=INDEX(Aux!$Q$4:$Q$5000,MATCH($C432&amp;"-"&amp;$E432&amp;"-"&amp;K$4,Aux!$Q$4:$Q$5000,0)),1,""),"")</f>
        <v/>
      </c>
      <c r="L432" s="13" t="str">
        <f>IFERROR(IF(($C432&amp;"-"&amp;$E432&amp;"-"&amp;L$4)=INDEX(Aux!$Q$4:$Q$5000,MATCH($C432&amp;"-"&amp;$E432&amp;"-"&amp;L$4,Aux!$Q$4:$Q$5000,0)),1,""),"")</f>
        <v/>
      </c>
      <c r="M432" s="13" t="str">
        <f>IFERROR(IF(($C432&amp;"-"&amp;$E432&amp;"-"&amp;M$4)=INDEX(Aux!$Q$4:$Q$5000,MATCH($C432&amp;"-"&amp;$E432&amp;"-"&amp;M$4,Aux!$Q$4:$Q$5000,0)),1,""),"")</f>
        <v/>
      </c>
      <c r="N432" s="13" t="str">
        <f>IFERROR(IF(($C432&amp;"-"&amp;$E432&amp;"-"&amp;N$4)=INDEX(Aux!$Q$4:$Q$5000,MATCH($C432&amp;"-"&amp;$E432&amp;"-"&amp;N$4,Aux!$Q$4:$Q$5000,0)),1,""),"")</f>
        <v/>
      </c>
      <c r="O432" s="13" t="str">
        <f>IFERROR(IF(($C432&amp;"-"&amp;$E432&amp;"-"&amp;O$4)=INDEX(Aux!$Q$4:$Q$5000,MATCH($C432&amp;"-"&amp;$E432&amp;"-"&amp;O$4,Aux!$Q$4:$Q$5000,0)),1,""),"")</f>
        <v/>
      </c>
      <c r="P432" s="13" t="str">
        <f>IFERROR(IF(($C432&amp;"-"&amp;$E432&amp;"-"&amp;P$4)=INDEX(Aux!$Q$4:$Q$5000,MATCH($C432&amp;"-"&amp;$E432&amp;"-"&amp;P$4,Aux!$Q$4:$Q$5000,0)),1,""),"")</f>
        <v/>
      </c>
      <c r="Q432" s="13" t="str">
        <f>IFERROR(IF(($C432&amp;"-"&amp;$E432&amp;"-"&amp;Q$4)=INDEX(Aux!$Q$4:$Q$5000,MATCH($C432&amp;"-"&amp;$E432&amp;"-"&amp;Q$4,Aux!$Q$4:$Q$5000,0)),1,""),"")</f>
        <v/>
      </c>
      <c r="R432" s="13" t="str">
        <f>IFERROR(IF(($C432&amp;"-"&amp;$E432&amp;"-"&amp;R$4)=INDEX(Aux!$Q$4:$Q$5000,MATCH($C432&amp;"-"&amp;$E432&amp;"-"&amp;R$4,Aux!$Q$4:$Q$5000,0)),1,""),"")</f>
        <v/>
      </c>
      <c r="S432" s="13" t="str">
        <f>IFERROR(IF(($C432&amp;"-"&amp;$E432&amp;"-"&amp;S$4)=INDEX(Aux!$Q$4:$Q$5000,MATCH($C432&amp;"-"&amp;$E432&amp;"-"&amp;S$4,Aux!$Q$4:$Q$5000,0)),1,""),"")</f>
        <v/>
      </c>
      <c r="T432" s="13" t="str">
        <f>IFERROR(IF(($C432&amp;"-"&amp;$E432&amp;"-"&amp;T$4)=INDEX(Aux!$Q$4:$Q$5000,MATCH($C432&amp;"-"&amp;$E432&amp;"-"&amp;T$4,Aux!$Q$4:$Q$5000,0)),1,""),"")</f>
        <v/>
      </c>
      <c r="U432" s="13" t="str">
        <f>IFERROR(IF(($C432&amp;"-"&amp;$E432&amp;"-"&amp;U$4)=INDEX(Aux!$Q$4:$Q$5000,MATCH($C432&amp;"-"&amp;$E432&amp;"-"&amp;U$4,Aux!$Q$4:$Q$5000,0)),1,""),"")</f>
        <v/>
      </c>
      <c r="V432" s="13" t="str">
        <f>IFERROR(IF(($C432&amp;"-"&amp;$E432&amp;"-"&amp;V$4)=INDEX(Aux!$Q$4:$Q$5000,MATCH($C432&amp;"-"&amp;$E432&amp;"-"&amp;V$4,Aux!$Q$4:$Q$5000,0)),1,""),"")</f>
        <v/>
      </c>
      <c r="W432" s="13" t="str">
        <f>IFERROR(IF(($C432&amp;"-"&amp;$E432&amp;"-"&amp;W$4)=INDEX(Aux!$Q$4:$Q$5000,MATCH($C432&amp;"-"&amp;$E432&amp;"-"&amp;W$4,Aux!$Q$4:$Q$5000,0)),1,""),"")</f>
        <v/>
      </c>
      <c r="X432" s="13" t="str">
        <f>IFERROR(IF(($C432&amp;"-"&amp;$E432&amp;"-"&amp;X$4)=INDEX(Aux!$Q$4:$Q$5000,MATCH($C432&amp;"-"&amp;$E432&amp;"-"&amp;X$4,Aux!$Q$4:$Q$5000,0)),1,""),"")</f>
        <v/>
      </c>
      <c r="Y432" s="13" t="str">
        <f>IFERROR(IF(($C432&amp;"-"&amp;$E432&amp;"-"&amp;Y$4)=INDEX(Aux!$Q$4:$Q$5000,MATCH($C432&amp;"-"&amp;$E432&amp;"-"&amp;Y$4,Aux!$Q$4:$Q$5000,0)),1,""),"")</f>
        <v/>
      </c>
      <c r="Z432" s="13" t="str">
        <f>IFERROR(IF(($C432&amp;"-"&amp;$E432&amp;"-"&amp;Z$4)=INDEX(Aux!$Q$4:$Q$5000,MATCH($C432&amp;"-"&amp;$E432&amp;"-"&amp;Z$4,Aux!$Q$4:$Q$5000,0)),1,""),"")</f>
        <v/>
      </c>
      <c r="AA432" s="13" t="str">
        <f>IFERROR(IF(($C432&amp;"-"&amp;$E432&amp;"-"&amp;AA$4)=INDEX(Aux!$Q$4:$Q$5000,MATCH($C432&amp;"-"&amp;$E432&amp;"-"&amp;AA$4,Aux!$Q$4:$Q$5000,0)),1,""),"")</f>
        <v/>
      </c>
    </row>
    <row r="433" spans="2:27" x14ac:dyDescent="0.25">
      <c r="B433" s="41" t="str">
        <f>IF(B432="","",IF(B432+1&lt;='Tables&amp;Data'!$F$9,B432+1,""))</f>
        <v/>
      </c>
      <c r="C433" s="46" t="str">
        <f>IF(IFERROR(TRUNC((B433-1)/'Tables&amp;Data'!$F$7,0)+1,0)=0,"","G"&amp;TRUNC((B433-1)/'Tables&amp;Data'!$F$7,0)+1)</f>
        <v/>
      </c>
      <c r="D433" s="43" t="str">
        <f>IF(C433="","",IF(D432='Tables&amp;Data'!$F$7,1,D432+1))</f>
        <v/>
      </c>
      <c r="E433" s="43" t="str">
        <f t="shared" si="6"/>
        <v/>
      </c>
      <c r="F433" s="45" t="str">
        <f>IF(E433="","",IF(SUM(G433:AA433)='Tables&amp;Data'!$F$8,"P","O"))</f>
        <v/>
      </c>
      <c r="G433" s="13" t="str">
        <f>IFERROR(IF(($C433&amp;"-"&amp;$E433&amp;"-"&amp;G$4)=INDEX(Aux!$Q$4:$Q$5000,MATCH($C433&amp;"-"&amp;$E433&amp;"-"&amp;G$4,Aux!$Q$4:$Q$5000,0)),1,""),"")</f>
        <v/>
      </c>
      <c r="H433" s="13" t="str">
        <f>IFERROR(IF(($C433&amp;"-"&amp;$E433&amp;"-"&amp;H$4)=INDEX(Aux!$Q$4:$Q$5000,MATCH($C433&amp;"-"&amp;$E433&amp;"-"&amp;H$4,Aux!$Q$4:$Q$5000,0)),1,""),"")</f>
        <v/>
      </c>
      <c r="I433" s="13" t="str">
        <f>IFERROR(IF(($C433&amp;"-"&amp;$E433&amp;"-"&amp;I$4)=INDEX(Aux!$Q$4:$Q$5000,MATCH($C433&amp;"-"&amp;$E433&amp;"-"&amp;I$4,Aux!$Q$4:$Q$5000,0)),1,""),"")</f>
        <v/>
      </c>
      <c r="J433" s="13" t="str">
        <f>IFERROR(IF(($C433&amp;"-"&amp;$E433&amp;"-"&amp;J$4)=INDEX(Aux!$Q$4:$Q$5000,MATCH($C433&amp;"-"&amp;$E433&amp;"-"&amp;J$4,Aux!$Q$4:$Q$5000,0)),1,""),"")</f>
        <v/>
      </c>
      <c r="K433" s="13" t="str">
        <f>IFERROR(IF(($C433&amp;"-"&amp;$E433&amp;"-"&amp;K$4)=INDEX(Aux!$Q$4:$Q$5000,MATCH($C433&amp;"-"&amp;$E433&amp;"-"&amp;K$4,Aux!$Q$4:$Q$5000,0)),1,""),"")</f>
        <v/>
      </c>
      <c r="L433" s="13" t="str">
        <f>IFERROR(IF(($C433&amp;"-"&amp;$E433&amp;"-"&amp;L$4)=INDEX(Aux!$Q$4:$Q$5000,MATCH($C433&amp;"-"&amp;$E433&amp;"-"&amp;L$4,Aux!$Q$4:$Q$5000,0)),1,""),"")</f>
        <v/>
      </c>
      <c r="M433" s="13" t="str">
        <f>IFERROR(IF(($C433&amp;"-"&amp;$E433&amp;"-"&amp;M$4)=INDEX(Aux!$Q$4:$Q$5000,MATCH($C433&amp;"-"&amp;$E433&amp;"-"&amp;M$4,Aux!$Q$4:$Q$5000,0)),1,""),"")</f>
        <v/>
      </c>
      <c r="N433" s="13" t="str">
        <f>IFERROR(IF(($C433&amp;"-"&amp;$E433&amp;"-"&amp;N$4)=INDEX(Aux!$Q$4:$Q$5000,MATCH($C433&amp;"-"&amp;$E433&amp;"-"&amp;N$4,Aux!$Q$4:$Q$5000,0)),1,""),"")</f>
        <v/>
      </c>
      <c r="O433" s="13" t="str">
        <f>IFERROR(IF(($C433&amp;"-"&amp;$E433&amp;"-"&amp;O$4)=INDEX(Aux!$Q$4:$Q$5000,MATCH($C433&amp;"-"&amp;$E433&amp;"-"&amp;O$4,Aux!$Q$4:$Q$5000,0)),1,""),"")</f>
        <v/>
      </c>
      <c r="P433" s="13" t="str">
        <f>IFERROR(IF(($C433&amp;"-"&amp;$E433&amp;"-"&amp;P$4)=INDEX(Aux!$Q$4:$Q$5000,MATCH($C433&amp;"-"&amp;$E433&amp;"-"&amp;P$4,Aux!$Q$4:$Q$5000,0)),1,""),"")</f>
        <v/>
      </c>
      <c r="Q433" s="13" t="str">
        <f>IFERROR(IF(($C433&amp;"-"&amp;$E433&amp;"-"&amp;Q$4)=INDEX(Aux!$Q$4:$Q$5000,MATCH($C433&amp;"-"&amp;$E433&amp;"-"&amp;Q$4,Aux!$Q$4:$Q$5000,0)),1,""),"")</f>
        <v/>
      </c>
      <c r="R433" s="13" t="str">
        <f>IFERROR(IF(($C433&amp;"-"&amp;$E433&amp;"-"&amp;R$4)=INDEX(Aux!$Q$4:$Q$5000,MATCH($C433&amp;"-"&amp;$E433&amp;"-"&amp;R$4,Aux!$Q$4:$Q$5000,0)),1,""),"")</f>
        <v/>
      </c>
      <c r="S433" s="13" t="str">
        <f>IFERROR(IF(($C433&amp;"-"&amp;$E433&amp;"-"&amp;S$4)=INDEX(Aux!$Q$4:$Q$5000,MATCH($C433&amp;"-"&amp;$E433&amp;"-"&amp;S$4,Aux!$Q$4:$Q$5000,0)),1,""),"")</f>
        <v/>
      </c>
      <c r="T433" s="13" t="str">
        <f>IFERROR(IF(($C433&amp;"-"&amp;$E433&amp;"-"&amp;T$4)=INDEX(Aux!$Q$4:$Q$5000,MATCH($C433&amp;"-"&amp;$E433&amp;"-"&amp;T$4,Aux!$Q$4:$Q$5000,0)),1,""),"")</f>
        <v/>
      </c>
      <c r="U433" s="13" t="str">
        <f>IFERROR(IF(($C433&amp;"-"&amp;$E433&amp;"-"&amp;U$4)=INDEX(Aux!$Q$4:$Q$5000,MATCH($C433&amp;"-"&amp;$E433&amp;"-"&amp;U$4,Aux!$Q$4:$Q$5000,0)),1,""),"")</f>
        <v/>
      </c>
      <c r="V433" s="13" t="str">
        <f>IFERROR(IF(($C433&amp;"-"&amp;$E433&amp;"-"&amp;V$4)=INDEX(Aux!$Q$4:$Q$5000,MATCH($C433&amp;"-"&amp;$E433&amp;"-"&amp;V$4,Aux!$Q$4:$Q$5000,0)),1,""),"")</f>
        <v/>
      </c>
      <c r="W433" s="13" t="str">
        <f>IFERROR(IF(($C433&amp;"-"&amp;$E433&amp;"-"&amp;W$4)=INDEX(Aux!$Q$4:$Q$5000,MATCH($C433&amp;"-"&amp;$E433&amp;"-"&amp;W$4,Aux!$Q$4:$Q$5000,0)),1,""),"")</f>
        <v/>
      </c>
      <c r="X433" s="13" t="str">
        <f>IFERROR(IF(($C433&amp;"-"&amp;$E433&amp;"-"&amp;X$4)=INDEX(Aux!$Q$4:$Q$5000,MATCH($C433&amp;"-"&amp;$E433&amp;"-"&amp;X$4,Aux!$Q$4:$Q$5000,0)),1,""),"")</f>
        <v/>
      </c>
      <c r="Y433" s="13" t="str">
        <f>IFERROR(IF(($C433&amp;"-"&amp;$E433&amp;"-"&amp;Y$4)=INDEX(Aux!$Q$4:$Q$5000,MATCH($C433&amp;"-"&amp;$E433&amp;"-"&amp;Y$4,Aux!$Q$4:$Q$5000,0)),1,""),"")</f>
        <v/>
      </c>
      <c r="Z433" s="13" t="str">
        <f>IFERROR(IF(($C433&amp;"-"&amp;$E433&amp;"-"&amp;Z$4)=INDEX(Aux!$Q$4:$Q$5000,MATCH($C433&amp;"-"&amp;$E433&amp;"-"&amp;Z$4,Aux!$Q$4:$Q$5000,0)),1,""),"")</f>
        <v/>
      </c>
      <c r="AA433" s="13" t="str">
        <f>IFERROR(IF(($C433&amp;"-"&amp;$E433&amp;"-"&amp;AA$4)=INDEX(Aux!$Q$4:$Q$5000,MATCH($C433&amp;"-"&amp;$E433&amp;"-"&amp;AA$4,Aux!$Q$4:$Q$5000,0)),1,""),"")</f>
        <v/>
      </c>
    </row>
    <row r="434" spans="2:27" x14ac:dyDescent="0.25">
      <c r="B434" s="41" t="str">
        <f>IF(B433="","",IF(B433+1&lt;='Tables&amp;Data'!$F$9,B433+1,""))</f>
        <v/>
      </c>
      <c r="C434" s="46" t="str">
        <f>IF(IFERROR(TRUNC((B434-1)/'Tables&amp;Data'!$F$7,0)+1,0)=0,"","G"&amp;TRUNC((B434-1)/'Tables&amp;Data'!$F$7,0)+1)</f>
        <v/>
      </c>
      <c r="D434" s="43" t="str">
        <f>IF(C434="","",IF(D433='Tables&amp;Data'!$F$7,1,D433+1))</f>
        <v/>
      </c>
      <c r="E434" s="43" t="str">
        <f t="shared" si="6"/>
        <v/>
      </c>
      <c r="F434" s="45" t="str">
        <f>IF(E434="","",IF(SUM(G434:AA434)='Tables&amp;Data'!$F$8,"P","O"))</f>
        <v/>
      </c>
      <c r="G434" s="13" t="str">
        <f>IFERROR(IF(($C434&amp;"-"&amp;$E434&amp;"-"&amp;G$4)=INDEX(Aux!$Q$4:$Q$5000,MATCH($C434&amp;"-"&amp;$E434&amp;"-"&amp;G$4,Aux!$Q$4:$Q$5000,0)),1,""),"")</f>
        <v/>
      </c>
      <c r="H434" s="13" t="str">
        <f>IFERROR(IF(($C434&amp;"-"&amp;$E434&amp;"-"&amp;H$4)=INDEX(Aux!$Q$4:$Q$5000,MATCH($C434&amp;"-"&amp;$E434&amp;"-"&amp;H$4,Aux!$Q$4:$Q$5000,0)),1,""),"")</f>
        <v/>
      </c>
      <c r="I434" s="13" t="str">
        <f>IFERROR(IF(($C434&amp;"-"&amp;$E434&amp;"-"&amp;I$4)=INDEX(Aux!$Q$4:$Q$5000,MATCH($C434&amp;"-"&amp;$E434&amp;"-"&amp;I$4,Aux!$Q$4:$Q$5000,0)),1,""),"")</f>
        <v/>
      </c>
      <c r="J434" s="13" t="str">
        <f>IFERROR(IF(($C434&amp;"-"&amp;$E434&amp;"-"&amp;J$4)=INDEX(Aux!$Q$4:$Q$5000,MATCH($C434&amp;"-"&amp;$E434&amp;"-"&amp;J$4,Aux!$Q$4:$Q$5000,0)),1,""),"")</f>
        <v/>
      </c>
      <c r="K434" s="13" t="str">
        <f>IFERROR(IF(($C434&amp;"-"&amp;$E434&amp;"-"&amp;K$4)=INDEX(Aux!$Q$4:$Q$5000,MATCH($C434&amp;"-"&amp;$E434&amp;"-"&amp;K$4,Aux!$Q$4:$Q$5000,0)),1,""),"")</f>
        <v/>
      </c>
      <c r="L434" s="13" t="str">
        <f>IFERROR(IF(($C434&amp;"-"&amp;$E434&amp;"-"&amp;L$4)=INDEX(Aux!$Q$4:$Q$5000,MATCH($C434&amp;"-"&amp;$E434&amp;"-"&amp;L$4,Aux!$Q$4:$Q$5000,0)),1,""),"")</f>
        <v/>
      </c>
      <c r="M434" s="13" t="str">
        <f>IFERROR(IF(($C434&amp;"-"&amp;$E434&amp;"-"&amp;M$4)=INDEX(Aux!$Q$4:$Q$5000,MATCH($C434&amp;"-"&amp;$E434&amp;"-"&amp;M$4,Aux!$Q$4:$Q$5000,0)),1,""),"")</f>
        <v/>
      </c>
      <c r="N434" s="13" t="str">
        <f>IFERROR(IF(($C434&amp;"-"&amp;$E434&amp;"-"&amp;N$4)=INDEX(Aux!$Q$4:$Q$5000,MATCH($C434&amp;"-"&amp;$E434&amp;"-"&amp;N$4,Aux!$Q$4:$Q$5000,0)),1,""),"")</f>
        <v/>
      </c>
      <c r="O434" s="13" t="str">
        <f>IFERROR(IF(($C434&amp;"-"&amp;$E434&amp;"-"&amp;O$4)=INDEX(Aux!$Q$4:$Q$5000,MATCH($C434&amp;"-"&amp;$E434&amp;"-"&amp;O$4,Aux!$Q$4:$Q$5000,0)),1,""),"")</f>
        <v/>
      </c>
      <c r="P434" s="13" t="str">
        <f>IFERROR(IF(($C434&amp;"-"&amp;$E434&amp;"-"&amp;P$4)=INDEX(Aux!$Q$4:$Q$5000,MATCH($C434&amp;"-"&amp;$E434&amp;"-"&amp;P$4,Aux!$Q$4:$Q$5000,0)),1,""),"")</f>
        <v/>
      </c>
      <c r="Q434" s="13" t="str">
        <f>IFERROR(IF(($C434&amp;"-"&amp;$E434&amp;"-"&amp;Q$4)=INDEX(Aux!$Q$4:$Q$5000,MATCH($C434&amp;"-"&amp;$E434&amp;"-"&amp;Q$4,Aux!$Q$4:$Q$5000,0)),1,""),"")</f>
        <v/>
      </c>
      <c r="R434" s="13" t="str">
        <f>IFERROR(IF(($C434&amp;"-"&amp;$E434&amp;"-"&amp;R$4)=INDEX(Aux!$Q$4:$Q$5000,MATCH($C434&amp;"-"&amp;$E434&amp;"-"&amp;R$4,Aux!$Q$4:$Q$5000,0)),1,""),"")</f>
        <v/>
      </c>
      <c r="S434" s="13" t="str">
        <f>IFERROR(IF(($C434&amp;"-"&amp;$E434&amp;"-"&amp;S$4)=INDEX(Aux!$Q$4:$Q$5000,MATCH($C434&amp;"-"&amp;$E434&amp;"-"&amp;S$4,Aux!$Q$4:$Q$5000,0)),1,""),"")</f>
        <v/>
      </c>
      <c r="T434" s="13" t="str">
        <f>IFERROR(IF(($C434&amp;"-"&amp;$E434&amp;"-"&amp;T$4)=INDEX(Aux!$Q$4:$Q$5000,MATCH($C434&amp;"-"&amp;$E434&amp;"-"&amp;T$4,Aux!$Q$4:$Q$5000,0)),1,""),"")</f>
        <v/>
      </c>
      <c r="U434" s="13" t="str">
        <f>IFERROR(IF(($C434&amp;"-"&amp;$E434&amp;"-"&amp;U$4)=INDEX(Aux!$Q$4:$Q$5000,MATCH($C434&amp;"-"&amp;$E434&amp;"-"&amp;U$4,Aux!$Q$4:$Q$5000,0)),1,""),"")</f>
        <v/>
      </c>
      <c r="V434" s="13" t="str">
        <f>IFERROR(IF(($C434&amp;"-"&amp;$E434&amp;"-"&amp;V$4)=INDEX(Aux!$Q$4:$Q$5000,MATCH($C434&amp;"-"&amp;$E434&amp;"-"&amp;V$4,Aux!$Q$4:$Q$5000,0)),1,""),"")</f>
        <v/>
      </c>
      <c r="W434" s="13" t="str">
        <f>IFERROR(IF(($C434&amp;"-"&amp;$E434&amp;"-"&amp;W$4)=INDEX(Aux!$Q$4:$Q$5000,MATCH($C434&amp;"-"&amp;$E434&amp;"-"&amp;W$4,Aux!$Q$4:$Q$5000,0)),1,""),"")</f>
        <v/>
      </c>
      <c r="X434" s="13" t="str">
        <f>IFERROR(IF(($C434&amp;"-"&amp;$E434&amp;"-"&amp;X$4)=INDEX(Aux!$Q$4:$Q$5000,MATCH($C434&amp;"-"&amp;$E434&amp;"-"&amp;X$4,Aux!$Q$4:$Q$5000,0)),1,""),"")</f>
        <v/>
      </c>
      <c r="Y434" s="13" t="str">
        <f>IFERROR(IF(($C434&amp;"-"&amp;$E434&amp;"-"&amp;Y$4)=INDEX(Aux!$Q$4:$Q$5000,MATCH($C434&amp;"-"&amp;$E434&amp;"-"&amp;Y$4,Aux!$Q$4:$Q$5000,0)),1,""),"")</f>
        <v/>
      </c>
      <c r="Z434" s="13" t="str">
        <f>IFERROR(IF(($C434&amp;"-"&amp;$E434&amp;"-"&amp;Z$4)=INDEX(Aux!$Q$4:$Q$5000,MATCH($C434&amp;"-"&amp;$E434&amp;"-"&amp;Z$4,Aux!$Q$4:$Q$5000,0)),1,""),"")</f>
        <v/>
      </c>
      <c r="AA434" s="13" t="str">
        <f>IFERROR(IF(($C434&amp;"-"&amp;$E434&amp;"-"&amp;AA$4)=INDEX(Aux!$Q$4:$Q$5000,MATCH($C434&amp;"-"&amp;$E434&amp;"-"&amp;AA$4,Aux!$Q$4:$Q$5000,0)),1,""),"")</f>
        <v/>
      </c>
    </row>
    <row r="435" spans="2:27" x14ac:dyDescent="0.25">
      <c r="B435" s="41" t="str">
        <f>IF(B434="","",IF(B434+1&lt;='Tables&amp;Data'!$F$9,B434+1,""))</f>
        <v/>
      </c>
      <c r="C435" s="46" t="str">
        <f>IF(IFERROR(TRUNC((B435-1)/'Tables&amp;Data'!$F$7,0)+1,0)=0,"","G"&amp;TRUNC((B435-1)/'Tables&amp;Data'!$F$7,0)+1)</f>
        <v/>
      </c>
      <c r="D435" s="43" t="str">
        <f>IF(C435="","",IF(D434='Tables&amp;Data'!$F$7,1,D434+1))</f>
        <v/>
      </c>
      <c r="E435" s="43" t="str">
        <f t="shared" si="6"/>
        <v/>
      </c>
      <c r="F435" s="45" t="str">
        <f>IF(E435="","",IF(SUM(G435:AA435)='Tables&amp;Data'!$F$8,"P","O"))</f>
        <v/>
      </c>
      <c r="G435" s="13" t="str">
        <f>IFERROR(IF(($C435&amp;"-"&amp;$E435&amp;"-"&amp;G$4)=INDEX(Aux!$Q$4:$Q$5000,MATCH($C435&amp;"-"&amp;$E435&amp;"-"&amp;G$4,Aux!$Q$4:$Q$5000,0)),1,""),"")</f>
        <v/>
      </c>
      <c r="H435" s="13" t="str">
        <f>IFERROR(IF(($C435&amp;"-"&amp;$E435&amp;"-"&amp;H$4)=INDEX(Aux!$Q$4:$Q$5000,MATCH($C435&amp;"-"&amp;$E435&amp;"-"&amp;H$4,Aux!$Q$4:$Q$5000,0)),1,""),"")</f>
        <v/>
      </c>
      <c r="I435" s="13" t="str">
        <f>IFERROR(IF(($C435&amp;"-"&amp;$E435&amp;"-"&amp;I$4)=INDEX(Aux!$Q$4:$Q$5000,MATCH($C435&amp;"-"&amp;$E435&amp;"-"&amp;I$4,Aux!$Q$4:$Q$5000,0)),1,""),"")</f>
        <v/>
      </c>
      <c r="J435" s="13" t="str">
        <f>IFERROR(IF(($C435&amp;"-"&amp;$E435&amp;"-"&amp;J$4)=INDEX(Aux!$Q$4:$Q$5000,MATCH($C435&amp;"-"&amp;$E435&amp;"-"&amp;J$4,Aux!$Q$4:$Q$5000,0)),1,""),"")</f>
        <v/>
      </c>
      <c r="K435" s="13" t="str">
        <f>IFERROR(IF(($C435&amp;"-"&amp;$E435&amp;"-"&amp;K$4)=INDEX(Aux!$Q$4:$Q$5000,MATCH($C435&amp;"-"&amp;$E435&amp;"-"&amp;K$4,Aux!$Q$4:$Q$5000,0)),1,""),"")</f>
        <v/>
      </c>
      <c r="L435" s="13" t="str">
        <f>IFERROR(IF(($C435&amp;"-"&amp;$E435&amp;"-"&amp;L$4)=INDEX(Aux!$Q$4:$Q$5000,MATCH($C435&amp;"-"&amp;$E435&amp;"-"&amp;L$4,Aux!$Q$4:$Q$5000,0)),1,""),"")</f>
        <v/>
      </c>
      <c r="M435" s="13" t="str">
        <f>IFERROR(IF(($C435&amp;"-"&amp;$E435&amp;"-"&amp;M$4)=INDEX(Aux!$Q$4:$Q$5000,MATCH($C435&amp;"-"&amp;$E435&amp;"-"&amp;M$4,Aux!$Q$4:$Q$5000,0)),1,""),"")</f>
        <v/>
      </c>
      <c r="N435" s="13" t="str">
        <f>IFERROR(IF(($C435&amp;"-"&amp;$E435&amp;"-"&amp;N$4)=INDEX(Aux!$Q$4:$Q$5000,MATCH($C435&amp;"-"&amp;$E435&amp;"-"&amp;N$4,Aux!$Q$4:$Q$5000,0)),1,""),"")</f>
        <v/>
      </c>
      <c r="O435" s="13" t="str">
        <f>IFERROR(IF(($C435&amp;"-"&amp;$E435&amp;"-"&amp;O$4)=INDEX(Aux!$Q$4:$Q$5000,MATCH($C435&amp;"-"&amp;$E435&amp;"-"&amp;O$4,Aux!$Q$4:$Q$5000,0)),1,""),"")</f>
        <v/>
      </c>
      <c r="P435" s="13" t="str">
        <f>IFERROR(IF(($C435&amp;"-"&amp;$E435&amp;"-"&amp;P$4)=INDEX(Aux!$Q$4:$Q$5000,MATCH($C435&amp;"-"&amp;$E435&amp;"-"&amp;P$4,Aux!$Q$4:$Q$5000,0)),1,""),"")</f>
        <v/>
      </c>
      <c r="Q435" s="13" t="str">
        <f>IFERROR(IF(($C435&amp;"-"&amp;$E435&amp;"-"&amp;Q$4)=INDEX(Aux!$Q$4:$Q$5000,MATCH($C435&amp;"-"&amp;$E435&amp;"-"&amp;Q$4,Aux!$Q$4:$Q$5000,0)),1,""),"")</f>
        <v/>
      </c>
      <c r="R435" s="13" t="str">
        <f>IFERROR(IF(($C435&amp;"-"&amp;$E435&amp;"-"&amp;R$4)=INDEX(Aux!$Q$4:$Q$5000,MATCH($C435&amp;"-"&amp;$E435&amp;"-"&amp;R$4,Aux!$Q$4:$Q$5000,0)),1,""),"")</f>
        <v/>
      </c>
      <c r="S435" s="13" t="str">
        <f>IFERROR(IF(($C435&amp;"-"&amp;$E435&amp;"-"&amp;S$4)=INDEX(Aux!$Q$4:$Q$5000,MATCH($C435&amp;"-"&amp;$E435&amp;"-"&amp;S$4,Aux!$Q$4:$Q$5000,0)),1,""),"")</f>
        <v/>
      </c>
      <c r="T435" s="13" t="str">
        <f>IFERROR(IF(($C435&amp;"-"&amp;$E435&amp;"-"&amp;T$4)=INDEX(Aux!$Q$4:$Q$5000,MATCH($C435&amp;"-"&amp;$E435&amp;"-"&amp;T$4,Aux!$Q$4:$Q$5000,0)),1,""),"")</f>
        <v/>
      </c>
      <c r="U435" s="13" t="str">
        <f>IFERROR(IF(($C435&amp;"-"&amp;$E435&amp;"-"&amp;U$4)=INDEX(Aux!$Q$4:$Q$5000,MATCH($C435&amp;"-"&amp;$E435&amp;"-"&amp;U$4,Aux!$Q$4:$Q$5000,0)),1,""),"")</f>
        <v/>
      </c>
      <c r="V435" s="13" t="str">
        <f>IFERROR(IF(($C435&amp;"-"&amp;$E435&amp;"-"&amp;V$4)=INDEX(Aux!$Q$4:$Q$5000,MATCH($C435&amp;"-"&amp;$E435&amp;"-"&amp;V$4,Aux!$Q$4:$Q$5000,0)),1,""),"")</f>
        <v/>
      </c>
      <c r="W435" s="13" t="str">
        <f>IFERROR(IF(($C435&amp;"-"&amp;$E435&amp;"-"&amp;W$4)=INDEX(Aux!$Q$4:$Q$5000,MATCH($C435&amp;"-"&amp;$E435&amp;"-"&amp;W$4,Aux!$Q$4:$Q$5000,0)),1,""),"")</f>
        <v/>
      </c>
      <c r="X435" s="13" t="str">
        <f>IFERROR(IF(($C435&amp;"-"&amp;$E435&amp;"-"&amp;X$4)=INDEX(Aux!$Q$4:$Q$5000,MATCH($C435&amp;"-"&amp;$E435&amp;"-"&amp;X$4,Aux!$Q$4:$Q$5000,0)),1,""),"")</f>
        <v/>
      </c>
      <c r="Y435" s="13" t="str">
        <f>IFERROR(IF(($C435&amp;"-"&amp;$E435&amp;"-"&amp;Y$4)=INDEX(Aux!$Q$4:$Q$5000,MATCH($C435&amp;"-"&amp;$E435&amp;"-"&amp;Y$4,Aux!$Q$4:$Q$5000,0)),1,""),"")</f>
        <v/>
      </c>
      <c r="Z435" s="13" t="str">
        <f>IFERROR(IF(($C435&amp;"-"&amp;$E435&amp;"-"&amp;Z$4)=INDEX(Aux!$Q$4:$Q$5000,MATCH($C435&amp;"-"&amp;$E435&amp;"-"&amp;Z$4,Aux!$Q$4:$Q$5000,0)),1,""),"")</f>
        <v/>
      </c>
      <c r="AA435" s="13" t="str">
        <f>IFERROR(IF(($C435&amp;"-"&amp;$E435&amp;"-"&amp;AA$4)=INDEX(Aux!$Q$4:$Q$5000,MATCH($C435&amp;"-"&amp;$E435&amp;"-"&amp;AA$4,Aux!$Q$4:$Q$5000,0)),1,""),"")</f>
        <v/>
      </c>
    </row>
    <row r="436" spans="2:27" x14ac:dyDescent="0.25">
      <c r="B436" s="41" t="str">
        <f>IF(B435="","",IF(B435+1&lt;='Tables&amp;Data'!$F$9,B435+1,""))</f>
        <v/>
      </c>
      <c r="C436" s="46" t="str">
        <f>IF(IFERROR(TRUNC((B436-1)/'Tables&amp;Data'!$F$7,0)+1,0)=0,"","G"&amp;TRUNC((B436-1)/'Tables&amp;Data'!$F$7,0)+1)</f>
        <v/>
      </c>
      <c r="D436" s="43" t="str">
        <f>IF(C436="","",IF(D435='Tables&amp;Data'!$F$7,1,D435+1))</f>
        <v/>
      </c>
      <c r="E436" s="43" t="str">
        <f t="shared" si="6"/>
        <v/>
      </c>
      <c r="F436" s="45" t="str">
        <f>IF(E436="","",IF(SUM(G436:AA436)='Tables&amp;Data'!$F$8,"P","O"))</f>
        <v/>
      </c>
      <c r="G436" s="13" t="str">
        <f>IFERROR(IF(($C436&amp;"-"&amp;$E436&amp;"-"&amp;G$4)=INDEX(Aux!$Q$4:$Q$5000,MATCH($C436&amp;"-"&amp;$E436&amp;"-"&amp;G$4,Aux!$Q$4:$Q$5000,0)),1,""),"")</f>
        <v/>
      </c>
      <c r="H436" s="13" t="str">
        <f>IFERROR(IF(($C436&amp;"-"&amp;$E436&amp;"-"&amp;H$4)=INDEX(Aux!$Q$4:$Q$5000,MATCH($C436&amp;"-"&amp;$E436&amp;"-"&amp;H$4,Aux!$Q$4:$Q$5000,0)),1,""),"")</f>
        <v/>
      </c>
      <c r="I436" s="13" t="str">
        <f>IFERROR(IF(($C436&amp;"-"&amp;$E436&amp;"-"&amp;I$4)=INDEX(Aux!$Q$4:$Q$5000,MATCH($C436&amp;"-"&amp;$E436&amp;"-"&amp;I$4,Aux!$Q$4:$Q$5000,0)),1,""),"")</f>
        <v/>
      </c>
      <c r="J436" s="13" t="str">
        <f>IFERROR(IF(($C436&amp;"-"&amp;$E436&amp;"-"&amp;J$4)=INDEX(Aux!$Q$4:$Q$5000,MATCH($C436&amp;"-"&amp;$E436&amp;"-"&amp;J$4,Aux!$Q$4:$Q$5000,0)),1,""),"")</f>
        <v/>
      </c>
      <c r="K436" s="13" t="str">
        <f>IFERROR(IF(($C436&amp;"-"&amp;$E436&amp;"-"&amp;K$4)=INDEX(Aux!$Q$4:$Q$5000,MATCH($C436&amp;"-"&amp;$E436&amp;"-"&amp;K$4,Aux!$Q$4:$Q$5000,0)),1,""),"")</f>
        <v/>
      </c>
      <c r="L436" s="13" t="str">
        <f>IFERROR(IF(($C436&amp;"-"&amp;$E436&amp;"-"&amp;L$4)=INDEX(Aux!$Q$4:$Q$5000,MATCH($C436&amp;"-"&amp;$E436&amp;"-"&amp;L$4,Aux!$Q$4:$Q$5000,0)),1,""),"")</f>
        <v/>
      </c>
      <c r="M436" s="13" t="str">
        <f>IFERROR(IF(($C436&amp;"-"&amp;$E436&amp;"-"&amp;M$4)=INDEX(Aux!$Q$4:$Q$5000,MATCH($C436&amp;"-"&amp;$E436&amp;"-"&amp;M$4,Aux!$Q$4:$Q$5000,0)),1,""),"")</f>
        <v/>
      </c>
      <c r="N436" s="13" t="str">
        <f>IFERROR(IF(($C436&amp;"-"&amp;$E436&amp;"-"&amp;N$4)=INDEX(Aux!$Q$4:$Q$5000,MATCH($C436&amp;"-"&amp;$E436&amp;"-"&amp;N$4,Aux!$Q$4:$Q$5000,0)),1,""),"")</f>
        <v/>
      </c>
      <c r="O436" s="13" t="str">
        <f>IFERROR(IF(($C436&amp;"-"&amp;$E436&amp;"-"&amp;O$4)=INDEX(Aux!$Q$4:$Q$5000,MATCH($C436&amp;"-"&amp;$E436&amp;"-"&amp;O$4,Aux!$Q$4:$Q$5000,0)),1,""),"")</f>
        <v/>
      </c>
      <c r="P436" s="13" t="str">
        <f>IFERROR(IF(($C436&amp;"-"&amp;$E436&amp;"-"&amp;P$4)=INDEX(Aux!$Q$4:$Q$5000,MATCH($C436&amp;"-"&amp;$E436&amp;"-"&amp;P$4,Aux!$Q$4:$Q$5000,0)),1,""),"")</f>
        <v/>
      </c>
      <c r="Q436" s="13" t="str">
        <f>IFERROR(IF(($C436&amp;"-"&amp;$E436&amp;"-"&amp;Q$4)=INDEX(Aux!$Q$4:$Q$5000,MATCH($C436&amp;"-"&amp;$E436&amp;"-"&amp;Q$4,Aux!$Q$4:$Q$5000,0)),1,""),"")</f>
        <v/>
      </c>
      <c r="R436" s="13" t="str">
        <f>IFERROR(IF(($C436&amp;"-"&amp;$E436&amp;"-"&amp;R$4)=INDEX(Aux!$Q$4:$Q$5000,MATCH($C436&amp;"-"&amp;$E436&amp;"-"&amp;R$4,Aux!$Q$4:$Q$5000,0)),1,""),"")</f>
        <v/>
      </c>
      <c r="S436" s="13" t="str">
        <f>IFERROR(IF(($C436&amp;"-"&amp;$E436&amp;"-"&amp;S$4)=INDEX(Aux!$Q$4:$Q$5000,MATCH($C436&amp;"-"&amp;$E436&amp;"-"&amp;S$4,Aux!$Q$4:$Q$5000,0)),1,""),"")</f>
        <v/>
      </c>
      <c r="T436" s="13" t="str">
        <f>IFERROR(IF(($C436&amp;"-"&amp;$E436&amp;"-"&amp;T$4)=INDEX(Aux!$Q$4:$Q$5000,MATCH($C436&amp;"-"&amp;$E436&amp;"-"&amp;T$4,Aux!$Q$4:$Q$5000,0)),1,""),"")</f>
        <v/>
      </c>
      <c r="U436" s="13" t="str">
        <f>IFERROR(IF(($C436&amp;"-"&amp;$E436&amp;"-"&amp;U$4)=INDEX(Aux!$Q$4:$Q$5000,MATCH($C436&amp;"-"&amp;$E436&amp;"-"&amp;U$4,Aux!$Q$4:$Q$5000,0)),1,""),"")</f>
        <v/>
      </c>
      <c r="V436" s="13" t="str">
        <f>IFERROR(IF(($C436&amp;"-"&amp;$E436&amp;"-"&amp;V$4)=INDEX(Aux!$Q$4:$Q$5000,MATCH($C436&amp;"-"&amp;$E436&amp;"-"&amp;V$4,Aux!$Q$4:$Q$5000,0)),1,""),"")</f>
        <v/>
      </c>
      <c r="W436" s="13" t="str">
        <f>IFERROR(IF(($C436&amp;"-"&amp;$E436&amp;"-"&amp;W$4)=INDEX(Aux!$Q$4:$Q$5000,MATCH($C436&amp;"-"&amp;$E436&amp;"-"&amp;W$4,Aux!$Q$4:$Q$5000,0)),1,""),"")</f>
        <v/>
      </c>
      <c r="X436" s="13" t="str">
        <f>IFERROR(IF(($C436&amp;"-"&amp;$E436&amp;"-"&amp;X$4)=INDEX(Aux!$Q$4:$Q$5000,MATCH($C436&amp;"-"&amp;$E436&amp;"-"&amp;X$4,Aux!$Q$4:$Q$5000,0)),1,""),"")</f>
        <v/>
      </c>
      <c r="Y436" s="13" t="str">
        <f>IFERROR(IF(($C436&amp;"-"&amp;$E436&amp;"-"&amp;Y$4)=INDEX(Aux!$Q$4:$Q$5000,MATCH($C436&amp;"-"&amp;$E436&amp;"-"&amp;Y$4,Aux!$Q$4:$Q$5000,0)),1,""),"")</f>
        <v/>
      </c>
      <c r="Z436" s="13" t="str">
        <f>IFERROR(IF(($C436&amp;"-"&amp;$E436&amp;"-"&amp;Z$4)=INDEX(Aux!$Q$4:$Q$5000,MATCH($C436&amp;"-"&amp;$E436&amp;"-"&amp;Z$4,Aux!$Q$4:$Q$5000,0)),1,""),"")</f>
        <v/>
      </c>
      <c r="AA436" s="13" t="str">
        <f>IFERROR(IF(($C436&amp;"-"&amp;$E436&amp;"-"&amp;AA$4)=INDEX(Aux!$Q$4:$Q$5000,MATCH($C436&amp;"-"&amp;$E436&amp;"-"&amp;AA$4,Aux!$Q$4:$Q$5000,0)),1,""),"")</f>
        <v/>
      </c>
    </row>
    <row r="437" spans="2:27" x14ac:dyDescent="0.25">
      <c r="B437" s="41" t="str">
        <f>IF(B436="","",IF(B436+1&lt;='Tables&amp;Data'!$F$9,B436+1,""))</f>
        <v/>
      </c>
      <c r="C437" s="46" t="str">
        <f>IF(IFERROR(TRUNC((B437-1)/'Tables&amp;Data'!$F$7,0)+1,0)=0,"","G"&amp;TRUNC((B437-1)/'Tables&amp;Data'!$F$7,0)+1)</f>
        <v/>
      </c>
      <c r="D437" s="43" t="str">
        <f>IF(C437="","",IF(D436='Tables&amp;Data'!$F$7,1,D436+1))</f>
        <v/>
      </c>
      <c r="E437" s="43" t="str">
        <f t="shared" si="6"/>
        <v/>
      </c>
      <c r="F437" s="45" t="str">
        <f>IF(E437="","",IF(SUM(G437:AA437)='Tables&amp;Data'!$F$8,"P","O"))</f>
        <v/>
      </c>
      <c r="G437" s="13" t="str">
        <f>IFERROR(IF(($C437&amp;"-"&amp;$E437&amp;"-"&amp;G$4)=INDEX(Aux!$Q$4:$Q$5000,MATCH($C437&amp;"-"&amp;$E437&amp;"-"&amp;G$4,Aux!$Q$4:$Q$5000,0)),1,""),"")</f>
        <v/>
      </c>
      <c r="H437" s="13" t="str">
        <f>IFERROR(IF(($C437&amp;"-"&amp;$E437&amp;"-"&amp;H$4)=INDEX(Aux!$Q$4:$Q$5000,MATCH($C437&amp;"-"&amp;$E437&amp;"-"&amp;H$4,Aux!$Q$4:$Q$5000,0)),1,""),"")</f>
        <v/>
      </c>
      <c r="I437" s="13" t="str">
        <f>IFERROR(IF(($C437&amp;"-"&amp;$E437&amp;"-"&amp;I$4)=INDEX(Aux!$Q$4:$Q$5000,MATCH($C437&amp;"-"&amp;$E437&amp;"-"&amp;I$4,Aux!$Q$4:$Q$5000,0)),1,""),"")</f>
        <v/>
      </c>
      <c r="J437" s="13" t="str">
        <f>IFERROR(IF(($C437&amp;"-"&amp;$E437&amp;"-"&amp;J$4)=INDEX(Aux!$Q$4:$Q$5000,MATCH($C437&amp;"-"&amp;$E437&amp;"-"&amp;J$4,Aux!$Q$4:$Q$5000,0)),1,""),"")</f>
        <v/>
      </c>
      <c r="K437" s="13" t="str">
        <f>IFERROR(IF(($C437&amp;"-"&amp;$E437&amp;"-"&amp;K$4)=INDEX(Aux!$Q$4:$Q$5000,MATCH($C437&amp;"-"&amp;$E437&amp;"-"&amp;K$4,Aux!$Q$4:$Q$5000,0)),1,""),"")</f>
        <v/>
      </c>
      <c r="L437" s="13" t="str">
        <f>IFERROR(IF(($C437&amp;"-"&amp;$E437&amp;"-"&amp;L$4)=INDEX(Aux!$Q$4:$Q$5000,MATCH($C437&amp;"-"&amp;$E437&amp;"-"&amp;L$4,Aux!$Q$4:$Q$5000,0)),1,""),"")</f>
        <v/>
      </c>
      <c r="M437" s="13" t="str">
        <f>IFERROR(IF(($C437&amp;"-"&amp;$E437&amp;"-"&amp;M$4)=INDEX(Aux!$Q$4:$Q$5000,MATCH($C437&amp;"-"&amp;$E437&amp;"-"&amp;M$4,Aux!$Q$4:$Q$5000,0)),1,""),"")</f>
        <v/>
      </c>
      <c r="N437" s="13" t="str">
        <f>IFERROR(IF(($C437&amp;"-"&amp;$E437&amp;"-"&amp;N$4)=INDEX(Aux!$Q$4:$Q$5000,MATCH($C437&amp;"-"&amp;$E437&amp;"-"&amp;N$4,Aux!$Q$4:$Q$5000,0)),1,""),"")</f>
        <v/>
      </c>
      <c r="O437" s="13" t="str">
        <f>IFERROR(IF(($C437&amp;"-"&amp;$E437&amp;"-"&amp;O$4)=INDEX(Aux!$Q$4:$Q$5000,MATCH($C437&amp;"-"&amp;$E437&amp;"-"&amp;O$4,Aux!$Q$4:$Q$5000,0)),1,""),"")</f>
        <v/>
      </c>
      <c r="P437" s="13" t="str">
        <f>IFERROR(IF(($C437&amp;"-"&amp;$E437&amp;"-"&amp;P$4)=INDEX(Aux!$Q$4:$Q$5000,MATCH($C437&amp;"-"&amp;$E437&amp;"-"&amp;P$4,Aux!$Q$4:$Q$5000,0)),1,""),"")</f>
        <v/>
      </c>
      <c r="Q437" s="13" t="str">
        <f>IFERROR(IF(($C437&amp;"-"&amp;$E437&amp;"-"&amp;Q$4)=INDEX(Aux!$Q$4:$Q$5000,MATCH($C437&amp;"-"&amp;$E437&amp;"-"&amp;Q$4,Aux!$Q$4:$Q$5000,0)),1,""),"")</f>
        <v/>
      </c>
      <c r="R437" s="13" t="str">
        <f>IFERROR(IF(($C437&amp;"-"&amp;$E437&amp;"-"&amp;R$4)=INDEX(Aux!$Q$4:$Q$5000,MATCH($C437&amp;"-"&amp;$E437&amp;"-"&amp;R$4,Aux!$Q$4:$Q$5000,0)),1,""),"")</f>
        <v/>
      </c>
      <c r="S437" s="13" t="str">
        <f>IFERROR(IF(($C437&amp;"-"&amp;$E437&amp;"-"&amp;S$4)=INDEX(Aux!$Q$4:$Q$5000,MATCH($C437&amp;"-"&amp;$E437&amp;"-"&amp;S$4,Aux!$Q$4:$Q$5000,0)),1,""),"")</f>
        <v/>
      </c>
      <c r="T437" s="13" t="str">
        <f>IFERROR(IF(($C437&amp;"-"&amp;$E437&amp;"-"&amp;T$4)=INDEX(Aux!$Q$4:$Q$5000,MATCH($C437&amp;"-"&amp;$E437&amp;"-"&amp;T$4,Aux!$Q$4:$Q$5000,0)),1,""),"")</f>
        <v/>
      </c>
      <c r="U437" s="13" t="str">
        <f>IFERROR(IF(($C437&amp;"-"&amp;$E437&amp;"-"&amp;U$4)=INDEX(Aux!$Q$4:$Q$5000,MATCH($C437&amp;"-"&amp;$E437&amp;"-"&amp;U$4,Aux!$Q$4:$Q$5000,0)),1,""),"")</f>
        <v/>
      </c>
      <c r="V437" s="13" t="str">
        <f>IFERROR(IF(($C437&amp;"-"&amp;$E437&amp;"-"&amp;V$4)=INDEX(Aux!$Q$4:$Q$5000,MATCH($C437&amp;"-"&amp;$E437&amp;"-"&amp;V$4,Aux!$Q$4:$Q$5000,0)),1,""),"")</f>
        <v/>
      </c>
      <c r="W437" s="13" t="str">
        <f>IFERROR(IF(($C437&amp;"-"&amp;$E437&amp;"-"&amp;W$4)=INDEX(Aux!$Q$4:$Q$5000,MATCH($C437&amp;"-"&amp;$E437&amp;"-"&amp;W$4,Aux!$Q$4:$Q$5000,0)),1,""),"")</f>
        <v/>
      </c>
      <c r="X437" s="13" t="str">
        <f>IFERROR(IF(($C437&amp;"-"&amp;$E437&amp;"-"&amp;X$4)=INDEX(Aux!$Q$4:$Q$5000,MATCH($C437&amp;"-"&amp;$E437&amp;"-"&amp;X$4,Aux!$Q$4:$Q$5000,0)),1,""),"")</f>
        <v/>
      </c>
      <c r="Y437" s="13" t="str">
        <f>IFERROR(IF(($C437&amp;"-"&amp;$E437&amp;"-"&amp;Y$4)=INDEX(Aux!$Q$4:$Q$5000,MATCH($C437&amp;"-"&amp;$E437&amp;"-"&amp;Y$4,Aux!$Q$4:$Q$5000,0)),1,""),"")</f>
        <v/>
      </c>
      <c r="Z437" s="13" t="str">
        <f>IFERROR(IF(($C437&amp;"-"&amp;$E437&amp;"-"&amp;Z$4)=INDEX(Aux!$Q$4:$Q$5000,MATCH($C437&amp;"-"&amp;$E437&amp;"-"&amp;Z$4,Aux!$Q$4:$Q$5000,0)),1,""),"")</f>
        <v/>
      </c>
      <c r="AA437" s="13" t="str">
        <f>IFERROR(IF(($C437&amp;"-"&amp;$E437&amp;"-"&amp;AA$4)=INDEX(Aux!$Q$4:$Q$5000,MATCH($C437&amp;"-"&amp;$E437&amp;"-"&amp;AA$4,Aux!$Q$4:$Q$5000,0)),1,""),"")</f>
        <v/>
      </c>
    </row>
    <row r="438" spans="2:27" x14ac:dyDescent="0.25">
      <c r="B438" s="41" t="str">
        <f>IF(B437="","",IF(B437+1&lt;='Tables&amp;Data'!$F$9,B437+1,""))</f>
        <v/>
      </c>
      <c r="C438" s="46" t="str">
        <f>IF(IFERROR(TRUNC((B438-1)/'Tables&amp;Data'!$F$7,0)+1,0)=0,"","G"&amp;TRUNC((B438-1)/'Tables&amp;Data'!$F$7,0)+1)</f>
        <v/>
      </c>
      <c r="D438" s="43" t="str">
        <f>IF(C438="","",IF(D437='Tables&amp;Data'!$F$7,1,D437+1))</f>
        <v/>
      </c>
      <c r="E438" s="43" t="str">
        <f t="shared" si="6"/>
        <v/>
      </c>
      <c r="F438" s="45" t="str">
        <f>IF(E438="","",IF(SUM(G438:AA438)='Tables&amp;Data'!$F$8,"P","O"))</f>
        <v/>
      </c>
      <c r="G438" s="13" t="str">
        <f>IFERROR(IF(($C438&amp;"-"&amp;$E438&amp;"-"&amp;G$4)=INDEX(Aux!$Q$4:$Q$5000,MATCH($C438&amp;"-"&amp;$E438&amp;"-"&amp;G$4,Aux!$Q$4:$Q$5000,0)),1,""),"")</f>
        <v/>
      </c>
      <c r="H438" s="13" t="str">
        <f>IFERROR(IF(($C438&amp;"-"&amp;$E438&amp;"-"&amp;H$4)=INDEX(Aux!$Q$4:$Q$5000,MATCH($C438&amp;"-"&amp;$E438&amp;"-"&amp;H$4,Aux!$Q$4:$Q$5000,0)),1,""),"")</f>
        <v/>
      </c>
      <c r="I438" s="13" t="str">
        <f>IFERROR(IF(($C438&amp;"-"&amp;$E438&amp;"-"&amp;I$4)=INDEX(Aux!$Q$4:$Q$5000,MATCH($C438&amp;"-"&amp;$E438&amp;"-"&amp;I$4,Aux!$Q$4:$Q$5000,0)),1,""),"")</f>
        <v/>
      </c>
      <c r="J438" s="13" t="str">
        <f>IFERROR(IF(($C438&amp;"-"&amp;$E438&amp;"-"&amp;J$4)=INDEX(Aux!$Q$4:$Q$5000,MATCH($C438&amp;"-"&amp;$E438&amp;"-"&amp;J$4,Aux!$Q$4:$Q$5000,0)),1,""),"")</f>
        <v/>
      </c>
      <c r="K438" s="13" t="str">
        <f>IFERROR(IF(($C438&amp;"-"&amp;$E438&amp;"-"&amp;K$4)=INDEX(Aux!$Q$4:$Q$5000,MATCH($C438&amp;"-"&amp;$E438&amp;"-"&amp;K$4,Aux!$Q$4:$Q$5000,0)),1,""),"")</f>
        <v/>
      </c>
      <c r="L438" s="13" t="str">
        <f>IFERROR(IF(($C438&amp;"-"&amp;$E438&amp;"-"&amp;L$4)=INDEX(Aux!$Q$4:$Q$5000,MATCH($C438&amp;"-"&amp;$E438&amp;"-"&amp;L$4,Aux!$Q$4:$Q$5000,0)),1,""),"")</f>
        <v/>
      </c>
      <c r="M438" s="13" t="str">
        <f>IFERROR(IF(($C438&amp;"-"&amp;$E438&amp;"-"&amp;M$4)=INDEX(Aux!$Q$4:$Q$5000,MATCH($C438&amp;"-"&amp;$E438&amp;"-"&amp;M$4,Aux!$Q$4:$Q$5000,0)),1,""),"")</f>
        <v/>
      </c>
      <c r="N438" s="13" t="str">
        <f>IFERROR(IF(($C438&amp;"-"&amp;$E438&amp;"-"&amp;N$4)=INDEX(Aux!$Q$4:$Q$5000,MATCH($C438&amp;"-"&amp;$E438&amp;"-"&amp;N$4,Aux!$Q$4:$Q$5000,0)),1,""),"")</f>
        <v/>
      </c>
      <c r="O438" s="13" t="str">
        <f>IFERROR(IF(($C438&amp;"-"&amp;$E438&amp;"-"&amp;O$4)=INDEX(Aux!$Q$4:$Q$5000,MATCH($C438&amp;"-"&amp;$E438&amp;"-"&amp;O$4,Aux!$Q$4:$Q$5000,0)),1,""),"")</f>
        <v/>
      </c>
      <c r="P438" s="13" t="str">
        <f>IFERROR(IF(($C438&amp;"-"&amp;$E438&amp;"-"&amp;P$4)=INDEX(Aux!$Q$4:$Q$5000,MATCH($C438&amp;"-"&amp;$E438&amp;"-"&amp;P$4,Aux!$Q$4:$Q$5000,0)),1,""),"")</f>
        <v/>
      </c>
      <c r="Q438" s="13" t="str">
        <f>IFERROR(IF(($C438&amp;"-"&amp;$E438&amp;"-"&amp;Q$4)=INDEX(Aux!$Q$4:$Q$5000,MATCH($C438&amp;"-"&amp;$E438&amp;"-"&amp;Q$4,Aux!$Q$4:$Q$5000,0)),1,""),"")</f>
        <v/>
      </c>
      <c r="R438" s="13" t="str">
        <f>IFERROR(IF(($C438&amp;"-"&amp;$E438&amp;"-"&amp;R$4)=INDEX(Aux!$Q$4:$Q$5000,MATCH($C438&amp;"-"&amp;$E438&amp;"-"&amp;R$4,Aux!$Q$4:$Q$5000,0)),1,""),"")</f>
        <v/>
      </c>
      <c r="S438" s="13" t="str">
        <f>IFERROR(IF(($C438&amp;"-"&amp;$E438&amp;"-"&amp;S$4)=INDEX(Aux!$Q$4:$Q$5000,MATCH($C438&amp;"-"&amp;$E438&amp;"-"&amp;S$4,Aux!$Q$4:$Q$5000,0)),1,""),"")</f>
        <v/>
      </c>
      <c r="T438" s="13" t="str">
        <f>IFERROR(IF(($C438&amp;"-"&amp;$E438&amp;"-"&amp;T$4)=INDEX(Aux!$Q$4:$Q$5000,MATCH($C438&amp;"-"&amp;$E438&amp;"-"&amp;T$4,Aux!$Q$4:$Q$5000,0)),1,""),"")</f>
        <v/>
      </c>
      <c r="U438" s="13" t="str">
        <f>IFERROR(IF(($C438&amp;"-"&amp;$E438&amp;"-"&amp;U$4)=INDEX(Aux!$Q$4:$Q$5000,MATCH($C438&amp;"-"&amp;$E438&amp;"-"&amp;U$4,Aux!$Q$4:$Q$5000,0)),1,""),"")</f>
        <v/>
      </c>
      <c r="V438" s="13" t="str">
        <f>IFERROR(IF(($C438&amp;"-"&amp;$E438&amp;"-"&amp;V$4)=INDEX(Aux!$Q$4:$Q$5000,MATCH($C438&amp;"-"&amp;$E438&amp;"-"&amp;V$4,Aux!$Q$4:$Q$5000,0)),1,""),"")</f>
        <v/>
      </c>
      <c r="W438" s="13" t="str">
        <f>IFERROR(IF(($C438&amp;"-"&amp;$E438&amp;"-"&amp;W$4)=INDEX(Aux!$Q$4:$Q$5000,MATCH($C438&amp;"-"&amp;$E438&amp;"-"&amp;W$4,Aux!$Q$4:$Q$5000,0)),1,""),"")</f>
        <v/>
      </c>
      <c r="X438" s="13" t="str">
        <f>IFERROR(IF(($C438&amp;"-"&amp;$E438&amp;"-"&amp;X$4)=INDEX(Aux!$Q$4:$Q$5000,MATCH($C438&amp;"-"&amp;$E438&amp;"-"&amp;X$4,Aux!$Q$4:$Q$5000,0)),1,""),"")</f>
        <v/>
      </c>
      <c r="Y438" s="13" t="str">
        <f>IFERROR(IF(($C438&amp;"-"&amp;$E438&amp;"-"&amp;Y$4)=INDEX(Aux!$Q$4:$Q$5000,MATCH($C438&amp;"-"&amp;$E438&amp;"-"&amp;Y$4,Aux!$Q$4:$Q$5000,0)),1,""),"")</f>
        <v/>
      </c>
      <c r="Z438" s="13" t="str">
        <f>IFERROR(IF(($C438&amp;"-"&amp;$E438&amp;"-"&amp;Z$4)=INDEX(Aux!$Q$4:$Q$5000,MATCH($C438&amp;"-"&amp;$E438&amp;"-"&amp;Z$4,Aux!$Q$4:$Q$5000,0)),1,""),"")</f>
        <v/>
      </c>
      <c r="AA438" s="13" t="str">
        <f>IFERROR(IF(($C438&amp;"-"&amp;$E438&amp;"-"&amp;AA$4)=INDEX(Aux!$Q$4:$Q$5000,MATCH($C438&amp;"-"&amp;$E438&amp;"-"&amp;AA$4,Aux!$Q$4:$Q$5000,0)),1,""),"")</f>
        <v/>
      </c>
    </row>
    <row r="439" spans="2:27" x14ac:dyDescent="0.25">
      <c r="B439" s="41" t="str">
        <f>IF(B438="","",IF(B438+1&lt;='Tables&amp;Data'!$F$9,B438+1,""))</f>
        <v/>
      </c>
      <c r="C439" s="46" t="str">
        <f>IF(IFERROR(TRUNC((B439-1)/'Tables&amp;Data'!$F$7,0)+1,0)=0,"","G"&amp;TRUNC((B439-1)/'Tables&amp;Data'!$F$7,0)+1)</f>
        <v/>
      </c>
      <c r="D439" s="43" t="str">
        <f>IF(C439="","",IF(D438='Tables&amp;Data'!$F$7,1,D438+1))</f>
        <v/>
      </c>
      <c r="E439" s="43" t="str">
        <f t="shared" si="6"/>
        <v/>
      </c>
      <c r="F439" s="45" t="str">
        <f>IF(E439="","",IF(SUM(G439:AA439)='Tables&amp;Data'!$F$8,"P","O"))</f>
        <v/>
      </c>
      <c r="G439" s="13" t="str">
        <f>IFERROR(IF(($C439&amp;"-"&amp;$E439&amp;"-"&amp;G$4)=INDEX(Aux!$Q$4:$Q$5000,MATCH($C439&amp;"-"&amp;$E439&amp;"-"&amp;G$4,Aux!$Q$4:$Q$5000,0)),1,""),"")</f>
        <v/>
      </c>
      <c r="H439" s="13" t="str">
        <f>IFERROR(IF(($C439&amp;"-"&amp;$E439&amp;"-"&amp;H$4)=INDEX(Aux!$Q$4:$Q$5000,MATCH($C439&amp;"-"&amp;$E439&amp;"-"&amp;H$4,Aux!$Q$4:$Q$5000,0)),1,""),"")</f>
        <v/>
      </c>
      <c r="I439" s="13" t="str">
        <f>IFERROR(IF(($C439&amp;"-"&amp;$E439&amp;"-"&amp;I$4)=INDEX(Aux!$Q$4:$Q$5000,MATCH($C439&amp;"-"&amp;$E439&amp;"-"&amp;I$4,Aux!$Q$4:$Q$5000,0)),1,""),"")</f>
        <v/>
      </c>
      <c r="J439" s="13" t="str">
        <f>IFERROR(IF(($C439&amp;"-"&amp;$E439&amp;"-"&amp;J$4)=INDEX(Aux!$Q$4:$Q$5000,MATCH($C439&amp;"-"&amp;$E439&amp;"-"&amp;J$4,Aux!$Q$4:$Q$5000,0)),1,""),"")</f>
        <v/>
      </c>
      <c r="K439" s="13" t="str">
        <f>IFERROR(IF(($C439&amp;"-"&amp;$E439&amp;"-"&amp;K$4)=INDEX(Aux!$Q$4:$Q$5000,MATCH($C439&amp;"-"&amp;$E439&amp;"-"&amp;K$4,Aux!$Q$4:$Q$5000,0)),1,""),"")</f>
        <v/>
      </c>
      <c r="L439" s="13" t="str">
        <f>IFERROR(IF(($C439&amp;"-"&amp;$E439&amp;"-"&amp;L$4)=INDEX(Aux!$Q$4:$Q$5000,MATCH($C439&amp;"-"&amp;$E439&amp;"-"&amp;L$4,Aux!$Q$4:$Q$5000,0)),1,""),"")</f>
        <v/>
      </c>
      <c r="M439" s="13" t="str">
        <f>IFERROR(IF(($C439&amp;"-"&amp;$E439&amp;"-"&amp;M$4)=INDEX(Aux!$Q$4:$Q$5000,MATCH($C439&amp;"-"&amp;$E439&amp;"-"&amp;M$4,Aux!$Q$4:$Q$5000,0)),1,""),"")</f>
        <v/>
      </c>
      <c r="N439" s="13" t="str">
        <f>IFERROR(IF(($C439&amp;"-"&amp;$E439&amp;"-"&amp;N$4)=INDEX(Aux!$Q$4:$Q$5000,MATCH($C439&amp;"-"&amp;$E439&amp;"-"&amp;N$4,Aux!$Q$4:$Q$5000,0)),1,""),"")</f>
        <v/>
      </c>
      <c r="O439" s="13" t="str">
        <f>IFERROR(IF(($C439&amp;"-"&amp;$E439&amp;"-"&amp;O$4)=INDEX(Aux!$Q$4:$Q$5000,MATCH($C439&amp;"-"&amp;$E439&amp;"-"&amp;O$4,Aux!$Q$4:$Q$5000,0)),1,""),"")</f>
        <v/>
      </c>
      <c r="P439" s="13" t="str">
        <f>IFERROR(IF(($C439&amp;"-"&amp;$E439&amp;"-"&amp;P$4)=INDEX(Aux!$Q$4:$Q$5000,MATCH($C439&amp;"-"&amp;$E439&amp;"-"&amp;P$4,Aux!$Q$4:$Q$5000,0)),1,""),"")</f>
        <v/>
      </c>
      <c r="Q439" s="13" t="str">
        <f>IFERROR(IF(($C439&amp;"-"&amp;$E439&amp;"-"&amp;Q$4)=INDEX(Aux!$Q$4:$Q$5000,MATCH($C439&amp;"-"&amp;$E439&amp;"-"&amp;Q$4,Aux!$Q$4:$Q$5000,0)),1,""),"")</f>
        <v/>
      </c>
      <c r="R439" s="13" t="str">
        <f>IFERROR(IF(($C439&amp;"-"&amp;$E439&amp;"-"&amp;R$4)=INDEX(Aux!$Q$4:$Q$5000,MATCH($C439&amp;"-"&amp;$E439&amp;"-"&amp;R$4,Aux!$Q$4:$Q$5000,0)),1,""),"")</f>
        <v/>
      </c>
      <c r="S439" s="13" t="str">
        <f>IFERROR(IF(($C439&amp;"-"&amp;$E439&amp;"-"&amp;S$4)=INDEX(Aux!$Q$4:$Q$5000,MATCH($C439&amp;"-"&amp;$E439&amp;"-"&amp;S$4,Aux!$Q$4:$Q$5000,0)),1,""),"")</f>
        <v/>
      </c>
      <c r="T439" s="13" t="str">
        <f>IFERROR(IF(($C439&amp;"-"&amp;$E439&amp;"-"&amp;T$4)=INDEX(Aux!$Q$4:$Q$5000,MATCH($C439&amp;"-"&amp;$E439&amp;"-"&amp;T$4,Aux!$Q$4:$Q$5000,0)),1,""),"")</f>
        <v/>
      </c>
      <c r="U439" s="13" t="str">
        <f>IFERROR(IF(($C439&amp;"-"&amp;$E439&amp;"-"&amp;U$4)=INDEX(Aux!$Q$4:$Q$5000,MATCH($C439&amp;"-"&amp;$E439&amp;"-"&amp;U$4,Aux!$Q$4:$Q$5000,0)),1,""),"")</f>
        <v/>
      </c>
      <c r="V439" s="13" t="str">
        <f>IFERROR(IF(($C439&amp;"-"&amp;$E439&amp;"-"&amp;V$4)=INDEX(Aux!$Q$4:$Q$5000,MATCH($C439&amp;"-"&amp;$E439&amp;"-"&amp;V$4,Aux!$Q$4:$Q$5000,0)),1,""),"")</f>
        <v/>
      </c>
      <c r="W439" s="13" t="str">
        <f>IFERROR(IF(($C439&amp;"-"&amp;$E439&amp;"-"&amp;W$4)=INDEX(Aux!$Q$4:$Q$5000,MATCH($C439&amp;"-"&amp;$E439&amp;"-"&amp;W$4,Aux!$Q$4:$Q$5000,0)),1,""),"")</f>
        <v/>
      </c>
      <c r="X439" s="13" t="str">
        <f>IFERROR(IF(($C439&amp;"-"&amp;$E439&amp;"-"&amp;X$4)=INDEX(Aux!$Q$4:$Q$5000,MATCH($C439&amp;"-"&amp;$E439&amp;"-"&amp;X$4,Aux!$Q$4:$Q$5000,0)),1,""),"")</f>
        <v/>
      </c>
      <c r="Y439" s="13" t="str">
        <f>IFERROR(IF(($C439&amp;"-"&amp;$E439&amp;"-"&amp;Y$4)=INDEX(Aux!$Q$4:$Q$5000,MATCH($C439&amp;"-"&amp;$E439&amp;"-"&amp;Y$4,Aux!$Q$4:$Q$5000,0)),1,""),"")</f>
        <v/>
      </c>
      <c r="Z439" s="13" t="str">
        <f>IFERROR(IF(($C439&amp;"-"&amp;$E439&amp;"-"&amp;Z$4)=INDEX(Aux!$Q$4:$Q$5000,MATCH($C439&amp;"-"&amp;$E439&amp;"-"&amp;Z$4,Aux!$Q$4:$Q$5000,0)),1,""),"")</f>
        <v/>
      </c>
      <c r="AA439" s="13" t="str">
        <f>IFERROR(IF(($C439&amp;"-"&amp;$E439&amp;"-"&amp;AA$4)=INDEX(Aux!$Q$4:$Q$5000,MATCH($C439&amp;"-"&amp;$E439&amp;"-"&amp;AA$4,Aux!$Q$4:$Q$5000,0)),1,""),"")</f>
        <v/>
      </c>
    </row>
    <row r="440" spans="2:27" x14ac:dyDescent="0.25">
      <c r="B440" s="41" t="str">
        <f>IF(B439="","",IF(B439+1&lt;='Tables&amp;Data'!$F$9,B439+1,""))</f>
        <v/>
      </c>
      <c r="C440" s="46" t="str">
        <f>IF(IFERROR(TRUNC((B440-1)/'Tables&amp;Data'!$F$7,0)+1,0)=0,"","G"&amp;TRUNC((B440-1)/'Tables&amp;Data'!$F$7,0)+1)</f>
        <v/>
      </c>
      <c r="D440" s="43" t="str">
        <f>IF(C440="","",IF(D439='Tables&amp;Data'!$F$7,1,D439+1))</f>
        <v/>
      </c>
      <c r="E440" s="43" t="str">
        <f t="shared" si="6"/>
        <v/>
      </c>
      <c r="F440" s="45" t="str">
        <f>IF(E440="","",IF(SUM(G440:AA440)='Tables&amp;Data'!$F$8,"P","O"))</f>
        <v/>
      </c>
      <c r="G440" s="13" t="str">
        <f>IFERROR(IF(($C440&amp;"-"&amp;$E440&amp;"-"&amp;G$4)=INDEX(Aux!$Q$4:$Q$5000,MATCH($C440&amp;"-"&amp;$E440&amp;"-"&amp;G$4,Aux!$Q$4:$Q$5000,0)),1,""),"")</f>
        <v/>
      </c>
      <c r="H440" s="13" t="str">
        <f>IFERROR(IF(($C440&amp;"-"&amp;$E440&amp;"-"&amp;H$4)=INDEX(Aux!$Q$4:$Q$5000,MATCH($C440&amp;"-"&amp;$E440&amp;"-"&amp;H$4,Aux!$Q$4:$Q$5000,0)),1,""),"")</f>
        <v/>
      </c>
      <c r="I440" s="13" t="str">
        <f>IFERROR(IF(($C440&amp;"-"&amp;$E440&amp;"-"&amp;I$4)=INDEX(Aux!$Q$4:$Q$5000,MATCH($C440&amp;"-"&amp;$E440&amp;"-"&amp;I$4,Aux!$Q$4:$Q$5000,0)),1,""),"")</f>
        <v/>
      </c>
      <c r="J440" s="13" t="str">
        <f>IFERROR(IF(($C440&amp;"-"&amp;$E440&amp;"-"&amp;J$4)=INDEX(Aux!$Q$4:$Q$5000,MATCH($C440&amp;"-"&amp;$E440&amp;"-"&amp;J$4,Aux!$Q$4:$Q$5000,0)),1,""),"")</f>
        <v/>
      </c>
      <c r="K440" s="13" t="str">
        <f>IFERROR(IF(($C440&amp;"-"&amp;$E440&amp;"-"&amp;K$4)=INDEX(Aux!$Q$4:$Q$5000,MATCH($C440&amp;"-"&amp;$E440&amp;"-"&amp;K$4,Aux!$Q$4:$Q$5000,0)),1,""),"")</f>
        <v/>
      </c>
      <c r="L440" s="13" t="str">
        <f>IFERROR(IF(($C440&amp;"-"&amp;$E440&amp;"-"&amp;L$4)=INDEX(Aux!$Q$4:$Q$5000,MATCH($C440&amp;"-"&amp;$E440&amp;"-"&amp;L$4,Aux!$Q$4:$Q$5000,0)),1,""),"")</f>
        <v/>
      </c>
      <c r="M440" s="13" t="str">
        <f>IFERROR(IF(($C440&amp;"-"&amp;$E440&amp;"-"&amp;M$4)=INDEX(Aux!$Q$4:$Q$5000,MATCH($C440&amp;"-"&amp;$E440&amp;"-"&amp;M$4,Aux!$Q$4:$Q$5000,0)),1,""),"")</f>
        <v/>
      </c>
      <c r="N440" s="13" t="str">
        <f>IFERROR(IF(($C440&amp;"-"&amp;$E440&amp;"-"&amp;N$4)=INDEX(Aux!$Q$4:$Q$5000,MATCH($C440&amp;"-"&amp;$E440&amp;"-"&amp;N$4,Aux!$Q$4:$Q$5000,0)),1,""),"")</f>
        <v/>
      </c>
      <c r="O440" s="13" t="str">
        <f>IFERROR(IF(($C440&amp;"-"&amp;$E440&amp;"-"&amp;O$4)=INDEX(Aux!$Q$4:$Q$5000,MATCH($C440&amp;"-"&amp;$E440&amp;"-"&amp;O$4,Aux!$Q$4:$Q$5000,0)),1,""),"")</f>
        <v/>
      </c>
      <c r="P440" s="13" t="str">
        <f>IFERROR(IF(($C440&amp;"-"&amp;$E440&amp;"-"&amp;P$4)=INDEX(Aux!$Q$4:$Q$5000,MATCH($C440&amp;"-"&amp;$E440&amp;"-"&amp;P$4,Aux!$Q$4:$Q$5000,0)),1,""),"")</f>
        <v/>
      </c>
      <c r="Q440" s="13" t="str">
        <f>IFERROR(IF(($C440&amp;"-"&amp;$E440&amp;"-"&amp;Q$4)=INDEX(Aux!$Q$4:$Q$5000,MATCH($C440&amp;"-"&amp;$E440&amp;"-"&amp;Q$4,Aux!$Q$4:$Q$5000,0)),1,""),"")</f>
        <v/>
      </c>
      <c r="R440" s="13" t="str">
        <f>IFERROR(IF(($C440&amp;"-"&amp;$E440&amp;"-"&amp;R$4)=INDEX(Aux!$Q$4:$Q$5000,MATCH($C440&amp;"-"&amp;$E440&amp;"-"&amp;R$4,Aux!$Q$4:$Q$5000,0)),1,""),"")</f>
        <v/>
      </c>
      <c r="S440" s="13" t="str">
        <f>IFERROR(IF(($C440&amp;"-"&amp;$E440&amp;"-"&amp;S$4)=INDEX(Aux!$Q$4:$Q$5000,MATCH($C440&amp;"-"&amp;$E440&amp;"-"&amp;S$4,Aux!$Q$4:$Q$5000,0)),1,""),"")</f>
        <v/>
      </c>
      <c r="T440" s="13" t="str">
        <f>IFERROR(IF(($C440&amp;"-"&amp;$E440&amp;"-"&amp;T$4)=INDEX(Aux!$Q$4:$Q$5000,MATCH($C440&amp;"-"&amp;$E440&amp;"-"&amp;T$4,Aux!$Q$4:$Q$5000,0)),1,""),"")</f>
        <v/>
      </c>
      <c r="U440" s="13" t="str">
        <f>IFERROR(IF(($C440&amp;"-"&amp;$E440&amp;"-"&amp;U$4)=INDEX(Aux!$Q$4:$Q$5000,MATCH($C440&amp;"-"&amp;$E440&amp;"-"&amp;U$4,Aux!$Q$4:$Q$5000,0)),1,""),"")</f>
        <v/>
      </c>
      <c r="V440" s="13" t="str">
        <f>IFERROR(IF(($C440&amp;"-"&amp;$E440&amp;"-"&amp;V$4)=INDEX(Aux!$Q$4:$Q$5000,MATCH($C440&amp;"-"&amp;$E440&amp;"-"&amp;V$4,Aux!$Q$4:$Q$5000,0)),1,""),"")</f>
        <v/>
      </c>
      <c r="W440" s="13" t="str">
        <f>IFERROR(IF(($C440&amp;"-"&amp;$E440&amp;"-"&amp;W$4)=INDEX(Aux!$Q$4:$Q$5000,MATCH($C440&amp;"-"&amp;$E440&amp;"-"&amp;W$4,Aux!$Q$4:$Q$5000,0)),1,""),"")</f>
        <v/>
      </c>
      <c r="X440" s="13" t="str">
        <f>IFERROR(IF(($C440&amp;"-"&amp;$E440&amp;"-"&amp;X$4)=INDEX(Aux!$Q$4:$Q$5000,MATCH($C440&amp;"-"&amp;$E440&amp;"-"&amp;X$4,Aux!$Q$4:$Q$5000,0)),1,""),"")</f>
        <v/>
      </c>
      <c r="Y440" s="13" t="str">
        <f>IFERROR(IF(($C440&amp;"-"&amp;$E440&amp;"-"&amp;Y$4)=INDEX(Aux!$Q$4:$Q$5000,MATCH($C440&amp;"-"&amp;$E440&amp;"-"&amp;Y$4,Aux!$Q$4:$Q$5000,0)),1,""),"")</f>
        <v/>
      </c>
      <c r="Z440" s="13" t="str">
        <f>IFERROR(IF(($C440&amp;"-"&amp;$E440&amp;"-"&amp;Z$4)=INDEX(Aux!$Q$4:$Q$5000,MATCH($C440&amp;"-"&amp;$E440&amp;"-"&amp;Z$4,Aux!$Q$4:$Q$5000,0)),1,""),"")</f>
        <v/>
      </c>
      <c r="AA440" s="13" t="str">
        <f>IFERROR(IF(($C440&amp;"-"&amp;$E440&amp;"-"&amp;AA$4)=INDEX(Aux!$Q$4:$Q$5000,MATCH($C440&amp;"-"&amp;$E440&amp;"-"&amp;AA$4,Aux!$Q$4:$Q$5000,0)),1,""),"")</f>
        <v/>
      </c>
    </row>
    <row r="441" spans="2:27" x14ac:dyDescent="0.25">
      <c r="B441" s="41" t="str">
        <f>IF(B440="","",IF(B440+1&lt;='Tables&amp;Data'!$F$9,B440+1,""))</f>
        <v/>
      </c>
      <c r="C441" s="46" t="str">
        <f>IF(IFERROR(TRUNC((B441-1)/'Tables&amp;Data'!$F$7,0)+1,0)=0,"","G"&amp;TRUNC((B441-1)/'Tables&amp;Data'!$F$7,0)+1)</f>
        <v/>
      </c>
      <c r="D441" s="43" t="str">
        <f>IF(C441="","",IF(D440='Tables&amp;Data'!$F$7,1,D440+1))</f>
        <v/>
      </c>
      <c r="E441" s="43" t="str">
        <f t="shared" si="6"/>
        <v/>
      </c>
      <c r="F441" s="45" t="str">
        <f>IF(E441="","",IF(SUM(G441:AA441)='Tables&amp;Data'!$F$8,"P","O"))</f>
        <v/>
      </c>
      <c r="G441" s="13" t="str">
        <f>IFERROR(IF(($C441&amp;"-"&amp;$E441&amp;"-"&amp;G$4)=INDEX(Aux!$Q$4:$Q$5000,MATCH($C441&amp;"-"&amp;$E441&amp;"-"&amp;G$4,Aux!$Q$4:$Q$5000,0)),1,""),"")</f>
        <v/>
      </c>
      <c r="H441" s="13" t="str">
        <f>IFERROR(IF(($C441&amp;"-"&amp;$E441&amp;"-"&amp;H$4)=INDEX(Aux!$Q$4:$Q$5000,MATCH($C441&amp;"-"&amp;$E441&amp;"-"&amp;H$4,Aux!$Q$4:$Q$5000,0)),1,""),"")</f>
        <v/>
      </c>
      <c r="I441" s="13" t="str">
        <f>IFERROR(IF(($C441&amp;"-"&amp;$E441&amp;"-"&amp;I$4)=INDEX(Aux!$Q$4:$Q$5000,MATCH($C441&amp;"-"&amp;$E441&amp;"-"&amp;I$4,Aux!$Q$4:$Q$5000,0)),1,""),"")</f>
        <v/>
      </c>
      <c r="J441" s="13" t="str">
        <f>IFERROR(IF(($C441&amp;"-"&amp;$E441&amp;"-"&amp;J$4)=INDEX(Aux!$Q$4:$Q$5000,MATCH($C441&amp;"-"&amp;$E441&amp;"-"&amp;J$4,Aux!$Q$4:$Q$5000,0)),1,""),"")</f>
        <v/>
      </c>
      <c r="K441" s="13" t="str">
        <f>IFERROR(IF(($C441&amp;"-"&amp;$E441&amp;"-"&amp;K$4)=INDEX(Aux!$Q$4:$Q$5000,MATCH($C441&amp;"-"&amp;$E441&amp;"-"&amp;K$4,Aux!$Q$4:$Q$5000,0)),1,""),"")</f>
        <v/>
      </c>
      <c r="L441" s="13" t="str">
        <f>IFERROR(IF(($C441&amp;"-"&amp;$E441&amp;"-"&amp;L$4)=INDEX(Aux!$Q$4:$Q$5000,MATCH($C441&amp;"-"&amp;$E441&amp;"-"&amp;L$4,Aux!$Q$4:$Q$5000,0)),1,""),"")</f>
        <v/>
      </c>
      <c r="M441" s="13" t="str">
        <f>IFERROR(IF(($C441&amp;"-"&amp;$E441&amp;"-"&amp;M$4)=INDEX(Aux!$Q$4:$Q$5000,MATCH($C441&amp;"-"&amp;$E441&amp;"-"&amp;M$4,Aux!$Q$4:$Q$5000,0)),1,""),"")</f>
        <v/>
      </c>
      <c r="N441" s="13" t="str">
        <f>IFERROR(IF(($C441&amp;"-"&amp;$E441&amp;"-"&amp;N$4)=INDEX(Aux!$Q$4:$Q$5000,MATCH($C441&amp;"-"&amp;$E441&amp;"-"&amp;N$4,Aux!$Q$4:$Q$5000,0)),1,""),"")</f>
        <v/>
      </c>
      <c r="O441" s="13" t="str">
        <f>IFERROR(IF(($C441&amp;"-"&amp;$E441&amp;"-"&amp;O$4)=INDEX(Aux!$Q$4:$Q$5000,MATCH($C441&amp;"-"&amp;$E441&amp;"-"&amp;O$4,Aux!$Q$4:$Q$5000,0)),1,""),"")</f>
        <v/>
      </c>
      <c r="P441" s="13" t="str">
        <f>IFERROR(IF(($C441&amp;"-"&amp;$E441&amp;"-"&amp;P$4)=INDEX(Aux!$Q$4:$Q$5000,MATCH($C441&amp;"-"&amp;$E441&amp;"-"&amp;P$4,Aux!$Q$4:$Q$5000,0)),1,""),"")</f>
        <v/>
      </c>
      <c r="Q441" s="13" t="str">
        <f>IFERROR(IF(($C441&amp;"-"&amp;$E441&amp;"-"&amp;Q$4)=INDEX(Aux!$Q$4:$Q$5000,MATCH($C441&amp;"-"&amp;$E441&amp;"-"&amp;Q$4,Aux!$Q$4:$Q$5000,0)),1,""),"")</f>
        <v/>
      </c>
      <c r="R441" s="13" t="str">
        <f>IFERROR(IF(($C441&amp;"-"&amp;$E441&amp;"-"&amp;R$4)=INDEX(Aux!$Q$4:$Q$5000,MATCH($C441&amp;"-"&amp;$E441&amp;"-"&amp;R$4,Aux!$Q$4:$Q$5000,0)),1,""),"")</f>
        <v/>
      </c>
      <c r="S441" s="13" t="str">
        <f>IFERROR(IF(($C441&amp;"-"&amp;$E441&amp;"-"&amp;S$4)=INDEX(Aux!$Q$4:$Q$5000,MATCH($C441&amp;"-"&amp;$E441&amp;"-"&amp;S$4,Aux!$Q$4:$Q$5000,0)),1,""),"")</f>
        <v/>
      </c>
      <c r="T441" s="13" t="str">
        <f>IFERROR(IF(($C441&amp;"-"&amp;$E441&amp;"-"&amp;T$4)=INDEX(Aux!$Q$4:$Q$5000,MATCH($C441&amp;"-"&amp;$E441&amp;"-"&amp;T$4,Aux!$Q$4:$Q$5000,0)),1,""),"")</f>
        <v/>
      </c>
      <c r="U441" s="13" t="str">
        <f>IFERROR(IF(($C441&amp;"-"&amp;$E441&amp;"-"&amp;U$4)=INDEX(Aux!$Q$4:$Q$5000,MATCH($C441&amp;"-"&amp;$E441&amp;"-"&amp;U$4,Aux!$Q$4:$Q$5000,0)),1,""),"")</f>
        <v/>
      </c>
      <c r="V441" s="13" t="str">
        <f>IFERROR(IF(($C441&amp;"-"&amp;$E441&amp;"-"&amp;V$4)=INDEX(Aux!$Q$4:$Q$5000,MATCH($C441&amp;"-"&amp;$E441&amp;"-"&amp;V$4,Aux!$Q$4:$Q$5000,0)),1,""),"")</f>
        <v/>
      </c>
      <c r="W441" s="13" t="str">
        <f>IFERROR(IF(($C441&amp;"-"&amp;$E441&amp;"-"&amp;W$4)=INDEX(Aux!$Q$4:$Q$5000,MATCH($C441&amp;"-"&amp;$E441&amp;"-"&amp;W$4,Aux!$Q$4:$Q$5000,0)),1,""),"")</f>
        <v/>
      </c>
      <c r="X441" s="13" t="str">
        <f>IFERROR(IF(($C441&amp;"-"&amp;$E441&amp;"-"&amp;X$4)=INDEX(Aux!$Q$4:$Q$5000,MATCH($C441&amp;"-"&amp;$E441&amp;"-"&amp;X$4,Aux!$Q$4:$Q$5000,0)),1,""),"")</f>
        <v/>
      </c>
      <c r="Y441" s="13" t="str">
        <f>IFERROR(IF(($C441&amp;"-"&amp;$E441&amp;"-"&amp;Y$4)=INDEX(Aux!$Q$4:$Q$5000,MATCH($C441&amp;"-"&amp;$E441&amp;"-"&amp;Y$4,Aux!$Q$4:$Q$5000,0)),1,""),"")</f>
        <v/>
      </c>
      <c r="Z441" s="13" t="str">
        <f>IFERROR(IF(($C441&amp;"-"&amp;$E441&amp;"-"&amp;Z$4)=INDEX(Aux!$Q$4:$Q$5000,MATCH($C441&amp;"-"&amp;$E441&amp;"-"&amp;Z$4,Aux!$Q$4:$Q$5000,0)),1,""),"")</f>
        <v/>
      </c>
      <c r="AA441" s="13" t="str">
        <f>IFERROR(IF(($C441&amp;"-"&amp;$E441&amp;"-"&amp;AA$4)=INDEX(Aux!$Q$4:$Q$5000,MATCH($C441&amp;"-"&amp;$E441&amp;"-"&amp;AA$4,Aux!$Q$4:$Q$5000,0)),1,""),"")</f>
        <v/>
      </c>
    </row>
    <row r="442" spans="2:27" x14ac:dyDescent="0.25">
      <c r="B442" s="41" t="str">
        <f>IF(B441="","",IF(B441+1&lt;='Tables&amp;Data'!$F$9,B441+1,""))</f>
        <v/>
      </c>
      <c r="C442" s="46" t="str">
        <f>IF(IFERROR(TRUNC((B442-1)/'Tables&amp;Data'!$F$7,0)+1,0)=0,"","G"&amp;TRUNC((B442-1)/'Tables&amp;Data'!$F$7,0)+1)</f>
        <v/>
      </c>
      <c r="D442" s="43" t="str">
        <f>IF(C442="","",IF(D441='Tables&amp;Data'!$F$7,1,D441+1))</f>
        <v/>
      </c>
      <c r="E442" s="43" t="str">
        <f t="shared" si="6"/>
        <v/>
      </c>
      <c r="F442" s="45" t="str">
        <f>IF(E442="","",IF(SUM(G442:AA442)='Tables&amp;Data'!$F$8,"P","O"))</f>
        <v/>
      </c>
      <c r="G442" s="13" t="str">
        <f>IFERROR(IF(($C442&amp;"-"&amp;$E442&amp;"-"&amp;G$4)=INDEX(Aux!$Q$4:$Q$5000,MATCH($C442&amp;"-"&amp;$E442&amp;"-"&amp;G$4,Aux!$Q$4:$Q$5000,0)),1,""),"")</f>
        <v/>
      </c>
      <c r="H442" s="13" t="str">
        <f>IFERROR(IF(($C442&amp;"-"&amp;$E442&amp;"-"&amp;H$4)=INDEX(Aux!$Q$4:$Q$5000,MATCH($C442&amp;"-"&amp;$E442&amp;"-"&amp;H$4,Aux!$Q$4:$Q$5000,0)),1,""),"")</f>
        <v/>
      </c>
      <c r="I442" s="13" t="str">
        <f>IFERROR(IF(($C442&amp;"-"&amp;$E442&amp;"-"&amp;I$4)=INDEX(Aux!$Q$4:$Q$5000,MATCH($C442&amp;"-"&amp;$E442&amp;"-"&amp;I$4,Aux!$Q$4:$Q$5000,0)),1,""),"")</f>
        <v/>
      </c>
      <c r="J442" s="13" t="str">
        <f>IFERROR(IF(($C442&amp;"-"&amp;$E442&amp;"-"&amp;J$4)=INDEX(Aux!$Q$4:$Q$5000,MATCH($C442&amp;"-"&amp;$E442&amp;"-"&amp;J$4,Aux!$Q$4:$Q$5000,0)),1,""),"")</f>
        <v/>
      </c>
      <c r="K442" s="13" t="str">
        <f>IFERROR(IF(($C442&amp;"-"&amp;$E442&amp;"-"&amp;K$4)=INDEX(Aux!$Q$4:$Q$5000,MATCH($C442&amp;"-"&amp;$E442&amp;"-"&amp;K$4,Aux!$Q$4:$Q$5000,0)),1,""),"")</f>
        <v/>
      </c>
      <c r="L442" s="13" t="str">
        <f>IFERROR(IF(($C442&amp;"-"&amp;$E442&amp;"-"&amp;L$4)=INDEX(Aux!$Q$4:$Q$5000,MATCH($C442&amp;"-"&amp;$E442&amp;"-"&amp;L$4,Aux!$Q$4:$Q$5000,0)),1,""),"")</f>
        <v/>
      </c>
      <c r="M442" s="13" t="str">
        <f>IFERROR(IF(($C442&amp;"-"&amp;$E442&amp;"-"&amp;M$4)=INDEX(Aux!$Q$4:$Q$5000,MATCH($C442&amp;"-"&amp;$E442&amp;"-"&amp;M$4,Aux!$Q$4:$Q$5000,0)),1,""),"")</f>
        <v/>
      </c>
      <c r="N442" s="13" t="str">
        <f>IFERROR(IF(($C442&amp;"-"&amp;$E442&amp;"-"&amp;N$4)=INDEX(Aux!$Q$4:$Q$5000,MATCH($C442&amp;"-"&amp;$E442&amp;"-"&amp;N$4,Aux!$Q$4:$Q$5000,0)),1,""),"")</f>
        <v/>
      </c>
      <c r="O442" s="13" t="str">
        <f>IFERROR(IF(($C442&amp;"-"&amp;$E442&amp;"-"&amp;O$4)=INDEX(Aux!$Q$4:$Q$5000,MATCH($C442&amp;"-"&amp;$E442&amp;"-"&amp;O$4,Aux!$Q$4:$Q$5000,0)),1,""),"")</f>
        <v/>
      </c>
      <c r="P442" s="13" t="str">
        <f>IFERROR(IF(($C442&amp;"-"&amp;$E442&amp;"-"&amp;P$4)=INDEX(Aux!$Q$4:$Q$5000,MATCH($C442&amp;"-"&amp;$E442&amp;"-"&amp;P$4,Aux!$Q$4:$Q$5000,0)),1,""),"")</f>
        <v/>
      </c>
      <c r="Q442" s="13" t="str">
        <f>IFERROR(IF(($C442&amp;"-"&amp;$E442&amp;"-"&amp;Q$4)=INDEX(Aux!$Q$4:$Q$5000,MATCH($C442&amp;"-"&amp;$E442&amp;"-"&amp;Q$4,Aux!$Q$4:$Q$5000,0)),1,""),"")</f>
        <v/>
      </c>
      <c r="R442" s="13" t="str">
        <f>IFERROR(IF(($C442&amp;"-"&amp;$E442&amp;"-"&amp;R$4)=INDEX(Aux!$Q$4:$Q$5000,MATCH($C442&amp;"-"&amp;$E442&amp;"-"&amp;R$4,Aux!$Q$4:$Q$5000,0)),1,""),"")</f>
        <v/>
      </c>
      <c r="S442" s="13" t="str">
        <f>IFERROR(IF(($C442&amp;"-"&amp;$E442&amp;"-"&amp;S$4)=INDEX(Aux!$Q$4:$Q$5000,MATCH($C442&amp;"-"&amp;$E442&amp;"-"&amp;S$4,Aux!$Q$4:$Q$5000,0)),1,""),"")</f>
        <v/>
      </c>
      <c r="T442" s="13" t="str">
        <f>IFERROR(IF(($C442&amp;"-"&amp;$E442&amp;"-"&amp;T$4)=INDEX(Aux!$Q$4:$Q$5000,MATCH($C442&amp;"-"&amp;$E442&amp;"-"&amp;T$4,Aux!$Q$4:$Q$5000,0)),1,""),"")</f>
        <v/>
      </c>
      <c r="U442" s="13" t="str">
        <f>IFERROR(IF(($C442&amp;"-"&amp;$E442&amp;"-"&amp;U$4)=INDEX(Aux!$Q$4:$Q$5000,MATCH($C442&amp;"-"&amp;$E442&amp;"-"&amp;U$4,Aux!$Q$4:$Q$5000,0)),1,""),"")</f>
        <v/>
      </c>
      <c r="V442" s="13" t="str">
        <f>IFERROR(IF(($C442&amp;"-"&amp;$E442&amp;"-"&amp;V$4)=INDEX(Aux!$Q$4:$Q$5000,MATCH($C442&amp;"-"&amp;$E442&amp;"-"&amp;V$4,Aux!$Q$4:$Q$5000,0)),1,""),"")</f>
        <v/>
      </c>
      <c r="W442" s="13" t="str">
        <f>IFERROR(IF(($C442&amp;"-"&amp;$E442&amp;"-"&amp;W$4)=INDEX(Aux!$Q$4:$Q$5000,MATCH($C442&amp;"-"&amp;$E442&amp;"-"&amp;W$4,Aux!$Q$4:$Q$5000,0)),1,""),"")</f>
        <v/>
      </c>
      <c r="X442" s="13" t="str">
        <f>IFERROR(IF(($C442&amp;"-"&amp;$E442&amp;"-"&amp;X$4)=INDEX(Aux!$Q$4:$Q$5000,MATCH($C442&amp;"-"&amp;$E442&amp;"-"&amp;X$4,Aux!$Q$4:$Q$5000,0)),1,""),"")</f>
        <v/>
      </c>
      <c r="Y442" s="13" t="str">
        <f>IFERROR(IF(($C442&amp;"-"&amp;$E442&amp;"-"&amp;Y$4)=INDEX(Aux!$Q$4:$Q$5000,MATCH($C442&amp;"-"&amp;$E442&amp;"-"&amp;Y$4,Aux!$Q$4:$Q$5000,0)),1,""),"")</f>
        <v/>
      </c>
      <c r="Z442" s="13" t="str">
        <f>IFERROR(IF(($C442&amp;"-"&amp;$E442&amp;"-"&amp;Z$4)=INDEX(Aux!$Q$4:$Q$5000,MATCH($C442&amp;"-"&amp;$E442&amp;"-"&amp;Z$4,Aux!$Q$4:$Q$5000,0)),1,""),"")</f>
        <v/>
      </c>
      <c r="AA442" s="13" t="str">
        <f>IFERROR(IF(($C442&amp;"-"&amp;$E442&amp;"-"&amp;AA$4)=INDEX(Aux!$Q$4:$Q$5000,MATCH($C442&amp;"-"&amp;$E442&amp;"-"&amp;AA$4,Aux!$Q$4:$Q$5000,0)),1,""),"")</f>
        <v/>
      </c>
    </row>
    <row r="443" spans="2:27" x14ac:dyDescent="0.25">
      <c r="B443" s="41" t="str">
        <f>IF(B442="","",IF(B442+1&lt;='Tables&amp;Data'!$F$9,B442+1,""))</f>
        <v/>
      </c>
      <c r="C443" s="46" t="str">
        <f>IF(IFERROR(TRUNC((B443-1)/'Tables&amp;Data'!$F$7,0)+1,0)=0,"","G"&amp;TRUNC((B443-1)/'Tables&amp;Data'!$F$7,0)+1)</f>
        <v/>
      </c>
      <c r="D443" s="43" t="str">
        <f>IF(C443="","",IF(D442='Tables&amp;Data'!$F$7,1,D442+1))</f>
        <v/>
      </c>
      <c r="E443" s="43" t="str">
        <f t="shared" si="6"/>
        <v/>
      </c>
      <c r="F443" s="45" t="str">
        <f>IF(E443="","",IF(SUM(G443:AA443)='Tables&amp;Data'!$F$8,"P","O"))</f>
        <v/>
      </c>
      <c r="G443" s="13" t="str">
        <f>IFERROR(IF(($C443&amp;"-"&amp;$E443&amp;"-"&amp;G$4)=INDEX(Aux!$Q$4:$Q$5000,MATCH($C443&amp;"-"&amp;$E443&amp;"-"&amp;G$4,Aux!$Q$4:$Q$5000,0)),1,""),"")</f>
        <v/>
      </c>
      <c r="H443" s="13" t="str">
        <f>IFERROR(IF(($C443&amp;"-"&amp;$E443&amp;"-"&amp;H$4)=INDEX(Aux!$Q$4:$Q$5000,MATCH($C443&amp;"-"&amp;$E443&amp;"-"&amp;H$4,Aux!$Q$4:$Q$5000,0)),1,""),"")</f>
        <v/>
      </c>
      <c r="I443" s="13" t="str">
        <f>IFERROR(IF(($C443&amp;"-"&amp;$E443&amp;"-"&amp;I$4)=INDEX(Aux!$Q$4:$Q$5000,MATCH($C443&amp;"-"&amp;$E443&amp;"-"&amp;I$4,Aux!$Q$4:$Q$5000,0)),1,""),"")</f>
        <v/>
      </c>
      <c r="J443" s="13" t="str">
        <f>IFERROR(IF(($C443&amp;"-"&amp;$E443&amp;"-"&amp;J$4)=INDEX(Aux!$Q$4:$Q$5000,MATCH($C443&amp;"-"&amp;$E443&amp;"-"&amp;J$4,Aux!$Q$4:$Q$5000,0)),1,""),"")</f>
        <v/>
      </c>
      <c r="K443" s="13" t="str">
        <f>IFERROR(IF(($C443&amp;"-"&amp;$E443&amp;"-"&amp;K$4)=INDEX(Aux!$Q$4:$Q$5000,MATCH($C443&amp;"-"&amp;$E443&amp;"-"&amp;K$4,Aux!$Q$4:$Q$5000,0)),1,""),"")</f>
        <v/>
      </c>
      <c r="L443" s="13" t="str">
        <f>IFERROR(IF(($C443&amp;"-"&amp;$E443&amp;"-"&amp;L$4)=INDEX(Aux!$Q$4:$Q$5000,MATCH($C443&amp;"-"&amp;$E443&amp;"-"&amp;L$4,Aux!$Q$4:$Q$5000,0)),1,""),"")</f>
        <v/>
      </c>
      <c r="M443" s="13" t="str">
        <f>IFERROR(IF(($C443&amp;"-"&amp;$E443&amp;"-"&amp;M$4)=INDEX(Aux!$Q$4:$Q$5000,MATCH($C443&amp;"-"&amp;$E443&amp;"-"&amp;M$4,Aux!$Q$4:$Q$5000,0)),1,""),"")</f>
        <v/>
      </c>
      <c r="N443" s="13" t="str">
        <f>IFERROR(IF(($C443&amp;"-"&amp;$E443&amp;"-"&amp;N$4)=INDEX(Aux!$Q$4:$Q$5000,MATCH($C443&amp;"-"&amp;$E443&amp;"-"&amp;N$4,Aux!$Q$4:$Q$5000,0)),1,""),"")</f>
        <v/>
      </c>
      <c r="O443" s="13" t="str">
        <f>IFERROR(IF(($C443&amp;"-"&amp;$E443&amp;"-"&amp;O$4)=INDEX(Aux!$Q$4:$Q$5000,MATCH($C443&amp;"-"&amp;$E443&amp;"-"&amp;O$4,Aux!$Q$4:$Q$5000,0)),1,""),"")</f>
        <v/>
      </c>
      <c r="P443" s="13" t="str">
        <f>IFERROR(IF(($C443&amp;"-"&amp;$E443&amp;"-"&amp;P$4)=INDEX(Aux!$Q$4:$Q$5000,MATCH($C443&amp;"-"&amp;$E443&amp;"-"&amp;P$4,Aux!$Q$4:$Q$5000,0)),1,""),"")</f>
        <v/>
      </c>
      <c r="Q443" s="13" t="str">
        <f>IFERROR(IF(($C443&amp;"-"&amp;$E443&amp;"-"&amp;Q$4)=INDEX(Aux!$Q$4:$Q$5000,MATCH($C443&amp;"-"&amp;$E443&amp;"-"&amp;Q$4,Aux!$Q$4:$Q$5000,0)),1,""),"")</f>
        <v/>
      </c>
      <c r="R443" s="13" t="str">
        <f>IFERROR(IF(($C443&amp;"-"&amp;$E443&amp;"-"&amp;R$4)=INDEX(Aux!$Q$4:$Q$5000,MATCH($C443&amp;"-"&amp;$E443&amp;"-"&amp;R$4,Aux!$Q$4:$Q$5000,0)),1,""),"")</f>
        <v/>
      </c>
      <c r="S443" s="13" t="str">
        <f>IFERROR(IF(($C443&amp;"-"&amp;$E443&amp;"-"&amp;S$4)=INDEX(Aux!$Q$4:$Q$5000,MATCH($C443&amp;"-"&amp;$E443&amp;"-"&amp;S$4,Aux!$Q$4:$Q$5000,0)),1,""),"")</f>
        <v/>
      </c>
      <c r="T443" s="13" t="str">
        <f>IFERROR(IF(($C443&amp;"-"&amp;$E443&amp;"-"&amp;T$4)=INDEX(Aux!$Q$4:$Q$5000,MATCH($C443&amp;"-"&amp;$E443&amp;"-"&amp;T$4,Aux!$Q$4:$Q$5000,0)),1,""),"")</f>
        <v/>
      </c>
      <c r="U443" s="13" t="str">
        <f>IFERROR(IF(($C443&amp;"-"&amp;$E443&amp;"-"&amp;U$4)=INDEX(Aux!$Q$4:$Q$5000,MATCH($C443&amp;"-"&amp;$E443&amp;"-"&amp;U$4,Aux!$Q$4:$Q$5000,0)),1,""),"")</f>
        <v/>
      </c>
      <c r="V443" s="13" t="str">
        <f>IFERROR(IF(($C443&amp;"-"&amp;$E443&amp;"-"&amp;V$4)=INDEX(Aux!$Q$4:$Q$5000,MATCH($C443&amp;"-"&amp;$E443&amp;"-"&amp;V$4,Aux!$Q$4:$Q$5000,0)),1,""),"")</f>
        <v/>
      </c>
      <c r="W443" s="13" t="str">
        <f>IFERROR(IF(($C443&amp;"-"&amp;$E443&amp;"-"&amp;W$4)=INDEX(Aux!$Q$4:$Q$5000,MATCH($C443&amp;"-"&amp;$E443&amp;"-"&amp;W$4,Aux!$Q$4:$Q$5000,0)),1,""),"")</f>
        <v/>
      </c>
      <c r="X443" s="13" t="str">
        <f>IFERROR(IF(($C443&amp;"-"&amp;$E443&amp;"-"&amp;X$4)=INDEX(Aux!$Q$4:$Q$5000,MATCH($C443&amp;"-"&amp;$E443&amp;"-"&amp;X$4,Aux!$Q$4:$Q$5000,0)),1,""),"")</f>
        <v/>
      </c>
      <c r="Y443" s="13" t="str">
        <f>IFERROR(IF(($C443&amp;"-"&amp;$E443&amp;"-"&amp;Y$4)=INDEX(Aux!$Q$4:$Q$5000,MATCH($C443&amp;"-"&amp;$E443&amp;"-"&amp;Y$4,Aux!$Q$4:$Q$5000,0)),1,""),"")</f>
        <v/>
      </c>
      <c r="Z443" s="13" t="str">
        <f>IFERROR(IF(($C443&amp;"-"&amp;$E443&amp;"-"&amp;Z$4)=INDEX(Aux!$Q$4:$Q$5000,MATCH($C443&amp;"-"&amp;$E443&amp;"-"&amp;Z$4,Aux!$Q$4:$Q$5000,0)),1,""),"")</f>
        <v/>
      </c>
      <c r="AA443" s="13" t="str">
        <f>IFERROR(IF(($C443&amp;"-"&amp;$E443&amp;"-"&amp;AA$4)=INDEX(Aux!$Q$4:$Q$5000,MATCH($C443&amp;"-"&amp;$E443&amp;"-"&amp;AA$4,Aux!$Q$4:$Q$5000,0)),1,""),"")</f>
        <v/>
      </c>
    </row>
    <row r="444" spans="2:27" x14ac:dyDescent="0.25">
      <c r="B444" s="41" t="str">
        <f>IF(B443="","",IF(B443+1&lt;='Tables&amp;Data'!$F$9,B443+1,""))</f>
        <v/>
      </c>
      <c r="C444" s="46" t="str">
        <f>IF(IFERROR(TRUNC((B444-1)/'Tables&amp;Data'!$F$7,0)+1,0)=0,"","G"&amp;TRUNC((B444-1)/'Tables&amp;Data'!$F$7,0)+1)</f>
        <v/>
      </c>
      <c r="D444" s="43" t="str">
        <f>IF(C444="","",IF(D443='Tables&amp;Data'!$F$7,1,D443+1))</f>
        <v/>
      </c>
      <c r="E444" s="43" t="str">
        <f t="shared" si="6"/>
        <v/>
      </c>
      <c r="F444" s="45" t="str">
        <f>IF(E444="","",IF(SUM(G444:AA444)='Tables&amp;Data'!$F$8,"P","O"))</f>
        <v/>
      </c>
      <c r="G444" s="13" t="str">
        <f>IFERROR(IF(($C444&amp;"-"&amp;$E444&amp;"-"&amp;G$4)=INDEX(Aux!$Q$4:$Q$5000,MATCH($C444&amp;"-"&amp;$E444&amp;"-"&amp;G$4,Aux!$Q$4:$Q$5000,0)),1,""),"")</f>
        <v/>
      </c>
      <c r="H444" s="13" t="str">
        <f>IFERROR(IF(($C444&amp;"-"&amp;$E444&amp;"-"&amp;H$4)=INDEX(Aux!$Q$4:$Q$5000,MATCH($C444&amp;"-"&amp;$E444&amp;"-"&amp;H$4,Aux!$Q$4:$Q$5000,0)),1,""),"")</f>
        <v/>
      </c>
      <c r="I444" s="13" t="str">
        <f>IFERROR(IF(($C444&amp;"-"&amp;$E444&amp;"-"&amp;I$4)=INDEX(Aux!$Q$4:$Q$5000,MATCH($C444&amp;"-"&amp;$E444&amp;"-"&amp;I$4,Aux!$Q$4:$Q$5000,0)),1,""),"")</f>
        <v/>
      </c>
      <c r="J444" s="13" t="str">
        <f>IFERROR(IF(($C444&amp;"-"&amp;$E444&amp;"-"&amp;J$4)=INDEX(Aux!$Q$4:$Q$5000,MATCH($C444&amp;"-"&amp;$E444&amp;"-"&amp;J$4,Aux!$Q$4:$Q$5000,0)),1,""),"")</f>
        <v/>
      </c>
      <c r="K444" s="13" t="str">
        <f>IFERROR(IF(($C444&amp;"-"&amp;$E444&amp;"-"&amp;K$4)=INDEX(Aux!$Q$4:$Q$5000,MATCH($C444&amp;"-"&amp;$E444&amp;"-"&amp;K$4,Aux!$Q$4:$Q$5000,0)),1,""),"")</f>
        <v/>
      </c>
      <c r="L444" s="13" t="str">
        <f>IFERROR(IF(($C444&amp;"-"&amp;$E444&amp;"-"&amp;L$4)=INDEX(Aux!$Q$4:$Q$5000,MATCH($C444&amp;"-"&amp;$E444&amp;"-"&amp;L$4,Aux!$Q$4:$Q$5000,0)),1,""),"")</f>
        <v/>
      </c>
      <c r="M444" s="13" t="str">
        <f>IFERROR(IF(($C444&amp;"-"&amp;$E444&amp;"-"&amp;M$4)=INDEX(Aux!$Q$4:$Q$5000,MATCH($C444&amp;"-"&amp;$E444&amp;"-"&amp;M$4,Aux!$Q$4:$Q$5000,0)),1,""),"")</f>
        <v/>
      </c>
      <c r="N444" s="13" t="str">
        <f>IFERROR(IF(($C444&amp;"-"&amp;$E444&amp;"-"&amp;N$4)=INDEX(Aux!$Q$4:$Q$5000,MATCH($C444&amp;"-"&amp;$E444&amp;"-"&amp;N$4,Aux!$Q$4:$Q$5000,0)),1,""),"")</f>
        <v/>
      </c>
      <c r="O444" s="13" t="str">
        <f>IFERROR(IF(($C444&amp;"-"&amp;$E444&amp;"-"&amp;O$4)=INDEX(Aux!$Q$4:$Q$5000,MATCH($C444&amp;"-"&amp;$E444&amp;"-"&amp;O$4,Aux!$Q$4:$Q$5000,0)),1,""),"")</f>
        <v/>
      </c>
      <c r="P444" s="13" t="str">
        <f>IFERROR(IF(($C444&amp;"-"&amp;$E444&amp;"-"&amp;P$4)=INDEX(Aux!$Q$4:$Q$5000,MATCH($C444&amp;"-"&amp;$E444&amp;"-"&amp;P$4,Aux!$Q$4:$Q$5000,0)),1,""),"")</f>
        <v/>
      </c>
      <c r="Q444" s="13" t="str">
        <f>IFERROR(IF(($C444&amp;"-"&amp;$E444&amp;"-"&amp;Q$4)=INDEX(Aux!$Q$4:$Q$5000,MATCH($C444&amp;"-"&amp;$E444&amp;"-"&amp;Q$4,Aux!$Q$4:$Q$5000,0)),1,""),"")</f>
        <v/>
      </c>
      <c r="R444" s="13" t="str">
        <f>IFERROR(IF(($C444&amp;"-"&amp;$E444&amp;"-"&amp;R$4)=INDEX(Aux!$Q$4:$Q$5000,MATCH($C444&amp;"-"&amp;$E444&amp;"-"&amp;R$4,Aux!$Q$4:$Q$5000,0)),1,""),"")</f>
        <v/>
      </c>
      <c r="S444" s="13" t="str">
        <f>IFERROR(IF(($C444&amp;"-"&amp;$E444&amp;"-"&amp;S$4)=INDEX(Aux!$Q$4:$Q$5000,MATCH($C444&amp;"-"&amp;$E444&amp;"-"&amp;S$4,Aux!$Q$4:$Q$5000,0)),1,""),"")</f>
        <v/>
      </c>
      <c r="T444" s="13" t="str">
        <f>IFERROR(IF(($C444&amp;"-"&amp;$E444&amp;"-"&amp;T$4)=INDEX(Aux!$Q$4:$Q$5000,MATCH($C444&amp;"-"&amp;$E444&amp;"-"&amp;T$4,Aux!$Q$4:$Q$5000,0)),1,""),"")</f>
        <v/>
      </c>
      <c r="U444" s="13" t="str">
        <f>IFERROR(IF(($C444&amp;"-"&amp;$E444&amp;"-"&amp;U$4)=INDEX(Aux!$Q$4:$Q$5000,MATCH($C444&amp;"-"&amp;$E444&amp;"-"&amp;U$4,Aux!$Q$4:$Q$5000,0)),1,""),"")</f>
        <v/>
      </c>
      <c r="V444" s="13" t="str">
        <f>IFERROR(IF(($C444&amp;"-"&amp;$E444&amp;"-"&amp;V$4)=INDEX(Aux!$Q$4:$Q$5000,MATCH($C444&amp;"-"&amp;$E444&amp;"-"&amp;V$4,Aux!$Q$4:$Q$5000,0)),1,""),"")</f>
        <v/>
      </c>
      <c r="W444" s="13" t="str">
        <f>IFERROR(IF(($C444&amp;"-"&amp;$E444&amp;"-"&amp;W$4)=INDEX(Aux!$Q$4:$Q$5000,MATCH($C444&amp;"-"&amp;$E444&amp;"-"&amp;W$4,Aux!$Q$4:$Q$5000,0)),1,""),"")</f>
        <v/>
      </c>
      <c r="X444" s="13" t="str">
        <f>IFERROR(IF(($C444&amp;"-"&amp;$E444&amp;"-"&amp;X$4)=INDEX(Aux!$Q$4:$Q$5000,MATCH($C444&amp;"-"&amp;$E444&amp;"-"&amp;X$4,Aux!$Q$4:$Q$5000,0)),1,""),"")</f>
        <v/>
      </c>
      <c r="Y444" s="13" t="str">
        <f>IFERROR(IF(($C444&amp;"-"&amp;$E444&amp;"-"&amp;Y$4)=INDEX(Aux!$Q$4:$Q$5000,MATCH($C444&amp;"-"&amp;$E444&amp;"-"&amp;Y$4,Aux!$Q$4:$Q$5000,0)),1,""),"")</f>
        <v/>
      </c>
      <c r="Z444" s="13" t="str">
        <f>IFERROR(IF(($C444&amp;"-"&amp;$E444&amp;"-"&amp;Z$4)=INDEX(Aux!$Q$4:$Q$5000,MATCH($C444&amp;"-"&amp;$E444&amp;"-"&amp;Z$4,Aux!$Q$4:$Q$5000,0)),1,""),"")</f>
        <v/>
      </c>
      <c r="AA444" s="13" t="str">
        <f>IFERROR(IF(($C444&amp;"-"&amp;$E444&amp;"-"&amp;AA$4)=INDEX(Aux!$Q$4:$Q$5000,MATCH($C444&amp;"-"&amp;$E444&amp;"-"&amp;AA$4,Aux!$Q$4:$Q$5000,0)),1,""),"")</f>
        <v/>
      </c>
    </row>
    <row r="445" spans="2:27" x14ac:dyDescent="0.25">
      <c r="B445" s="41" t="str">
        <f>IF(B444="","",IF(B444+1&lt;='Tables&amp;Data'!$F$9,B444+1,""))</f>
        <v/>
      </c>
      <c r="C445" s="46" t="str">
        <f>IF(IFERROR(TRUNC((B445-1)/'Tables&amp;Data'!$F$7,0)+1,0)=0,"","G"&amp;TRUNC((B445-1)/'Tables&amp;Data'!$F$7,0)+1)</f>
        <v/>
      </c>
      <c r="D445" s="43" t="str">
        <f>IF(C445="","",IF(D444='Tables&amp;Data'!$F$7,1,D444+1))</f>
        <v/>
      </c>
      <c r="E445" s="43" t="str">
        <f t="shared" si="6"/>
        <v/>
      </c>
      <c r="F445" s="45" t="str">
        <f>IF(E445="","",IF(SUM(G445:AA445)='Tables&amp;Data'!$F$8,"P","O"))</f>
        <v/>
      </c>
      <c r="G445" s="13" t="str">
        <f>IFERROR(IF(($C445&amp;"-"&amp;$E445&amp;"-"&amp;G$4)=INDEX(Aux!$Q$4:$Q$5000,MATCH($C445&amp;"-"&amp;$E445&amp;"-"&amp;G$4,Aux!$Q$4:$Q$5000,0)),1,""),"")</f>
        <v/>
      </c>
      <c r="H445" s="13" t="str">
        <f>IFERROR(IF(($C445&amp;"-"&amp;$E445&amp;"-"&amp;H$4)=INDEX(Aux!$Q$4:$Q$5000,MATCH($C445&amp;"-"&amp;$E445&amp;"-"&amp;H$4,Aux!$Q$4:$Q$5000,0)),1,""),"")</f>
        <v/>
      </c>
      <c r="I445" s="13" t="str">
        <f>IFERROR(IF(($C445&amp;"-"&amp;$E445&amp;"-"&amp;I$4)=INDEX(Aux!$Q$4:$Q$5000,MATCH($C445&amp;"-"&amp;$E445&amp;"-"&amp;I$4,Aux!$Q$4:$Q$5000,0)),1,""),"")</f>
        <v/>
      </c>
      <c r="J445" s="13" t="str">
        <f>IFERROR(IF(($C445&amp;"-"&amp;$E445&amp;"-"&amp;J$4)=INDEX(Aux!$Q$4:$Q$5000,MATCH($C445&amp;"-"&amp;$E445&amp;"-"&amp;J$4,Aux!$Q$4:$Q$5000,0)),1,""),"")</f>
        <v/>
      </c>
      <c r="K445" s="13" t="str">
        <f>IFERROR(IF(($C445&amp;"-"&amp;$E445&amp;"-"&amp;K$4)=INDEX(Aux!$Q$4:$Q$5000,MATCH($C445&amp;"-"&amp;$E445&amp;"-"&amp;K$4,Aux!$Q$4:$Q$5000,0)),1,""),"")</f>
        <v/>
      </c>
      <c r="L445" s="13" t="str">
        <f>IFERROR(IF(($C445&amp;"-"&amp;$E445&amp;"-"&amp;L$4)=INDEX(Aux!$Q$4:$Q$5000,MATCH($C445&amp;"-"&amp;$E445&amp;"-"&amp;L$4,Aux!$Q$4:$Q$5000,0)),1,""),"")</f>
        <v/>
      </c>
      <c r="M445" s="13" t="str">
        <f>IFERROR(IF(($C445&amp;"-"&amp;$E445&amp;"-"&amp;M$4)=INDEX(Aux!$Q$4:$Q$5000,MATCH($C445&amp;"-"&amp;$E445&amp;"-"&amp;M$4,Aux!$Q$4:$Q$5000,0)),1,""),"")</f>
        <v/>
      </c>
      <c r="N445" s="13" t="str">
        <f>IFERROR(IF(($C445&amp;"-"&amp;$E445&amp;"-"&amp;N$4)=INDEX(Aux!$Q$4:$Q$5000,MATCH($C445&amp;"-"&amp;$E445&amp;"-"&amp;N$4,Aux!$Q$4:$Q$5000,0)),1,""),"")</f>
        <v/>
      </c>
      <c r="O445" s="13" t="str">
        <f>IFERROR(IF(($C445&amp;"-"&amp;$E445&amp;"-"&amp;O$4)=INDEX(Aux!$Q$4:$Q$5000,MATCH($C445&amp;"-"&amp;$E445&amp;"-"&amp;O$4,Aux!$Q$4:$Q$5000,0)),1,""),"")</f>
        <v/>
      </c>
      <c r="P445" s="13" t="str">
        <f>IFERROR(IF(($C445&amp;"-"&amp;$E445&amp;"-"&amp;P$4)=INDEX(Aux!$Q$4:$Q$5000,MATCH($C445&amp;"-"&amp;$E445&amp;"-"&amp;P$4,Aux!$Q$4:$Q$5000,0)),1,""),"")</f>
        <v/>
      </c>
      <c r="Q445" s="13" t="str">
        <f>IFERROR(IF(($C445&amp;"-"&amp;$E445&amp;"-"&amp;Q$4)=INDEX(Aux!$Q$4:$Q$5000,MATCH($C445&amp;"-"&amp;$E445&amp;"-"&amp;Q$4,Aux!$Q$4:$Q$5000,0)),1,""),"")</f>
        <v/>
      </c>
      <c r="R445" s="13" t="str">
        <f>IFERROR(IF(($C445&amp;"-"&amp;$E445&amp;"-"&amp;R$4)=INDEX(Aux!$Q$4:$Q$5000,MATCH($C445&amp;"-"&amp;$E445&amp;"-"&amp;R$4,Aux!$Q$4:$Q$5000,0)),1,""),"")</f>
        <v/>
      </c>
      <c r="S445" s="13" t="str">
        <f>IFERROR(IF(($C445&amp;"-"&amp;$E445&amp;"-"&amp;S$4)=INDEX(Aux!$Q$4:$Q$5000,MATCH($C445&amp;"-"&amp;$E445&amp;"-"&amp;S$4,Aux!$Q$4:$Q$5000,0)),1,""),"")</f>
        <v/>
      </c>
      <c r="T445" s="13" t="str">
        <f>IFERROR(IF(($C445&amp;"-"&amp;$E445&amp;"-"&amp;T$4)=INDEX(Aux!$Q$4:$Q$5000,MATCH($C445&amp;"-"&amp;$E445&amp;"-"&amp;T$4,Aux!$Q$4:$Q$5000,0)),1,""),"")</f>
        <v/>
      </c>
      <c r="U445" s="13" t="str">
        <f>IFERROR(IF(($C445&amp;"-"&amp;$E445&amp;"-"&amp;U$4)=INDEX(Aux!$Q$4:$Q$5000,MATCH($C445&amp;"-"&amp;$E445&amp;"-"&amp;U$4,Aux!$Q$4:$Q$5000,0)),1,""),"")</f>
        <v/>
      </c>
      <c r="V445" s="13" t="str">
        <f>IFERROR(IF(($C445&amp;"-"&amp;$E445&amp;"-"&amp;V$4)=INDEX(Aux!$Q$4:$Q$5000,MATCH($C445&amp;"-"&amp;$E445&amp;"-"&amp;V$4,Aux!$Q$4:$Q$5000,0)),1,""),"")</f>
        <v/>
      </c>
      <c r="W445" s="13" t="str">
        <f>IFERROR(IF(($C445&amp;"-"&amp;$E445&amp;"-"&amp;W$4)=INDEX(Aux!$Q$4:$Q$5000,MATCH($C445&amp;"-"&amp;$E445&amp;"-"&amp;W$4,Aux!$Q$4:$Q$5000,0)),1,""),"")</f>
        <v/>
      </c>
      <c r="X445" s="13" t="str">
        <f>IFERROR(IF(($C445&amp;"-"&amp;$E445&amp;"-"&amp;X$4)=INDEX(Aux!$Q$4:$Q$5000,MATCH($C445&amp;"-"&amp;$E445&amp;"-"&amp;X$4,Aux!$Q$4:$Q$5000,0)),1,""),"")</f>
        <v/>
      </c>
      <c r="Y445" s="13" t="str">
        <f>IFERROR(IF(($C445&amp;"-"&amp;$E445&amp;"-"&amp;Y$4)=INDEX(Aux!$Q$4:$Q$5000,MATCH($C445&amp;"-"&amp;$E445&amp;"-"&amp;Y$4,Aux!$Q$4:$Q$5000,0)),1,""),"")</f>
        <v/>
      </c>
      <c r="Z445" s="13" t="str">
        <f>IFERROR(IF(($C445&amp;"-"&amp;$E445&amp;"-"&amp;Z$4)=INDEX(Aux!$Q$4:$Q$5000,MATCH($C445&amp;"-"&amp;$E445&amp;"-"&amp;Z$4,Aux!$Q$4:$Q$5000,0)),1,""),"")</f>
        <v/>
      </c>
      <c r="AA445" s="13" t="str">
        <f>IFERROR(IF(($C445&amp;"-"&amp;$E445&amp;"-"&amp;AA$4)=INDEX(Aux!$Q$4:$Q$5000,MATCH($C445&amp;"-"&amp;$E445&amp;"-"&amp;AA$4,Aux!$Q$4:$Q$5000,0)),1,""),"")</f>
        <v/>
      </c>
    </row>
    <row r="446" spans="2:27" x14ac:dyDescent="0.25">
      <c r="B446" s="41" t="str">
        <f>IF(B445="","",IF(B445+1&lt;='Tables&amp;Data'!$F$9,B445+1,""))</f>
        <v/>
      </c>
      <c r="C446" s="46" t="str">
        <f>IF(IFERROR(TRUNC((B446-1)/'Tables&amp;Data'!$F$7,0)+1,0)=0,"","G"&amp;TRUNC((B446-1)/'Tables&amp;Data'!$F$7,0)+1)</f>
        <v/>
      </c>
      <c r="D446" s="43" t="str">
        <f>IF(C446="","",IF(D445='Tables&amp;Data'!$F$7,1,D445+1))</f>
        <v/>
      </c>
      <c r="E446" s="43" t="str">
        <f t="shared" si="6"/>
        <v/>
      </c>
      <c r="F446" s="45" t="str">
        <f>IF(E446="","",IF(SUM(G446:AA446)='Tables&amp;Data'!$F$8,"P","O"))</f>
        <v/>
      </c>
      <c r="G446" s="13" t="str">
        <f>IFERROR(IF(($C446&amp;"-"&amp;$E446&amp;"-"&amp;G$4)=INDEX(Aux!$Q$4:$Q$5000,MATCH($C446&amp;"-"&amp;$E446&amp;"-"&amp;G$4,Aux!$Q$4:$Q$5000,0)),1,""),"")</f>
        <v/>
      </c>
      <c r="H446" s="13" t="str">
        <f>IFERROR(IF(($C446&amp;"-"&amp;$E446&amp;"-"&amp;H$4)=INDEX(Aux!$Q$4:$Q$5000,MATCH($C446&amp;"-"&amp;$E446&amp;"-"&amp;H$4,Aux!$Q$4:$Q$5000,0)),1,""),"")</f>
        <v/>
      </c>
      <c r="I446" s="13" t="str">
        <f>IFERROR(IF(($C446&amp;"-"&amp;$E446&amp;"-"&amp;I$4)=INDEX(Aux!$Q$4:$Q$5000,MATCH($C446&amp;"-"&amp;$E446&amp;"-"&amp;I$4,Aux!$Q$4:$Q$5000,0)),1,""),"")</f>
        <v/>
      </c>
      <c r="J446" s="13" t="str">
        <f>IFERROR(IF(($C446&amp;"-"&amp;$E446&amp;"-"&amp;J$4)=INDEX(Aux!$Q$4:$Q$5000,MATCH($C446&amp;"-"&amp;$E446&amp;"-"&amp;J$4,Aux!$Q$4:$Q$5000,0)),1,""),"")</f>
        <v/>
      </c>
      <c r="K446" s="13" t="str">
        <f>IFERROR(IF(($C446&amp;"-"&amp;$E446&amp;"-"&amp;K$4)=INDEX(Aux!$Q$4:$Q$5000,MATCH($C446&amp;"-"&amp;$E446&amp;"-"&amp;K$4,Aux!$Q$4:$Q$5000,0)),1,""),"")</f>
        <v/>
      </c>
      <c r="L446" s="13" t="str">
        <f>IFERROR(IF(($C446&amp;"-"&amp;$E446&amp;"-"&amp;L$4)=INDEX(Aux!$Q$4:$Q$5000,MATCH($C446&amp;"-"&amp;$E446&amp;"-"&amp;L$4,Aux!$Q$4:$Q$5000,0)),1,""),"")</f>
        <v/>
      </c>
      <c r="M446" s="13" t="str">
        <f>IFERROR(IF(($C446&amp;"-"&amp;$E446&amp;"-"&amp;M$4)=INDEX(Aux!$Q$4:$Q$5000,MATCH($C446&amp;"-"&amp;$E446&amp;"-"&amp;M$4,Aux!$Q$4:$Q$5000,0)),1,""),"")</f>
        <v/>
      </c>
      <c r="N446" s="13" t="str">
        <f>IFERROR(IF(($C446&amp;"-"&amp;$E446&amp;"-"&amp;N$4)=INDEX(Aux!$Q$4:$Q$5000,MATCH($C446&amp;"-"&amp;$E446&amp;"-"&amp;N$4,Aux!$Q$4:$Q$5000,0)),1,""),"")</f>
        <v/>
      </c>
      <c r="O446" s="13" t="str">
        <f>IFERROR(IF(($C446&amp;"-"&amp;$E446&amp;"-"&amp;O$4)=INDEX(Aux!$Q$4:$Q$5000,MATCH($C446&amp;"-"&amp;$E446&amp;"-"&amp;O$4,Aux!$Q$4:$Q$5000,0)),1,""),"")</f>
        <v/>
      </c>
      <c r="P446" s="13" t="str">
        <f>IFERROR(IF(($C446&amp;"-"&amp;$E446&amp;"-"&amp;P$4)=INDEX(Aux!$Q$4:$Q$5000,MATCH($C446&amp;"-"&amp;$E446&amp;"-"&amp;P$4,Aux!$Q$4:$Q$5000,0)),1,""),"")</f>
        <v/>
      </c>
      <c r="Q446" s="13" t="str">
        <f>IFERROR(IF(($C446&amp;"-"&amp;$E446&amp;"-"&amp;Q$4)=INDEX(Aux!$Q$4:$Q$5000,MATCH($C446&amp;"-"&amp;$E446&amp;"-"&amp;Q$4,Aux!$Q$4:$Q$5000,0)),1,""),"")</f>
        <v/>
      </c>
      <c r="R446" s="13" t="str">
        <f>IFERROR(IF(($C446&amp;"-"&amp;$E446&amp;"-"&amp;R$4)=INDEX(Aux!$Q$4:$Q$5000,MATCH($C446&amp;"-"&amp;$E446&amp;"-"&amp;R$4,Aux!$Q$4:$Q$5000,0)),1,""),"")</f>
        <v/>
      </c>
      <c r="S446" s="13" t="str">
        <f>IFERROR(IF(($C446&amp;"-"&amp;$E446&amp;"-"&amp;S$4)=INDEX(Aux!$Q$4:$Q$5000,MATCH($C446&amp;"-"&amp;$E446&amp;"-"&amp;S$4,Aux!$Q$4:$Q$5000,0)),1,""),"")</f>
        <v/>
      </c>
      <c r="T446" s="13" t="str">
        <f>IFERROR(IF(($C446&amp;"-"&amp;$E446&amp;"-"&amp;T$4)=INDEX(Aux!$Q$4:$Q$5000,MATCH($C446&amp;"-"&amp;$E446&amp;"-"&amp;T$4,Aux!$Q$4:$Q$5000,0)),1,""),"")</f>
        <v/>
      </c>
      <c r="U446" s="13" t="str">
        <f>IFERROR(IF(($C446&amp;"-"&amp;$E446&amp;"-"&amp;U$4)=INDEX(Aux!$Q$4:$Q$5000,MATCH($C446&amp;"-"&amp;$E446&amp;"-"&amp;U$4,Aux!$Q$4:$Q$5000,0)),1,""),"")</f>
        <v/>
      </c>
      <c r="V446" s="13" t="str">
        <f>IFERROR(IF(($C446&amp;"-"&amp;$E446&amp;"-"&amp;V$4)=INDEX(Aux!$Q$4:$Q$5000,MATCH($C446&amp;"-"&amp;$E446&amp;"-"&amp;V$4,Aux!$Q$4:$Q$5000,0)),1,""),"")</f>
        <v/>
      </c>
      <c r="W446" s="13" t="str">
        <f>IFERROR(IF(($C446&amp;"-"&amp;$E446&amp;"-"&amp;W$4)=INDEX(Aux!$Q$4:$Q$5000,MATCH($C446&amp;"-"&amp;$E446&amp;"-"&amp;W$4,Aux!$Q$4:$Q$5000,0)),1,""),"")</f>
        <v/>
      </c>
      <c r="X446" s="13" t="str">
        <f>IFERROR(IF(($C446&amp;"-"&amp;$E446&amp;"-"&amp;X$4)=INDEX(Aux!$Q$4:$Q$5000,MATCH($C446&amp;"-"&amp;$E446&amp;"-"&amp;X$4,Aux!$Q$4:$Q$5000,0)),1,""),"")</f>
        <v/>
      </c>
      <c r="Y446" s="13" t="str">
        <f>IFERROR(IF(($C446&amp;"-"&amp;$E446&amp;"-"&amp;Y$4)=INDEX(Aux!$Q$4:$Q$5000,MATCH($C446&amp;"-"&amp;$E446&amp;"-"&amp;Y$4,Aux!$Q$4:$Q$5000,0)),1,""),"")</f>
        <v/>
      </c>
      <c r="Z446" s="13" t="str">
        <f>IFERROR(IF(($C446&amp;"-"&amp;$E446&amp;"-"&amp;Z$4)=INDEX(Aux!$Q$4:$Q$5000,MATCH($C446&amp;"-"&amp;$E446&amp;"-"&amp;Z$4,Aux!$Q$4:$Q$5000,0)),1,""),"")</f>
        <v/>
      </c>
      <c r="AA446" s="13" t="str">
        <f>IFERROR(IF(($C446&amp;"-"&amp;$E446&amp;"-"&amp;AA$4)=INDEX(Aux!$Q$4:$Q$5000,MATCH($C446&amp;"-"&amp;$E446&amp;"-"&amp;AA$4,Aux!$Q$4:$Q$5000,0)),1,""),"")</f>
        <v/>
      </c>
    </row>
    <row r="447" spans="2:27" x14ac:dyDescent="0.25">
      <c r="B447" s="41" t="str">
        <f>IF(B446="","",IF(B446+1&lt;='Tables&amp;Data'!$F$9,B446+1,""))</f>
        <v/>
      </c>
      <c r="C447" s="46" t="str">
        <f>IF(IFERROR(TRUNC((B447-1)/'Tables&amp;Data'!$F$7,0)+1,0)=0,"","G"&amp;TRUNC((B447-1)/'Tables&amp;Data'!$F$7,0)+1)</f>
        <v/>
      </c>
      <c r="D447" s="43" t="str">
        <f>IF(C447="","",IF(D446='Tables&amp;Data'!$F$7,1,D446+1))</f>
        <v/>
      </c>
      <c r="E447" s="43" t="str">
        <f t="shared" si="6"/>
        <v/>
      </c>
      <c r="F447" s="45" t="str">
        <f>IF(E447="","",IF(SUM(G447:AA447)='Tables&amp;Data'!$F$8,"P","O"))</f>
        <v/>
      </c>
      <c r="G447" s="13" t="str">
        <f>IFERROR(IF(($C447&amp;"-"&amp;$E447&amp;"-"&amp;G$4)=INDEX(Aux!$Q$4:$Q$5000,MATCH($C447&amp;"-"&amp;$E447&amp;"-"&amp;G$4,Aux!$Q$4:$Q$5000,0)),1,""),"")</f>
        <v/>
      </c>
      <c r="H447" s="13" t="str">
        <f>IFERROR(IF(($C447&amp;"-"&amp;$E447&amp;"-"&amp;H$4)=INDEX(Aux!$Q$4:$Q$5000,MATCH($C447&amp;"-"&amp;$E447&amp;"-"&amp;H$4,Aux!$Q$4:$Q$5000,0)),1,""),"")</f>
        <v/>
      </c>
      <c r="I447" s="13" t="str">
        <f>IFERROR(IF(($C447&amp;"-"&amp;$E447&amp;"-"&amp;I$4)=INDEX(Aux!$Q$4:$Q$5000,MATCH($C447&amp;"-"&amp;$E447&amp;"-"&amp;I$4,Aux!$Q$4:$Q$5000,0)),1,""),"")</f>
        <v/>
      </c>
      <c r="J447" s="13" t="str">
        <f>IFERROR(IF(($C447&amp;"-"&amp;$E447&amp;"-"&amp;J$4)=INDEX(Aux!$Q$4:$Q$5000,MATCH($C447&amp;"-"&amp;$E447&amp;"-"&amp;J$4,Aux!$Q$4:$Q$5000,0)),1,""),"")</f>
        <v/>
      </c>
      <c r="K447" s="13" t="str">
        <f>IFERROR(IF(($C447&amp;"-"&amp;$E447&amp;"-"&amp;K$4)=INDEX(Aux!$Q$4:$Q$5000,MATCH($C447&amp;"-"&amp;$E447&amp;"-"&amp;K$4,Aux!$Q$4:$Q$5000,0)),1,""),"")</f>
        <v/>
      </c>
      <c r="L447" s="13" t="str">
        <f>IFERROR(IF(($C447&amp;"-"&amp;$E447&amp;"-"&amp;L$4)=INDEX(Aux!$Q$4:$Q$5000,MATCH($C447&amp;"-"&amp;$E447&amp;"-"&amp;L$4,Aux!$Q$4:$Q$5000,0)),1,""),"")</f>
        <v/>
      </c>
      <c r="M447" s="13" t="str">
        <f>IFERROR(IF(($C447&amp;"-"&amp;$E447&amp;"-"&amp;M$4)=INDEX(Aux!$Q$4:$Q$5000,MATCH($C447&amp;"-"&amp;$E447&amp;"-"&amp;M$4,Aux!$Q$4:$Q$5000,0)),1,""),"")</f>
        <v/>
      </c>
      <c r="N447" s="13" t="str">
        <f>IFERROR(IF(($C447&amp;"-"&amp;$E447&amp;"-"&amp;N$4)=INDEX(Aux!$Q$4:$Q$5000,MATCH($C447&amp;"-"&amp;$E447&amp;"-"&amp;N$4,Aux!$Q$4:$Q$5000,0)),1,""),"")</f>
        <v/>
      </c>
      <c r="O447" s="13" t="str">
        <f>IFERROR(IF(($C447&amp;"-"&amp;$E447&amp;"-"&amp;O$4)=INDEX(Aux!$Q$4:$Q$5000,MATCH($C447&amp;"-"&amp;$E447&amp;"-"&amp;O$4,Aux!$Q$4:$Q$5000,0)),1,""),"")</f>
        <v/>
      </c>
      <c r="P447" s="13" t="str">
        <f>IFERROR(IF(($C447&amp;"-"&amp;$E447&amp;"-"&amp;P$4)=INDEX(Aux!$Q$4:$Q$5000,MATCH($C447&amp;"-"&amp;$E447&amp;"-"&amp;P$4,Aux!$Q$4:$Q$5000,0)),1,""),"")</f>
        <v/>
      </c>
      <c r="Q447" s="13" t="str">
        <f>IFERROR(IF(($C447&amp;"-"&amp;$E447&amp;"-"&amp;Q$4)=INDEX(Aux!$Q$4:$Q$5000,MATCH($C447&amp;"-"&amp;$E447&amp;"-"&amp;Q$4,Aux!$Q$4:$Q$5000,0)),1,""),"")</f>
        <v/>
      </c>
      <c r="R447" s="13" t="str">
        <f>IFERROR(IF(($C447&amp;"-"&amp;$E447&amp;"-"&amp;R$4)=INDEX(Aux!$Q$4:$Q$5000,MATCH($C447&amp;"-"&amp;$E447&amp;"-"&amp;R$4,Aux!$Q$4:$Q$5000,0)),1,""),"")</f>
        <v/>
      </c>
      <c r="S447" s="13" t="str">
        <f>IFERROR(IF(($C447&amp;"-"&amp;$E447&amp;"-"&amp;S$4)=INDEX(Aux!$Q$4:$Q$5000,MATCH($C447&amp;"-"&amp;$E447&amp;"-"&amp;S$4,Aux!$Q$4:$Q$5000,0)),1,""),"")</f>
        <v/>
      </c>
      <c r="T447" s="13" t="str">
        <f>IFERROR(IF(($C447&amp;"-"&amp;$E447&amp;"-"&amp;T$4)=INDEX(Aux!$Q$4:$Q$5000,MATCH($C447&amp;"-"&amp;$E447&amp;"-"&amp;T$4,Aux!$Q$4:$Q$5000,0)),1,""),"")</f>
        <v/>
      </c>
      <c r="U447" s="13" t="str">
        <f>IFERROR(IF(($C447&amp;"-"&amp;$E447&amp;"-"&amp;U$4)=INDEX(Aux!$Q$4:$Q$5000,MATCH($C447&amp;"-"&amp;$E447&amp;"-"&amp;U$4,Aux!$Q$4:$Q$5000,0)),1,""),"")</f>
        <v/>
      </c>
      <c r="V447" s="13" t="str">
        <f>IFERROR(IF(($C447&amp;"-"&amp;$E447&amp;"-"&amp;V$4)=INDEX(Aux!$Q$4:$Q$5000,MATCH($C447&amp;"-"&amp;$E447&amp;"-"&amp;V$4,Aux!$Q$4:$Q$5000,0)),1,""),"")</f>
        <v/>
      </c>
      <c r="W447" s="13" t="str">
        <f>IFERROR(IF(($C447&amp;"-"&amp;$E447&amp;"-"&amp;W$4)=INDEX(Aux!$Q$4:$Q$5000,MATCH($C447&amp;"-"&amp;$E447&amp;"-"&amp;W$4,Aux!$Q$4:$Q$5000,0)),1,""),"")</f>
        <v/>
      </c>
      <c r="X447" s="13" t="str">
        <f>IFERROR(IF(($C447&amp;"-"&amp;$E447&amp;"-"&amp;X$4)=INDEX(Aux!$Q$4:$Q$5000,MATCH($C447&amp;"-"&amp;$E447&amp;"-"&amp;X$4,Aux!$Q$4:$Q$5000,0)),1,""),"")</f>
        <v/>
      </c>
      <c r="Y447" s="13" t="str">
        <f>IFERROR(IF(($C447&amp;"-"&amp;$E447&amp;"-"&amp;Y$4)=INDEX(Aux!$Q$4:$Q$5000,MATCH($C447&amp;"-"&amp;$E447&amp;"-"&amp;Y$4,Aux!$Q$4:$Q$5000,0)),1,""),"")</f>
        <v/>
      </c>
      <c r="Z447" s="13" t="str">
        <f>IFERROR(IF(($C447&amp;"-"&amp;$E447&amp;"-"&amp;Z$4)=INDEX(Aux!$Q$4:$Q$5000,MATCH($C447&amp;"-"&amp;$E447&amp;"-"&amp;Z$4,Aux!$Q$4:$Q$5000,0)),1,""),"")</f>
        <v/>
      </c>
      <c r="AA447" s="13" t="str">
        <f>IFERROR(IF(($C447&amp;"-"&amp;$E447&amp;"-"&amp;AA$4)=INDEX(Aux!$Q$4:$Q$5000,MATCH($C447&amp;"-"&amp;$E447&amp;"-"&amp;AA$4,Aux!$Q$4:$Q$5000,0)),1,""),"")</f>
        <v/>
      </c>
    </row>
    <row r="448" spans="2:27" x14ac:dyDescent="0.25">
      <c r="B448" s="41" t="str">
        <f>IF(B447="","",IF(B447+1&lt;='Tables&amp;Data'!$F$9,B447+1,""))</f>
        <v/>
      </c>
      <c r="C448" s="46" t="str">
        <f>IF(IFERROR(TRUNC((B448-1)/'Tables&amp;Data'!$F$7,0)+1,0)=0,"","G"&amp;TRUNC((B448-1)/'Tables&amp;Data'!$F$7,0)+1)</f>
        <v/>
      </c>
      <c r="D448" s="43" t="str">
        <f>IF(C448="","",IF(D447='Tables&amp;Data'!$F$7,1,D447+1))</f>
        <v/>
      </c>
      <c r="E448" s="43" t="str">
        <f t="shared" si="6"/>
        <v/>
      </c>
      <c r="F448" s="45" t="str">
        <f>IF(E448="","",IF(SUM(G448:AA448)='Tables&amp;Data'!$F$8,"P","O"))</f>
        <v/>
      </c>
      <c r="G448" s="13" t="str">
        <f>IFERROR(IF(($C448&amp;"-"&amp;$E448&amp;"-"&amp;G$4)=INDEX(Aux!$Q$4:$Q$5000,MATCH($C448&amp;"-"&amp;$E448&amp;"-"&amp;G$4,Aux!$Q$4:$Q$5000,0)),1,""),"")</f>
        <v/>
      </c>
      <c r="H448" s="13" t="str">
        <f>IFERROR(IF(($C448&amp;"-"&amp;$E448&amp;"-"&amp;H$4)=INDEX(Aux!$Q$4:$Q$5000,MATCH($C448&amp;"-"&amp;$E448&amp;"-"&amp;H$4,Aux!$Q$4:$Q$5000,0)),1,""),"")</f>
        <v/>
      </c>
      <c r="I448" s="13" t="str">
        <f>IFERROR(IF(($C448&amp;"-"&amp;$E448&amp;"-"&amp;I$4)=INDEX(Aux!$Q$4:$Q$5000,MATCH($C448&amp;"-"&amp;$E448&amp;"-"&amp;I$4,Aux!$Q$4:$Q$5000,0)),1,""),"")</f>
        <v/>
      </c>
      <c r="J448" s="13" t="str">
        <f>IFERROR(IF(($C448&amp;"-"&amp;$E448&amp;"-"&amp;J$4)=INDEX(Aux!$Q$4:$Q$5000,MATCH($C448&amp;"-"&amp;$E448&amp;"-"&amp;J$4,Aux!$Q$4:$Q$5000,0)),1,""),"")</f>
        <v/>
      </c>
      <c r="K448" s="13" t="str">
        <f>IFERROR(IF(($C448&amp;"-"&amp;$E448&amp;"-"&amp;K$4)=INDEX(Aux!$Q$4:$Q$5000,MATCH($C448&amp;"-"&amp;$E448&amp;"-"&amp;K$4,Aux!$Q$4:$Q$5000,0)),1,""),"")</f>
        <v/>
      </c>
      <c r="L448" s="13" t="str">
        <f>IFERROR(IF(($C448&amp;"-"&amp;$E448&amp;"-"&amp;L$4)=INDEX(Aux!$Q$4:$Q$5000,MATCH($C448&amp;"-"&amp;$E448&amp;"-"&amp;L$4,Aux!$Q$4:$Q$5000,0)),1,""),"")</f>
        <v/>
      </c>
      <c r="M448" s="13" t="str">
        <f>IFERROR(IF(($C448&amp;"-"&amp;$E448&amp;"-"&amp;M$4)=INDEX(Aux!$Q$4:$Q$5000,MATCH($C448&amp;"-"&amp;$E448&amp;"-"&amp;M$4,Aux!$Q$4:$Q$5000,0)),1,""),"")</f>
        <v/>
      </c>
      <c r="N448" s="13" t="str">
        <f>IFERROR(IF(($C448&amp;"-"&amp;$E448&amp;"-"&amp;N$4)=INDEX(Aux!$Q$4:$Q$5000,MATCH($C448&amp;"-"&amp;$E448&amp;"-"&amp;N$4,Aux!$Q$4:$Q$5000,0)),1,""),"")</f>
        <v/>
      </c>
      <c r="O448" s="13" t="str">
        <f>IFERROR(IF(($C448&amp;"-"&amp;$E448&amp;"-"&amp;O$4)=INDEX(Aux!$Q$4:$Q$5000,MATCH($C448&amp;"-"&amp;$E448&amp;"-"&amp;O$4,Aux!$Q$4:$Q$5000,0)),1,""),"")</f>
        <v/>
      </c>
      <c r="P448" s="13" t="str">
        <f>IFERROR(IF(($C448&amp;"-"&amp;$E448&amp;"-"&amp;P$4)=INDEX(Aux!$Q$4:$Q$5000,MATCH($C448&amp;"-"&amp;$E448&amp;"-"&amp;P$4,Aux!$Q$4:$Q$5000,0)),1,""),"")</f>
        <v/>
      </c>
      <c r="Q448" s="13" t="str">
        <f>IFERROR(IF(($C448&amp;"-"&amp;$E448&amp;"-"&amp;Q$4)=INDEX(Aux!$Q$4:$Q$5000,MATCH($C448&amp;"-"&amp;$E448&amp;"-"&amp;Q$4,Aux!$Q$4:$Q$5000,0)),1,""),"")</f>
        <v/>
      </c>
      <c r="R448" s="13" t="str">
        <f>IFERROR(IF(($C448&amp;"-"&amp;$E448&amp;"-"&amp;R$4)=INDEX(Aux!$Q$4:$Q$5000,MATCH($C448&amp;"-"&amp;$E448&amp;"-"&amp;R$4,Aux!$Q$4:$Q$5000,0)),1,""),"")</f>
        <v/>
      </c>
      <c r="S448" s="13" t="str">
        <f>IFERROR(IF(($C448&amp;"-"&amp;$E448&amp;"-"&amp;S$4)=INDEX(Aux!$Q$4:$Q$5000,MATCH($C448&amp;"-"&amp;$E448&amp;"-"&amp;S$4,Aux!$Q$4:$Q$5000,0)),1,""),"")</f>
        <v/>
      </c>
      <c r="T448" s="13" t="str">
        <f>IFERROR(IF(($C448&amp;"-"&amp;$E448&amp;"-"&amp;T$4)=INDEX(Aux!$Q$4:$Q$5000,MATCH($C448&amp;"-"&amp;$E448&amp;"-"&amp;T$4,Aux!$Q$4:$Q$5000,0)),1,""),"")</f>
        <v/>
      </c>
      <c r="U448" s="13" t="str">
        <f>IFERROR(IF(($C448&amp;"-"&amp;$E448&amp;"-"&amp;U$4)=INDEX(Aux!$Q$4:$Q$5000,MATCH($C448&amp;"-"&amp;$E448&amp;"-"&amp;U$4,Aux!$Q$4:$Q$5000,0)),1,""),"")</f>
        <v/>
      </c>
      <c r="V448" s="13" t="str">
        <f>IFERROR(IF(($C448&amp;"-"&amp;$E448&amp;"-"&amp;V$4)=INDEX(Aux!$Q$4:$Q$5000,MATCH($C448&amp;"-"&amp;$E448&amp;"-"&amp;V$4,Aux!$Q$4:$Q$5000,0)),1,""),"")</f>
        <v/>
      </c>
      <c r="W448" s="13" t="str">
        <f>IFERROR(IF(($C448&amp;"-"&amp;$E448&amp;"-"&amp;W$4)=INDEX(Aux!$Q$4:$Q$5000,MATCH($C448&amp;"-"&amp;$E448&amp;"-"&amp;W$4,Aux!$Q$4:$Q$5000,0)),1,""),"")</f>
        <v/>
      </c>
      <c r="X448" s="13" t="str">
        <f>IFERROR(IF(($C448&amp;"-"&amp;$E448&amp;"-"&amp;X$4)=INDEX(Aux!$Q$4:$Q$5000,MATCH($C448&amp;"-"&amp;$E448&amp;"-"&amp;X$4,Aux!$Q$4:$Q$5000,0)),1,""),"")</f>
        <v/>
      </c>
      <c r="Y448" s="13" t="str">
        <f>IFERROR(IF(($C448&amp;"-"&amp;$E448&amp;"-"&amp;Y$4)=INDEX(Aux!$Q$4:$Q$5000,MATCH($C448&amp;"-"&amp;$E448&amp;"-"&amp;Y$4,Aux!$Q$4:$Q$5000,0)),1,""),"")</f>
        <v/>
      </c>
      <c r="Z448" s="13" t="str">
        <f>IFERROR(IF(($C448&amp;"-"&amp;$E448&amp;"-"&amp;Z$4)=INDEX(Aux!$Q$4:$Q$5000,MATCH($C448&amp;"-"&amp;$E448&amp;"-"&amp;Z$4,Aux!$Q$4:$Q$5000,0)),1,""),"")</f>
        <v/>
      </c>
      <c r="AA448" s="13" t="str">
        <f>IFERROR(IF(($C448&amp;"-"&amp;$E448&amp;"-"&amp;AA$4)=INDEX(Aux!$Q$4:$Q$5000,MATCH($C448&amp;"-"&amp;$E448&amp;"-"&amp;AA$4,Aux!$Q$4:$Q$5000,0)),1,""),"")</f>
        <v/>
      </c>
    </row>
    <row r="449" spans="2:27" x14ac:dyDescent="0.25">
      <c r="B449" s="41" t="str">
        <f>IF(B448="","",IF(B448+1&lt;='Tables&amp;Data'!$F$9,B448+1,""))</f>
        <v/>
      </c>
      <c r="C449" s="46" t="str">
        <f>IF(IFERROR(TRUNC((B449-1)/'Tables&amp;Data'!$F$7,0)+1,0)=0,"","G"&amp;TRUNC((B449-1)/'Tables&amp;Data'!$F$7,0)+1)</f>
        <v/>
      </c>
      <c r="D449" s="43" t="str">
        <f>IF(C449="","",IF(D448='Tables&amp;Data'!$F$7,1,D448+1))</f>
        <v/>
      </c>
      <c r="E449" s="43" t="str">
        <f t="shared" si="6"/>
        <v/>
      </c>
      <c r="F449" s="45" t="str">
        <f>IF(E449="","",IF(SUM(G449:AA449)='Tables&amp;Data'!$F$8,"P","O"))</f>
        <v/>
      </c>
      <c r="G449" s="13" t="str">
        <f>IFERROR(IF(($C449&amp;"-"&amp;$E449&amp;"-"&amp;G$4)=INDEX(Aux!$Q$4:$Q$5000,MATCH($C449&amp;"-"&amp;$E449&amp;"-"&amp;G$4,Aux!$Q$4:$Q$5000,0)),1,""),"")</f>
        <v/>
      </c>
      <c r="H449" s="13" t="str">
        <f>IFERROR(IF(($C449&amp;"-"&amp;$E449&amp;"-"&amp;H$4)=INDEX(Aux!$Q$4:$Q$5000,MATCH($C449&amp;"-"&amp;$E449&amp;"-"&amp;H$4,Aux!$Q$4:$Q$5000,0)),1,""),"")</f>
        <v/>
      </c>
      <c r="I449" s="13" t="str">
        <f>IFERROR(IF(($C449&amp;"-"&amp;$E449&amp;"-"&amp;I$4)=INDEX(Aux!$Q$4:$Q$5000,MATCH($C449&amp;"-"&amp;$E449&amp;"-"&amp;I$4,Aux!$Q$4:$Q$5000,0)),1,""),"")</f>
        <v/>
      </c>
      <c r="J449" s="13" t="str">
        <f>IFERROR(IF(($C449&amp;"-"&amp;$E449&amp;"-"&amp;J$4)=INDEX(Aux!$Q$4:$Q$5000,MATCH($C449&amp;"-"&amp;$E449&amp;"-"&amp;J$4,Aux!$Q$4:$Q$5000,0)),1,""),"")</f>
        <v/>
      </c>
      <c r="K449" s="13" t="str">
        <f>IFERROR(IF(($C449&amp;"-"&amp;$E449&amp;"-"&amp;K$4)=INDEX(Aux!$Q$4:$Q$5000,MATCH($C449&amp;"-"&amp;$E449&amp;"-"&amp;K$4,Aux!$Q$4:$Q$5000,0)),1,""),"")</f>
        <v/>
      </c>
      <c r="L449" s="13" t="str">
        <f>IFERROR(IF(($C449&amp;"-"&amp;$E449&amp;"-"&amp;L$4)=INDEX(Aux!$Q$4:$Q$5000,MATCH($C449&amp;"-"&amp;$E449&amp;"-"&amp;L$4,Aux!$Q$4:$Q$5000,0)),1,""),"")</f>
        <v/>
      </c>
      <c r="M449" s="13" t="str">
        <f>IFERROR(IF(($C449&amp;"-"&amp;$E449&amp;"-"&amp;M$4)=INDEX(Aux!$Q$4:$Q$5000,MATCH($C449&amp;"-"&amp;$E449&amp;"-"&amp;M$4,Aux!$Q$4:$Q$5000,0)),1,""),"")</f>
        <v/>
      </c>
      <c r="N449" s="13" t="str">
        <f>IFERROR(IF(($C449&amp;"-"&amp;$E449&amp;"-"&amp;N$4)=INDEX(Aux!$Q$4:$Q$5000,MATCH($C449&amp;"-"&amp;$E449&amp;"-"&amp;N$4,Aux!$Q$4:$Q$5000,0)),1,""),"")</f>
        <v/>
      </c>
      <c r="O449" s="13" t="str">
        <f>IFERROR(IF(($C449&amp;"-"&amp;$E449&amp;"-"&amp;O$4)=INDEX(Aux!$Q$4:$Q$5000,MATCH($C449&amp;"-"&amp;$E449&amp;"-"&amp;O$4,Aux!$Q$4:$Q$5000,0)),1,""),"")</f>
        <v/>
      </c>
      <c r="P449" s="13" t="str">
        <f>IFERROR(IF(($C449&amp;"-"&amp;$E449&amp;"-"&amp;P$4)=INDEX(Aux!$Q$4:$Q$5000,MATCH($C449&amp;"-"&amp;$E449&amp;"-"&amp;P$4,Aux!$Q$4:$Q$5000,0)),1,""),"")</f>
        <v/>
      </c>
      <c r="Q449" s="13" t="str">
        <f>IFERROR(IF(($C449&amp;"-"&amp;$E449&amp;"-"&amp;Q$4)=INDEX(Aux!$Q$4:$Q$5000,MATCH($C449&amp;"-"&amp;$E449&amp;"-"&amp;Q$4,Aux!$Q$4:$Q$5000,0)),1,""),"")</f>
        <v/>
      </c>
      <c r="R449" s="13" t="str">
        <f>IFERROR(IF(($C449&amp;"-"&amp;$E449&amp;"-"&amp;R$4)=INDEX(Aux!$Q$4:$Q$5000,MATCH($C449&amp;"-"&amp;$E449&amp;"-"&amp;R$4,Aux!$Q$4:$Q$5000,0)),1,""),"")</f>
        <v/>
      </c>
      <c r="S449" s="13" t="str">
        <f>IFERROR(IF(($C449&amp;"-"&amp;$E449&amp;"-"&amp;S$4)=INDEX(Aux!$Q$4:$Q$5000,MATCH($C449&amp;"-"&amp;$E449&amp;"-"&amp;S$4,Aux!$Q$4:$Q$5000,0)),1,""),"")</f>
        <v/>
      </c>
      <c r="T449" s="13" t="str">
        <f>IFERROR(IF(($C449&amp;"-"&amp;$E449&amp;"-"&amp;T$4)=INDEX(Aux!$Q$4:$Q$5000,MATCH($C449&amp;"-"&amp;$E449&amp;"-"&amp;T$4,Aux!$Q$4:$Q$5000,0)),1,""),"")</f>
        <v/>
      </c>
      <c r="U449" s="13" t="str">
        <f>IFERROR(IF(($C449&amp;"-"&amp;$E449&amp;"-"&amp;U$4)=INDEX(Aux!$Q$4:$Q$5000,MATCH($C449&amp;"-"&amp;$E449&amp;"-"&amp;U$4,Aux!$Q$4:$Q$5000,0)),1,""),"")</f>
        <v/>
      </c>
      <c r="V449" s="13" t="str">
        <f>IFERROR(IF(($C449&amp;"-"&amp;$E449&amp;"-"&amp;V$4)=INDEX(Aux!$Q$4:$Q$5000,MATCH($C449&amp;"-"&amp;$E449&amp;"-"&amp;V$4,Aux!$Q$4:$Q$5000,0)),1,""),"")</f>
        <v/>
      </c>
      <c r="W449" s="13" t="str">
        <f>IFERROR(IF(($C449&amp;"-"&amp;$E449&amp;"-"&amp;W$4)=INDEX(Aux!$Q$4:$Q$5000,MATCH($C449&amp;"-"&amp;$E449&amp;"-"&amp;W$4,Aux!$Q$4:$Q$5000,0)),1,""),"")</f>
        <v/>
      </c>
      <c r="X449" s="13" t="str">
        <f>IFERROR(IF(($C449&amp;"-"&amp;$E449&amp;"-"&amp;X$4)=INDEX(Aux!$Q$4:$Q$5000,MATCH($C449&amp;"-"&amp;$E449&amp;"-"&amp;X$4,Aux!$Q$4:$Q$5000,0)),1,""),"")</f>
        <v/>
      </c>
      <c r="Y449" s="13" t="str">
        <f>IFERROR(IF(($C449&amp;"-"&amp;$E449&amp;"-"&amp;Y$4)=INDEX(Aux!$Q$4:$Q$5000,MATCH($C449&amp;"-"&amp;$E449&amp;"-"&amp;Y$4,Aux!$Q$4:$Q$5000,0)),1,""),"")</f>
        <v/>
      </c>
      <c r="Z449" s="13" t="str">
        <f>IFERROR(IF(($C449&amp;"-"&amp;$E449&amp;"-"&amp;Z$4)=INDEX(Aux!$Q$4:$Q$5000,MATCH($C449&amp;"-"&amp;$E449&amp;"-"&amp;Z$4,Aux!$Q$4:$Q$5000,0)),1,""),"")</f>
        <v/>
      </c>
      <c r="AA449" s="13" t="str">
        <f>IFERROR(IF(($C449&amp;"-"&amp;$E449&amp;"-"&amp;AA$4)=INDEX(Aux!$Q$4:$Q$5000,MATCH($C449&amp;"-"&amp;$E449&amp;"-"&amp;AA$4,Aux!$Q$4:$Q$5000,0)),1,""),"")</f>
        <v/>
      </c>
    </row>
    <row r="450" spans="2:27" x14ac:dyDescent="0.25">
      <c r="B450" s="41" t="str">
        <f>IF(B449="","",IF(B449+1&lt;='Tables&amp;Data'!$F$9,B449+1,""))</f>
        <v/>
      </c>
      <c r="C450" s="46" t="str">
        <f>IF(IFERROR(TRUNC((B450-1)/'Tables&amp;Data'!$F$7,0)+1,0)=0,"","G"&amp;TRUNC((B450-1)/'Tables&amp;Data'!$F$7,0)+1)</f>
        <v/>
      </c>
      <c r="D450" s="43" t="str">
        <f>IF(C450="","",IF(D449='Tables&amp;Data'!$F$7,1,D449+1))</f>
        <v/>
      </c>
      <c r="E450" s="43" t="str">
        <f t="shared" si="6"/>
        <v/>
      </c>
      <c r="F450" s="45" t="str">
        <f>IF(E450="","",IF(SUM(G450:AA450)='Tables&amp;Data'!$F$8,"P","O"))</f>
        <v/>
      </c>
      <c r="G450" s="13" t="str">
        <f>IFERROR(IF(($C450&amp;"-"&amp;$E450&amp;"-"&amp;G$4)=INDEX(Aux!$Q$4:$Q$5000,MATCH($C450&amp;"-"&amp;$E450&amp;"-"&amp;G$4,Aux!$Q$4:$Q$5000,0)),1,""),"")</f>
        <v/>
      </c>
      <c r="H450" s="13" t="str">
        <f>IFERROR(IF(($C450&amp;"-"&amp;$E450&amp;"-"&amp;H$4)=INDEX(Aux!$Q$4:$Q$5000,MATCH($C450&amp;"-"&amp;$E450&amp;"-"&amp;H$4,Aux!$Q$4:$Q$5000,0)),1,""),"")</f>
        <v/>
      </c>
      <c r="I450" s="13" t="str">
        <f>IFERROR(IF(($C450&amp;"-"&amp;$E450&amp;"-"&amp;I$4)=INDEX(Aux!$Q$4:$Q$5000,MATCH($C450&amp;"-"&amp;$E450&amp;"-"&amp;I$4,Aux!$Q$4:$Q$5000,0)),1,""),"")</f>
        <v/>
      </c>
      <c r="J450" s="13" t="str">
        <f>IFERROR(IF(($C450&amp;"-"&amp;$E450&amp;"-"&amp;J$4)=INDEX(Aux!$Q$4:$Q$5000,MATCH($C450&amp;"-"&amp;$E450&amp;"-"&amp;J$4,Aux!$Q$4:$Q$5000,0)),1,""),"")</f>
        <v/>
      </c>
      <c r="K450" s="13" t="str">
        <f>IFERROR(IF(($C450&amp;"-"&amp;$E450&amp;"-"&amp;K$4)=INDEX(Aux!$Q$4:$Q$5000,MATCH($C450&amp;"-"&amp;$E450&amp;"-"&amp;K$4,Aux!$Q$4:$Q$5000,0)),1,""),"")</f>
        <v/>
      </c>
      <c r="L450" s="13" t="str">
        <f>IFERROR(IF(($C450&amp;"-"&amp;$E450&amp;"-"&amp;L$4)=INDEX(Aux!$Q$4:$Q$5000,MATCH($C450&amp;"-"&amp;$E450&amp;"-"&amp;L$4,Aux!$Q$4:$Q$5000,0)),1,""),"")</f>
        <v/>
      </c>
      <c r="M450" s="13" t="str">
        <f>IFERROR(IF(($C450&amp;"-"&amp;$E450&amp;"-"&amp;M$4)=INDEX(Aux!$Q$4:$Q$5000,MATCH($C450&amp;"-"&amp;$E450&amp;"-"&amp;M$4,Aux!$Q$4:$Q$5000,0)),1,""),"")</f>
        <v/>
      </c>
      <c r="N450" s="13" t="str">
        <f>IFERROR(IF(($C450&amp;"-"&amp;$E450&amp;"-"&amp;N$4)=INDEX(Aux!$Q$4:$Q$5000,MATCH($C450&amp;"-"&amp;$E450&amp;"-"&amp;N$4,Aux!$Q$4:$Q$5000,0)),1,""),"")</f>
        <v/>
      </c>
      <c r="O450" s="13" t="str">
        <f>IFERROR(IF(($C450&amp;"-"&amp;$E450&amp;"-"&amp;O$4)=INDEX(Aux!$Q$4:$Q$5000,MATCH($C450&amp;"-"&amp;$E450&amp;"-"&amp;O$4,Aux!$Q$4:$Q$5000,0)),1,""),"")</f>
        <v/>
      </c>
      <c r="P450" s="13" t="str">
        <f>IFERROR(IF(($C450&amp;"-"&amp;$E450&amp;"-"&amp;P$4)=INDEX(Aux!$Q$4:$Q$5000,MATCH($C450&amp;"-"&amp;$E450&amp;"-"&amp;P$4,Aux!$Q$4:$Q$5000,0)),1,""),"")</f>
        <v/>
      </c>
      <c r="Q450" s="13" t="str">
        <f>IFERROR(IF(($C450&amp;"-"&amp;$E450&amp;"-"&amp;Q$4)=INDEX(Aux!$Q$4:$Q$5000,MATCH($C450&amp;"-"&amp;$E450&amp;"-"&amp;Q$4,Aux!$Q$4:$Q$5000,0)),1,""),"")</f>
        <v/>
      </c>
      <c r="R450" s="13" t="str">
        <f>IFERROR(IF(($C450&amp;"-"&amp;$E450&amp;"-"&amp;R$4)=INDEX(Aux!$Q$4:$Q$5000,MATCH($C450&amp;"-"&amp;$E450&amp;"-"&amp;R$4,Aux!$Q$4:$Q$5000,0)),1,""),"")</f>
        <v/>
      </c>
      <c r="S450" s="13" t="str">
        <f>IFERROR(IF(($C450&amp;"-"&amp;$E450&amp;"-"&amp;S$4)=INDEX(Aux!$Q$4:$Q$5000,MATCH($C450&amp;"-"&amp;$E450&amp;"-"&amp;S$4,Aux!$Q$4:$Q$5000,0)),1,""),"")</f>
        <v/>
      </c>
      <c r="T450" s="13" t="str">
        <f>IFERROR(IF(($C450&amp;"-"&amp;$E450&amp;"-"&amp;T$4)=INDEX(Aux!$Q$4:$Q$5000,MATCH($C450&amp;"-"&amp;$E450&amp;"-"&amp;T$4,Aux!$Q$4:$Q$5000,0)),1,""),"")</f>
        <v/>
      </c>
      <c r="U450" s="13" t="str">
        <f>IFERROR(IF(($C450&amp;"-"&amp;$E450&amp;"-"&amp;U$4)=INDEX(Aux!$Q$4:$Q$5000,MATCH($C450&amp;"-"&amp;$E450&amp;"-"&amp;U$4,Aux!$Q$4:$Q$5000,0)),1,""),"")</f>
        <v/>
      </c>
      <c r="V450" s="13" t="str">
        <f>IFERROR(IF(($C450&amp;"-"&amp;$E450&amp;"-"&amp;V$4)=INDEX(Aux!$Q$4:$Q$5000,MATCH($C450&amp;"-"&amp;$E450&amp;"-"&amp;V$4,Aux!$Q$4:$Q$5000,0)),1,""),"")</f>
        <v/>
      </c>
      <c r="W450" s="13" t="str">
        <f>IFERROR(IF(($C450&amp;"-"&amp;$E450&amp;"-"&amp;W$4)=INDEX(Aux!$Q$4:$Q$5000,MATCH($C450&amp;"-"&amp;$E450&amp;"-"&amp;W$4,Aux!$Q$4:$Q$5000,0)),1,""),"")</f>
        <v/>
      </c>
      <c r="X450" s="13" t="str">
        <f>IFERROR(IF(($C450&amp;"-"&amp;$E450&amp;"-"&amp;X$4)=INDEX(Aux!$Q$4:$Q$5000,MATCH($C450&amp;"-"&amp;$E450&amp;"-"&amp;X$4,Aux!$Q$4:$Q$5000,0)),1,""),"")</f>
        <v/>
      </c>
      <c r="Y450" s="13" t="str">
        <f>IFERROR(IF(($C450&amp;"-"&amp;$E450&amp;"-"&amp;Y$4)=INDEX(Aux!$Q$4:$Q$5000,MATCH($C450&amp;"-"&amp;$E450&amp;"-"&amp;Y$4,Aux!$Q$4:$Q$5000,0)),1,""),"")</f>
        <v/>
      </c>
      <c r="Z450" s="13" t="str">
        <f>IFERROR(IF(($C450&amp;"-"&amp;$E450&amp;"-"&amp;Z$4)=INDEX(Aux!$Q$4:$Q$5000,MATCH($C450&amp;"-"&amp;$E450&amp;"-"&amp;Z$4,Aux!$Q$4:$Q$5000,0)),1,""),"")</f>
        <v/>
      </c>
      <c r="AA450" s="13" t="str">
        <f>IFERROR(IF(($C450&amp;"-"&amp;$E450&amp;"-"&amp;AA$4)=INDEX(Aux!$Q$4:$Q$5000,MATCH($C450&amp;"-"&amp;$E450&amp;"-"&amp;AA$4,Aux!$Q$4:$Q$5000,0)),1,""),"")</f>
        <v/>
      </c>
    </row>
    <row r="451" spans="2:27" x14ac:dyDescent="0.25">
      <c r="B451" s="41" t="str">
        <f>IF(B450="","",IF(B450+1&lt;='Tables&amp;Data'!$F$9,B450+1,""))</f>
        <v/>
      </c>
      <c r="C451" s="46" t="str">
        <f>IF(IFERROR(TRUNC((B451-1)/'Tables&amp;Data'!$F$7,0)+1,0)=0,"","G"&amp;TRUNC((B451-1)/'Tables&amp;Data'!$F$7,0)+1)</f>
        <v/>
      </c>
      <c r="D451" s="43" t="str">
        <f>IF(C451="","",IF(D450='Tables&amp;Data'!$F$7,1,D450+1))</f>
        <v/>
      </c>
      <c r="E451" s="43" t="str">
        <f t="shared" si="6"/>
        <v/>
      </c>
      <c r="F451" s="45" t="str">
        <f>IF(E451="","",IF(SUM(G451:AA451)='Tables&amp;Data'!$F$8,"P","O"))</f>
        <v/>
      </c>
      <c r="G451" s="13" t="str">
        <f>IFERROR(IF(($C451&amp;"-"&amp;$E451&amp;"-"&amp;G$4)=INDEX(Aux!$Q$4:$Q$5000,MATCH($C451&amp;"-"&amp;$E451&amp;"-"&amp;G$4,Aux!$Q$4:$Q$5000,0)),1,""),"")</f>
        <v/>
      </c>
      <c r="H451" s="13" t="str">
        <f>IFERROR(IF(($C451&amp;"-"&amp;$E451&amp;"-"&amp;H$4)=INDEX(Aux!$Q$4:$Q$5000,MATCH($C451&amp;"-"&amp;$E451&amp;"-"&amp;H$4,Aux!$Q$4:$Q$5000,0)),1,""),"")</f>
        <v/>
      </c>
      <c r="I451" s="13" t="str">
        <f>IFERROR(IF(($C451&amp;"-"&amp;$E451&amp;"-"&amp;I$4)=INDEX(Aux!$Q$4:$Q$5000,MATCH($C451&amp;"-"&amp;$E451&amp;"-"&amp;I$4,Aux!$Q$4:$Q$5000,0)),1,""),"")</f>
        <v/>
      </c>
      <c r="J451" s="13" t="str">
        <f>IFERROR(IF(($C451&amp;"-"&amp;$E451&amp;"-"&amp;J$4)=INDEX(Aux!$Q$4:$Q$5000,MATCH($C451&amp;"-"&amp;$E451&amp;"-"&amp;J$4,Aux!$Q$4:$Q$5000,0)),1,""),"")</f>
        <v/>
      </c>
      <c r="K451" s="13" t="str">
        <f>IFERROR(IF(($C451&amp;"-"&amp;$E451&amp;"-"&amp;K$4)=INDEX(Aux!$Q$4:$Q$5000,MATCH($C451&amp;"-"&amp;$E451&amp;"-"&amp;K$4,Aux!$Q$4:$Q$5000,0)),1,""),"")</f>
        <v/>
      </c>
      <c r="L451" s="13" t="str">
        <f>IFERROR(IF(($C451&amp;"-"&amp;$E451&amp;"-"&amp;L$4)=INDEX(Aux!$Q$4:$Q$5000,MATCH($C451&amp;"-"&amp;$E451&amp;"-"&amp;L$4,Aux!$Q$4:$Q$5000,0)),1,""),"")</f>
        <v/>
      </c>
      <c r="M451" s="13" t="str">
        <f>IFERROR(IF(($C451&amp;"-"&amp;$E451&amp;"-"&amp;M$4)=INDEX(Aux!$Q$4:$Q$5000,MATCH($C451&amp;"-"&amp;$E451&amp;"-"&amp;M$4,Aux!$Q$4:$Q$5000,0)),1,""),"")</f>
        <v/>
      </c>
      <c r="N451" s="13" t="str">
        <f>IFERROR(IF(($C451&amp;"-"&amp;$E451&amp;"-"&amp;N$4)=INDEX(Aux!$Q$4:$Q$5000,MATCH($C451&amp;"-"&amp;$E451&amp;"-"&amp;N$4,Aux!$Q$4:$Q$5000,0)),1,""),"")</f>
        <v/>
      </c>
      <c r="O451" s="13" t="str">
        <f>IFERROR(IF(($C451&amp;"-"&amp;$E451&amp;"-"&amp;O$4)=INDEX(Aux!$Q$4:$Q$5000,MATCH($C451&amp;"-"&amp;$E451&amp;"-"&amp;O$4,Aux!$Q$4:$Q$5000,0)),1,""),"")</f>
        <v/>
      </c>
      <c r="P451" s="13" t="str">
        <f>IFERROR(IF(($C451&amp;"-"&amp;$E451&amp;"-"&amp;P$4)=INDEX(Aux!$Q$4:$Q$5000,MATCH($C451&amp;"-"&amp;$E451&amp;"-"&amp;P$4,Aux!$Q$4:$Q$5000,0)),1,""),"")</f>
        <v/>
      </c>
      <c r="Q451" s="13" t="str">
        <f>IFERROR(IF(($C451&amp;"-"&amp;$E451&amp;"-"&amp;Q$4)=INDEX(Aux!$Q$4:$Q$5000,MATCH($C451&amp;"-"&amp;$E451&amp;"-"&amp;Q$4,Aux!$Q$4:$Q$5000,0)),1,""),"")</f>
        <v/>
      </c>
      <c r="R451" s="13" t="str">
        <f>IFERROR(IF(($C451&amp;"-"&amp;$E451&amp;"-"&amp;R$4)=INDEX(Aux!$Q$4:$Q$5000,MATCH($C451&amp;"-"&amp;$E451&amp;"-"&amp;R$4,Aux!$Q$4:$Q$5000,0)),1,""),"")</f>
        <v/>
      </c>
      <c r="S451" s="13" t="str">
        <f>IFERROR(IF(($C451&amp;"-"&amp;$E451&amp;"-"&amp;S$4)=INDEX(Aux!$Q$4:$Q$5000,MATCH($C451&amp;"-"&amp;$E451&amp;"-"&amp;S$4,Aux!$Q$4:$Q$5000,0)),1,""),"")</f>
        <v/>
      </c>
      <c r="T451" s="13" t="str">
        <f>IFERROR(IF(($C451&amp;"-"&amp;$E451&amp;"-"&amp;T$4)=INDEX(Aux!$Q$4:$Q$5000,MATCH($C451&amp;"-"&amp;$E451&amp;"-"&amp;T$4,Aux!$Q$4:$Q$5000,0)),1,""),"")</f>
        <v/>
      </c>
      <c r="U451" s="13" t="str">
        <f>IFERROR(IF(($C451&amp;"-"&amp;$E451&amp;"-"&amp;U$4)=INDEX(Aux!$Q$4:$Q$5000,MATCH($C451&amp;"-"&amp;$E451&amp;"-"&amp;U$4,Aux!$Q$4:$Q$5000,0)),1,""),"")</f>
        <v/>
      </c>
      <c r="V451" s="13" t="str">
        <f>IFERROR(IF(($C451&amp;"-"&amp;$E451&amp;"-"&amp;V$4)=INDEX(Aux!$Q$4:$Q$5000,MATCH($C451&amp;"-"&amp;$E451&amp;"-"&amp;V$4,Aux!$Q$4:$Q$5000,0)),1,""),"")</f>
        <v/>
      </c>
      <c r="W451" s="13" t="str">
        <f>IFERROR(IF(($C451&amp;"-"&amp;$E451&amp;"-"&amp;W$4)=INDEX(Aux!$Q$4:$Q$5000,MATCH($C451&amp;"-"&amp;$E451&amp;"-"&amp;W$4,Aux!$Q$4:$Q$5000,0)),1,""),"")</f>
        <v/>
      </c>
      <c r="X451" s="13" t="str">
        <f>IFERROR(IF(($C451&amp;"-"&amp;$E451&amp;"-"&amp;X$4)=INDEX(Aux!$Q$4:$Q$5000,MATCH($C451&amp;"-"&amp;$E451&amp;"-"&amp;X$4,Aux!$Q$4:$Q$5000,0)),1,""),"")</f>
        <v/>
      </c>
      <c r="Y451" s="13" t="str">
        <f>IFERROR(IF(($C451&amp;"-"&amp;$E451&amp;"-"&amp;Y$4)=INDEX(Aux!$Q$4:$Q$5000,MATCH($C451&amp;"-"&amp;$E451&amp;"-"&amp;Y$4,Aux!$Q$4:$Q$5000,0)),1,""),"")</f>
        <v/>
      </c>
      <c r="Z451" s="13" t="str">
        <f>IFERROR(IF(($C451&amp;"-"&amp;$E451&amp;"-"&amp;Z$4)=INDEX(Aux!$Q$4:$Q$5000,MATCH($C451&amp;"-"&amp;$E451&amp;"-"&amp;Z$4,Aux!$Q$4:$Q$5000,0)),1,""),"")</f>
        <v/>
      </c>
      <c r="AA451" s="13" t="str">
        <f>IFERROR(IF(($C451&amp;"-"&amp;$E451&amp;"-"&amp;AA$4)=INDEX(Aux!$Q$4:$Q$5000,MATCH($C451&amp;"-"&amp;$E451&amp;"-"&amp;AA$4,Aux!$Q$4:$Q$5000,0)),1,""),"")</f>
        <v/>
      </c>
    </row>
    <row r="452" spans="2:27" x14ac:dyDescent="0.25">
      <c r="B452" s="41" t="str">
        <f>IF(B451="","",IF(B451+1&lt;='Tables&amp;Data'!$F$9,B451+1,""))</f>
        <v/>
      </c>
      <c r="C452" s="46" t="str">
        <f>IF(IFERROR(TRUNC((B452-1)/'Tables&amp;Data'!$F$7,0)+1,0)=0,"","G"&amp;TRUNC((B452-1)/'Tables&amp;Data'!$F$7,0)+1)</f>
        <v/>
      </c>
      <c r="D452" s="43" t="str">
        <f>IF(C452="","",IF(D451='Tables&amp;Data'!$F$7,1,D451+1))</f>
        <v/>
      </c>
      <c r="E452" s="43" t="str">
        <f t="shared" si="6"/>
        <v/>
      </c>
      <c r="F452" s="45" t="str">
        <f>IF(E452="","",IF(SUM(G452:AA452)='Tables&amp;Data'!$F$8,"P","O"))</f>
        <v/>
      </c>
      <c r="G452" s="13" t="str">
        <f>IFERROR(IF(($C452&amp;"-"&amp;$E452&amp;"-"&amp;G$4)=INDEX(Aux!$Q$4:$Q$5000,MATCH($C452&amp;"-"&amp;$E452&amp;"-"&amp;G$4,Aux!$Q$4:$Q$5000,0)),1,""),"")</f>
        <v/>
      </c>
      <c r="H452" s="13" t="str">
        <f>IFERROR(IF(($C452&amp;"-"&amp;$E452&amp;"-"&amp;H$4)=INDEX(Aux!$Q$4:$Q$5000,MATCH($C452&amp;"-"&amp;$E452&amp;"-"&amp;H$4,Aux!$Q$4:$Q$5000,0)),1,""),"")</f>
        <v/>
      </c>
      <c r="I452" s="13" t="str">
        <f>IFERROR(IF(($C452&amp;"-"&amp;$E452&amp;"-"&amp;I$4)=INDEX(Aux!$Q$4:$Q$5000,MATCH($C452&amp;"-"&amp;$E452&amp;"-"&amp;I$4,Aux!$Q$4:$Q$5000,0)),1,""),"")</f>
        <v/>
      </c>
      <c r="J452" s="13" t="str">
        <f>IFERROR(IF(($C452&amp;"-"&amp;$E452&amp;"-"&amp;J$4)=INDEX(Aux!$Q$4:$Q$5000,MATCH($C452&amp;"-"&amp;$E452&amp;"-"&amp;J$4,Aux!$Q$4:$Q$5000,0)),1,""),"")</f>
        <v/>
      </c>
      <c r="K452" s="13" t="str">
        <f>IFERROR(IF(($C452&amp;"-"&amp;$E452&amp;"-"&amp;K$4)=INDEX(Aux!$Q$4:$Q$5000,MATCH($C452&amp;"-"&amp;$E452&amp;"-"&amp;K$4,Aux!$Q$4:$Q$5000,0)),1,""),"")</f>
        <v/>
      </c>
      <c r="L452" s="13" t="str">
        <f>IFERROR(IF(($C452&amp;"-"&amp;$E452&amp;"-"&amp;L$4)=INDEX(Aux!$Q$4:$Q$5000,MATCH($C452&amp;"-"&amp;$E452&amp;"-"&amp;L$4,Aux!$Q$4:$Q$5000,0)),1,""),"")</f>
        <v/>
      </c>
      <c r="M452" s="13" t="str">
        <f>IFERROR(IF(($C452&amp;"-"&amp;$E452&amp;"-"&amp;M$4)=INDEX(Aux!$Q$4:$Q$5000,MATCH($C452&amp;"-"&amp;$E452&amp;"-"&amp;M$4,Aux!$Q$4:$Q$5000,0)),1,""),"")</f>
        <v/>
      </c>
      <c r="N452" s="13" t="str">
        <f>IFERROR(IF(($C452&amp;"-"&amp;$E452&amp;"-"&amp;N$4)=INDEX(Aux!$Q$4:$Q$5000,MATCH($C452&amp;"-"&amp;$E452&amp;"-"&amp;N$4,Aux!$Q$4:$Q$5000,0)),1,""),"")</f>
        <v/>
      </c>
      <c r="O452" s="13" t="str">
        <f>IFERROR(IF(($C452&amp;"-"&amp;$E452&amp;"-"&amp;O$4)=INDEX(Aux!$Q$4:$Q$5000,MATCH($C452&amp;"-"&amp;$E452&amp;"-"&amp;O$4,Aux!$Q$4:$Q$5000,0)),1,""),"")</f>
        <v/>
      </c>
      <c r="P452" s="13" t="str">
        <f>IFERROR(IF(($C452&amp;"-"&amp;$E452&amp;"-"&amp;P$4)=INDEX(Aux!$Q$4:$Q$5000,MATCH($C452&amp;"-"&amp;$E452&amp;"-"&amp;P$4,Aux!$Q$4:$Q$5000,0)),1,""),"")</f>
        <v/>
      </c>
      <c r="Q452" s="13" t="str">
        <f>IFERROR(IF(($C452&amp;"-"&amp;$E452&amp;"-"&amp;Q$4)=INDEX(Aux!$Q$4:$Q$5000,MATCH($C452&amp;"-"&amp;$E452&amp;"-"&amp;Q$4,Aux!$Q$4:$Q$5000,0)),1,""),"")</f>
        <v/>
      </c>
      <c r="R452" s="13" t="str">
        <f>IFERROR(IF(($C452&amp;"-"&amp;$E452&amp;"-"&amp;R$4)=INDEX(Aux!$Q$4:$Q$5000,MATCH($C452&amp;"-"&amp;$E452&amp;"-"&amp;R$4,Aux!$Q$4:$Q$5000,0)),1,""),"")</f>
        <v/>
      </c>
      <c r="S452" s="13" t="str">
        <f>IFERROR(IF(($C452&amp;"-"&amp;$E452&amp;"-"&amp;S$4)=INDEX(Aux!$Q$4:$Q$5000,MATCH($C452&amp;"-"&amp;$E452&amp;"-"&amp;S$4,Aux!$Q$4:$Q$5000,0)),1,""),"")</f>
        <v/>
      </c>
      <c r="T452" s="13" t="str">
        <f>IFERROR(IF(($C452&amp;"-"&amp;$E452&amp;"-"&amp;T$4)=INDEX(Aux!$Q$4:$Q$5000,MATCH($C452&amp;"-"&amp;$E452&amp;"-"&amp;T$4,Aux!$Q$4:$Q$5000,0)),1,""),"")</f>
        <v/>
      </c>
      <c r="U452" s="13" t="str">
        <f>IFERROR(IF(($C452&amp;"-"&amp;$E452&amp;"-"&amp;U$4)=INDEX(Aux!$Q$4:$Q$5000,MATCH($C452&amp;"-"&amp;$E452&amp;"-"&amp;U$4,Aux!$Q$4:$Q$5000,0)),1,""),"")</f>
        <v/>
      </c>
      <c r="V452" s="13" t="str">
        <f>IFERROR(IF(($C452&amp;"-"&amp;$E452&amp;"-"&amp;V$4)=INDEX(Aux!$Q$4:$Q$5000,MATCH($C452&amp;"-"&amp;$E452&amp;"-"&amp;V$4,Aux!$Q$4:$Q$5000,0)),1,""),"")</f>
        <v/>
      </c>
      <c r="W452" s="13" t="str">
        <f>IFERROR(IF(($C452&amp;"-"&amp;$E452&amp;"-"&amp;W$4)=INDEX(Aux!$Q$4:$Q$5000,MATCH($C452&amp;"-"&amp;$E452&amp;"-"&amp;W$4,Aux!$Q$4:$Q$5000,0)),1,""),"")</f>
        <v/>
      </c>
      <c r="X452" s="13" t="str">
        <f>IFERROR(IF(($C452&amp;"-"&amp;$E452&amp;"-"&amp;X$4)=INDEX(Aux!$Q$4:$Q$5000,MATCH($C452&amp;"-"&amp;$E452&amp;"-"&amp;X$4,Aux!$Q$4:$Q$5000,0)),1,""),"")</f>
        <v/>
      </c>
      <c r="Y452" s="13" t="str">
        <f>IFERROR(IF(($C452&amp;"-"&amp;$E452&amp;"-"&amp;Y$4)=INDEX(Aux!$Q$4:$Q$5000,MATCH($C452&amp;"-"&amp;$E452&amp;"-"&amp;Y$4,Aux!$Q$4:$Q$5000,0)),1,""),"")</f>
        <v/>
      </c>
      <c r="Z452" s="13" t="str">
        <f>IFERROR(IF(($C452&amp;"-"&amp;$E452&amp;"-"&amp;Z$4)=INDEX(Aux!$Q$4:$Q$5000,MATCH($C452&amp;"-"&amp;$E452&amp;"-"&amp;Z$4,Aux!$Q$4:$Q$5000,0)),1,""),"")</f>
        <v/>
      </c>
      <c r="AA452" s="13" t="str">
        <f>IFERROR(IF(($C452&amp;"-"&amp;$E452&amp;"-"&amp;AA$4)=INDEX(Aux!$Q$4:$Q$5000,MATCH($C452&amp;"-"&amp;$E452&amp;"-"&amp;AA$4,Aux!$Q$4:$Q$5000,0)),1,""),"")</f>
        <v/>
      </c>
    </row>
    <row r="453" spans="2:27" x14ac:dyDescent="0.25">
      <c r="B453" s="41" t="str">
        <f>IF(B452="","",IF(B452+1&lt;='Tables&amp;Data'!$F$9,B452+1,""))</f>
        <v/>
      </c>
      <c r="C453" s="46" t="str">
        <f>IF(IFERROR(TRUNC((B453-1)/'Tables&amp;Data'!$F$7,0)+1,0)=0,"","G"&amp;TRUNC((B453-1)/'Tables&amp;Data'!$F$7,0)+1)</f>
        <v/>
      </c>
      <c r="D453" s="43" t="str">
        <f>IF(C453="","",IF(D452='Tables&amp;Data'!$F$7,1,D452+1))</f>
        <v/>
      </c>
      <c r="E453" s="43" t="str">
        <f t="shared" si="6"/>
        <v/>
      </c>
      <c r="F453" s="45" t="str">
        <f>IF(E453="","",IF(SUM(G453:AA453)='Tables&amp;Data'!$F$8,"P","O"))</f>
        <v/>
      </c>
      <c r="G453" s="13" t="str">
        <f>IFERROR(IF(($C453&amp;"-"&amp;$E453&amp;"-"&amp;G$4)=INDEX(Aux!$Q$4:$Q$5000,MATCH($C453&amp;"-"&amp;$E453&amp;"-"&amp;G$4,Aux!$Q$4:$Q$5000,0)),1,""),"")</f>
        <v/>
      </c>
      <c r="H453" s="13" t="str">
        <f>IFERROR(IF(($C453&amp;"-"&amp;$E453&amp;"-"&amp;H$4)=INDEX(Aux!$Q$4:$Q$5000,MATCH($C453&amp;"-"&amp;$E453&amp;"-"&amp;H$4,Aux!$Q$4:$Q$5000,0)),1,""),"")</f>
        <v/>
      </c>
      <c r="I453" s="13" t="str">
        <f>IFERROR(IF(($C453&amp;"-"&amp;$E453&amp;"-"&amp;I$4)=INDEX(Aux!$Q$4:$Q$5000,MATCH($C453&amp;"-"&amp;$E453&amp;"-"&amp;I$4,Aux!$Q$4:$Q$5000,0)),1,""),"")</f>
        <v/>
      </c>
      <c r="J453" s="13" t="str">
        <f>IFERROR(IF(($C453&amp;"-"&amp;$E453&amp;"-"&amp;J$4)=INDEX(Aux!$Q$4:$Q$5000,MATCH($C453&amp;"-"&amp;$E453&amp;"-"&amp;J$4,Aux!$Q$4:$Q$5000,0)),1,""),"")</f>
        <v/>
      </c>
      <c r="K453" s="13" t="str">
        <f>IFERROR(IF(($C453&amp;"-"&amp;$E453&amp;"-"&amp;K$4)=INDEX(Aux!$Q$4:$Q$5000,MATCH($C453&amp;"-"&amp;$E453&amp;"-"&amp;K$4,Aux!$Q$4:$Q$5000,0)),1,""),"")</f>
        <v/>
      </c>
      <c r="L453" s="13" t="str">
        <f>IFERROR(IF(($C453&amp;"-"&amp;$E453&amp;"-"&amp;L$4)=INDEX(Aux!$Q$4:$Q$5000,MATCH($C453&amp;"-"&amp;$E453&amp;"-"&amp;L$4,Aux!$Q$4:$Q$5000,0)),1,""),"")</f>
        <v/>
      </c>
      <c r="M453" s="13" t="str">
        <f>IFERROR(IF(($C453&amp;"-"&amp;$E453&amp;"-"&amp;M$4)=INDEX(Aux!$Q$4:$Q$5000,MATCH($C453&amp;"-"&amp;$E453&amp;"-"&amp;M$4,Aux!$Q$4:$Q$5000,0)),1,""),"")</f>
        <v/>
      </c>
      <c r="N453" s="13" t="str">
        <f>IFERROR(IF(($C453&amp;"-"&amp;$E453&amp;"-"&amp;N$4)=INDEX(Aux!$Q$4:$Q$5000,MATCH($C453&amp;"-"&amp;$E453&amp;"-"&amp;N$4,Aux!$Q$4:$Q$5000,0)),1,""),"")</f>
        <v/>
      </c>
      <c r="O453" s="13" t="str">
        <f>IFERROR(IF(($C453&amp;"-"&amp;$E453&amp;"-"&amp;O$4)=INDEX(Aux!$Q$4:$Q$5000,MATCH($C453&amp;"-"&amp;$E453&amp;"-"&amp;O$4,Aux!$Q$4:$Q$5000,0)),1,""),"")</f>
        <v/>
      </c>
      <c r="P453" s="13" t="str">
        <f>IFERROR(IF(($C453&amp;"-"&amp;$E453&amp;"-"&amp;P$4)=INDEX(Aux!$Q$4:$Q$5000,MATCH($C453&amp;"-"&amp;$E453&amp;"-"&amp;P$4,Aux!$Q$4:$Q$5000,0)),1,""),"")</f>
        <v/>
      </c>
      <c r="Q453" s="13" t="str">
        <f>IFERROR(IF(($C453&amp;"-"&amp;$E453&amp;"-"&amp;Q$4)=INDEX(Aux!$Q$4:$Q$5000,MATCH($C453&amp;"-"&amp;$E453&amp;"-"&amp;Q$4,Aux!$Q$4:$Q$5000,0)),1,""),"")</f>
        <v/>
      </c>
      <c r="R453" s="13" t="str">
        <f>IFERROR(IF(($C453&amp;"-"&amp;$E453&amp;"-"&amp;R$4)=INDEX(Aux!$Q$4:$Q$5000,MATCH($C453&amp;"-"&amp;$E453&amp;"-"&amp;R$4,Aux!$Q$4:$Q$5000,0)),1,""),"")</f>
        <v/>
      </c>
      <c r="S453" s="13" t="str">
        <f>IFERROR(IF(($C453&amp;"-"&amp;$E453&amp;"-"&amp;S$4)=INDEX(Aux!$Q$4:$Q$5000,MATCH($C453&amp;"-"&amp;$E453&amp;"-"&amp;S$4,Aux!$Q$4:$Q$5000,0)),1,""),"")</f>
        <v/>
      </c>
      <c r="T453" s="13" t="str">
        <f>IFERROR(IF(($C453&amp;"-"&amp;$E453&amp;"-"&amp;T$4)=INDEX(Aux!$Q$4:$Q$5000,MATCH($C453&amp;"-"&amp;$E453&amp;"-"&amp;T$4,Aux!$Q$4:$Q$5000,0)),1,""),"")</f>
        <v/>
      </c>
      <c r="U453" s="13" t="str">
        <f>IFERROR(IF(($C453&amp;"-"&amp;$E453&amp;"-"&amp;U$4)=INDEX(Aux!$Q$4:$Q$5000,MATCH($C453&amp;"-"&amp;$E453&amp;"-"&amp;U$4,Aux!$Q$4:$Q$5000,0)),1,""),"")</f>
        <v/>
      </c>
      <c r="V453" s="13" t="str">
        <f>IFERROR(IF(($C453&amp;"-"&amp;$E453&amp;"-"&amp;V$4)=INDEX(Aux!$Q$4:$Q$5000,MATCH($C453&amp;"-"&amp;$E453&amp;"-"&amp;V$4,Aux!$Q$4:$Q$5000,0)),1,""),"")</f>
        <v/>
      </c>
      <c r="W453" s="13" t="str">
        <f>IFERROR(IF(($C453&amp;"-"&amp;$E453&amp;"-"&amp;W$4)=INDEX(Aux!$Q$4:$Q$5000,MATCH($C453&amp;"-"&amp;$E453&amp;"-"&amp;W$4,Aux!$Q$4:$Q$5000,0)),1,""),"")</f>
        <v/>
      </c>
      <c r="X453" s="13" t="str">
        <f>IFERROR(IF(($C453&amp;"-"&amp;$E453&amp;"-"&amp;X$4)=INDEX(Aux!$Q$4:$Q$5000,MATCH($C453&amp;"-"&amp;$E453&amp;"-"&amp;X$4,Aux!$Q$4:$Q$5000,0)),1,""),"")</f>
        <v/>
      </c>
      <c r="Y453" s="13" t="str">
        <f>IFERROR(IF(($C453&amp;"-"&amp;$E453&amp;"-"&amp;Y$4)=INDEX(Aux!$Q$4:$Q$5000,MATCH($C453&amp;"-"&amp;$E453&amp;"-"&amp;Y$4,Aux!$Q$4:$Q$5000,0)),1,""),"")</f>
        <v/>
      </c>
      <c r="Z453" s="13" t="str">
        <f>IFERROR(IF(($C453&amp;"-"&amp;$E453&amp;"-"&amp;Z$4)=INDEX(Aux!$Q$4:$Q$5000,MATCH($C453&amp;"-"&amp;$E453&amp;"-"&amp;Z$4,Aux!$Q$4:$Q$5000,0)),1,""),"")</f>
        <v/>
      </c>
      <c r="AA453" s="13" t="str">
        <f>IFERROR(IF(($C453&amp;"-"&amp;$E453&amp;"-"&amp;AA$4)=INDEX(Aux!$Q$4:$Q$5000,MATCH($C453&amp;"-"&amp;$E453&amp;"-"&amp;AA$4,Aux!$Q$4:$Q$5000,0)),1,""),"")</f>
        <v/>
      </c>
    </row>
    <row r="454" spans="2:27" x14ac:dyDescent="0.25">
      <c r="B454" s="41" t="str">
        <f>IF(B453="","",IF(B453+1&lt;='Tables&amp;Data'!$F$9,B453+1,""))</f>
        <v/>
      </c>
      <c r="C454" s="46" t="str">
        <f>IF(IFERROR(TRUNC((B454-1)/'Tables&amp;Data'!$F$7,0)+1,0)=0,"","G"&amp;TRUNC((B454-1)/'Tables&amp;Data'!$F$7,0)+1)</f>
        <v/>
      </c>
      <c r="D454" s="43" t="str">
        <f>IF(C454="","",IF(D453='Tables&amp;Data'!$F$7,1,D453+1))</f>
        <v/>
      </c>
      <c r="E454" s="43" t="str">
        <f t="shared" si="6"/>
        <v/>
      </c>
      <c r="F454" s="45" t="str">
        <f>IF(E454="","",IF(SUM(G454:AA454)='Tables&amp;Data'!$F$8,"P","O"))</f>
        <v/>
      </c>
      <c r="G454" s="13" t="str">
        <f>IFERROR(IF(($C454&amp;"-"&amp;$E454&amp;"-"&amp;G$4)=INDEX(Aux!$Q$4:$Q$5000,MATCH($C454&amp;"-"&amp;$E454&amp;"-"&amp;G$4,Aux!$Q$4:$Q$5000,0)),1,""),"")</f>
        <v/>
      </c>
      <c r="H454" s="13" t="str">
        <f>IFERROR(IF(($C454&amp;"-"&amp;$E454&amp;"-"&amp;H$4)=INDEX(Aux!$Q$4:$Q$5000,MATCH($C454&amp;"-"&amp;$E454&amp;"-"&amp;H$4,Aux!$Q$4:$Q$5000,0)),1,""),"")</f>
        <v/>
      </c>
      <c r="I454" s="13" t="str">
        <f>IFERROR(IF(($C454&amp;"-"&amp;$E454&amp;"-"&amp;I$4)=INDEX(Aux!$Q$4:$Q$5000,MATCH($C454&amp;"-"&amp;$E454&amp;"-"&amp;I$4,Aux!$Q$4:$Q$5000,0)),1,""),"")</f>
        <v/>
      </c>
      <c r="J454" s="13" t="str">
        <f>IFERROR(IF(($C454&amp;"-"&amp;$E454&amp;"-"&amp;J$4)=INDEX(Aux!$Q$4:$Q$5000,MATCH($C454&amp;"-"&amp;$E454&amp;"-"&amp;J$4,Aux!$Q$4:$Q$5000,0)),1,""),"")</f>
        <v/>
      </c>
      <c r="K454" s="13" t="str">
        <f>IFERROR(IF(($C454&amp;"-"&amp;$E454&amp;"-"&amp;K$4)=INDEX(Aux!$Q$4:$Q$5000,MATCH($C454&amp;"-"&amp;$E454&amp;"-"&amp;K$4,Aux!$Q$4:$Q$5000,0)),1,""),"")</f>
        <v/>
      </c>
      <c r="L454" s="13" t="str">
        <f>IFERROR(IF(($C454&amp;"-"&amp;$E454&amp;"-"&amp;L$4)=INDEX(Aux!$Q$4:$Q$5000,MATCH($C454&amp;"-"&amp;$E454&amp;"-"&amp;L$4,Aux!$Q$4:$Q$5000,0)),1,""),"")</f>
        <v/>
      </c>
      <c r="M454" s="13" t="str">
        <f>IFERROR(IF(($C454&amp;"-"&amp;$E454&amp;"-"&amp;M$4)=INDEX(Aux!$Q$4:$Q$5000,MATCH($C454&amp;"-"&amp;$E454&amp;"-"&amp;M$4,Aux!$Q$4:$Q$5000,0)),1,""),"")</f>
        <v/>
      </c>
      <c r="N454" s="13" t="str">
        <f>IFERROR(IF(($C454&amp;"-"&amp;$E454&amp;"-"&amp;N$4)=INDEX(Aux!$Q$4:$Q$5000,MATCH($C454&amp;"-"&amp;$E454&amp;"-"&amp;N$4,Aux!$Q$4:$Q$5000,0)),1,""),"")</f>
        <v/>
      </c>
      <c r="O454" s="13" t="str">
        <f>IFERROR(IF(($C454&amp;"-"&amp;$E454&amp;"-"&amp;O$4)=INDEX(Aux!$Q$4:$Q$5000,MATCH($C454&amp;"-"&amp;$E454&amp;"-"&amp;O$4,Aux!$Q$4:$Q$5000,0)),1,""),"")</f>
        <v/>
      </c>
      <c r="P454" s="13" t="str">
        <f>IFERROR(IF(($C454&amp;"-"&amp;$E454&amp;"-"&amp;P$4)=INDEX(Aux!$Q$4:$Q$5000,MATCH($C454&amp;"-"&amp;$E454&amp;"-"&amp;P$4,Aux!$Q$4:$Q$5000,0)),1,""),"")</f>
        <v/>
      </c>
      <c r="Q454" s="13" t="str">
        <f>IFERROR(IF(($C454&amp;"-"&amp;$E454&amp;"-"&amp;Q$4)=INDEX(Aux!$Q$4:$Q$5000,MATCH($C454&amp;"-"&amp;$E454&amp;"-"&amp;Q$4,Aux!$Q$4:$Q$5000,0)),1,""),"")</f>
        <v/>
      </c>
      <c r="R454" s="13" t="str">
        <f>IFERROR(IF(($C454&amp;"-"&amp;$E454&amp;"-"&amp;R$4)=INDEX(Aux!$Q$4:$Q$5000,MATCH($C454&amp;"-"&amp;$E454&amp;"-"&amp;R$4,Aux!$Q$4:$Q$5000,0)),1,""),"")</f>
        <v/>
      </c>
      <c r="S454" s="13" t="str">
        <f>IFERROR(IF(($C454&amp;"-"&amp;$E454&amp;"-"&amp;S$4)=INDEX(Aux!$Q$4:$Q$5000,MATCH($C454&amp;"-"&amp;$E454&amp;"-"&amp;S$4,Aux!$Q$4:$Q$5000,0)),1,""),"")</f>
        <v/>
      </c>
      <c r="T454" s="13" t="str">
        <f>IFERROR(IF(($C454&amp;"-"&amp;$E454&amp;"-"&amp;T$4)=INDEX(Aux!$Q$4:$Q$5000,MATCH($C454&amp;"-"&amp;$E454&amp;"-"&amp;T$4,Aux!$Q$4:$Q$5000,0)),1,""),"")</f>
        <v/>
      </c>
      <c r="U454" s="13" t="str">
        <f>IFERROR(IF(($C454&amp;"-"&amp;$E454&amp;"-"&amp;U$4)=INDEX(Aux!$Q$4:$Q$5000,MATCH($C454&amp;"-"&amp;$E454&amp;"-"&amp;U$4,Aux!$Q$4:$Q$5000,0)),1,""),"")</f>
        <v/>
      </c>
      <c r="V454" s="13" t="str">
        <f>IFERROR(IF(($C454&amp;"-"&amp;$E454&amp;"-"&amp;V$4)=INDEX(Aux!$Q$4:$Q$5000,MATCH($C454&amp;"-"&amp;$E454&amp;"-"&amp;V$4,Aux!$Q$4:$Q$5000,0)),1,""),"")</f>
        <v/>
      </c>
      <c r="W454" s="13" t="str">
        <f>IFERROR(IF(($C454&amp;"-"&amp;$E454&amp;"-"&amp;W$4)=INDEX(Aux!$Q$4:$Q$5000,MATCH($C454&amp;"-"&amp;$E454&amp;"-"&amp;W$4,Aux!$Q$4:$Q$5000,0)),1,""),"")</f>
        <v/>
      </c>
      <c r="X454" s="13" t="str">
        <f>IFERROR(IF(($C454&amp;"-"&amp;$E454&amp;"-"&amp;X$4)=INDEX(Aux!$Q$4:$Q$5000,MATCH($C454&amp;"-"&amp;$E454&amp;"-"&amp;X$4,Aux!$Q$4:$Q$5000,0)),1,""),"")</f>
        <v/>
      </c>
      <c r="Y454" s="13" t="str">
        <f>IFERROR(IF(($C454&amp;"-"&amp;$E454&amp;"-"&amp;Y$4)=INDEX(Aux!$Q$4:$Q$5000,MATCH($C454&amp;"-"&amp;$E454&amp;"-"&amp;Y$4,Aux!$Q$4:$Q$5000,0)),1,""),"")</f>
        <v/>
      </c>
      <c r="Z454" s="13" t="str">
        <f>IFERROR(IF(($C454&amp;"-"&amp;$E454&amp;"-"&amp;Z$4)=INDEX(Aux!$Q$4:$Q$5000,MATCH($C454&amp;"-"&amp;$E454&amp;"-"&amp;Z$4,Aux!$Q$4:$Q$5000,0)),1,""),"")</f>
        <v/>
      </c>
      <c r="AA454" s="13" t="str">
        <f>IFERROR(IF(($C454&amp;"-"&amp;$E454&amp;"-"&amp;AA$4)=INDEX(Aux!$Q$4:$Q$5000,MATCH($C454&amp;"-"&amp;$E454&amp;"-"&amp;AA$4,Aux!$Q$4:$Q$5000,0)),1,""),"")</f>
        <v/>
      </c>
    </row>
    <row r="455" spans="2:27" x14ac:dyDescent="0.25">
      <c r="B455" s="41" t="str">
        <f>IF(B454="","",IF(B454+1&lt;='Tables&amp;Data'!$F$9,B454+1,""))</f>
        <v/>
      </c>
      <c r="C455" s="46" t="str">
        <f>IF(IFERROR(TRUNC((B455-1)/'Tables&amp;Data'!$F$7,0)+1,0)=0,"","G"&amp;TRUNC((B455-1)/'Tables&amp;Data'!$F$7,0)+1)</f>
        <v/>
      </c>
      <c r="D455" s="43" t="str">
        <f>IF(C455="","",IF(D454='Tables&amp;Data'!$F$7,1,D454+1))</f>
        <v/>
      </c>
      <c r="E455" s="43" t="str">
        <f t="shared" si="6"/>
        <v/>
      </c>
      <c r="F455" s="45" t="str">
        <f>IF(E455="","",IF(SUM(G455:AA455)='Tables&amp;Data'!$F$8,"P","O"))</f>
        <v/>
      </c>
      <c r="G455" s="13" t="str">
        <f>IFERROR(IF(($C455&amp;"-"&amp;$E455&amp;"-"&amp;G$4)=INDEX(Aux!$Q$4:$Q$5000,MATCH($C455&amp;"-"&amp;$E455&amp;"-"&amp;G$4,Aux!$Q$4:$Q$5000,0)),1,""),"")</f>
        <v/>
      </c>
      <c r="H455" s="13" t="str">
        <f>IFERROR(IF(($C455&amp;"-"&amp;$E455&amp;"-"&amp;H$4)=INDEX(Aux!$Q$4:$Q$5000,MATCH($C455&amp;"-"&amp;$E455&amp;"-"&amp;H$4,Aux!$Q$4:$Q$5000,0)),1,""),"")</f>
        <v/>
      </c>
      <c r="I455" s="13" t="str">
        <f>IFERROR(IF(($C455&amp;"-"&amp;$E455&amp;"-"&amp;I$4)=INDEX(Aux!$Q$4:$Q$5000,MATCH($C455&amp;"-"&amp;$E455&amp;"-"&amp;I$4,Aux!$Q$4:$Q$5000,0)),1,""),"")</f>
        <v/>
      </c>
      <c r="J455" s="13" t="str">
        <f>IFERROR(IF(($C455&amp;"-"&amp;$E455&amp;"-"&amp;J$4)=INDEX(Aux!$Q$4:$Q$5000,MATCH($C455&amp;"-"&amp;$E455&amp;"-"&amp;J$4,Aux!$Q$4:$Q$5000,0)),1,""),"")</f>
        <v/>
      </c>
      <c r="K455" s="13" t="str">
        <f>IFERROR(IF(($C455&amp;"-"&amp;$E455&amp;"-"&amp;K$4)=INDEX(Aux!$Q$4:$Q$5000,MATCH($C455&amp;"-"&amp;$E455&amp;"-"&amp;K$4,Aux!$Q$4:$Q$5000,0)),1,""),"")</f>
        <v/>
      </c>
      <c r="L455" s="13" t="str">
        <f>IFERROR(IF(($C455&amp;"-"&amp;$E455&amp;"-"&amp;L$4)=INDEX(Aux!$Q$4:$Q$5000,MATCH($C455&amp;"-"&amp;$E455&amp;"-"&amp;L$4,Aux!$Q$4:$Q$5000,0)),1,""),"")</f>
        <v/>
      </c>
      <c r="M455" s="13" t="str">
        <f>IFERROR(IF(($C455&amp;"-"&amp;$E455&amp;"-"&amp;M$4)=INDEX(Aux!$Q$4:$Q$5000,MATCH($C455&amp;"-"&amp;$E455&amp;"-"&amp;M$4,Aux!$Q$4:$Q$5000,0)),1,""),"")</f>
        <v/>
      </c>
      <c r="N455" s="13" t="str">
        <f>IFERROR(IF(($C455&amp;"-"&amp;$E455&amp;"-"&amp;N$4)=INDEX(Aux!$Q$4:$Q$5000,MATCH($C455&amp;"-"&amp;$E455&amp;"-"&amp;N$4,Aux!$Q$4:$Q$5000,0)),1,""),"")</f>
        <v/>
      </c>
      <c r="O455" s="13" t="str">
        <f>IFERROR(IF(($C455&amp;"-"&amp;$E455&amp;"-"&amp;O$4)=INDEX(Aux!$Q$4:$Q$5000,MATCH($C455&amp;"-"&amp;$E455&amp;"-"&amp;O$4,Aux!$Q$4:$Q$5000,0)),1,""),"")</f>
        <v/>
      </c>
      <c r="P455" s="13" t="str">
        <f>IFERROR(IF(($C455&amp;"-"&amp;$E455&amp;"-"&amp;P$4)=INDEX(Aux!$Q$4:$Q$5000,MATCH($C455&amp;"-"&amp;$E455&amp;"-"&amp;P$4,Aux!$Q$4:$Q$5000,0)),1,""),"")</f>
        <v/>
      </c>
      <c r="Q455" s="13" t="str">
        <f>IFERROR(IF(($C455&amp;"-"&amp;$E455&amp;"-"&amp;Q$4)=INDEX(Aux!$Q$4:$Q$5000,MATCH($C455&amp;"-"&amp;$E455&amp;"-"&amp;Q$4,Aux!$Q$4:$Q$5000,0)),1,""),"")</f>
        <v/>
      </c>
      <c r="R455" s="13" t="str">
        <f>IFERROR(IF(($C455&amp;"-"&amp;$E455&amp;"-"&amp;R$4)=INDEX(Aux!$Q$4:$Q$5000,MATCH($C455&amp;"-"&amp;$E455&amp;"-"&amp;R$4,Aux!$Q$4:$Q$5000,0)),1,""),"")</f>
        <v/>
      </c>
      <c r="S455" s="13" t="str">
        <f>IFERROR(IF(($C455&amp;"-"&amp;$E455&amp;"-"&amp;S$4)=INDEX(Aux!$Q$4:$Q$5000,MATCH($C455&amp;"-"&amp;$E455&amp;"-"&amp;S$4,Aux!$Q$4:$Q$5000,0)),1,""),"")</f>
        <v/>
      </c>
      <c r="T455" s="13" t="str">
        <f>IFERROR(IF(($C455&amp;"-"&amp;$E455&amp;"-"&amp;T$4)=INDEX(Aux!$Q$4:$Q$5000,MATCH($C455&amp;"-"&amp;$E455&amp;"-"&amp;T$4,Aux!$Q$4:$Q$5000,0)),1,""),"")</f>
        <v/>
      </c>
      <c r="U455" s="13" t="str">
        <f>IFERROR(IF(($C455&amp;"-"&amp;$E455&amp;"-"&amp;U$4)=INDEX(Aux!$Q$4:$Q$5000,MATCH($C455&amp;"-"&amp;$E455&amp;"-"&amp;U$4,Aux!$Q$4:$Q$5000,0)),1,""),"")</f>
        <v/>
      </c>
      <c r="V455" s="13" t="str">
        <f>IFERROR(IF(($C455&amp;"-"&amp;$E455&amp;"-"&amp;V$4)=INDEX(Aux!$Q$4:$Q$5000,MATCH($C455&amp;"-"&amp;$E455&amp;"-"&amp;V$4,Aux!$Q$4:$Q$5000,0)),1,""),"")</f>
        <v/>
      </c>
      <c r="W455" s="13" t="str">
        <f>IFERROR(IF(($C455&amp;"-"&amp;$E455&amp;"-"&amp;W$4)=INDEX(Aux!$Q$4:$Q$5000,MATCH($C455&amp;"-"&amp;$E455&amp;"-"&amp;W$4,Aux!$Q$4:$Q$5000,0)),1,""),"")</f>
        <v/>
      </c>
      <c r="X455" s="13" t="str">
        <f>IFERROR(IF(($C455&amp;"-"&amp;$E455&amp;"-"&amp;X$4)=INDEX(Aux!$Q$4:$Q$5000,MATCH($C455&amp;"-"&amp;$E455&amp;"-"&amp;X$4,Aux!$Q$4:$Q$5000,0)),1,""),"")</f>
        <v/>
      </c>
      <c r="Y455" s="13" t="str">
        <f>IFERROR(IF(($C455&amp;"-"&amp;$E455&amp;"-"&amp;Y$4)=INDEX(Aux!$Q$4:$Q$5000,MATCH($C455&amp;"-"&amp;$E455&amp;"-"&amp;Y$4,Aux!$Q$4:$Q$5000,0)),1,""),"")</f>
        <v/>
      </c>
      <c r="Z455" s="13" t="str">
        <f>IFERROR(IF(($C455&amp;"-"&amp;$E455&amp;"-"&amp;Z$4)=INDEX(Aux!$Q$4:$Q$5000,MATCH($C455&amp;"-"&amp;$E455&amp;"-"&amp;Z$4,Aux!$Q$4:$Q$5000,0)),1,""),"")</f>
        <v/>
      </c>
      <c r="AA455" s="13" t="str">
        <f>IFERROR(IF(($C455&amp;"-"&amp;$E455&amp;"-"&amp;AA$4)=INDEX(Aux!$Q$4:$Q$5000,MATCH($C455&amp;"-"&amp;$E455&amp;"-"&amp;AA$4,Aux!$Q$4:$Q$5000,0)),1,""),"")</f>
        <v/>
      </c>
    </row>
    <row r="456" spans="2:27" x14ac:dyDescent="0.25">
      <c r="B456" s="41" t="str">
        <f>IF(B455="","",IF(B455+1&lt;='Tables&amp;Data'!$F$9,B455+1,""))</f>
        <v/>
      </c>
      <c r="C456" s="46" t="str">
        <f>IF(IFERROR(TRUNC((B456-1)/'Tables&amp;Data'!$F$7,0)+1,0)=0,"","G"&amp;TRUNC((B456-1)/'Tables&amp;Data'!$F$7,0)+1)</f>
        <v/>
      </c>
      <c r="D456" s="43" t="str">
        <f>IF(C456="","",IF(D455='Tables&amp;Data'!$F$7,1,D455+1))</f>
        <v/>
      </c>
      <c r="E456" s="43" t="str">
        <f t="shared" si="6"/>
        <v/>
      </c>
      <c r="F456" s="45" t="str">
        <f>IF(E456="","",IF(SUM(G456:AA456)='Tables&amp;Data'!$F$8,"P","O"))</f>
        <v/>
      </c>
      <c r="G456" s="13" t="str">
        <f>IFERROR(IF(($C456&amp;"-"&amp;$E456&amp;"-"&amp;G$4)=INDEX(Aux!$Q$4:$Q$5000,MATCH($C456&amp;"-"&amp;$E456&amp;"-"&amp;G$4,Aux!$Q$4:$Q$5000,0)),1,""),"")</f>
        <v/>
      </c>
      <c r="H456" s="13" t="str">
        <f>IFERROR(IF(($C456&amp;"-"&amp;$E456&amp;"-"&amp;H$4)=INDEX(Aux!$Q$4:$Q$5000,MATCH($C456&amp;"-"&amp;$E456&amp;"-"&amp;H$4,Aux!$Q$4:$Q$5000,0)),1,""),"")</f>
        <v/>
      </c>
      <c r="I456" s="13" t="str">
        <f>IFERROR(IF(($C456&amp;"-"&amp;$E456&amp;"-"&amp;I$4)=INDEX(Aux!$Q$4:$Q$5000,MATCH($C456&amp;"-"&amp;$E456&amp;"-"&amp;I$4,Aux!$Q$4:$Q$5000,0)),1,""),"")</f>
        <v/>
      </c>
      <c r="J456" s="13" t="str">
        <f>IFERROR(IF(($C456&amp;"-"&amp;$E456&amp;"-"&amp;J$4)=INDEX(Aux!$Q$4:$Q$5000,MATCH($C456&amp;"-"&amp;$E456&amp;"-"&amp;J$4,Aux!$Q$4:$Q$5000,0)),1,""),"")</f>
        <v/>
      </c>
      <c r="K456" s="13" t="str">
        <f>IFERROR(IF(($C456&amp;"-"&amp;$E456&amp;"-"&amp;K$4)=INDEX(Aux!$Q$4:$Q$5000,MATCH($C456&amp;"-"&amp;$E456&amp;"-"&amp;K$4,Aux!$Q$4:$Q$5000,0)),1,""),"")</f>
        <v/>
      </c>
      <c r="L456" s="13" t="str">
        <f>IFERROR(IF(($C456&amp;"-"&amp;$E456&amp;"-"&amp;L$4)=INDEX(Aux!$Q$4:$Q$5000,MATCH($C456&amp;"-"&amp;$E456&amp;"-"&amp;L$4,Aux!$Q$4:$Q$5000,0)),1,""),"")</f>
        <v/>
      </c>
      <c r="M456" s="13" t="str">
        <f>IFERROR(IF(($C456&amp;"-"&amp;$E456&amp;"-"&amp;M$4)=INDEX(Aux!$Q$4:$Q$5000,MATCH($C456&amp;"-"&amp;$E456&amp;"-"&amp;M$4,Aux!$Q$4:$Q$5000,0)),1,""),"")</f>
        <v/>
      </c>
      <c r="N456" s="13" t="str">
        <f>IFERROR(IF(($C456&amp;"-"&amp;$E456&amp;"-"&amp;N$4)=INDEX(Aux!$Q$4:$Q$5000,MATCH($C456&amp;"-"&amp;$E456&amp;"-"&amp;N$4,Aux!$Q$4:$Q$5000,0)),1,""),"")</f>
        <v/>
      </c>
      <c r="O456" s="13" t="str">
        <f>IFERROR(IF(($C456&amp;"-"&amp;$E456&amp;"-"&amp;O$4)=INDEX(Aux!$Q$4:$Q$5000,MATCH($C456&amp;"-"&amp;$E456&amp;"-"&amp;O$4,Aux!$Q$4:$Q$5000,0)),1,""),"")</f>
        <v/>
      </c>
      <c r="P456" s="13" t="str">
        <f>IFERROR(IF(($C456&amp;"-"&amp;$E456&amp;"-"&amp;P$4)=INDEX(Aux!$Q$4:$Q$5000,MATCH($C456&amp;"-"&amp;$E456&amp;"-"&amp;P$4,Aux!$Q$4:$Q$5000,0)),1,""),"")</f>
        <v/>
      </c>
      <c r="Q456" s="13" t="str">
        <f>IFERROR(IF(($C456&amp;"-"&amp;$E456&amp;"-"&amp;Q$4)=INDEX(Aux!$Q$4:$Q$5000,MATCH($C456&amp;"-"&amp;$E456&amp;"-"&amp;Q$4,Aux!$Q$4:$Q$5000,0)),1,""),"")</f>
        <v/>
      </c>
      <c r="R456" s="13" t="str">
        <f>IFERROR(IF(($C456&amp;"-"&amp;$E456&amp;"-"&amp;R$4)=INDEX(Aux!$Q$4:$Q$5000,MATCH($C456&amp;"-"&amp;$E456&amp;"-"&amp;R$4,Aux!$Q$4:$Q$5000,0)),1,""),"")</f>
        <v/>
      </c>
      <c r="S456" s="13" t="str">
        <f>IFERROR(IF(($C456&amp;"-"&amp;$E456&amp;"-"&amp;S$4)=INDEX(Aux!$Q$4:$Q$5000,MATCH($C456&amp;"-"&amp;$E456&amp;"-"&amp;S$4,Aux!$Q$4:$Q$5000,0)),1,""),"")</f>
        <v/>
      </c>
      <c r="T456" s="13" t="str">
        <f>IFERROR(IF(($C456&amp;"-"&amp;$E456&amp;"-"&amp;T$4)=INDEX(Aux!$Q$4:$Q$5000,MATCH($C456&amp;"-"&amp;$E456&amp;"-"&amp;T$4,Aux!$Q$4:$Q$5000,0)),1,""),"")</f>
        <v/>
      </c>
      <c r="U456" s="13" t="str">
        <f>IFERROR(IF(($C456&amp;"-"&amp;$E456&amp;"-"&amp;U$4)=INDEX(Aux!$Q$4:$Q$5000,MATCH($C456&amp;"-"&amp;$E456&amp;"-"&amp;U$4,Aux!$Q$4:$Q$5000,0)),1,""),"")</f>
        <v/>
      </c>
      <c r="V456" s="13" t="str">
        <f>IFERROR(IF(($C456&amp;"-"&amp;$E456&amp;"-"&amp;V$4)=INDEX(Aux!$Q$4:$Q$5000,MATCH($C456&amp;"-"&amp;$E456&amp;"-"&amp;V$4,Aux!$Q$4:$Q$5000,0)),1,""),"")</f>
        <v/>
      </c>
      <c r="W456" s="13" t="str">
        <f>IFERROR(IF(($C456&amp;"-"&amp;$E456&amp;"-"&amp;W$4)=INDEX(Aux!$Q$4:$Q$5000,MATCH($C456&amp;"-"&amp;$E456&amp;"-"&amp;W$4,Aux!$Q$4:$Q$5000,0)),1,""),"")</f>
        <v/>
      </c>
      <c r="X456" s="13" t="str">
        <f>IFERROR(IF(($C456&amp;"-"&amp;$E456&amp;"-"&amp;X$4)=INDEX(Aux!$Q$4:$Q$5000,MATCH($C456&amp;"-"&amp;$E456&amp;"-"&amp;X$4,Aux!$Q$4:$Q$5000,0)),1,""),"")</f>
        <v/>
      </c>
      <c r="Y456" s="13" t="str">
        <f>IFERROR(IF(($C456&amp;"-"&amp;$E456&amp;"-"&amp;Y$4)=INDEX(Aux!$Q$4:$Q$5000,MATCH($C456&amp;"-"&amp;$E456&amp;"-"&amp;Y$4,Aux!$Q$4:$Q$5000,0)),1,""),"")</f>
        <v/>
      </c>
      <c r="Z456" s="13" t="str">
        <f>IFERROR(IF(($C456&amp;"-"&amp;$E456&amp;"-"&amp;Z$4)=INDEX(Aux!$Q$4:$Q$5000,MATCH($C456&amp;"-"&amp;$E456&amp;"-"&amp;Z$4,Aux!$Q$4:$Q$5000,0)),1,""),"")</f>
        <v/>
      </c>
      <c r="AA456" s="13" t="str">
        <f>IFERROR(IF(($C456&amp;"-"&amp;$E456&amp;"-"&amp;AA$4)=INDEX(Aux!$Q$4:$Q$5000,MATCH($C456&amp;"-"&amp;$E456&amp;"-"&amp;AA$4,Aux!$Q$4:$Q$5000,0)),1,""),"")</f>
        <v/>
      </c>
    </row>
    <row r="457" spans="2:27" x14ac:dyDescent="0.25">
      <c r="B457" s="41" t="str">
        <f>IF(B456="","",IF(B456+1&lt;='Tables&amp;Data'!$F$9,B456+1,""))</f>
        <v/>
      </c>
      <c r="C457" s="46" t="str">
        <f>IF(IFERROR(TRUNC((B457-1)/'Tables&amp;Data'!$F$7,0)+1,0)=0,"","G"&amp;TRUNC((B457-1)/'Tables&amp;Data'!$F$7,0)+1)</f>
        <v/>
      </c>
      <c r="D457" s="43" t="str">
        <f>IF(C457="","",IF(D456='Tables&amp;Data'!$F$7,1,D456+1))</f>
        <v/>
      </c>
      <c r="E457" s="43" t="str">
        <f t="shared" ref="E457:E492" si="7">IF(D457="","","P"&amp;D457)</f>
        <v/>
      </c>
      <c r="F457" s="45" t="str">
        <f>IF(E457="","",IF(SUM(G457:AA457)='Tables&amp;Data'!$F$8,"P","O"))</f>
        <v/>
      </c>
      <c r="G457" s="13" t="str">
        <f>IFERROR(IF(($C457&amp;"-"&amp;$E457&amp;"-"&amp;G$4)=INDEX(Aux!$Q$4:$Q$5000,MATCH($C457&amp;"-"&amp;$E457&amp;"-"&amp;G$4,Aux!$Q$4:$Q$5000,0)),1,""),"")</f>
        <v/>
      </c>
      <c r="H457" s="13" t="str">
        <f>IFERROR(IF(($C457&amp;"-"&amp;$E457&amp;"-"&amp;H$4)=INDEX(Aux!$Q$4:$Q$5000,MATCH($C457&amp;"-"&amp;$E457&amp;"-"&amp;H$4,Aux!$Q$4:$Q$5000,0)),1,""),"")</f>
        <v/>
      </c>
      <c r="I457" s="13" t="str">
        <f>IFERROR(IF(($C457&amp;"-"&amp;$E457&amp;"-"&amp;I$4)=INDEX(Aux!$Q$4:$Q$5000,MATCH($C457&amp;"-"&amp;$E457&amp;"-"&amp;I$4,Aux!$Q$4:$Q$5000,0)),1,""),"")</f>
        <v/>
      </c>
      <c r="J457" s="13" t="str">
        <f>IFERROR(IF(($C457&amp;"-"&amp;$E457&amp;"-"&amp;J$4)=INDEX(Aux!$Q$4:$Q$5000,MATCH($C457&amp;"-"&amp;$E457&amp;"-"&amp;J$4,Aux!$Q$4:$Q$5000,0)),1,""),"")</f>
        <v/>
      </c>
      <c r="K457" s="13" t="str">
        <f>IFERROR(IF(($C457&amp;"-"&amp;$E457&amp;"-"&amp;K$4)=INDEX(Aux!$Q$4:$Q$5000,MATCH($C457&amp;"-"&amp;$E457&amp;"-"&amp;K$4,Aux!$Q$4:$Q$5000,0)),1,""),"")</f>
        <v/>
      </c>
      <c r="L457" s="13" t="str">
        <f>IFERROR(IF(($C457&amp;"-"&amp;$E457&amp;"-"&amp;L$4)=INDEX(Aux!$Q$4:$Q$5000,MATCH($C457&amp;"-"&amp;$E457&amp;"-"&amp;L$4,Aux!$Q$4:$Q$5000,0)),1,""),"")</f>
        <v/>
      </c>
      <c r="M457" s="13" t="str">
        <f>IFERROR(IF(($C457&amp;"-"&amp;$E457&amp;"-"&amp;M$4)=INDEX(Aux!$Q$4:$Q$5000,MATCH($C457&amp;"-"&amp;$E457&amp;"-"&amp;M$4,Aux!$Q$4:$Q$5000,0)),1,""),"")</f>
        <v/>
      </c>
      <c r="N457" s="13" t="str">
        <f>IFERROR(IF(($C457&amp;"-"&amp;$E457&amp;"-"&amp;N$4)=INDEX(Aux!$Q$4:$Q$5000,MATCH($C457&amp;"-"&amp;$E457&amp;"-"&amp;N$4,Aux!$Q$4:$Q$5000,0)),1,""),"")</f>
        <v/>
      </c>
      <c r="O457" s="13" t="str">
        <f>IFERROR(IF(($C457&amp;"-"&amp;$E457&amp;"-"&amp;O$4)=INDEX(Aux!$Q$4:$Q$5000,MATCH($C457&amp;"-"&amp;$E457&amp;"-"&amp;O$4,Aux!$Q$4:$Q$5000,0)),1,""),"")</f>
        <v/>
      </c>
      <c r="P457" s="13" t="str">
        <f>IFERROR(IF(($C457&amp;"-"&amp;$E457&amp;"-"&amp;P$4)=INDEX(Aux!$Q$4:$Q$5000,MATCH($C457&amp;"-"&amp;$E457&amp;"-"&amp;P$4,Aux!$Q$4:$Q$5000,0)),1,""),"")</f>
        <v/>
      </c>
      <c r="Q457" s="13" t="str">
        <f>IFERROR(IF(($C457&amp;"-"&amp;$E457&amp;"-"&amp;Q$4)=INDEX(Aux!$Q$4:$Q$5000,MATCH($C457&amp;"-"&amp;$E457&amp;"-"&amp;Q$4,Aux!$Q$4:$Q$5000,0)),1,""),"")</f>
        <v/>
      </c>
      <c r="R457" s="13" t="str">
        <f>IFERROR(IF(($C457&amp;"-"&amp;$E457&amp;"-"&amp;R$4)=INDEX(Aux!$Q$4:$Q$5000,MATCH($C457&amp;"-"&amp;$E457&amp;"-"&amp;R$4,Aux!$Q$4:$Q$5000,0)),1,""),"")</f>
        <v/>
      </c>
      <c r="S457" s="13" t="str">
        <f>IFERROR(IF(($C457&amp;"-"&amp;$E457&amp;"-"&amp;S$4)=INDEX(Aux!$Q$4:$Q$5000,MATCH($C457&amp;"-"&amp;$E457&amp;"-"&amp;S$4,Aux!$Q$4:$Q$5000,0)),1,""),"")</f>
        <v/>
      </c>
      <c r="T457" s="13" t="str">
        <f>IFERROR(IF(($C457&amp;"-"&amp;$E457&amp;"-"&amp;T$4)=INDEX(Aux!$Q$4:$Q$5000,MATCH($C457&amp;"-"&amp;$E457&amp;"-"&amp;T$4,Aux!$Q$4:$Q$5000,0)),1,""),"")</f>
        <v/>
      </c>
      <c r="U457" s="13" t="str">
        <f>IFERROR(IF(($C457&amp;"-"&amp;$E457&amp;"-"&amp;U$4)=INDEX(Aux!$Q$4:$Q$5000,MATCH($C457&amp;"-"&amp;$E457&amp;"-"&amp;U$4,Aux!$Q$4:$Q$5000,0)),1,""),"")</f>
        <v/>
      </c>
      <c r="V457" s="13" t="str">
        <f>IFERROR(IF(($C457&amp;"-"&amp;$E457&amp;"-"&amp;V$4)=INDEX(Aux!$Q$4:$Q$5000,MATCH($C457&amp;"-"&amp;$E457&amp;"-"&amp;V$4,Aux!$Q$4:$Q$5000,0)),1,""),"")</f>
        <v/>
      </c>
      <c r="W457" s="13" t="str">
        <f>IFERROR(IF(($C457&amp;"-"&amp;$E457&amp;"-"&amp;W$4)=INDEX(Aux!$Q$4:$Q$5000,MATCH($C457&amp;"-"&amp;$E457&amp;"-"&amp;W$4,Aux!$Q$4:$Q$5000,0)),1,""),"")</f>
        <v/>
      </c>
      <c r="X457" s="13" t="str">
        <f>IFERROR(IF(($C457&amp;"-"&amp;$E457&amp;"-"&amp;X$4)=INDEX(Aux!$Q$4:$Q$5000,MATCH($C457&amp;"-"&amp;$E457&amp;"-"&amp;X$4,Aux!$Q$4:$Q$5000,0)),1,""),"")</f>
        <v/>
      </c>
      <c r="Y457" s="13" t="str">
        <f>IFERROR(IF(($C457&amp;"-"&amp;$E457&amp;"-"&amp;Y$4)=INDEX(Aux!$Q$4:$Q$5000,MATCH($C457&amp;"-"&amp;$E457&amp;"-"&amp;Y$4,Aux!$Q$4:$Q$5000,0)),1,""),"")</f>
        <v/>
      </c>
      <c r="Z457" s="13" t="str">
        <f>IFERROR(IF(($C457&amp;"-"&amp;$E457&amp;"-"&amp;Z$4)=INDEX(Aux!$Q$4:$Q$5000,MATCH($C457&amp;"-"&amp;$E457&amp;"-"&amp;Z$4,Aux!$Q$4:$Q$5000,0)),1,""),"")</f>
        <v/>
      </c>
      <c r="AA457" s="13" t="str">
        <f>IFERROR(IF(($C457&amp;"-"&amp;$E457&amp;"-"&amp;AA$4)=INDEX(Aux!$Q$4:$Q$5000,MATCH($C457&amp;"-"&amp;$E457&amp;"-"&amp;AA$4,Aux!$Q$4:$Q$5000,0)),1,""),"")</f>
        <v/>
      </c>
    </row>
    <row r="458" spans="2:27" x14ac:dyDescent="0.25">
      <c r="B458" s="41" t="str">
        <f>IF(B457="","",IF(B457+1&lt;='Tables&amp;Data'!$F$9,B457+1,""))</f>
        <v/>
      </c>
      <c r="C458" s="46" t="str">
        <f>IF(IFERROR(TRUNC((B458-1)/'Tables&amp;Data'!$F$7,0)+1,0)=0,"","G"&amp;TRUNC((B458-1)/'Tables&amp;Data'!$F$7,0)+1)</f>
        <v/>
      </c>
      <c r="D458" s="43" t="str">
        <f>IF(C458="","",IF(D457='Tables&amp;Data'!$F$7,1,D457+1))</f>
        <v/>
      </c>
      <c r="E458" s="43" t="str">
        <f t="shared" si="7"/>
        <v/>
      </c>
      <c r="F458" s="45" t="str">
        <f>IF(E458="","",IF(SUM(G458:AA458)='Tables&amp;Data'!$F$8,"P","O"))</f>
        <v/>
      </c>
      <c r="G458" s="13" t="str">
        <f>IFERROR(IF(($C458&amp;"-"&amp;$E458&amp;"-"&amp;G$4)=INDEX(Aux!$Q$4:$Q$5000,MATCH($C458&amp;"-"&amp;$E458&amp;"-"&amp;G$4,Aux!$Q$4:$Q$5000,0)),1,""),"")</f>
        <v/>
      </c>
      <c r="H458" s="13" t="str">
        <f>IFERROR(IF(($C458&amp;"-"&amp;$E458&amp;"-"&amp;H$4)=INDEX(Aux!$Q$4:$Q$5000,MATCH($C458&amp;"-"&amp;$E458&amp;"-"&amp;H$4,Aux!$Q$4:$Q$5000,0)),1,""),"")</f>
        <v/>
      </c>
      <c r="I458" s="13" t="str">
        <f>IFERROR(IF(($C458&amp;"-"&amp;$E458&amp;"-"&amp;I$4)=INDEX(Aux!$Q$4:$Q$5000,MATCH($C458&amp;"-"&amp;$E458&amp;"-"&amp;I$4,Aux!$Q$4:$Q$5000,0)),1,""),"")</f>
        <v/>
      </c>
      <c r="J458" s="13" t="str">
        <f>IFERROR(IF(($C458&amp;"-"&amp;$E458&amp;"-"&amp;J$4)=INDEX(Aux!$Q$4:$Q$5000,MATCH($C458&amp;"-"&amp;$E458&amp;"-"&amp;J$4,Aux!$Q$4:$Q$5000,0)),1,""),"")</f>
        <v/>
      </c>
      <c r="K458" s="13" t="str">
        <f>IFERROR(IF(($C458&amp;"-"&amp;$E458&amp;"-"&amp;K$4)=INDEX(Aux!$Q$4:$Q$5000,MATCH($C458&amp;"-"&amp;$E458&amp;"-"&amp;K$4,Aux!$Q$4:$Q$5000,0)),1,""),"")</f>
        <v/>
      </c>
      <c r="L458" s="13" t="str">
        <f>IFERROR(IF(($C458&amp;"-"&amp;$E458&amp;"-"&amp;L$4)=INDEX(Aux!$Q$4:$Q$5000,MATCH($C458&amp;"-"&amp;$E458&amp;"-"&amp;L$4,Aux!$Q$4:$Q$5000,0)),1,""),"")</f>
        <v/>
      </c>
      <c r="M458" s="13" t="str">
        <f>IFERROR(IF(($C458&amp;"-"&amp;$E458&amp;"-"&amp;M$4)=INDEX(Aux!$Q$4:$Q$5000,MATCH($C458&amp;"-"&amp;$E458&amp;"-"&amp;M$4,Aux!$Q$4:$Q$5000,0)),1,""),"")</f>
        <v/>
      </c>
      <c r="N458" s="13" t="str">
        <f>IFERROR(IF(($C458&amp;"-"&amp;$E458&amp;"-"&amp;N$4)=INDEX(Aux!$Q$4:$Q$5000,MATCH($C458&amp;"-"&amp;$E458&amp;"-"&amp;N$4,Aux!$Q$4:$Q$5000,0)),1,""),"")</f>
        <v/>
      </c>
      <c r="O458" s="13" t="str">
        <f>IFERROR(IF(($C458&amp;"-"&amp;$E458&amp;"-"&amp;O$4)=INDEX(Aux!$Q$4:$Q$5000,MATCH($C458&amp;"-"&amp;$E458&amp;"-"&amp;O$4,Aux!$Q$4:$Q$5000,0)),1,""),"")</f>
        <v/>
      </c>
      <c r="P458" s="13" t="str">
        <f>IFERROR(IF(($C458&amp;"-"&amp;$E458&amp;"-"&amp;P$4)=INDEX(Aux!$Q$4:$Q$5000,MATCH($C458&amp;"-"&amp;$E458&amp;"-"&amp;P$4,Aux!$Q$4:$Q$5000,0)),1,""),"")</f>
        <v/>
      </c>
      <c r="Q458" s="13" t="str">
        <f>IFERROR(IF(($C458&amp;"-"&amp;$E458&amp;"-"&amp;Q$4)=INDEX(Aux!$Q$4:$Q$5000,MATCH($C458&amp;"-"&amp;$E458&amp;"-"&amp;Q$4,Aux!$Q$4:$Q$5000,0)),1,""),"")</f>
        <v/>
      </c>
      <c r="R458" s="13" t="str">
        <f>IFERROR(IF(($C458&amp;"-"&amp;$E458&amp;"-"&amp;R$4)=INDEX(Aux!$Q$4:$Q$5000,MATCH($C458&amp;"-"&amp;$E458&amp;"-"&amp;R$4,Aux!$Q$4:$Q$5000,0)),1,""),"")</f>
        <v/>
      </c>
      <c r="S458" s="13" t="str">
        <f>IFERROR(IF(($C458&amp;"-"&amp;$E458&amp;"-"&amp;S$4)=INDEX(Aux!$Q$4:$Q$5000,MATCH($C458&amp;"-"&amp;$E458&amp;"-"&amp;S$4,Aux!$Q$4:$Q$5000,0)),1,""),"")</f>
        <v/>
      </c>
      <c r="T458" s="13" t="str">
        <f>IFERROR(IF(($C458&amp;"-"&amp;$E458&amp;"-"&amp;T$4)=INDEX(Aux!$Q$4:$Q$5000,MATCH($C458&amp;"-"&amp;$E458&amp;"-"&amp;T$4,Aux!$Q$4:$Q$5000,0)),1,""),"")</f>
        <v/>
      </c>
      <c r="U458" s="13" t="str">
        <f>IFERROR(IF(($C458&amp;"-"&amp;$E458&amp;"-"&amp;U$4)=INDEX(Aux!$Q$4:$Q$5000,MATCH($C458&amp;"-"&amp;$E458&amp;"-"&amp;U$4,Aux!$Q$4:$Q$5000,0)),1,""),"")</f>
        <v/>
      </c>
      <c r="V458" s="13" t="str">
        <f>IFERROR(IF(($C458&amp;"-"&amp;$E458&amp;"-"&amp;V$4)=INDEX(Aux!$Q$4:$Q$5000,MATCH($C458&amp;"-"&amp;$E458&amp;"-"&amp;V$4,Aux!$Q$4:$Q$5000,0)),1,""),"")</f>
        <v/>
      </c>
      <c r="W458" s="13" t="str">
        <f>IFERROR(IF(($C458&amp;"-"&amp;$E458&amp;"-"&amp;W$4)=INDEX(Aux!$Q$4:$Q$5000,MATCH($C458&amp;"-"&amp;$E458&amp;"-"&amp;W$4,Aux!$Q$4:$Q$5000,0)),1,""),"")</f>
        <v/>
      </c>
      <c r="X458" s="13" t="str">
        <f>IFERROR(IF(($C458&amp;"-"&amp;$E458&amp;"-"&amp;X$4)=INDEX(Aux!$Q$4:$Q$5000,MATCH($C458&amp;"-"&amp;$E458&amp;"-"&amp;X$4,Aux!$Q$4:$Q$5000,0)),1,""),"")</f>
        <v/>
      </c>
      <c r="Y458" s="13" t="str">
        <f>IFERROR(IF(($C458&amp;"-"&amp;$E458&amp;"-"&amp;Y$4)=INDEX(Aux!$Q$4:$Q$5000,MATCH($C458&amp;"-"&amp;$E458&amp;"-"&amp;Y$4,Aux!$Q$4:$Q$5000,0)),1,""),"")</f>
        <v/>
      </c>
      <c r="Z458" s="13" t="str">
        <f>IFERROR(IF(($C458&amp;"-"&amp;$E458&amp;"-"&amp;Z$4)=INDEX(Aux!$Q$4:$Q$5000,MATCH($C458&amp;"-"&amp;$E458&amp;"-"&amp;Z$4,Aux!$Q$4:$Q$5000,0)),1,""),"")</f>
        <v/>
      </c>
      <c r="AA458" s="13" t="str">
        <f>IFERROR(IF(($C458&amp;"-"&amp;$E458&amp;"-"&amp;AA$4)=INDEX(Aux!$Q$4:$Q$5000,MATCH($C458&amp;"-"&amp;$E458&amp;"-"&amp;AA$4,Aux!$Q$4:$Q$5000,0)),1,""),"")</f>
        <v/>
      </c>
    </row>
    <row r="459" spans="2:27" x14ac:dyDescent="0.25">
      <c r="B459" s="41" t="str">
        <f>IF(B458="","",IF(B458+1&lt;='Tables&amp;Data'!$F$9,B458+1,""))</f>
        <v/>
      </c>
      <c r="C459" s="46" t="str">
        <f>IF(IFERROR(TRUNC((B459-1)/'Tables&amp;Data'!$F$7,0)+1,0)=0,"","G"&amp;TRUNC((B459-1)/'Tables&amp;Data'!$F$7,0)+1)</f>
        <v/>
      </c>
      <c r="D459" s="43" t="str">
        <f>IF(C459="","",IF(D458='Tables&amp;Data'!$F$7,1,D458+1))</f>
        <v/>
      </c>
      <c r="E459" s="43" t="str">
        <f t="shared" si="7"/>
        <v/>
      </c>
      <c r="F459" s="45" t="str">
        <f>IF(E459="","",IF(SUM(G459:AA459)='Tables&amp;Data'!$F$8,"P","O"))</f>
        <v/>
      </c>
      <c r="G459" s="13" t="str">
        <f>IFERROR(IF(($C459&amp;"-"&amp;$E459&amp;"-"&amp;G$4)=INDEX(Aux!$Q$4:$Q$5000,MATCH($C459&amp;"-"&amp;$E459&amp;"-"&amp;G$4,Aux!$Q$4:$Q$5000,0)),1,""),"")</f>
        <v/>
      </c>
      <c r="H459" s="13" t="str">
        <f>IFERROR(IF(($C459&amp;"-"&amp;$E459&amp;"-"&amp;H$4)=INDEX(Aux!$Q$4:$Q$5000,MATCH($C459&amp;"-"&amp;$E459&amp;"-"&amp;H$4,Aux!$Q$4:$Q$5000,0)),1,""),"")</f>
        <v/>
      </c>
      <c r="I459" s="13" t="str">
        <f>IFERROR(IF(($C459&amp;"-"&amp;$E459&amp;"-"&amp;I$4)=INDEX(Aux!$Q$4:$Q$5000,MATCH($C459&amp;"-"&amp;$E459&amp;"-"&amp;I$4,Aux!$Q$4:$Q$5000,0)),1,""),"")</f>
        <v/>
      </c>
      <c r="J459" s="13" t="str">
        <f>IFERROR(IF(($C459&amp;"-"&amp;$E459&amp;"-"&amp;J$4)=INDEX(Aux!$Q$4:$Q$5000,MATCH($C459&amp;"-"&amp;$E459&amp;"-"&amp;J$4,Aux!$Q$4:$Q$5000,0)),1,""),"")</f>
        <v/>
      </c>
      <c r="K459" s="13" t="str">
        <f>IFERROR(IF(($C459&amp;"-"&amp;$E459&amp;"-"&amp;K$4)=INDEX(Aux!$Q$4:$Q$5000,MATCH($C459&amp;"-"&amp;$E459&amp;"-"&amp;K$4,Aux!$Q$4:$Q$5000,0)),1,""),"")</f>
        <v/>
      </c>
      <c r="L459" s="13" t="str">
        <f>IFERROR(IF(($C459&amp;"-"&amp;$E459&amp;"-"&amp;L$4)=INDEX(Aux!$Q$4:$Q$5000,MATCH($C459&amp;"-"&amp;$E459&amp;"-"&amp;L$4,Aux!$Q$4:$Q$5000,0)),1,""),"")</f>
        <v/>
      </c>
      <c r="M459" s="13" t="str">
        <f>IFERROR(IF(($C459&amp;"-"&amp;$E459&amp;"-"&amp;M$4)=INDEX(Aux!$Q$4:$Q$5000,MATCH($C459&amp;"-"&amp;$E459&amp;"-"&amp;M$4,Aux!$Q$4:$Q$5000,0)),1,""),"")</f>
        <v/>
      </c>
      <c r="N459" s="13" t="str">
        <f>IFERROR(IF(($C459&amp;"-"&amp;$E459&amp;"-"&amp;N$4)=INDEX(Aux!$Q$4:$Q$5000,MATCH($C459&amp;"-"&amp;$E459&amp;"-"&amp;N$4,Aux!$Q$4:$Q$5000,0)),1,""),"")</f>
        <v/>
      </c>
      <c r="O459" s="13" t="str">
        <f>IFERROR(IF(($C459&amp;"-"&amp;$E459&amp;"-"&amp;O$4)=INDEX(Aux!$Q$4:$Q$5000,MATCH($C459&amp;"-"&amp;$E459&amp;"-"&amp;O$4,Aux!$Q$4:$Q$5000,0)),1,""),"")</f>
        <v/>
      </c>
      <c r="P459" s="13" t="str">
        <f>IFERROR(IF(($C459&amp;"-"&amp;$E459&amp;"-"&amp;P$4)=INDEX(Aux!$Q$4:$Q$5000,MATCH($C459&amp;"-"&amp;$E459&amp;"-"&amp;P$4,Aux!$Q$4:$Q$5000,0)),1,""),"")</f>
        <v/>
      </c>
      <c r="Q459" s="13" t="str">
        <f>IFERROR(IF(($C459&amp;"-"&amp;$E459&amp;"-"&amp;Q$4)=INDEX(Aux!$Q$4:$Q$5000,MATCH($C459&amp;"-"&amp;$E459&amp;"-"&amp;Q$4,Aux!$Q$4:$Q$5000,0)),1,""),"")</f>
        <v/>
      </c>
      <c r="R459" s="13" t="str">
        <f>IFERROR(IF(($C459&amp;"-"&amp;$E459&amp;"-"&amp;R$4)=INDEX(Aux!$Q$4:$Q$5000,MATCH($C459&amp;"-"&amp;$E459&amp;"-"&amp;R$4,Aux!$Q$4:$Q$5000,0)),1,""),"")</f>
        <v/>
      </c>
      <c r="S459" s="13" t="str">
        <f>IFERROR(IF(($C459&amp;"-"&amp;$E459&amp;"-"&amp;S$4)=INDEX(Aux!$Q$4:$Q$5000,MATCH($C459&amp;"-"&amp;$E459&amp;"-"&amp;S$4,Aux!$Q$4:$Q$5000,0)),1,""),"")</f>
        <v/>
      </c>
      <c r="T459" s="13" t="str">
        <f>IFERROR(IF(($C459&amp;"-"&amp;$E459&amp;"-"&amp;T$4)=INDEX(Aux!$Q$4:$Q$5000,MATCH($C459&amp;"-"&amp;$E459&amp;"-"&amp;T$4,Aux!$Q$4:$Q$5000,0)),1,""),"")</f>
        <v/>
      </c>
      <c r="U459" s="13" t="str">
        <f>IFERROR(IF(($C459&amp;"-"&amp;$E459&amp;"-"&amp;U$4)=INDEX(Aux!$Q$4:$Q$5000,MATCH($C459&amp;"-"&amp;$E459&amp;"-"&amp;U$4,Aux!$Q$4:$Q$5000,0)),1,""),"")</f>
        <v/>
      </c>
      <c r="V459" s="13" t="str">
        <f>IFERROR(IF(($C459&amp;"-"&amp;$E459&amp;"-"&amp;V$4)=INDEX(Aux!$Q$4:$Q$5000,MATCH($C459&amp;"-"&amp;$E459&amp;"-"&amp;V$4,Aux!$Q$4:$Q$5000,0)),1,""),"")</f>
        <v/>
      </c>
      <c r="W459" s="13" t="str">
        <f>IFERROR(IF(($C459&amp;"-"&amp;$E459&amp;"-"&amp;W$4)=INDEX(Aux!$Q$4:$Q$5000,MATCH($C459&amp;"-"&amp;$E459&amp;"-"&amp;W$4,Aux!$Q$4:$Q$5000,0)),1,""),"")</f>
        <v/>
      </c>
      <c r="X459" s="13" t="str">
        <f>IFERROR(IF(($C459&amp;"-"&amp;$E459&amp;"-"&amp;X$4)=INDEX(Aux!$Q$4:$Q$5000,MATCH($C459&amp;"-"&amp;$E459&amp;"-"&amp;X$4,Aux!$Q$4:$Q$5000,0)),1,""),"")</f>
        <v/>
      </c>
      <c r="Y459" s="13" t="str">
        <f>IFERROR(IF(($C459&amp;"-"&amp;$E459&amp;"-"&amp;Y$4)=INDEX(Aux!$Q$4:$Q$5000,MATCH($C459&amp;"-"&amp;$E459&amp;"-"&amp;Y$4,Aux!$Q$4:$Q$5000,0)),1,""),"")</f>
        <v/>
      </c>
      <c r="Z459" s="13" t="str">
        <f>IFERROR(IF(($C459&amp;"-"&amp;$E459&amp;"-"&amp;Z$4)=INDEX(Aux!$Q$4:$Q$5000,MATCH($C459&amp;"-"&amp;$E459&amp;"-"&amp;Z$4,Aux!$Q$4:$Q$5000,0)),1,""),"")</f>
        <v/>
      </c>
      <c r="AA459" s="13" t="str">
        <f>IFERROR(IF(($C459&amp;"-"&amp;$E459&amp;"-"&amp;AA$4)=INDEX(Aux!$Q$4:$Q$5000,MATCH($C459&amp;"-"&amp;$E459&amp;"-"&amp;AA$4,Aux!$Q$4:$Q$5000,0)),1,""),"")</f>
        <v/>
      </c>
    </row>
    <row r="460" spans="2:27" x14ac:dyDescent="0.25">
      <c r="B460" s="41" t="str">
        <f>IF(B459="","",IF(B459+1&lt;='Tables&amp;Data'!$F$9,B459+1,""))</f>
        <v/>
      </c>
      <c r="C460" s="46" t="str">
        <f>IF(IFERROR(TRUNC((B460-1)/'Tables&amp;Data'!$F$7,0)+1,0)=0,"","G"&amp;TRUNC((B460-1)/'Tables&amp;Data'!$F$7,0)+1)</f>
        <v/>
      </c>
      <c r="D460" s="43" t="str">
        <f>IF(C460="","",IF(D459='Tables&amp;Data'!$F$7,1,D459+1))</f>
        <v/>
      </c>
      <c r="E460" s="43" t="str">
        <f t="shared" si="7"/>
        <v/>
      </c>
      <c r="F460" s="45" t="str">
        <f>IF(E460="","",IF(SUM(G460:AA460)='Tables&amp;Data'!$F$8,"P","O"))</f>
        <v/>
      </c>
      <c r="G460" s="13" t="str">
        <f>IFERROR(IF(($C460&amp;"-"&amp;$E460&amp;"-"&amp;G$4)=INDEX(Aux!$Q$4:$Q$5000,MATCH($C460&amp;"-"&amp;$E460&amp;"-"&amp;G$4,Aux!$Q$4:$Q$5000,0)),1,""),"")</f>
        <v/>
      </c>
      <c r="H460" s="13" t="str">
        <f>IFERROR(IF(($C460&amp;"-"&amp;$E460&amp;"-"&amp;H$4)=INDEX(Aux!$Q$4:$Q$5000,MATCH($C460&amp;"-"&amp;$E460&amp;"-"&amp;H$4,Aux!$Q$4:$Q$5000,0)),1,""),"")</f>
        <v/>
      </c>
      <c r="I460" s="13" t="str">
        <f>IFERROR(IF(($C460&amp;"-"&amp;$E460&amp;"-"&amp;I$4)=INDEX(Aux!$Q$4:$Q$5000,MATCH($C460&amp;"-"&amp;$E460&amp;"-"&amp;I$4,Aux!$Q$4:$Q$5000,0)),1,""),"")</f>
        <v/>
      </c>
      <c r="J460" s="13" t="str">
        <f>IFERROR(IF(($C460&amp;"-"&amp;$E460&amp;"-"&amp;J$4)=INDEX(Aux!$Q$4:$Q$5000,MATCH($C460&amp;"-"&amp;$E460&amp;"-"&amp;J$4,Aux!$Q$4:$Q$5000,0)),1,""),"")</f>
        <v/>
      </c>
      <c r="K460" s="13" t="str">
        <f>IFERROR(IF(($C460&amp;"-"&amp;$E460&amp;"-"&amp;K$4)=INDEX(Aux!$Q$4:$Q$5000,MATCH($C460&amp;"-"&amp;$E460&amp;"-"&amp;K$4,Aux!$Q$4:$Q$5000,0)),1,""),"")</f>
        <v/>
      </c>
      <c r="L460" s="13" t="str">
        <f>IFERROR(IF(($C460&amp;"-"&amp;$E460&amp;"-"&amp;L$4)=INDEX(Aux!$Q$4:$Q$5000,MATCH($C460&amp;"-"&amp;$E460&amp;"-"&amp;L$4,Aux!$Q$4:$Q$5000,0)),1,""),"")</f>
        <v/>
      </c>
      <c r="M460" s="13" t="str">
        <f>IFERROR(IF(($C460&amp;"-"&amp;$E460&amp;"-"&amp;M$4)=INDEX(Aux!$Q$4:$Q$5000,MATCH($C460&amp;"-"&amp;$E460&amp;"-"&amp;M$4,Aux!$Q$4:$Q$5000,0)),1,""),"")</f>
        <v/>
      </c>
      <c r="N460" s="13" t="str">
        <f>IFERROR(IF(($C460&amp;"-"&amp;$E460&amp;"-"&amp;N$4)=INDEX(Aux!$Q$4:$Q$5000,MATCH($C460&amp;"-"&amp;$E460&amp;"-"&amp;N$4,Aux!$Q$4:$Q$5000,0)),1,""),"")</f>
        <v/>
      </c>
      <c r="O460" s="13" t="str">
        <f>IFERROR(IF(($C460&amp;"-"&amp;$E460&amp;"-"&amp;O$4)=INDEX(Aux!$Q$4:$Q$5000,MATCH($C460&amp;"-"&amp;$E460&amp;"-"&amp;O$4,Aux!$Q$4:$Q$5000,0)),1,""),"")</f>
        <v/>
      </c>
      <c r="P460" s="13" t="str">
        <f>IFERROR(IF(($C460&amp;"-"&amp;$E460&amp;"-"&amp;P$4)=INDEX(Aux!$Q$4:$Q$5000,MATCH($C460&amp;"-"&amp;$E460&amp;"-"&amp;P$4,Aux!$Q$4:$Q$5000,0)),1,""),"")</f>
        <v/>
      </c>
      <c r="Q460" s="13" t="str">
        <f>IFERROR(IF(($C460&amp;"-"&amp;$E460&amp;"-"&amp;Q$4)=INDEX(Aux!$Q$4:$Q$5000,MATCH($C460&amp;"-"&amp;$E460&amp;"-"&amp;Q$4,Aux!$Q$4:$Q$5000,0)),1,""),"")</f>
        <v/>
      </c>
      <c r="R460" s="13" t="str">
        <f>IFERROR(IF(($C460&amp;"-"&amp;$E460&amp;"-"&amp;R$4)=INDEX(Aux!$Q$4:$Q$5000,MATCH($C460&amp;"-"&amp;$E460&amp;"-"&amp;R$4,Aux!$Q$4:$Q$5000,0)),1,""),"")</f>
        <v/>
      </c>
      <c r="S460" s="13" t="str">
        <f>IFERROR(IF(($C460&amp;"-"&amp;$E460&amp;"-"&amp;S$4)=INDEX(Aux!$Q$4:$Q$5000,MATCH($C460&amp;"-"&amp;$E460&amp;"-"&amp;S$4,Aux!$Q$4:$Q$5000,0)),1,""),"")</f>
        <v/>
      </c>
      <c r="T460" s="13" t="str">
        <f>IFERROR(IF(($C460&amp;"-"&amp;$E460&amp;"-"&amp;T$4)=INDEX(Aux!$Q$4:$Q$5000,MATCH($C460&amp;"-"&amp;$E460&amp;"-"&amp;T$4,Aux!$Q$4:$Q$5000,0)),1,""),"")</f>
        <v/>
      </c>
      <c r="U460" s="13" t="str">
        <f>IFERROR(IF(($C460&amp;"-"&amp;$E460&amp;"-"&amp;U$4)=INDEX(Aux!$Q$4:$Q$5000,MATCH($C460&amp;"-"&amp;$E460&amp;"-"&amp;U$4,Aux!$Q$4:$Q$5000,0)),1,""),"")</f>
        <v/>
      </c>
      <c r="V460" s="13" t="str">
        <f>IFERROR(IF(($C460&amp;"-"&amp;$E460&amp;"-"&amp;V$4)=INDEX(Aux!$Q$4:$Q$5000,MATCH($C460&amp;"-"&amp;$E460&amp;"-"&amp;V$4,Aux!$Q$4:$Q$5000,0)),1,""),"")</f>
        <v/>
      </c>
      <c r="W460" s="13" t="str">
        <f>IFERROR(IF(($C460&amp;"-"&amp;$E460&amp;"-"&amp;W$4)=INDEX(Aux!$Q$4:$Q$5000,MATCH($C460&amp;"-"&amp;$E460&amp;"-"&amp;W$4,Aux!$Q$4:$Q$5000,0)),1,""),"")</f>
        <v/>
      </c>
      <c r="X460" s="13" t="str">
        <f>IFERROR(IF(($C460&amp;"-"&amp;$E460&amp;"-"&amp;X$4)=INDEX(Aux!$Q$4:$Q$5000,MATCH($C460&amp;"-"&amp;$E460&amp;"-"&amp;X$4,Aux!$Q$4:$Q$5000,0)),1,""),"")</f>
        <v/>
      </c>
      <c r="Y460" s="13" t="str">
        <f>IFERROR(IF(($C460&amp;"-"&amp;$E460&amp;"-"&amp;Y$4)=INDEX(Aux!$Q$4:$Q$5000,MATCH($C460&amp;"-"&amp;$E460&amp;"-"&amp;Y$4,Aux!$Q$4:$Q$5000,0)),1,""),"")</f>
        <v/>
      </c>
      <c r="Z460" s="13" t="str">
        <f>IFERROR(IF(($C460&amp;"-"&amp;$E460&amp;"-"&amp;Z$4)=INDEX(Aux!$Q$4:$Q$5000,MATCH($C460&amp;"-"&amp;$E460&amp;"-"&amp;Z$4,Aux!$Q$4:$Q$5000,0)),1,""),"")</f>
        <v/>
      </c>
      <c r="AA460" s="13" t="str">
        <f>IFERROR(IF(($C460&amp;"-"&amp;$E460&amp;"-"&amp;AA$4)=INDEX(Aux!$Q$4:$Q$5000,MATCH($C460&amp;"-"&amp;$E460&amp;"-"&amp;AA$4,Aux!$Q$4:$Q$5000,0)),1,""),"")</f>
        <v/>
      </c>
    </row>
    <row r="461" spans="2:27" x14ac:dyDescent="0.25">
      <c r="B461" s="41" t="str">
        <f>IF(B460="","",IF(B460+1&lt;='Tables&amp;Data'!$F$9,B460+1,""))</f>
        <v/>
      </c>
      <c r="C461" s="46" t="str">
        <f>IF(IFERROR(TRUNC((B461-1)/'Tables&amp;Data'!$F$7,0)+1,0)=0,"","G"&amp;TRUNC((B461-1)/'Tables&amp;Data'!$F$7,0)+1)</f>
        <v/>
      </c>
      <c r="D461" s="43" t="str">
        <f>IF(C461="","",IF(D460='Tables&amp;Data'!$F$7,1,D460+1))</f>
        <v/>
      </c>
      <c r="E461" s="43" t="str">
        <f t="shared" si="7"/>
        <v/>
      </c>
      <c r="F461" s="45" t="str">
        <f>IF(E461="","",IF(SUM(G461:AA461)='Tables&amp;Data'!$F$8,"P","O"))</f>
        <v/>
      </c>
      <c r="G461" s="13" t="str">
        <f>IFERROR(IF(($C461&amp;"-"&amp;$E461&amp;"-"&amp;G$4)=INDEX(Aux!$Q$4:$Q$5000,MATCH($C461&amp;"-"&amp;$E461&amp;"-"&amp;G$4,Aux!$Q$4:$Q$5000,0)),1,""),"")</f>
        <v/>
      </c>
      <c r="H461" s="13" t="str">
        <f>IFERROR(IF(($C461&amp;"-"&amp;$E461&amp;"-"&amp;H$4)=INDEX(Aux!$Q$4:$Q$5000,MATCH($C461&amp;"-"&amp;$E461&amp;"-"&amp;H$4,Aux!$Q$4:$Q$5000,0)),1,""),"")</f>
        <v/>
      </c>
      <c r="I461" s="13" t="str">
        <f>IFERROR(IF(($C461&amp;"-"&amp;$E461&amp;"-"&amp;I$4)=INDEX(Aux!$Q$4:$Q$5000,MATCH($C461&amp;"-"&amp;$E461&amp;"-"&amp;I$4,Aux!$Q$4:$Q$5000,0)),1,""),"")</f>
        <v/>
      </c>
      <c r="J461" s="13" t="str">
        <f>IFERROR(IF(($C461&amp;"-"&amp;$E461&amp;"-"&amp;J$4)=INDEX(Aux!$Q$4:$Q$5000,MATCH($C461&amp;"-"&amp;$E461&amp;"-"&amp;J$4,Aux!$Q$4:$Q$5000,0)),1,""),"")</f>
        <v/>
      </c>
      <c r="K461" s="13" t="str">
        <f>IFERROR(IF(($C461&amp;"-"&amp;$E461&amp;"-"&amp;K$4)=INDEX(Aux!$Q$4:$Q$5000,MATCH($C461&amp;"-"&amp;$E461&amp;"-"&amp;K$4,Aux!$Q$4:$Q$5000,0)),1,""),"")</f>
        <v/>
      </c>
      <c r="L461" s="13" t="str">
        <f>IFERROR(IF(($C461&amp;"-"&amp;$E461&amp;"-"&amp;L$4)=INDEX(Aux!$Q$4:$Q$5000,MATCH($C461&amp;"-"&amp;$E461&amp;"-"&amp;L$4,Aux!$Q$4:$Q$5000,0)),1,""),"")</f>
        <v/>
      </c>
      <c r="M461" s="13" t="str">
        <f>IFERROR(IF(($C461&amp;"-"&amp;$E461&amp;"-"&amp;M$4)=INDEX(Aux!$Q$4:$Q$5000,MATCH($C461&amp;"-"&amp;$E461&amp;"-"&amp;M$4,Aux!$Q$4:$Q$5000,0)),1,""),"")</f>
        <v/>
      </c>
      <c r="N461" s="13" t="str">
        <f>IFERROR(IF(($C461&amp;"-"&amp;$E461&amp;"-"&amp;N$4)=INDEX(Aux!$Q$4:$Q$5000,MATCH($C461&amp;"-"&amp;$E461&amp;"-"&amp;N$4,Aux!$Q$4:$Q$5000,0)),1,""),"")</f>
        <v/>
      </c>
      <c r="O461" s="13" t="str">
        <f>IFERROR(IF(($C461&amp;"-"&amp;$E461&amp;"-"&amp;O$4)=INDEX(Aux!$Q$4:$Q$5000,MATCH($C461&amp;"-"&amp;$E461&amp;"-"&amp;O$4,Aux!$Q$4:$Q$5000,0)),1,""),"")</f>
        <v/>
      </c>
      <c r="P461" s="13" t="str">
        <f>IFERROR(IF(($C461&amp;"-"&amp;$E461&amp;"-"&amp;P$4)=INDEX(Aux!$Q$4:$Q$5000,MATCH($C461&amp;"-"&amp;$E461&amp;"-"&amp;P$4,Aux!$Q$4:$Q$5000,0)),1,""),"")</f>
        <v/>
      </c>
      <c r="Q461" s="13" t="str">
        <f>IFERROR(IF(($C461&amp;"-"&amp;$E461&amp;"-"&amp;Q$4)=INDEX(Aux!$Q$4:$Q$5000,MATCH($C461&amp;"-"&amp;$E461&amp;"-"&amp;Q$4,Aux!$Q$4:$Q$5000,0)),1,""),"")</f>
        <v/>
      </c>
      <c r="R461" s="13" t="str">
        <f>IFERROR(IF(($C461&amp;"-"&amp;$E461&amp;"-"&amp;R$4)=INDEX(Aux!$Q$4:$Q$5000,MATCH($C461&amp;"-"&amp;$E461&amp;"-"&amp;R$4,Aux!$Q$4:$Q$5000,0)),1,""),"")</f>
        <v/>
      </c>
      <c r="S461" s="13" t="str">
        <f>IFERROR(IF(($C461&amp;"-"&amp;$E461&amp;"-"&amp;S$4)=INDEX(Aux!$Q$4:$Q$5000,MATCH($C461&amp;"-"&amp;$E461&amp;"-"&amp;S$4,Aux!$Q$4:$Q$5000,0)),1,""),"")</f>
        <v/>
      </c>
      <c r="T461" s="13" t="str">
        <f>IFERROR(IF(($C461&amp;"-"&amp;$E461&amp;"-"&amp;T$4)=INDEX(Aux!$Q$4:$Q$5000,MATCH($C461&amp;"-"&amp;$E461&amp;"-"&amp;T$4,Aux!$Q$4:$Q$5000,0)),1,""),"")</f>
        <v/>
      </c>
      <c r="U461" s="13" t="str">
        <f>IFERROR(IF(($C461&amp;"-"&amp;$E461&amp;"-"&amp;U$4)=INDEX(Aux!$Q$4:$Q$5000,MATCH($C461&amp;"-"&amp;$E461&amp;"-"&amp;U$4,Aux!$Q$4:$Q$5000,0)),1,""),"")</f>
        <v/>
      </c>
      <c r="V461" s="13" t="str">
        <f>IFERROR(IF(($C461&amp;"-"&amp;$E461&amp;"-"&amp;V$4)=INDEX(Aux!$Q$4:$Q$5000,MATCH($C461&amp;"-"&amp;$E461&amp;"-"&amp;V$4,Aux!$Q$4:$Q$5000,0)),1,""),"")</f>
        <v/>
      </c>
      <c r="W461" s="13" t="str">
        <f>IFERROR(IF(($C461&amp;"-"&amp;$E461&amp;"-"&amp;W$4)=INDEX(Aux!$Q$4:$Q$5000,MATCH($C461&amp;"-"&amp;$E461&amp;"-"&amp;W$4,Aux!$Q$4:$Q$5000,0)),1,""),"")</f>
        <v/>
      </c>
      <c r="X461" s="13" t="str">
        <f>IFERROR(IF(($C461&amp;"-"&amp;$E461&amp;"-"&amp;X$4)=INDEX(Aux!$Q$4:$Q$5000,MATCH($C461&amp;"-"&amp;$E461&amp;"-"&amp;X$4,Aux!$Q$4:$Q$5000,0)),1,""),"")</f>
        <v/>
      </c>
      <c r="Y461" s="13" t="str">
        <f>IFERROR(IF(($C461&amp;"-"&amp;$E461&amp;"-"&amp;Y$4)=INDEX(Aux!$Q$4:$Q$5000,MATCH($C461&amp;"-"&amp;$E461&amp;"-"&amp;Y$4,Aux!$Q$4:$Q$5000,0)),1,""),"")</f>
        <v/>
      </c>
      <c r="Z461" s="13" t="str">
        <f>IFERROR(IF(($C461&amp;"-"&amp;$E461&amp;"-"&amp;Z$4)=INDEX(Aux!$Q$4:$Q$5000,MATCH($C461&amp;"-"&amp;$E461&amp;"-"&amp;Z$4,Aux!$Q$4:$Q$5000,0)),1,""),"")</f>
        <v/>
      </c>
      <c r="AA461" s="13" t="str">
        <f>IFERROR(IF(($C461&amp;"-"&amp;$E461&amp;"-"&amp;AA$4)=INDEX(Aux!$Q$4:$Q$5000,MATCH($C461&amp;"-"&amp;$E461&amp;"-"&amp;AA$4,Aux!$Q$4:$Q$5000,0)),1,""),"")</f>
        <v/>
      </c>
    </row>
    <row r="462" spans="2:27" x14ac:dyDescent="0.25">
      <c r="B462" s="41" t="str">
        <f>IF(B461="","",IF(B461+1&lt;='Tables&amp;Data'!$F$9,B461+1,""))</f>
        <v/>
      </c>
      <c r="C462" s="46" t="str">
        <f>IF(IFERROR(TRUNC((B462-1)/'Tables&amp;Data'!$F$7,0)+1,0)=0,"","G"&amp;TRUNC((B462-1)/'Tables&amp;Data'!$F$7,0)+1)</f>
        <v/>
      </c>
      <c r="D462" s="43" t="str">
        <f>IF(C462="","",IF(D461='Tables&amp;Data'!$F$7,1,D461+1))</f>
        <v/>
      </c>
      <c r="E462" s="43" t="str">
        <f t="shared" si="7"/>
        <v/>
      </c>
      <c r="F462" s="45" t="str">
        <f>IF(E462="","",IF(SUM(G462:AA462)='Tables&amp;Data'!$F$8,"P","O"))</f>
        <v/>
      </c>
      <c r="G462" s="13" t="str">
        <f>IFERROR(IF(($C462&amp;"-"&amp;$E462&amp;"-"&amp;G$4)=INDEX(Aux!$Q$4:$Q$5000,MATCH($C462&amp;"-"&amp;$E462&amp;"-"&amp;G$4,Aux!$Q$4:$Q$5000,0)),1,""),"")</f>
        <v/>
      </c>
      <c r="H462" s="13" t="str">
        <f>IFERROR(IF(($C462&amp;"-"&amp;$E462&amp;"-"&amp;H$4)=INDEX(Aux!$Q$4:$Q$5000,MATCH($C462&amp;"-"&amp;$E462&amp;"-"&amp;H$4,Aux!$Q$4:$Q$5000,0)),1,""),"")</f>
        <v/>
      </c>
      <c r="I462" s="13" t="str">
        <f>IFERROR(IF(($C462&amp;"-"&amp;$E462&amp;"-"&amp;I$4)=INDEX(Aux!$Q$4:$Q$5000,MATCH($C462&amp;"-"&amp;$E462&amp;"-"&amp;I$4,Aux!$Q$4:$Q$5000,0)),1,""),"")</f>
        <v/>
      </c>
      <c r="J462" s="13" t="str">
        <f>IFERROR(IF(($C462&amp;"-"&amp;$E462&amp;"-"&amp;J$4)=INDEX(Aux!$Q$4:$Q$5000,MATCH($C462&amp;"-"&amp;$E462&amp;"-"&amp;J$4,Aux!$Q$4:$Q$5000,0)),1,""),"")</f>
        <v/>
      </c>
      <c r="K462" s="13" t="str">
        <f>IFERROR(IF(($C462&amp;"-"&amp;$E462&amp;"-"&amp;K$4)=INDEX(Aux!$Q$4:$Q$5000,MATCH($C462&amp;"-"&amp;$E462&amp;"-"&amp;K$4,Aux!$Q$4:$Q$5000,0)),1,""),"")</f>
        <v/>
      </c>
      <c r="L462" s="13" t="str">
        <f>IFERROR(IF(($C462&amp;"-"&amp;$E462&amp;"-"&amp;L$4)=INDEX(Aux!$Q$4:$Q$5000,MATCH($C462&amp;"-"&amp;$E462&amp;"-"&amp;L$4,Aux!$Q$4:$Q$5000,0)),1,""),"")</f>
        <v/>
      </c>
      <c r="M462" s="13" t="str">
        <f>IFERROR(IF(($C462&amp;"-"&amp;$E462&amp;"-"&amp;M$4)=INDEX(Aux!$Q$4:$Q$5000,MATCH($C462&amp;"-"&amp;$E462&amp;"-"&amp;M$4,Aux!$Q$4:$Q$5000,0)),1,""),"")</f>
        <v/>
      </c>
      <c r="N462" s="13" t="str">
        <f>IFERROR(IF(($C462&amp;"-"&amp;$E462&amp;"-"&amp;N$4)=INDEX(Aux!$Q$4:$Q$5000,MATCH($C462&amp;"-"&amp;$E462&amp;"-"&amp;N$4,Aux!$Q$4:$Q$5000,0)),1,""),"")</f>
        <v/>
      </c>
      <c r="O462" s="13" t="str">
        <f>IFERROR(IF(($C462&amp;"-"&amp;$E462&amp;"-"&amp;O$4)=INDEX(Aux!$Q$4:$Q$5000,MATCH($C462&amp;"-"&amp;$E462&amp;"-"&amp;O$4,Aux!$Q$4:$Q$5000,0)),1,""),"")</f>
        <v/>
      </c>
      <c r="P462" s="13" t="str">
        <f>IFERROR(IF(($C462&amp;"-"&amp;$E462&amp;"-"&amp;P$4)=INDEX(Aux!$Q$4:$Q$5000,MATCH($C462&amp;"-"&amp;$E462&amp;"-"&amp;P$4,Aux!$Q$4:$Q$5000,0)),1,""),"")</f>
        <v/>
      </c>
      <c r="Q462" s="13" t="str">
        <f>IFERROR(IF(($C462&amp;"-"&amp;$E462&amp;"-"&amp;Q$4)=INDEX(Aux!$Q$4:$Q$5000,MATCH($C462&amp;"-"&amp;$E462&amp;"-"&amp;Q$4,Aux!$Q$4:$Q$5000,0)),1,""),"")</f>
        <v/>
      </c>
      <c r="R462" s="13" t="str">
        <f>IFERROR(IF(($C462&amp;"-"&amp;$E462&amp;"-"&amp;R$4)=INDEX(Aux!$Q$4:$Q$5000,MATCH($C462&amp;"-"&amp;$E462&amp;"-"&amp;R$4,Aux!$Q$4:$Q$5000,0)),1,""),"")</f>
        <v/>
      </c>
      <c r="S462" s="13" t="str">
        <f>IFERROR(IF(($C462&amp;"-"&amp;$E462&amp;"-"&amp;S$4)=INDEX(Aux!$Q$4:$Q$5000,MATCH($C462&amp;"-"&amp;$E462&amp;"-"&amp;S$4,Aux!$Q$4:$Q$5000,0)),1,""),"")</f>
        <v/>
      </c>
      <c r="T462" s="13" t="str">
        <f>IFERROR(IF(($C462&amp;"-"&amp;$E462&amp;"-"&amp;T$4)=INDEX(Aux!$Q$4:$Q$5000,MATCH($C462&amp;"-"&amp;$E462&amp;"-"&amp;T$4,Aux!$Q$4:$Q$5000,0)),1,""),"")</f>
        <v/>
      </c>
      <c r="U462" s="13" t="str">
        <f>IFERROR(IF(($C462&amp;"-"&amp;$E462&amp;"-"&amp;U$4)=INDEX(Aux!$Q$4:$Q$5000,MATCH($C462&amp;"-"&amp;$E462&amp;"-"&amp;U$4,Aux!$Q$4:$Q$5000,0)),1,""),"")</f>
        <v/>
      </c>
      <c r="V462" s="13" t="str">
        <f>IFERROR(IF(($C462&amp;"-"&amp;$E462&amp;"-"&amp;V$4)=INDEX(Aux!$Q$4:$Q$5000,MATCH($C462&amp;"-"&amp;$E462&amp;"-"&amp;V$4,Aux!$Q$4:$Q$5000,0)),1,""),"")</f>
        <v/>
      </c>
      <c r="W462" s="13" t="str">
        <f>IFERROR(IF(($C462&amp;"-"&amp;$E462&amp;"-"&amp;W$4)=INDEX(Aux!$Q$4:$Q$5000,MATCH($C462&amp;"-"&amp;$E462&amp;"-"&amp;W$4,Aux!$Q$4:$Q$5000,0)),1,""),"")</f>
        <v/>
      </c>
      <c r="X462" s="13" t="str">
        <f>IFERROR(IF(($C462&amp;"-"&amp;$E462&amp;"-"&amp;X$4)=INDEX(Aux!$Q$4:$Q$5000,MATCH($C462&amp;"-"&amp;$E462&amp;"-"&amp;X$4,Aux!$Q$4:$Q$5000,0)),1,""),"")</f>
        <v/>
      </c>
      <c r="Y462" s="13" t="str">
        <f>IFERROR(IF(($C462&amp;"-"&amp;$E462&amp;"-"&amp;Y$4)=INDEX(Aux!$Q$4:$Q$5000,MATCH($C462&amp;"-"&amp;$E462&amp;"-"&amp;Y$4,Aux!$Q$4:$Q$5000,0)),1,""),"")</f>
        <v/>
      </c>
      <c r="Z462" s="13" t="str">
        <f>IFERROR(IF(($C462&amp;"-"&amp;$E462&amp;"-"&amp;Z$4)=INDEX(Aux!$Q$4:$Q$5000,MATCH($C462&amp;"-"&amp;$E462&amp;"-"&amp;Z$4,Aux!$Q$4:$Q$5000,0)),1,""),"")</f>
        <v/>
      </c>
      <c r="AA462" s="13" t="str">
        <f>IFERROR(IF(($C462&amp;"-"&amp;$E462&amp;"-"&amp;AA$4)=INDEX(Aux!$Q$4:$Q$5000,MATCH($C462&amp;"-"&amp;$E462&amp;"-"&amp;AA$4,Aux!$Q$4:$Q$5000,0)),1,""),"")</f>
        <v/>
      </c>
    </row>
    <row r="463" spans="2:27" x14ac:dyDescent="0.25">
      <c r="B463" s="41" t="str">
        <f>IF(B462="","",IF(B462+1&lt;='Tables&amp;Data'!$F$9,B462+1,""))</f>
        <v/>
      </c>
      <c r="C463" s="46" t="str">
        <f>IF(IFERROR(TRUNC((B463-1)/'Tables&amp;Data'!$F$7,0)+1,0)=0,"","G"&amp;TRUNC((B463-1)/'Tables&amp;Data'!$F$7,0)+1)</f>
        <v/>
      </c>
      <c r="D463" s="43" t="str">
        <f>IF(C463="","",IF(D462='Tables&amp;Data'!$F$7,1,D462+1))</f>
        <v/>
      </c>
      <c r="E463" s="43" t="str">
        <f t="shared" si="7"/>
        <v/>
      </c>
      <c r="F463" s="45" t="str">
        <f>IF(E463="","",IF(SUM(G463:AA463)='Tables&amp;Data'!$F$8,"P","O"))</f>
        <v/>
      </c>
      <c r="G463" s="13" t="str">
        <f>IFERROR(IF(($C463&amp;"-"&amp;$E463&amp;"-"&amp;G$4)=INDEX(Aux!$Q$4:$Q$5000,MATCH($C463&amp;"-"&amp;$E463&amp;"-"&amp;G$4,Aux!$Q$4:$Q$5000,0)),1,""),"")</f>
        <v/>
      </c>
      <c r="H463" s="13" t="str">
        <f>IFERROR(IF(($C463&amp;"-"&amp;$E463&amp;"-"&amp;H$4)=INDEX(Aux!$Q$4:$Q$5000,MATCH($C463&amp;"-"&amp;$E463&amp;"-"&amp;H$4,Aux!$Q$4:$Q$5000,0)),1,""),"")</f>
        <v/>
      </c>
      <c r="I463" s="13" t="str">
        <f>IFERROR(IF(($C463&amp;"-"&amp;$E463&amp;"-"&amp;I$4)=INDEX(Aux!$Q$4:$Q$5000,MATCH($C463&amp;"-"&amp;$E463&amp;"-"&amp;I$4,Aux!$Q$4:$Q$5000,0)),1,""),"")</f>
        <v/>
      </c>
      <c r="J463" s="13" t="str">
        <f>IFERROR(IF(($C463&amp;"-"&amp;$E463&amp;"-"&amp;J$4)=INDEX(Aux!$Q$4:$Q$5000,MATCH($C463&amp;"-"&amp;$E463&amp;"-"&amp;J$4,Aux!$Q$4:$Q$5000,0)),1,""),"")</f>
        <v/>
      </c>
      <c r="K463" s="13" t="str">
        <f>IFERROR(IF(($C463&amp;"-"&amp;$E463&amp;"-"&amp;K$4)=INDEX(Aux!$Q$4:$Q$5000,MATCH($C463&amp;"-"&amp;$E463&amp;"-"&amp;K$4,Aux!$Q$4:$Q$5000,0)),1,""),"")</f>
        <v/>
      </c>
      <c r="L463" s="13" t="str">
        <f>IFERROR(IF(($C463&amp;"-"&amp;$E463&amp;"-"&amp;L$4)=INDEX(Aux!$Q$4:$Q$5000,MATCH($C463&amp;"-"&amp;$E463&amp;"-"&amp;L$4,Aux!$Q$4:$Q$5000,0)),1,""),"")</f>
        <v/>
      </c>
      <c r="M463" s="13" t="str">
        <f>IFERROR(IF(($C463&amp;"-"&amp;$E463&amp;"-"&amp;M$4)=INDEX(Aux!$Q$4:$Q$5000,MATCH($C463&amp;"-"&amp;$E463&amp;"-"&amp;M$4,Aux!$Q$4:$Q$5000,0)),1,""),"")</f>
        <v/>
      </c>
      <c r="N463" s="13" t="str">
        <f>IFERROR(IF(($C463&amp;"-"&amp;$E463&amp;"-"&amp;N$4)=INDEX(Aux!$Q$4:$Q$5000,MATCH($C463&amp;"-"&amp;$E463&amp;"-"&amp;N$4,Aux!$Q$4:$Q$5000,0)),1,""),"")</f>
        <v/>
      </c>
      <c r="O463" s="13" t="str">
        <f>IFERROR(IF(($C463&amp;"-"&amp;$E463&amp;"-"&amp;O$4)=INDEX(Aux!$Q$4:$Q$5000,MATCH($C463&amp;"-"&amp;$E463&amp;"-"&amp;O$4,Aux!$Q$4:$Q$5000,0)),1,""),"")</f>
        <v/>
      </c>
      <c r="P463" s="13" t="str">
        <f>IFERROR(IF(($C463&amp;"-"&amp;$E463&amp;"-"&amp;P$4)=INDEX(Aux!$Q$4:$Q$5000,MATCH($C463&amp;"-"&amp;$E463&amp;"-"&amp;P$4,Aux!$Q$4:$Q$5000,0)),1,""),"")</f>
        <v/>
      </c>
      <c r="Q463" s="13" t="str">
        <f>IFERROR(IF(($C463&amp;"-"&amp;$E463&amp;"-"&amp;Q$4)=INDEX(Aux!$Q$4:$Q$5000,MATCH($C463&amp;"-"&amp;$E463&amp;"-"&amp;Q$4,Aux!$Q$4:$Q$5000,0)),1,""),"")</f>
        <v/>
      </c>
      <c r="R463" s="13" t="str">
        <f>IFERROR(IF(($C463&amp;"-"&amp;$E463&amp;"-"&amp;R$4)=INDEX(Aux!$Q$4:$Q$5000,MATCH($C463&amp;"-"&amp;$E463&amp;"-"&amp;R$4,Aux!$Q$4:$Q$5000,0)),1,""),"")</f>
        <v/>
      </c>
      <c r="S463" s="13" t="str">
        <f>IFERROR(IF(($C463&amp;"-"&amp;$E463&amp;"-"&amp;S$4)=INDEX(Aux!$Q$4:$Q$5000,MATCH($C463&amp;"-"&amp;$E463&amp;"-"&amp;S$4,Aux!$Q$4:$Q$5000,0)),1,""),"")</f>
        <v/>
      </c>
      <c r="T463" s="13" t="str">
        <f>IFERROR(IF(($C463&amp;"-"&amp;$E463&amp;"-"&amp;T$4)=INDEX(Aux!$Q$4:$Q$5000,MATCH($C463&amp;"-"&amp;$E463&amp;"-"&amp;T$4,Aux!$Q$4:$Q$5000,0)),1,""),"")</f>
        <v/>
      </c>
      <c r="U463" s="13" t="str">
        <f>IFERROR(IF(($C463&amp;"-"&amp;$E463&amp;"-"&amp;U$4)=INDEX(Aux!$Q$4:$Q$5000,MATCH($C463&amp;"-"&amp;$E463&amp;"-"&amp;U$4,Aux!$Q$4:$Q$5000,0)),1,""),"")</f>
        <v/>
      </c>
      <c r="V463" s="13" t="str">
        <f>IFERROR(IF(($C463&amp;"-"&amp;$E463&amp;"-"&amp;V$4)=INDEX(Aux!$Q$4:$Q$5000,MATCH($C463&amp;"-"&amp;$E463&amp;"-"&amp;V$4,Aux!$Q$4:$Q$5000,0)),1,""),"")</f>
        <v/>
      </c>
      <c r="W463" s="13" t="str">
        <f>IFERROR(IF(($C463&amp;"-"&amp;$E463&amp;"-"&amp;W$4)=INDEX(Aux!$Q$4:$Q$5000,MATCH($C463&amp;"-"&amp;$E463&amp;"-"&amp;W$4,Aux!$Q$4:$Q$5000,0)),1,""),"")</f>
        <v/>
      </c>
      <c r="X463" s="13" t="str">
        <f>IFERROR(IF(($C463&amp;"-"&amp;$E463&amp;"-"&amp;X$4)=INDEX(Aux!$Q$4:$Q$5000,MATCH($C463&amp;"-"&amp;$E463&amp;"-"&amp;X$4,Aux!$Q$4:$Q$5000,0)),1,""),"")</f>
        <v/>
      </c>
      <c r="Y463" s="13" t="str">
        <f>IFERROR(IF(($C463&amp;"-"&amp;$E463&amp;"-"&amp;Y$4)=INDEX(Aux!$Q$4:$Q$5000,MATCH($C463&amp;"-"&amp;$E463&amp;"-"&amp;Y$4,Aux!$Q$4:$Q$5000,0)),1,""),"")</f>
        <v/>
      </c>
      <c r="Z463" s="13" t="str">
        <f>IFERROR(IF(($C463&amp;"-"&amp;$E463&amp;"-"&amp;Z$4)=INDEX(Aux!$Q$4:$Q$5000,MATCH($C463&amp;"-"&amp;$E463&amp;"-"&amp;Z$4,Aux!$Q$4:$Q$5000,0)),1,""),"")</f>
        <v/>
      </c>
      <c r="AA463" s="13" t="str">
        <f>IFERROR(IF(($C463&amp;"-"&amp;$E463&amp;"-"&amp;AA$4)=INDEX(Aux!$Q$4:$Q$5000,MATCH($C463&amp;"-"&amp;$E463&amp;"-"&amp;AA$4,Aux!$Q$4:$Q$5000,0)),1,""),"")</f>
        <v/>
      </c>
    </row>
    <row r="464" spans="2:27" x14ac:dyDescent="0.25">
      <c r="B464" s="41" t="str">
        <f>IF(B463="","",IF(B463+1&lt;='Tables&amp;Data'!$F$9,B463+1,""))</f>
        <v/>
      </c>
      <c r="C464" s="46" t="str">
        <f>IF(IFERROR(TRUNC((B464-1)/'Tables&amp;Data'!$F$7,0)+1,0)=0,"","G"&amp;TRUNC((B464-1)/'Tables&amp;Data'!$F$7,0)+1)</f>
        <v/>
      </c>
      <c r="D464" s="43" t="str">
        <f>IF(C464="","",IF(D463='Tables&amp;Data'!$F$7,1,D463+1))</f>
        <v/>
      </c>
      <c r="E464" s="43" t="str">
        <f t="shared" si="7"/>
        <v/>
      </c>
      <c r="F464" s="45" t="str">
        <f>IF(E464="","",IF(SUM(G464:AA464)='Tables&amp;Data'!$F$8,"P","O"))</f>
        <v/>
      </c>
      <c r="G464" s="13" t="str">
        <f>IFERROR(IF(($C464&amp;"-"&amp;$E464&amp;"-"&amp;G$4)=INDEX(Aux!$Q$4:$Q$5000,MATCH($C464&amp;"-"&amp;$E464&amp;"-"&amp;G$4,Aux!$Q$4:$Q$5000,0)),1,""),"")</f>
        <v/>
      </c>
      <c r="H464" s="13" t="str">
        <f>IFERROR(IF(($C464&amp;"-"&amp;$E464&amp;"-"&amp;H$4)=INDEX(Aux!$Q$4:$Q$5000,MATCH($C464&amp;"-"&amp;$E464&amp;"-"&amp;H$4,Aux!$Q$4:$Q$5000,0)),1,""),"")</f>
        <v/>
      </c>
      <c r="I464" s="13" t="str">
        <f>IFERROR(IF(($C464&amp;"-"&amp;$E464&amp;"-"&amp;I$4)=INDEX(Aux!$Q$4:$Q$5000,MATCH($C464&amp;"-"&amp;$E464&amp;"-"&amp;I$4,Aux!$Q$4:$Q$5000,0)),1,""),"")</f>
        <v/>
      </c>
      <c r="J464" s="13" t="str">
        <f>IFERROR(IF(($C464&amp;"-"&amp;$E464&amp;"-"&amp;J$4)=INDEX(Aux!$Q$4:$Q$5000,MATCH($C464&amp;"-"&amp;$E464&amp;"-"&amp;J$4,Aux!$Q$4:$Q$5000,0)),1,""),"")</f>
        <v/>
      </c>
      <c r="K464" s="13" t="str">
        <f>IFERROR(IF(($C464&amp;"-"&amp;$E464&amp;"-"&amp;K$4)=INDEX(Aux!$Q$4:$Q$5000,MATCH($C464&amp;"-"&amp;$E464&amp;"-"&amp;K$4,Aux!$Q$4:$Q$5000,0)),1,""),"")</f>
        <v/>
      </c>
      <c r="L464" s="13" t="str">
        <f>IFERROR(IF(($C464&amp;"-"&amp;$E464&amp;"-"&amp;L$4)=INDEX(Aux!$Q$4:$Q$5000,MATCH($C464&amp;"-"&amp;$E464&amp;"-"&amp;L$4,Aux!$Q$4:$Q$5000,0)),1,""),"")</f>
        <v/>
      </c>
      <c r="M464" s="13" t="str">
        <f>IFERROR(IF(($C464&amp;"-"&amp;$E464&amp;"-"&amp;M$4)=INDEX(Aux!$Q$4:$Q$5000,MATCH($C464&amp;"-"&amp;$E464&amp;"-"&amp;M$4,Aux!$Q$4:$Q$5000,0)),1,""),"")</f>
        <v/>
      </c>
      <c r="N464" s="13" t="str">
        <f>IFERROR(IF(($C464&amp;"-"&amp;$E464&amp;"-"&amp;N$4)=INDEX(Aux!$Q$4:$Q$5000,MATCH($C464&amp;"-"&amp;$E464&amp;"-"&amp;N$4,Aux!$Q$4:$Q$5000,0)),1,""),"")</f>
        <v/>
      </c>
      <c r="O464" s="13" t="str">
        <f>IFERROR(IF(($C464&amp;"-"&amp;$E464&amp;"-"&amp;O$4)=INDEX(Aux!$Q$4:$Q$5000,MATCH($C464&amp;"-"&amp;$E464&amp;"-"&amp;O$4,Aux!$Q$4:$Q$5000,0)),1,""),"")</f>
        <v/>
      </c>
      <c r="P464" s="13" t="str">
        <f>IFERROR(IF(($C464&amp;"-"&amp;$E464&amp;"-"&amp;P$4)=INDEX(Aux!$Q$4:$Q$5000,MATCH($C464&amp;"-"&amp;$E464&amp;"-"&amp;P$4,Aux!$Q$4:$Q$5000,0)),1,""),"")</f>
        <v/>
      </c>
      <c r="Q464" s="13" t="str">
        <f>IFERROR(IF(($C464&amp;"-"&amp;$E464&amp;"-"&amp;Q$4)=INDEX(Aux!$Q$4:$Q$5000,MATCH($C464&amp;"-"&amp;$E464&amp;"-"&amp;Q$4,Aux!$Q$4:$Q$5000,0)),1,""),"")</f>
        <v/>
      </c>
      <c r="R464" s="13" t="str">
        <f>IFERROR(IF(($C464&amp;"-"&amp;$E464&amp;"-"&amp;R$4)=INDEX(Aux!$Q$4:$Q$5000,MATCH($C464&amp;"-"&amp;$E464&amp;"-"&amp;R$4,Aux!$Q$4:$Q$5000,0)),1,""),"")</f>
        <v/>
      </c>
      <c r="S464" s="13" t="str">
        <f>IFERROR(IF(($C464&amp;"-"&amp;$E464&amp;"-"&amp;S$4)=INDEX(Aux!$Q$4:$Q$5000,MATCH($C464&amp;"-"&amp;$E464&amp;"-"&amp;S$4,Aux!$Q$4:$Q$5000,0)),1,""),"")</f>
        <v/>
      </c>
      <c r="T464" s="13" t="str">
        <f>IFERROR(IF(($C464&amp;"-"&amp;$E464&amp;"-"&amp;T$4)=INDEX(Aux!$Q$4:$Q$5000,MATCH($C464&amp;"-"&amp;$E464&amp;"-"&amp;T$4,Aux!$Q$4:$Q$5000,0)),1,""),"")</f>
        <v/>
      </c>
      <c r="U464" s="13" t="str">
        <f>IFERROR(IF(($C464&amp;"-"&amp;$E464&amp;"-"&amp;U$4)=INDEX(Aux!$Q$4:$Q$5000,MATCH($C464&amp;"-"&amp;$E464&amp;"-"&amp;U$4,Aux!$Q$4:$Q$5000,0)),1,""),"")</f>
        <v/>
      </c>
      <c r="V464" s="13" t="str">
        <f>IFERROR(IF(($C464&amp;"-"&amp;$E464&amp;"-"&amp;V$4)=INDEX(Aux!$Q$4:$Q$5000,MATCH($C464&amp;"-"&amp;$E464&amp;"-"&amp;V$4,Aux!$Q$4:$Q$5000,0)),1,""),"")</f>
        <v/>
      </c>
      <c r="W464" s="13" t="str">
        <f>IFERROR(IF(($C464&amp;"-"&amp;$E464&amp;"-"&amp;W$4)=INDEX(Aux!$Q$4:$Q$5000,MATCH($C464&amp;"-"&amp;$E464&amp;"-"&amp;W$4,Aux!$Q$4:$Q$5000,0)),1,""),"")</f>
        <v/>
      </c>
      <c r="X464" s="13" t="str">
        <f>IFERROR(IF(($C464&amp;"-"&amp;$E464&amp;"-"&amp;X$4)=INDEX(Aux!$Q$4:$Q$5000,MATCH($C464&amp;"-"&amp;$E464&amp;"-"&amp;X$4,Aux!$Q$4:$Q$5000,0)),1,""),"")</f>
        <v/>
      </c>
      <c r="Y464" s="13" t="str">
        <f>IFERROR(IF(($C464&amp;"-"&amp;$E464&amp;"-"&amp;Y$4)=INDEX(Aux!$Q$4:$Q$5000,MATCH($C464&amp;"-"&amp;$E464&amp;"-"&amp;Y$4,Aux!$Q$4:$Q$5000,0)),1,""),"")</f>
        <v/>
      </c>
      <c r="Z464" s="13" t="str">
        <f>IFERROR(IF(($C464&amp;"-"&amp;$E464&amp;"-"&amp;Z$4)=INDEX(Aux!$Q$4:$Q$5000,MATCH($C464&amp;"-"&amp;$E464&amp;"-"&amp;Z$4,Aux!$Q$4:$Q$5000,0)),1,""),"")</f>
        <v/>
      </c>
      <c r="AA464" s="13" t="str">
        <f>IFERROR(IF(($C464&amp;"-"&amp;$E464&amp;"-"&amp;AA$4)=INDEX(Aux!$Q$4:$Q$5000,MATCH($C464&amp;"-"&amp;$E464&amp;"-"&amp;AA$4,Aux!$Q$4:$Q$5000,0)),1,""),"")</f>
        <v/>
      </c>
    </row>
    <row r="465" spans="2:27" x14ac:dyDescent="0.25">
      <c r="B465" s="41" t="str">
        <f>IF(B464="","",IF(B464+1&lt;='Tables&amp;Data'!$F$9,B464+1,""))</f>
        <v/>
      </c>
      <c r="C465" s="46" t="str">
        <f>IF(IFERROR(TRUNC((B465-1)/'Tables&amp;Data'!$F$7,0)+1,0)=0,"","G"&amp;TRUNC((B465-1)/'Tables&amp;Data'!$F$7,0)+1)</f>
        <v/>
      </c>
      <c r="D465" s="43" t="str">
        <f>IF(C465="","",IF(D464='Tables&amp;Data'!$F$7,1,D464+1))</f>
        <v/>
      </c>
      <c r="E465" s="43" t="str">
        <f t="shared" si="7"/>
        <v/>
      </c>
      <c r="F465" s="45" t="str">
        <f>IF(E465="","",IF(SUM(G465:AA465)='Tables&amp;Data'!$F$8,"P","O"))</f>
        <v/>
      </c>
      <c r="G465" s="13" t="str">
        <f>IFERROR(IF(($C465&amp;"-"&amp;$E465&amp;"-"&amp;G$4)=INDEX(Aux!$Q$4:$Q$5000,MATCH($C465&amp;"-"&amp;$E465&amp;"-"&amp;G$4,Aux!$Q$4:$Q$5000,0)),1,""),"")</f>
        <v/>
      </c>
      <c r="H465" s="13" t="str">
        <f>IFERROR(IF(($C465&amp;"-"&amp;$E465&amp;"-"&amp;H$4)=INDEX(Aux!$Q$4:$Q$5000,MATCH($C465&amp;"-"&amp;$E465&amp;"-"&amp;H$4,Aux!$Q$4:$Q$5000,0)),1,""),"")</f>
        <v/>
      </c>
      <c r="I465" s="13" t="str">
        <f>IFERROR(IF(($C465&amp;"-"&amp;$E465&amp;"-"&amp;I$4)=INDEX(Aux!$Q$4:$Q$5000,MATCH($C465&amp;"-"&amp;$E465&amp;"-"&amp;I$4,Aux!$Q$4:$Q$5000,0)),1,""),"")</f>
        <v/>
      </c>
      <c r="J465" s="13" t="str">
        <f>IFERROR(IF(($C465&amp;"-"&amp;$E465&amp;"-"&amp;J$4)=INDEX(Aux!$Q$4:$Q$5000,MATCH($C465&amp;"-"&amp;$E465&amp;"-"&amp;J$4,Aux!$Q$4:$Q$5000,0)),1,""),"")</f>
        <v/>
      </c>
      <c r="K465" s="13" t="str">
        <f>IFERROR(IF(($C465&amp;"-"&amp;$E465&amp;"-"&amp;K$4)=INDEX(Aux!$Q$4:$Q$5000,MATCH($C465&amp;"-"&amp;$E465&amp;"-"&amp;K$4,Aux!$Q$4:$Q$5000,0)),1,""),"")</f>
        <v/>
      </c>
      <c r="L465" s="13" t="str">
        <f>IFERROR(IF(($C465&amp;"-"&amp;$E465&amp;"-"&amp;L$4)=INDEX(Aux!$Q$4:$Q$5000,MATCH($C465&amp;"-"&amp;$E465&amp;"-"&amp;L$4,Aux!$Q$4:$Q$5000,0)),1,""),"")</f>
        <v/>
      </c>
      <c r="M465" s="13" t="str">
        <f>IFERROR(IF(($C465&amp;"-"&amp;$E465&amp;"-"&amp;M$4)=INDEX(Aux!$Q$4:$Q$5000,MATCH($C465&amp;"-"&amp;$E465&amp;"-"&amp;M$4,Aux!$Q$4:$Q$5000,0)),1,""),"")</f>
        <v/>
      </c>
      <c r="N465" s="13" t="str">
        <f>IFERROR(IF(($C465&amp;"-"&amp;$E465&amp;"-"&amp;N$4)=INDEX(Aux!$Q$4:$Q$5000,MATCH($C465&amp;"-"&amp;$E465&amp;"-"&amp;N$4,Aux!$Q$4:$Q$5000,0)),1,""),"")</f>
        <v/>
      </c>
      <c r="O465" s="13" t="str">
        <f>IFERROR(IF(($C465&amp;"-"&amp;$E465&amp;"-"&amp;O$4)=INDEX(Aux!$Q$4:$Q$5000,MATCH($C465&amp;"-"&amp;$E465&amp;"-"&amp;O$4,Aux!$Q$4:$Q$5000,0)),1,""),"")</f>
        <v/>
      </c>
      <c r="P465" s="13" t="str">
        <f>IFERROR(IF(($C465&amp;"-"&amp;$E465&amp;"-"&amp;P$4)=INDEX(Aux!$Q$4:$Q$5000,MATCH($C465&amp;"-"&amp;$E465&amp;"-"&amp;P$4,Aux!$Q$4:$Q$5000,0)),1,""),"")</f>
        <v/>
      </c>
      <c r="Q465" s="13" t="str">
        <f>IFERROR(IF(($C465&amp;"-"&amp;$E465&amp;"-"&amp;Q$4)=INDEX(Aux!$Q$4:$Q$5000,MATCH($C465&amp;"-"&amp;$E465&amp;"-"&amp;Q$4,Aux!$Q$4:$Q$5000,0)),1,""),"")</f>
        <v/>
      </c>
      <c r="R465" s="13" t="str">
        <f>IFERROR(IF(($C465&amp;"-"&amp;$E465&amp;"-"&amp;R$4)=INDEX(Aux!$Q$4:$Q$5000,MATCH($C465&amp;"-"&amp;$E465&amp;"-"&amp;R$4,Aux!$Q$4:$Q$5000,0)),1,""),"")</f>
        <v/>
      </c>
      <c r="S465" s="13" t="str">
        <f>IFERROR(IF(($C465&amp;"-"&amp;$E465&amp;"-"&amp;S$4)=INDEX(Aux!$Q$4:$Q$5000,MATCH($C465&amp;"-"&amp;$E465&amp;"-"&amp;S$4,Aux!$Q$4:$Q$5000,0)),1,""),"")</f>
        <v/>
      </c>
      <c r="T465" s="13" t="str">
        <f>IFERROR(IF(($C465&amp;"-"&amp;$E465&amp;"-"&amp;T$4)=INDEX(Aux!$Q$4:$Q$5000,MATCH($C465&amp;"-"&amp;$E465&amp;"-"&amp;T$4,Aux!$Q$4:$Q$5000,0)),1,""),"")</f>
        <v/>
      </c>
      <c r="U465" s="13" t="str">
        <f>IFERROR(IF(($C465&amp;"-"&amp;$E465&amp;"-"&amp;U$4)=INDEX(Aux!$Q$4:$Q$5000,MATCH($C465&amp;"-"&amp;$E465&amp;"-"&amp;U$4,Aux!$Q$4:$Q$5000,0)),1,""),"")</f>
        <v/>
      </c>
      <c r="V465" s="13" t="str">
        <f>IFERROR(IF(($C465&amp;"-"&amp;$E465&amp;"-"&amp;V$4)=INDEX(Aux!$Q$4:$Q$5000,MATCH($C465&amp;"-"&amp;$E465&amp;"-"&amp;V$4,Aux!$Q$4:$Q$5000,0)),1,""),"")</f>
        <v/>
      </c>
      <c r="W465" s="13" t="str">
        <f>IFERROR(IF(($C465&amp;"-"&amp;$E465&amp;"-"&amp;W$4)=INDEX(Aux!$Q$4:$Q$5000,MATCH($C465&amp;"-"&amp;$E465&amp;"-"&amp;W$4,Aux!$Q$4:$Q$5000,0)),1,""),"")</f>
        <v/>
      </c>
      <c r="X465" s="13" t="str">
        <f>IFERROR(IF(($C465&amp;"-"&amp;$E465&amp;"-"&amp;X$4)=INDEX(Aux!$Q$4:$Q$5000,MATCH($C465&amp;"-"&amp;$E465&amp;"-"&amp;X$4,Aux!$Q$4:$Q$5000,0)),1,""),"")</f>
        <v/>
      </c>
      <c r="Y465" s="13" t="str">
        <f>IFERROR(IF(($C465&amp;"-"&amp;$E465&amp;"-"&amp;Y$4)=INDEX(Aux!$Q$4:$Q$5000,MATCH($C465&amp;"-"&amp;$E465&amp;"-"&amp;Y$4,Aux!$Q$4:$Q$5000,0)),1,""),"")</f>
        <v/>
      </c>
      <c r="Z465" s="13" t="str">
        <f>IFERROR(IF(($C465&amp;"-"&amp;$E465&amp;"-"&amp;Z$4)=INDEX(Aux!$Q$4:$Q$5000,MATCH($C465&amp;"-"&amp;$E465&amp;"-"&amp;Z$4,Aux!$Q$4:$Q$5000,0)),1,""),"")</f>
        <v/>
      </c>
      <c r="AA465" s="13" t="str">
        <f>IFERROR(IF(($C465&amp;"-"&amp;$E465&amp;"-"&amp;AA$4)=INDEX(Aux!$Q$4:$Q$5000,MATCH($C465&amp;"-"&amp;$E465&amp;"-"&amp;AA$4,Aux!$Q$4:$Q$5000,0)),1,""),"")</f>
        <v/>
      </c>
    </row>
    <row r="466" spans="2:27" x14ac:dyDescent="0.25">
      <c r="B466" s="41" t="str">
        <f>IF(B465="","",IF(B465+1&lt;='Tables&amp;Data'!$F$9,B465+1,""))</f>
        <v/>
      </c>
      <c r="C466" s="46" t="str">
        <f>IF(IFERROR(TRUNC((B466-1)/'Tables&amp;Data'!$F$7,0)+1,0)=0,"","G"&amp;TRUNC((B466-1)/'Tables&amp;Data'!$F$7,0)+1)</f>
        <v/>
      </c>
      <c r="D466" s="43" t="str">
        <f>IF(C466="","",IF(D465='Tables&amp;Data'!$F$7,1,D465+1))</f>
        <v/>
      </c>
      <c r="E466" s="43" t="str">
        <f t="shared" si="7"/>
        <v/>
      </c>
      <c r="F466" s="45" t="str">
        <f>IF(E466="","",IF(SUM(G466:AA466)='Tables&amp;Data'!$F$8,"P","O"))</f>
        <v/>
      </c>
      <c r="G466" s="13" t="str">
        <f>IFERROR(IF(($C466&amp;"-"&amp;$E466&amp;"-"&amp;G$4)=INDEX(Aux!$Q$4:$Q$5000,MATCH($C466&amp;"-"&amp;$E466&amp;"-"&amp;G$4,Aux!$Q$4:$Q$5000,0)),1,""),"")</f>
        <v/>
      </c>
      <c r="H466" s="13" t="str">
        <f>IFERROR(IF(($C466&amp;"-"&amp;$E466&amp;"-"&amp;H$4)=INDEX(Aux!$Q$4:$Q$5000,MATCH($C466&amp;"-"&amp;$E466&amp;"-"&amp;H$4,Aux!$Q$4:$Q$5000,0)),1,""),"")</f>
        <v/>
      </c>
      <c r="I466" s="13" t="str">
        <f>IFERROR(IF(($C466&amp;"-"&amp;$E466&amp;"-"&amp;I$4)=INDEX(Aux!$Q$4:$Q$5000,MATCH($C466&amp;"-"&amp;$E466&amp;"-"&amp;I$4,Aux!$Q$4:$Q$5000,0)),1,""),"")</f>
        <v/>
      </c>
      <c r="J466" s="13" t="str">
        <f>IFERROR(IF(($C466&amp;"-"&amp;$E466&amp;"-"&amp;J$4)=INDEX(Aux!$Q$4:$Q$5000,MATCH($C466&amp;"-"&amp;$E466&amp;"-"&amp;J$4,Aux!$Q$4:$Q$5000,0)),1,""),"")</f>
        <v/>
      </c>
      <c r="K466" s="13" t="str">
        <f>IFERROR(IF(($C466&amp;"-"&amp;$E466&amp;"-"&amp;K$4)=INDEX(Aux!$Q$4:$Q$5000,MATCH($C466&amp;"-"&amp;$E466&amp;"-"&amp;K$4,Aux!$Q$4:$Q$5000,0)),1,""),"")</f>
        <v/>
      </c>
      <c r="L466" s="13" t="str">
        <f>IFERROR(IF(($C466&amp;"-"&amp;$E466&amp;"-"&amp;L$4)=INDEX(Aux!$Q$4:$Q$5000,MATCH($C466&amp;"-"&amp;$E466&amp;"-"&amp;L$4,Aux!$Q$4:$Q$5000,0)),1,""),"")</f>
        <v/>
      </c>
      <c r="M466" s="13" t="str">
        <f>IFERROR(IF(($C466&amp;"-"&amp;$E466&amp;"-"&amp;M$4)=INDEX(Aux!$Q$4:$Q$5000,MATCH($C466&amp;"-"&amp;$E466&amp;"-"&amp;M$4,Aux!$Q$4:$Q$5000,0)),1,""),"")</f>
        <v/>
      </c>
      <c r="N466" s="13" t="str">
        <f>IFERROR(IF(($C466&amp;"-"&amp;$E466&amp;"-"&amp;N$4)=INDEX(Aux!$Q$4:$Q$5000,MATCH($C466&amp;"-"&amp;$E466&amp;"-"&amp;N$4,Aux!$Q$4:$Q$5000,0)),1,""),"")</f>
        <v/>
      </c>
      <c r="O466" s="13" t="str">
        <f>IFERROR(IF(($C466&amp;"-"&amp;$E466&amp;"-"&amp;O$4)=INDEX(Aux!$Q$4:$Q$5000,MATCH($C466&amp;"-"&amp;$E466&amp;"-"&amp;O$4,Aux!$Q$4:$Q$5000,0)),1,""),"")</f>
        <v/>
      </c>
      <c r="P466" s="13" t="str">
        <f>IFERROR(IF(($C466&amp;"-"&amp;$E466&amp;"-"&amp;P$4)=INDEX(Aux!$Q$4:$Q$5000,MATCH($C466&amp;"-"&amp;$E466&amp;"-"&amp;P$4,Aux!$Q$4:$Q$5000,0)),1,""),"")</f>
        <v/>
      </c>
      <c r="Q466" s="13" t="str">
        <f>IFERROR(IF(($C466&amp;"-"&amp;$E466&amp;"-"&amp;Q$4)=INDEX(Aux!$Q$4:$Q$5000,MATCH($C466&amp;"-"&amp;$E466&amp;"-"&amp;Q$4,Aux!$Q$4:$Q$5000,0)),1,""),"")</f>
        <v/>
      </c>
      <c r="R466" s="13" t="str">
        <f>IFERROR(IF(($C466&amp;"-"&amp;$E466&amp;"-"&amp;R$4)=INDEX(Aux!$Q$4:$Q$5000,MATCH($C466&amp;"-"&amp;$E466&amp;"-"&amp;R$4,Aux!$Q$4:$Q$5000,0)),1,""),"")</f>
        <v/>
      </c>
      <c r="S466" s="13" t="str">
        <f>IFERROR(IF(($C466&amp;"-"&amp;$E466&amp;"-"&amp;S$4)=INDEX(Aux!$Q$4:$Q$5000,MATCH($C466&amp;"-"&amp;$E466&amp;"-"&amp;S$4,Aux!$Q$4:$Q$5000,0)),1,""),"")</f>
        <v/>
      </c>
      <c r="T466" s="13" t="str">
        <f>IFERROR(IF(($C466&amp;"-"&amp;$E466&amp;"-"&amp;T$4)=INDEX(Aux!$Q$4:$Q$5000,MATCH($C466&amp;"-"&amp;$E466&amp;"-"&amp;T$4,Aux!$Q$4:$Q$5000,0)),1,""),"")</f>
        <v/>
      </c>
      <c r="U466" s="13" t="str">
        <f>IFERROR(IF(($C466&amp;"-"&amp;$E466&amp;"-"&amp;U$4)=INDEX(Aux!$Q$4:$Q$5000,MATCH($C466&amp;"-"&amp;$E466&amp;"-"&amp;U$4,Aux!$Q$4:$Q$5000,0)),1,""),"")</f>
        <v/>
      </c>
      <c r="V466" s="13" t="str">
        <f>IFERROR(IF(($C466&amp;"-"&amp;$E466&amp;"-"&amp;V$4)=INDEX(Aux!$Q$4:$Q$5000,MATCH($C466&amp;"-"&amp;$E466&amp;"-"&amp;V$4,Aux!$Q$4:$Q$5000,0)),1,""),"")</f>
        <v/>
      </c>
      <c r="W466" s="13" t="str">
        <f>IFERROR(IF(($C466&amp;"-"&amp;$E466&amp;"-"&amp;W$4)=INDEX(Aux!$Q$4:$Q$5000,MATCH($C466&amp;"-"&amp;$E466&amp;"-"&amp;W$4,Aux!$Q$4:$Q$5000,0)),1,""),"")</f>
        <v/>
      </c>
      <c r="X466" s="13" t="str">
        <f>IFERROR(IF(($C466&amp;"-"&amp;$E466&amp;"-"&amp;X$4)=INDEX(Aux!$Q$4:$Q$5000,MATCH($C466&amp;"-"&amp;$E466&amp;"-"&amp;X$4,Aux!$Q$4:$Q$5000,0)),1,""),"")</f>
        <v/>
      </c>
      <c r="Y466" s="13" t="str">
        <f>IFERROR(IF(($C466&amp;"-"&amp;$E466&amp;"-"&amp;Y$4)=INDEX(Aux!$Q$4:$Q$5000,MATCH($C466&amp;"-"&amp;$E466&amp;"-"&amp;Y$4,Aux!$Q$4:$Q$5000,0)),1,""),"")</f>
        <v/>
      </c>
      <c r="Z466" s="13" t="str">
        <f>IFERROR(IF(($C466&amp;"-"&amp;$E466&amp;"-"&amp;Z$4)=INDEX(Aux!$Q$4:$Q$5000,MATCH($C466&amp;"-"&amp;$E466&amp;"-"&amp;Z$4,Aux!$Q$4:$Q$5000,0)),1,""),"")</f>
        <v/>
      </c>
      <c r="AA466" s="13" t="str">
        <f>IFERROR(IF(($C466&amp;"-"&amp;$E466&amp;"-"&amp;AA$4)=INDEX(Aux!$Q$4:$Q$5000,MATCH($C466&amp;"-"&amp;$E466&amp;"-"&amp;AA$4,Aux!$Q$4:$Q$5000,0)),1,""),"")</f>
        <v/>
      </c>
    </row>
    <row r="467" spans="2:27" x14ac:dyDescent="0.25">
      <c r="B467" s="41" t="str">
        <f>IF(B466="","",IF(B466+1&lt;='Tables&amp;Data'!$F$9,B466+1,""))</f>
        <v/>
      </c>
      <c r="C467" s="46" t="str">
        <f>IF(IFERROR(TRUNC((B467-1)/'Tables&amp;Data'!$F$7,0)+1,0)=0,"","G"&amp;TRUNC((B467-1)/'Tables&amp;Data'!$F$7,0)+1)</f>
        <v/>
      </c>
      <c r="D467" s="43" t="str">
        <f>IF(C467="","",IF(D466='Tables&amp;Data'!$F$7,1,D466+1))</f>
        <v/>
      </c>
      <c r="E467" s="43" t="str">
        <f t="shared" si="7"/>
        <v/>
      </c>
      <c r="F467" s="45" t="str">
        <f>IF(E467="","",IF(SUM(G467:AA467)='Tables&amp;Data'!$F$8,"P","O"))</f>
        <v/>
      </c>
      <c r="G467" s="13" t="str">
        <f>IFERROR(IF(($C467&amp;"-"&amp;$E467&amp;"-"&amp;G$4)=INDEX(Aux!$Q$4:$Q$5000,MATCH($C467&amp;"-"&amp;$E467&amp;"-"&amp;G$4,Aux!$Q$4:$Q$5000,0)),1,""),"")</f>
        <v/>
      </c>
      <c r="H467" s="13" t="str">
        <f>IFERROR(IF(($C467&amp;"-"&amp;$E467&amp;"-"&amp;H$4)=INDEX(Aux!$Q$4:$Q$5000,MATCH($C467&amp;"-"&amp;$E467&amp;"-"&amp;H$4,Aux!$Q$4:$Q$5000,0)),1,""),"")</f>
        <v/>
      </c>
      <c r="I467" s="13" t="str">
        <f>IFERROR(IF(($C467&amp;"-"&amp;$E467&amp;"-"&amp;I$4)=INDEX(Aux!$Q$4:$Q$5000,MATCH($C467&amp;"-"&amp;$E467&amp;"-"&amp;I$4,Aux!$Q$4:$Q$5000,0)),1,""),"")</f>
        <v/>
      </c>
      <c r="J467" s="13" t="str">
        <f>IFERROR(IF(($C467&amp;"-"&amp;$E467&amp;"-"&amp;J$4)=INDEX(Aux!$Q$4:$Q$5000,MATCH($C467&amp;"-"&amp;$E467&amp;"-"&amp;J$4,Aux!$Q$4:$Q$5000,0)),1,""),"")</f>
        <v/>
      </c>
      <c r="K467" s="13" t="str">
        <f>IFERROR(IF(($C467&amp;"-"&amp;$E467&amp;"-"&amp;K$4)=INDEX(Aux!$Q$4:$Q$5000,MATCH($C467&amp;"-"&amp;$E467&amp;"-"&amp;K$4,Aux!$Q$4:$Q$5000,0)),1,""),"")</f>
        <v/>
      </c>
      <c r="L467" s="13" t="str">
        <f>IFERROR(IF(($C467&amp;"-"&amp;$E467&amp;"-"&amp;L$4)=INDEX(Aux!$Q$4:$Q$5000,MATCH($C467&amp;"-"&amp;$E467&amp;"-"&amp;L$4,Aux!$Q$4:$Q$5000,0)),1,""),"")</f>
        <v/>
      </c>
      <c r="M467" s="13" t="str">
        <f>IFERROR(IF(($C467&amp;"-"&amp;$E467&amp;"-"&amp;M$4)=INDEX(Aux!$Q$4:$Q$5000,MATCH($C467&amp;"-"&amp;$E467&amp;"-"&amp;M$4,Aux!$Q$4:$Q$5000,0)),1,""),"")</f>
        <v/>
      </c>
      <c r="N467" s="13" t="str">
        <f>IFERROR(IF(($C467&amp;"-"&amp;$E467&amp;"-"&amp;N$4)=INDEX(Aux!$Q$4:$Q$5000,MATCH($C467&amp;"-"&amp;$E467&amp;"-"&amp;N$4,Aux!$Q$4:$Q$5000,0)),1,""),"")</f>
        <v/>
      </c>
      <c r="O467" s="13" t="str">
        <f>IFERROR(IF(($C467&amp;"-"&amp;$E467&amp;"-"&amp;O$4)=INDEX(Aux!$Q$4:$Q$5000,MATCH($C467&amp;"-"&amp;$E467&amp;"-"&amp;O$4,Aux!$Q$4:$Q$5000,0)),1,""),"")</f>
        <v/>
      </c>
      <c r="P467" s="13" t="str">
        <f>IFERROR(IF(($C467&amp;"-"&amp;$E467&amp;"-"&amp;P$4)=INDEX(Aux!$Q$4:$Q$5000,MATCH($C467&amp;"-"&amp;$E467&amp;"-"&amp;P$4,Aux!$Q$4:$Q$5000,0)),1,""),"")</f>
        <v/>
      </c>
      <c r="Q467" s="13" t="str">
        <f>IFERROR(IF(($C467&amp;"-"&amp;$E467&amp;"-"&amp;Q$4)=INDEX(Aux!$Q$4:$Q$5000,MATCH($C467&amp;"-"&amp;$E467&amp;"-"&amp;Q$4,Aux!$Q$4:$Q$5000,0)),1,""),"")</f>
        <v/>
      </c>
      <c r="R467" s="13" t="str">
        <f>IFERROR(IF(($C467&amp;"-"&amp;$E467&amp;"-"&amp;R$4)=INDEX(Aux!$Q$4:$Q$5000,MATCH($C467&amp;"-"&amp;$E467&amp;"-"&amp;R$4,Aux!$Q$4:$Q$5000,0)),1,""),"")</f>
        <v/>
      </c>
      <c r="S467" s="13" t="str">
        <f>IFERROR(IF(($C467&amp;"-"&amp;$E467&amp;"-"&amp;S$4)=INDEX(Aux!$Q$4:$Q$5000,MATCH($C467&amp;"-"&amp;$E467&amp;"-"&amp;S$4,Aux!$Q$4:$Q$5000,0)),1,""),"")</f>
        <v/>
      </c>
      <c r="T467" s="13" t="str">
        <f>IFERROR(IF(($C467&amp;"-"&amp;$E467&amp;"-"&amp;T$4)=INDEX(Aux!$Q$4:$Q$5000,MATCH($C467&amp;"-"&amp;$E467&amp;"-"&amp;T$4,Aux!$Q$4:$Q$5000,0)),1,""),"")</f>
        <v/>
      </c>
      <c r="U467" s="13" t="str">
        <f>IFERROR(IF(($C467&amp;"-"&amp;$E467&amp;"-"&amp;U$4)=INDEX(Aux!$Q$4:$Q$5000,MATCH($C467&amp;"-"&amp;$E467&amp;"-"&amp;U$4,Aux!$Q$4:$Q$5000,0)),1,""),"")</f>
        <v/>
      </c>
      <c r="V467" s="13" t="str">
        <f>IFERROR(IF(($C467&amp;"-"&amp;$E467&amp;"-"&amp;V$4)=INDEX(Aux!$Q$4:$Q$5000,MATCH($C467&amp;"-"&amp;$E467&amp;"-"&amp;V$4,Aux!$Q$4:$Q$5000,0)),1,""),"")</f>
        <v/>
      </c>
      <c r="W467" s="13" t="str">
        <f>IFERROR(IF(($C467&amp;"-"&amp;$E467&amp;"-"&amp;W$4)=INDEX(Aux!$Q$4:$Q$5000,MATCH($C467&amp;"-"&amp;$E467&amp;"-"&amp;W$4,Aux!$Q$4:$Q$5000,0)),1,""),"")</f>
        <v/>
      </c>
      <c r="X467" s="13" t="str">
        <f>IFERROR(IF(($C467&amp;"-"&amp;$E467&amp;"-"&amp;X$4)=INDEX(Aux!$Q$4:$Q$5000,MATCH($C467&amp;"-"&amp;$E467&amp;"-"&amp;X$4,Aux!$Q$4:$Q$5000,0)),1,""),"")</f>
        <v/>
      </c>
      <c r="Y467" s="13" t="str">
        <f>IFERROR(IF(($C467&amp;"-"&amp;$E467&amp;"-"&amp;Y$4)=INDEX(Aux!$Q$4:$Q$5000,MATCH($C467&amp;"-"&amp;$E467&amp;"-"&amp;Y$4,Aux!$Q$4:$Q$5000,0)),1,""),"")</f>
        <v/>
      </c>
      <c r="Z467" s="13" t="str">
        <f>IFERROR(IF(($C467&amp;"-"&amp;$E467&amp;"-"&amp;Z$4)=INDEX(Aux!$Q$4:$Q$5000,MATCH($C467&amp;"-"&amp;$E467&amp;"-"&amp;Z$4,Aux!$Q$4:$Q$5000,0)),1,""),"")</f>
        <v/>
      </c>
      <c r="AA467" s="13" t="str">
        <f>IFERROR(IF(($C467&amp;"-"&amp;$E467&amp;"-"&amp;AA$4)=INDEX(Aux!$Q$4:$Q$5000,MATCH($C467&amp;"-"&amp;$E467&amp;"-"&amp;AA$4,Aux!$Q$4:$Q$5000,0)),1,""),"")</f>
        <v/>
      </c>
    </row>
    <row r="468" spans="2:27" x14ac:dyDescent="0.25">
      <c r="B468" s="41" t="str">
        <f>IF(B467="","",IF(B467+1&lt;='Tables&amp;Data'!$F$9,B467+1,""))</f>
        <v/>
      </c>
      <c r="C468" s="46" t="str">
        <f>IF(IFERROR(TRUNC((B468-1)/'Tables&amp;Data'!$F$7,0)+1,0)=0,"","G"&amp;TRUNC((B468-1)/'Tables&amp;Data'!$F$7,0)+1)</f>
        <v/>
      </c>
      <c r="D468" s="43" t="str">
        <f>IF(C468="","",IF(D467='Tables&amp;Data'!$F$7,1,D467+1))</f>
        <v/>
      </c>
      <c r="E468" s="43" t="str">
        <f t="shared" si="7"/>
        <v/>
      </c>
      <c r="F468" s="45" t="str">
        <f>IF(E468="","",IF(SUM(G468:AA468)='Tables&amp;Data'!$F$8,"P","O"))</f>
        <v/>
      </c>
      <c r="G468" s="13" t="str">
        <f>IFERROR(IF(($C468&amp;"-"&amp;$E468&amp;"-"&amp;G$4)=INDEX(Aux!$Q$4:$Q$5000,MATCH($C468&amp;"-"&amp;$E468&amp;"-"&amp;G$4,Aux!$Q$4:$Q$5000,0)),1,""),"")</f>
        <v/>
      </c>
      <c r="H468" s="13" t="str">
        <f>IFERROR(IF(($C468&amp;"-"&amp;$E468&amp;"-"&amp;H$4)=INDEX(Aux!$Q$4:$Q$5000,MATCH($C468&amp;"-"&amp;$E468&amp;"-"&amp;H$4,Aux!$Q$4:$Q$5000,0)),1,""),"")</f>
        <v/>
      </c>
      <c r="I468" s="13" t="str">
        <f>IFERROR(IF(($C468&amp;"-"&amp;$E468&amp;"-"&amp;I$4)=INDEX(Aux!$Q$4:$Q$5000,MATCH($C468&amp;"-"&amp;$E468&amp;"-"&amp;I$4,Aux!$Q$4:$Q$5000,0)),1,""),"")</f>
        <v/>
      </c>
      <c r="J468" s="13" t="str">
        <f>IFERROR(IF(($C468&amp;"-"&amp;$E468&amp;"-"&amp;J$4)=INDEX(Aux!$Q$4:$Q$5000,MATCH($C468&amp;"-"&amp;$E468&amp;"-"&amp;J$4,Aux!$Q$4:$Q$5000,0)),1,""),"")</f>
        <v/>
      </c>
      <c r="K468" s="13" t="str">
        <f>IFERROR(IF(($C468&amp;"-"&amp;$E468&amp;"-"&amp;K$4)=INDEX(Aux!$Q$4:$Q$5000,MATCH($C468&amp;"-"&amp;$E468&amp;"-"&amp;K$4,Aux!$Q$4:$Q$5000,0)),1,""),"")</f>
        <v/>
      </c>
      <c r="L468" s="13" t="str">
        <f>IFERROR(IF(($C468&amp;"-"&amp;$E468&amp;"-"&amp;L$4)=INDEX(Aux!$Q$4:$Q$5000,MATCH($C468&amp;"-"&amp;$E468&amp;"-"&amp;L$4,Aux!$Q$4:$Q$5000,0)),1,""),"")</f>
        <v/>
      </c>
      <c r="M468" s="13" t="str">
        <f>IFERROR(IF(($C468&amp;"-"&amp;$E468&amp;"-"&amp;M$4)=INDEX(Aux!$Q$4:$Q$5000,MATCH($C468&amp;"-"&amp;$E468&amp;"-"&amp;M$4,Aux!$Q$4:$Q$5000,0)),1,""),"")</f>
        <v/>
      </c>
      <c r="N468" s="13" t="str">
        <f>IFERROR(IF(($C468&amp;"-"&amp;$E468&amp;"-"&amp;N$4)=INDEX(Aux!$Q$4:$Q$5000,MATCH($C468&amp;"-"&amp;$E468&amp;"-"&amp;N$4,Aux!$Q$4:$Q$5000,0)),1,""),"")</f>
        <v/>
      </c>
      <c r="O468" s="13" t="str">
        <f>IFERROR(IF(($C468&amp;"-"&amp;$E468&amp;"-"&amp;O$4)=INDEX(Aux!$Q$4:$Q$5000,MATCH($C468&amp;"-"&amp;$E468&amp;"-"&amp;O$4,Aux!$Q$4:$Q$5000,0)),1,""),"")</f>
        <v/>
      </c>
      <c r="P468" s="13" t="str">
        <f>IFERROR(IF(($C468&amp;"-"&amp;$E468&amp;"-"&amp;P$4)=INDEX(Aux!$Q$4:$Q$5000,MATCH($C468&amp;"-"&amp;$E468&amp;"-"&amp;P$4,Aux!$Q$4:$Q$5000,0)),1,""),"")</f>
        <v/>
      </c>
      <c r="Q468" s="13" t="str">
        <f>IFERROR(IF(($C468&amp;"-"&amp;$E468&amp;"-"&amp;Q$4)=INDEX(Aux!$Q$4:$Q$5000,MATCH($C468&amp;"-"&amp;$E468&amp;"-"&amp;Q$4,Aux!$Q$4:$Q$5000,0)),1,""),"")</f>
        <v/>
      </c>
      <c r="R468" s="13" t="str">
        <f>IFERROR(IF(($C468&amp;"-"&amp;$E468&amp;"-"&amp;R$4)=INDEX(Aux!$Q$4:$Q$5000,MATCH($C468&amp;"-"&amp;$E468&amp;"-"&amp;R$4,Aux!$Q$4:$Q$5000,0)),1,""),"")</f>
        <v/>
      </c>
      <c r="S468" s="13" t="str">
        <f>IFERROR(IF(($C468&amp;"-"&amp;$E468&amp;"-"&amp;S$4)=INDEX(Aux!$Q$4:$Q$5000,MATCH($C468&amp;"-"&amp;$E468&amp;"-"&amp;S$4,Aux!$Q$4:$Q$5000,0)),1,""),"")</f>
        <v/>
      </c>
      <c r="T468" s="13" t="str">
        <f>IFERROR(IF(($C468&amp;"-"&amp;$E468&amp;"-"&amp;T$4)=INDEX(Aux!$Q$4:$Q$5000,MATCH($C468&amp;"-"&amp;$E468&amp;"-"&amp;T$4,Aux!$Q$4:$Q$5000,0)),1,""),"")</f>
        <v/>
      </c>
      <c r="U468" s="13" t="str">
        <f>IFERROR(IF(($C468&amp;"-"&amp;$E468&amp;"-"&amp;U$4)=INDEX(Aux!$Q$4:$Q$5000,MATCH($C468&amp;"-"&amp;$E468&amp;"-"&amp;U$4,Aux!$Q$4:$Q$5000,0)),1,""),"")</f>
        <v/>
      </c>
      <c r="V468" s="13" t="str">
        <f>IFERROR(IF(($C468&amp;"-"&amp;$E468&amp;"-"&amp;V$4)=INDEX(Aux!$Q$4:$Q$5000,MATCH($C468&amp;"-"&amp;$E468&amp;"-"&amp;V$4,Aux!$Q$4:$Q$5000,0)),1,""),"")</f>
        <v/>
      </c>
      <c r="W468" s="13" t="str">
        <f>IFERROR(IF(($C468&amp;"-"&amp;$E468&amp;"-"&amp;W$4)=INDEX(Aux!$Q$4:$Q$5000,MATCH($C468&amp;"-"&amp;$E468&amp;"-"&amp;W$4,Aux!$Q$4:$Q$5000,0)),1,""),"")</f>
        <v/>
      </c>
      <c r="X468" s="13" t="str">
        <f>IFERROR(IF(($C468&amp;"-"&amp;$E468&amp;"-"&amp;X$4)=INDEX(Aux!$Q$4:$Q$5000,MATCH($C468&amp;"-"&amp;$E468&amp;"-"&amp;X$4,Aux!$Q$4:$Q$5000,0)),1,""),"")</f>
        <v/>
      </c>
      <c r="Y468" s="13" t="str">
        <f>IFERROR(IF(($C468&amp;"-"&amp;$E468&amp;"-"&amp;Y$4)=INDEX(Aux!$Q$4:$Q$5000,MATCH($C468&amp;"-"&amp;$E468&amp;"-"&amp;Y$4,Aux!$Q$4:$Q$5000,0)),1,""),"")</f>
        <v/>
      </c>
      <c r="Z468" s="13" t="str">
        <f>IFERROR(IF(($C468&amp;"-"&amp;$E468&amp;"-"&amp;Z$4)=INDEX(Aux!$Q$4:$Q$5000,MATCH($C468&amp;"-"&amp;$E468&amp;"-"&amp;Z$4,Aux!$Q$4:$Q$5000,0)),1,""),"")</f>
        <v/>
      </c>
      <c r="AA468" s="13" t="str">
        <f>IFERROR(IF(($C468&amp;"-"&amp;$E468&amp;"-"&amp;AA$4)=INDEX(Aux!$Q$4:$Q$5000,MATCH($C468&amp;"-"&amp;$E468&amp;"-"&amp;AA$4,Aux!$Q$4:$Q$5000,0)),1,""),"")</f>
        <v/>
      </c>
    </row>
    <row r="469" spans="2:27" x14ac:dyDescent="0.25">
      <c r="B469" s="41" t="str">
        <f>IF(B468="","",IF(B468+1&lt;='Tables&amp;Data'!$F$9,B468+1,""))</f>
        <v/>
      </c>
      <c r="C469" s="46" t="str">
        <f>IF(IFERROR(TRUNC((B469-1)/'Tables&amp;Data'!$F$7,0)+1,0)=0,"","G"&amp;TRUNC((B469-1)/'Tables&amp;Data'!$F$7,0)+1)</f>
        <v/>
      </c>
      <c r="D469" s="43" t="str">
        <f>IF(C469="","",IF(D468='Tables&amp;Data'!$F$7,1,D468+1))</f>
        <v/>
      </c>
      <c r="E469" s="43" t="str">
        <f t="shared" si="7"/>
        <v/>
      </c>
      <c r="F469" s="45" t="str">
        <f>IF(E469="","",IF(SUM(G469:AA469)='Tables&amp;Data'!$F$8,"P","O"))</f>
        <v/>
      </c>
      <c r="G469" s="13" t="str">
        <f>IFERROR(IF(($C469&amp;"-"&amp;$E469&amp;"-"&amp;G$4)=INDEX(Aux!$Q$4:$Q$5000,MATCH($C469&amp;"-"&amp;$E469&amp;"-"&amp;G$4,Aux!$Q$4:$Q$5000,0)),1,""),"")</f>
        <v/>
      </c>
      <c r="H469" s="13" t="str">
        <f>IFERROR(IF(($C469&amp;"-"&amp;$E469&amp;"-"&amp;H$4)=INDEX(Aux!$Q$4:$Q$5000,MATCH($C469&amp;"-"&amp;$E469&amp;"-"&amp;H$4,Aux!$Q$4:$Q$5000,0)),1,""),"")</f>
        <v/>
      </c>
      <c r="I469" s="13" t="str">
        <f>IFERROR(IF(($C469&amp;"-"&amp;$E469&amp;"-"&amp;I$4)=INDEX(Aux!$Q$4:$Q$5000,MATCH($C469&amp;"-"&amp;$E469&amp;"-"&amp;I$4,Aux!$Q$4:$Q$5000,0)),1,""),"")</f>
        <v/>
      </c>
      <c r="J469" s="13" t="str">
        <f>IFERROR(IF(($C469&amp;"-"&amp;$E469&amp;"-"&amp;J$4)=INDEX(Aux!$Q$4:$Q$5000,MATCH($C469&amp;"-"&amp;$E469&amp;"-"&amp;J$4,Aux!$Q$4:$Q$5000,0)),1,""),"")</f>
        <v/>
      </c>
      <c r="K469" s="13" t="str">
        <f>IFERROR(IF(($C469&amp;"-"&amp;$E469&amp;"-"&amp;K$4)=INDEX(Aux!$Q$4:$Q$5000,MATCH($C469&amp;"-"&amp;$E469&amp;"-"&amp;K$4,Aux!$Q$4:$Q$5000,0)),1,""),"")</f>
        <v/>
      </c>
      <c r="L469" s="13" t="str">
        <f>IFERROR(IF(($C469&amp;"-"&amp;$E469&amp;"-"&amp;L$4)=INDEX(Aux!$Q$4:$Q$5000,MATCH($C469&amp;"-"&amp;$E469&amp;"-"&amp;L$4,Aux!$Q$4:$Q$5000,0)),1,""),"")</f>
        <v/>
      </c>
      <c r="M469" s="13" t="str">
        <f>IFERROR(IF(($C469&amp;"-"&amp;$E469&amp;"-"&amp;M$4)=INDEX(Aux!$Q$4:$Q$5000,MATCH($C469&amp;"-"&amp;$E469&amp;"-"&amp;M$4,Aux!$Q$4:$Q$5000,0)),1,""),"")</f>
        <v/>
      </c>
      <c r="N469" s="13" t="str">
        <f>IFERROR(IF(($C469&amp;"-"&amp;$E469&amp;"-"&amp;N$4)=INDEX(Aux!$Q$4:$Q$5000,MATCH($C469&amp;"-"&amp;$E469&amp;"-"&amp;N$4,Aux!$Q$4:$Q$5000,0)),1,""),"")</f>
        <v/>
      </c>
      <c r="O469" s="13" t="str">
        <f>IFERROR(IF(($C469&amp;"-"&amp;$E469&amp;"-"&amp;O$4)=INDEX(Aux!$Q$4:$Q$5000,MATCH($C469&amp;"-"&amp;$E469&amp;"-"&amp;O$4,Aux!$Q$4:$Q$5000,0)),1,""),"")</f>
        <v/>
      </c>
      <c r="P469" s="13" t="str">
        <f>IFERROR(IF(($C469&amp;"-"&amp;$E469&amp;"-"&amp;P$4)=INDEX(Aux!$Q$4:$Q$5000,MATCH($C469&amp;"-"&amp;$E469&amp;"-"&amp;P$4,Aux!$Q$4:$Q$5000,0)),1,""),"")</f>
        <v/>
      </c>
      <c r="Q469" s="13" t="str">
        <f>IFERROR(IF(($C469&amp;"-"&amp;$E469&amp;"-"&amp;Q$4)=INDEX(Aux!$Q$4:$Q$5000,MATCH($C469&amp;"-"&amp;$E469&amp;"-"&amp;Q$4,Aux!$Q$4:$Q$5000,0)),1,""),"")</f>
        <v/>
      </c>
      <c r="R469" s="13" t="str">
        <f>IFERROR(IF(($C469&amp;"-"&amp;$E469&amp;"-"&amp;R$4)=INDEX(Aux!$Q$4:$Q$5000,MATCH($C469&amp;"-"&amp;$E469&amp;"-"&amp;R$4,Aux!$Q$4:$Q$5000,0)),1,""),"")</f>
        <v/>
      </c>
      <c r="S469" s="13" t="str">
        <f>IFERROR(IF(($C469&amp;"-"&amp;$E469&amp;"-"&amp;S$4)=INDEX(Aux!$Q$4:$Q$5000,MATCH($C469&amp;"-"&amp;$E469&amp;"-"&amp;S$4,Aux!$Q$4:$Q$5000,0)),1,""),"")</f>
        <v/>
      </c>
      <c r="T469" s="13" t="str">
        <f>IFERROR(IF(($C469&amp;"-"&amp;$E469&amp;"-"&amp;T$4)=INDEX(Aux!$Q$4:$Q$5000,MATCH($C469&amp;"-"&amp;$E469&amp;"-"&amp;T$4,Aux!$Q$4:$Q$5000,0)),1,""),"")</f>
        <v/>
      </c>
      <c r="U469" s="13" t="str">
        <f>IFERROR(IF(($C469&amp;"-"&amp;$E469&amp;"-"&amp;U$4)=INDEX(Aux!$Q$4:$Q$5000,MATCH($C469&amp;"-"&amp;$E469&amp;"-"&amp;U$4,Aux!$Q$4:$Q$5000,0)),1,""),"")</f>
        <v/>
      </c>
      <c r="V469" s="13" t="str">
        <f>IFERROR(IF(($C469&amp;"-"&amp;$E469&amp;"-"&amp;V$4)=INDEX(Aux!$Q$4:$Q$5000,MATCH($C469&amp;"-"&amp;$E469&amp;"-"&amp;V$4,Aux!$Q$4:$Q$5000,0)),1,""),"")</f>
        <v/>
      </c>
      <c r="W469" s="13" t="str">
        <f>IFERROR(IF(($C469&amp;"-"&amp;$E469&amp;"-"&amp;W$4)=INDEX(Aux!$Q$4:$Q$5000,MATCH($C469&amp;"-"&amp;$E469&amp;"-"&amp;W$4,Aux!$Q$4:$Q$5000,0)),1,""),"")</f>
        <v/>
      </c>
      <c r="X469" s="13" t="str">
        <f>IFERROR(IF(($C469&amp;"-"&amp;$E469&amp;"-"&amp;X$4)=INDEX(Aux!$Q$4:$Q$5000,MATCH($C469&amp;"-"&amp;$E469&amp;"-"&amp;X$4,Aux!$Q$4:$Q$5000,0)),1,""),"")</f>
        <v/>
      </c>
      <c r="Y469" s="13" t="str">
        <f>IFERROR(IF(($C469&amp;"-"&amp;$E469&amp;"-"&amp;Y$4)=INDEX(Aux!$Q$4:$Q$5000,MATCH($C469&amp;"-"&amp;$E469&amp;"-"&amp;Y$4,Aux!$Q$4:$Q$5000,0)),1,""),"")</f>
        <v/>
      </c>
      <c r="Z469" s="13" t="str">
        <f>IFERROR(IF(($C469&amp;"-"&amp;$E469&amp;"-"&amp;Z$4)=INDEX(Aux!$Q$4:$Q$5000,MATCH($C469&amp;"-"&amp;$E469&amp;"-"&amp;Z$4,Aux!$Q$4:$Q$5000,0)),1,""),"")</f>
        <v/>
      </c>
      <c r="AA469" s="13" t="str">
        <f>IFERROR(IF(($C469&amp;"-"&amp;$E469&amp;"-"&amp;AA$4)=INDEX(Aux!$Q$4:$Q$5000,MATCH($C469&amp;"-"&amp;$E469&amp;"-"&amp;AA$4,Aux!$Q$4:$Q$5000,0)),1,""),"")</f>
        <v/>
      </c>
    </row>
    <row r="470" spans="2:27" x14ac:dyDescent="0.25">
      <c r="B470" s="41" t="str">
        <f>IF(B469="","",IF(B469+1&lt;='Tables&amp;Data'!$F$9,B469+1,""))</f>
        <v/>
      </c>
      <c r="C470" s="46" t="str">
        <f>IF(IFERROR(TRUNC((B470-1)/'Tables&amp;Data'!$F$7,0)+1,0)=0,"","G"&amp;TRUNC((B470-1)/'Tables&amp;Data'!$F$7,0)+1)</f>
        <v/>
      </c>
      <c r="D470" s="43" t="str">
        <f>IF(C470="","",IF(D469='Tables&amp;Data'!$F$7,1,D469+1))</f>
        <v/>
      </c>
      <c r="E470" s="43" t="str">
        <f t="shared" si="7"/>
        <v/>
      </c>
      <c r="F470" s="45" t="str">
        <f>IF(E470="","",IF(SUM(G470:AA470)='Tables&amp;Data'!$F$8,"P","O"))</f>
        <v/>
      </c>
      <c r="G470" s="13" t="str">
        <f>IFERROR(IF(($C470&amp;"-"&amp;$E470&amp;"-"&amp;G$4)=INDEX(Aux!$Q$4:$Q$5000,MATCH($C470&amp;"-"&amp;$E470&amp;"-"&amp;G$4,Aux!$Q$4:$Q$5000,0)),1,""),"")</f>
        <v/>
      </c>
      <c r="H470" s="13" t="str">
        <f>IFERROR(IF(($C470&amp;"-"&amp;$E470&amp;"-"&amp;H$4)=INDEX(Aux!$Q$4:$Q$5000,MATCH($C470&amp;"-"&amp;$E470&amp;"-"&amp;H$4,Aux!$Q$4:$Q$5000,0)),1,""),"")</f>
        <v/>
      </c>
      <c r="I470" s="13" t="str">
        <f>IFERROR(IF(($C470&amp;"-"&amp;$E470&amp;"-"&amp;I$4)=INDEX(Aux!$Q$4:$Q$5000,MATCH($C470&amp;"-"&amp;$E470&amp;"-"&amp;I$4,Aux!$Q$4:$Q$5000,0)),1,""),"")</f>
        <v/>
      </c>
      <c r="J470" s="13" t="str">
        <f>IFERROR(IF(($C470&amp;"-"&amp;$E470&amp;"-"&amp;J$4)=INDEX(Aux!$Q$4:$Q$5000,MATCH($C470&amp;"-"&amp;$E470&amp;"-"&amp;J$4,Aux!$Q$4:$Q$5000,0)),1,""),"")</f>
        <v/>
      </c>
      <c r="K470" s="13" t="str">
        <f>IFERROR(IF(($C470&amp;"-"&amp;$E470&amp;"-"&amp;K$4)=INDEX(Aux!$Q$4:$Q$5000,MATCH($C470&amp;"-"&amp;$E470&amp;"-"&amp;K$4,Aux!$Q$4:$Q$5000,0)),1,""),"")</f>
        <v/>
      </c>
      <c r="L470" s="13" t="str">
        <f>IFERROR(IF(($C470&amp;"-"&amp;$E470&amp;"-"&amp;L$4)=INDEX(Aux!$Q$4:$Q$5000,MATCH($C470&amp;"-"&amp;$E470&amp;"-"&amp;L$4,Aux!$Q$4:$Q$5000,0)),1,""),"")</f>
        <v/>
      </c>
      <c r="M470" s="13" t="str">
        <f>IFERROR(IF(($C470&amp;"-"&amp;$E470&amp;"-"&amp;M$4)=INDEX(Aux!$Q$4:$Q$5000,MATCH($C470&amp;"-"&amp;$E470&amp;"-"&amp;M$4,Aux!$Q$4:$Q$5000,0)),1,""),"")</f>
        <v/>
      </c>
      <c r="N470" s="13" t="str">
        <f>IFERROR(IF(($C470&amp;"-"&amp;$E470&amp;"-"&amp;N$4)=INDEX(Aux!$Q$4:$Q$5000,MATCH($C470&amp;"-"&amp;$E470&amp;"-"&amp;N$4,Aux!$Q$4:$Q$5000,0)),1,""),"")</f>
        <v/>
      </c>
      <c r="O470" s="13" t="str">
        <f>IFERROR(IF(($C470&amp;"-"&amp;$E470&amp;"-"&amp;O$4)=INDEX(Aux!$Q$4:$Q$5000,MATCH($C470&amp;"-"&amp;$E470&amp;"-"&amp;O$4,Aux!$Q$4:$Q$5000,0)),1,""),"")</f>
        <v/>
      </c>
      <c r="P470" s="13" t="str">
        <f>IFERROR(IF(($C470&amp;"-"&amp;$E470&amp;"-"&amp;P$4)=INDEX(Aux!$Q$4:$Q$5000,MATCH($C470&amp;"-"&amp;$E470&amp;"-"&amp;P$4,Aux!$Q$4:$Q$5000,0)),1,""),"")</f>
        <v/>
      </c>
      <c r="Q470" s="13" t="str">
        <f>IFERROR(IF(($C470&amp;"-"&amp;$E470&amp;"-"&amp;Q$4)=INDEX(Aux!$Q$4:$Q$5000,MATCH($C470&amp;"-"&amp;$E470&amp;"-"&amp;Q$4,Aux!$Q$4:$Q$5000,0)),1,""),"")</f>
        <v/>
      </c>
      <c r="R470" s="13" t="str">
        <f>IFERROR(IF(($C470&amp;"-"&amp;$E470&amp;"-"&amp;R$4)=INDEX(Aux!$Q$4:$Q$5000,MATCH($C470&amp;"-"&amp;$E470&amp;"-"&amp;R$4,Aux!$Q$4:$Q$5000,0)),1,""),"")</f>
        <v/>
      </c>
      <c r="S470" s="13" t="str">
        <f>IFERROR(IF(($C470&amp;"-"&amp;$E470&amp;"-"&amp;S$4)=INDEX(Aux!$Q$4:$Q$5000,MATCH($C470&amp;"-"&amp;$E470&amp;"-"&amp;S$4,Aux!$Q$4:$Q$5000,0)),1,""),"")</f>
        <v/>
      </c>
      <c r="T470" s="13" t="str">
        <f>IFERROR(IF(($C470&amp;"-"&amp;$E470&amp;"-"&amp;T$4)=INDEX(Aux!$Q$4:$Q$5000,MATCH($C470&amp;"-"&amp;$E470&amp;"-"&amp;T$4,Aux!$Q$4:$Q$5000,0)),1,""),"")</f>
        <v/>
      </c>
      <c r="U470" s="13" t="str">
        <f>IFERROR(IF(($C470&amp;"-"&amp;$E470&amp;"-"&amp;U$4)=INDEX(Aux!$Q$4:$Q$5000,MATCH($C470&amp;"-"&amp;$E470&amp;"-"&amp;U$4,Aux!$Q$4:$Q$5000,0)),1,""),"")</f>
        <v/>
      </c>
      <c r="V470" s="13" t="str">
        <f>IFERROR(IF(($C470&amp;"-"&amp;$E470&amp;"-"&amp;V$4)=INDEX(Aux!$Q$4:$Q$5000,MATCH($C470&amp;"-"&amp;$E470&amp;"-"&amp;V$4,Aux!$Q$4:$Q$5000,0)),1,""),"")</f>
        <v/>
      </c>
      <c r="W470" s="13" t="str">
        <f>IFERROR(IF(($C470&amp;"-"&amp;$E470&amp;"-"&amp;W$4)=INDEX(Aux!$Q$4:$Q$5000,MATCH($C470&amp;"-"&amp;$E470&amp;"-"&amp;W$4,Aux!$Q$4:$Q$5000,0)),1,""),"")</f>
        <v/>
      </c>
      <c r="X470" s="13" t="str">
        <f>IFERROR(IF(($C470&amp;"-"&amp;$E470&amp;"-"&amp;X$4)=INDEX(Aux!$Q$4:$Q$5000,MATCH($C470&amp;"-"&amp;$E470&amp;"-"&amp;X$4,Aux!$Q$4:$Q$5000,0)),1,""),"")</f>
        <v/>
      </c>
      <c r="Y470" s="13" t="str">
        <f>IFERROR(IF(($C470&amp;"-"&amp;$E470&amp;"-"&amp;Y$4)=INDEX(Aux!$Q$4:$Q$5000,MATCH($C470&amp;"-"&amp;$E470&amp;"-"&amp;Y$4,Aux!$Q$4:$Q$5000,0)),1,""),"")</f>
        <v/>
      </c>
      <c r="Z470" s="13" t="str">
        <f>IFERROR(IF(($C470&amp;"-"&amp;$E470&amp;"-"&amp;Z$4)=INDEX(Aux!$Q$4:$Q$5000,MATCH($C470&amp;"-"&amp;$E470&amp;"-"&amp;Z$4,Aux!$Q$4:$Q$5000,0)),1,""),"")</f>
        <v/>
      </c>
      <c r="AA470" s="13" t="str">
        <f>IFERROR(IF(($C470&amp;"-"&amp;$E470&amp;"-"&amp;AA$4)=INDEX(Aux!$Q$4:$Q$5000,MATCH($C470&amp;"-"&amp;$E470&amp;"-"&amp;AA$4,Aux!$Q$4:$Q$5000,0)),1,""),"")</f>
        <v/>
      </c>
    </row>
    <row r="471" spans="2:27" x14ac:dyDescent="0.25">
      <c r="B471" s="41" t="str">
        <f>IF(B470="","",IF(B470+1&lt;='Tables&amp;Data'!$F$9,B470+1,""))</f>
        <v/>
      </c>
      <c r="C471" s="46" t="str">
        <f>IF(IFERROR(TRUNC((B471-1)/'Tables&amp;Data'!$F$7,0)+1,0)=0,"","G"&amp;TRUNC((B471-1)/'Tables&amp;Data'!$F$7,0)+1)</f>
        <v/>
      </c>
      <c r="D471" s="43" t="str">
        <f>IF(C471="","",IF(D470='Tables&amp;Data'!$F$7,1,D470+1))</f>
        <v/>
      </c>
      <c r="E471" s="43" t="str">
        <f t="shared" si="7"/>
        <v/>
      </c>
      <c r="F471" s="45" t="str">
        <f>IF(E471="","",IF(SUM(G471:AA471)='Tables&amp;Data'!$F$8,"P","O"))</f>
        <v/>
      </c>
      <c r="G471" s="13" t="str">
        <f>IFERROR(IF(($C471&amp;"-"&amp;$E471&amp;"-"&amp;G$4)=INDEX(Aux!$Q$4:$Q$5000,MATCH($C471&amp;"-"&amp;$E471&amp;"-"&amp;G$4,Aux!$Q$4:$Q$5000,0)),1,""),"")</f>
        <v/>
      </c>
      <c r="H471" s="13" t="str">
        <f>IFERROR(IF(($C471&amp;"-"&amp;$E471&amp;"-"&amp;H$4)=INDEX(Aux!$Q$4:$Q$5000,MATCH($C471&amp;"-"&amp;$E471&amp;"-"&amp;H$4,Aux!$Q$4:$Q$5000,0)),1,""),"")</f>
        <v/>
      </c>
      <c r="I471" s="13" t="str">
        <f>IFERROR(IF(($C471&amp;"-"&amp;$E471&amp;"-"&amp;I$4)=INDEX(Aux!$Q$4:$Q$5000,MATCH($C471&amp;"-"&amp;$E471&amp;"-"&amp;I$4,Aux!$Q$4:$Q$5000,0)),1,""),"")</f>
        <v/>
      </c>
      <c r="J471" s="13" t="str">
        <f>IFERROR(IF(($C471&amp;"-"&amp;$E471&amp;"-"&amp;J$4)=INDEX(Aux!$Q$4:$Q$5000,MATCH($C471&amp;"-"&amp;$E471&amp;"-"&amp;J$4,Aux!$Q$4:$Q$5000,0)),1,""),"")</f>
        <v/>
      </c>
      <c r="K471" s="13" t="str">
        <f>IFERROR(IF(($C471&amp;"-"&amp;$E471&amp;"-"&amp;K$4)=INDEX(Aux!$Q$4:$Q$5000,MATCH($C471&amp;"-"&amp;$E471&amp;"-"&amp;K$4,Aux!$Q$4:$Q$5000,0)),1,""),"")</f>
        <v/>
      </c>
      <c r="L471" s="13" t="str">
        <f>IFERROR(IF(($C471&amp;"-"&amp;$E471&amp;"-"&amp;L$4)=INDEX(Aux!$Q$4:$Q$5000,MATCH($C471&amp;"-"&amp;$E471&amp;"-"&amp;L$4,Aux!$Q$4:$Q$5000,0)),1,""),"")</f>
        <v/>
      </c>
      <c r="M471" s="13" t="str">
        <f>IFERROR(IF(($C471&amp;"-"&amp;$E471&amp;"-"&amp;M$4)=INDEX(Aux!$Q$4:$Q$5000,MATCH($C471&amp;"-"&amp;$E471&amp;"-"&amp;M$4,Aux!$Q$4:$Q$5000,0)),1,""),"")</f>
        <v/>
      </c>
      <c r="N471" s="13" t="str">
        <f>IFERROR(IF(($C471&amp;"-"&amp;$E471&amp;"-"&amp;N$4)=INDEX(Aux!$Q$4:$Q$5000,MATCH($C471&amp;"-"&amp;$E471&amp;"-"&amp;N$4,Aux!$Q$4:$Q$5000,0)),1,""),"")</f>
        <v/>
      </c>
      <c r="O471" s="13" t="str">
        <f>IFERROR(IF(($C471&amp;"-"&amp;$E471&amp;"-"&amp;O$4)=INDEX(Aux!$Q$4:$Q$5000,MATCH($C471&amp;"-"&amp;$E471&amp;"-"&amp;O$4,Aux!$Q$4:$Q$5000,0)),1,""),"")</f>
        <v/>
      </c>
      <c r="P471" s="13" t="str">
        <f>IFERROR(IF(($C471&amp;"-"&amp;$E471&amp;"-"&amp;P$4)=INDEX(Aux!$Q$4:$Q$5000,MATCH($C471&amp;"-"&amp;$E471&amp;"-"&amp;P$4,Aux!$Q$4:$Q$5000,0)),1,""),"")</f>
        <v/>
      </c>
      <c r="Q471" s="13" t="str">
        <f>IFERROR(IF(($C471&amp;"-"&amp;$E471&amp;"-"&amp;Q$4)=INDEX(Aux!$Q$4:$Q$5000,MATCH($C471&amp;"-"&amp;$E471&amp;"-"&amp;Q$4,Aux!$Q$4:$Q$5000,0)),1,""),"")</f>
        <v/>
      </c>
      <c r="R471" s="13" t="str">
        <f>IFERROR(IF(($C471&amp;"-"&amp;$E471&amp;"-"&amp;R$4)=INDEX(Aux!$Q$4:$Q$5000,MATCH($C471&amp;"-"&amp;$E471&amp;"-"&amp;R$4,Aux!$Q$4:$Q$5000,0)),1,""),"")</f>
        <v/>
      </c>
      <c r="S471" s="13" t="str">
        <f>IFERROR(IF(($C471&amp;"-"&amp;$E471&amp;"-"&amp;S$4)=INDEX(Aux!$Q$4:$Q$5000,MATCH($C471&amp;"-"&amp;$E471&amp;"-"&amp;S$4,Aux!$Q$4:$Q$5000,0)),1,""),"")</f>
        <v/>
      </c>
      <c r="T471" s="13" t="str">
        <f>IFERROR(IF(($C471&amp;"-"&amp;$E471&amp;"-"&amp;T$4)=INDEX(Aux!$Q$4:$Q$5000,MATCH($C471&amp;"-"&amp;$E471&amp;"-"&amp;T$4,Aux!$Q$4:$Q$5000,0)),1,""),"")</f>
        <v/>
      </c>
      <c r="U471" s="13" t="str">
        <f>IFERROR(IF(($C471&amp;"-"&amp;$E471&amp;"-"&amp;U$4)=INDEX(Aux!$Q$4:$Q$5000,MATCH($C471&amp;"-"&amp;$E471&amp;"-"&amp;U$4,Aux!$Q$4:$Q$5000,0)),1,""),"")</f>
        <v/>
      </c>
      <c r="V471" s="13" t="str">
        <f>IFERROR(IF(($C471&amp;"-"&amp;$E471&amp;"-"&amp;V$4)=INDEX(Aux!$Q$4:$Q$5000,MATCH($C471&amp;"-"&amp;$E471&amp;"-"&amp;V$4,Aux!$Q$4:$Q$5000,0)),1,""),"")</f>
        <v/>
      </c>
      <c r="W471" s="13" t="str">
        <f>IFERROR(IF(($C471&amp;"-"&amp;$E471&amp;"-"&amp;W$4)=INDEX(Aux!$Q$4:$Q$5000,MATCH($C471&amp;"-"&amp;$E471&amp;"-"&amp;W$4,Aux!$Q$4:$Q$5000,0)),1,""),"")</f>
        <v/>
      </c>
      <c r="X471" s="13" t="str">
        <f>IFERROR(IF(($C471&amp;"-"&amp;$E471&amp;"-"&amp;X$4)=INDEX(Aux!$Q$4:$Q$5000,MATCH($C471&amp;"-"&amp;$E471&amp;"-"&amp;X$4,Aux!$Q$4:$Q$5000,0)),1,""),"")</f>
        <v/>
      </c>
      <c r="Y471" s="13" t="str">
        <f>IFERROR(IF(($C471&amp;"-"&amp;$E471&amp;"-"&amp;Y$4)=INDEX(Aux!$Q$4:$Q$5000,MATCH($C471&amp;"-"&amp;$E471&amp;"-"&amp;Y$4,Aux!$Q$4:$Q$5000,0)),1,""),"")</f>
        <v/>
      </c>
      <c r="Z471" s="13" t="str">
        <f>IFERROR(IF(($C471&amp;"-"&amp;$E471&amp;"-"&amp;Z$4)=INDEX(Aux!$Q$4:$Q$5000,MATCH($C471&amp;"-"&amp;$E471&amp;"-"&amp;Z$4,Aux!$Q$4:$Q$5000,0)),1,""),"")</f>
        <v/>
      </c>
      <c r="AA471" s="13" t="str">
        <f>IFERROR(IF(($C471&amp;"-"&amp;$E471&amp;"-"&amp;AA$4)=INDEX(Aux!$Q$4:$Q$5000,MATCH($C471&amp;"-"&amp;$E471&amp;"-"&amp;AA$4,Aux!$Q$4:$Q$5000,0)),1,""),"")</f>
        <v/>
      </c>
    </row>
    <row r="472" spans="2:27" x14ac:dyDescent="0.25">
      <c r="B472" s="41" t="str">
        <f>IF(B471="","",IF(B471+1&lt;='Tables&amp;Data'!$F$9,B471+1,""))</f>
        <v/>
      </c>
      <c r="C472" s="46" t="str">
        <f>IF(IFERROR(TRUNC((B472-1)/'Tables&amp;Data'!$F$7,0)+1,0)=0,"","G"&amp;TRUNC((B472-1)/'Tables&amp;Data'!$F$7,0)+1)</f>
        <v/>
      </c>
      <c r="D472" s="43" t="str">
        <f>IF(C472="","",IF(D471='Tables&amp;Data'!$F$7,1,D471+1))</f>
        <v/>
      </c>
      <c r="E472" s="43" t="str">
        <f t="shared" si="7"/>
        <v/>
      </c>
      <c r="F472" s="45" t="str">
        <f>IF(E472="","",IF(SUM(G472:AA472)='Tables&amp;Data'!$F$8,"P","O"))</f>
        <v/>
      </c>
      <c r="G472" s="13" t="str">
        <f>IFERROR(IF(($C472&amp;"-"&amp;$E472&amp;"-"&amp;G$4)=INDEX(Aux!$Q$4:$Q$5000,MATCH($C472&amp;"-"&amp;$E472&amp;"-"&amp;G$4,Aux!$Q$4:$Q$5000,0)),1,""),"")</f>
        <v/>
      </c>
      <c r="H472" s="13" t="str">
        <f>IFERROR(IF(($C472&amp;"-"&amp;$E472&amp;"-"&amp;H$4)=INDEX(Aux!$Q$4:$Q$5000,MATCH($C472&amp;"-"&amp;$E472&amp;"-"&amp;H$4,Aux!$Q$4:$Q$5000,0)),1,""),"")</f>
        <v/>
      </c>
      <c r="I472" s="13" t="str">
        <f>IFERROR(IF(($C472&amp;"-"&amp;$E472&amp;"-"&amp;I$4)=INDEX(Aux!$Q$4:$Q$5000,MATCH($C472&amp;"-"&amp;$E472&amp;"-"&amp;I$4,Aux!$Q$4:$Q$5000,0)),1,""),"")</f>
        <v/>
      </c>
      <c r="J472" s="13" t="str">
        <f>IFERROR(IF(($C472&amp;"-"&amp;$E472&amp;"-"&amp;J$4)=INDEX(Aux!$Q$4:$Q$5000,MATCH($C472&amp;"-"&amp;$E472&amp;"-"&amp;J$4,Aux!$Q$4:$Q$5000,0)),1,""),"")</f>
        <v/>
      </c>
      <c r="K472" s="13" t="str">
        <f>IFERROR(IF(($C472&amp;"-"&amp;$E472&amp;"-"&amp;K$4)=INDEX(Aux!$Q$4:$Q$5000,MATCH($C472&amp;"-"&amp;$E472&amp;"-"&amp;K$4,Aux!$Q$4:$Q$5000,0)),1,""),"")</f>
        <v/>
      </c>
      <c r="L472" s="13" t="str">
        <f>IFERROR(IF(($C472&amp;"-"&amp;$E472&amp;"-"&amp;L$4)=INDEX(Aux!$Q$4:$Q$5000,MATCH($C472&amp;"-"&amp;$E472&amp;"-"&amp;L$4,Aux!$Q$4:$Q$5000,0)),1,""),"")</f>
        <v/>
      </c>
      <c r="M472" s="13" t="str">
        <f>IFERROR(IF(($C472&amp;"-"&amp;$E472&amp;"-"&amp;M$4)=INDEX(Aux!$Q$4:$Q$5000,MATCH($C472&amp;"-"&amp;$E472&amp;"-"&amp;M$4,Aux!$Q$4:$Q$5000,0)),1,""),"")</f>
        <v/>
      </c>
      <c r="N472" s="13" t="str">
        <f>IFERROR(IF(($C472&amp;"-"&amp;$E472&amp;"-"&amp;N$4)=INDEX(Aux!$Q$4:$Q$5000,MATCH($C472&amp;"-"&amp;$E472&amp;"-"&amp;N$4,Aux!$Q$4:$Q$5000,0)),1,""),"")</f>
        <v/>
      </c>
      <c r="O472" s="13" t="str">
        <f>IFERROR(IF(($C472&amp;"-"&amp;$E472&amp;"-"&amp;O$4)=INDEX(Aux!$Q$4:$Q$5000,MATCH($C472&amp;"-"&amp;$E472&amp;"-"&amp;O$4,Aux!$Q$4:$Q$5000,0)),1,""),"")</f>
        <v/>
      </c>
      <c r="P472" s="13" t="str">
        <f>IFERROR(IF(($C472&amp;"-"&amp;$E472&amp;"-"&amp;P$4)=INDEX(Aux!$Q$4:$Q$5000,MATCH($C472&amp;"-"&amp;$E472&amp;"-"&amp;P$4,Aux!$Q$4:$Q$5000,0)),1,""),"")</f>
        <v/>
      </c>
      <c r="Q472" s="13" t="str">
        <f>IFERROR(IF(($C472&amp;"-"&amp;$E472&amp;"-"&amp;Q$4)=INDEX(Aux!$Q$4:$Q$5000,MATCH($C472&amp;"-"&amp;$E472&amp;"-"&amp;Q$4,Aux!$Q$4:$Q$5000,0)),1,""),"")</f>
        <v/>
      </c>
      <c r="R472" s="13" t="str">
        <f>IFERROR(IF(($C472&amp;"-"&amp;$E472&amp;"-"&amp;R$4)=INDEX(Aux!$Q$4:$Q$5000,MATCH($C472&amp;"-"&amp;$E472&amp;"-"&amp;R$4,Aux!$Q$4:$Q$5000,0)),1,""),"")</f>
        <v/>
      </c>
      <c r="S472" s="13" t="str">
        <f>IFERROR(IF(($C472&amp;"-"&amp;$E472&amp;"-"&amp;S$4)=INDEX(Aux!$Q$4:$Q$5000,MATCH($C472&amp;"-"&amp;$E472&amp;"-"&amp;S$4,Aux!$Q$4:$Q$5000,0)),1,""),"")</f>
        <v/>
      </c>
      <c r="T472" s="13" t="str">
        <f>IFERROR(IF(($C472&amp;"-"&amp;$E472&amp;"-"&amp;T$4)=INDEX(Aux!$Q$4:$Q$5000,MATCH($C472&amp;"-"&amp;$E472&amp;"-"&amp;T$4,Aux!$Q$4:$Q$5000,0)),1,""),"")</f>
        <v/>
      </c>
      <c r="U472" s="13" t="str">
        <f>IFERROR(IF(($C472&amp;"-"&amp;$E472&amp;"-"&amp;U$4)=INDEX(Aux!$Q$4:$Q$5000,MATCH($C472&amp;"-"&amp;$E472&amp;"-"&amp;U$4,Aux!$Q$4:$Q$5000,0)),1,""),"")</f>
        <v/>
      </c>
      <c r="V472" s="13" t="str">
        <f>IFERROR(IF(($C472&amp;"-"&amp;$E472&amp;"-"&amp;V$4)=INDEX(Aux!$Q$4:$Q$5000,MATCH($C472&amp;"-"&amp;$E472&amp;"-"&amp;V$4,Aux!$Q$4:$Q$5000,0)),1,""),"")</f>
        <v/>
      </c>
      <c r="W472" s="13" t="str">
        <f>IFERROR(IF(($C472&amp;"-"&amp;$E472&amp;"-"&amp;W$4)=INDEX(Aux!$Q$4:$Q$5000,MATCH($C472&amp;"-"&amp;$E472&amp;"-"&amp;W$4,Aux!$Q$4:$Q$5000,0)),1,""),"")</f>
        <v/>
      </c>
      <c r="X472" s="13" t="str">
        <f>IFERROR(IF(($C472&amp;"-"&amp;$E472&amp;"-"&amp;X$4)=INDEX(Aux!$Q$4:$Q$5000,MATCH($C472&amp;"-"&amp;$E472&amp;"-"&amp;X$4,Aux!$Q$4:$Q$5000,0)),1,""),"")</f>
        <v/>
      </c>
      <c r="Y472" s="13" t="str">
        <f>IFERROR(IF(($C472&amp;"-"&amp;$E472&amp;"-"&amp;Y$4)=INDEX(Aux!$Q$4:$Q$5000,MATCH($C472&amp;"-"&amp;$E472&amp;"-"&amp;Y$4,Aux!$Q$4:$Q$5000,0)),1,""),"")</f>
        <v/>
      </c>
      <c r="Z472" s="13" t="str">
        <f>IFERROR(IF(($C472&amp;"-"&amp;$E472&amp;"-"&amp;Z$4)=INDEX(Aux!$Q$4:$Q$5000,MATCH($C472&amp;"-"&amp;$E472&amp;"-"&amp;Z$4,Aux!$Q$4:$Q$5000,0)),1,""),"")</f>
        <v/>
      </c>
      <c r="AA472" s="13" t="str">
        <f>IFERROR(IF(($C472&amp;"-"&amp;$E472&amp;"-"&amp;AA$4)=INDEX(Aux!$Q$4:$Q$5000,MATCH($C472&amp;"-"&amp;$E472&amp;"-"&amp;AA$4,Aux!$Q$4:$Q$5000,0)),1,""),"")</f>
        <v/>
      </c>
    </row>
    <row r="473" spans="2:27" x14ac:dyDescent="0.25">
      <c r="B473" s="41" t="str">
        <f>IF(B472="","",IF(B472+1&lt;='Tables&amp;Data'!$F$9,B472+1,""))</f>
        <v/>
      </c>
      <c r="C473" s="46" t="str">
        <f>IF(IFERROR(TRUNC((B473-1)/'Tables&amp;Data'!$F$7,0)+1,0)=0,"","G"&amp;TRUNC((B473-1)/'Tables&amp;Data'!$F$7,0)+1)</f>
        <v/>
      </c>
      <c r="D473" s="43" t="str">
        <f>IF(C473="","",IF(D472='Tables&amp;Data'!$F$7,1,D472+1))</f>
        <v/>
      </c>
      <c r="E473" s="43" t="str">
        <f t="shared" si="7"/>
        <v/>
      </c>
      <c r="F473" s="45" t="str">
        <f>IF(E473="","",IF(SUM(G473:AA473)='Tables&amp;Data'!$F$8,"P","O"))</f>
        <v/>
      </c>
      <c r="G473" s="13" t="str">
        <f>IFERROR(IF(($C473&amp;"-"&amp;$E473&amp;"-"&amp;G$4)=INDEX(Aux!$Q$4:$Q$5000,MATCH($C473&amp;"-"&amp;$E473&amp;"-"&amp;G$4,Aux!$Q$4:$Q$5000,0)),1,""),"")</f>
        <v/>
      </c>
      <c r="H473" s="13" t="str">
        <f>IFERROR(IF(($C473&amp;"-"&amp;$E473&amp;"-"&amp;H$4)=INDEX(Aux!$Q$4:$Q$5000,MATCH($C473&amp;"-"&amp;$E473&amp;"-"&amp;H$4,Aux!$Q$4:$Q$5000,0)),1,""),"")</f>
        <v/>
      </c>
      <c r="I473" s="13" t="str">
        <f>IFERROR(IF(($C473&amp;"-"&amp;$E473&amp;"-"&amp;I$4)=INDEX(Aux!$Q$4:$Q$5000,MATCH($C473&amp;"-"&amp;$E473&amp;"-"&amp;I$4,Aux!$Q$4:$Q$5000,0)),1,""),"")</f>
        <v/>
      </c>
      <c r="J473" s="13" t="str">
        <f>IFERROR(IF(($C473&amp;"-"&amp;$E473&amp;"-"&amp;J$4)=INDEX(Aux!$Q$4:$Q$5000,MATCH($C473&amp;"-"&amp;$E473&amp;"-"&amp;J$4,Aux!$Q$4:$Q$5000,0)),1,""),"")</f>
        <v/>
      </c>
      <c r="K473" s="13" t="str">
        <f>IFERROR(IF(($C473&amp;"-"&amp;$E473&amp;"-"&amp;K$4)=INDEX(Aux!$Q$4:$Q$5000,MATCH($C473&amp;"-"&amp;$E473&amp;"-"&amp;K$4,Aux!$Q$4:$Q$5000,0)),1,""),"")</f>
        <v/>
      </c>
      <c r="L473" s="13" t="str">
        <f>IFERROR(IF(($C473&amp;"-"&amp;$E473&amp;"-"&amp;L$4)=INDEX(Aux!$Q$4:$Q$5000,MATCH($C473&amp;"-"&amp;$E473&amp;"-"&amp;L$4,Aux!$Q$4:$Q$5000,0)),1,""),"")</f>
        <v/>
      </c>
      <c r="M473" s="13" t="str">
        <f>IFERROR(IF(($C473&amp;"-"&amp;$E473&amp;"-"&amp;M$4)=INDEX(Aux!$Q$4:$Q$5000,MATCH($C473&amp;"-"&amp;$E473&amp;"-"&amp;M$4,Aux!$Q$4:$Q$5000,0)),1,""),"")</f>
        <v/>
      </c>
      <c r="N473" s="13" t="str">
        <f>IFERROR(IF(($C473&amp;"-"&amp;$E473&amp;"-"&amp;N$4)=INDEX(Aux!$Q$4:$Q$5000,MATCH($C473&amp;"-"&amp;$E473&amp;"-"&amp;N$4,Aux!$Q$4:$Q$5000,0)),1,""),"")</f>
        <v/>
      </c>
      <c r="O473" s="13" t="str">
        <f>IFERROR(IF(($C473&amp;"-"&amp;$E473&amp;"-"&amp;O$4)=INDEX(Aux!$Q$4:$Q$5000,MATCH($C473&amp;"-"&amp;$E473&amp;"-"&amp;O$4,Aux!$Q$4:$Q$5000,0)),1,""),"")</f>
        <v/>
      </c>
      <c r="P473" s="13" t="str">
        <f>IFERROR(IF(($C473&amp;"-"&amp;$E473&amp;"-"&amp;P$4)=INDEX(Aux!$Q$4:$Q$5000,MATCH($C473&amp;"-"&amp;$E473&amp;"-"&amp;P$4,Aux!$Q$4:$Q$5000,0)),1,""),"")</f>
        <v/>
      </c>
      <c r="Q473" s="13" t="str">
        <f>IFERROR(IF(($C473&amp;"-"&amp;$E473&amp;"-"&amp;Q$4)=INDEX(Aux!$Q$4:$Q$5000,MATCH($C473&amp;"-"&amp;$E473&amp;"-"&amp;Q$4,Aux!$Q$4:$Q$5000,0)),1,""),"")</f>
        <v/>
      </c>
      <c r="R473" s="13" t="str">
        <f>IFERROR(IF(($C473&amp;"-"&amp;$E473&amp;"-"&amp;R$4)=INDEX(Aux!$Q$4:$Q$5000,MATCH($C473&amp;"-"&amp;$E473&amp;"-"&amp;R$4,Aux!$Q$4:$Q$5000,0)),1,""),"")</f>
        <v/>
      </c>
      <c r="S473" s="13" t="str">
        <f>IFERROR(IF(($C473&amp;"-"&amp;$E473&amp;"-"&amp;S$4)=INDEX(Aux!$Q$4:$Q$5000,MATCH($C473&amp;"-"&amp;$E473&amp;"-"&amp;S$4,Aux!$Q$4:$Q$5000,0)),1,""),"")</f>
        <v/>
      </c>
      <c r="T473" s="13" t="str">
        <f>IFERROR(IF(($C473&amp;"-"&amp;$E473&amp;"-"&amp;T$4)=INDEX(Aux!$Q$4:$Q$5000,MATCH($C473&amp;"-"&amp;$E473&amp;"-"&amp;T$4,Aux!$Q$4:$Q$5000,0)),1,""),"")</f>
        <v/>
      </c>
      <c r="U473" s="13" t="str">
        <f>IFERROR(IF(($C473&amp;"-"&amp;$E473&amp;"-"&amp;U$4)=INDEX(Aux!$Q$4:$Q$5000,MATCH($C473&amp;"-"&amp;$E473&amp;"-"&amp;U$4,Aux!$Q$4:$Q$5000,0)),1,""),"")</f>
        <v/>
      </c>
      <c r="V473" s="13" t="str">
        <f>IFERROR(IF(($C473&amp;"-"&amp;$E473&amp;"-"&amp;V$4)=INDEX(Aux!$Q$4:$Q$5000,MATCH($C473&amp;"-"&amp;$E473&amp;"-"&amp;V$4,Aux!$Q$4:$Q$5000,0)),1,""),"")</f>
        <v/>
      </c>
      <c r="W473" s="13" t="str">
        <f>IFERROR(IF(($C473&amp;"-"&amp;$E473&amp;"-"&amp;W$4)=INDEX(Aux!$Q$4:$Q$5000,MATCH($C473&amp;"-"&amp;$E473&amp;"-"&amp;W$4,Aux!$Q$4:$Q$5000,0)),1,""),"")</f>
        <v/>
      </c>
      <c r="X473" s="13" t="str">
        <f>IFERROR(IF(($C473&amp;"-"&amp;$E473&amp;"-"&amp;X$4)=INDEX(Aux!$Q$4:$Q$5000,MATCH($C473&amp;"-"&amp;$E473&amp;"-"&amp;X$4,Aux!$Q$4:$Q$5000,0)),1,""),"")</f>
        <v/>
      </c>
      <c r="Y473" s="13" t="str">
        <f>IFERROR(IF(($C473&amp;"-"&amp;$E473&amp;"-"&amp;Y$4)=INDEX(Aux!$Q$4:$Q$5000,MATCH($C473&amp;"-"&amp;$E473&amp;"-"&amp;Y$4,Aux!$Q$4:$Q$5000,0)),1,""),"")</f>
        <v/>
      </c>
      <c r="Z473" s="13" t="str">
        <f>IFERROR(IF(($C473&amp;"-"&amp;$E473&amp;"-"&amp;Z$4)=INDEX(Aux!$Q$4:$Q$5000,MATCH($C473&amp;"-"&amp;$E473&amp;"-"&amp;Z$4,Aux!$Q$4:$Q$5000,0)),1,""),"")</f>
        <v/>
      </c>
      <c r="AA473" s="13" t="str">
        <f>IFERROR(IF(($C473&amp;"-"&amp;$E473&amp;"-"&amp;AA$4)=INDEX(Aux!$Q$4:$Q$5000,MATCH($C473&amp;"-"&amp;$E473&amp;"-"&amp;AA$4,Aux!$Q$4:$Q$5000,0)),1,""),"")</f>
        <v/>
      </c>
    </row>
    <row r="474" spans="2:27" x14ac:dyDescent="0.25">
      <c r="B474" s="41" t="str">
        <f>IF(B473="","",IF(B473+1&lt;='Tables&amp;Data'!$F$9,B473+1,""))</f>
        <v/>
      </c>
      <c r="C474" s="46" t="str">
        <f>IF(IFERROR(TRUNC((B474-1)/'Tables&amp;Data'!$F$7,0)+1,0)=0,"","G"&amp;TRUNC((B474-1)/'Tables&amp;Data'!$F$7,0)+1)</f>
        <v/>
      </c>
      <c r="D474" s="43" t="str">
        <f>IF(C474="","",IF(D473='Tables&amp;Data'!$F$7,1,D473+1))</f>
        <v/>
      </c>
      <c r="E474" s="43" t="str">
        <f t="shared" si="7"/>
        <v/>
      </c>
      <c r="F474" s="45" t="str">
        <f>IF(E474="","",IF(SUM(G474:AA474)='Tables&amp;Data'!$F$8,"P","O"))</f>
        <v/>
      </c>
      <c r="G474" s="13" t="str">
        <f>IFERROR(IF(($C474&amp;"-"&amp;$E474&amp;"-"&amp;G$4)=INDEX(Aux!$Q$4:$Q$5000,MATCH($C474&amp;"-"&amp;$E474&amp;"-"&amp;G$4,Aux!$Q$4:$Q$5000,0)),1,""),"")</f>
        <v/>
      </c>
      <c r="H474" s="13" t="str">
        <f>IFERROR(IF(($C474&amp;"-"&amp;$E474&amp;"-"&amp;H$4)=INDEX(Aux!$Q$4:$Q$5000,MATCH($C474&amp;"-"&amp;$E474&amp;"-"&amp;H$4,Aux!$Q$4:$Q$5000,0)),1,""),"")</f>
        <v/>
      </c>
      <c r="I474" s="13" t="str">
        <f>IFERROR(IF(($C474&amp;"-"&amp;$E474&amp;"-"&amp;I$4)=INDEX(Aux!$Q$4:$Q$5000,MATCH($C474&amp;"-"&amp;$E474&amp;"-"&amp;I$4,Aux!$Q$4:$Q$5000,0)),1,""),"")</f>
        <v/>
      </c>
      <c r="J474" s="13" t="str">
        <f>IFERROR(IF(($C474&amp;"-"&amp;$E474&amp;"-"&amp;J$4)=INDEX(Aux!$Q$4:$Q$5000,MATCH($C474&amp;"-"&amp;$E474&amp;"-"&amp;J$4,Aux!$Q$4:$Q$5000,0)),1,""),"")</f>
        <v/>
      </c>
      <c r="K474" s="13" t="str">
        <f>IFERROR(IF(($C474&amp;"-"&amp;$E474&amp;"-"&amp;K$4)=INDEX(Aux!$Q$4:$Q$5000,MATCH($C474&amp;"-"&amp;$E474&amp;"-"&amp;K$4,Aux!$Q$4:$Q$5000,0)),1,""),"")</f>
        <v/>
      </c>
      <c r="L474" s="13" t="str">
        <f>IFERROR(IF(($C474&amp;"-"&amp;$E474&amp;"-"&amp;L$4)=INDEX(Aux!$Q$4:$Q$5000,MATCH($C474&amp;"-"&amp;$E474&amp;"-"&amp;L$4,Aux!$Q$4:$Q$5000,0)),1,""),"")</f>
        <v/>
      </c>
      <c r="M474" s="13" t="str">
        <f>IFERROR(IF(($C474&amp;"-"&amp;$E474&amp;"-"&amp;M$4)=INDEX(Aux!$Q$4:$Q$5000,MATCH($C474&amp;"-"&amp;$E474&amp;"-"&amp;M$4,Aux!$Q$4:$Q$5000,0)),1,""),"")</f>
        <v/>
      </c>
      <c r="N474" s="13" t="str">
        <f>IFERROR(IF(($C474&amp;"-"&amp;$E474&amp;"-"&amp;N$4)=INDEX(Aux!$Q$4:$Q$5000,MATCH($C474&amp;"-"&amp;$E474&amp;"-"&amp;N$4,Aux!$Q$4:$Q$5000,0)),1,""),"")</f>
        <v/>
      </c>
      <c r="O474" s="13" t="str">
        <f>IFERROR(IF(($C474&amp;"-"&amp;$E474&amp;"-"&amp;O$4)=INDEX(Aux!$Q$4:$Q$5000,MATCH($C474&amp;"-"&amp;$E474&amp;"-"&amp;O$4,Aux!$Q$4:$Q$5000,0)),1,""),"")</f>
        <v/>
      </c>
      <c r="P474" s="13" t="str">
        <f>IFERROR(IF(($C474&amp;"-"&amp;$E474&amp;"-"&amp;P$4)=INDEX(Aux!$Q$4:$Q$5000,MATCH($C474&amp;"-"&amp;$E474&amp;"-"&amp;P$4,Aux!$Q$4:$Q$5000,0)),1,""),"")</f>
        <v/>
      </c>
      <c r="Q474" s="13" t="str">
        <f>IFERROR(IF(($C474&amp;"-"&amp;$E474&amp;"-"&amp;Q$4)=INDEX(Aux!$Q$4:$Q$5000,MATCH($C474&amp;"-"&amp;$E474&amp;"-"&amp;Q$4,Aux!$Q$4:$Q$5000,0)),1,""),"")</f>
        <v/>
      </c>
      <c r="R474" s="13" t="str">
        <f>IFERROR(IF(($C474&amp;"-"&amp;$E474&amp;"-"&amp;R$4)=INDEX(Aux!$Q$4:$Q$5000,MATCH($C474&amp;"-"&amp;$E474&amp;"-"&amp;R$4,Aux!$Q$4:$Q$5000,0)),1,""),"")</f>
        <v/>
      </c>
      <c r="S474" s="13" t="str">
        <f>IFERROR(IF(($C474&amp;"-"&amp;$E474&amp;"-"&amp;S$4)=INDEX(Aux!$Q$4:$Q$5000,MATCH($C474&amp;"-"&amp;$E474&amp;"-"&amp;S$4,Aux!$Q$4:$Q$5000,0)),1,""),"")</f>
        <v/>
      </c>
      <c r="T474" s="13" t="str">
        <f>IFERROR(IF(($C474&amp;"-"&amp;$E474&amp;"-"&amp;T$4)=INDEX(Aux!$Q$4:$Q$5000,MATCH($C474&amp;"-"&amp;$E474&amp;"-"&amp;T$4,Aux!$Q$4:$Q$5000,0)),1,""),"")</f>
        <v/>
      </c>
      <c r="U474" s="13" t="str">
        <f>IFERROR(IF(($C474&amp;"-"&amp;$E474&amp;"-"&amp;U$4)=INDEX(Aux!$Q$4:$Q$5000,MATCH($C474&amp;"-"&amp;$E474&amp;"-"&amp;U$4,Aux!$Q$4:$Q$5000,0)),1,""),"")</f>
        <v/>
      </c>
      <c r="V474" s="13" t="str">
        <f>IFERROR(IF(($C474&amp;"-"&amp;$E474&amp;"-"&amp;V$4)=INDEX(Aux!$Q$4:$Q$5000,MATCH($C474&amp;"-"&amp;$E474&amp;"-"&amp;V$4,Aux!$Q$4:$Q$5000,0)),1,""),"")</f>
        <v/>
      </c>
      <c r="W474" s="13" t="str">
        <f>IFERROR(IF(($C474&amp;"-"&amp;$E474&amp;"-"&amp;W$4)=INDEX(Aux!$Q$4:$Q$5000,MATCH($C474&amp;"-"&amp;$E474&amp;"-"&amp;W$4,Aux!$Q$4:$Q$5000,0)),1,""),"")</f>
        <v/>
      </c>
      <c r="X474" s="13" t="str">
        <f>IFERROR(IF(($C474&amp;"-"&amp;$E474&amp;"-"&amp;X$4)=INDEX(Aux!$Q$4:$Q$5000,MATCH($C474&amp;"-"&amp;$E474&amp;"-"&amp;X$4,Aux!$Q$4:$Q$5000,0)),1,""),"")</f>
        <v/>
      </c>
      <c r="Y474" s="13" t="str">
        <f>IFERROR(IF(($C474&amp;"-"&amp;$E474&amp;"-"&amp;Y$4)=INDEX(Aux!$Q$4:$Q$5000,MATCH($C474&amp;"-"&amp;$E474&amp;"-"&amp;Y$4,Aux!$Q$4:$Q$5000,0)),1,""),"")</f>
        <v/>
      </c>
      <c r="Z474" s="13" t="str">
        <f>IFERROR(IF(($C474&amp;"-"&amp;$E474&amp;"-"&amp;Z$4)=INDEX(Aux!$Q$4:$Q$5000,MATCH($C474&amp;"-"&amp;$E474&amp;"-"&amp;Z$4,Aux!$Q$4:$Q$5000,0)),1,""),"")</f>
        <v/>
      </c>
      <c r="AA474" s="13" t="str">
        <f>IFERROR(IF(($C474&amp;"-"&amp;$E474&amp;"-"&amp;AA$4)=INDEX(Aux!$Q$4:$Q$5000,MATCH($C474&amp;"-"&amp;$E474&amp;"-"&amp;AA$4,Aux!$Q$4:$Q$5000,0)),1,""),"")</f>
        <v/>
      </c>
    </row>
    <row r="475" spans="2:27" x14ac:dyDescent="0.25">
      <c r="B475" s="41" t="str">
        <f>IF(B474="","",IF(B474+1&lt;='Tables&amp;Data'!$F$9,B474+1,""))</f>
        <v/>
      </c>
      <c r="C475" s="46" t="str">
        <f>IF(IFERROR(TRUNC((B475-1)/'Tables&amp;Data'!$F$7,0)+1,0)=0,"","G"&amp;TRUNC((B475-1)/'Tables&amp;Data'!$F$7,0)+1)</f>
        <v/>
      </c>
      <c r="D475" s="43" t="str">
        <f>IF(C475="","",IF(D474='Tables&amp;Data'!$F$7,1,D474+1))</f>
        <v/>
      </c>
      <c r="E475" s="43" t="str">
        <f t="shared" si="7"/>
        <v/>
      </c>
      <c r="F475" s="45" t="str">
        <f>IF(E475="","",IF(SUM(G475:AA475)='Tables&amp;Data'!$F$8,"P","O"))</f>
        <v/>
      </c>
      <c r="G475" s="13" t="str">
        <f>IFERROR(IF(($C475&amp;"-"&amp;$E475&amp;"-"&amp;G$4)=INDEX(Aux!$Q$4:$Q$5000,MATCH($C475&amp;"-"&amp;$E475&amp;"-"&amp;G$4,Aux!$Q$4:$Q$5000,0)),1,""),"")</f>
        <v/>
      </c>
      <c r="H475" s="13" t="str">
        <f>IFERROR(IF(($C475&amp;"-"&amp;$E475&amp;"-"&amp;H$4)=INDEX(Aux!$Q$4:$Q$5000,MATCH($C475&amp;"-"&amp;$E475&amp;"-"&amp;H$4,Aux!$Q$4:$Q$5000,0)),1,""),"")</f>
        <v/>
      </c>
      <c r="I475" s="13" t="str">
        <f>IFERROR(IF(($C475&amp;"-"&amp;$E475&amp;"-"&amp;I$4)=INDEX(Aux!$Q$4:$Q$5000,MATCH($C475&amp;"-"&amp;$E475&amp;"-"&amp;I$4,Aux!$Q$4:$Q$5000,0)),1,""),"")</f>
        <v/>
      </c>
      <c r="J475" s="13" t="str">
        <f>IFERROR(IF(($C475&amp;"-"&amp;$E475&amp;"-"&amp;J$4)=INDEX(Aux!$Q$4:$Q$5000,MATCH($C475&amp;"-"&amp;$E475&amp;"-"&amp;J$4,Aux!$Q$4:$Q$5000,0)),1,""),"")</f>
        <v/>
      </c>
      <c r="K475" s="13" t="str">
        <f>IFERROR(IF(($C475&amp;"-"&amp;$E475&amp;"-"&amp;K$4)=INDEX(Aux!$Q$4:$Q$5000,MATCH($C475&amp;"-"&amp;$E475&amp;"-"&amp;K$4,Aux!$Q$4:$Q$5000,0)),1,""),"")</f>
        <v/>
      </c>
      <c r="L475" s="13" t="str">
        <f>IFERROR(IF(($C475&amp;"-"&amp;$E475&amp;"-"&amp;L$4)=INDEX(Aux!$Q$4:$Q$5000,MATCH($C475&amp;"-"&amp;$E475&amp;"-"&amp;L$4,Aux!$Q$4:$Q$5000,0)),1,""),"")</f>
        <v/>
      </c>
      <c r="M475" s="13" t="str">
        <f>IFERROR(IF(($C475&amp;"-"&amp;$E475&amp;"-"&amp;M$4)=INDEX(Aux!$Q$4:$Q$5000,MATCH($C475&amp;"-"&amp;$E475&amp;"-"&amp;M$4,Aux!$Q$4:$Q$5000,0)),1,""),"")</f>
        <v/>
      </c>
      <c r="N475" s="13" t="str">
        <f>IFERROR(IF(($C475&amp;"-"&amp;$E475&amp;"-"&amp;N$4)=INDEX(Aux!$Q$4:$Q$5000,MATCH($C475&amp;"-"&amp;$E475&amp;"-"&amp;N$4,Aux!$Q$4:$Q$5000,0)),1,""),"")</f>
        <v/>
      </c>
      <c r="O475" s="13" t="str">
        <f>IFERROR(IF(($C475&amp;"-"&amp;$E475&amp;"-"&amp;O$4)=INDEX(Aux!$Q$4:$Q$5000,MATCH($C475&amp;"-"&amp;$E475&amp;"-"&amp;O$4,Aux!$Q$4:$Q$5000,0)),1,""),"")</f>
        <v/>
      </c>
      <c r="P475" s="13" t="str">
        <f>IFERROR(IF(($C475&amp;"-"&amp;$E475&amp;"-"&amp;P$4)=INDEX(Aux!$Q$4:$Q$5000,MATCH($C475&amp;"-"&amp;$E475&amp;"-"&amp;P$4,Aux!$Q$4:$Q$5000,0)),1,""),"")</f>
        <v/>
      </c>
      <c r="Q475" s="13" t="str">
        <f>IFERROR(IF(($C475&amp;"-"&amp;$E475&amp;"-"&amp;Q$4)=INDEX(Aux!$Q$4:$Q$5000,MATCH($C475&amp;"-"&amp;$E475&amp;"-"&amp;Q$4,Aux!$Q$4:$Q$5000,0)),1,""),"")</f>
        <v/>
      </c>
      <c r="R475" s="13" t="str">
        <f>IFERROR(IF(($C475&amp;"-"&amp;$E475&amp;"-"&amp;R$4)=INDEX(Aux!$Q$4:$Q$5000,MATCH($C475&amp;"-"&amp;$E475&amp;"-"&amp;R$4,Aux!$Q$4:$Q$5000,0)),1,""),"")</f>
        <v/>
      </c>
      <c r="S475" s="13" t="str">
        <f>IFERROR(IF(($C475&amp;"-"&amp;$E475&amp;"-"&amp;S$4)=INDEX(Aux!$Q$4:$Q$5000,MATCH($C475&amp;"-"&amp;$E475&amp;"-"&amp;S$4,Aux!$Q$4:$Q$5000,0)),1,""),"")</f>
        <v/>
      </c>
      <c r="T475" s="13" t="str">
        <f>IFERROR(IF(($C475&amp;"-"&amp;$E475&amp;"-"&amp;T$4)=INDEX(Aux!$Q$4:$Q$5000,MATCH($C475&amp;"-"&amp;$E475&amp;"-"&amp;T$4,Aux!$Q$4:$Q$5000,0)),1,""),"")</f>
        <v/>
      </c>
      <c r="U475" s="13" t="str">
        <f>IFERROR(IF(($C475&amp;"-"&amp;$E475&amp;"-"&amp;U$4)=INDEX(Aux!$Q$4:$Q$5000,MATCH($C475&amp;"-"&amp;$E475&amp;"-"&amp;U$4,Aux!$Q$4:$Q$5000,0)),1,""),"")</f>
        <v/>
      </c>
      <c r="V475" s="13" t="str">
        <f>IFERROR(IF(($C475&amp;"-"&amp;$E475&amp;"-"&amp;V$4)=INDEX(Aux!$Q$4:$Q$5000,MATCH($C475&amp;"-"&amp;$E475&amp;"-"&amp;V$4,Aux!$Q$4:$Q$5000,0)),1,""),"")</f>
        <v/>
      </c>
      <c r="W475" s="13" t="str">
        <f>IFERROR(IF(($C475&amp;"-"&amp;$E475&amp;"-"&amp;W$4)=INDEX(Aux!$Q$4:$Q$5000,MATCH($C475&amp;"-"&amp;$E475&amp;"-"&amp;W$4,Aux!$Q$4:$Q$5000,0)),1,""),"")</f>
        <v/>
      </c>
      <c r="X475" s="13" t="str">
        <f>IFERROR(IF(($C475&amp;"-"&amp;$E475&amp;"-"&amp;X$4)=INDEX(Aux!$Q$4:$Q$5000,MATCH($C475&amp;"-"&amp;$E475&amp;"-"&amp;X$4,Aux!$Q$4:$Q$5000,0)),1,""),"")</f>
        <v/>
      </c>
      <c r="Y475" s="13" t="str">
        <f>IFERROR(IF(($C475&amp;"-"&amp;$E475&amp;"-"&amp;Y$4)=INDEX(Aux!$Q$4:$Q$5000,MATCH($C475&amp;"-"&amp;$E475&amp;"-"&amp;Y$4,Aux!$Q$4:$Q$5000,0)),1,""),"")</f>
        <v/>
      </c>
      <c r="Z475" s="13" t="str">
        <f>IFERROR(IF(($C475&amp;"-"&amp;$E475&amp;"-"&amp;Z$4)=INDEX(Aux!$Q$4:$Q$5000,MATCH($C475&amp;"-"&amp;$E475&amp;"-"&amp;Z$4,Aux!$Q$4:$Q$5000,0)),1,""),"")</f>
        <v/>
      </c>
      <c r="AA475" s="13" t="str">
        <f>IFERROR(IF(($C475&amp;"-"&amp;$E475&amp;"-"&amp;AA$4)=INDEX(Aux!$Q$4:$Q$5000,MATCH($C475&amp;"-"&amp;$E475&amp;"-"&amp;AA$4,Aux!$Q$4:$Q$5000,0)),1,""),"")</f>
        <v/>
      </c>
    </row>
    <row r="476" spans="2:27" x14ac:dyDescent="0.25">
      <c r="B476" s="41" t="str">
        <f>IF(B475="","",IF(B475+1&lt;='Tables&amp;Data'!$F$9,B475+1,""))</f>
        <v/>
      </c>
      <c r="C476" s="46" t="str">
        <f>IF(IFERROR(TRUNC((B476-1)/'Tables&amp;Data'!$F$7,0)+1,0)=0,"","G"&amp;TRUNC((B476-1)/'Tables&amp;Data'!$F$7,0)+1)</f>
        <v/>
      </c>
      <c r="D476" s="43" t="str">
        <f>IF(C476="","",IF(D475='Tables&amp;Data'!$F$7,1,D475+1))</f>
        <v/>
      </c>
      <c r="E476" s="43" t="str">
        <f t="shared" si="7"/>
        <v/>
      </c>
      <c r="F476" s="45" t="str">
        <f>IF(E476="","",IF(SUM(G476:AA476)='Tables&amp;Data'!$F$8,"P","O"))</f>
        <v/>
      </c>
      <c r="G476" s="13" t="str">
        <f>IFERROR(IF(($C476&amp;"-"&amp;$E476&amp;"-"&amp;G$4)=INDEX(Aux!$Q$4:$Q$5000,MATCH($C476&amp;"-"&amp;$E476&amp;"-"&amp;G$4,Aux!$Q$4:$Q$5000,0)),1,""),"")</f>
        <v/>
      </c>
      <c r="H476" s="13" t="str">
        <f>IFERROR(IF(($C476&amp;"-"&amp;$E476&amp;"-"&amp;H$4)=INDEX(Aux!$Q$4:$Q$5000,MATCH($C476&amp;"-"&amp;$E476&amp;"-"&amp;H$4,Aux!$Q$4:$Q$5000,0)),1,""),"")</f>
        <v/>
      </c>
      <c r="I476" s="13" t="str">
        <f>IFERROR(IF(($C476&amp;"-"&amp;$E476&amp;"-"&amp;I$4)=INDEX(Aux!$Q$4:$Q$5000,MATCH($C476&amp;"-"&amp;$E476&amp;"-"&amp;I$4,Aux!$Q$4:$Q$5000,0)),1,""),"")</f>
        <v/>
      </c>
      <c r="J476" s="13" t="str">
        <f>IFERROR(IF(($C476&amp;"-"&amp;$E476&amp;"-"&amp;J$4)=INDEX(Aux!$Q$4:$Q$5000,MATCH($C476&amp;"-"&amp;$E476&amp;"-"&amp;J$4,Aux!$Q$4:$Q$5000,0)),1,""),"")</f>
        <v/>
      </c>
      <c r="K476" s="13" t="str">
        <f>IFERROR(IF(($C476&amp;"-"&amp;$E476&amp;"-"&amp;K$4)=INDEX(Aux!$Q$4:$Q$5000,MATCH($C476&amp;"-"&amp;$E476&amp;"-"&amp;K$4,Aux!$Q$4:$Q$5000,0)),1,""),"")</f>
        <v/>
      </c>
      <c r="L476" s="13" t="str">
        <f>IFERROR(IF(($C476&amp;"-"&amp;$E476&amp;"-"&amp;L$4)=INDEX(Aux!$Q$4:$Q$5000,MATCH($C476&amp;"-"&amp;$E476&amp;"-"&amp;L$4,Aux!$Q$4:$Q$5000,0)),1,""),"")</f>
        <v/>
      </c>
      <c r="M476" s="13" t="str">
        <f>IFERROR(IF(($C476&amp;"-"&amp;$E476&amp;"-"&amp;M$4)=INDEX(Aux!$Q$4:$Q$5000,MATCH($C476&amp;"-"&amp;$E476&amp;"-"&amp;M$4,Aux!$Q$4:$Q$5000,0)),1,""),"")</f>
        <v/>
      </c>
      <c r="N476" s="13" t="str">
        <f>IFERROR(IF(($C476&amp;"-"&amp;$E476&amp;"-"&amp;N$4)=INDEX(Aux!$Q$4:$Q$5000,MATCH($C476&amp;"-"&amp;$E476&amp;"-"&amp;N$4,Aux!$Q$4:$Q$5000,0)),1,""),"")</f>
        <v/>
      </c>
      <c r="O476" s="13" t="str">
        <f>IFERROR(IF(($C476&amp;"-"&amp;$E476&amp;"-"&amp;O$4)=INDEX(Aux!$Q$4:$Q$5000,MATCH($C476&amp;"-"&amp;$E476&amp;"-"&amp;O$4,Aux!$Q$4:$Q$5000,0)),1,""),"")</f>
        <v/>
      </c>
      <c r="P476" s="13" t="str">
        <f>IFERROR(IF(($C476&amp;"-"&amp;$E476&amp;"-"&amp;P$4)=INDEX(Aux!$Q$4:$Q$5000,MATCH($C476&amp;"-"&amp;$E476&amp;"-"&amp;P$4,Aux!$Q$4:$Q$5000,0)),1,""),"")</f>
        <v/>
      </c>
      <c r="Q476" s="13" t="str">
        <f>IFERROR(IF(($C476&amp;"-"&amp;$E476&amp;"-"&amp;Q$4)=INDEX(Aux!$Q$4:$Q$5000,MATCH($C476&amp;"-"&amp;$E476&amp;"-"&amp;Q$4,Aux!$Q$4:$Q$5000,0)),1,""),"")</f>
        <v/>
      </c>
      <c r="R476" s="13" t="str">
        <f>IFERROR(IF(($C476&amp;"-"&amp;$E476&amp;"-"&amp;R$4)=INDEX(Aux!$Q$4:$Q$5000,MATCH($C476&amp;"-"&amp;$E476&amp;"-"&amp;R$4,Aux!$Q$4:$Q$5000,0)),1,""),"")</f>
        <v/>
      </c>
      <c r="S476" s="13" t="str">
        <f>IFERROR(IF(($C476&amp;"-"&amp;$E476&amp;"-"&amp;S$4)=INDEX(Aux!$Q$4:$Q$5000,MATCH($C476&amp;"-"&amp;$E476&amp;"-"&amp;S$4,Aux!$Q$4:$Q$5000,0)),1,""),"")</f>
        <v/>
      </c>
      <c r="T476" s="13" t="str">
        <f>IFERROR(IF(($C476&amp;"-"&amp;$E476&amp;"-"&amp;T$4)=INDEX(Aux!$Q$4:$Q$5000,MATCH($C476&amp;"-"&amp;$E476&amp;"-"&amp;T$4,Aux!$Q$4:$Q$5000,0)),1,""),"")</f>
        <v/>
      </c>
      <c r="U476" s="13" t="str">
        <f>IFERROR(IF(($C476&amp;"-"&amp;$E476&amp;"-"&amp;U$4)=INDEX(Aux!$Q$4:$Q$5000,MATCH($C476&amp;"-"&amp;$E476&amp;"-"&amp;U$4,Aux!$Q$4:$Q$5000,0)),1,""),"")</f>
        <v/>
      </c>
      <c r="V476" s="13" t="str">
        <f>IFERROR(IF(($C476&amp;"-"&amp;$E476&amp;"-"&amp;V$4)=INDEX(Aux!$Q$4:$Q$5000,MATCH($C476&amp;"-"&amp;$E476&amp;"-"&amp;V$4,Aux!$Q$4:$Q$5000,0)),1,""),"")</f>
        <v/>
      </c>
      <c r="W476" s="13" t="str">
        <f>IFERROR(IF(($C476&amp;"-"&amp;$E476&amp;"-"&amp;W$4)=INDEX(Aux!$Q$4:$Q$5000,MATCH($C476&amp;"-"&amp;$E476&amp;"-"&amp;W$4,Aux!$Q$4:$Q$5000,0)),1,""),"")</f>
        <v/>
      </c>
      <c r="X476" s="13" t="str">
        <f>IFERROR(IF(($C476&amp;"-"&amp;$E476&amp;"-"&amp;X$4)=INDEX(Aux!$Q$4:$Q$5000,MATCH($C476&amp;"-"&amp;$E476&amp;"-"&amp;X$4,Aux!$Q$4:$Q$5000,0)),1,""),"")</f>
        <v/>
      </c>
      <c r="Y476" s="13" t="str">
        <f>IFERROR(IF(($C476&amp;"-"&amp;$E476&amp;"-"&amp;Y$4)=INDEX(Aux!$Q$4:$Q$5000,MATCH($C476&amp;"-"&amp;$E476&amp;"-"&amp;Y$4,Aux!$Q$4:$Q$5000,0)),1,""),"")</f>
        <v/>
      </c>
      <c r="Z476" s="13" t="str">
        <f>IFERROR(IF(($C476&amp;"-"&amp;$E476&amp;"-"&amp;Z$4)=INDEX(Aux!$Q$4:$Q$5000,MATCH($C476&amp;"-"&amp;$E476&amp;"-"&amp;Z$4,Aux!$Q$4:$Q$5000,0)),1,""),"")</f>
        <v/>
      </c>
      <c r="AA476" s="13" t="str">
        <f>IFERROR(IF(($C476&amp;"-"&amp;$E476&amp;"-"&amp;AA$4)=INDEX(Aux!$Q$4:$Q$5000,MATCH($C476&amp;"-"&amp;$E476&amp;"-"&amp;AA$4,Aux!$Q$4:$Q$5000,0)),1,""),"")</f>
        <v/>
      </c>
    </row>
    <row r="477" spans="2:27" x14ac:dyDescent="0.25">
      <c r="B477" s="41" t="str">
        <f>IF(B476="","",IF(B476+1&lt;='Tables&amp;Data'!$F$9,B476+1,""))</f>
        <v/>
      </c>
      <c r="C477" s="46" t="str">
        <f>IF(IFERROR(TRUNC((B477-1)/'Tables&amp;Data'!$F$7,0)+1,0)=0,"","G"&amp;TRUNC((B477-1)/'Tables&amp;Data'!$F$7,0)+1)</f>
        <v/>
      </c>
      <c r="D477" s="43" t="str">
        <f>IF(C477="","",IF(D476='Tables&amp;Data'!$F$7,1,D476+1))</f>
        <v/>
      </c>
      <c r="E477" s="43" t="str">
        <f t="shared" si="7"/>
        <v/>
      </c>
      <c r="F477" s="45" t="str">
        <f>IF(E477="","",IF(SUM(G477:AA477)='Tables&amp;Data'!$F$8,"P","O"))</f>
        <v/>
      </c>
      <c r="G477" s="13" t="str">
        <f>IFERROR(IF(($C477&amp;"-"&amp;$E477&amp;"-"&amp;G$4)=INDEX(Aux!$Q$4:$Q$5000,MATCH($C477&amp;"-"&amp;$E477&amp;"-"&amp;G$4,Aux!$Q$4:$Q$5000,0)),1,""),"")</f>
        <v/>
      </c>
      <c r="H477" s="13" t="str">
        <f>IFERROR(IF(($C477&amp;"-"&amp;$E477&amp;"-"&amp;H$4)=INDEX(Aux!$Q$4:$Q$5000,MATCH($C477&amp;"-"&amp;$E477&amp;"-"&amp;H$4,Aux!$Q$4:$Q$5000,0)),1,""),"")</f>
        <v/>
      </c>
      <c r="I477" s="13" t="str">
        <f>IFERROR(IF(($C477&amp;"-"&amp;$E477&amp;"-"&amp;I$4)=INDEX(Aux!$Q$4:$Q$5000,MATCH($C477&amp;"-"&amp;$E477&amp;"-"&amp;I$4,Aux!$Q$4:$Q$5000,0)),1,""),"")</f>
        <v/>
      </c>
      <c r="J477" s="13" t="str">
        <f>IFERROR(IF(($C477&amp;"-"&amp;$E477&amp;"-"&amp;J$4)=INDEX(Aux!$Q$4:$Q$5000,MATCH($C477&amp;"-"&amp;$E477&amp;"-"&amp;J$4,Aux!$Q$4:$Q$5000,0)),1,""),"")</f>
        <v/>
      </c>
      <c r="K477" s="13" t="str">
        <f>IFERROR(IF(($C477&amp;"-"&amp;$E477&amp;"-"&amp;K$4)=INDEX(Aux!$Q$4:$Q$5000,MATCH($C477&amp;"-"&amp;$E477&amp;"-"&amp;K$4,Aux!$Q$4:$Q$5000,0)),1,""),"")</f>
        <v/>
      </c>
      <c r="L477" s="13" t="str">
        <f>IFERROR(IF(($C477&amp;"-"&amp;$E477&amp;"-"&amp;L$4)=INDEX(Aux!$Q$4:$Q$5000,MATCH($C477&amp;"-"&amp;$E477&amp;"-"&amp;L$4,Aux!$Q$4:$Q$5000,0)),1,""),"")</f>
        <v/>
      </c>
      <c r="M477" s="13" t="str">
        <f>IFERROR(IF(($C477&amp;"-"&amp;$E477&amp;"-"&amp;M$4)=INDEX(Aux!$Q$4:$Q$5000,MATCH($C477&amp;"-"&amp;$E477&amp;"-"&amp;M$4,Aux!$Q$4:$Q$5000,0)),1,""),"")</f>
        <v/>
      </c>
      <c r="N477" s="13" t="str">
        <f>IFERROR(IF(($C477&amp;"-"&amp;$E477&amp;"-"&amp;N$4)=INDEX(Aux!$Q$4:$Q$5000,MATCH($C477&amp;"-"&amp;$E477&amp;"-"&amp;N$4,Aux!$Q$4:$Q$5000,0)),1,""),"")</f>
        <v/>
      </c>
      <c r="O477" s="13" t="str">
        <f>IFERROR(IF(($C477&amp;"-"&amp;$E477&amp;"-"&amp;O$4)=INDEX(Aux!$Q$4:$Q$5000,MATCH($C477&amp;"-"&amp;$E477&amp;"-"&amp;O$4,Aux!$Q$4:$Q$5000,0)),1,""),"")</f>
        <v/>
      </c>
      <c r="P477" s="13" t="str">
        <f>IFERROR(IF(($C477&amp;"-"&amp;$E477&amp;"-"&amp;P$4)=INDEX(Aux!$Q$4:$Q$5000,MATCH($C477&amp;"-"&amp;$E477&amp;"-"&amp;P$4,Aux!$Q$4:$Q$5000,0)),1,""),"")</f>
        <v/>
      </c>
      <c r="Q477" s="13" t="str">
        <f>IFERROR(IF(($C477&amp;"-"&amp;$E477&amp;"-"&amp;Q$4)=INDEX(Aux!$Q$4:$Q$5000,MATCH($C477&amp;"-"&amp;$E477&amp;"-"&amp;Q$4,Aux!$Q$4:$Q$5000,0)),1,""),"")</f>
        <v/>
      </c>
      <c r="R477" s="13" t="str">
        <f>IFERROR(IF(($C477&amp;"-"&amp;$E477&amp;"-"&amp;R$4)=INDEX(Aux!$Q$4:$Q$5000,MATCH($C477&amp;"-"&amp;$E477&amp;"-"&amp;R$4,Aux!$Q$4:$Q$5000,0)),1,""),"")</f>
        <v/>
      </c>
      <c r="S477" s="13" t="str">
        <f>IFERROR(IF(($C477&amp;"-"&amp;$E477&amp;"-"&amp;S$4)=INDEX(Aux!$Q$4:$Q$5000,MATCH($C477&amp;"-"&amp;$E477&amp;"-"&amp;S$4,Aux!$Q$4:$Q$5000,0)),1,""),"")</f>
        <v/>
      </c>
      <c r="T477" s="13" t="str">
        <f>IFERROR(IF(($C477&amp;"-"&amp;$E477&amp;"-"&amp;T$4)=INDEX(Aux!$Q$4:$Q$5000,MATCH($C477&amp;"-"&amp;$E477&amp;"-"&amp;T$4,Aux!$Q$4:$Q$5000,0)),1,""),"")</f>
        <v/>
      </c>
      <c r="U477" s="13" t="str">
        <f>IFERROR(IF(($C477&amp;"-"&amp;$E477&amp;"-"&amp;U$4)=INDEX(Aux!$Q$4:$Q$5000,MATCH($C477&amp;"-"&amp;$E477&amp;"-"&amp;U$4,Aux!$Q$4:$Q$5000,0)),1,""),"")</f>
        <v/>
      </c>
      <c r="V477" s="13" t="str">
        <f>IFERROR(IF(($C477&amp;"-"&amp;$E477&amp;"-"&amp;V$4)=INDEX(Aux!$Q$4:$Q$5000,MATCH($C477&amp;"-"&amp;$E477&amp;"-"&amp;V$4,Aux!$Q$4:$Q$5000,0)),1,""),"")</f>
        <v/>
      </c>
      <c r="W477" s="13" t="str">
        <f>IFERROR(IF(($C477&amp;"-"&amp;$E477&amp;"-"&amp;W$4)=INDEX(Aux!$Q$4:$Q$5000,MATCH($C477&amp;"-"&amp;$E477&amp;"-"&amp;W$4,Aux!$Q$4:$Q$5000,0)),1,""),"")</f>
        <v/>
      </c>
      <c r="X477" s="13" t="str">
        <f>IFERROR(IF(($C477&amp;"-"&amp;$E477&amp;"-"&amp;X$4)=INDEX(Aux!$Q$4:$Q$5000,MATCH($C477&amp;"-"&amp;$E477&amp;"-"&amp;X$4,Aux!$Q$4:$Q$5000,0)),1,""),"")</f>
        <v/>
      </c>
      <c r="Y477" s="13" t="str">
        <f>IFERROR(IF(($C477&amp;"-"&amp;$E477&amp;"-"&amp;Y$4)=INDEX(Aux!$Q$4:$Q$5000,MATCH($C477&amp;"-"&amp;$E477&amp;"-"&amp;Y$4,Aux!$Q$4:$Q$5000,0)),1,""),"")</f>
        <v/>
      </c>
      <c r="Z477" s="13" t="str">
        <f>IFERROR(IF(($C477&amp;"-"&amp;$E477&amp;"-"&amp;Z$4)=INDEX(Aux!$Q$4:$Q$5000,MATCH($C477&amp;"-"&amp;$E477&amp;"-"&amp;Z$4,Aux!$Q$4:$Q$5000,0)),1,""),"")</f>
        <v/>
      </c>
      <c r="AA477" s="13" t="str">
        <f>IFERROR(IF(($C477&amp;"-"&amp;$E477&amp;"-"&amp;AA$4)=INDEX(Aux!$Q$4:$Q$5000,MATCH($C477&amp;"-"&amp;$E477&amp;"-"&amp;AA$4,Aux!$Q$4:$Q$5000,0)),1,""),"")</f>
        <v/>
      </c>
    </row>
    <row r="478" spans="2:27" x14ac:dyDescent="0.25">
      <c r="B478" s="41" t="str">
        <f>IF(B477="","",IF(B477+1&lt;='Tables&amp;Data'!$F$9,B477+1,""))</f>
        <v/>
      </c>
      <c r="C478" s="46" t="str">
        <f>IF(IFERROR(TRUNC((B478-1)/'Tables&amp;Data'!$F$7,0)+1,0)=0,"","G"&amp;TRUNC((B478-1)/'Tables&amp;Data'!$F$7,0)+1)</f>
        <v/>
      </c>
      <c r="D478" s="43" t="str">
        <f>IF(C478="","",IF(D477='Tables&amp;Data'!$F$7,1,D477+1))</f>
        <v/>
      </c>
      <c r="E478" s="43" t="str">
        <f t="shared" si="7"/>
        <v/>
      </c>
      <c r="F478" s="45" t="str">
        <f>IF(E478="","",IF(SUM(G478:AA478)='Tables&amp;Data'!$F$8,"P","O"))</f>
        <v/>
      </c>
      <c r="G478" s="13" t="str">
        <f>IFERROR(IF(($C478&amp;"-"&amp;$E478&amp;"-"&amp;G$4)=INDEX(Aux!$Q$4:$Q$5000,MATCH($C478&amp;"-"&amp;$E478&amp;"-"&amp;G$4,Aux!$Q$4:$Q$5000,0)),1,""),"")</f>
        <v/>
      </c>
      <c r="H478" s="13" t="str">
        <f>IFERROR(IF(($C478&amp;"-"&amp;$E478&amp;"-"&amp;H$4)=INDEX(Aux!$Q$4:$Q$5000,MATCH($C478&amp;"-"&amp;$E478&amp;"-"&amp;H$4,Aux!$Q$4:$Q$5000,0)),1,""),"")</f>
        <v/>
      </c>
      <c r="I478" s="13" t="str">
        <f>IFERROR(IF(($C478&amp;"-"&amp;$E478&amp;"-"&amp;I$4)=INDEX(Aux!$Q$4:$Q$5000,MATCH($C478&amp;"-"&amp;$E478&amp;"-"&amp;I$4,Aux!$Q$4:$Q$5000,0)),1,""),"")</f>
        <v/>
      </c>
      <c r="J478" s="13" t="str">
        <f>IFERROR(IF(($C478&amp;"-"&amp;$E478&amp;"-"&amp;J$4)=INDEX(Aux!$Q$4:$Q$5000,MATCH($C478&amp;"-"&amp;$E478&amp;"-"&amp;J$4,Aux!$Q$4:$Q$5000,0)),1,""),"")</f>
        <v/>
      </c>
      <c r="K478" s="13" t="str">
        <f>IFERROR(IF(($C478&amp;"-"&amp;$E478&amp;"-"&amp;K$4)=INDEX(Aux!$Q$4:$Q$5000,MATCH($C478&amp;"-"&amp;$E478&amp;"-"&amp;K$4,Aux!$Q$4:$Q$5000,0)),1,""),"")</f>
        <v/>
      </c>
      <c r="L478" s="13" t="str">
        <f>IFERROR(IF(($C478&amp;"-"&amp;$E478&amp;"-"&amp;L$4)=INDEX(Aux!$Q$4:$Q$5000,MATCH($C478&amp;"-"&amp;$E478&amp;"-"&amp;L$4,Aux!$Q$4:$Q$5000,0)),1,""),"")</f>
        <v/>
      </c>
      <c r="M478" s="13" t="str">
        <f>IFERROR(IF(($C478&amp;"-"&amp;$E478&amp;"-"&amp;M$4)=INDEX(Aux!$Q$4:$Q$5000,MATCH($C478&amp;"-"&amp;$E478&amp;"-"&amp;M$4,Aux!$Q$4:$Q$5000,0)),1,""),"")</f>
        <v/>
      </c>
      <c r="N478" s="13" t="str">
        <f>IFERROR(IF(($C478&amp;"-"&amp;$E478&amp;"-"&amp;N$4)=INDEX(Aux!$Q$4:$Q$5000,MATCH($C478&amp;"-"&amp;$E478&amp;"-"&amp;N$4,Aux!$Q$4:$Q$5000,0)),1,""),"")</f>
        <v/>
      </c>
      <c r="O478" s="13" t="str">
        <f>IFERROR(IF(($C478&amp;"-"&amp;$E478&amp;"-"&amp;O$4)=INDEX(Aux!$Q$4:$Q$5000,MATCH($C478&amp;"-"&amp;$E478&amp;"-"&amp;O$4,Aux!$Q$4:$Q$5000,0)),1,""),"")</f>
        <v/>
      </c>
      <c r="P478" s="13" t="str">
        <f>IFERROR(IF(($C478&amp;"-"&amp;$E478&amp;"-"&amp;P$4)=INDEX(Aux!$Q$4:$Q$5000,MATCH($C478&amp;"-"&amp;$E478&amp;"-"&amp;P$4,Aux!$Q$4:$Q$5000,0)),1,""),"")</f>
        <v/>
      </c>
      <c r="Q478" s="13" t="str">
        <f>IFERROR(IF(($C478&amp;"-"&amp;$E478&amp;"-"&amp;Q$4)=INDEX(Aux!$Q$4:$Q$5000,MATCH($C478&amp;"-"&amp;$E478&amp;"-"&amp;Q$4,Aux!$Q$4:$Q$5000,0)),1,""),"")</f>
        <v/>
      </c>
      <c r="R478" s="13" t="str">
        <f>IFERROR(IF(($C478&amp;"-"&amp;$E478&amp;"-"&amp;R$4)=INDEX(Aux!$Q$4:$Q$5000,MATCH($C478&amp;"-"&amp;$E478&amp;"-"&amp;R$4,Aux!$Q$4:$Q$5000,0)),1,""),"")</f>
        <v/>
      </c>
      <c r="S478" s="13" t="str">
        <f>IFERROR(IF(($C478&amp;"-"&amp;$E478&amp;"-"&amp;S$4)=INDEX(Aux!$Q$4:$Q$5000,MATCH($C478&amp;"-"&amp;$E478&amp;"-"&amp;S$4,Aux!$Q$4:$Q$5000,0)),1,""),"")</f>
        <v/>
      </c>
      <c r="T478" s="13" t="str">
        <f>IFERROR(IF(($C478&amp;"-"&amp;$E478&amp;"-"&amp;T$4)=INDEX(Aux!$Q$4:$Q$5000,MATCH($C478&amp;"-"&amp;$E478&amp;"-"&amp;T$4,Aux!$Q$4:$Q$5000,0)),1,""),"")</f>
        <v/>
      </c>
      <c r="U478" s="13" t="str">
        <f>IFERROR(IF(($C478&amp;"-"&amp;$E478&amp;"-"&amp;U$4)=INDEX(Aux!$Q$4:$Q$5000,MATCH($C478&amp;"-"&amp;$E478&amp;"-"&amp;U$4,Aux!$Q$4:$Q$5000,0)),1,""),"")</f>
        <v/>
      </c>
      <c r="V478" s="13" t="str">
        <f>IFERROR(IF(($C478&amp;"-"&amp;$E478&amp;"-"&amp;V$4)=INDEX(Aux!$Q$4:$Q$5000,MATCH($C478&amp;"-"&amp;$E478&amp;"-"&amp;V$4,Aux!$Q$4:$Q$5000,0)),1,""),"")</f>
        <v/>
      </c>
      <c r="W478" s="13" t="str">
        <f>IFERROR(IF(($C478&amp;"-"&amp;$E478&amp;"-"&amp;W$4)=INDEX(Aux!$Q$4:$Q$5000,MATCH($C478&amp;"-"&amp;$E478&amp;"-"&amp;W$4,Aux!$Q$4:$Q$5000,0)),1,""),"")</f>
        <v/>
      </c>
      <c r="X478" s="13" t="str">
        <f>IFERROR(IF(($C478&amp;"-"&amp;$E478&amp;"-"&amp;X$4)=INDEX(Aux!$Q$4:$Q$5000,MATCH($C478&amp;"-"&amp;$E478&amp;"-"&amp;X$4,Aux!$Q$4:$Q$5000,0)),1,""),"")</f>
        <v/>
      </c>
      <c r="Y478" s="13" t="str">
        <f>IFERROR(IF(($C478&amp;"-"&amp;$E478&amp;"-"&amp;Y$4)=INDEX(Aux!$Q$4:$Q$5000,MATCH($C478&amp;"-"&amp;$E478&amp;"-"&amp;Y$4,Aux!$Q$4:$Q$5000,0)),1,""),"")</f>
        <v/>
      </c>
      <c r="Z478" s="13" t="str">
        <f>IFERROR(IF(($C478&amp;"-"&amp;$E478&amp;"-"&amp;Z$4)=INDEX(Aux!$Q$4:$Q$5000,MATCH($C478&amp;"-"&amp;$E478&amp;"-"&amp;Z$4,Aux!$Q$4:$Q$5000,0)),1,""),"")</f>
        <v/>
      </c>
      <c r="AA478" s="13" t="str">
        <f>IFERROR(IF(($C478&amp;"-"&amp;$E478&amp;"-"&amp;AA$4)=INDEX(Aux!$Q$4:$Q$5000,MATCH($C478&amp;"-"&amp;$E478&amp;"-"&amp;AA$4,Aux!$Q$4:$Q$5000,0)),1,""),"")</f>
        <v/>
      </c>
    </row>
    <row r="479" spans="2:27" x14ac:dyDescent="0.25">
      <c r="B479" s="41" t="str">
        <f>IF(B478="","",IF(B478+1&lt;='Tables&amp;Data'!$F$9,B478+1,""))</f>
        <v/>
      </c>
      <c r="C479" s="46" t="str">
        <f>IF(IFERROR(TRUNC((B479-1)/'Tables&amp;Data'!$F$7,0)+1,0)=0,"","G"&amp;TRUNC((B479-1)/'Tables&amp;Data'!$F$7,0)+1)</f>
        <v/>
      </c>
      <c r="D479" s="43" t="str">
        <f>IF(C479="","",IF(D478='Tables&amp;Data'!$F$7,1,D478+1))</f>
        <v/>
      </c>
      <c r="E479" s="43" t="str">
        <f t="shared" si="7"/>
        <v/>
      </c>
      <c r="F479" s="45" t="str">
        <f>IF(E479="","",IF(SUM(G479:AA479)='Tables&amp;Data'!$F$8,"P","O"))</f>
        <v/>
      </c>
      <c r="G479" s="13" t="str">
        <f>IFERROR(IF(($C479&amp;"-"&amp;$E479&amp;"-"&amp;G$4)=INDEX(Aux!$Q$4:$Q$5000,MATCH($C479&amp;"-"&amp;$E479&amp;"-"&amp;G$4,Aux!$Q$4:$Q$5000,0)),1,""),"")</f>
        <v/>
      </c>
      <c r="H479" s="13" t="str">
        <f>IFERROR(IF(($C479&amp;"-"&amp;$E479&amp;"-"&amp;H$4)=INDEX(Aux!$Q$4:$Q$5000,MATCH($C479&amp;"-"&amp;$E479&amp;"-"&amp;H$4,Aux!$Q$4:$Q$5000,0)),1,""),"")</f>
        <v/>
      </c>
      <c r="I479" s="13" t="str">
        <f>IFERROR(IF(($C479&amp;"-"&amp;$E479&amp;"-"&amp;I$4)=INDEX(Aux!$Q$4:$Q$5000,MATCH($C479&amp;"-"&amp;$E479&amp;"-"&amp;I$4,Aux!$Q$4:$Q$5000,0)),1,""),"")</f>
        <v/>
      </c>
      <c r="J479" s="13" t="str">
        <f>IFERROR(IF(($C479&amp;"-"&amp;$E479&amp;"-"&amp;J$4)=INDEX(Aux!$Q$4:$Q$5000,MATCH($C479&amp;"-"&amp;$E479&amp;"-"&amp;J$4,Aux!$Q$4:$Q$5000,0)),1,""),"")</f>
        <v/>
      </c>
      <c r="K479" s="13" t="str">
        <f>IFERROR(IF(($C479&amp;"-"&amp;$E479&amp;"-"&amp;K$4)=INDEX(Aux!$Q$4:$Q$5000,MATCH($C479&amp;"-"&amp;$E479&amp;"-"&amp;K$4,Aux!$Q$4:$Q$5000,0)),1,""),"")</f>
        <v/>
      </c>
      <c r="L479" s="13" t="str">
        <f>IFERROR(IF(($C479&amp;"-"&amp;$E479&amp;"-"&amp;L$4)=INDEX(Aux!$Q$4:$Q$5000,MATCH($C479&amp;"-"&amp;$E479&amp;"-"&amp;L$4,Aux!$Q$4:$Q$5000,0)),1,""),"")</f>
        <v/>
      </c>
      <c r="M479" s="13" t="str">
        <f>IFERROR(IF(($C479&amp;"-"&amp;$E479&amp;"-"&amp;M$4)=INDEX(Aux!$Q$4:$Q$5000,MATCH($C479&amp;"-"&amp;$E479&amp;"-"&amp;M$4,Aux!$Q$4:$Q$5000,0)),1,""),"")</f>
        <v/>
      </c>
      <c r="N479" s="13" t="str">
        <f>IFERROR(IF(($C479&amp;"-"&amp;$E479&amp;"-"&amp;N$4)=INDEX(Aux!$Q$4:$Q$5000,MATCH($C479&amp;"-"&amp;$E479&amp;"-"&amp;N$4,Aux!$Q$4:$Q$5000,0)),1,""),"")</f>
        <v/>
      </c>
      <c r="O479" s="13" t="str">
        <f>IFERROR(IF(($C479&amp;"-"&amp;$E479&amp;"-"&amp;O$4)=INDEX(Aux!$Q$4:$Q$5000,MATCH($C479&amp;"-"&amp;$E479&amp;"-"&amp;O$4,Aux!$Q$4:$Q$5000,0)),1,""),"")</f>
        <v/>
      </c>
      <c r="P479" s="13" t="str">
        <f>IFERROR(IF(($C479&amp;"-"&amp;$E479&amp;"-"&amp;P$4)=INDEX(Aux!$Q$4:$Q$5000,MATCH($C479&amp;"-"&amp;$E479&amp;"-"&amp;P$4,Aux!$Q$4:$Q$5000,0)),1,""),"")</f>
        <v/>
      </c>
      <c r="Q479" s="13" t="str">
        <f>IFERROR(IF(($C479&amp;"-"&amp;$E479&amp;"-"&amp;Q$4)=INDEX(Aux!$Q$4:$Q$5000,MATCH($C479&amp;"-"&amp;$E479&amp;"-"&amp;Q$4,Aux!$Q$4:$Q$5000,0)),1,""),"")</f>
        <v/>
      </c>
      <c r="R479" s="13" t="str">
        <f>IFERROR(IF(($C479&amp;"-"&amp;$E479&amp;"-"&amp;R$4)=INDEX(Aux!$Q$4:$Q$5000,MATCH($C479&amp;"-"&amp;$E479&amp;"-"&amp;R$4,Aux!$Q$4:$Q$5000,0)),1,""),"")</f>
        <v/>
      </c>
      <c r="S479" s="13" t="str">
        <f>IFERROR(IF(($C479&amp;"-"&amp;$E479&amp;"-"&amp;S$4)=INDEX(Aux!$Q$4:$Q$5000,MATCH($C479&amp;"-"&amp;$E479&amp;"-"&amp;S$4,Aux!$Q$4:$Q$5000,0)),1,""),"")</f>
        <v/>
      </c>
      <c r="T479" s="13" t="str">
        <f>IFERROR(IF(($C479&amp;"-"&amp;$E479&amp;"-"&amp;T$4)=INDEX(Aux!$Q$4:$Q$5000,MATCH($C479&amp;"-"&amp;$E479&amp;"-"&amp;T$4,Aux!$Q$4:$Q$5000,0)),1,""),"")</f>
        <v/>
      </c>
      <c r="U479" s="13" t="str">
        <f>IFERROR(IF(($C479&amp;"-"&amp;$E479&amp;"-"&amp;U$4)=INDEX(Aux!$Q$4:$Q$5000,MATCH($C479&amp;"-"&amp;$E479&amp;"-"&amp;U$4,Aux!$Q$4:$Q$5000,0)),1,""),"")</f>
        <v/>
      </c>
      <c r="V479" s="13" t="str">
        <f>IFERROR(IF(($C479&amp;"-"&amp;$E479&amp;"-"&amp;V$4)=INDEX(Aux!$Q$4:$Q$5000,MATCH($C479&amp;"-"&amp;$E479&amp;"-"&amp;V$4,Aux!$Q$4:$Q$5000,0)),1,""),"")</f>
        <v/>
      </c>
      <c r="W479" s="13" t="str">
        <f>IFERROR(IF(($C479&amp;"-"&amp;$E479&amp;"-"&amp;W$4)=INDEX(Aux!$Q$4:$Q$5000,MATCH($C479&amp;"-"&amp;$E479&amp;"-"&amp;W$4,Aux!$Q$4:$Q$5000,0)),1,""),"")</f>
        <v/>
      </c>
      <c r="X479" s="13" t="str">
        <f>IFERROR(IF(($C479&amp;"-"&amp;$E479&amp;"-"&amp;X$4)=INDEX(Aux!$Q$4:$Q$5000,MATCH($C479&amp;"-"&amp;$E479&amp;"-"&amp;X$4,Aux!$Q$4:$Q$5000,0)),1,""),"")</f>
        <v/>
      </c>
      <c r="Y479" s="13" t="str">
        <f>IFERROR(IF(($C479&amp;"-"&amp;$E479&amp;"-"&amp;Y$4)=INDEX(Aux!$Q$4:$Q$5000,MATCH($C479&amp;"-"&amp;$E479&amp;"-"&amp;Y$4,Aux!$Q$4:$Q$5000,0)),1,""),"")</f>
        <v/>
      </c>
      <c r="Z479" s="13" t="str">
        <f>IFERROR(IF(($C479&amp;"-"&amp;$E479&amp;"-"&amp;Z$4)=INDEX(Aux!$Q$4:$Q$5000,MATCH($C479&amp;"-"&amp;$E479&amp;"-"&amp;Z$4,Aux!$Q$4:$Q$5000,0)),1,""),"")</f>
        <v/>
      </c>
      <c r="AA479" s="13" t="str">
        <f>IFERROR(IF(($C479&amp;"-"&amp;$E479&amp;"-"&amp;AA$4)=INDEX(Aux!$Q$4:$Q$5000,MATCH($C479&amp;"-"&amp;$E479&amp;"-"&amp;AA$4,Aux!$Q$4:$Q$5000,0)),1,""),"")</f>
        <v/>
      </c>
    </row>
    <row r="480" spans="2:27" x14ac:dyDescent="0.25">
      <c r="B480" s="41" t="str">
        <f>IF(B479="","",IF(B479+1&lt;='Tables&amp;Data'!$F$9,B479+1,""))</f>
        <v/>
      </c>
      <c r="C480" s="46" t="str">
        <f>IF(IFERROR(TRUNC((B480-1)/'Tables&amp;Data'!$F$7,0)+1,0)=0,"","G"&amp;TRUNC((B480-1)/'Tables&amp;Data'!$F$7,0)+1)</f>
        <v/>
      </c>
      <c r="D480" s="43" t="str">
        <f>IF(C480="","",IF(D479='Tables&amp;Data'!$F$7,1,D479+1))</f>
        <v/>
      </c>
      <c r="E480" s="43" t="str">
        <f t="shared" si="7"/>
        <v/>
      </c>
      <c r="F480" s="45" t="str">
        <f>IF(E480="","",IF(SUM(G480:AA480)='Tables&amp;Data'!$F$8,"P","O"))</f>
        <v/>
      </c>
      <c r="G480" s="13" t="str">
        <f>IFERROR(IF(($C480&amp;"-"&amp;$E480&amp;"-"&amp;G$4)=INDEX(Aux!$Q$4:$Q$5000,MATCH($C480&amp;"-"&amp;$E480&amp;"-"&amp;G$4,Aux!$Q$4:$Q$5000,0)),1,""),"")</f>
        <v/>
      </c>
      <c r="H480" s="13" t="str">
        <f>IFERROR(IF(($C480&amp;"-"&amp;$E480&amp;"-"&amp;H$4)=INDEX(Aux!$Q$4:$Q$5000,MATCH($C480&amp;"-"&amp;$E480&amp;"-"&amp;H$4,Aux!$Q$4:$Q$5000,0)),1,""),"")</f>
        <v/>
      </c>
      <c r="I480" s="13" t="str">
        <f>IFERROR(IF(($C480&amp;"-"&amp;$E480&amp;"-"&amp;I$4)=INDEX(Aux!$Q$4:$Q$5000,MATCH($C480&amp;"-"&amp;$E480&amp;"-"&amp;I$4,Aux!$Q$4:$Q$5000,0)),1,""),"")</f>
        <v/>
      </c>
      <c r="J480" s="13" t="str">
        <f>IFERROR(IF(($C480&amp;"-"&amp;$E480&amp;"-"&amp;J$4)=INDEX(Aux!$Q$4:$Q$5000,MATCH($C480&amp;"-"&amp;$E480&amp;"-"&amp;J$4,Aux!$Q$4:$Q$5000,0)),1,""),"")</f>
        <v/>
      </c>
      <c r="K480" s="13" t="str">
        <f>IFERROR(IF(($C480&amp;"-"&amp;$E480&amp;"-"&amp;K$4)=INDEX(Aux!$Q$4:$Q$5000,MATCH($C480&amp;"-"&amp;$E480&amp;"-"&amp;K$4,Aux!$Q$4:$Q$5000,0)),1,""),"")</f>
        <v/>
      </c>
      <c r="L480" s="13" t="str">
        <f>IFERROR(IF(($C480&amp;"-"&amp;$E480&amp;"-"&amp;L$4)=INDEX(Aux!$Q$4:$Q$5000,MATCH($C480&amp;"-"&amp;$E480&amp;"-"&amp;L$4,Aux!$Q$4:$Q$5000,0)),1,""),"")</f>
        <v/>
      </c>
      <c r="M480" s="13" t="str">
        <f>IFERROR(IF(($C480&amp;"-"&amp;$E480&amp;"-"&amp;M$4)=INDEX(Aux!$Q$4:$Q$5000,MATCH($C480&amp;"-"&amp;$E480&amp;"-"&amp;M$4,Aux!$Q$4:$Q$5000,0)),1,""),"")</f>
        <v/>
      </c>
      <c r="N480" s="13" t="str">
        <f>IFERROR(IF(($C480&amp;"-"&amp;$E480&amp;"-"&amp;N$4)=INDEX(Aux!$Q$4:$Q$5000,MATCH($C480&amp;"-"&amp;$E480&amp;"-"&amp;N$4,Aux!$Q$4:$Q$5000,0)),1,""),"")</f>
        <v/>
      </c>
      <c r="O480" s="13" t="str">
        <f>IFERROR(IF(($C480&amp;"-"&amp;$E480&amp;"-"&amp;O$4)=INDEX(Aux!$Q$4:$Q$5000,MATCH($C480&amp;"-"&amp;$E480&amp;"-"&amp;O$4,Aux!$Q$4:$Q$5000,0)),1,""),"")</f>
        <v/>
      </c>
      <c r="P480" s="13" t="str">
        <f>IFERROR(IF(($C480&amp;"-"&amp;$E480&amp;"-"&amp;P$4)=INDEX(Aux!$Q$4:$Q$5000,MATCH($C480&amp;"-"&amp;$E480&amp;"-"&amp;P$4,Aux!$Q$4:$Q$5000,0)),1,""),"")</f>
        <v/>
      </c>
      <c r="Q480" s="13" t="str">
        <f>IFERROR(IF(($C480&amp;"-"&amp;$E480&amp;"-"&amp;Q$4)=INDEX(Aux!$Q$4:$Q$5000,MATCH($C480&amp;"-"&amp;$E480&amp;"-"&amp;Q$4,Aux!$Q$4:$Q$5000,0)),1,""),"")</f>
        <v/>
      </c>
      <c r="R480" s="13" t="str">
        <f>IFERROR(IF(($C480&amp;"-"&amp;$E480&amp;"-"&amp;R$4)=INDEX(Aux!$Q$4:$Q$5000,MATCH($C480&amp;"-"&amp;$E480&amp;"-"&amp;R$4,Aux!$Q$4:$Q$5000,0)),1,""),"")</f>
        <v/>
      </c>
      <c r="S480" s="13" t="str">
        <f>IFERROR(IF(($C480&amp;"-"&amp;$E480&amp;"-"&amp;S$4)=INDEX(Aux!$Q$4:$Q$5000,MATCH($C480&amp;"-"&amp;$E480&amp;"-"&amp;S$4,Aux!$Q$4:$Q$5000,0)),1,""),"")</f>
        <v/>
      </c>
      <c r="T480" s="13" t="str">
        <f>IFERROR(IF(($C480&amp;"-"&amp;$E480&amp;"-"&amp;T$4)=INDEX(Aux!$Q$4:$Q$5000,MATCH($C480&amp;"-"&amp;$E480&amp;"-"&amp;T$4,Aux!$Q$4:$Q$5000,0)),1,""),"")</f>
        <v/>
      </c>
      <c r="U480" s="13" t="str">
        <f>IFERROR(IF(($C480&amp;"-"&amp;$E480&amp;"-"&amp;U$4)=INDEX(Aux!$Q$4:$Q$5000,MATCH($C480&amp;"-"&amp;$E480&amp;"-"&amp;U$4,Aux!$Q$4:$Q$5000,0)),1,""),"")</f>
        <v/>
      </c>
      <c r="V480" s="13" t="str">
        <f>IFERROR(IF(($C480&amp;"-"&amp;$E480&amp;"-"&amp;V$4)=INDEX(Aux!$Q$4:$Q$5000,MATCH($C480&amp;"-"&amp;$E480&amp;"-"&amp;V$4,Aux!$Q$4:$Q$5000,0)),1,""),"")</f>
        <v/>
      </c>
      <c r="W480" s="13" t="str">
        <f>IFERROR(IF(($C480&amp;"-"&amp;$E480&amp;"-"&amp;W$4)=INDEX(Aux!$Q$4:$Q$5000,MATCH($C480&amp;"-"&amp;$E480&amp;"-"&amp;W$4,Aux!$Q$4:$Q$5000,0)),1,""),"")</f>
        <v/>
      </c>
      <c r="X480" s="13" t="str">
        <f>IFERROR(IF(($C480&amp;"-"&amp;$E480&amp;"-"&amp;X$4)=INDEX(Aux!$Q$4:$Q$5000,MATCH($C480&amp;"-"&amp;$E480&amp;"-"&amp;X$4,Aux!$Q$4:$Q$5000,0)),1,""),"")</f>
        <v/>
      </c>
      <c r="Y480" s="13" t="str">
        <f>IFERROR(IF(($C480&amp;"-"&amp;$E480&amp;"-"&amp;Y$4)=INDEX(Aux!$Q$4:$Q$5000,MATCH($C480&amp;"-"&amp;$E480&amp;"-"&amp;Y$4,Aux!$Q$4:$Q$5000,0)),1,""),"")</f>
        <v/>
      </c>
      <c r="Z480" s="13" t="str">
        <f>IFERROR(IF(($C480&amp;"-"&amp;$E480&amp;"-"&amp;Z$4)=INDEX(Aux!$Q$4:$Q$5000,MATCH($C480&amp;"-"&amp;$E480&amp;"-"&amp;Z$4,Aux!$Q$4:$Q$5000,0)),1,""),"")</f>
        <v/>
      </c>
      <c r="AA480" s="13" t="str">
        <f>IFERROR(IF(($C480&amp;"-"&amp;$E480&amp;"-"&amp;AA$4)=INDEX(Aux!$Q$4:$Q$5000,MATCH($C480&amp;"-"&amp;$E480&amp;"-"&amp;AA$4,Aux!$Q$4:$Q$5000,0)),1,""),"")</f>
        <v/>
      </c>
    </row>
    <row r="481" spans="2:27" x14ac:dyDescent="0.25">
      <c r="B481" s="41" t="str">
        <f>IF(B480="","",IF(B480+1&lt;='Tables&amp;Data'!$F$9,B480+1,""))</f>
        <v/>
      </c>
      <c r="C481" s="46" t="str">
        <f>IF(IFERROR(TRUNC((B481-1)/'Tables&amp;Data'!$F$7,0)+1,0)=0,"","G"&amp;TRUNC((B481-1)/'Tables&amp;Data'!$F$7,0)+1)</f>
        <v/>
      </c>
      <c r="D481" s="43" t="str">
        <f>IF(C481="","",IF(D480='Tables&amp;Data'!$F$7,1,D480+1))</f>
        <v/>
      </c>
      <c r="E481" s="43" t="str">
        <f t="shared" si="7"/>
        <v/>
      </c>
      <c r="F481" s="45" t="str">
        <f>IF(E481="","",IF(SUM(G481:AA481)='Tables&amp;Data'!$F$8,"P","O"))</f>
        <v/>
      </c>
      <c r="G481" s="13" t="str">
        <f>IFERROR(IF(($C481&amp;"-"&amp;$E481&amp;"-"&amp;G$4)=INDEX(Aux!$Q$4:$Q$5000,MATCH($C481&amp;"-"&amp;$E481&amp;"-"&amp;G$4,Aux!$Q$4:$Q$5000,0)),1,""),"")</f>
        <v/>
      </c>
      <c r="H481" s="13" t="str">
        <f>IFERROR(IF(($C481&amp;"-"&amp;$E481&amp;"-"&amp;H$4)=INDEX(Aux!$Q$4:$Q$5000,MATCH($C481&amp;"-"&amp;$E481&amp;"-"&amp;H$4,Aux!$Q$4:$Q$5000,0)),1,""),"")</f>
        <v/>
      </c>
      <c r="I481" s="13" t="str">
        <f>IFERROR(IF(($C481&amp;"-"&amp;$E481&amp;"-"&amp;I$4)=INDEX(Aux!$Q$4:$Q$5000,MATCH($C481&amp;"-"&amp;$E481&amp;"-"&amp;I$4,Aux!$Q$4:$Q$5000,0)),1,""),"")</f>
        <v/>
      </c>
      <c r="J481" s="13" t="str">
        <f>IFERROR(IF(($C481&amp;"-"&amp;$E481&amp;"-"&amp;J$4)=INDEX(Aux!$Q$4:$Q$5000,MATCH($C481&amp;"-"&amp;$E481&amp;"-"&amp;J$4,Aux!$Q$4:$Q$5000,0)),1,""),"")</f>
        <v/>
      </c>
      <c r="K481" s="13" t="str">
        <f>IFERROR(IF(($C481&amp;"-"&amp;$E481&amp;"-"&amp;K$4)=INDEX(Aux!$Q$4:$Q$5000,MATCH($C481&amp;"-"&amp;$E481&amp;"-"&amp;K$4,Aux!$Q$4:$Q$5000,0)),1,""),"")</f>
        <v/>
      </c>
      <c r="L481" s="13" t="str">
        <f>IFERROR(IF(($C481&amp;"-"&amp;$E481&amp;"-"&amp;L$4)=INDEX(Aux!$Q$4:$Q$5000,MATCH($C481&amp;"-"&amp;$E481&amp;"-"&amp;L$4,Aux!$Q$4:$Q$5000,0)),1,""),"")</f>
        <v/>
      </c>
      <c r="M481" s="13" t="str">
        <f>IFERROR(IF(($C481&amp;"-"&amp;$E481&amp;"-"&amp;M$4)=INDEX(Aux!$Q$4:$Q$5000,MATCH($C481&amp;"-"&amp;$E481&amp;"-"&amp;M$4,Aux!$Q$4:$Q$5000,0)),1,""),"")</f>
        <v/>
      </c>
      <c r="N481" s="13" t="str">
        <f>IFERROR(IF(($C481&amp;"-"&amp;$E481&amp;"-"&amp;N$4)=INDEX(Aux!$Q$4:$Q$5000,MATCH($C481&amp;"-"&amp;$E481&amp;"-"&amp;N$4,Aux!$Q$4:$Q$5000,0)),1,""),"")</f>
        <v/>
      </c>
      <c r="O481" s="13" t="str">
        <f>IFERROR(IF(($C481&amp;"-"&amp;$E481&amp;"-"&amp;O$4)=INDEX(Aux!$Q$4:$Q$5000,MATCH($C481&amp;"-"&amp;$E481&amp;"-"&amp;O$4,Aux!$Q$4:$Q$5000,0)),1,""),"")</f>
        <v/>
      </c>
      <c r="P481" s="13" t="str">
        <f>IFERROR(IF(($C481&amp;"-"&amp;$E481&amp;"-"&amp;P$4)=INDEX(Aux!$Q$4:$Q$5000,MATCH($C481&amp;"-"&amp;$E481&amp;"-"&amp;P$4,Aux!$Q$4:$Q$5000,0)),1,""),"")</f>
        <v/>
      </c>
      <c r="Q481" s="13" t="str">
        <f>IFERROR(IF(($C481&amp;"-"&amp;$E481&amp;"-"&amp;Q$4)=INDEX(Aux!$Q$4:$Q$5000,MATCH($C481&amp;"-"&amp;$E481&amp;"-"&amp;Q$4,Aux!$Q$4:$Q$5000,0)),1,""),"")</f>
        <v/>
      </c>
      <c r="R481" s="13" t="str">
        <f>IFERROR(IF(($C481&amp;"-"&amp;$E481&amp;"-"&amp;R$4)=INDEX(Aux!$Q$4:$Q$5000,MATCH($C481&amp;"-"&amp;$E481&amp;"-"&amp;R$4,Aux!$Q$4:$Q$5000,0)),1,""),"")</f>
        <v/>
      </c>
      <c r="S481" s="13" t="str">
        <f>IFERROR(IF(($C481&amp;"-"&amp;$E481&amp;"-"&amp;S$4)=INDEX(Aux!$Q$4:$Q$5000,MATCH($C481&amp;"-"&amp;$E481&amp;"-"&amp;S$4,Aux!$Q$4:$Q$5000,0)),1,""),"")</f>
        <v/>
      </c>
      <c r="T481" s="13" t="str">
        <f>IFERROR(IF(($C481&amp;"-"&amp;$E481&amp;"-"&amp;T$4)=INDEX(Aux!$Q$4:$Q$5000,MATCH($C481&amp;"-"&amp;$E481&amp;"-"&amp;T$4,Aux!$Q$4:$Q$5000,0)),1,""),"")</f>
        <v/>
      </c>
      <c r="U481" s="13" t="str">
        <f>IFERROR(IF(($C481&amp;"-"&amp;$E481&amp;"-"&amp;U$4)=INDEX(Aux!$Q$4:$Q$5000,MATCH($C481&amp;"-"&amp;$E481&amp;"-"&amp;U$4,Aux!$Q$4:$Q$5000,0)),1,""),"")</f>
        <v/>
      </c>
      <c r="V481" s="13" t="str">
        <f>IFERROR(IF(($C481&amp;"-"&amp;$E481&amp;"-"&amp;V$4)=INDEX(Aux!$Q$4:$Q$5000,MATCH($C481&amp;"-"&amp;$E481&amp;"-"&amp;V$4,Aux!$Q$4:$Q$5000,0)),1,""),"")</f>
        <v/>
      </c>
      <c r="W481" s="13" t="str">
        <f>IFERROR(IF(($C481&amp;"-"&amp;$E481&amp;"-"&amp;W$4)=INDEX(Aux!$Q$4:$Q$5000,MATCH($C481&amp;"-"&amp;$E481&amp;"-"&amp;W$4,Aux!$Q$4:$Q$5000,0)),1,""),"")</f>
        <v/>
      </c>
      <c r="X481" s="13" t="str">
        <f>IFERROR(IF(($C481&amp;"-"&amp;$E481&amp;"-"&amp;X$4)=INDEX(Aux!$Q$4:$Q$5000,MATCH($C481&amp;"-"&amp;$E481&amp;"-"&amp;X$4,Aux!$Q$4:$Q$5000,0)),1,""),"")</f>
        <v/>
      </c>
      <c r="Y481" s="13" t="str">
        <f>IFERROR(IF(($C481&amp;"-"&amp;$E481&amp;"-"&amp;Y$4)=INDEX(Aux!$Q$4:$Q$5000,MATCH($C481&amp;"-"&amp;$E481&amp;"-"&amp;Y$4,Aux!$Q$4:$Q$5000,0)),1,""),"")</f>
        <v/>
      </c>
      <c r="Z481" s="13" t="str">
        <f>IFERROR(IF(($C481&amp;"-"&amp;$E481&amp;"-"&amp;Z$4)=INDEX(Aux!$Q$4:$Q$5000,MATCH($C481&amp;"-"&amp;$E481&amp;"-"&amp;Z$4,Aux!$Q$4:$Q$5000,0)),1,""),"")</f>
        <v/>
      </c>
      <c r="AA481" s="13" t="str">
        <f>IFERROR(IF(($C481&amp;"-"&amp;$E481&amp;"-"&amp;AA$4)=INDEX(Aux!$Q$4:$Q$5000,MATCH($C481&amp;"-"&amp;$E481&amp;"-"&amp;AA$4,Aux!$Q$4:$Q$5000,0)),1,""),"")</f>
        <v/>
      </c>
    </row>
    <row r="482" spans="2:27" x14ac:dyDescent="0.25">
      <c r="B482" s="41" t="str">
        <f>IF(B481="","",IF(B481+1&lt;='Tables&amp;Data'!$F$9,B481+1,""))</f>
        <v/>
      </c>
      <c r="C482" s="46" t="str">
        <f>IF(IFERROR(TRUNC((B482-1)/'Tables&amp;Data'!$F$7,0)+1,0)=0,"","G"&amp;TRUNC((B482-1)/'Tables&amp;Data'!$F$7,0)+1)</f>
        <v/>
      </c>
      <c r="D482" s="43" t="str">
        <f>IF(C482="","",IF(D481='Tables&amp;Data'!$F$7,1,D481+1))</f>
        <v/>
      </c>
      <c r="E482" s="43" t="str">
        <f t="shared" si="7"/>
        <v/>
      </c>
      <c r="F482" s="45" t="str">
        <f>IF(E482="","",IF(SUM(G482:AA482)='Tables&amp;Data'!$F$8,"P","O"))</f>
        <v/>
      </c>
      <c r="G482" s="13" t="str">
        <f>IFERROR(IF(($C482&amp;"-"&amp;$E482&amp;"-"&amp;G$4)=INDEX(Aux!$Q$4:$Q$5000,MATCH($C482&amp;"-"&amp;$E482&amp;"-"&amp;G$4,Aux!$Q$4:$Q$5000,0)),1,""),"")</f>
        <v/>
      </c>
      <c r="H482" s="13" t="str">
        <f>IFERROR(IF(($C482&amp;"-"&amp;$E482&amp;"-"&amp;H$4)=INDEX(Aux!$Q$4:$Q$5000,MATCH($C482&amp;"-"&amp;$E482&amp;"-"&amp;H$4,Aux!$Q$4:$Q$5000,0)),1,""),"")</f>
        <v/>
      </c>
      <c r="I482" s="13" t="str">
        <f>IFERROR(IF(($C482&amp;"-"&amp;$E482&amp;"-"&amp;I$4)=INDEX(Aux!$Q$4:$Q$5000,MATCH($C482&amp;"-"&amp;$E482&amp;"-"&amp;I$4,Aux!$Q$4:$Q$5000,0)),1,""),"")</f>
        <v/>
      </c>
      <c r="J482" s="13" t="str">
        <f>IFERROR(IF(($C482&amp;"-"&amp;$E482&amp;"-"&amp;J$4)=INDEX(Aux!$Q$4:$Q$5000,MATCH($C482&amp;"-"&amp;$E482&amp;"-"&amp;J$4,Aux!$Q$4:$Q$5000,0)),1,""),"")</f>
        <v/>
      </c>
      <c r="K482" s="13" t="str">
        <f>IFERROR(IF(($C482&amp;"-"&amp;$E482&amp;"-"&amp;K$4)=INDEX(Aux!$Q$4:$Q$5000,MATCH($C482&amp;"-"&amp;$E482&amp;"-"&amp;K$4,Aux!$Q$4:$Q$5000,0)),1,""),"")</f>
        <v/>
      </c>
      <c r="L482" s="13" t="str">
        <f>IFERROR(IF(($C482&amp;"-"&amp;$E482&amp;"-"&amp;L$4)=INDEX(Aux!$Q$4:$Q$5000,MATCH($C482&amp;"-"&amp;$E482&amp;"-"&amp;L$4,Aux!$Q$4:$Q$5000,0)),1,""),"")</f>
        <v/>
      </c>
      <c r="M482" s="13" t="str">
        <f>IFERROR(IF(($C482&amp;"-"&amp;$E482&amp;"-"&amp;M$4)=INDEX(Aux!$Q$4:$Q$5000,MATCH($C482&amp;"-"&amp;$E482&amp;"-"&amp;M$4,Aux!$Q$4:$Q$5000,0)),1,""),"")</f>
        <v/>
      </c>
      <c r="N482" s="13" t="str">
        <f>IFERROR(IF(($C482&amp;"-"&amp;$E482&amp;"-"&amp;N$4)=INDEX(Aux!$Q$4:$Q$5000,MATCH($C482&amp;"-"&amp;$E482&amp;"-"&amp;N$4,Aux!$Q$4:$Q$5000,0)),1,""),"")</f>
        <v/>
      </c>
      <c r="O482" s="13" t="str">
        <f>IFERROR(IF(($C482&amp;"-"&amp;$E482&amp;"-"&amp;O$4)=INDEX(Aux!$Q$4:$Q$5000,MATCH($C482&amp;"-"&amp;$E482&amp;"-"&amp;O$4,Aux!$Q$4:$Q$5000,0)),1,""),"")</f>
        <v/>
      </c>
      <c r="P482" s="13" t="str">
        <f>IFERROR(IF(($C482&amp;"-"&amp;$E482&amp;"-"&amp;P$4)=INDEX(Aux!$Q$4:$Q$5000,MATCH($C482&amp;"-"&amp;$E482&amp;"-"&amp;P$4,Aux!$Q$4:$Q$5000,0)),1,""),"")</f>
        <v/>
      </c>
      <c r="Q482" s="13" t="str">
        <f>IFERROR(IF(($C482&amp;"-"&amp;$E482&amp;"-"&amp;Q$4)=INDEX(Aux!$Q$4:$Q$5000,MATCH($C482&amp;"-"&amp;$E482&amp;"-"&amp;Q$4,Aux!$Q$4:$Q$5000,0)),1,""),"")</f>
        <v/>
      </c>
      <c r="R482" s="13" t="str">
        <f>IFERROR(IF(($C482&amp;"-"&amp;$E482&amp;"-"&amp;R$4)=INDEX(Aux!$Q$4:$Q$5000,MATCH($C482&amp;"-"&amp;$E482&amp;"-"&amp;R$4,Aux!$Q$4:$Q$5000,0)),1,""),"")</f>
        <v/>
      </c>
      <c r="S482" s="13" t="str">
        <f>IFERROR(IF(($C482&amp;"-"&amp;$E482&amp;"-"&amp;S$4)=INDEX(Aux!$Q$4:$Q$5000,MATCH($C482&amp;"-"&amp;$E482&amp;"-"&amp;S$4,Aux!$Q$4:$Q$5000,0)),1,""),"")</f>
        <v/>
      </c>
      <c r="T482" s="13" t="str">
        <f>IFERROR(IF(($C482&amp;"-"&amp;$E482&amp;"-"&amp;T$4)=INDEX(Aux!$Q$4:$Q$5000,MATCH($C482&amp;"-"&amp;$E482&amp;"-"&amp;T$4,Aux!$Q$4:$Q$5000,0)),1,""),"")</f>
        <v/>
      </c>
      <c r="U482" s="13" t="str">
        <f>IFERROR(IF(($C482&amp;"-"&amp;$E482&amp;"-"&amp;U$4)=INDEX(Aux!$Q$4:$Q$5000,MATCH($C482&amp;"-"&amp;$E482&amp;"-"&amp;U$4,Aux!$Q$4:$Q$5000,0)),1,""),"")</f>
        <v/>
      </c>
      <c r="V482" s="13" t="str">
        <f>IFERROR(IF(($C482&amp;"-"&amp;$E482&amp;"-"&amp;V$4)=INDEX(Aux!$Q$4:$Q$5000,MATCH($C482&amp;"-"&amp;$E482&amp;"-"&amp;V$4,Aux!$Q$4:$Q$5000,0)),1,""),"")</f>
        <v/>
      </c>
      <c r="W482" s="13" t="str">
        <f>IFERROR(IF(($C482&amp;"-"&amp;$E482&amp;"-"&amp;W$4)=INDEX(Aux!$Q$4:$Q$5000,MATCH($C482&amp;"-"&amp;$E482&amp;"-"&amp;W$4,Aux!$Q$4:$Q$5000,0)),1,""),"")</f>
        <v/>
      </c>
      <c r="X482" s="13" t="str">
        <f>IFERROR(IF(($C482&amp;"-"&amp;$E482&amp;"-"&amp;X$4)=INDEX(Aux!$Q$4:$Q$5000,MATCH($C482&amp;"-"&amp;$E482&amp;"-"&amp;X$4,Aux!$Q$4:$Q$5000,0)),1,""),"")</f>
        <v/>
      </c>
      <c r="Y482" s="13" t="str">
        <f>IFERROR(IF(($C482&amp;"-"&amp;$E482&amp;"-"&amp;Y$4)=INDEX(Aux!$Q$4:$Q$5000,MATCH($C482&amp;"-"&amp;$E482&amp;"-"&amp;Y$4,Aux!$Q$4:$Q$5000,0)),1,""),"")</f>
        <v/>
      </c>
      <c r="Z482" s="13" t="str">
        <f>IFERROR(IF(($C482&amp;"-"&amp;$E482&amp;"-"&amp;Z$4)=INDEX(Aux!$Q$4:$Q$5000,MATCH($C482&amp;"-"&amp;$E482&amp;"-"&amp;Z$4,Aux!$Q$4:$Q$5000,0)),1,""),"")</f>
        <v/>
      </c>
      <c r="AA482" s="13" t="str">
        <f>IFERROR(IF(($C482&amp;"-"&amp;$E482&amp;"-"&amp;AA$4)=INDEX(Aux!$Q$4:$Q$5000,MATCH($C482&amp;"-"&amp;$E482&amp;"-"&amp;AA$4,Aux!$Q$4:$Q$5000,0)),1,""),"")</f>
        <v/>
      </c>
    </row>
    <row r="483" spans="2:27" x14ac:dyDescent="0.25">
      <c r="B483" s="41" t="str">
        <f>IF(B482="","",IF(B482+1&lt;='Tables&amp;Data'!$F$9,B482+1,""))</f>
        <v/>
      </c>
      <c r="C483" s="46" t="str">
        <f>IF(IFERROR(TRUNC((B483-1)/'Tables&amp;Data'!$F$7,0)+1,0)=0,"","G"&amp;TRUNC((B483-1)/'Tables&amp;Data'!$F$7,0)+1)</f>
        <v/>
      </c>
      <c r="D483" s="43" t="str">
        <f>IF(C483="","",IF(D482='Tables&amp;Data'!$F$7,1,D482+1))</f>
        <v/>
      </c>
      <c r="E483" s="43" t="str">
        <f t="shared" si="7"/>
        <v/>
      </c>
      <c r="F483" s="45" t="str">
        <f>IF(E483="","",IF(SUM(G483:AA483)='Tables&amp;Data'!$F$8,"P","O"))</f>
        <v/>
      </c>
      <c r="G483" s="13" t="str">
        <f>IFERROR(IF(($C483&amp;"-"&amp;$E483&amp;"-"&amp;G$4)=INDEX(Aux!$Q$4:$Q$5000,MATCH($C483&amp;"-"&amp;$E483&amp;"-"&amp;G$4,Aux!$Q$4:$Q$5000,0)),1,""),"")</f>
        <v/>
      </c>
      <c r="H483" s="13" t="str">
        <f>IFERROR(IF(($C483&amp;"-"&amp;$E483&amp;"-"&amp;H$4)=INDEX(Aux!$Q$4:$Q$5000,MATCH($C483&amp;"-"&amp;$E483&amp;"-"&amp;H$4,Aux!$Q$4:$Q$5000,0)),1,""),"")</f>
        <v/>
      </c>
      <c r="I483" s="13" t="str">
        <f>IFERROR(IF(($C483&amp;"-"&amp;$E483&amp;"-"&amp;I$4)=INDEX(Aux!$Q$4:$Q$5000,MATCH($C483&amp;"-"&amp;$E483&amp;"-"&amp;I$4,Aux!$Q$4:$Q$5000,0)),1,""),"")</f>
        <v/>
      </c>
      <c r="J483" s="13" t="str">
        <f>IFERROR(IF(($C483&amp;"-"&amp;$E483&amp;"-"&amp;J$4)=INDEX(Aux!$Q$4:$Q$5000,MATCH($C483&amp;"-"&amp;$E483&amp;"-"&amp;J$4,Aux!$Q$4:$Q$5000,0)),1,""),"")</f>
        <v/>
      </c>
      <c r="K483" s="13" t="str">
        <f>IFERROR(IF(($C483&amp;"-"&amp;$E483&amp;"-"&amp;K$4)=INDEX(Aux!$Q$4:$Q$5000,MATCH($C483&amp;"-"&amp;$E483&amp;"-"&amp;K$4,Aux!$Q$4:$Q$5000,0)),1,""),"")</f>
        <v/>
      </c>
      <c r="L483" s="13" t="str">
        <f>IFERROR(IF(($C483&amp;"-"&amp;$E483&amp;"-"&amp;L$4)=INDEX(Aux!$Q$4:$Q$5000,MATCH($C483&amp;"-"&amp;$E483&amp;"-"&amp;L$4,Aux!$Q$4:$Q$5000,0)),1,""),"")</f>
        <v/>
      </c>
      <c r="M483" s="13" t="str">
        <f>IFERROR(IF(($C483&amp;"-"&amp;$E483&amp;"-"&amp;M$4)=INDEX(Aux!$Q$4:$Q$5000,MATCH($C483&amp;"-"&amp;$E483&amp;"-"&amp;M$4,Aux!$Q$4:$Q$5000,0)),1,""),"")</f>
        <v/>
      </c>
      <c r="N483" s="13" t="str">
        <f>IFERROR(IF(($C483&amp;"-"&amp;$E483&amp;"-"&amp;N$4)=INDEX(Aux!$Q$4:$Q$5000,MATCH($C483&amp;"-"&amp;$E483&amp;"-"&amp;N$4,Aux!$Q$4:$Q$5000,0)),1,""),"")</f>
        <v/>
      </c>
      <c r="O483" s="13" t="str">
        <f>IFERROR(IF(($C483&amp;"-"&amp;$E483&amp;"-"&amp;O$4)=INDEX(Aux!$Q$4:$Q$5000,MATCH($C483&amp;"-"&amp;$E483&amp;"-"&amp;O$4,Aux!$Q$4:$Q$5000,0)),1,""),"")</f>
        <v/>
      </c>
      <c r="P483" s="13" t="str">
        <f>IFERROR(IF(($C483&amp;"-"&amp;$E483&amp;"-"&amp;P$4)=INDEX(Aux!$Q$4:$Q$5000,MATCH($C483&amp;"-"&amp;$E483&amp;"-"&amp;P$4,Aux!$Q$4:$Q$5000,0)),1,""),"")</f>
        <v/>
      </c>
      <c r="Q483" s="13" t="str">
        <f>IFERROR(IF(($C483&amp;"-"&amp;$E483&amp;"-"&amp;Q$4)=INDEX(Aux!$Q$4:$Q$5000,MATCH($C483&amp;"-"&amp;$E483&amp;"-"&amp;Q$4,Aux!$Q$4:$Q$5000,0)),1,""),"")</f>
        <v/>
      </c>
      <c r="R483" s="13" t="str">
        <f>IFERROR(IF(($C483&amp;"-"&amp;$E483&amp;"-"&amp;R$4)=INDEX(Aux!$Q$4:$Q$5000,MATCH($C483&amp;"-"&amp;$E483&amp;"-"&amp;R$4,Aux!$Q$4:$Q$5000,0)),1,""),"")</f>
        <v/>
      </c>
      <c r="S483" s="13" t="str">
        <f>IFERROR(IF(($C483&amp;"-"&amp;$E483&amp;"-"&amp;S$4)=INDEX(Aux!$Q$4:$Q$5000,MATCH($C483&amp;"-"&amp;$E483&amp;"-"&amp;S$4,Aux!$Q$4:$Q$5000,0)),1,""),"")</f>
        <v/>
      </c>
      <c r="T483" s="13" t="str">
        <f>IFERROR(IF(($C483&amp;"-"&amp;$E483&amp;"-"&amp;T$4)=INDEX(Aux!$Q$4:$Q$5000,MATCH($C483&amp;"-"&amp;$E483&amp;"-"&amp;T$4,Aux!$Q$4:$Q$5000,0)),1,""),"")</f>
        <v/>
      </c>
      <c r="U483" s="13" t="str">
        <f>IFERROR(IF(($C483&amp;"-"&amp;$E483&amp;"-"&amp;U$4)=INDEX(Aux!$Q$4:$Q$5000,MATCH($C483&amp;"-"&amp;$E483&amp;"-"&amp;U$4,Aux!$Q$4:$Q$5000,0)),1,""),"")</f>
        <v/>
      </c>
      <c r="V483" s="13" t="str">
        <f>IFERROR(IF(($C483&amp;"-"&amp;$E483&amp;"-"&amp;V$4)=INDEX(Aux!$Q$4:$Q$5000,MATCH($C483&amp;"-"&amp;$E483&amp;"-"&amp;V$4,Aux!$Q$4:$Q$5000,0)),1,""),"")</f>
        <v/>
      </c>
      <c r="W483" s="13" t="str">
        <f>IFERROR(IF(($C483&amp;"-"&amp;$E483&amp;"-"&amp;W$4)=INDEX(Aux!$Q$4:$Q$5000,MATCH($C483&amp;"-"&amp;$E483&amp;"-"&amp;W$4,Aux!$Q$4:$Q$5000,0)),1,""),"")</f>
        <v/>
      </c>
      <c r="X483" s="13" t="str">
        <f>IFERROR(IF(($C483&amp;"-"&amp;$E483&amp;"-"&amp;X$4)=INDEX(Aux!$Q$4:$Q$5000,MATCH($C483&amp;"-"&amp;$E483&amp;"-"&amp;X$4,Aux!$Q$4:$Q$5000,0)),1,""),"")</f>
        <v/>
      </c>
      <c r="Y483" s="13" t="str">
        <f>IFERROR(IF(($C483&amp;"-"&amp;$E483&amp;"-"&amp;Y$4)=INDEX(Aux!$Q$4:$Q$5000,MATCH($C483&amp;"-"&amp;$E483&amp;"-"&amp;Y$4,Aux!$Q$4:$Q$5000,0)),1,""),"")</f>
        <v/>
      </c>
      <c r="Z483" s="13" t="str">
        <f>IFERROR(IF(($C483&amp;"-"&amp;$E483&amp;"-"&amp;Z$4)=INDEX(Aux!$Q$4:$Q$5000,MATCH($C483&amp;"-"&amp;$E483&amp;"-"&amp;Z$4,Aux!$Q$4:$Q$5000,0)),1,""),"")</f>
        <v/>
      </c>
      <c r="AA483" s="13" t="str">
        <f>IFERROR(IF(($C483&amp;"-"&amp;$E483&amp;"-"&amp;AA$4)=INDEX(Aux!$Q$4:$Q$5000,MATCH($C483&amp;"-"&amp;$E483&amp;"-"&amp;AA$4,Aux!$Q$4:$Q$5000,0)),1,""),"")</f>
        <v/>
      </c>
    </row>
    <row r="484" spans="2:27" x14ac:dyDescent="0.25">
      <c r="B484" s="41" t="str">
        <f>IF(B483="","",IF(B483+1&lt;='Tables&amp;Data'!$F$9,B483+1,""))</f>
        <v/>
      </c>
      <c r="C484" s="46" t="str">
        <f>IF(IFERROR(TRUNC((B484-1)/'Tables&amp;Data'!$F$7,0)+1,0)=0,"","G"&amp;TRUNC((B484-1)/'Tables&amp;Data'!$F$7,0)+1)</f>
        <v/>
      </c>
      <c r="D484" s="43" t="str">
        <f>IF(C484="","",IF(D483='Tables&amp;Data'!$F$7,1,D483+1))</f>
        <v/>
      </c>
      <c r="E484" s="43" t="str">
        <f t="shared" si="7"/>
        <v/>
      </c>
      <c r="F484" s="45" t="str">
        <f>IF(E484="","",IF(SUM(G484:AA484)='Tables&amp;Data'!$F$8,"P","O"))</f>
        <v/>
      </c>
      <c r="G484" s="13" t="str">
        <f>IFERROR(IF(($C484&amp;"-"&amp;$E484&amp;"-"&amp;G$4)=INDEX(Aux!$Q$4:$Q$5000,MATCH($C484&amp;"-"&amp;$E484&amp;"-"&amp;G$4,Aux!$Q$4:$Q$5000,0)),1,""),"")</f>
        <v/>
      </c>
      <c r="H484" s="13" t="str">
        <f>IFERROR(IF(($C484&amp;"-"&amp;$E484&amp;"-"&amp;H$4)=INDEX(Aux!$Q$4:$Q$5000,MATCH($C484&amp;"-"&amp;$E484&amp;"-"&amp;H$4,Aux!$Q$4:$Q$5000,0)),1,""),"")</f>
        <v/>
      </c>
      <c r="I484" s="13" t="str">
        <f>IFERROR(IF(($C484&amp;"-"&amp;$E484&amp;"-"&amp;I$4)=INDEX(Aux!$Q$4:$Q$5000,MATCH($C484&amp;"-"&amp;$E484&amp;"-"&amp;I$4,Aux!$Q$4:$Q$5000,0)),1,""),"")</f>
        <v/>
      </c>
      <c r="J484" s="13" t="str">
        <f>IFERROR(IF(($C484&amp;"-"&amp;$E484&amp;"-"&amp;J$4)=INDEX(Aux!$Q$4:$Q$5000,MATCH($C484&amp;"-"&amp;$E484&amp;"-"&amp;J$4,Aux!$Q$4:$Q$5000,0)),1,""),"")</f>
        <v/>
      </c>
      <c r="K484" s="13" t="str">
        <f>IFERROR(IF(($C484&amp;"-"&amp;$E484&amp;"-"&amp;K$4)=INDEX(Aux!$Q$4:$Q$5000,MATCH($C484&amp;"-"&amp;$E484&amp;"-"&amp;K$4,Aux!$Q$4:$Q$5000,0)),1,""),"")</f>
        <v/>
      </c>
      <c r="L484" s="13" t="str">
        <f>IFERROR(IF(($C484&amp;"-"&amp;$E484&amp;"-"&amp;L$4)=INDEX(Aux!$Q$4:$Q$5000,MATCH($C484&amp;"-"&amp;$E484&amp;"-"&amp;L$4,Aux!$Q$4:$Q$5000,0)),1,""),"")</f>
        <v/>
      </c>
      <c r="M484" s="13" t="str">
        <f>IFERROR(IF(($C484&amp;"-"&amp;$E484&amp;"-"&amp;M$4)=INDEX(Aux!$Q$4:$Q$5000,MATCH($C484&amp;"-"&amp;$E484&amp;"-"&amp;M$4,Aux!$Q$4:$Q$5000,0)),1,""),"")</f>
        <v/>
      </c>
      <c r="N484" s="13" t="str">
        <f>IFERROR(IF(($C484&amp;"-"&amp;$E484&amp;"-"&amp;N$4)=INDEX(Aux!$Q$4:$Q$5000,MATCH($C484&amp;"-"&amp;$E484&amp;"-"&amp;N$4,Aux!$Q$4:$Q$5000,0)),1,""),"")</f>
        <v/>
      </c>
      <c r="O484" s="13" t="str">
        <f>IFERROR(IF(($C484&amp;"-"&amp;$E484&amp;"-"&amp;O$4)=INDEX(Aux!$Q$4:$Q$5000,MATCH($C484&amp;"-"&amp;$E484&amp;"-"&amp;O$4,Aux!$Q$4:$Q$5000,0)),1,""),"")</f>
        <v/>
      </c>
      <c r="P484" s="13" t="str">
        <f>IFERROR(IF(($C484&amp;"-"&amp;$E484&amp;"-"&amp;P$4)=INDEX(Aux!$Q$4:$Q$5000,MATCH($C484&amp;"-"&amp;$E484&amp;"-"&amp;P$4,Aux!$Q$4:$Q$5000,0)),1,""),"")</f>
        <v/>
      </c>
      <c r="Q484" s="13" t="str">
        <f>IFERROR(IF(($C484&amp;"-"&amp;$E484&amp;"-"&amp;Q$4)=INDEX(Aux!$Q$4:$Q$5000,MATCH($C484&amp;"-"&amp;$E484&amp;"-"&amp;Q$4,Aux!$Q$4:$Q$5000,0)),1,""),"")</f>
        <v/>
      </c>
      <c r="R484" s="13" t="str">
        <f>IFERROR(IF(($C484&amp;"-"&amp;$E484&amp;"-"&amp;R$4)=INDEX(Aux!$Q$4:$Q$5000,MATCH($C484&amp;"-"&amp;$E484&amp;"-"&amp;R$4,Aux!$Q$4:$Q$5000,0)),1,""),"")</f>
        <v/>
      </c>
      <c r="S484" s="13" t="str">
        <f>IFERROR(IF(($C484&amp;"-"&amp;$E484&amp;"-"&amp;S$4)=INDEX(Aux!$Q$4:$Q$5000,MATCH($C484&amp;"-"&amp;$E484&amp;"-"&amp;S$4,Aux!$Q$4:$Q$5000,0)),1,""),"")</f>
        <v/>
      </c>
      <c r="T484" s="13" t="str">
        <f>IFERROR(IF(($C484&amp;"-"&amp;$E484&amp;"-"&amp;T$4)=INDEX(Aux!$Q$4:$Q$5000,MATCH($C484&amp;"-"&amp;$E484&amp;"-"&amp;T$4,Aux!$Q$4:$Q$5000,0)),1,""),"")</f>
        <v/>
      </c>
      <c r="U484" s="13" t="str">
        <f>IFERROR(IF(($C484&amp;"-"&amp;$E484&amp;"-"&amp;U$4)=INDEX(Aux!$Q$4:$Q$5000,MATCH($C484&amp;"-"&amp;$E484&amp;"-"&amp;U$4,Aux!$Q$4:$Q$5000,0)),1,""),"")</f>
        <v/>
      </c>
      <c r="V484" s="13" t="str">
        <f>IFERROR(IF(($C484&amp;"-"&amp;$E484&amp;"-"&amp;V$4)=INDEX(Aux!$Q$4:$Q$5000,MATCH($C484&amp;"-"&amp;$E484&amp;"-"&amp;V$4,Aux!$Q$4:$Q$5000,0)),1,""),"")</f>
        <v/>
      </c>
      <c r="W484" s="13" t="str">
        <f>IFERROR(IF(($C484&amp;"-"&amp;$E484&amp;"-"&amp;W$4)=INDEX(Aux!$Q$4:$Q$5000,MATCH($C484&amp;"-"&amp;$E484&amp;"-"&amp;W$4,Aux!$Q$4:$Q$5000,0)),1,""),"")</f>
        <v/>
      </c>
      <c r="X484" s="13" t="str">
        <f>IFERROR(IF(($C484&amp;"-"&amp;$E484&amp;"-"&amp;X$4)=INDEX(Aux!$Q$4:$Q$5000,MATCH($C484&amp;"-"&amp;$E484&amp;"-"&amp;X$4,Aux!$Q$4:$Q$5000,0)),1,""),"")</f>
        <v/>
      </c>
      <c r="Y484" s="13" t="str">
        <f>IFERROR(IF(($C484&amp;"-"&amp;$E484&amp;"-"&amp;Y$4)=INDEX(Aux!$Q$4:$Q$5000,MATCH($C484&amp;"-"&amp;$E484&amp;"-"&amp;Y$4,Aux!$Q$4:$Q$5000,0)),1,""),"")</f>
        <v/>
      </c>
      <c r="Z484" s="13" t="str">
        <f>IFERROR(IF(($C484&amp;"-"&amp;$E484&amp;"-"&amp;Z$4)=INDEX(Aux!$Q$4:$Q$5000,MATCH($C484&amp;"-"&amp;$E484&amp;"-"&amp;Z$4,Aux!$Q$4:$Q$5000,0)),1,""),"")</f>
        <v/>
      </c>
      <c r="AA484" s="13" t="str">
        <f>IFERROR(IF(($C484&amp;"-"&amp;$E484&amp;"-"&amp;AA$4)=INDEX(Aux!$Q$4:$Q$5000,MATCH($C484&amp;"-"&amp;$E484&amp;"-"&amp;AA$4,Aux!$Q$4:$Q$5000,0)),1,""),"")</f>
        <v/>
      </c>
    </row>
    <row r="485" spans="2:27" x14ac:dyDescent="0.25">
      <c r="B485" s="41" t="str">
        <f>IF(B484="","",IF(B484+1&lt;='Tables&amp;Data'!$F$9,B484+1,""))</f>
        <v/>
      </c>
      <c r="C485" s="46" t="str">
        <f>IF(IFERROR(TRUNC((B485-1)/'Tables&amp;Data'!$F$7,0)+1,0)=0,"","G"&amp;TRUNC((B485-1)/'Tables&amp;Data'!$F$7,0)+1)</f>
        <v/>
      </c>
      <c r="D485" s="43" t="str">
        <f>IF(C485="","",IF(D484='Tables&amp;Data'!$F$7,1,D484+1))</f>
        <v/>
      </c>
      <c r="E485" s="43" t="str">
        <f t="shared" si="7"/>
        <v/>
      </c>
      <c r="F485" s="45" t="str">
        <f>IF(E485="","",IF(SUM(G485:AA485)='Tables&amp;Data'!$F$8,"P","O"))</f>
        <v/>
      </c>
      <c r="G485" s="13" t="str">
        <f>IFERROR(IF(($C485&amp;"-"&amp;$E485&amp;"-"&amp;G$4)=INDEX(Aux!$Q$4:$Q$5000,MATCH($C485&amp;"-"&amp;$E485&amp;"-"&amp;G$4,Aux!$Q$4:$Q$5000,0)),1,""),"")</f>
        <v/>
      </c>
      <c r="H485" s="13" t="str">
        <f>IFERROR(IF(($C485&amp;"-"&amp;$E485&amp;"-"&amp;H$4)=INDEX(Aux!$Q$4:$Q$5000,MATCH($C485&amp;"-"&amp;$E485&amp;"-"&amp;H$4,Aux!$Q$4:$Q$5000,0)),1,""),"")</f>
        <v/>
      </c>
      <c r="I485" s="13" t="str">
        <f>IFERROR(IF(($C485&amp;"-"&amp;$E485&amp;"-"&amp;I$4)=INDEX(Aux!$Q$4:$Q$5000,MATCH($C485&amp;"-"&amp;$E485&amp;"-"&amp;I$4,Aux!$Q$4:$Q$5000,0)),1,""),"")</f>
        <v/>
      </c>
      <c r="J485" s="13" t="str">
        <f>IFERROR(IF(($C485&amp;"-"&amp;$E485&amp;"-"&amp;J$4)=INDEX(Aux!$Q$4:$Q$5000,MATCH($C485&amp;"-"&amp;$E485&amp;"-"&amp;J$4,Aux!$Q$4:$Q$5000,0)),1,""),"")</f>
        <v/>
      </c>
      <c r="K485" s="13" t="str">
        <f>IFERROR(IF(($C485&amp;"-"&amp;$E485&amp;"-"&amp;K$4)=INDEX(Aux!$Q$4:$Q$5000,MATCH($C485&amp;"-"&amp;$E485&amp;"-"&amp;K$4,Aux!$Q$4:$Q$5000,0)),1,""),"")</f>
        <v/>
      </c>
      <c r="L485" s="13" t="str">
        <f>IFERROR(IF(($C485&amp;"-"&amp;$E485&amp;"-"&amp;L$4)=INDEX(Aux!$Q$4:$Q$5000,MATCH($C485&amp;"-"&amp;$E485&amp;"-"&amp;L$4,Aux!$Q$4:$Q$5000,0)),1,""),"")</f>
        <v/>
      </c>
      <c r="M485" s="13" t="str">
        <f>IFERROR(IF(($C485&amp;"-"&amp;$E485&amp;"-"&amp;M$4)=INDEX(Aux!$Q$4:$Q$5000,MATCH($C485&amp;"-"&amp;$E485&amp;"-"&amp;M$4,Aux!$Q$4:$Q$5000,0)),1,""),"")</f>
        <v/>
      </c>
      <c r="N485" s="13" t="str">
        <f>IFERROR(IF(($C485&amp;"-"&amp;$E485&amp;"-"&amp;N$4)=INDEX(Aux!$Q$4:$Q$5000,MATCH($C485&amp;"-"&amp;$E485&amp;"-"&amp;N$4,Aux!$Q$4:$Q$5000,0)),1,""),"")</f>
        <v/>
      </c>
      <c r="O485" s="13" t="str">
        <f>IFERROR(IF(($C485&amp;"-"&amp;$E485&amp;"-"&amp;O$4)=INDEX(Aux!$Q$4:$Q$5000,MATCH($C485&amp;"-"&amp;$E485&amp;"-"&amp;O$4,Aux!$Q$4:$Q$5000,0)),1,""),"")</f>
        <v/>
      </c>
      <c r="P485" s="13" t="str">
        <f>IFERROR(IF(($C485&amp;"-"&amp;$E485&amp;"-"&amp;P$4)=INDEX(Aux!$Q$4:$Q$5000,MATCH($C485&amp;"-"&amp;$E485&amp;"-"&amp;P$4,Aux!$Q$4:$Q$5000,0)),1,""),"")</f>
        <v/>
      </c>
      <c r="Q485" s="13" t="str">
        <f>IFERROR(IF(($C485&amp;"-"&amp;$E485&amp;"-"&amp;Q$4)=INDEX(Aux!$Q$4:$Q$5000,MATCH($C485&amp;"-"&amp;$E485&amp;"-"&amp;Q$4,Aux!$Q$4:$Q$5000,0)),1,""),"")</f>
        <v/>
      </c>
      <c r="R485" s="13" t="str">
        <f>IFERROR(IF(($C485&amp;"-"&amp;$E485&amp;"-"&amp;R$4)=INDEX(Aux!$Q$4:$Q$5000,MATCH($C485&amp;"-"&amp;$E485&amp;"-"&amp;R$4,Aux!$Q$4:$Q$5000,0)),1,""),"")</f>
        <v/>
      </c>
      <c r="S485" s="13" t="str">
        <f>IFERROR(IF(($C485&amp;"-"&amp;$E485&amp;"-"&amp;S$4)=INDEX(Aux!$Q$4:$Q$5000,MATCH($C485&amp;"-"&amp;$E485&amp;"-"&amp;S$4,Aux!$Q$4:$Q$5000,0)),1,""),"")</f>
        <v/>
      </c>
      <c r="T485" s="13" t="str">
        <f>IFERROR(IF(($C485&amp;"-"&amp;$E485&amp;"-"&amp;T$4)=INDEX(Aux!$Q$4:$Q$5000,MATCH($C485&amp;"-"&amp;$E485&amp;"-"&amp;T$4,Aux!$Q$4:$Q$5000,0)),1,""),"")</f>
        <v/>
      </c>
      <c r="U485" s="13" t="str">
        <f>IFERROR(IF(($C485&amp;"-"&amp;$E485&amp;"-"&amp;U$4)=INDEX(Aux!$Q$4:$Q$5000,MATCH($C485&amp;"-"&amp;$E485&amp;"-"&amp;U$4,Aux!$Q$4:$Q$5000,0)),1,""),"")</f>
        <v/>
      </c>
      <c r="V485" s="13" t="str">
        <f>IFERROR(IF(($C485&amp;"-"&amp;$E485&amp;"-"&amp;V$4)=INDEX(Aux!$Q$4:$Q$5000,MATCH($C485&amp;"-"&amp;$E485&amp;"-"&amp;V$4,Aux!$Q$4:$Q$5000,0)),1,""),"")</f>
        <v/>
      </c>
      <c r="W485" s="13" t="str">
        <f>IFERROR(IF(($C485&amp;"-"&amp;$E485&amp;"-"&amp;W$4)=INDEX(Aux!$Q$4:$Q$5000,MATCH($C485&amp;"-"&amp;$E485&amp;"-"&amp;W$4,Aux!$Q$4:$Q$5000,0)),1,""),"")</f>
        <v/>
      </c>
      <c r="X485" s="13" t="str">
        <f>IFERROR(IF(($C485&amp;"-"&amp;$E485&amp;"-"&amp;X$4)=INDEX(Aux!$Q$4:$Q$5000,MATCH($C485&amp;"-"&amp;$E485&amp;"-"&amp;X$4,Aux!$Q$4:$Q$5000,0)),1,""),"")</f>
        <v/>
      </c>
      <c r="Y485" s="13" t="str">
        <f>IFERROR(IF(($C485&amp;"-"&amp;$E485&amp;"-"&amp;Y$4)=INDEX(Aux!$Q$4:$Q$5000,MATCH($C485&amp;"-"&amp;$E485&amp;"-"&amp;Y$4,Aux!$Q$4:$Q$5000,0)),1,""),"")</f>
        <v/>
      </c>
      <c r="Z485" s="13" t="str">
        <f>IFERROR(IF(($C485&amp;"-"&amp;$E485&amp;"-"&amp;Z$4)=INDEX(Aux!$Q$4:$Q$5000,MATCH($C485&amp;"-"&amp;$E485&amp;"-"&amp;Z$4,Aux!$Q$4:$Q$5000,0)),1,""),"")</f>
        <v/>
      </c>
      <c r="AA485" s="13" t="str">
        <f>IFERROR(IF(($C485&amp;"-"&amp;$E485&amp;"-"&amp;AA$4)=INDEX(Aux!$Q$4:$Q$5000,MATCH($C485&amp;"-"&amp;$E485&amp;"-"&amp;AA$4,Aux!$Q$4:$Q$5000,0)),1,""),"")</f>
        <v/>
      </c>
    </row>
    <row r="486" spans="2:27" x14ac:dyDescent="0.25">
      <c r="B486" s="41" t="str">
        <f>IF(B485="","",IF(B485+1&lt;='Tables&amp;Data'!$F$9,B485+1,""))</f>
        <v/>
      </c>
      <c r="C486" s="46" t="str">
        <f>IF(IFERROR(TRUNC((B486-1)/'Tables&amp;Data'!$F$7,0)+1,0)=0,"","G"&amp;TRUNC((B486-1)/'Tables&amp;Data'!$F$7,0)+1)</f>
        <v/>
      </c>
      <c r="D486" s="43" t="str">
        <f>IF(C486="","",IF(D485='Tables&amp;Data'!$F$7,1,D485+1))</f>
        <v/>
      </c>
      <c r="E486" s="43" t="str">
        <f t="shared" si="7"/>
        <v/>
      </c>
      <c r="F486" s="45" t="str">
        <f>IF(E486="","",IF(SUM(G486:AA486)='Tables&amp;Data'!$F$8,"P","O"))</f>
        <v/>
      </c>
      <c r="G486" s="13" t="str">
        <f>IFERROR(IF(($C486&amp;"-"&amp;$E486&amp;"-"&amp;G$4)=INDEX(Aux!$Q$4:$Q$5000,MATCH($C486&amp;"-"&amp;$E486&amp;"-"&amp;G$4,Aux!$Q$4:$Q$5000,0)),1,""),"")</f>
        <v/>
      </c>
      <c r="H486" s="13" t="str">
        <f>IFERROR(IF(($C486&amp;"-"&amp;$E486&amp;"-"&amp;H$4)=INDEX(Aux!$Q$4:$Q$5000,MATCH($C486&amp;"-"&amp;$E486&amp;"-"&amp;H$4,Aux!$Q$4:$Q$5000,0)),1,""),"")</f>
        <v/>
      </c>
      <c r="I486" s="13" t="str">
        <f>IFERROR(IF(($C486&amp;"-"&amp;$E486&amp;"-"&amp;I$4)=INDEX(Aux!$Q$4:$Q$5000,MATCH($C486&amp;"-"&amp;$E486&amp;"-"&amp;I$4,Aux!$Q$4:$Q$5000,0)),1,""),"")</f>
        <v/>
      </c>
      <c r="J486" s="13" t="str">
        <f>IFERROR(IF(($C486&amp;"-"&amp;$E486&amp;"-"&amp;J$4)=INDEX(Aux!$Q$4:$Q$5000,MATCH($C486&amp;"-"&amp;$E486&amp;"-"&amp;J$4,Aux!$Q$4:$Q$5000,0)),1,""),"")</f>
        <v/>
      </c>
      <c r="K486" s="13" t="str">
        <f>IFERROR(IF(($C486&amp;"-"&amp;$E486&amp;"-"&amp;K$4)=INDEX(Aux!$Q$4:$Q$5000,MATCH($C486&amp;"-"&amp;$E486&amp;"-"&amp;K$4,Aux!$Q$4:$Q$5000,0)),1,""),"")</f>
        <v/>
      </c>
      <c r="L486" s="13" t="str">
        <f>IFERROR(IF(($C486&amp;"-"&amp;$E486&amp;"-"&amp;L$4)=INDEX(Aux!$Q$4:$Q$5000,MATCH($C486&amp;"-"&amp;$E486&amp;"-"&amp;L$4,Aux!$Q$4:$Q$5000,0)),1,""),"")</f>
        <v/>
      </c>
      <c r="M486" s="13" t="str">
        <f>IFERROR(IF(($C486&amp;"-"&amp;$E486&amp;"-"&amp;M$4)=INDEX(Aux!$Q$4:$Q$5000,MATCH($C486&amp;"-"&amp;$E486&amp;"-"&amp;M$4,Aux!$Q$4:$Q$5000,0)),1,""),"")</f>
        <v/>
      </c>
      <c r="N486" s="13" t="str">
        <f>IFERROR(IF(($C486&amp;"-"&amp;$E486&amp;"-"&amp;N$4)=INDEX(Aux!$Q$4:$Q$5000,MATCH($C486&amp;"-"&amp;$E486&amp;"-"&amp;N$4,Aux!$Q$4:$Q$5000,0)),1,""),"")</f>
        <v/>
      </c>
      <c r="O486" s="13" t="str">
        <f>IFERROR(IF(($C486&amp;"-"&amp;$E486&amp;"-"&amp;O$4)=INDEX(Aux!$Q$4:$Q$5000,MATCH($C486&amp;"-"&amp;$E486&amp;"-"&amp;O$4,Aux!$Q$4:$Q$5000,0)),1,""),"")</f>
        <v/>
      </c>
      <c r="P486" s="13" t="str">
        <f>IFERROR(IF(($C486&amp;"-"&amp;$E486&amp;"-"&amp;P$4)=INDEX(Aux!$Q$4:$Q$5000,MATCH($C486&amp;"-"&amp;$E486&amp;"-"&amp;P$4,Aux!$Q$4:$Q$5000,0)),1,""),"")</f>
        <v/>
      </c>
      <c r="Q486" s="13" t="str">
        <f>IFERROR(IF(($C486&amp;"-"&amp;$E486&amp;"-"&amp;Q$4)=INDEX(Aux!$Q$4:$Q$5000,MATCH($C486&amp;"-"&amp;$E486&amp;"-"&amp;Q$4,Aux!$Q$4:$Q$5000,0)),1,""),"")</f>
        <v/>
      </c>
      <c r="R486" s="13" t="str">
        <f>IFERROR(IF(($C486&amp;"-"&amp;$E486&amp;"-"&amp;R$4)=INDEX(Aux!$Q$4:$Q$5000,MATCH($C486&amp;"-"&amp;$E486&amp;"-"&amp;R$4,Aux!$Q$4:$Q$5000,0)),1,""),"")</f>
        <v/>
      </c>
      <c r="S486" s="13" t="str">
        <f>IFERROR(IF(($C486&amp;"-"&amp;$E486&amp;"-"&amp;S$4)=INDEX(Aux!$Q$4:$Q$5000,MATCH($C486&amp;"-"&amp;$E486&amp;"-"&amp;S$4,Aux!$Q$4:$Q$5000,0)),1,""),"")</f>
        <v/>
      </c>
      <c r="T486" s="13" t="str">
        <f>IFERROR(IF(($C486&amp;"-"&amp;$E486&amp;"-"&amp;T$4)=INDEX(Aux!$Q$4:$Q$5000,MATCH($C486&amp;"-"&amp;$E486&amp;"-"&amp;T$4,Aux!$Q$4:$Q$5000,0)),1,""),"")</f>
        <v/>
      </c>
      <c r="U486" s="13" t="str">
        <f>IFERROR(IF(($C486&amp;"-"&amp;$E486&amp;"-"&amp;U$4)=INDEX(Aux!$Q$4:$Q$5000,MATCH($C486&amp;"-"&amp;$E486&amp;"-"&amp;U$4,Aux!$Q$4:$Q$5000,0)),1,""),"")</f>
        <v/>
      </c>
      <c r="V486" s="13" t="str">
        <f>IFERROR(IF(($C486&amp;"-"&amp;$E486&amp;"-"&amp;V$4)=INDEX(Aux!$Q$4:$Q$5000,MATCH($C486&amp;"-"&amp;$E486&amp;"-"&amp;V$4,Aux!$Q$4:$Q$5000,0)),1,""),"")</f>
        <v/>
      </c>
      <c r="W486" s="13" t="str">
        <f>IFERROR(IF(($C486&amp;"-"&amp;$E486&amp;"-"&amp;W$4)=INDEX(Aux!$Q$4:$Q$5000,MATCH($C486&amp;"-"&amp;$E486&amp;"-"&amp;W$4,Aux!$Q$4:$Q$5000,0)),1,""),"")</f>
        <v/>
      </c>
      <c r="X486" s="13" t="str">
        <f>IFERROR(IF(($C486&amp;"-"&amp;$E486&amp;"-"&amp;X$4)=INDEX(Aux!$Q$4:$Q$5000,MATCH($C486&amp;"-"&amp;$E486&amp;"-"&amp;X$4,Aux!$Q$4:$Q$5000,0)),1,""),"")</f>
        <v/>
      </c>
      <c r="Y486" s="13" t="str">
        <f>IFERROR(IF(($C486&amp;"-"&amp;$E486&amp;"-"&amp;Y$4)=INDEX(Aux!$Q$4:$Q$5000,MATCH($C486&amp;"-"&amp;$E486&amp;"-"&amp;Y$4,Aux!$Q$4:$Q$5000,0)),1,""),"")</f>
        <v/>
      </c>
      <c r="Z486" s="13" t="str">
        <f>IFERROR(IF(($C486&amp;"-"&amp;$E486&amp;"-"&amp;Z$4)=INDEX(Aux!$Q$4:$Q$5000,MATCH($C486&amp;"-"&amp;$E486&amp;"-"&amp;Z$4,Aux!$Q$4:$Q$5000,0)),1,""),"")</f>
        <v/>
      </c>
      <c r="AA486" s="13" t="str">
        <f>IFERROR(IF(($C486&amp;"-"&amp;$E486&amp;"-"&amp;AA$4)=INDEX(Aux!$Q$4:$Q$5000,MATCH($C486&amp;"-"&amp;$E486&amp;"-"&amp;AA$4,Aux!$Q$4:$Q$5000,0)),1,""),"")</f>
        <v/>
      </c>
    </row>
    <row r="487" spans="2:27" x14ac:dyDescent="0.25">
      <c r="B487" s="41" t="str">
        <f>IF(B486="","",IF(B486+1&lt;='Tables&amp;Data'!$F$9,B486+1,""))</f>
        <v/>
      </c>
      <c r="C487" s="46" t="str">
        <f>IF(IFERROR(TRUNC((B487-1)/'Tables&amp;Data'!$F$7,0)+1,0)=0,"","G"&amp;TRUNC((B487-1)/'Tables&amp;Data'!$F$7,0)+1)</f>
        <v/>
      </c>
      <c r="D487" s="43" t="str">
        <f>IF(C487="","",IF(D486='Tables&amp;Data'!$F$7,1,D486+1))</f>
        <v/>
      </c>
      <c r="E487" s="43" t="str">
        <f t="shared" si="7"/>
        <v/>
      </c>
      <c r="F487" s="45" t="str">
        <f>IF(E487="","",IF(SUM(G487:AA487)='Tables&amp;Data'!$F$8,"P","O"))</f>
        <v/>
      </c>
      <c r="G487" s="13" t="str">
        <f>IFERROR(IF(($C487&amp;"-"&amp;$E487&amp;"-"&amp;G$4)=INDEX(Aux!$Q$4:$Q$5000,MATCH($C487&amp;"-"&amp;$E487&amp;"-"&amp;G$4,Aux!$Q$4:$Q$5000,0)),1,""),"")</f>
        <v/>
      </c>
      <c r="H487" s="13" t="str">
        <f>IFERROR(IF(($C487&amp;"-"&amp;$E487&amp;"-"&amp;H$4)=INDEX(Aux!$Q$4:$Q$5000,MATCH($C487&amp;"-"&amp;$E487&amp;"-"&amp;H$4,Aux!$Q$4:$Q$5000,0)),1,""),"")</f>
        <v/>
      </c>
      <c r="I487" s="13" t="str">
        <f>IFERROR(IF(($C487&amp;"-"&amp;$E487&amp;"-"&amp;I$4)=INDEX(Aux!$Q$4:$Q$5000,MATCH($C487&amp;"-"&amp;$E487&amp;"-"&amp;I$4,Aux!$Q$4:$Q$5000,0)),1,""),"")</f>
        <v/>
      </c>
      <c r="J487" s="13" t="str">
        <f>IFERROR(IF(($C487&amp;"-"&amp;$E487&amp;"-"&amp;J$4)=INDEX(Aux!$Q$4:$Q$5000,MATCH($C487&amp;"-"&amp;$E487&amp;"-"&amp;J$4,Aux!$Q$4:$Q$5000,0)),1,""),"")</f>
        <v/>
      </c>
      <c r="K487" s="13" t="str">
        <f>IFERROR(IF(($C487&amp;"-"&amp;$E487&amp;"-"&amp;K$4)=INDEX(Aux!$Q$4:$Q$5000,MATCH($C487&amp;"-"&amp;$E487&amp;"-"&amp;K$4,Aux!$Q$4:$Q$5000,0)),1,""),"")</f>
        <v/>
      </c>
      <c r="L487" s="13" t="str">
        <f>IFERROR(IF(($C487&amp;"-"&amp;$E487&amp;"-"&amp;L$4)=INDEX(Aux!$Q$4:$Q$5000,MATCH($C487&amp;"-"&amp;$E487&amp;"-"&amp;L$4,Aux!$Q$4:$Q$5000,0)),1,""),"")</f>
        <v/>
      </c>
      <c r="M487" s="13" t="str">
        <f>IFERROR(IF(($C487&amp;"-"&amp;$E487&amp;"-"&amp;M$4)=INDEX(Aux!$Q$4:$Q$5000,MATCH($C487&amp;"-"&amp;$E487&amp;"-"&amp;M$4,Aux!$Q$4:$Q$5000,0)),1,""),"")</f>
        <v/>
      </c>
      <c r="N487" s="13" t="str">
        <f>IFERROR(IF(($C487&amp;"-"&amp;$E487&amp;"-"&amp;N$4)=INDEX(Aux!$Q$4:$Q$5000,MATCH($C487&amp;"-"&amp;$E487&amp;"-"&amp;N$4,Aux!$Q$4:$Q$5000,0)),1,""),"")</f>
        <v/>
      </c>
      <c r="O487" s="13" t="str">
        <f>IFERROR(IF(($C487&amp;"-"&amp;$E487&amp;"-"&amp;O$4)=INDEX(Aux!$Q$4:$Q$5000,MATCH($C487&amp;"-"&amp;$E487&amp;"-"&amp;O$4,Aux!$Q$4:$Q$5000,0)),1,""),"")</f>
        <v/>
      </c>
      <c r="P487" s="13" t="str">
        <f>IFERROR(IF(($C487&amp;"-"&amp;$E487&amp;"-"&amp;P$4)=INDEX(Aux!$Q$4:$Q$5000,MATCH($C487&amp;"-"&amp;$E487&amp;"-"&amp;P$4,Aux!$Q$4:$Q$5000,0)),1,""),"")</f>
        <v/>
      </c>
      <c r="Q487" s="13" t="str">
        <f>IFERROR(IF(($C487&amp;"-"&amp;$E487&amp;"-"&amp;Q$4)=INDEX(Aux!$Q$4:$Q$5000,MATCH($C487&amp;"-"&amp;$E487&amp;"-"&amp;Q$4,Aux!$Q$4:$Q$5000,0)),1,""),"")</f>
        <v/>
      </c>
      <c r="R487" s="13" t="str">
        <f>IFERROR(IF(($C487&amp;"-"&amp;$E487&amp;"-"&amp;R$4)=INDEX(Aux!$Q$4:$Q$5000,MATCH($C487&amp;"-"&amp;$E487&amp;"-"&amp;R$4,Aux!$Q$4:$Q$5000,0)),1,""),"")</f>
        <v/>
      </c>
      <c r="S487" s="13" t="str">
        <f>IFERROR(IF(($C487&amp;"-"&amp;$E487&amp;"-"&amp;S$4)=INDEX(Aux!$Q$4:$Q$5000,MATCH($C487&amp;"-"&amp;$E487&amp;"-"&amp;S$4,Aux!$Q$4:$Q$5000,0)),1,""),"")</f>
        <v/>
      </c>
      <c r="T487" s="13" t="str">
        <f>IFERROR(IF(($C487&amp;"-"&amp;$E487&amp;"-"&amp;T$4)=INDEX(Aux!$Q$4:$Q$5000,MATCH($C487&amp;"-"&amp;$E487&amp;"-"&amp;T$4,Aux!$Q$4:$Q$5000,0)),1,""),"")</f>
        <v/>
      </c>
      <c r="U487" s="13" t="str">
        <f>IFERROR(IF(($C487&amp;"-"&amp;$E487&amp;"-"&amp;U$4)=INDEX(Aux!$Q$4:$Q$5000,MATCH($C487&amp;"-"&amp;$E487&amp;"-"&amp;U$4,Aux!$Q$4:$Q$5000,0)),1,""),"")</f>
        <v/>
      </c>
      <c r="V487" s="13" t="str">
        <f>IFERROR(IF(($C487&amp;"-"&amp;$E487&amp;"-"&amp;V$4)=INDEX(Aux!$Q$4:$Q$5000,MATCH($C487&amp;"-"&amp;$E487&amp;"-"&amp;V$4,Aux!$Q$4:$Q$5000,0)),1,""),"")</f>
        <v/>
      </c>
      <c r="W487" s="13" t="str">
        <f>IFERROR(IF(($C487&amp;"-"&amp;$E487&amp;"-"&amp;W$4)=INDEX(Aux!$Q$4:$Q$5000,MATCH($C487&amp;"-"&amp;$E487&amp;"-"&amp;W$4,Aux!$Q$4:$Q$5000,0)),1,""),"")</f>
        <v/>
      </c>
      <c r="X487" s="13" t="str">
        <f>IFERROR(IF(($C487&amp;"-"&amp;$E487&amp;"-"&amp;X$4)=INDEX(Aux!$Q$4:$Q$5000,MATCH($C487&amp;"-"&amp;$E487&amp;"-"&amp;X$4,Aux!$Q$4:$Q$5000,0)),1,""),"")</f>
        <v/>
      </c>
      <c r="Y487" s="13" t="str">
        <f>IFERROR(IF(($C487&amp;"-"&amp;$E487&amp;"-"&amp;Y$4)=INDEX(Aux!$Q$4:$Q$5000,MATCH($C487&amp;"-"&amp;$E487&amp;"-"&amp;Y$4,Aux!$Q$4:$Q$5000,0)),1,""),"")</f>
        <v/>
      </c>
      <c r="Z487" s="13" t="str">
        <f>IFERROR(IF(($C487&amp;"-"&amp;$E487&amp;"-"&amp;Z$4)=INDEX(Aux!$Q$4:$Q$5000,MATCH($C487&amp;"-"&amp;$E487&amp;"-"&amp;Z$4,Aux!$Q$4:$Q$5000,0)),1,""),"")</f>
        <v/>
      </c>
      <c r="AA487" s="13" t="str">
        <f>IFERROR(IF(($C487&amp;"-"&amp;$E487&amp;"-"&amp;AA$4)=INDEX(Aux!$Q$4:$Q$5000,MATCH($C487&amp;"-"&amp;$E487&amp;"-"&amp;AA$4,Aux!$Q$4:$Q$5000,0)),1,""),"")</f>
        <v/>
      </c>
    </row>
    <row r="488" spans="2:27" x14ac:dyDescent="0.25">
      <c r="B488" s="41" t="str">
        <f>IF(B487="","",IF(B487+1&lt;='Tables&amp;Data'!$F$9,B487+1,""))</f>
        <v/>
      </c>
      <c r="C488" s="46" t="str">
        <f>IF(IFERROR(TRUNC((B488-1)/'Tables&amp;Data'!$F$7,0)+1,0)=0,"","G"&amp;TRUNC((B488-1)/'Tables&amp;Data'!$F$7,0)+1)</f>
        <v/>
      </c>
      <c r="D488" s="43" t="str">
        <f>IF(C488="","",IF(D487='Tables&amp;Data'!$F$7,1,D487+1))</f>
        <v/>
      </c>
      <c r="E488" s="43" t="str">
        <f t="shared" si="7"/>
        <v/>
      </c>
      <c r="F488" s="45" t="str">
        <f>IF(E488="","",IF(SUM(G488:AA488)='Tables&amp;Data'!$F$8,"P","O"))</f>
        <v/>
      </c>
      <c r="G488" s="13" t="str">
        <f>IFERROR(IF(($C488&amp;"-"&amp;$E488&amp;"-"&amp;G$4)=INDEX(Aux!$Q$4:$Q$5000,MATCH($C488&amp;"-"&amp;$E488&amp;"-"&amp;G$4,Aux!$Q$4:$Q$5000,0)),1,""),"")</f>
        <v/>
      </c>
      <c r="H488" s="13" t="str">
        <f>IFERROR(IF(($C488&amp;"-"&amp;$E488&amp;"-"&amp;H$4)=INDEX(Aux!$Q$4:$Q$5000,MATCH($C488&amp;"-"&amp;$E488&amp;"-"&amp;H$4,Aux!$Q$4:$Q$5000,0)),1,""),"")</f>
        <v/>
      </c>
      <c r="I488" s="13" t="str">
        <f>IFERROR(IF(($C488&amp;"-"&amp;$E488&amp;"-"&amp;I$4)=INDEX(Aux!$Q$4:$Q$5000,MATCH($C488&amp;"-"&amp;$E488&amp;"-"&amp;I$4,Aux!$Q$4:$Q$5000,0)),1,""),"")</f>
        <v/>
      </c>
      <c r="J488" s="13" t="str">
        <f>IFERROR(IF(($C488&amp;"-"&amp;$E488&amp;"-"&amp;J$4)=INDEX(Aux!$Q$4:$Q$5000,MATCH($C488&amp;"-"&amp;$E488&amp;"-"&amp;J$4,Aux!$Q$4:$Q$5000,0)),1,""),"")</f>
        <v/>
      </c>
      <c r="K488" s="13" t="str">
        <f>IFERROR(IF(($C488&amp;"-"&amp;$E488&amp;"-"&amp;K$4)=INDEX(Aux!$Q$4:$Q$5000,MATCH($C488&amp;"-"&amp;$E488&amp;"-"&amp;K$4,Aux!$Q$4:$Q$5000,0)),1,""),"")</f>
        <v/>
      </c>
      <c r="L488" s="13" t="str">
        <f>IFERROR(IF(($C488&amp;"-"&amp;$E488&amp;"-"&amp;L$4)=INDEX(Aux!$Q$4:$Q$5000,MATCH($C488&amp;"-"&amp;$E488&amp;"-"&amp;L$4,Aux!$Q$4:$Q$5000,0)),1,""),"")</f>
        <v/>
      </c>
      <c r="M488" s="13" t="str">
        <f>IFERROR(IF(($C488&amp;"-"&amp;$E488&amp;"-"&amp;M$4)=INDEX(Aux!$Q$4:$Q$5000,MATCH($C488&amp;"-"&amp;$E488&amp;"-"&amp;M$4,Aux!$Q$4:$Q$5000,0)),1,""),"")</f>
        <v/>
      </c>
      <c r="N488" s="13" t="str">
        <f>IFERROR(IF(($C488&amp;"-"&amp;$E488&amp;"-"&amp;N$4)=INDEX(Aux!$Q$4:$Q$5000,MATCH($C488&amp;"-"&amp;$E488&amp;"-"&amp;N$4,Aux!$Q$4:$Q$5000,0)),1,""),"")</f>
        <v/>
      </c>
      <c r="O488" s="13" t="str">
        <f>IFERROR(IF(($C488&amp;"-"&amp;$E488&amp;"-"&amp;O$4)=INDEX(Aux!$Q$4:$Q$5000,MATCH($C488&amp;"-"&amp;$E488&amp;"-"&amp;O$4,Aux!$Q$4:$Q$5000,0)),1,""),"")</f>
        <v/>
      </c>
      <c r="P488" s="13" t="str">
        <f>IFERROR(IF(($C488&amp;"-"&amp;$E488&amp;"-"&amp;P$4)=INDEX(Aux!$Q$4:$Q$5000,MATCH($C488&amp;"-"&amp;$E488&amp;"-"&amp;P$4,Aux!$Q$4:$Q$5000,0)),1,""),"")</f>
        <v/>
      </c>
      <c r="Q488" s="13" t="str">
        <f>IFERROR(IF(($C488&amp;"-"&amp;$E488&amp;"-"&amp;Q$4)=INDEX(Aux!$Q$4:$Q$5000,MATCH($C488&amp;"-"&amp;$E488&amp;"-"&amp;Q$4,Aux!$Q$4:$Q$5000,0)),1,""),"")</f>
        <v/>
      </c>
      <c r="R488" s="13" t="str">
        <f>IFERROR(IF(($C488&amp;"-"&amp;$E488&amp;"-"&amp;R$4)=INDEX(Aux!$Q$4:$Q$5000,MATCH($C488&amp;"-"&amp;$E488&amp;"-"&amp;R$4,Aux!$Q$4:$Q$5000,0)),1,""),"")</f>
        <v/>
      </c>
      <c r="S488" s="13" t="str">
        <f>IFERROR(IF(($C488&amp;"-"&amp;$E488&amp;"-"&amp;S$4)=INDEX(Aux!$Q$4:$Q$5000,MATCH($C488&amp;"-"&amp;$E488&amp;"-"&amp;S$4,Aux!$Q$4:$Q$5000,0)),1,""),"")</f>
        <v/>
      </c>
      <c r="T488" s="13" t="str">
        <f>IFERROR(IF(($C488&amp;"-"&amp;$E488&amp;"-"&amp;T$4)=INDEX(Aux!$Q$4:$Q$5000,MATCH($C488&amp;"-"&amp;$E488&amp;"-"&amp;T$4,Aux!$Q$4:$Q$5000,0)),1,""),"")</f>
        <v/>
      </c>
      <c r="U488" s="13" t="str">
        <f>IFERROR(IF(($C488&amp;"-"&amp;$E488&amp;"-"&amp;U$4)=INDEX(Aux!$Q$4:$Q$5000,MATCH($C488&amp;"-"&amp;$E488&amp;"-"&amp;U$4,Aux!$Q$4:$Q$5000,0)),1,""),"")</f>
        <v/>
      </c>
      <c r="V488" s="13" t="str">
        <f>IFERROR(IF(($C488&amp;"-"&amp;$E488&amp;"-"&amp;V$4)=INDEX(Aux!$Q$4:$Q$5000,MATCH($C488&amp;"-"&amp;$E488&amp;"-"&amp;V$4,Aux!$Q$4:$Q$5000,0)),1,""),"")</f>
        <v/>
      </c>
      <c r="W488" s="13" t="str">
        <f>IFERROR(IF(($C488&amp;"-"&amp;$E488&amp;"-"&amp;W$4)=INDEX(Aux!$Q$4:$Q$5000,MATCH($C488&amp;"-"&amp;$E488&amp;"-"&amp;W$4,Aux!$Q$4:$Q$5000,0)),1,""),"")</f>
        <v/>
      </c>
      <c r="X488" s="13" t="str">
        <f>IFERROR(IF(($C488&amp;"-"&amp;$E488&amp;"-"&amp;X$4)=INDEX(Aux!$Q$4:$Q$5000,MATCH($C488&amp;"-"&amp;$E488&amp;"-"&amp;X$4,Aux!$Q$4:$Q$5000,0)),1,""),"")</f>
        <v/>
      </c>
      <c r="Y488" s="13" t="str">
        <f>IFERROR(IF(($C488&amp;"-"&amp;$E488&amp;"-"&amp;Y$4)=INDEX(Aux!$Q$4:$Q$5000,MATCH($C488&amp;"-"&amp;$E488&amp;"-"&amp;Y$4,Aux!$Q$4:$Q$5000,0)),1,""),"")</f>
        <v/>
      </c>
      <c r="Z488" s="13" t="str">
        <f>IFERROR(IF(($C488&amp;"-"&amp;$E488&amp;"-"&amp;Z$4)=INDEX(Aux!$Q$4:$Q$5000,MATCH($C488&amp;"-"&amp;$E488&amp;"-"&amp;Z$4,Aux!$Q$4:$Q$5000,0)),1,""),"")</f>
        <v/>
      </c>
      <c r="AA488" s="13" t="str">
        <f>IFERROR(IF(($C488&amp;"-"&amp;$E488&amp;"-"&amp;AA$4)=INDEX(Aux!$Q$4:$Q$5000,MATCH($C488&amp;"-"&amp;$E488&amp;"-"&amp;AA$4,Aux!$Q$4:$Q$5000,0)),1,""),"")</f>
        <v/>
      </c>
    </row>
    <row r="489" spans="2:27" x14ac:dyDescent="0.25">
      <c r="B489" s="41" t="str">
        <f>IF(B488="","",IF(B488+1&lt;='Tables&amp;Data'!$F$9,B488+1,""))</f>
        <v/>
      </c>
      <c r="C489" s="46" t="str">
        <f>IF(IFERROR(TRUNC((B489-1)/'Tables&amp;Data'!$F$7,0)+1,0)=0,"","G"&amp;TRUNC((B489-1)/'Tables&amp;Data'!$F$7,0)+1)</f>
        <v/>
      </c>
      <c r="D489" s="43" t="str">
        <f>IF(C489="","",IF(D488='Tables&amp;Data'!$F$7,1,D488+1))</f>
        <v/>
      </c>
      <c r="E489" s="43" t="str">
        <f t="shared" si="7"/>
        <v/>
      </c>
      <c r="F489" s="45" t="str">
        <f>IF(E489="","",IF(SUM(G489:AA489)='Tables&amp;Data'!$F$8,"P","O"))</f>
        <v/>
      </c>
      <c r="G489" s="13" t="str">
        <f>IFERROR(IF(($C489&amp;"-"&amp;$E489&amp;"-"&amp;G$4)=INDEX(Aux!$Q$4:$Q$5000,MATCH($C489&amp;"-"&amp;$E489&amp;"-"&amp;G$4,Aux!$Q$4:$Q$5000,0)),1,""),"")</f>
        <v/>
      </c>
      <c r="H489" s="13" t="str">
        <f>IFERROR(IF(($C489&amp;"-"&amp;$E489&amp;"-"&amp;H$4)=INDEX(Aux!$Q$4:$Q$5000,MATCH($C489&amp;"-"&amp;$E489&amp;"-"&amp;H$4,Aux!$Q$4:$Q$5000,0)),1,""),"")</f>
        <v/>
      </c>
      <c r="I489" s="13" t="str">
        <f>IFERROR(IF(($C489&amp;"-"&amp;$E489&amp;"-"&amp;I$4)=INDEX(Aux!$Q$4:$Q$5000,MATCH($C489&amp;"-"&amp;$E489&amp;"-"&amp;I$4,Aux!$Q$4:$Q$5000,0)),1,""),"")</f>
        <v/>
      </c>
      <c r="J489" s="13" t="str">
        <f>IFERROR(IF(($C489&amp;"-"&amp;$E489&amp;"-"&amp;J$4)=INDEX(Aux!$Q$4:$Q$5000,MATCH($C489&amp;"-"&amp;$E489&amp;"-"&amp;J$4,Aux!$Q$4:$Q$5000,0)),1,""),"")</f>
        <v/>
      </c>
      <c r="K489" s="13" t="str">
        <f>IFERROR(IF(($C489&amp;"-"&amp;$E489&amp;"-"&amp;K$4)=INDEX(Aux!$Q$4:$Q$5000,MATCH($C489&amp;"-"&amp;$E489&amp;"-"&amp;K$4,Aux!$Q$4:$Q$5000,0)),1,""),"")</f>
        <v/>
      </c>
      <c r="L489" s="13" t="str">
        <f>IFERROR(IF(($C489&amp;"-"&amp;$E489&amp;"-"&amp;L$4)=INDEX(Aux!$Q$4:$Q$5000,MATCH($C489&amp;"-"&amp;$E489&amp;"-"&amp;L$4,Aux!$Q$4:$Q$5000,0)),1,""),"")</f>
        <v/>
      </c>
      <c r="M489" s="13" t="str">
        <f>IFERROR(IF(($C489&amp;"-"&amp;$E489&amp;"-"&amp;M$4)=INDEX(Aux!$Q$4:$Q$5000,MATCH($C489&amp;"-"&amp;$E489&amp;"-"&amp;M$4,Aux!$Q$4:$Q$5000,0)),1,""),"")</f>
        <v/>
      </c>
      <c r="N489" s="13" t="str">
        <f>IFERROR(IF(($C489&amp;"-"&amp;$E489&amp;"-"&amp;N$4)=INDEX(Aux!$Q$4:$Q$5000,MATCH($C489&amp;"-"&amp;$E489&amp;"-"&amp;N$4,Aux!$Q$4:$Q$5000,0)),1,""),"")</f>
        <v/>
      </c>
      <c r="O489" s="13" t="str">
        <f>IFERROR(IF(($C489&amp;"-"&amp;$E489&amp;"-"&amp;O$4)=INDEX(Aux!$Q$4:$Q$5000,MATCH($C489&amp;"-"&amp;$E489&amp;"-"&amp;O$4,Aux!$Q$4:$Q$5000,0)),1,""),"")</f>
        <v/>
      </c>
      <c r="P489" s="13" t="str">
        <f>IFERROR(IF(($C489&amp;"-"&amp;$E489&amp;"-"&amp;P$4)=INDEX(Aux!$Q$4:$Q$5000,MATCH($C489&amp;"-"&amp;$E489&amp;"-"&amp;P$4,Aux!$Q$4:$Q$5000,0)),1,""),"")</f>
        <v/>
      </c>
      <c r="Q489" s="13" t="str">
        <f>IFERROR(IF(($C489&amp;"-"&amp;$E489&amp;"-"&amp;Q$4)=INDEX(Aux!$Q$4:$Q$5000,MATCH($C489&amp;"-"&amp;$E489&amp;"-"&amp;Q$4,Aux!$Q$4:$Q$5000,0)),1,""),"")</f>
        <v/>
      </c>
      <c r="R489" s="13" t="str">
        <f>IFERROR(IF(($C489&amp;"-"&amp;$E489&amp;"-"&amp;R$4)=INDEX(Aux!$Q$4:$Q$5000,MATCH($C489&amp;"-"&amp;$E489&amp;"-"&amp;R$4,Aux!$Q$4:$Q$5000,0)),1,""),"")</f>
        <v/>
      </c>
      <c r="S489" s="13" t="str">
        <f>IFERROR(IF(($C489&amp;"-"&amp;$E489&amp;"-"&amp;S$4)=INDEX(Aux!$Q$4:$Q$5000,MATCH($C489&amp;"-"&amp;$E489&amp;"-"&amp;S$4,Aux!$Q$4:$Q$5000,0)),1,""),"")</f>
        <v/>
      </c>
      <c r="T489" s="13" t="str">
        <f>IFERROR(IF(($C489&amp;"-"&amp;$E489&amp;"-"&amp;T$4)=INDEX(Aux!$Q$4:$Q$5000,MATCH($C489&amp;"-"&amp;$E489&amp;"-"&amp;T$4,Aux!$Q$4:$Q$5000,0)),1,""),"")</f>
        <v/>
      </c>
      <c r="U489" s="13" t="str">
        <f>IFERROR(IF(($C489&amp;"-"&amp;$E489&amp;"-"&amp;U$4)=INDEX(Aux!$Q$4:$Q$5000,MATCH($C489&amp;"-"&amp;$E489&amp;"-"&amp;U$4,Aux!$Q$4:$Q$5000,0)),1,""),"")</f>
        <v/>
      </c>
      <c r="V489" s="13" t="str">
        <f>IFERROR(IF(($C489&amp;"-"&amp;$E489&amp;"-"&amp;V$4)=INDEX(Aux!$Q$4:$Q$5000,MATCH($C489&amp;"-"&amp;$E489&amp;"-"&amp;V$4,Aux!$Q$4:$Q$5000,0)),1,""),"")</f>
        <v/>
      </c>
      <c r="W489" s="13" t="str">
        <f>IFERROR(IF(($C489&amp;"-"&amp;$E489&amp;"-"&amp;W$4)=INDEX(Aux!$Q$4:$Q$5000,MATCH($C489&amp;"-"&amp;$E489&amp;"-"&amp;W$4,Aux!$Q$4:$Q$5000,0)),1,""),"")</f>
        <v/>
      </c>
      <c r="X489" s="13" t="str">
        <f>IFERROR(IF(($C489&amp;"-"&amp;$E489&amp;"-"&amp;X$4)=INDEX(Aux!$Q$4:$Q$5000,MATCH($C489&amp;"-"&amp;$E489&amp;"-"&amp;X$4,Aux!$Q$4:$Q$5000,0)),1,""),"")</f>
        <v/>
      </c>
      <c r="Y489" s="13" t="str">
        <f>IFERROR(IF(($C489&amp;"-"&amp;$E489&amp;"-"&amp;Y$4)=INDEX(Aux!$Q$4:$Q$5000,MATCH($C489&amp;"-"&amp;$E489&amp;"-"&amp;Y$4,Aux!$Q$4:$Q$5000,0)),1,""),"")</f>
        <v/>
      </c>
      <c r="Z489" s="13" t="str">
        <f>IFERROR(IF(($C489&amp;"-"&amp;$E489&amp;"-"&amp;Z$4)=INDEX(Aux!$Q$4:$Q$5000,MATCH($C489&amp;"-"&amp;$E489&amp;"-"&amp;Z$4,Aux!$Q$4:$Q$5000,0)),1,""),"")</f>
        <v/>
      </c>
      <c r="AA489" s="13" t="str">
        <f>IFERROR(IF(($C489&amp;"-"&amp;$E489&amp;"-"&amp;AA$4)=INDEX(Aux!$Q$4:$Q$5000,MATCH($C489&amp;"-"&amp;$E489&amp;"-"&amp;AA$4,Aux!$Q$4:$Q$5000,0)),1,""),"")</f>
        <v/>
      </c>
    </row>
    <row r="490" spans="2:27" x14ac:dyDescent="0.25">
      <c r="B490" s="41" t="str">
        <f>IF(B489="","",IF(B489+1&lt;='Tables&amp;Data'!$F$9,B489+1,""))</f>
        <v/>
      </c>
      <c r="C490" s="46" t="str">
        <f>IF(IFERROR(TRUNC((B490-1)/'Tables&amp;Data'!$F$7,0)+1,0)=0,"","G"&amp;TRUNC((B490-1)/'Tables&amp;Data'!$F$7,0)+1)</f>
        <v/>
      </c>
      <c r="D490" s="43" t="str">
        <f>IF(C490="","",IF(D489='Tables&amp;Data'!$F$7,1,D489+1))</f>
        <v/>
      </c>
      <c r="E490" s="43" t="str">
        <f t="shared" si="7"/>
        <v/>
      </c>
      <c r="F490" s="45" t="str">
        <f>IF(E490="","",IF(SUM(G490:AA490)='Tables&amp;Data'!$F$8,"P","O"))</f>
        <v/>
      </c>
      <c r="G490" s="13" t="str">
        <f>IFERROR(IF(($C490&amp;"-"&amp;$E490&amp;"-"&amp;G$4)=INDEX(Aux!$Q$4:$Q$5000,MATCH($C490&amp;"-"&amp;$E490&amp;"-"&amp;G$4,Aux!$Q$4:$Q$5000,0)),1,""),"")</f>
        <v/>
      </c>
      <c r="H490" s="13" t="str">
        <f>IFERROR(IF(($C490&amp;"-"&amp;$E490&amp;"-"&amp;H$4)=INDEX(Aux!$Q$4:$Q$5000,MATCH($C490&amp;"-"&amp;$E490&amp;"-"&amp;H$4,Aux!$Q$4:$Q$5000,0)),1,""),"")</f>
        <v/>
      </c>
      <c r="I490" s="13" t="str">
        <f>IFERROR(IF(($C490&amp;"-"&amp;$E490&amp;"-"&amp;I$4)=INDEX(Aux!$Q$4:$Q$5000,MATCH($C490&amp;"-"&amp;$E490&amp;"-"&amp;I$4,Aux!$Q$4:$Q$5000,0)),1,""),"")</f>
        <v/>
      </c>
      <c r="J490" s="13" t="str">
        <f>IFERROR(IF(($C490&amp;"-"&amp;$E490&amp;"-"&amp;J$4)=INDEX(Aux!$Q$4:$Q$5000,MATCH($C490&amp;"-"&amp;$E490&amp;"-"&amp;J$4,Aux!$Q$4:$Q$5000,0)),1,""),"")</f>
        <v/>
      </c>
      <c r="K490" s="13" t="str">
        <f>IFERROR(IF(($C490&amp;"-"&amp;$E490&amp;"-"&amp;K$4)=INDEX(Aux!$Q$4:$Q$5000,MATCH($C490&amp;"-"&amp;$E490&amp;"-"&amp;K$4,Aux!$Q$4:$Q$5000,0)),1,""),"")</f>
        <v/>
      </c>
      <c r="L490" s="13" t="str">
        <f>IFERROR(IF(($C490&amp;"-"&amp;$E490&amp;"-"&amp;L$4)=INDEX(Aux!$Q$4:$Q$5000,MATCH($C490&amp;"-"&amp;$E490&amp;"-"&amp;L$4,Aux!$Q$4:$Q$5000,0)),1,""),"")</f>
        <v/>
      </c>
      <c r="M490" s="13" t="str">
        <f>IFERROR(IF(($C490&amp;"-"&amp;$E490&amp;"-"&amp;M$4)=INDEX(Aux!$Q$4:$Q$5000,MATCH($C490&amp;"-"&amp;$E490&amp;"-"&amp;M$4,Aux!$Q$4:$Q$5000,0)),1,""),"")</f>
        <v/>
      </c>
      <c r="N490" s="13" t="str">
        <f>IFERROR(IF(($C490&amp;"-"&amp;$E490&amp;"-"&amp;N$4)=INDEX(Aux!$Q$4:$Q$5000,MATCH($C490&amp;"-"&amp;$E490&amp;"-"&amp;N$4,Aux!$Q$4:$Q$5000,0)),1,""),"")</f>
        <v/>
      </c>
      <c r="O490" s="13" t="str">
        <f>IFERROR(IF(($C490&amp;"-"&amp;$E490&amp;"-"&amp;O$4)=INDEX(Aux!$Q$4:$Q$5000,MATCH($C490&amp;"-"&amp;$E490&amp;"-"&amp;O$4,Aux!$Q$4:$Q$5000,0)),1,""),"")</f>
        <v/>
      </c>
      <c r="P490" s="13" t="str">
        <f>IFERROR(IF(($C490&amp;"-"&amp;$E490&amp;"-"&amp;P$4)=INDEX(Aux!$Q$4:$Q$5000,MATCH($C490&amp;"-"&amp;$E490&amp;"-"&amp;P$4,Aux!$Q$4:$Q$5000,0)),1,""),"")</f>
        <v/>
      </c>
      <c r="Q490" s="13" t="str">
        <f>IFERROR(IF(($C490&amp;"-"&amp;$E490&amp;"-"&amp;Q$4)=INDEX(Aux!$Q$4:$Q$5000,MATCH($C490&amp;"-"&amp;$E490&amp;"-"&amp;Q$4,Aux!$Q$4:$Q$5000,0)),1,""),"")</f>
        <v/>
      </c>
      <c r="R490" s="13" t="str">
        <f>IFERROR(IF(($C490&amp;"-"&amp;$E490&amp;"-"&amp;R$4)=INDEX(Aux!$Q$4:$Q$5000,MATCH($C490&amp;"-"&amp;$E490&amp;"-"&amp;R$4,Aux!$Q$4:$Q$5000,0)),1,""),"")</f>
        <v/>
      </c>
      <c r="S490" s="13" t="str">
        <f>IFERROR(IF(($C490&amp;"-"&amp;$E490&amp;"-"&amp;S$4)=INDEX(Aux!$Q$4:$Q$5000,MATCH($C490&amp;"-"&amp;$E490&amp;"-"&amp;S$4,Aux!$Q$4:$Q$5000,0)),1,""),"")</f>
        <v/>
      </c>
      <c r="T490" s="13" t="str">
        <f>IFERROR(IF(($C490&amp;"-"&amp;$E490&amp;"-"&amp;T$4)=INDEX(Aux!$Q$4:$Q$5000,MATCH($C490&amp;"-"&amp;$E490&amp;"-"&amp;T$4,Aux!$Q$4:$Q$5000,0)),1,""),"")</f>
        <v/>
      </c>
      <c r="U490" s="13" t="str">
        <f>IFERROR(IF(($C490&amp;"-"&amp;$E490&amp;"-"&amp;U$4)=INDEX(Aux!$Q$4:$Q$5000,MATCH($C490&amp;"-"&amp;$E490&amp;"-"&amp;U$4,Aux!$Q$4:$Q$5000,0)),1,""),"")</f>
        <v/>
      </c>
      <c r="V490" s="13" t="str">
        <f>IFERROR(IF(($C490&amp;"-"&amp;$E490&amp;"-"&amp;V$4)=INDEX(Aux!$Q$4:$Q$5000,MATCH($C490&amp;"-"&amp;$E490&amp;"-"&amp;V$4,Aux!$Q$4:$Q$5000,0)),1,""),"")</f>
        <v/>
      </c>
      <c r="W490" s="13" t="str">
        <f>IFERROR(IF(($C490&amp;"-"&amp;$E490&amp;"-"&amp;W$4)=INDEX(Aux!$Q$4:$Q$5000,MATCH($C490&amp;"-"&amp;$E490&amp;"-"&amp;W$4,Aux!$Q$4:$Q$5000,0)),1,""),"")</f>
        <v/>
      </c>
      <c r="X490" s="13" t="str">
        <f>IFERROR(IF(($C490&amp;"-"&amp;$E490&amp;"-"&amp;X$4)=INDEX(Aux!$Q$4:$Q$5000,MATCH($C490&amp;"-"&amp;$E490&amp;"-"&amp;X$4,Aux!$Q$4:$Q$5000,0)),1,""),"")</f>
        <v/>
      </c>
      <c r="Y490" s="13" t="str">
        <f>IFERROR(IF(($C490&amp;"-"&amp;$E490&amp;"-"&amp;Y$4)=INDEX(Aux!$Q$4:$Q$5000,MATCH($C490&amp;"-"&amp;$E490&amp;"-"&amp;Y$4,Aux!$Q$4:$Q$5000,0)),1,""),"")</f>
        <v/>
      </c>
      <c r="Z490" s="13" t="str">
        <f>IFERROR(IF(($C490&amp;"-"&amp;$E490&amp;"-"&amp;Z$4)=INDEX(Aux!$Q$4:$Q$5000,MATCH($C490&amp;"-"&amp;$E490&amp;"-"&amp;Z$4,Aux!$Q$4:$Q$5000,0)),1,""),"")</f>
        <v/>
      </c>
      <c r="AA490" s="13" t="str">
        <f>IFERROR(IF(($C490&amp;"-"&amp;$E490&amp;"-"&amp;AA$4)=INDEX(Aux!$Q$4:$Q$5000,MATCH($C490&amp;"-"&amp;$E490&amp;"-"&amp;AA$4,Aux!$Q$4:$Q$5000,0)),1,""),"")</f>
        <v/>
      </c>
    </row>
    <row r="491" spans="2:27" x14ac:dyDescent="0.25">
      <c r="B491" s="41" t="str">
        <f>IF(B490="","",IF(B490+1&lt;='Tables&amp;Data'!$F$9,B490+1,""))</f>
        <v/>
      </c>
      <c r="C491" s="46" t="str">
        <f>IF(IFERROR(TRUNC((B491-1)/'Tables&amp;Data'!$F$7,0)+1,0)=0,"","G"&amp;TRUNC((B491-1)/'Tables&amp;Data'!$F$7,0)+1)</f>
        <v/>
      </c>
      <c r="D491" s="43" t="str">
        <f>IF(C491="","",IF(D490='Tables&amp;Data'!$F$7,1,D490+1))</f>
        <v/>
      </c>
      <c r="E491" s="43" t="str">
        <f t="shared" si="7"/>
        <v/>
      </c>
      <c r="F491" s="45" t="str">
        <f>IF(E491="","",IF(SUM(G491:AA491)='Tables&amp;Data'!$F$8,"P","O"))</f>
        <v/>
      </c>
      <c r="G491" s="13" t="str">
        <f>IFERROR(IF(($C491&amp;"-"&amp;$E491&amp;"-"&amp;G$4)=INDEX(Aux!$Q$4:$Q$5000,MATCH($C491&amp;"-"&amp;$E491&amp;"-"&amp;G$4,Aux!$Q$4:$Q$5000,0)),1,""),"")</f>
        <v/>
      </c>
      <c r="H491" s="13" t="str">
        <f>IFERROR(IF(($C491&amp;"-"&amp;$E491&amp;"-"&amp;H$4)=INDEX(Aux!$Q$4:$Q$5000,MATCH($C491&amp;"-"&amp;$E491&amp;"-"&amp;H$4,Aux!$Q$4:$Q$5000,0)),1,""),"")</f>
        <v/>
      </c>
      <c r="I491" s="13" t="str">
        <f>IFERROR(IF(($C491&amp;"-"&amp;$E491&amp;"-"&amp;I$4)=INDEX(Aux!$Q$4:$Q$5000,MATCH($C491&amp;"-"&amp;$E491&amp;"-"&amp;I$4,Aux!$Q$4:$Q$5000,0)),1,""),"")</f>
        <v/>
      </c>
      <c r="J491" s="13" t="str">
        <f>IFERROR(IF(($C491&amp;"-"&amp;$E491&amp;"-"&amp;J$4)=INDEX(Aux!$Q$4:$Q$5000,MATCH($C491&amp;"-"&amp;$E491&amp;"-"&amp;J$4,Aux!$Q$4:$Q$5000,0)),1,""),"")</f>
        <v/>
      </c>
      <c r="K491" s="13" t="str">
        <f>IFERROR(IF(($C491&amp;"-"&amp;$E491&amp;"-"&amp;K$4)=INDEX(Aux!$Q$4:$Q$5000,MATCH($C491&amp;"-"&amp;$E491&amp;"-"&amp;K$4,Aux!$Q$4:$Q$5000,0)),1,""),"")</f>
        <v/>
      </c>
      <c r="L491" s="13" t="str">
        <f>IFERROR(IF(($C491&amp;"-"&amp;$E491&amp;"-"&amp;L$4)=INDEX(Aux!$Q$4:$Q$5000,MATCH($C491&amp;"-"&amp;$E491&amp;"-"&amp;L$4,Aux!$Q$4:$Q$5000,0)),1,""),"")</f>
        <v/>
      </c>
      <c r="M491" s="13" t="str">
        <f>IFERROR(IF(($C491&amp;"-"&amp;$E491&amp;"-"&amp;M$4)=INDEX(Aux!$Q$4:$Q$5000,MATCH($C491&amp;"-"&amp;$E491&amp;"-"&amp;M$4,Aux!$Q$4:$Q$5000,0)),1,""),"")</f>
        <v/>
      </c>
      <c r="N491" s="13" t="str">
        <f>IFERROR(IF(($C491&amp;"-"&amp;$E491&amp;"-"&amp;N$4)=INDEX(Aux!$Q$4:$Q$5000,MATCH($C491&amp;"-"&amp;$E491&amp;"-"&amp;N$4,Aux!$Q$4:$Q$5000,0)),1,""),"")</f>
        <v/>
      </c>
      <c r="O491" s="13" t="str">
        <f>IFERROR(IF(($C491&amp;"-"&amp;$E491&amp;"-"&amp;O$4)=INDEX(Aux!$Q$4:$Q$5000,MATCH($C491&amp;"-"&amp;$E491&amp;"-"&amp;O$4,Aux!$Q$4:$Q$5000,0)),1,""),"")</f>
        <v/>
      </c>
      <c r="P491" s="13" t="str">
        <f>IFERROR(IF(($C491&amp;"-"&amp;$E491&amp;"-"&amp;P$4)=INDEX(Aux!$Q$4:$Q$5000,MATCH($C491&amp;"-"&amp;$E491&amp;"-"&amp;P$4,Aux!$Q$4:$Q$5000,0)),1,""),"")</f>
        <v/>
      </c>
      <c r="Q491" s="13" t="str">
        <f>IFERROR(IF(($C491&amp;"-"&amp;$E491&amp;"-"&amp;Q$4)=INDEX(Aux!$Q$4:$Q$5000,MATCH($C491&amp;"-"&amp;$E491&amp;"-"&amp;Q$4,Aux!$Q$4:$Q$5000,0)),1,""),"")</f>
        <v/>
      </c>
      <c r="R491" s="13" t="str">
        <f>IFERROR(IF(($C491&amp;"-"&amp;$E491&amp;"-"&amp;R$4)=INDEX(Aux!$Q$4:$Q$5000,MATCH($C491&amp;"-"&amp;$E491&amp;"-"&amp;R$4,Aux!$Q$4:$Q$5000,0)),1,""),"")</f>
        <v/>
      </c>
      <c r="S491" s="13" t="str">
        <f>IFERROR(IF(($C491&amp;"-"&amp;$E491&amp;"-"&amp;S$4)=INDEX(Aux!$Q$4:$Q$5000,MATCH($C491&amp;"-"&amp;$E491&amp;"-"&amp;S$4,Aux!$Q$4:$Q$5000,0)),1,""),"")</f>
        <v/>
      </c>
      <c r="T491" s="13" t="str">
        <f>IFERROR(IF(($C491&amp;"-"&amp;$E491&amp;"-"&amp;T$4)=INDEX(Aux!$Q$4:$Q$5000,MATCH($C491&amp;"-"&amp;$E491&amp;"-"&amp;T$4,Aux!$Q$4:$Q$5000,0)),1,""),"")</f>
        <v/>
      </c>
      <c r="U491" s="13" t="str">
        <f>IFERROR(IF(($C491&amp;"-"&amp;$E491&amp;"-"&amp;U$4)=INDEX(Aux!$Q$4:$Q$5000,MATCH($C491&amp;"-"&amp;$E491&amp;"-"&amp;U$4,Aux!$Q$4:$Q$5000,0)),1,""),"")</f>
        <v/>
      </c>
      <c r="V491" s="13" t="str">
        <f>IFERROR(IF(($C491&amp;"-"&amp;$E491&amp;"-"&amp;V$4)=INDEX(Aux!$Q$4:$Q$5000,MATCH($C491&amp;"-"&amp;$E491&amp;"-"&amp;V$4,Aux!$Q$4:$Q$5000,0)),1,""),"")</f>
        <v/>
      </c>
      <c r="W491" s="13" t="str">
        <f>IFERROR(IF(($C491&amp;"-"&amp;$E491&amp;"-"&amp;W$4)=INDEX(Aux!$Q$4:$Q$5000,MATCH($C491&amp;"-"&amp;$E491&amp;"-"&amp;W$4,Aux!$Q$4:$Q$5000,0)),1,""),"")</f>
        <v/>
      </c>
      <c r="X491" s="13" t="str">
        <f>IFERROR(IF(($C491&amp;"-"&amp;$E491&amp;"-"&amp;X$4)=INDEX(Aux!$Q$4:$Q$5000,MATCH($C491&amp;"-"&amp;$E491&amp;"-"&amp;X$4,Aux!$Q$4:$Q$5000,0)),1,""),"")</f>
        <v/>
      </c>
      <c r="Y491" s="13" t="str">
        <f>IFERROR(IF(($C491&amp;"-"&amp;$E491&amp;"-"&amp;Y$4)=INDEX(Aux!$Q$4:$Q$5000,MATCH($C491&amp;"-"&amp;$E491&amp;"-"&amp;Y$4,Aux!$Q$4:$Q$5000,0)),1,""),"")</f>
        <v/>
      </c>
      <c r="Z491" s="13" t="str">
        <f>IFERROR(IF(($C491&amp;"-"&amp;$E491&amp;"-"&amp;Z$4)=INDEX(Aux!$Q$4:$Q$5000,MATCH($C491&amp;"-"&amp;$E491&amp;"-"&amp;Z$4,Aux!$Q$4:$Q$5000,0)),1,""),"")</f>
        <v/>
      </c>
      <c r="AA491" s="13" t="str">
        <f>IFERROR(IF(($C491&amp;"-"&amp;$E491&amp;"-"&amp;AA$4)=INDEX(Aux!$Q$4:$Q$5000,MATCH($C491&amp;"-"&amp;$E491&amp;"-"&amp;AA$4,Aux!$Q$4:$Q$5000,0)),1,""),"")</f>
        <v/>
      </c>
    </row>
    <row r="492" spans="2:27" x14ac:dyDescent="0.25">
      <c r="B492" s="41" t="str">
        <f>IF(B491="","",IF(B491+1&lt;='Tables&amp;Data'!$F$9,B491+1,""))</f>
        <v/>
      </c>
      <c r="C492" s="46" t="str">
        <f>IF(IFERROR(TRUNC((B492-1)/'Tables&amp;Data'!$F$7,0)+1,0)=0,"","G"&amp;TRUNC((B492-1)/'Tables&amp;Data'!$F$7,0)+1)</f>
        <v/>
      </c>
      <c r="D492" s="43" t="str">
        <f>IF(C492="","",IF(D491='Tables&amp;Data'!$F$7,1,D491+1))</f>
        <v/>
      </c>
      <c r="E492" s="43" t="str">
        <f t="shared" si="7"/>
        <v/>
      </c>
      <c r="F492" s="45" t="str">
        <f>IF(E492="","",IF(SUM(G492:AA492)='Tables&amp;Data'!$F$8,"P","O"))</f>
        <v/>
      </c>
      <c r="G492" s="13" t="str">
        <f>IFERROR(IF(($C492&amp;"-"&amp;$E492&amp;"-"&amp;G$4)=INDEX(Aux!$Q$4:$Q$5000,MATCH($C492&amp;"-"&amp;$E492&amp;"-"&amp;G$4,Aux!$Q$4:$Q$5000,0)),1,""),"")</f>
        <v/>
      </c>
      <c r="H492" s="13" t="str">
        <f>IFERROR(IF(($C492&amp;"-"&amp;$E492&amp;"-"&amp;H$4)=INDEX(Aux!$Q$4:$Q$5000,MATCH($C492&amp;"-"&amp;$E492&amp;"-"&amp;H$4,Aux!$Q$4:$Q$5000,0)),1,""),"")</f>
        <v/>
      </c>
      <c r="I492" s="13" t="str">
        <f>IFERROR(IF(($C492&amp;"-"&amp;$E492&amp;"-"&amp;I$4)=INDEX(Aux!$Q$4:$Q$5000,MATCH($C492&amp;"-"&amp;$E492&amp;"-"&amp;I$4,Aux!$Q$4:$Q$5000,0)),1,""),"")</f>
        <v/>
      </c>
      <c r="J492" s="13" t="str">
        <f>IFERROR(IF(($C492&amp;"-"&amp;$E492&amp;"-"&amp;J$4)=INDEX(Aux!$Q$4:$Q$5000,MATCH($C492&amp;"-"&amp;$E492&amp;"-"&amp;J$4,Aux!$Q$4:$Q$5000,0)),1,""),"")</f>
        <v/>
      </c>
      <c r="K492" s="13" t="str">
        <f>IFERROR(IF(($C492&amp;"-"&amp;$E492&amp;"-"&amp;K$4)=INDEX(Aux!$Q$4:$Q$5000,MATCH($C492&amp;"-"&amp;$E492&amp;"-"&amp;K$4,Aux!$Q$4:$Q$5000,0)),1,""),"")</f>
        <v/>
      </c>
      <c r="L492" s="13" t="str">
        <f>IFERROR(IF(($C492&amp;"-"&amp;$E492&amp;"-"&amp;L$4)=INDEX(Aux!$Q$4:$Q$5000,MATCH($C492&amp;"-"&amp;$E492&amp;"-"&amp;L$4,Aux!$Q$4:$Q$5000,0)),1,""),"")</f>
        <v/>
      </c>
      <c r="M492" s="13" t="str">
        <f>IFERROR(IF(($C492&amp;"-"&amp;$E492&amp;"-"&amp;M$4)=INDEX(Aux!$Q$4:$Q$5000,MATCH($C492&amp;"-"&amp;$E492&amp;"-"&amp;M$4,Aux!$Q$4:$Q$5000,0)),1,""),"")</f>
        <v/>
      </c>
      <c r="N492" s="13" t="str">
        <f>IFERROR(IF(($C492&amp;"-"&amp;$E492&amp;"-"&amp;N$4)=INDEX(Aux!$Q$4:$Q$5000,MATCH($C492&amp;"-"&amp;$E492&amp;"-"&amp;N$4,Aux!$Q$4:$Q$5000,0)),1,""),"")</f>
        <v/>
      </c>
      <c r="O492" s="13" t="str">
        <f>IFERROR(IF(($C492&amp;"-"&amp;$E492&amp;"-"&amp;O$4)=INDEX(Aux!$Q$4:$Q$5000,MATCH($C492&amp;"-"&amp;$E492&amp;"-"&amp;O$4,Aux!$Q$4:$Q$5000,0)),1,""),"")</f>
        <v/>
      </c>
      <c r="P492" s="13" t="str">
        <f>IFERROR(IF(($C492&amp;"-"&amp;$E492&amp;"-"&amp;P$4)=INDEX(Aux!$Q$4:$Q$5000,MATCH($C492&amp;"-"&amp;$E492&amp;"-"&amp;P$4,Aux!$Q$4:$Q$5000,0)),1,""),"")</f>
        <v/>
      </c>
      <c r="Q492" s="13" t="str">
        <f>IFERROR(IF(($C492&amp;"-"&amp;$E492&amp;"-"&amp;Q$4)=INDEX(Aux!$Q$4:$Q$5000,MATCH($C492&amp;"-"&amp;$E492&amp;"-"&amp;Q$4,Aux!$Q$4:$Q$5000,0)),1,""),"")</f>
        <v/>
      </c>
      <c r="R492" s="13" t="str">
        <f>IFERROR(IF(($C492&amp;"-"&amp;$E492&amp;"-"&amp;R$4)=INDEX(Aux!$Q$4:$Q$5000,MATCH($C492&amp;"-"&amp;$E492&amp;"-"&amp;R$4,Aux!$Q$4:$Q$5000,0)),1,""),"")</f>
        <v/>
      </c>
      <c r="S492" s="13" t="str">
        <f>IFERROR(IF(($C492&amp;"-"&amp;$E492&amp;"-"&amp;S$4)=INDEX(Aux!$Q$4:$Q$5000,MATCH($C492&amp;"-"&amp;$E492&amp;"-"&amp;S$4,Aux!$Q$4:$Q$5000,0)),1,""),"")</f>
        <v/>
      </c>
      <c r="T492" s="13" t="str">
        <f>IFERROR(IF(($C492&amp;"-"&amp;$E492&amp;"-"&amp;T$4)=INDEX(Aux!$Q$4:$Q$5000,MATCH($C492&amp;"-"&amp;$E492&amp;"-"&amp;T$4,Aux!$Q$4:$Q$5000,0)),1,""),"")</f>
        <v/>
      </c>
      <c r="U492" s="13" t="str">
        <f>IFERROR(IF(($C492&amp;"-"&amp;$E492&amp;"-"&amp;U$4)=INDEX(Aux!$Q$4:$Q$5000,MATCH($C492&amp;"-"&amp;$E492&amp;"-"&amp;U$4,Aux!$Q$4:$Q$5000,0)),1,""),"")</f>
        <v/>
      </c>
      <c r="V492" s="13" t="str">
        <f>IFERROR(IF(($C492&amp;"-"&amp;$E492&amp;"-"&amp;V$4)=INDEX(Aux!$Q$4:$Q$5000,MATCH($C492&amp;"-"&amp;$E492&amp;"-"&amp;V$4,Aux!$Q$4:$Q$5000,0)),1,""),"")</f>
        <v/>
      </c>
      <c r="W492" s="13" t="str">
        <f>IFERROR(IF(($C492&amp;"-"&amp;$E492&amp;"-"&amp;W$4)=INDEX(Aux!$Q$4:$Q$5000,MATCH($C492&amp;"-"&amp;$E492&amp;"-"&amp;W$4,Aux!$Q$4:$Q$5000,0)),1,""),"")</f>
        <v/>
      </c>
      <c r="X492" s="13" t="str">
        <f>IFERROR(IF(($C492&amp;"-"&amp;$E492&amp;"-"&amp;X$4)=INDEX(Aux!$Q$4:$Q$5000,MATCH($C492&amp;"-"&amp;$E492&amp;"-"&amp;X$4,Aux!$Q$4:$Q$5000,0)),1,""),"")</f>
        <v/>
      </c>
      <c r="Y492" s="13" t="str">
        <f>IFERROR(IF(($C492&amp;"-"&amp;$E492&amp;"-"&amp;Y$4)=INDEX(Aux!$Q$4:$Q$5000,MATCH($C492&amp;"-"&amp;$E492&amp;"-"&amp;Y$4,Aux!$Q$4:$Q$5000,0)),1,""),"")</f>
        <v/>
      </c>
      <c r="Z492" s="13" t="str">
        <f>IFERROR(IF(($C492&amp;"-"&amp;$E492&amp;"-"&amp;Z$4)=INDEX(Aux!$Q$4:$Q$5000,MATCH($C492&amp;"-"&amp;$E492&amp;"-"&amp;Z$4,Aux!$Q$4:$Q$5000,0)),1,""),"")</f>
        <v/>
      </c>
      <c r="AA492" s="13" t="str">
        <f>IFERROR(IF(($C492&amp;"-"&amp;$E492&amp;"-"&amp;AA$4)=INDEX(Aux!$Q$4:$Q$5000,MATCH($C492&amp;"-"&amp;$E492&amp;"-"&amp;AA$4,Aux!$Q$4:$Q$5000,0)),1,""),"")</f>
        <v/>
      </c>
    </row>
  </sheetData>
  <autoFilter ref="C7:AA492"/>
  <conditionalFormatting sqref="G8:AA492">
    <cfRule type="cellIs" dxfId="4" priority="5" operator="equal">
      <formula>1</formula>
    </cfRule>
  </conditionalFormatting>
  <conditionalFormatting sqref="F8:F492">
    <cfRule type="containsText" dxfId="3" priority="3" operator="containsText" text="P">
      <formula>NOT(ISERROR(SEARCH("P",F8)))</formula>
    </cfRule>
    <cfRule type="containsText" dxfId="2" priority="4" operator="containsText" text="O">
      <formula>NOT(ISERROR(SEARCH("O",F8)))</formula>
    </cfRule>
  </conditionalFormatting>
  <conditionalFormatting sqref="C7:C492">
    <cfRule type="containsText" dxfId="1" priority="2" operator="containsText" text="G">
      <formula>NOT(ISERROR(SEARCH("G",C7)))</formula>
    </cfRule>
  </conditionalFormatting>
  <conditionalFormatting sqref="E7:E492">
    <cfRule type="containsText" dxfId="0" priority="1" operator="containsText" text="P">
      <formula>NOT(ISERROR(SEARCH("P",E7)))</formula>
    </cfRule>
  </conditionalFormatting>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C10501"/>
  <sheetViews>
    <sheetView workbookViewId="0">
      <selection activeCell="B3" sqref="B3"/>
    </sheetView>
  </sheetViews>
  <sheetFormatPr defaultRowHeight="15" x14ac:dyDescent="0.25"/>
  <cols>
    <col min="1" max="1" width="4.85546875" customWidth="1"/>
    <col min="2" max="2" width="9.140625" customWidth="1"/>
    <col min="3" max="3" width="2.7109375" customWidth="1"/>
    <col min="4" max="4" width="9.140625" customWidth="1"/>
    <col min="5" max="5" width="3.85546875" customWidth="1"/>
    <col min="6" max="6" width="9.140625" customWidth="1"/>
    <col min="7" max="7" width="4.28515625" customWidth="1"/>
    <col min="8" max="9" width="9.140625" customWidth="1"/>
    <col min="10" max="10" width="14.5703125" customWidth="1"/>
    <col min="11" max="11" width="13" customWidth="1"/>
    <col min="12" max="12" width="15.5703125" customWidth="1"/>
    <col min="13" max="13" width="9.28515625" customWidth="1"/>
    <col min="14" max="14" width="9.85546875" customWidth="1"/>
    <col min="15" max="15" width="15.85546875" customWidth="1"/>
    <col min="16" max="16" width="9.140625" customWidth="1"/>
    <col min="17" max="17" width="23.85546875" customWidth="1"/>
    <col min="18" max="18" width="8.5703125" customWidth="1"/>
    <col min="20" max="20" width="30.42578125" customWidth="1"/>
    <col min="21" max="21" width="6.140625" customWidth="1"/>
    <col min="22" max="29" width="3.140625" customWidth="1"/>
    <col min="30" max="30" width="8.28515625" customWidth="1"/>
    <col min="31" max="31" width="5.28515625" customWidth="1"/>
    <col min="32" max="39" width="3.140625" customWidth="1"/>
    <col min="40" max="40" width="8.28515625" customWidth="1"/>
    <col min="41" max="41" width="5.28515625" customWidth="1"/>
    <col min="42" max="49" width="3.140625" customWidth="1"/>
    <col min="50" max="50" width="8.28515625" customWidth="1"/>
    <col min="51" max="51" width="5.28515625" customWidth="1"/>
    <col min="52" max="59" width="3.140625" customWidth="1"/>
    <col min="60" max="60" width="8.28515625" customWidth="1"/>
    <col min="61" max="61" width="5.28515625" customWidth="1"/>
    <col min="62" max="69" width="3.140625" customWidth="1"/>
    <col min="70" max="70" width="8.28515625" customWidth="1"/>
    <col min="71" max="71" width="5.28515625" customWidth="1"/>
    <col min="72" max="79" width="3.140625" customWidth="1"/>
    <col min="80" max="80" width="8.28515625" customWidth="1"/>
    <col min="81" max="81" width="11.28515625" customWidth="1"/>
    <col min="82" max="82" width="8.28515625" customWidth="1"/>
    <col min="83" max="83" width="11.28515625" customWidth="1"/>
    <col min="84" max="101" width="15.85546875" bestFit="1" customWidth="1"/>
    <col min="102" max="102" width="18.28515625" bestFit="1" customWidth="1"/>
    <col min="103" max="103" width="18.85546875" bestFit="1" customWidth="1"/>
    <col min="104" max="121" width="15.85546875" bestFit="1" customWidth="1"/>
    <col min="122" max="122" width="18.28515625" bestFit="1" customWidth="1"/>
    <col min="123" max="123" width="18.85546875" bestFit="1" customWidth="1"/>
    <col min="124" max="141" width="15.85546875" bestFit="1" customWidth="1"/>
    <col min="142" max="142" width="18.28515625" bestFit="1" customWidth="1"/>
    <col min="143" max="143" width="18.85546875" bestFit="1" customWidth="1"/>
    <col min="144" max="144" width="20.28515625" bestFit="1" customWidth="1"/>
    <col min="145" max="145" width="20.85546875" bestFit="1" customWidth="1"/>
  </cols>
  <sheetData>
    <row r="1" spans="1:81" x14ac:dyDescent="0.25">
      <c r="B1" s="12" t="s">
        <v>16</v>
      </c>
      <c r="J1" s="31" t="s">
        <v>37</v>
      </c>
      <c r="L1" t="s">
        <v>40</v>
      </c>
      <c r="M1">
        <f>'Tables&amp;Data'!F6*'Tables&amp;Data'!F7*'Tables&amp;Data'!F8</f>
        <v>270</v>
      </c>
    </row>
    <row r="3" spans="1:81" x14ac:dyDescent="0.25">
      <c r="B3" t="s">
        <v>13</v>
      </c>
      <c r="D3" t="s">
        <v>3</v>
      </c>
      <c r="F3" t="s">
        <v>2</v>
      </c>
      <c r="H3" t="s">
        <v>6</v>
      </c>
      <c r="J3" t="s">
        <v>14</v>
      </c>
      <c r="K3" t="s">
        <v>15</v>
      </c>
      <c r="M3" t="s">
        <v>3</v>
      </c>
      <c r="N3" t="s">
        <v>2</v>
      </c>
      <c r="O3" t="s">
        <v>17</v>
      </c>
      <c r="P3" t="s">
        <v>18</v>
      </c>
      <c r="Q3" t="s">
        <v>19</v>
      </c>
      <c r="R3" t="s">
        <v>39</v>
      </c>
      <c r="T3" s="32"/>
    </row>
    <row r="4" spans="1:81" x14ac:dyDescent="0.25">
      <c r="B4" t="str">
        <f>'Tables&amp;Data'!B15</f>
        <v>Player 01</v>
      </c>
      <c r="C4" s="1">
        <v>1</v>
      </c>
      <c r="D4" t="s">
        <v>4</v>
      </c>
      <c r="E4" s="1">
        <v>1</v>
      </c>
      <c r="F4" t="s">
        <v>5</v>
      </c>
      <c r="G4" s="1">
        <v>1</v>
      </c>
      <c r="H4" t="s">
        <v>7</v>
      </c>
      <c r="J4" s="11" t="str">
        <f>IF(ROW()-ROW($J$4)+1&gt;COUNTA($D$4:$D$23)*COUNTA($F$4:$F$23),"",INDEX($D$4:$D$23,INT((ROW()-ROW($J$4))/COUNTA($F$4:$F$23)+1))&amp;"-"&amp;INDEX($F$4:$F$23,MOD(ROW()-ROW($J$4),COUNTA($F$4:$F$23))+1))</f>
        <v>G1-P1</v>
      </c>
      <c r="K4" t="str">
        <f>IF(ROW()-ROW($K$4)+1&gt;COUNTA($J$4:$J$5000)*COUNTA(TabPP[Players playing]),"",INDEX($J$4:$J$5000,INT((ROW()-ROW($K$4))/COUNTA(TabPP[Players playing])+1))&amp;"-"&amp;INDEX(TabPP[Players playing],MOD(ROW()-ROW($K$4),COUNTA(TabPP[Players playing]))+1))</f>
        <v>G1-P1-PP1</v>
      </c>
      <c r="L4" t="str">
        <f>IF(LEN(K4)&gt;=9,K4,"")</f>
        <v>G1-P1-PP1</v>
      </c>
      <c r="M4" t="str">
        <f>TRIM(LEFT(SUBSTITUTE(O4,"-",REPT(" ",LEN(O4))),LEN(O4)))</f>
        <v>G1</v>
      </c>
      <c r="N4" t="str">
        <f>TRIM(MID(SUBSTITUTE(O4,"-",REPT(" ",LEN(O4))),(2-1)*LEN(O4)+1,LEN(O4)))</f>
        <v>P1</v>
      </c>
      <c r="O4" t="str">
        <f t="array" ref="O4">IFERROR(INDEX($L$4:$L$5000,_xlfn.AGGREGATE(15,6,IF($L$4:$L$5000&lt;&gt;"",ROW($L$4:$L$5000)-ROW($L$4)+1,NA()),ROWS($O$4:O4))),"")</f>
        <v>G1-P1-PP1</v>
      </c>
      <c r="P4" t="str">
        <f>TabPlayer2[[#This Row],[Players]]</f>
        <v>Player 01</v>
      </c>
      <c r="Q4" t="str">
        <f t="shared" ref="Q4:Q67" si="0">IF(O4="","",M4&amp;"-"&amp;N4&amp;"-"&amp;P4)</f>
        <v>G1-P1-Player 01</v>
      </c>
      <c r="R4">
        <f>IF(TabResults[[#This Row],[Games-Periods-Players]]="","",1)</f>
        <v>1</v>
      </c>
      <c r="T4" s="32"/>
    </row>
    <row r="5" spans="1:81" x14ac:dyDescent="0.25">
      <c r="B5" t="str">
        <f>'Tables&amp;Data'!B16</f>
        <v>Player 02</v>
      </c>
      <c r="C5" s="1">
        <f>IF(C4="","",IF(C4+1&lt;='Tables&amp;Data'!$F$6,C4+1,""))</f>
        <v>2</v>
      </c>
      <c r="D5" t="str">
        <f t="shared" ref="D5:D23" si="1">IF(C5="","","G"&amp;C5)</f>
        <v>G2</v>
      </c>
      <c r="E5" s="1">
        <f>IF(E4="","",IF(E4+1&lt;='Tables&amp;Data'!$F$7,E4+1,""))</f>
        <v>2</v>
      </c>
      <c r="F5" t="str">
        <f t="shared" ref="F5:F23" si="2">IF(E5="","","P"&amp;E5)</f>
        <v>P2</v>
      </c>
      <c r="G5" s="1">
        <f>IF(G4="","",IF(G4+1&lt;='Tables&amp;Data'!$F$8,G4+1,""))</f>
        <v>2</v>
      </c>
      <c r="H5" t="str">
        <f t="shared" ref="H5:H23" si="3">IF(G5="","","PP"&amp;G5)</f>
        <v>PP2</v>
      </c>
      <c r="J5" s="11" t="str">
        <f t="shared" ref="J5:J67" si="4">IF(ROW()-ROW($J$4)+1&gt;COUNTA($D$4:$D$23)*COUNTA($F$4:$F$23),"",INDEX($D$4:$D$23,INT((ROW()-ROW($J$4))/COUNTA($F$4:$F$23)+1))&amp;"-"&amp;INDEX($F$4:$F$23,MOD(ROW()-ROW($J$4),COUNTA($F$4:$F$23))+1))</f>
        <v>G1-P2</v>
      </c>
      <c r="K5" t="str">
        <f>IF(ROW()-ROW($K$4)+1&gt;COUNTA($J$4:$J$5000)*COUNTA(TabPP[Players playing]),"",INDEX($J$4:$J$5000,INT((ROW()-ROW($K$4))/COUNTA(TabPP[Players playing])+1))&amp;"-"&amp;INDEX(TabPP[Players playing],MOD(ROW()-ROW($K$4),COUNTA(TabPP[Players playing]))+1))</f>
        <v>G1-P1-PP2</v>
      </c>
      <c r="L5" t="str">
        <f t="shared" ref="L5:L68" si="5">IF(LEN(K5)&gt;=9,K5,"")</f>
        <v>G1-P1-PP2</v>
      </c>
      <c r="M5" t="str">
        <f t="shared" ref="M5:M68" si="6">TRIM(LEFT(SUBSTITUTE(O5,"-",REPT(" ",LEN(O5))),LEN(O5)))</f>
        <v>G1</v>
      </c>
      <c r="N5" t="str">
        <f t="shared" ref="N5:N68" si="7">TRIM(MID(SUBSTITUTE(O5,"-",REPT(" ",LEN(O5))),(2-1)*LEN(O5)+1,LEN(O5)))</f>
        <v>P1</v>
      </c>
      <c r="O5" t="str">
        <f t="array" ref="O5">IFERROR(INDEX($L$4:$L$5000,_xlfn.AGGREGATE(15,6,IF($L$4:$L$5000&lt;&gt;"",ROW($L$4:$L$5000)-ROW($L$4)+1,NA()),ROWS($O$4:O5))),"")</f>
        <v>G1-P1-PP2</v>
      </c>
      <c r="P5" t="str">
        <f>IF(O5="","",IF(INDEX(TabPlayer2[Players],MATCH(P4,TabPlayer2[Players],0)+1)="",$B$4,INDEX(TabPlayer2[Players],MATCH(P4,TabPlayer2[Players],0)+1)))</f>
        <v>Player 02</v>
      </c>
      <c r="Q5" t="str">
        <f t="shared" si="0"/>
        <v>G1-P1-Player 02</v>
      </c>
      <c r="R5">
        <f>IF(TabResults[[#This Row],[Games-Periods-Players]]="","",1)</f>
        <v>1</v>
      </c>
      <c r="T5" s="32"/>
    </row>
    <row r="6" spans="1:81" x14ac:dyDescent="0.25">
      <c r="B6" t="str">
        <f>'Tables&amp;Data'!B17</f>
        <v>Player 03</v>
      </c>
      <c r="C6" s="1">
        <f>IF(C5="","",IF(C5+1&lt;='Tables&amp;Data'!$F$6,C5+1,""))</f>
        <v>3</v>
      </c>
      <c r="D6" t="str">
        <f t="shared" si="1"/>
        <v>G3</v>
      </c>
      <c r="E6" s="1">
        <f>IF(E5="","",IF(E5+1&lt;='Tables&amp;Data'!$F$7,E5+1,""))</f>
        <v>3</v>
      </c>
      <c r="F6" t="str">
        <f t="shared" si="2"/>
        <v>P3</v>
      </c>
      <c r="G6" s="1">
        <f>IF(G5="","",IF(G5+1&lt;='Tables&amp;Data'!$F$8,G5+1,""))</f>
        <v>3</v>
      </c>
      <c r="H6" t="str">
        <f t="shared" si="3"/>
        <v>PP3</v>
      </c>
      <c r="J6" s="11" t="str">
        <f t="shared" si="4"/>
        <v>G1-P3</v>
      </c>
      <c r="K6" t="str">
        <f>IF(ROW()-ROW($K$4)+1&gt;COUNTA($J$4:$J$5000)*COUNTA(TabPP[Players playing]),"",INDEX($J$4:$J$5000,INT((ROW()-ROW($K$4))/COUNTA(TabPP[Players playing])+1))&amp;"-"&amp;INDEX(TabPP[Players playing],MOD(ROW()-ROW($K$4),COUNTA(TabPP[Players playing]))+1))</f>
        <v>G1-P1-PP3</v>
      </c>
      <c r="L6" t="str">
        <f t="shared" si="5"/>
        <v>G1-P1-PP3</v>
      </c>
      <c r="M6" t="str">
        <f t="shared" si="6"/>
        <v>G1</v>
      </c>
      <c r="N6" t="str">
        <f t="shared" si="7"/>
        <v>P1</v>
      </c>
      <c r="O6" t="str">
        <f t="array" ref="O6">IFERROR(INDEX($L$4:$L$5000,_xlfn.AGGREGATE(15,6,IF($L$4:$L$5000&lt;&gt;"",ROW($L$4:$L$5000)-ROW($L$4)+1,NA()),ROWS($O$4:O6))),"")</f>
        <v>G1-P1-PP3</v>
      </c>
      <c r="P6" t="str">
        <f>IF(O6="","",IF(INDEX(TabPlayer2[Players],MATCH(P5,TabPlayer2[Players],0)+1)="",$B$4,INDEX(TabPlayer2[Players],MATCH(P5,TabPlayer2[Players],0)+1)))</f>
        <v>Player 03</v>
      </c>
      <c r="Q6" t="str">
        <f t="shared" si="0"/>
        <v>G1-P1-Player 03</v>
      </c>
      <c r="R6">
        <f>IF(TabResults[[#This Row],[Games-Periods-Players]]="","",1)</f>
        <v>1</v>
      </c>
      <c r="T6" s="32"/>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row>
    <row r="7" spans="1:81" x14ac:dyDescent="0.25">
      <c r="A7" s="1">
        <v>1</v>
      </c>
      <c r="B7" t="str">
        <f>'Tables&amp;Data'!B18</f>
        <v>Player 04</v>
      </c>
      <c r="C7" s="1">
        <f>IF(C6="","",IF(C6+1&lt;='Tables&amp;Data'!$F$6,C6+1,""))</f>
        <v>4</v>
      </c>
      <c r="D7" t="str">
        <f t="shared" si="1"/>
        <v>G4</v>
      </c>
      <c r="E7" s="1">
        <f>IF(E6="","",IF(E6+1&lt;='Tables&amp;Data'!$F$7,E6+1,""))</f>
        <v>4</v>
      </c>
      <c r="F7" t="str">
        <f t="shared" si="2"/>
        <v>P4</v>
      </c>
      <c r="G7" s="1">
        <f>IF(G6="","",IF(G6+1&lt;='Tables&amp;Data'!$F$8,G6+1,""))</f>
        <v>4</v>
      </c>
      <c r="H7" t="str">
        <f t="shared" si="3"/>
        <v>PP4</v>
      </c>
      <c r="J7" s="11" t="str">
        <f t="shared" si="4"/>
        <v>G1-P4</v>
      </c>
      <c r="K7" t="str">
        <f>IF(ROW()-ROW($K$4)+1&gt;COUNTA($J$4:$J$5000)*COUNTA(TabPP[Players playing]),"",INDEX($J$4:$J$5000,INT((ROW()-ROW($K$4))/COUNTA(TabPP[Players playing])+1))&amp;"-"&amp;INDEX(TabPP[Players playing],MOD(ROW()-ROW($K$4),COUNTA(TabPP[Players playing]))+1))</f>
        <v>G1-P1-PP4</v>
      </c>
      <c r="L7" t="str">
        <f t="shared" si="5"/>
        <v>G1-P1-PP4</v>
      </c>
      <c r="M7" t="str">
        <f t="shared" si="6"/>
        <v>G1</v>
      </c>
      <c r="N7" t="str">
        <f t="shared" si="7"/>
        <v>P1</v>
      </c>
      <c r="O7" t="str">
        <f t="array" ref="O7">IFERROR(INDEX($L$4:$L$5000,_xlfn.AGGREGATE(15,6,IF($L$4:$L$5000&lt;&gt;"",ROW($L$4:$L$5000)-ROW($L$4)+1,NA()),ROWS($O$4:O7))),"")</f>
        <v>G1-P1-PP4</v>
      </c>
      <c r="P7" t="str">
        <f>IF(O7="","",IF(INDEX(TabPlayer2[Players],MATCH(P6,TabPlayer2[Players],0)+1)="",$B$4,INDEX(TabPlayer2[Players],MATCH(P6,TabPlayer2[Players],0)+1)))</f>
        <v>Player 04</v>
      </c>
      <c r="Q7" t="str">
        <f t="shared" si="0"/>
        <v>G1-P1-Player 04</v>
      </c>
      <c r="R7">
        <f>IF(TabResults[[#This Row],[Games-Periods-Players]]="","",1)</f>
        <v>1</v>
      </c>
      <c r="T7" s="32"/>
      <c r="U7" s="29"/>
      <c r="V7" s="29"/>
      <c r="W7" s="29"/>
      <c r="X7" s="29"/>
      <c r="Y7" s="29"/>
      <c r="Z7" s="29"/>
      <c r="AA7" s="29"/>
      <c r="AB7" s="29"/>
      <c r="AC7" s="29"/>
      <c r="AD7" s="29"/>
      <c r="AE7" s="29"/>
      <c r="AF7" s="29"/>
      <c r="AG7" s="29"/>
      <c r="AH7" s="29"/>
      <c r="AI7" s="29"/>
      <c r="AJ7" s="29"/>
      <c r="AK7" s="29"/>
      <c r="AL7" s="29"/>
      <c r="AM7" s="29"/>
      <c r="AN7" s="29"/>
      <c r="AO7" s="29"/>
      <c r="AP7" s="29"/>
      <c r="AQ7" s="29"/>
      <c r="AR7" s="29"/>
      <c r="AS7" s="29"/>
      <c r="AT7" s="29"/>
      <c r="AU7" s="29"/>
      <c r="AV7" s="29"/>
      <c r="AW7" s="29"/>
      <c r="AX7" s="29"/>
      <c r="AY7" s="29"/>
      <c r="AZ7" s="29"/>
      <c r="BA7" s="29"/>
      <c r="BB7" s="29"/>
      <c r="BC7" s="29"/>
      <c r="BD7" s="29"/>
      <c r="BE7" s="29"/>
      <c r="BF7" s="29"/>
      <c r="BG7" s="29"/>
      <c r="BH7" s="29"/>
      <c r="BI7" s="29"/>
      <c r="BJ7" s="29"/>
      <c r="BK7" s="29"/>
      <c r="BL7" s="29"/>
      <c r="BM7" s="29"/>
      <c r="BN7" s="29"/>
      <c r="BO7" s="29"/>
      <c r="BP7" s="29"/>
      <c r="BQ7" s="29"/>
      <c r="BR7" s="29"/>
      <c r="BS7" s="29"/>
      <c r="BT7" s="29"/>
      <c r="BU7" s="29"/>
      <c r="BV7" s="29"/>
      <c r="BW7" s="29"/>
      <c r="BX7" s="29"/>
      <c r="BY7" s="29"/>
      <c r="BZ7" s="29"/>
      <c r="CA7" s="29"/>
      <c r="CB7" s="29"/>
      <c r="CC7" s="29"/>
    </row>
    <row r="8" spans="1:81" x14ac:dyDescent="0.25">
      <c r="A8" s="1">
        <f>IF(A7="","",IF(A7+1&lt;='Tables&amp;Data'!$F$5,A7+1,""))</f>
        <v>2</v>
      </c>
      <c r="B8" t="str">
        <f>'Tables&amp;Data'!B19</f>
        <v>Player 05</v>
      </c>
      <c r="C8" s="1">
        <f>IF(C7="","",IF(C7+1&lt;='Tables&amp;Data'!$F$6,C7+1,""))</f>
        <v>5</v>
      </c>
      <c r="D8" t="str">
        <f t="shared" si="1"/>
        <v>G5</v>
      </c>
      <c r="E8" s="1">
        <f>IF(E7="","",IF(E7+1&lt;='Tables&amp;Data'!$F$7,E7+1,""))</f>
        <v>5</v>
      </c>
      <c r="F8" t="str">
        <f t="shared" si="2"/>
        <v>P5</v>
      </c>
      <c r="G8" s="1">
        <f>IF(G7="","",IF(G7+1&lt;='Tables&amp;Data'!$F$8,G7+1,""))</f>
        <v>5</v>
      </c>
      <c r="H8" t="str">
        <f t="shared" si="3"/>
        <v>PP5</v>
      </c>
      <c r="J8" s="11" t="str">
        <f t="shared" si="4"/>
        <v>G1-P5</v>
      </c>
      <c r="K8" t="str">
        <f>IF(ROW()-ROW($K$4)+1&gt;COUNTA($J$4:$J$5000)*COUNTA(TabPP[Players playing]),"",INDEX($J$4:$J$5000,INT((ROW()-ROW($K$4))/COUNTA(TabPP[Players playing])+1))&amp;"-"&amp;INDEX(TabPP[Players playing],MOD(ROW()-ROW($K$4),COUNTA(TabPP[Players playing]))+1))</f>
        <v>G1-P1-PP5</v>
      </c>
      <c r="L8" t="str">
        <f t="shared" si="5"/>
        <v>G1-P1-PP5</v>
      </c>
      <c r="M8" t="str">
        <f t="shared" si="6"/>
        <v>G1</v>
      </c>
      <c r="N8" t="str">
        <f t="shared" si="7"/>
        <v>P1</v>
      </c>
      <c r="O8" t="str">
        <f t="array" ref="O8">IFERROR(INDEX($L$4:$L$5000,_xlfn.AGGREGATE(15,6,IF($L$4:$L$5000&lt;&gt;"",ROW($L$4:$L$5000)-ROW($L$4)+1,NA()),ROWS($O$4:O8))),"")</f>
        <v>G1-P1-PP5</v>
      </c>
      <c r="P8" t="str">
        <f>IF(O8="","",IF(INDEX(TabPlayer2[Players],MATCH(P7,TabPlayer2[Players],0)+1)="",$B$4,INDEX(TabPlayer2[Players],MATCH(P7,TabPlayer2[Players],0)+1)))</f>
        <v>Player 05</v>
      </c>
      <c r="Q8" t="str">
        <f t="shared" si="0"/>
        <v>G1-P1-Player 05</v>
      </c>
      <c r="R8">
        <f>IF(TabResults[[#This Row],[Games-Periods-Players]]="","",1)</f>
        <v>1</v>
      </c>
      <c r="T8" s="32"/>
      <c r="U8" s="29"/>
      <c r="V8" s="29"/>
      <c r="W8" s="29"/>
      <c r="X8" s="29"/>
      <c r="Y8" s="29"/>
      <c r="Z8" s="29"/>
      <c r="AA8" s="29"/>
      <c r="AB8" s="29"/>
      <c r="AC8" s="29"/>
      <c r="AD8" s="29"/>
      <c r="AE8" s="29"/>
      <c r="AF8" s="29"/>
      <c r="AG8" s="29"/>
      <c r="AH8" s="29"/>
      <c r="AI8" s="29"/>
      <c r="AJ8" s="29"/>
      <c r="AK8" s="29"/>
      <c r="AL8" s="29"/>
      <c r="AM8" s="29"/>
      <c r="AN8" s="29"/>
      <c r="AO8" s="29"/>
      <c r="AP8" s="29"/>
      <c r="AQ8" s="29"/>
      <c r="AR8" s="29"/>
      <c r="AS8" s="29"/>
      <c r="AT8" s="29"/>
      <c r="AU8" s="29"/>
      <c r="AV8" s="29"/>
      <c r="AW8" s="29"/>
      <c r="AX8" s="29"/>
      <c r="AY8" s="29"/>
      <c r="AZ8" s="29"/>
      <c r="BA8" s="29"/>
      <c r="BB8" s="29"/>
      <c r="BC8" s="29"/>
      <c r="BD8" s="29"/>
      <c r="BE8" s="29"/>
      <c r="BF8" s="29"/>
      <c r="BG8" s="29"/>
      <c r="BH8" s="29"/>
      <c r="BI8" s="29"/>
      <c r="BJ8" s="29"/>
      <c r="BK8" s="29"/>
      <c r="BL8" s="29"/>
      <c r="BM8" s="29"/>
      <c r="BN8" s="29"/>
      <c r="BO8" s="29"/>
      <c r="BP8" s="29"/>
      <c r="BQ8" s="29"/>
      <c r="BR8" s="29"/>
      <c r="BS8" s="29"/>
      <c r="BT8" s="29"/>
      <c r="BU8" s="29"/>
      <c r="BV8" s="29"/>
      <c r="BW8" s="29"/>
      <c r="BX8" s="29"/>
      <c r="BY8" s="29"/>
      <c r="BZ8" s="29"/>
      <c r="CA8" s="29"/>
      <c r="CB8" s="29"/>
      <c r="CC8" s="29"/>
    </row>
    <row r="9" spans="1:81" x14ac:dyDescent="0.25">
      <c r="A9" s="1">
        <f>IF(A8="","",IF(A8+1&lt;='Tables&amp;Data'!$F$5,A8+1,""))</f>
        <v>3</v>
      </c>
      <c r="B9" t="str">
        <f>'Tables&amp;Data'!B20</f>
        <v>Player 06</v>
      </c>
      <c r="C9" s="1">
        <f>IF(C8="","",IF(C8+1&lt;='Tables&amp;Data'!$F$6,C8+1,""))</f>
        <v>6</v>
      </c>
      <c r="D9" t="str">
        <f t="shared" si="1"/>
        <v>G6</v>
      </c>
      <c r="E9" s="1">
        <f>IF(E8="","",IF(E8+1&lt;='Tables&amp;Data'!$F$7,E8+1,""))</f>
        <v>6</v>
      </c>
      <c r="F9" t="str">
        <f t="shared" si="2"/>
        <v>P6</v>
      </c>
      <c r="G9" s="1" t="str">
        <f>IF(G8="","",IF(G8+1&lt;='Tables&amp;Data'!$F$8,G8+1,""))</f>
        <v/>
      </c>
      <c r="H9" t="str">
        <f t="shared" si="3"/>
        <v/>
      </c>
      <c r="J9" s="11" t="str">
        <f t="shared" si="4"/>
        <v>G1-P6</v>
      </c>
      <c r="K9" t="str">
        <f>IF(ROW()-ROW($K$4)+1&gt;COUNTA($J$4:$J$5000)*COUNTA(TabPP[Players playing]),"",INDEX($J$4:$J$5000,INT((ROW()-ROW($K$4))/COUNTA(TabPP[Players playing])+1))&amp;"-"&amp;INDEX(TabPP[Players playing],MOD(ROW()-ROW($K$4),COUNTA(TabPP[Players playing]))+1))</f>
        <v>G1-P1-</v>
      </c>
      <c r="L9" t="str">
        <f t="shared" si="5"/>
        <v/>
      </c>
      <c r="M9" t="str">
        <f t="shared" si="6"/>
        <v>G1</v>
      </c>
      <c r="N9" t="str">
        <f t="shared" si="7"/>
        <v>P2</v>
      </c>
      <c r="O9" t="str">
        <f t="array" ref="O9">IFERROR(INDEX($L$4:$L$5000,_xlfn.AGGREGATE(15,6,IF($L$4:$L$5000&lt;&gt;"",ROW($L$4:$L$5000)-ROW($L$4)+1,NA()),ROWS($O$4:O9))),"")</f>
        <v>G1-P2-PP1</v>
      </c>
      <c r="P9" t="str">
        <f>IF(O9="","",IF(INDEX(TabPlayer2[Players],MATCH(P8,TabPlayer2[Players],0)+1)="",$B$4,INDEX(TabPlayer2[Players],MATCH(P8,TabPlayer2[Players],0)+1)))</f>
        <v>Player 06</v>
      </c>
      <c r="Q9" t="str">
        <f t="shared" si="0"/>
        <v>G1-P2-Player 06</v>
      </c>
      <c r="R9">
        <f>IF(TabResults[[#This Row],[Games-Periods-Players]]="","",1)</f>
        <v>1</v>
      </c>
      <c r="T9" s="32"/>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c r="BB9" s="29"/>
      <c r="BC9" s="29"/>
      <c r="BD9" s="29"/>
      <c r="BE9" s="29"/>
      <c r="BF9" s="29"/>
      <c r="BG9" s="29"/>
      <c r="BH9" s="29"/>
      <c r="BI9" s="29"/>
      <c r="BJ9" s="29"/>
      <c r="BK9" s="29"/>
      <c r="BL9" s="29"/>
      <c r="BM9" s="29"/>
      <c r="BN9" s="29"/>
      <c r="BO9" s="29"/>
      <c r="BP9" s="29"/>
      <c r="BQ9" s="29"/>
      <c r="BR9" s="29"/>
      <c r="BS9" s="29"/>
      <c r="BT9" s="29"/>
      <c r="BU9" s="29"/>
      <c r="BV9" s="29"/>
      <c r="BW9" s="29"/>
      <c r="BX9" s="29"/>
      <c r="BY9" s="29"/>
      <c r="BZ9" s="29"/>
      <c r="CA9" s="29"/>
      <c r="CB9" s="29"/>
      <c r="CC9" s="29"/>
    </row>
    <row r="10" spans="1:81" x14ac:dyDescent="0.25">
      <c r="A10" s="1">
        <f>IF(A9="","",IF(A9+1&lt;='Tables&amp;Data'!$F$5,A9+1,""))</f>
        <v>4</v>
      </c>
      <c r="B10" t="str">
        <f>'Tables&amp;Data'!B21</f>
        <v>Player 07</v>
      </c>
      <c r="C10" s="1" t="str">
        <f>IF(C9="","",IF(C9+1&lt;='Tables&amp;Data'!$F$6,C9+1,""))</f>
        <v/>
      </c>
      <c r="D10" t="str">
        <f t="shared" si="1"/>
        <v/>
      </c>
      <c r="E10" s="1">
        <f>IF(E9="","",IF(E9+1&lt;='Tables&amp;Data'!$F$7,E9+1,""))</f>
        <v>7</v>
      </c>
      <c r="F10" t="str">
        <f t="shared" si="2"/>
        <v>P7</v>
      </c>
      <c r="G10" s="1" t="str">
        <f>IF(G9="","",IF(G9+1&lt;='Tables&amp;Data'!$F$8,G9+1,""))</f>
        <v/>
      </c>
      <c r="H10" t="str">
        <f t="shared" si="3"/>
        <v/>
      </c>
      <c r="J10" s="11" t="str">
        <f t="shared" si="4"/>
        <v>G1-P7</v>
      </c>
      <c r="K10" t="str">
        <f>IF(ROW()-ROW($K$4)+1&gt;COUNTA($J$4:$J$5000)*COUNTA(TabPP[Players playing]),"",INDEX($J$4:$J$5000,INT((ROW()-ROW($K$4))/COUNTA(TabPP[Players playing])+1))&amp;"-"&amp;INDEX(TabPP[Players playing],MOD(ROW()-ROW($K$4),COUNTA(TabPP[Players playing]))+1))</f>
        <v>G1-P1-</v>
      </c>
      <c r="L10" t="str">
        <f t="shared" si="5"/>
        <v/>
      </c>
      <c r="M10" t="str">
        <f t="shared" si="6"/>
        <v>G1</v>
      </c>
      <c r="N10" t="str">
        <f t="shared" si="7"/>
        <v>P2</v>
      </c>
      <c r="O10" t="str">
        <f t="array" ref="O10">IFERROR(INDEX($L$4:$L$5000,_xlfn.AGGREGATE(15,6,IF($L$4:$L$5000&lt;&gt;"",ROW($L$4:$L$5000)-ROW($L$4)+1,NA()),ROWS($O$4:O10))),"")</f>
        <v>G1-P2-PP2</v>
      </c>
      <c r="P10" t="str">
        <f>IF(O10="","",IF(INDEX(TabPlayer2[Players],MATCH(P9,TabPlayer2[Players],0)+1)="",$B$4,INDEX(TabPlayer2[Players],MATCH(P9,TabPlayer2[Players],0)+1)))</f>
        <v>Player 07</v>
      </c>
      <c r="Q10" t="str">
        <f t="shared" si="0"/>
        <v>G1-P2-Player 07</v>
      </c>
      <c r="R10">
        <f>IF(TabResults[[#This Row],[Games-Periods-Players]]="","",1)</f>
        <v>1</v>
      </c>
      <c r="T10" s="32"/>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c r="BH10" s="29"/>
      <c r="BI10" s="29"/>
      <c r="BJ10" s="29"/>
      <c r="BK10" s="29"/>
      <c r="BL10" s="29"/>
      <c r="BM10" s="29"/>
      <c r="BN10" s="29"/>
      <c r="BO10" s="29"/>
      <c r="BP10" s="29"/>
      <c r="BQ10" s="29"/>
      <c r="BR10" s="29"/>
      <c r="BS10" s="29"/>
      <c r="BT10" s="29"/>
      <c r="BU10" s="29"/>
      <c r="BV10" s="29"/>
      <c r="BW10" s="29"/>
      <c r="BX10" s="29"/>
      <c r="BY10" s="29"/>
      <c r="BZ10" s="29"/>
      <c r="CA10" s="29"/>
      <c r="CB10" s="29"/>
      <c r="CC10" s="29"/>
    </row>
    <row r="11" spans="1:81" x14ac:dyDescent="0.25">
      <c r="A11" s="1">
        <f>IF(A10="","",IF(A10+1&lt;='Tables&amp;Data'!$F$5,A10+1,""))</f>
        <v>5</v>
      </c>
      <c r="B11" t="str">
        <f>'Tables&amp;Data'!B22</f>
        <v>Player 08</v>
      </c>
      <c r="C11" s="1" t="str">
        <f>IF(C10="","",IF(C10+1&lt;='Tables&amp;Data'!$F$6,C10+1,""))</f>
        <v/>
      </c>
      <c r="D11" t="str">
        <f t="shared" si="1"/>
        <v/>
      </c>
      <c r="E11" s="1">
        <f>IF(E10="","",IF(E10+1&lt;='Tables&amp;Data'!$F$7,E10+1,""))</f>
        <v>8</v>
      </c>
      <c r="F11" t="str">
        <f t="shared" si="2"/>
        <v>P8</v>
      </c>
      <c r="G11" s="1" t="str">
        <f>IF(G10="","",IF(G10+1&lt;='Tables&amp;Data'!$F$8,G10+1,""))</f>
        <v/>
      </c>
      <c r="H11" t="str">
        <f t="shared" si="3"/>
        <v/>
      </c>
      <c r="J11" s="11" t="str">
        <f t="shared" si="4"/>
        <v>G1-P8</v>
      </c>
      <c r="K11" t="str">
        <f>IF(ROW()-ROW($K$4)+1&gt;COUNTA($J$4:$J$5000)*COUNTA(TabPP[Players playing]),"",INDEX($J$4:$J$5000,INT((ROW()-ROW($K$4))/COUNTA(TabPP[Players playing])+1))&amp;"-"&amp;INDEX(TabPP[Players playing],MOD(ROW()-ROW($K$4),COUNTA(TabPP[Players playing]))+1))</f>
        <v>G1-P1-</v>
      </c>
      <c r="L11" t="str">
        <f t="shared" si="5"/>
        <v/>
      </c>
      <c r="M11" t="str">
        <f t="shared" si="6"/>
        <v>G1</v>
      </c>
      <c r="N11" t="str">
        <f t="shared" si="7"/>
        <v>P2</v>
      </c>
      <c r="O11" t="str">
        <f t="array" ref="O11">IFERROR(INDEX($L$4:$L$5000,_xlfn.AGGREGATE(15,6,IF($L$4:$L$5000&lt;&gt;"",ROW($L$4:$L$5000)-ROW($L$4)+1,NA()),ROWS($O$4:O11))),"")</f>
        <v>G1-P2-PP3</v>
      </c>
      <c r="P11" t="str">
        <f>IF(O11="","",IF(INDEX(TabPlayer2[Players],MATCH(P10,TabPlayer2[Players],0)+1)="",$B$4,INDEX(TabPlayer2[Players],MATCH(P10,TabPlayer2[Players],0)+1)))</f>
        <v>Player 08</v>
      </c>
      <c r="Q11" t="str">
        <f t="shared" si="0"/>
        <v>G1-P2-Player 08</v>
      </c>
      <c r="R11">
        <f>IF(TabResults[[#This Row],[Games-Periods-Players]]="","",1)</f>
        <v>1</v>
      </c>
      <c r="T11" s="27"/>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AX11" s="29"/>
      <c r="AY11" s="29"/>
      <c r="AZ11" s="29"/>
      <c r="BA11" s="29"/>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row>
    <row r="12" spans="1:81" x14ac:dyDescent="0.25">
      <c r="A12" s="1">
        <f>IF(A11="","",IF(A11+1&lt;='Tables&amp;Data'!$F$5,A11+1,""))</f>
        <v>6</v>
      </c>
      <c r="B12" t="str">
        <f>'Tables&amp;Data'!B23</f>
        <v>Player 09</v>
      </c>
      <c r="C12" s="1" t="str">
        <f>IF(C11="","",IF(C11+1&lt;='Tables&amp;Data'!$F$6,C11+1,""))</f>
        <v/>
      </c>
      <c r="D12" t="str">
        <f t="shared" si="1"/>
        <v/>
      </c>
      <c r="E12" s="1">
        <f>IF(E11="","",IF(E11+1&lt;='Tables&amp;Data'!$F$7,E11+1,""))</f>
        <v>9</v>
      </c>
      <c r="F12" t="str">
        <f t="shared" si="2"/>
        <v>P9</v>
      </c>
      <c r="G12" s="1" t="str">
        <f>IF(G11="","",IF(G11+1&lt;='Tables&amp;Data'!$F$8,G11+1,""))</f>
        <v/>
      </c>
      <c r="H12" t="str">
        <f t="shared" si="3"/>
        <v/>
      </c>
      <c r="J12" s="11" t="str">
        <f t="shared" si="4"/>
        <v>G1-P9</v>
      </c>
      <c r="K12" t="str">
        <f>IF(ROW()-ROW($K$4)+1&gt;COUNTA($J$4:$J$5000)*COUNTA(TabPP[Players playing]),"",INDEX($J$4:$J$5000,INT((ROW()-ROW($K$4))/COUNTA(TabPP[Players playing])+1))&amp;"-"&amp;INDEX(TabPP[Players playing],MOD(ROW()-ROW($K$4),COUNTA(TabPP[Players playing]))+1))</f>
        <v>G1-P1-</v>
      </c>
      <c r="L12" t="str">
        <f t="shared" si="5"/>
        <v/>
      </c>
      <c r="M12" t="str">
        <f t="shared" si="6"/>
        <v>G1</v>
      </c>
      <c r="N12" t="str">
        <f t="shared" si="7"/>
        <v>P2</v>
      </c>
      <c r="O12" t="str">
        <f t="array" ref="O12">IFERROR(INDEX($L$4:$L$5000,_xlfn.AGGREGATE(15,6,IF($L$4:$L$5000&lt;&gt;"",ROW($L$4:$L$5000)-ROW($L$4)+1,NA()),ROWS($O$4:O12))),"")</f>
        <v>G1-P2-PP4</v>
      </c>
      <c r="P12" t="str">
        <f>IF(O12="","",IF(INDEX(TabPlayer2[Players],MATCH(P11,TabPlayer2[Players],0)+1)="",$B$4,INDEX(TabPlayer2[Players],MATCH(P11,TabPlayer2[Players],0)+1)))</f>
        <v>Player 09</v>
      </c>
      <c r="Q12" t="str">
        <f t="shared" si="0"/>
        <v>G1-P2-Player 09</v>
      </c>
      <c r="R12">
        <f>IF(TabResults[[#This Row],[Games-Periods-Players]]="","",1)</f>
        <v>1</v>
      </c>
      <c r="T12" s="27"/>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row>
    <row r="13" spans="1:81" x14ac:dyDescent="0.25">
      <c r="A13" s="1">
        <f>IF(A12="","",IF(A12+1&lt;='Tables&amp;Data'!$F$5,A12+1,""))</f>
        <v>7</v>
      </c>
      <c r="B13" t="str">
        <f>'Tables&amp;Data'!B24</f>
        <v>Player 10</v>
      </c>
      <c r="C13" s="1" t="str">
        <f>IF(C12="","",IF(C12+1&lt;='Tables&amp;Data'!$F$6,C12+1,""))</f>
        <v/>
      </c>
      <c r="D13" t="str">
        <f t="shared" si="1"/>
        <v/>
      </c>
      <c r="E13" s="1" t="str">
        <f>IF(E12="","",IF(E12+1&lt;='Tables&amp;Data'!$F$7,E12+1,""))</f>
        <v/>
      </c>
      <c r="F13" t="str">
        <f t="shared" si="2"/>
        <v/>
      </c>
      <c r="G13" s="1" t="str">
        <f>IF(G12="","",IF(G12+1&lt;='Tables&amp;Data'!$F$8,G12+1,""))</f>
        <v/>
      </c>
      <c r="H13" t="str">
        <f t="shared" si="3"/>
        <v/>
      </c>
      <c r="J13" s="11" t="str">
        <f t="shared" si="4"/>
        <v>G1-</v>
      </c>
      <c r="K13" t="str">
        <f>IF(ROW()-ROW($K$4)+1&gt;COUNTA($J$4:$J$5000)*COUNTA(TabPP[Players playing]),"",INDEX($J$4:$J$5000,INT((ROW()-ROW($K$4))/COUNTA(TabPP[Players playing])+1))&amp;"-"&amp;INDEX(TabPP[Players playing],MOD(ROW()-ROW($K$4),COUNTA(TabPP[Players playing]))+1))</f>
        <v>G1-P1-</v>
      </c>
      <c r="L13" t="str">
        <f t="shared" si="5"/>
        <v/>
      </c>
      <c r="M13" t="str">
        <f t="shared" si="6"/>
        <v>G1</v>
      </c>
      <c r="N13" t="str">
        <f t="shared" si="7"/>
        <v>P2</v>
      </c>
      <c r="O13" t="str">
        <f t="array" ref="O13">IFERROR(INDEX($L$4:$L$5000,_xlfn.AGGREGATE(15,6,IF($L$4:$L$5000&lt;&gt;"",ROW($L$4:$L$5000)-ROW($L$4)+1,NA()),ROWS($O$4:O13))),"")</f>
        <v>G1-P2-PP5</v>
      </c>
      <c r="P13" t="str">
        <f>IF(O13="","",IF(INDEX(TabPlayer2[Players],MATCH(P12,TabPlayer2[Players],0)+1)="",$B$4,INDEX(TabPlayer2[Players],MATCH(P12,TabPlayer2[Players],0)+1)))</f>
        <v>Player 10</v>
      </c>
      <c r="Q13" t="str">
        <f t="shared" si="0"/>
        <v>G1-P2-Player 10</v>
      </c>
      <c r="R13">
        <f>IF(TabResults[[#This Row],[Games-Periods-Players]]="","",1)</f>
        <v>1</v>
      </c>
      <c r="T13" s="27"/>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row>
    <row r="14" spans="1:81" x14ac:dyDescent="0.25">
      <c r="A14" s="1">
        <f>IF(A13="","",IF(A13+1&lt;='Tables&amp;Data'!$F$5,A13+1,""))</f>
        <v>8</v>
      </c>
      <c r="B14" t="str">
        <f>'Tables&amp;Data'!B25</f>
        <v>Player 11</v>
      </c>
      <c r="C14" s="1" t="str">
        <f>IF(C13="","",IF(C13+1&lt;='Tables&amp;Data'!$F$6,C13+1,""))</f>
        <v/>
      </c>
      <c r="D14" t="str">
        <f t="shared" si="1"/>
        <v/>
      </c>
      <c r="E14" s="1" t="str">
        <f>IF(E13="","",IF(E13+1&lt;='Tables&amp;Data'!$F$7,E13+1,""))</f>
        <v/>
      </c>
      <c r="F14" t="str">
        <f t="shared" si="2"/>
        <v/>
      </c>
      <c r="G14" s="1" t="str">
        <f>IF(G13="","",IF(G13+1&lt;='Tables&amp;Data'!$F$8,G13+1,""))</f>
        <v/>
      </c>
      <c r="H14" t="str">
        <f t="shared" si="3"/>
        <v/>
      </c>
      <c r="J14" s="11" t="str">
        <f t="shared" si="4"/>
        <v>G1-</v>
      </c>
      <c r="K14" t="str">
        <f>IF(ROW()-ROW($K$4)+1&gt;COUNTA($J$4:$J$5000)*COUNTA(TabPP[Players playing]),"",INDEX($J$4:$J$5000,INT((ROW()-ROW($K$4))/COUNTA(TabPP[Players playing])+1))&amp;"-"&amp;INDEX(TabPP[Players playing],MOD(ROW()-ROW($K$4),COUNTA(TabPP[Players playing]))+1))</f>
        <v>G1-P1-</v>
      </c>
      <c r="L14" t="str">
        <f t="shared" si="5"/>
        <v/>
      </c>
      <c r="M14" t="str">
        <f t="shared" si="6"/>
        <v>G1</v>
      </c>
      <c r="N14" t="str">
        <f t="shared" si="7"/>
        <v>P3</v>
      </c>
      <c r="O14" t="str">
        <f t="array" ref="O14">IFERROR(INDEX($L$4:$L$5000,_xlfn.AGGREGATE(15,6,IF($L$4:$L$5000&lt;&gt;"",ROW($L$4:$L$5000)-ROW($L$4)+1,NA()),ROWS($O$4:O14))),"")</f>
        <v>G1-P3-PP1</v>
      </c>
      <c r="P14" t="str">
        <f>IF(O14="","",IF(INDEX(TabPlayer2[Players],MATCH(P13,TabPlayer2[Players],0)+1)="",$B$4,INDEX(TabPlayer2[Players],MATCH(P13,TabPlayer2[Players],0)+1)))</f>
        <v>Player 11</v>
      </c>
      <c r="Q14" t="str">
        <f t="shared" si="0"/>
        <v>G1-P3-Player 11</v>
      </c>
      <c r="R14">
        <f>IF(TabResults[[#This Row],[Games-Periods-Players]]="","",1)</f>
        <v>1</v>
      </c>
      <c r="T14" s="27"/>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row>
    <row r="15" spans="1:81" x14ac:dyDescent="0.25">
      <c r="A15" s="1">
        <f>IF(A14="","",IF(A14+1&lt;='Tables&amp;Data'!$F$5,A14+1,""))</f>
        <v>9</v>
      </c>
      <c r="B15" t="str">
        <f>'Tables&amp;Data'!B26</f>
        <v>Player 12</v>
      </c>
      <c r="C15" s="1" t="str">
        <f>IF(C14="","",IF(C14+1&lt;='Tables&amp;Data'!$F$6,C14+1,""))</f>
        <v/>
      </c>
      <c r="D15" t="str">
        <f t="shared" si="1"/>
        <v/>
      </c>
      <c r="E15" s="1" t="str">
        <f>IF(E14="","",IF(E14+1&lt;='Tables&amp;Data'!$F$7,E14+1,""))</f>
        <v/>
      </c>
      <c r="F15" t="str">
        <f t="shared" si="2"/>
        <v/>
      </c>
      <c r="G15" s="1" t="str">
        <f>IF(G14="","",IF(G14+1&lt;='Tables&amp;Data'!$F$8,G14+1,""))</f>
        <v/>
      </c>
      <c r="H15" t="str">
        <f t="shared" si="3"/>
        <v/>
      </c>
      <c r="J15" s="11" t="str">
        <f t="shared" si="4"/>
        <v>G1-</v>
      </c>
      <c r="K15" t="str">
        <f>IF(ROW()-ROW($K$4)+1&gt;COUNTA($J$4:$J$5000)*COUNTA(TabPP[Players playing]),"",INDEX($J$4:$J$5000,INT((ROW()-ROW($K$4))/COUNTA(TabPP[Players playing])+1))&amp;"-"&amp;INDEX(TabPP[Players playing],MOD(ROW()-ROW($K$4),COUNTA(TabPP[Players playing]))+1))</f>
        <v>G1-P1-</v>
      </c>
      <c r="L15" t="str">
        <f t="shared" si="5"/>
        <v/>
      </c>
      <c r="M15" t="str">
        <f t="shared" si="6"/>
        <v>G1</v>
      </c>
      <c r="N15" t="str">
        <f t="shared" si="7"/>
        <v>P3</v>
      </c>
      <c r="O15" t="str">
        <f t="array" ref="O15">IFERROR(INDEX($L$4:$L$5000,_xlfn.AGGREGATE(15,6,IF($L$4:$L$5000&lt;&gt;"",ROW($L$4:$L$5000)-ROW($L$4)+1,NA()),ROWS($O$4:O15))),"")</f>
        <v>G1-P3-PP2</v>
      </c>
      <c r="P15" t="str">
        <f>IF(O15="","",IF(INDEX(TabPlayer2[Players],MATCH(P14,TabPlayer2[Players],0)+1)="",$B$4,INDEX(TabPlayer2[Players],MATCH(P14,TabPlayer2[Players],0)+1)))</f>
        <v>Player 12</v>
      </c>
      <c r="Q15" t="str">
        <f t="shared" si="0"/>
        <v>G1-P3-Player 12</v>
      </c>
      <c r="R15">
        <f>IF(TabResults[[#This Row],[Games-Periods-Players]]="","",1)</f>
        <v>1</v>
      </c>
      <c r="T15" s="27"/>
      <c r="U15" s="29"/>
      <c r="V15" s="29"/>
      <c r="W15" s="29"/>
      <c r="X15" s="29"/>
      <c r="Y15" s="29"/>
      <c r="Z15" s="29"/>
      <c r="AA15" s="29"/>
      <c r="AB15" s="29"/>
      <c r="AC15" s="29"/>
      <c r="AD15" s="29"/>
      <c r="AE15" s="29"/>
      <c r="AF15" s="29"/>
      <c r="AG15" s="29"/>
      <c r="AH15" s="29"/>
      <c r="AI15" s="29"/>
      <c r="AJ15" s="29"/>
      <c r="AK15" s="29"/>
      <c r="AL15" s="29"/>
      <c r="AM15" s="29"/>
      <c r="AN15" s="29"/>
      <c r="AO15" s="29"/>
      <c r="AP15" s="29"/>
      <c r="AQ15" s="29"/>
      <c r="AR15" s="29"/>
      <c r="AS15" s="29"/>
      <c r="AT15" s="29"/>
      <c r="AU15" s="29"/>
      <c r="AV15" s="29"/>
      <c r="AW15" s="29"/>
      <c r="AX15" s="29"/>
      <c r="AY15" s="29"/>
      <c r="AZ15" s="29"/>
      <c r="BA15" s="29"/>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row>
    <row r="16" spans="1:81" x14ac:dyDescent="0.25">
      <c r="A16" s="1">
        <f>IF(A15="","",IF(A15+1&lt;='Tables&amp;Data'!$F$5,A15+1,""))</f>
        <v>10</v>
      </c>
      <c r="B16" t="str">
        <f>'Tables&amp;Data'!B27</f>
        <v/>
      </c>
      <c r="C16" s="1" t="str">
        <f>IF(C15="","",IF(C15+1&lt;='Tables&amp;Data'!$F$6,C15+1,""))</f>
        <v/>
      </c>
      <c r="D16" t="str">
        <f t="shared" si="1"/>
        <v/>
      </c>
      <c r="E16" s="1" t="str">
        <f>IF(E15="","",IF(E15+1&lt;='Tables&amp;Data'!$F$7,E15+1,""))</f>
        <v/>
      </c>
      <c r="F16" t="str">
        <f t="shared" si="2"/>
        <v/>
      </c>
      <c r="G16" s="1" t="str">
        <f>IF(G15="","",IF(G15+1&lt;='Tables&amp;Data'!$F$8,G15+1,""))</f>
        <v/>
      </c>
      <c r="H16" t="str">
        <f t="shared" si="3"/>
        <v/>
      </c>
      <c r="J16" s="11" t="str">
        <f t="shared" si="4"/>
        <v>G1-</v>
      </c>
      <c r="K16" t="str">
        <f>IF(ROW()-ROW($K$4)+1&gt;COUNTA($J$4:$J$5000)*COUNTA(TabPP[Players playing]),"",INDEX($J$4:$J$5000,INT((ROW()-ROW($K$4))/COUNTA(TabPP[Players playing])+1))&amp;"-"&amp;INDEX(TabPP[Players playing],MOD(ROW()-ROW($K$4),COUNTA(TabPP[Players playing]))+1))</f>
        <v>G1-P1-</v>
      </c>
      <c r="L16" t="str">
        <f t="shared" si="5"/>
        <v/>
      </c>
      <c r="M16" t="str">
        <f t="shared" si="6"/>
        <v>G1</v>
      </c>
      <c r="N16" t="str">
        <f t="shared" si="7"/>
        <v>P3</v>
      </c>
      <c r="O16" t="str">
        <f t="array" ref="O16">IFERROR(INDEX($L$4:$L$5000,_xlfn.AGGREGATE(15,6,IF($L$4:$L$5000&lt;&gt;"",ROW($L$4:$L$5000)-ROW($L$4)+1,NA()),ROWS($O$4:O16))),"")</f>
        <v>G1-P3-PP3</v>
      </c>
      <c r="P16" t="str">
        <f>IF(O16="","",IF(INDEX(TabPlayer2[Players],MATCH(P15,TabPlayer2[Players],0)+1)="",$B$4,INDEX(TabPlayer2[Players],MATCH(P15,TabPlayer2[Players],0)+1)))</f>
        <v>Player 01</v>
      </c>
      <c r="Q16" t="str">
        <f t="shared" si="0"/>
        <v>G1-P3-Player 01</v>
      </c>
      <c r="R16">
        <f>IF(TabResults[[#This Row],[Games-Periods-Players]]="","",1)</f>
        <v>1</v>
      </c>
      <c r="T16" s="27"/>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c r="AS16" s="29"/>
      <c r="AT16" s="29"/>
      <c r="AU16" s="29"/>
      <c r="AV16" s="29"/>
      <c r="AW16" s="29"/>
      <c r="AX16" s="29"/>
      <c r="AY16" s="29"/>
      <c r="AZ16" s="29"/>
      <c r="BA16" s="29"/>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29"/>
      <c r="BZ16" s="29"/>
      <c r="CA16" s="29"/>
      <c r="CB16" s="29"/>
      <c r="CC16" s="29"/>
    </row>
    <row r="17" spans="1:81" x14ac:dyDescent="0.25">
      <c r="A17" s="1">
        <f>IF(A16="","",IF(A16+1&lt;='Tables&amp;Data'!$F$5,A16+1,""))</f>
        <v>11</v>
      </c>
      <c r="B17" t="str">
        <f>'Tables&amp;Data'!B28</f>
        <v/>
      </c>
      <c r="C17" s="1" t="str">
        <f>IF(C16="","",IF(C16+1&lt;='Tables&amp;Data'!$F$6,C16+1,""))</f>
        <v/>
      </c>
      <c r="D17" t="str">
        <f t="shared" si="1"/>
        <v/>
      </c>
      <c r="E17" s="1" t="str">
        <f>IF(E16="","",IF(E16+1&lt;='Tables&amp;Data'!$F$7,E16+1,""))</f>
        <v/>
      </c>
      <c r="F17" t="str">
        <f t="shared" si="2"/>
        <v/>
      </c>
      <c r="G17" s="1" t="str">
        <f>IF(G16="","",IF(G16+1&lt;='Tables&amp;Data'!$F$8,G16+1,""))</f>
        <v/>
      </c>
      <c r="H17" t="str">
        <f t="shared" si="3"/>
        <v/>
      </c>
      <c r="J17" s="11" t="str">
        <f t="shared" si="4"/>
        <v>G1-</v>
      </c>
      <c r="K17" t="str">
        <f>IF(ROW()-ROW($K$4)+1&gt;COUNTA($J$4:$J$5000)*COUNTA(TabPP[Players playing]),"",INDEX($J$4:$J$5000,INT((ROW()-ROW($K$4))/COUNTA(TabPP[Players playing])+1))&amp;"-"&amp;INDEX(TabPP[Players playing],MOD(ROW()-ROW($K$4),COUNTA(TabPP[Players playing]))+1))</f>
        <v>G1-P1-</v>
      </c>
      <c r="L17" t="str">
        <f t="shared" si="5"/>
        <v/>
      </c>
      <c r="M17" t="str">
        <f t="shared" si="6"/>
        <v>G1</v>
      </c>
      <c r="N17" t="str">
        <f t="shared" si="7"/>
        <v>P3</v>
      </c>
      <c r="O17" t="str">
        <f t="array" ref="O17">IFERROR(INDEX($L$4:$L$5000,_xlfn.AGGREGATE(15,6,IF($L$4:$L$5000&lt;&gt;"",ROW($L$4:$L$5000)-ROW($L$4)+1,NA()),ROWS($O$4:O17))),"")</f>
        <v>G1-P3-PP4</v>
      </c>
      <c r="P17" t="str">
        <f>IF(O17="","",IF(INDEX(TabPlayer2[Players],MATCH(P16,TabPlayer2[Players],0)+1)="",$B$4,INDEX(TabPlayer2[Players],MATCH(P16,TabPlayer2[Players],0)+1)))</f>
        <v>Player 02</v>
      </c>
      <c r="Q17" t="str">
        <f t="shared" si="0"/>
        <v>G1-P3-Player 02</v>
      </c>
      <c r="R17">
        <f>IF(TabResults[[#This Row],[Games-Periods-Players]]="","",1)</f>
        <v>1</v>
      </c>
      <c r="T17" s="27"/>
      <c r="U17" s="29"/>
      <c r="V17" s="29"/>
      <c r="W17" s="29"/>
      <c r="X17" s="29"/>
      <c r="Y17" s="29"/>
      <c r="Z17" s="29"/>
      <c r="AA17" s="29"/>
      <c r="AB17" s="29"/>
      <c r="AC17" s="29"/>
      <c r="AD17" s="29"/>
      <c r="AE17" s="29"/>
      <c r="AF17" s="29"/>
      <c r="AG17" s="29"/>
      <c r="AH17" s="29"/>
      <c r="AI17" s="29"/>
      <c r="AJ17" s="29"/>
      <c r="AK17" s="29"/>
      <c r="AL17" s="29"/>
      <c r="AM17" s="29"/>
      <c r="AN17" s="29"/>
      <c r="AO17" s="29"/>
      <c r="AP17" s="29"/>
      <c r="AQ17" s="29"/>
      <c r="AR17" s="29"/>
      <c r="AS17" s="29"/>
      <c r="AT17" s="29"/>
      <c r="AU17" s="29"/>
      <c r="AV17" s="29"/>
      <c r="AW17" s="29"/>
      <c r="AX17" s="29"/>
      <c r="AY17" s="29"/>
      <c r="AZ17" s="29"/>
      <c r="BA17" s="29"/>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c r="BZ17" s="29"/>
      <c r="CA17" s="29"/>
      <c r="CB17" s="29"/>
      <c r="CC17" s="29"/>
    </row>
    <row r="18" spans="1:81" x14ac:dyDescent="0.25">
      <c r="A18" s="1">
        <f>IF(A17="","",IF(A17+1&lt;='Tables&amp;Data'!$F$5,A17+1,""))</f>
        <v>12</v>
      </c>
      <c r="B18" t="str">
        <f>'Tables&amp;Data'!B29</f>
        <v/>
      </c>
      <c r="C18" s="1" t="str">
        <f>IF(C17="","",IF(C17+1&lt;='Tables&amp;Data'!$F$6,C17+1,""))</f>
        <v/>
      </c>
      <c r="D18" t="str">
        <f t="shared" si="1"/>
        <v/>
      </c>
      <c r="E18" s="1" t="str">
        <f>IF(E17="","",IF(E17+1&lt;='Tables&amp;Data'!$F$7,E17+1,""))</f>
        <v/>
      </c>
      <c r="F18" t="str">
        <f t="shared" si="2"/>
        <v/>
      </c>
      <c r="G18" s="1" t="str">
        <f>IF(G17="","",IF(G17+1&lt;='Tables&amp;Data'!$F$8,G17+1,""))</f>
        <v/>
      </c>
      <c r="H18" t="str">
        <f t="shared" si="3"/>
        <v/>
      </c>
      <c r="J18" s="11" t="str">
        <f t="shared" si="4"/>
        <v>G1-</v>
      </c>
      <c r="K18" t="str">
        <f>IF(ROW()-ROW($K$4)+1&gt;COUNTA($J$4:$J$5000)*COUNTA(TabPP[Players playing]),"",INDEX($J$4:$J$5000,INT((ROW()-ROW($K$4))/COUNTA(TabPP[Players playing])+1))&amp;"-"&amp;INDEX(TabPP[Players playing],MOD(ROW()-ROW($K$4),COUNTA(TabPP[Players playing]))+1))</f>
        <v>G1-P1-</v>
      </c>
      <c r="L18" t="str">
        <f t="shared" si="5"/>
        <v/>
      </c>
      <c r="M18" t="str">
        <f t="shared" si="6"/>
        <v>G1</v>
      </c>
      <c r="N18" t="str">
        <f t="shared" si="7"/>
        <v>P3</v>
      </c>
      <c r="O18" t="str">
        <f t="array" ref="O18">IFERROR(INDEX($L$4:$L$5000,_xlfn.AGGREGATE(15,6,IF($L$4:$L$5000&lt;&gt;"",ROW($L$4:$L$5000)-ROW($L$4)+1,NA()),ROWS($O$4:O18))),"")</f>
        <v>G1-P3-PP5</v>
      </c>
      <c r="P18" t="str">
        <f>IF(O18="","",IF(INDEX(TabPlayer2[Players],MATCH(P17,TabPlayer2[Players],0)+1)="",$B$4,INDEX(TabPlayer2[Players],MATCH(P17,TabPlayer2[Players],0)+1)))</f>
        <v>Player 03</v>
      </c>
      <c r="Q18" t="str">
        <f t="shared" si="0"/>
        <v>G1-P3-Player 03</v>
      </c>
      <c r="R18">
        <f>IF(TabResults[[#This Row],[Games-Periods-Players]]="","",1)</f>
        <v>1</v>
      </c>
      <c r="T18" s="27"/>
      <c r="U18" s="29"/>
      <c r="V18" s="29"/>
      <c r="W18" s="29"/>
      <c r="X18" s="29"/>
      <c r="Y18" s="29"/>
      <c r="Z18" s="29"/>
      <c r="AA18" s="29"/>
      <c r="AB18" s="29"/>
      <c r="AC18" s="29"/>
      <c r="AD18" s="29"/>
      <c r="AE18" s="29"/>
      <c r="AF18" s="29"/>
      <c r="AG18" s="29"/>
      <c r="AH18" s="29"/>
      <c r="AI18" s="29"/>
      <c r="AJ18" s="29"/>
      <c r="AK18" s="29"/>
      <c r="AL18" s="29"/>
      <c r="AM18" s="29"/>
      <c r="AN18" s="29"/>
      <c r="AO18" s="29"/>
      <c r="AP18" s="29"/>
      <c r="AQ18" s="29"/>
      <c r="AR18" s="29"/>
      <c r="AS18" s="29"/>
      <c r="AT18" s="29"/>
      <c r="AU18" s="29"/>
      <c r="AV18" s="29"/>
      <c r="AW18" s="29"/>
      <c r="AX18" s="29"/>
      <c r="AY18" s="29"/>
      <c r="AZ18" s="29"/>
      <c r="BA18" s="29"/>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row>
    <row r="19" spans="1:81" x14ac:dyDescent="0.25">
      <c r="A19" s="1" t="str">
        <f>IF(A18="","",IF(A18+1&lt;='Tables&amp;Data'!$F$5,A18+1,""))</f>
        <v/>
      </c>
      <c r="B19" t="str">
        <f>'Tables&amp;Data'!B30</f>
        <v/>
      </c>
      <c r="C19" s="1" t="str">
        <f>IF(C18="","",IF(C18+1&lt;='Tables&amp;Data'!$F$6,C18+1,""))</f>
        <v/>
      </c>
      <c r="D19" t="str">
        <f t="shared" si="1"/>
        <v/>
      </c>
      <c r="E19" s="1" t="str">
        <f>IF(E18="","",IF(E18+1&lt;='Tables&amp;Data'!$F$7,E18+1,""))</f>
        <v/>
      </c>
      <c r="F19" t="str">
        <f t="shared" si="2"/>
        <v/>
      </c>
      <c r="G19" s="1" t="str">
        <f>IF(G18="","",IF(G18+1&lt;='Tables&amp;Data'!$F$8,G18+1,""))</f>
        <v/>
      </c>
      <c r="H19" t="str">
        <f t="shared" si="3"/>
        <v/>
      </c>
      <c r="J19" s="11" t="str">
        <f t="shared" si="4"/>
        <v>G1-</v>
      </c>
      <c r="K19" t="str">
        <f>IF(ROW()-ROW($K$4)+1&gt;COUNTA($J$4:$J$5000)*COUNTA(TabPP[Players playing]),"",INDEX($J$4:$J$5000,INT((ROW()-ROW($K$4))/COUNTA(TabPP[Players playing])+1))&amp;"-"&amp;INDEX(TabPP[Players playing],MOD(ROW()-ROW($K$4),COUNTA(TabPP[Players playing]))+1))</f>
        <v>G1-P1-</v>
      </c>
      <c r="L19" t="str">
        <f t="shared" si="5"/>
        <v/>
      </c>
      <c r="M19" t="str">
        <f t="shared" si="6"/>
        <v>G1</v>
      </c>
      <c r="N19" t="str">
        <f t="shared" si="7"/>
        <v>P4</v>
      </c>
      <c r="O19" t="str">
        <f t="array" ref="O19">IFERROR(INDEX($L$4:$L$5000,_xlfn.AGGREGATE(15,6,IF($L$4:$L$5000&lt;&gt;"",ROW($L$4:$L$5000)-ROW($L$4)+1,NA()),ROWS($O$4:O19))),"")</f>
        <v>G1-P4-PP1</v>
      </c>
      <c r="P19" t="str">
        <f>IF(O19="","",IF(INDEX(TabPlayer2[Players],MATCH(P18,TabPlayer2[Players],0)+1)="",$B$4,INDEX(TabPlayer2[Players],MATCH(P18,TabPlayer2[Players],0)+1)))</f>
        <v>Player 04</v>
      </c>
      <c r="Q19" t="str">
        <f t="shared" si="0"/>
        <v>G1-P4-Player 04</v>
      </c>
      <c r="R19">
        <f>IF(TabResults[[#This Row],[Games-Periods-Players]]="","",1)</f>
        <v>1</v>
      </c>
    </row>
    <row r="20" spans="1:81" x14ac:dyDescent="0.25">
      <c r="A20" s="1" t="str">
        <f>IF(A19="","",IF(A19+1&lt;='Tables&amp;Data'!$F$5,A19+1,""))</f>
        <v/>
      </c>
      <c r="B20" t="str">
        <f>'Tables&amp;Data'!B31</f>
        <v/>
      </c>
      <c r="C20" s="1" t="str">
        <f>IF(C19="","",IF(C19+1&lt;='Tables&amp;Data'!$F$6,C19+1,""))</f>
        <v/>
      </c>
      <c r="D20" t="str">
        <f t="shared" si="1"/>
        <v/>
      </c>
      <c r="E20" s="1" t="str">
        <f>IF(E19="","",IF(E19+1&lt;='Tables&amp;Data'!$F$7,E19+1,""))</f>
        <v/>
      </c>
      <c r="F20" t="str">
        <f t="shared" si="2"/>
        <v/>
      </c>
      <c r="G20" s="1" t="str">
        <f>IF(G19="","",IF(G19+1&lt;='Tables&amp;Data'!$F$8,G19+1,""))</f>
        <v/>
      </c>
      <c r="H20" t="str">
        <f t="shared" si="3"/>
        <v/>
      </c>
      <c r="J20" s="11" t="str">
        <f t="shared" si="4"/>
        <v>G1-</v>
      </c>
      <c r="K20" t="str">
        <f>IF(ROW()-ROW($K$4)+1&gt;COUNTA($J$4:$J$5000)*COUNTA(TabPP[Players playing]),"",INDEX($J$4:$J$5000,INT((ROW()-ROW($K$4))/COUNTA(TabPP[Players playing])+1))&amp;"-"&amp;INDEX(TabPP[Players playing],MOD(ROW()-ROW($K$4),COUNTA(TabPP[Players playing]))+1))</f>
        <v>G1-P1-</v>
      </c>
      <c r="L20" t="str">
        <f t="shared" si="5"/>
        <v/>
      </c>
      <c r="M20" t="str">
        <f t="shared" si="6"/>
        <v>G1</v>
      </c>
      <c r="N20" t="str">
        <f t="shared" si="7"/>
        <v>P4</v>
      </c>
      <c r="O20" t="str">
        <f t="array" ref="O20">IFERROR(INDEX($L$4:$L$5000,_xlfn.AGGREGATE(15,6,IF($L$4:$L$5000&lt;&gt;"",ROW($L$4:$L$5000)-ROW($L$4)+1,NA()),ROWS($O$4:O20))),"")</f>
        <v>G1-P4-PP2</v>
      </c>
      <c r="P20" t="str">
        <f>IF(O20="","",IF(INDEX(TabPlayer2[Players],MATCH(P19,TabPlayer2[Players],0)+1)="",$B$4,INDEX(TabPlayer2[Players],MATCH(P19,TabPlayer2[Players],0)+1)))</f>
        <v>Player 05</v>
      </c>
      <c r="Q20" t="str">
        <f t="shared" si="0"/>
        <v>G1-P4-Player 05</v>
      </c>
      <c r="R20">
        <f>IF(TabResults[[#This Row],[Games-Periods-Players]]="","",1)</f>
        <v>1</v>
      </c>
    </row>
    <row r="21" spans="1:81" x14ac:dyDescent="0.25">
      <c r="A21" s="1" t="str">
        <f>IF(A20="","",IF(A20+1&lt;='Tables&amp;Data'!$F$5,A20+1,""))</f>
        <v/>
      </c>
      <c r="B21" t="str">
        <f>'Tables&amp;Data'!B32</f>
        <v/>
      </c>
      <c r="C21" s="1" t="str">
        <f>IF(C20="","",IF(C20+1&lt;='Tables&amp;Data'!$F$6,C20+1,""))</f>
        <v/>
      </c>
      <c r="D21" t="str">
        <f t="shared" si="1"/>
        <v/>
      </c>
      <c r="E21" s="1" t="str">
        <f>IF(E20="","",IF(E20+1&lt;='Tables&amp;Data'!$F$7,E20+1,""))</f>
        <v/>
      </c>
      <c r="F21" t="str">
        <f t="shared" si="2"/>
        <v/>
      </c>
      <c r="G21" s="1" t="str">
        <f>IF(G20="","",IF(G20+1&lt;='Tables&amp;Data'!$F$8,G20+1,""))</f>
        <v/>
      </c>
      <c r="H21" t="str">
        <f t="shared" si="3"/>
        <v/>
      </c>
      <c r="J21" s="11" t="str">
        <f t="shared" si="4"/>
        <v>G1-</v>
      </c>
      <c r="K21" t="str">
        <f>IF(ROW()-ROW($K$4)+1&gt;COUNTA($J$4:$J$5000)*COUNTA(TabPP[Players playing]),"",INDEX($J$4:$J$5000,INT((ROW()-ROW($K$4))/COUNTA(TabPP[Players playing])+1))&amp;"-"&amp;INDEX(TabPP[Players playing],MOD(ROW()-ROW($K$4),COUNTA(TabPP[Players playing]))+1))</f>
        <v>G1-P1-</v>
      </c>
      <c r="L21" t="str">
        <f t="shared" si="5"/>
        <v/>
      </c>
      <c r="M21" t="str">
        <f t="shared" si="6"/>
        <v>G1</v>
      </c>
      <c r="N21" t="str">
        <f t="shared" si="7"/>
        <v>P4</v>
      </c>
      <c r="O21" t="str">
        <f t="array" ref="O21">IFERROR(INDEX($L$4:$L$5000,_xlfn.AGGREGATE(15,6,IF($L$4:$L$5000&lt;&gt;"",ROW($L$4:$L$5000)-ROW($L$4)+1,NA()),ROWS($O$4:O21))),"")</f>
        <v>G1-P4-PP3</v>
      </c>
      <c r="P21" t="str">
        <f>IF(O21="","",IF(INDEX(TabPlayer2[Players],MATCH(P20,TabPlayer2[Players],0)+1)="",$B$4,INDEX(TabPlayer2[Players],MATCH(P20,TabPlayer2[Players],0)+1)))</f>
        <v>Player 06</v>
      </c>
      <c r="Q21" t="str">
        <f t="shared" si="0"/>
        <v>G1-P4-Player 06</v>
      </c>
      <c r="R21">
        <f>IF(TabResults[[#This Row],[Games-Periods-Players]]="","",1)</f>
        <v>1</v>
      </c>
    </row>
    <row r="22" spans="1:81" x14ac:dyDescent="0.25">
      <c r="A22" s="1" t="str">
        <f>IF(A21="","",IF(A21+1&lt;='Tables&amp;Data'!$F$5,A21+1,""))</f>
        <v/>
      </c>
      <c r="B22" t="str">
        <f>'Tables&amp;Data'!B33</f>
        <v/>
      </c>
      <c r="C22" s="1" t="str">
        <f>IF(C21="","",IF(C21+1&lt;='Tables&amp;Data'!$F$6,C21+1,""))</f>
        <v/>
      </c>
      <c r="D22" t="str">
        <f t="shared" si="1"/>
        <v/>
      </c>
      <c r="E22" s="1" t="str">
        <f>IF(E21="","",IF(E21+1&lt;='Tables&amp;Data'!$F$7,E21+1,""))</f>
        <v/>
      </c>
      <c r="F22" t="str">
        <f t="shared" si="2"/>
        <v/>
      </c>
      <c r="G22" s="1" t="str">
        <f>IF(G21="","",IF(G21+1&lt;='Tables&amp;Data'!$F$8,G21+1,""))</f>
        <v/>
      </c>
      <c r="H22" t="str">
        <f t="shared" si="3"/>
        <v/>
      </c>
      <c r="J22" s="11" t="str">
        <f t="shared" si="4"/>
        <v>G1-</v>
      </c>
      <c r="K22" t="str">
        <f>IF(ROW()-ROW($K$4)+1&gt;COUNTA($J$4:$J$5000)*COUNTA(TabPP[Players playing]),"",INDEX($J$4:$J$5000,INT((ROW()-ROW($K$4))/COUNTA(TabPP[Players playing])+1))&amp;"-"&amp;INDEX(TabPP[Players playing],MOD(ROW()-ROW($K$4),COUNTA(TabPP[Players playing]))+1))</f>
        <v>G1-P1-</v>
      </c>
      <c r="L22" t="str">
        <f t="shared" si="5"/>
        <v/>
      </c>
      <c r="M22" t="str">
        <f t="shared" si="6"/>
        <v>G1</v>
      </c>
      <c r="N22" t="str">
        <f t="shared" si="7"/>
        <v>P4</v>
      </c>
      <c r="O22" t="str">
        <f t="array" ref="O22">IFERROR(INDEX($L$4:$L$5000,_xlfn.AGGREGATE(15,6,IF($L$4:$L$5000&lt;&gt;"",ROW($L$4:$L$5000)-ROW($L$4)+1,NA()),ROWS($O$4:O22))),"")</f>
        <v>G1-P4-PP4</v>
      </c>
      <c r="P22" t="str">
        <f>IF(O22="","",IF(INDEX(TabPlayer2[Players],MATCH(P21,TabPlayer2[Players],0)+1)="",$B$4,INDEX(TabPlayer2[Players],MATCH(P21,TabPlayer2[Players],0)+1)))</f>
        <v>Player 07</v>
      </c>
      <c r="Q22" t="str">
        <f t="shared" si="0"/>
        <v>G1-P4-Player 07</v>
      </c>
      <c r="R22">
        <f>IF(TabResults[[#This Row],[Games-Periods-Players]]="","",1)</f>
        <v>1</v>
      </c>
    </row>
    <row r="23" spans="1:81" x14ac:dyDescent="0.25">
      <c r="A23" s="1" t="str">
        <f>IF(A22="","",IF(A22+1&lt;='Tables&amp;Data'!$F$5,A22+1,""))</f>
        <v/>
      </c>
      <c r="B23" t="str">
        <f>'Tables&amp;Data'!B34</f>
        <v/>
      </c>
      <c r="C23" s="1" t="str">
        <f>IF(C22="","",IF(C22+1&lt;='Tables&amp;Data'!$F$6,C22+1,""))</f>
        <v/>
      </c>
      <c r="D23" t="str">
        <f t="shared" si="1"/>
        <v/>
      </c>
      <c r="E23" s="1" t="str">
        <f>IF(E22="","",IF(E22+1&lt;='Tables&amp;Data'!$F$7,E22+1,""))</f>
        <v/>
      </c>
      <c r="F23" t="str">
        <f t="shared" si="2"/>
        <v/>
      </c>
      <c r="G23" s="1" t="str">
        <f>IF(G22="","",IF(G22+1&lt;='Tables&amp;Data'!$F$8,G22+1,""))</f>
        <v/>
      </c>
      <c r="H23" t="str">
        <f t="shared" si="3"/>
        <v/>
      </c>
      <c r="J23" s="11" t="str">
        <f t="shared" si="4"/>
        <v>G1-</v>
      </c>
      <c r="K23" t="str">
        <f>IF(ROW()-ROW($K$4)+1&gt;COUNTA($J$4:$J$5000)*COUNTA(TabPP[Players playing]),"",INDEX($J$4:$J$5000,INT((ROW()-ROW($K$4))/COUNTA(TabPP[Players playing])+1))&amp;"-"&amp;INDEX(TabPP[Players playing],MOD(ROW()-ROW($K$4),COUNTA(TabPP[Players playing]))+1))</f>
        <v>G1-P1-</v>
      </c>
      <c r="L23" t="str">
        <f t="shared" si="5"/>
        <v/>
      </c>
      <c r="M23" t="str">
        <f t="shared" si="6"/>
        <v>G1</v>
      </c>
      <c r="N23" t="str">
        <f t="shared" si="7"/>
        <v>P4</v>
      </c>
      <c r="O23" t="str">
        <f t="array" ref="O23">IFERROR(INDEX($L$4:$L$5000,_xlfn.AGGREGATE(15,6,IF($L$4:$L$5000&lt;&gt;"",ROW($L$4:$L$5000)-ROW($L$4)+1,NA()),ROWS($O$4:O23))),"")</f>
        <v>G1-P4-PP5</v>
      </c>
      <c r="P23" t="str">
        <f>IF(O23="","",IF(INDEX(TabPlayer2[Players],MATCH(P22,TabPlayer2[Players],0)+1)="",$B$4,INDEX(TabPlayer2[Players],MATCH(P22,TabPlayer2[Players],0)+1)))</f>
        <v>Player 08</v>
      </c>
      <c r="Q23" t="str">
        <f t="shared" si="0"/>
        <v>G1-P4-Player 08</v>
      </c>
      <c r="R23">
        <f>IF(TabResults[[#This Row],[Games-Periods-Players]]="","",1)</f>
        <v>1</v>
      </c>
    </row>
    <row r="24" spans="1:81" x14ac:dyDescent="0.25">
      <c r="A24" s="1" t="str">
        <f>IF(A23="","",IF(A23+1&lt;='Tables&amp;Data'!$F$5,A23+1,""))</f>
        <v/>
      </c>
      <c r="B24" t="e">
        <f>'Tables&amp;Data'!#REF!</f>
        <v>#REF!</v>
      </c>
      <c r="J24" s="11" t="str">
        <f t="shared" si="4"/>
        <v>G2-P1</v>
      </c>
      <c r="K24" t="str">
        <f>IF(ROW()-ROW($K$4)+1&gt;COUNTA($J$4:$J$5000)*COUNTA(TabPP[Players playing]),"",INDEX($J$4:$J$5000,INT((ROW()-ROW($K$4))/COUNTA(TabPP[Players playing])+1))&amp;"-"&amp;INDEX(TabPP[Players playing],MOD(ROW()-ROW($K$4),COUNTA(TabPP[Players playing]))+1))</f>
        <v>G1-P2-PP1</v>
      </c>
      <c r="L24" t="str">
        <f t="shared" si="5"/>
        <v>G1-P2-PP1</v>
      </c>
      <c r="M24" t="str">
        <f t="shared" si="6"/>
        <v>G1</v>
      </c>
      <c r="N24" t="str">
        <f t="shared" si="7"/>
        <v>P5</v>
      </c>
      <c r="O24" t="str">
        <f t="array" ref="O24">IFERROR(INDEX($L$4:$L$5000,_xlfn.AGGREGATE(15,6,IF($L$4:$L$5000&lt;&gt;"",ROW($L$4:$L$5000)-ROW($L$4)+1,NA()),ROWS($O$4:O24))),"")</f>
        <v>G1-P5-PP1</v>
      </c>
      <c r="P24" t="str">
        <f>IF(O24="","",IF(INDEX(TabPlayer2[Players],MATCH(P23,TabPlayer2[Players],0)+1)="",$B$4,INDEX(TabPlayer2[Players],MATCH(P23,TabPlayer2[Players],0)+1)))</f>
        <v>Player 09</v>
      </c>
      <c r="Q24" t="str">
        <f t="shared" si="0"/>
        <v>G1-P5-Player 09</v>
      </c>
      <c r="R24">
        <f>IF(TabResults[[#This Row],[Games-Periods-Players]]="","",1)</f>
        <v>1</v>
      </c>
    </row>
    <row r="25" spans="1:81" x14ac:dyDescent="0.25">
      <c r="A25" s="1" t="str">
        <f>IF(A24="","",IF(A24+1&lt;='Tables&amp;Data'!$F$5,A24+1,""))</f>
        <v/>
      </c>
      <c r="J25" s="11" t="str">
        <f t="shared" si="4"/>
        <v>G2-P2</v>
      </c>
      <c r="K25" t="str">
        <f>IF(ROW()-ROW($K$4)+1&gt;COUNTA($J$4:$J$5000)*COUNTA(TabPP[Players playing]),"",INDEX($J$4:$J$5000,INT((ROW()-ROW($K$4))/COUNTA(TabPP[Players playing])+1))&amp;"-"&amp;INDEX(TabPP[Players playing],MOD(ROW()-ROW($K$4),COUNTA(TabPP[Players playing]))+1))</f>
        <v>G1-P2-PP2</v>
      </c>
      <c r="L25" t="str">
        <f t="shared" si="5"/>
        <v>G1-P2-PP2</v>
      </c>
      <c r="M25" t="str">
        <f t="shared" si="6"/>
        <v>G1</v>
      </c>
      <c r="N25" t="str">
        <f t="shared" si="7"/>
        <v>P5</v>
      </c>
      <c r="O25" t="str">
        <f t="array" ref="O25">IFERROR(INDEX($L$4:$L$5000,_xlfn.AGGREGATE(15,6,IF($L$4:$L$5000&lt;&gt;"",ROW($L$4:$L$5000)-ROW($L$4)+1,NA()),ROWS($O$4:O25))),"")</f>
        <v>G1-P5-PP2</v>
      </c>
      <c r="P25" t="str">
        <f>IF(O25="","",IF(INDEX(TabPlayer2[Players],MATCH(P24,TabPlayer2[Players],0)+1)="",$B$4,INDEX(TabPlayer2[Players],MATCH(P24,TabPlayer2[Players],0)+1)))</f>
        <v>Player 10</v>
      </c>
      <c r="Q25" t="str">
        <f t="shared" si="0"/>
        <v>G1-P5-Player 10</v>
      </c>
      <c r="R25">
        <f>IF(TabResults[[#This Row],[Games-Periods-Players]]="","",1)</f>
        <v>1</v>
      </c>
    </row>
    <row r="26" spans="1:81" x14ac:dyDescent="0.25">
      <c r="A26" s="1" t="str">
        <f>IF(A25="","",IF(A25+1&lt;='Tables&amp;Data'!$F$5,A25+1,""))</f>
        <v/>
      </c>
      <c r="J26" s="11" t="str">
        <f t="shared" si="4"/>
        <v>G2-P3</v>
      </c>
      <c r="K26" t="str">
        <f>IF(ROW()-ROW($K$4)+1&gt;COUNTA($J$4:$J$5000)*COUNTA(TabPP[Players playing]),"",INDEX($J$4:$J$5000,INT((ROW()-ROW($K$4))/COUNTA(TabPP[Players playing])+1))&amp;"-"&amp;INDEX(TabPP[Players playing],MOD(ROW()-ROW($K$4),COUNTA(TabPP[Players playing]))+1))</f>
        <v>G1-P2-PP3</v>
      </c>
      <c r="L26" t="str">
        <f t="shared" si="5"/>
        <v>G1-P2-PP3</v>
      </c>
      <c r="M26" t="str">
        <f t="shared" si="6"/>
        <v>G1</v>
      </c>
      <c r="N26" t="str">
        <f t="shared" si="7"/>
        <v>P5</v>
      </c>
      <c r="O26" t="str">
        <f t="array" ref="O26">IFERROR(INDEX($L$4:$L$5000,_xlfn.AGGREGATE(15,6,IF($L$4:$L$5000&lt;&gt;"",ROW($L$4:$L$5000)-ROW($L$4)+1,NA()),ROWS($O$4:O26))),"")</f>
        <v>G1-P5-PP3</v>
      </c>
      <c r="P26" t="str">
        <f>IF(O26="","",IF(INDEX(TabPlayer2[Players],MATCH(P25,TabPlayer2[Players],0)+1)="",$B$4,INDEX(TabPlayer2[Players],MATCH(P25,TabPlayer2[Players],0)+1)))</f>
        <v>Player 11</v>
      </c>
      <c r="Q26" t="str">
        <f t="shared" si="0"/>
        <v>G1-P5-Player 11</v>
      </c>
      <c r="R26">
        <f>IF(TabResults[[#This Row],[Games-Periods-Players]]="","",1)</f>
        <v>1</v>
      </c>
    </row>
    <row r="27" spans="1:81" x14ac:dyDescent="0.25">
      <c r="J27" s="11" t="str">
        <f t="shared" si="4"/>
        <v>G2-P4</v>
      </c>
      <c r="K27" t="str">
        <f>IF(ROW()-ROW($K$4)+1&gt;COUNTA($J$4:$J$5000)*COUNTA(TabPP[Players playing]),"",INDEX($J$4:$J$5000,INT((ROW()-ROW($K$4))/COUNTA(TabPP[Players playing])+1))&amp;"-"&amp;INDEX(TabPP[Players playing],MOD(ROW()-ROW($K$4),COUNTA(TabPP[Players playing]))+1))</f>
        <v>G1-P2-PP4</v>
      </c>
      <c r="L27" t="str">
        <f t="shared" si="5"/>
        <v>G1-P2-PP4</v>
      </c>
      <c r="M27" t="str">
        <f t="shared" si="6"/>
        <v>G1</v>
      </c>
      <c r="N27" t="str">
        <f t="shared" si="7"/>
        <v>P5</v>
      </c>
      <c r="O27" t="str">
        <f t="array" ref="O27">IFERROR(INDEX($L$4:$L$5000,_xlfn.AGGREGATE(15,6,IF($L$4:$L$5000&lt;&gt;"",ROW($L$4:$L$5000)-ROW($L$4)+1,NA()),ROWS($O$4:O27))),"")</f>
        <v>G1-P5-PP4</v>
      </c>
      <c r="P27" t="str">
        <f>IF(O27="","",IF(INDEX(TabPlayer2[Players],MATCH(P26,TabPlayer2[Players],0)+1)="",$B$4,INDEX(TabPlayer2[Players],MATCH(P26,TabPlayer2[Players],0)+1)))</f>
        <v>Player 12</v>
      </c>
      <c r="Q27" t="str">
        <f t="shared" si="0"/>
        <v>G1-P5-Player 12</v>
      </c>
      <c r="R27">
        <f>IF(TabResults[[#This Row],[Games-Periods-Players]]="","",1)</f>
        <v>1</v>
      </c>
    </row>
    <row r="28" spans="1:81" x14ac:dyDescent="0.25">
      <c r="J28" s="11" t="str">
        <f t="shared" si="4"/>
        <v>G2-P5</v>
      </c>
      <c r="K28" t="str">
        <f>IF(ROW()-ROW($K$4)+1&gt;COUNTA($J$4:$J$5000)*COUNTA(TabPP[Players playing]),"",INDEX($J$4:$J$5000,INT((ROW()-ROW($K$4))/COUNTA(TabPP[Players playing])+1))&amp;"-"&amp;INDEX(TabPP[Players playing],MOD(ROW()-ROW($K$4),COUNTA(TabPP[Players playing]))+1))</f>
        <v>G1-P2-PP5</v>
      </c>
      <c r="L28" t="str">
        <f t="shared" si="5"/>
        <v>G1-P2-PP5</v>
      </c>
      <c r="M28" t="str">
        <f t="shared" si="6"/>
        <v>G1</v>
      </c>
      <c r="N28" t="str">
        <f t="shared" si="7"/>
        <v>P5</v>
      </c>
      <c r="O28" t="str">
        <f t="array" ref="O28">IFERROR(INDEX($L$4:$L$5000,_xlfn.AGGREGATE(15,6,IF($L$4:$L$5000&lt;&gt;"",ROW($L$4:$L$5000)-ROW($L$4)+1,NA()),ROWS($O$4:O28))),"")</f>
        <v>G1-P5-PP5</v>
      </c>
      <c r="P28" t="str">
        <f>IF(O28="","",IF(INDEX(TabPlayer2[Players],MATCH(P27,TabPlayer2[Players],0)+1)="",$B$4,INDEX(TabPlayer2[Players],MATCH(P27,TabPlayer2[Players],0)+1)))</f>
        <v>Player 01</v>
      </c>
      <c r="Q28" t="str">
        <f t="shared" si="0"/>
        <v>G1-P5-Player 01</v>
      </c>
      <c r="R28">
        <f>IF(TabResults[[#This Row],[Games-Periods-Players]]="","",1)</f>
        <v>1</v>
      </c>
    </row>
    <row r="29" spans="1:81" x14ac:dyDescent="0.25">
      <c r="J29" s="11" t="str">
        <f t="shared" si="4"/>
        <v>G2-P6</v>
      </c>
      <c r="K29" t="str">
        <f>IF(ROW()-ROW($K$4)+1&gt;COUNTA($J$4:$J$5000)*COUNTA(TabPP[Players playing]),"",INDEX($J$4:$J$5000,INT((ROW()-ROW($K$4))/COUNTA(TabPP[Players playing])+1))&amp;"-"&amp;INDEX(TabPP[Players playing],MOD(ROW()-ROW($K$4),COUNTA(TabPP[Players playing]))+1))</f>
        <v>G1-P2-</v>
      </c>
      <c r="L29" t="str">
        <f t="shared" si="5"/>
        <v/>
      </c>
      <c r="M29" t="str">
        <f t="shared" si="6"/>
        <v>G1</v>
      </c>
      <c r="N29" t="str">
        <f t="shared" si="7"/>
        <v>P6</v>
      </c>
      <c r="O29" t="str">
        <f t="array" ref="O29">IFERROR(INDEX($L$4:$L$5000,_xlfn.AGGREGATE(15,6,IF($L$4:$L$5000&lt;&gt;"",ROW($L$4:$L$5000)-ROW($L$4)+1,NA()),ROWS($O$4:O29))),"")</f>
        <v>G1-P6-PP1</v>
      </c>
      <c r="P29" t="str">
        <f>IF(O29="","",IF(INDEX(TabPlayer2[Players],MATCH(P28,TabPlayer2[Players],0)+1)="",$B$4,INDEX(TabPlayer2[Players],MATCH(P28,TabPlayer2[Players],0)+1)))</f>
        <v>Player 02</v>
      </c>
      <c r="Q29" t="str">
        <f t="shared" si="0"/>
        <v>G1-P6-Player 02</v>
      </c>
      <c r="R29">
        <f>IF(TabResults[[#This Row],[Games-Periods-Players]]="","",1)</f>
        <v>1</v>
      </c>
    </row>
    <row r="30" spans="1:81" x14ac:dyDescent="0.25">
      <c r="J30" s="11" t="str">
        <f t="shared" si="4"/>
        <v>G2-P7</v>
      </c>
      <c r="K30" t="str">
        <f>IF(ROW()-ROW($K$4)+1&gt;COUNTA($J$4:$J$5000)*COUNTA(TabPP[Players playing]),"",INDEX($J$4:$J$5000,INT((ROW()-ROW($K$4))/COUNTA(TabPP[Players playing])+1))&amp;"-"&amp;INDEX(TabPP[Players playing],MOD(ROW()-ROW($K$4),COUNTA(TabPP[Players playing]))+1))</f>
        <v>G1-P2-</v>
      </c>
      <c r="L30" t="str">
        <f t="shared" si="5"/>
        <v/>
      </c>
      <c r="M30" t="str">
        <f t="shared" si="6"/>
        <v>G1</v>
      </c>
      <c r="N30" t="str">
        <f t="shared" si="7"/>
        <v>P6</v>
      </c>
      <c r="O30" t="str">
        <f t="array" ref="O30">IFERROR(INDEX($L$4:$L$5000,_xlfn.AGGREGATE(15,6,IF($L$4:$L$5000&lt;&gt;"",ROW($L$4:$L$5000)-ROW($L$4)+1,NA()),ROWS($O$4:O30))),"")</f>
        <v>G1-P6-PP2</v>
      </c>
      <c r="P30" t="str">
        <f>IF(O30="","",IF(INDEX(TabPlayer2[Players],MATCH(P29,TabPlayer2[Players],0)+1)="",$B$4,INDEX(TabPlayer2[Players],MATCH(P29,TabPlayer2[Players],0)+1)))</f>
        <v>Player 03</v>
      </c>
      <c r="Q30" t="str">
        <f t="shared" si="0"/>
        <v>G1-P6-Player 03</v>
      </c>
      <c r="R30">
        <f>IF(TabResults[[#This Row],[Games-Periods-Players]]="","",1)</f>
        <v>1</v>
      </c>
    </row>
    <row r="31" spans="1:81" x14ac:dyDescent="0.25">
      <c r="J31" s="11" t="str">
        <f t="shared" si="4"/>
        <v>G2-P8</v>
      </c>
      <c r="K31" t="str">
        <f>IF(ROW()-ROW($K$4)+1&gt;COUNTA($J$4:$J$5000)*COUNTA(TabPP[Players playing]),"",INDEX($J$4:$J$5000,INT((ROW()-ROW($K$4))/COUNTA(TabPP[Players playing])+1))&amp;"-"&amp;INDEX(TabPP[Players playing],MOD(ROW()-ROW($K$4),COUNTA(TabPP[Players playing]))+1))</f>
        <v>G1-P2-</v>
      </c>
      <c r="L31" t="str">
        <f t="shared" si="5"/>
        <v/>
      </c>
      <c r="M31" t="str">
        <f t="shared" si="6"/>
        <v>G1</v>
      </c>
      <c r="N31" t="str">
        <f t="shared" si="7"/>
        <v>P6</v>
      </c>
      <c r="O31" t="str">
        <f t="array" ref="O31">IFERROR(INDEX($L$4:$L$5000,_xlfn.AGGREGATE(15,6,IF($L$4:$L$5000&lt;&gt;"",ROW($L$4:$L$5000)-ROW($L$4)+1,NA()),ROWS($O$4:O31))),"")</f>
        <v>G1-P6-PP3</v>
      </c>
      <c r="P31" t="str">
        <f>IF(O31="","",IF(INDEX(TabPlayer2[Players],MATCH(P30,TabPlayer2[Players],0)+1)="",$B$4,INDEX(TabPlayer2[Players],MATCH(P30,TabPlayer2[Players],0)+1)))</f>
        <v>Player 04</v>
      </c>
      <c r="Q31" t="str">
        <f t="shared" si="0"/>
        <v>G1-P6-Player 04</v>
      </c>
      <c r="R31">
        <f>IF(TabResults[[#This Row],[Games-Periods-Players]]="","",1)</f>
        <v>1</v>
      </c>
    </row>
    <row r="32" spans="1:81" x14ac:dyDescent="0.25">
      <c r="J32" s="11" t="str">
        <f t="shared" si="4"/>
        <v>G2-P9</v>
      </c>
      <c r="K32" t="str">
        <f>IF(ROW()-ROW($K$4)+1&gt;COUNTA($J$4:$J$5000)*COUNTA(TabPP[Players playing]),"",INDEX($J$4:$J$5000,INT((ROW()-ROW($K$4))/COUNTA(TabPP[Players playing])+1))&amp;"-"&amp;INDEX(TabPP[Players playing],MOD(ROW()-ROW($K$4),COUNTA(TabPP[Players playing]))+1))</f>
        <v>G1-P2-</v>
      </c>
      <c r="L32" t="str">
        <f t="shared" si="5"/>
        <v/>
      </c>
      <c r="M32" t="str">
        <f t="shared" si="6"/>
        <v>G1</v>
      </c>
      <c r="N32" t="str">
        <f t="shared" si="7"/>
        <v>P6</v>
      </c>
      <c r="O32" t="str">
        <f t="array" ref="O32">IFERROR(INDEX($L$4:$L$5000,_xlfn.AGGREGATE(15,6,IF($L$4:$L$5000&lt;&gt;"",ROW($L$4:$L$5000)-ROW($L$4)+1,NA()),ROWS($O$4:O32))),"")</f>
        <v>G1-P6-PP4</v>
      </c>
      <c r="P32" t="str">
        <f>IF(O32="","",IF(INDEX(TabPlayer2[Players],MATCH(P31,TabPlayer2[Players],0)+1)="",$B$4,INDEX(TabPlayer2[Players],MATCH(P31,TabPlayer2[Players],0)+1)))</f>
        <v>Player 05</v>
      </c>
      <c r="Q32" t="str">
        <f t="shared" si="0"/>
        <v>G1-P6-Player 05</v>
      </c>
      <c r="R32">
        <f>IF(TabResults[[#This Row],[Games-Periods-Players]]="","",1)</f>
        <v>1</v>
      </c>
    </row>
    <row r="33" spans="10:18" x14ac:dyDescent="0.25">
      <c r="J33" s="11" t="str">
        <f t="shared" si="4"/>
        <v>G2-</v>
      </c>
      <c r="K33" t="str">
        <f>IF(ROW()-ROW($K$4)+1&gt;COUNTA($J$4:$J$5000)*COUNTA(TabPP[Players playing]),"",INDEX($J$4:$J$5000,INT((ROW()-ROW($K$4))/COUNTA(TabPP[Players playing])+1))&amp;"-"&amp;INDEX(TabPP[Players playing],MOD(ROW()-ROW($K$4),COUNTA(TabPP[Players playing]))+1))</f>
        <v>G1-P2-</v>
      </c>
      <c r="L33" t="str">
        <f t="shared" si="5"/>
        <v/>
      </c>
      <c r="M33" t="str">
        <f t="shared" si="6"/>
        <v>G1</v>
      </c>
      <c r="N33" t="str">
        <f t="shared" si="7"/>
        <v>P6</v>
      </c>
      <c r="O33" t="str">
        <f t="array" ref="O33">IFERROR(INDEX($L$4:$L$5000,_xlfn.AGGREGATE(15,6,IF($L$4:$L$5000&lt;&gt;"",ROW($L$4:$L$5000)-ROW($L$4)+1,NA()),ROWS($O$4:O33))),"")</f>
        <v>G1-P6-PP5</v>
      </c>
      <c r="P33" t="str">
        <f>IF(O33="","",IF(INDEX(TabPlayer2[Players],MATCH(P32,TabPlayer2[Players],0)+1)="",$B$4,INDEX(TabPlayer2[Players],MATCH(P32,TabPlayer2[Players],0)+1)))</f>
        <v>Player 06</v>
      </c>
      <c r="Q33" t="str">
        <f t="shared" si="0"/>
        <v>G1-P6-Player 06</v>
      </c>
      <c r="R33">
        <f>IF(TabResults[[#This Row],[Games-Periods-Players]]="","",1)</f>
        <v>1</v>
      </c>
    </row>
    <row r="34" spans="10:18" x14ac:dyDescent="0.25">
      <c r="J34" s="11" t="str">
        <f t="shared" si="4"/>
        <v>G2-</v>
      </c>
      <c r="K34" t="str">
        <f>IF(ROW()-ROW($K$4)+1&gt;COUNTA($J$4:$J$5000)*COUNTA(TabPP[Players playing]),"",INDEX($J$4:$J$5000,INT((ROW()-ROW($K$4))/COUNTA(TabPP[Players playing])+1))&amp;"-"&amp;INDEX(TabPP[Players playing],MOD(ROW()-ROW($K$4),COUNTA(TabPP[Players playing]))+1))</f>
        <v>G1-P2-</v>
      </c>
      <c r="L34" t="str">
        <f t="shared" si="5"/>
        <v/>
      </c>
      <c r="M34" t="str">
        <f t="shared" si="6"/>
        <v>G1</v>
      </c>
      <c r="N34" t="str">
        <f t="shared" si="7"/>
        <v>P7</v>
      </c>
      <c r="O34" t="str">
        <f t="array" ref="O34">IFERROR(INDEX($L$4:$L$5000,_xlfn.AGGREGATE(15,6,IF($L$4:$L$5000&lt;&gt;"",ROW($L$4:$L$5000)-ROW($L$4)+1,NA()),ROWS($O$4:O34))),"")</f>
        <v>G1-P7-PP1</v>
      </c>
      <c r="P34" t="str">
        <f>IF(O34="","",IF(INDEX(TabPlayer2[Players],MATCH(P33,TabPlayer2[Players],0)+1)="",$B$4,INDEX(TabPlayer2[Players],MATCH(P33,TabPlayer2[Players],0)+1)))</f>
        <v>Player 07</v>
      </c>
      <c r="Q34" t="str">
        <f t="shared" si="0"/>
        <v>G1-P7-Player 07</v>
      </c>
      <c r="R34">
        <f>IF(TabResults[[#This Row],[Games-Periods-Players]]="","",1)</f>
        <v>1</v>
      </c>
    </row>
    <row r="35" spans="10:18" x14ac:dyDescent="0.25">
      <c r="J35" s="11" t="str">
        <f t="shared" si="4"/>
        <v>G2-</v>
      </c>
      <c r="K35" t="str">
        <f>IF(ROW()-ROW($K$4)+1&gt;COUNTA($J$4:$J$5000)*COUNTA(TabPP[Players playing]),"",INDEX($J$4:$J$5000,INT((ROW()-ROW($K$4))/COUNTA(TabPP[Players playing])+1))&amp;"-"&amp;INDEX(TabPP[Players playing],MOD(ROW()-ROW($K$4),COUNTA(TabPP[Players playing]))+1))</f>
        <v>G1-P2-</v>
      </c>
      <c r="L35" t="str">
        <f t="shared" si="5"/>
        <v/>
      </c>
      <c r="M35" t="str">
        <f t="shared" si="6"/>
        <v>G1</v>
      </c>
      <c r="N35" t="str">
        <f t="shared" si="7"/>
        <v>P7</v>
      </c>
      <c r="O35" t="str">
        <f t="array" ref="O35">IFERROR(INDEX($L$4:$L$5000,_xlfn.AGGREGATE(15,6,IF($L$4:$L$5000&lt;&gt;"",ROW($L$4:$L$5000)-ROW($L$4)+1,NA()),ROWS($O$4:O35))),"")</f>
        <v>G1-P7-PP2</v>
      </c>
      <c r="P35" t="str">
        <f>IF(O35="","",IF(INDEX(TabPlayer2[Players],MATCH(P34,TabPlayer2[Players],0)+1)="",$B$4,INDEX(TabPlayer2[Players],MATCH(P34,TabPlayer2[Players],0)+1)))</f>
        <v>Player 08</v>
      </c>
      <c r="Q35" t="str">
        <f t="shared" si="0"/>
        <v>G1-P7-Player 08</v>
      </c>
      <c r="R35">
        <f>IF(TabResults[[#This Row],[Games-Periods-Players]]="","",1)</f>
        <v>1</v>
      </c>
    </row>
    <row r="36" spans="10:18" x14ac:dyDescent="0.25">
      <c r="J36" s="11" t="str">
        <f t="shared" si="4"/>
        <v>G2-</v>
      </c>
      <c r="K36" t="str">
        <f>IF(ROW()-ROW($K$4)+1&gt;COUNTA($J$4:$J$5000)*COUNTA(TabPP[Players playing]),"",INDEX($J$4:$J$5000,INT((ROW()-ROW($K$4))/COUNTA(TabPP[Players playing])+1))&amp;"-"&amp;INDEX(TabPP[Players playing],MOD(ROW()-ROW($K$4),COUNTA(TabPP[Players playing]))+1))</f>
        <v>G1-P2-</v>
      </c>
      <c r="L36" t="str">
        <f t="shared" si="5"/>
        <v/>
      </c>
      <c r="M36" t="str">
        <f t="shared" si="6"/>
        <v>G1</v>
      </c>
      <c r="N36" t="str">
        <f t="shared" si="7"/>
        <v>P7</v>
      </c>
      <c r="O36" t="str">
        <f t="array" ref="O36">IFERROR(INDEX($L$4:$L$5000,_xlfn.AGGREGATE(15,6,IF($L$4:$L$5000&lt;&gt;"",ROW($L$4:$L$5000)-ROW($L$4)+1,NA()),ROWS($O$4:O36))),"")</f>
        <v>G1-P7-PP3</v>
      </c>
      <c r="P36" t="str">
        <f>IF(O36="","",IF(INDEX(TabPlayer2[Players],MATCH(P35,TabPlayer2[Players],0)+1)="",$B$4,INDEX(TabPlayer2[Players],MATCH(P35,TabPlayer2[Players],0)+1)))</f>
        <v>Player 09</v>
      </c>
      <c r="Q36" t="str">
        <f t="shared" si="0"/>
        <v>G1-P7-Player 09</v>
      </c>
      <c r="R36">
        <f>IF(TabResults[[#This Row],[Games-Periods-Players]]="","",1)</f>
        <v>1</v>
      </c>
    </row>
    <row r="37" spans="10:18" x14ac:dyDescent="0.25">
      <c r="J37" s="11" t="str">
        <f t="shared" si="4"/>
        <v>G2-</v>
      </c>
      <c r="K37" t="str">
        <f>IF(ROW()-ROW($K$4)+1&gt;COUNTA($J$4:$J$5000)*COUNTA(TabPP[Players playing]),"",INDEX($J$4:$J$5000,INT((ROW()-ROW($K$4))/COUNTA(TabPP[Players playing])+1))&amp;"-"&amp;INDEX(TabPP[Players playing],MOD(ROW()-ROW($K$4),COUNTA(TabPP[Players playing]))+1))</f>
        <v>G1-P2-</v>
      </c>
      <c r="L37" t="str">
        <f t="shared" si="5"/>
        <v/>
      </c>
      <c r="M37" t="str">
        <f t="shared" si="6"/>
        <v>G1</v>
      </c>
      <c r="N37" t="str">
        <f t="shared" si="7"/>
        <v>P7</v>
      </c>
      <c r="O37" t="str">
        <f t="array" ref="O37">IFERROR(INDEX($L$4:$L$5000,_xlfn.AGGREGATE(15,6,IF($L$4:$L$5000&lt;&gt;"",ROW($L$4:$L$5000)-ROW($L$4)+1,NA()),ROWS($O$4:O37))),"")</f>
        <v>G1-P7-PP4</v>
      </c>
      <c r="P37" t="str">
        <f>IF(O37="","",IF(INDEX(TabPlayer2[Players],MATCH(P36,TabPlayer2[Players],0)+1)="",$B$4,INDEX(TabPlayer2[Players],MATCH(P36,TabPlayer2[Players],0)+1)))</f>
        <v>Player 10</v>
      </c>
      <c r="Q37" t="str">
        <f t="shared" si="0"/>
        <v>G1-P7-Player 10</v>
      </c>
      <c r="R37">
        <f>IF(TabResults[[#This Row],[Games-Periods-Players]]="","",1)</f>
        <v>1</v>
      </c>
    </row>
    <row r="38" spans="10:18" x14ac:dyDescent="0.25">
      <c r="J38" s="11" t="str">
        <f t="shared" si="4"/>
        <v>G2-</v>
      </c>
      <c r="K38" t="str">
        <f>IF(ROW()-ROW($K$4)+1&gt;COUNTA($J$4:$J$5000)*COUNTA(TabPP[Players playing]),"",INDEX($J$4:$J$5000,INT((ROW()-ROW($K$4))/COUNTA(TabPP[Players playing])+1))&amp;"-"&amp;INDEX(TabPP[Players playing],MOD(ROW()-ROW($K$4),COUNTA(TabPP[Players playing]))+1))</f>
        <v>G1-P2-</v>
      </c>
      <c r="L38" t="str">
        <f t="shared" si="5"/>
        <v/>
      </c>
      <c r="M38" t="str">
        <f t="shared" si="6"/>
        <v>G1</v>
      </c>
      <c r="N38" t="str">
        <f t="shared" si="7"/>
        <v>P7</v>
      </c>
      <c r="O38" t="str">
        <f t="array" ref="O38">IFERROR(INDEX($L$4:$L$5000,_xlfn.AGGREGATE(15,6,IF($L$4:$L$5000&lt;&gt;"",ROW($L$4:$L$5000)-ROW($L$4)+1,NA()),ROWS($O$4:O38))),"")</f>
        <v>G1-P7-PP5</v>
      </c>
      <c r="P38" t="str">
        <f>IF(O38="","",IF(INDEX(TabPlayer2[Players],MATCH(P37,TabPlayer2[Players],0)+1)="",$B$4,INDEX(TabPlayer2[Players],MATCH(P37,TabPlayer2[Players],0)+1)))</f>
        <v>Player 11</v>
      </c>
      <c r="Q38" t="str">
        <f t="shared" si="0"/>
        <v>G1-P7-Player 11</v>
      </c>
      <c r="R38">
        <f>IF(TabResults[[#This Row],[Games-Periods-Players]]="","",1)</f>
        <v>1</v>
      </c>
    </row>
    <row r="39" spans="10:18" x14ac:dyDescent="0.25">
      <c r="J39" s="11" t="str">
        <f t="shared" si="4"/>
        <v>G2-</v>
      </c>
      <c r="K39" t="str">
        <f>IF(ROW()-ROW($K$4)+1&gt;COUNTA($J$4:$J$5000)*COUNTA(TabPP[Players playing]),"",INDEX($J$4:$J$5000,INT((ROW()-ROW($K$4))/COUNTA(TabPP[Players playing])+1))&amp;"-"&amp;INDEX(TabPP[Players playing],MOD(ROW()-ROW($K$4),COUNTA(TabPP[Players playing]))+1))</f>
        <v>G1-P2-</v>
      </c>
      <c r="L39" t="str">
        <f t="shared" si="5"/>
        <v/>
      </c>
      <c r="M39" t="str">
        <f t="shared" si="6"/>
        <v>G1</v>
      </c>
      <c r="N39" t="str">
        <f t="shared" si="7"/>
        <v>P8</v>
      </c>
      <c r="O39" t="str">
        <f t="array" ref="O39">IFERROR(INDEX($L$4:$L$5000,_xlfn.AGGREGATE(15,6,IF($L$4:$L$5000&lt;&gt;"",ROW($L$4:$L$5000)-ROW($L$4)+1,NA()),ROWS($O$4:O39))),"")</f>
        <v>G1-P8-PP1</v>
      </c>
      <c r="P39" t="str">
        <f>IF(O39="","",IF(INDEX(TabPlayer2[Players],MATCH(P38,TabPlayer2[Players],0)+1)="",$B$4,INDEX(TabPlayer2[Players],MATCH(P38,TabPlayer2[Players],0)+1)))</f>
        <v>Player 12</v>
      </c>
      <c r="Q39" t="str">
        <f t="shared" si="0"/>
        <v>G1-P8-Player 12</v>
      </c>
      <c r="R39">
        <f>IF(TabResults[[#This Row],[Games-Periods-Players]]="","",1)</f>
        <v>1</v>
      </c>
    </row>
    <row r="40" spans="10:18" x14ac:dyDescent="0.25">
      <c r="J40" s="11" t="str">
        <f t="shared" si="4"/>
        <v>G2-</v>
      </c>
      <c r="K40" t="str">
        <f>IF(ROW()-ROW($K$4)+1&gt;COUNTA($J$4:$J$5000)*COUNTA(TabPP[Players playing]),"",INDEX($J$4:$J$5000,INT((ROW()-ROW($K$4))/COUNTA(TabPP[Players playing])+1))&amp;"-"&amp;INDEX(TabPP[Players playing],MOD(ROW()-ROW($K$4),COUNTA(TabPP[Players playing]))+1))</f>
        <v>G1-P2-</v>
      </c>
      <c r="L40" t="str">
        <f t="shared" si="5"/>
        <v/>
      </c>
      <c r="M40" t="str">
        <f t="shared" si="6"/>
        <v>G1</v>
      </c>
      <c r="N40" t="str">
        <f t="shared" si="7"/>
        <v>P8</v>
      </c>
      <c r="O40" t="str">
        <f t="array" ref="O40">IFERROR(INDEX($L$4:$L$5000,_xlfn.AGGREGATE(15,6,IF($L$4:$L$5000&lt;&gt;"",ROW($L$4:$L$5000)-ROW($L$4)+1,NA()),ROWS($O$4:O40))),"")</f>
        <v>G1-P8-PP2</v>
      </c>
      <c r="P40" t="str">
        <f>IF(O40="","",IF(INDEX(TabPlayer2[Players],MATCH(P39,TabPlayer2[Players],0)+1)="",$B$4,INDEX(TabPlayer2[Players],MATCH(P39,TabPlayer2[Players],0)+1)))</f>
        <v>Player 01</v>
      </c>
      <c r="Q40" t="str">
        <f t="shared" si="0"/>
        <v>G1-P8-Player 01</v>
      </c>
      <c r="R40">
        <f>IF(TabResults[[#This Row],[Games-Periods-Players]]="","",1)</f>
        <v>1</v>
      </c>
    </row>
    <row r="41" spans="10:18" x14ac:dyDescent="0.25">
      <c r="J41" s="11" t="str">
        <f t="shared" si="4"/>
        <v>G2-</v>
      </c>
      <c r="K41" t="str">
        <f>IF(ROW()-ROW($K$4)+1&gt;COUNTA($J$4:$J$5000)*COUNTA(TabPP[Players playing]),"",INDEX($J$4:$J$5000,INT((ROW()-ROW($K$4))/COUNTA(TabPP[Players playing])+1))&amp;"-"&amp;INDEX(TabPP[Players playing],MOD(ROW()-ROW($K$4),COUNTA(TabPP[Players playing]))+1))</f>
        <v>G1-P2-</v>
      </c>
      <c r="L41" t="str">
        <f t="shared" si="5"/>
        <v/>
      </c>
      <c r="M41" t="str">
        <f t="shared" si="6"/>
        <v>G1</v>
      </c>
      <c r="N41" t="str">
        <f t="shared" si="7"/>
        <v>P8</v>
      </c>
      <c r="O41" t="str">
        <f t="array" ref="O41">IFERROR(INDEX($L$4:$L$5000,_xlfn.AGGREGATE(15,6,IF($L$4:$L$5000&lt;&gt;"",ROW($L$4:$L$5000)-ROW($L$4)+1,NA()),ROWS($O$4:O41))),"")</f>
        <v>G1-P8-PP3</v>
      </c>
      <c r="P41" t="str">
        <f>IF(O41="","",IF(INDEX(TabPlayer2[Players],MATCH(P40,TabPlayer2[Players],0)+1)="",$B$4,INDEX(TabPlayer2[Players],MATCH(P40,TabPlayer2[Players],0)+1)))</f>
        <v>Player 02</v>
      </c>
      <c r="Q41" t="str">
        <f t="shared" si="0"/>
        <v>G1-P8-Player 02</v>
      </c>
      <c r="R41">
        <f>IF(TabResults[[#This Row],[Games-Periods-Players]]="","",1)</f>
        <v>1</v>
      </c>
    </row>
    <row r="42" spans="10:18" x14ac:dyDescent="0.25">
      <c r="J42" s="11" t="str">
        <f t="shared" si="4"/>
        <v>G2-</v>
      </c>
      <c r="K42" t="str">
        <f>IF(ROW()-ROW($K$4)+1&gt;COUNTA($J$4:$J$5000)*COUNTA(TabPP[Players playing]),"",INDEX($J$4:$J$5000,INT((ROW()-ROW($K$4))/COUNTA(TabPP[Players playing])+1))&amp;"-"&amp;INDEX(TabPP[Players playing],MOD(ROW()-ROW($K$4),COUNTA(TabPP[Players playing]))+1))</f>
        <v>G1-P2-</v>
      </c>
      <c r="L42" t="str">
        <f t="shared" si="5"/>
        <v/>
      </c>
      <c r="M42" t="str">
        <f t="shared" si="6"/>
        <v>G1</v>
      </c>
      <c r="N42" t="str">
        <f t="shared" si="7"/>
        <v>P8</v>
      </c>
      <c r="O42" t="str">
        <f t="array" ref="O42">IFERROR(INDEX($L$4:$L$5000,_xlfn.AGGREGATE(15,6,IF($L$4:$L$5000&lt;&gt;"",ROW($L$4:$L$5000)-ROW($L$4)+1,NA()),ROWS($O$4:O42))),"")</f>
        <v>G1-P8-PP4</v>
      </c>
      <c r="P42" t="str">
        <f>IF(O42="","",IF(INDEX(TabPlayer2[Players],MATCH(P41,TabPlayer2[Players],0)+1)="",$B$4,INDEX(TabPlayer2[Players],MATCH(P41,TabPlayer2[Players],0)+1)))</f>
        <v>Player 03</v>
      </c>
      <c r="Q42" t="str">
        <f t="shared" si="0"/>
        <v>G1-P8-Player 03</v>
      </c>
      <c r="R42">
        <f>IF(TabResults[[#This Row],[Games-Periods-Players]]="","",1)</f>
        <v>1</v>
      </c>
    </row>
    <row r="43" spans="10:18" x14ac:dyDescent="0.25">
      <c r="J43" s="11" t="str">
        <f t="shared" si="4"/>
        <v>G2-</v>
      </c>
      <c r="K43" t="str">
        <f>IF(ROW()-ROW($K$4)+1&gt;COUNTA($J$4:$J$5000)*COUNTA(TabPP[Players playing]),"",INDEX($J$4:$J$5000,INT((ROW()-ROW($K$4))/COUNTA(TabPP[Players playing])+1))&amp;"-"&amp;INDEX(TabPP[Players playing],MOD(ROW()-ROW($K$4),COUNTA(TabPP[Players playing]))+1))</f>
        <v>G1-P2-</v>
      </c>
      <c r="L43" t="str">
        <f t="shared" si="5"/>
        <v/>
      </c>
      <c r="M43" t="str">
        <f t="shared" si="6"/>
        <v>G1</v>
      </c>
      <c r="N43" t="str">
        <f t="shared" si="7"/>
        <v>P8</v>
      </c>
      <c r="O43" t="str">
        <f t="array" ref="O43">IFERROR(INDEX($L$4:$L$5000,_xlfn.AGGREGATE(15,6,IF($L$4:$L$5000&lt;&gt;"",ROW($L$4:$L$5000)-ROW($L$4)+1,NA()),ROWS($O$4:O43))),"")</f>
        <v>G1-P8-PP5</v>
      </c>
      <c r="P43" t="str">
        <f>IF(O43="","",IF(INDEX(TabPlayer2[Players],MATCH(P42,TabPlayer2[Players],0)+1)="",$B$4,INDEX(TabPlayer2[Players],MATCH(P42,TabPlayer2[Players],0)+1)))</f>
        <v>Player 04</v>
      </c>
      <c r="Q43" t="str">
        <f t="shared" si="0"/>
        <v>G1-P8-Player 04</v>
      </c>
      <c r="R43">
        <f>IF(TabResults[[#This Row],[Games-Periods-Players]]="","",1)</f>
        <v>1</v>
      </c>
    </row>
    <row r="44" spans="10:18" x14ac:dyDescent="0.25">
      <c r="J44" s="11" t="str">
        <f t="shared" si="4"/>
        <v>G3-P1</v>
      </c>
      <c r="K44" t="str">
        <f>IF(ROW()-ROW($K$4)+1&gt;COUNTA($J$4:$J$5000)*COUNTA(TabPP[Players playing]),"",INDEX($J$4:$J$5000,INT((ROW()-ROW($K$4))/COUNTA(TabPP[Players playing])+1))&amp;"-"&amp;INDEX(TabPP[Players playing],MOD(ROW()-ROW($K$4),COUNTA(TabPP[Players playing]))+1))</f>
        <v>G1-P3-PP1</v>
      </c>
      <c r="L44" t="str">
        <f t="shared" si="5"/>
        <v>G1-P3-PP1</v>
      </c>
      <c r="M44" t="str">
        <f t="shared" si="6"/>
        <v>G1</v>
      </c>
      <c r="N44" t="str">
        <f t="shared" si="7"/>
        <v>P9</v>
      </c>
      <c r="O44" t="str">
        <f t="array" ref="O44">IFERROR(INDEX($L$4:$L$5000,_xlfn.AGGREGATE(15,6,IF($L$4:$L$5000&lt;&gt;"",ROW($L$4:$L$5000)-ROW($L$4)+1,NA()),ROWS($O$4:O44))),"")</f>
        <v>G1-P9-PP1</v>
      </c>
      <c r="P44" t="str">
        <f>IF(O44="","",IF(INDEX(TabPlayer2[Players],MATCH(P43,TabPlayer2[Players],0)+1)="",$B$4,INDEX(TabPlayer2[Players],MATCH(P43,TabPlayer2[Players],0)+1)))</f>
        <v>Player 05</v>
      </c>
      <c r="Q44" t="str">
        <f t="shared" si="0"/>
        <v>G1-P9-Player 05</v>
      </c>
      <c r="R44">
        <f>IF(TabResults[[#This Row],[Games-Periods-Players]]="","",1)</f>
        <v>1</v>
      </c>
    </row>
    <row r="45" spans="10:18" x14ac:dyDescent="0.25">
      <c r="J45" s="11" t="str">
        <f t="shared" si="4"/>
        <v>G3-P2</v>
      </c>
      <c r="K45" t="str">
        <f>IF(ROW()-ROW($K$4)+1&gt;COUNTA($J$4:$J$5000)*COUNTA(TabPP[Players playing]),"",INDEX($J$4:$J$5000,INT((ROW()-ROW($K$4))/COUNTA(TabPP[Players playing])+1))&amp;"-"&amp;INDEX(TabPP[Players playing],MOD(ROW()-ROW($K$4),COUNTA(TabPP[Players playing]))+1))</f>
        <v>G1-P3-PP2</v>
      </c>
      <c r="L45" t="str">
        <f t="shared" si="5"/>
        <v>G1-P3-PP2</v>
      </c>
      <c r="M45" t="str">
        <f t="shared" si="6"/>
        <v>G1</v>
      </c>
      <c r="N45" t="str">
        <f t="shared" si="7"/>
        <v>P9</v>
      </c>
      <c r="O45" t="str">
        <f t="array" ref="O45">IFERROR(INDEX($L$4:$L$5000,_xlfn.AGGREGATE(15,6,IF($L$4:$L$5000&lt;&gt;"",ROW($L$4:$L$5000)-ROW($L$4)+1,NA()),ROWS($O$4:O45))),"")</f>
        <v>G1-P9-PP2</v>
      </c>
      <c r="P45" t="str">
        <f>IF(O45="","",IF(INDEX(TabPlayer2[Players],MATCH(P44,TabPlayer2[Players],0)+1)="",$B$4,INDEX(TabPlayer2[Players],MATCH(P44,TabPlayer2[Players],0)+1)))</f>
        <v>Player 06</v>
      </c>
      <c r="Q45" t="str">
        <f t="shared" si="0"/>
        <v>G1-P9-Player 06</v>
      </c>
      <c r="R45">
        <f>IF(TabResults[[#This Row],[Games-Periods-Players]]="","",1)</f>
        <v>1</v>
      </c>
    </row>
    <row r="46" spans="10:18" x14ac:dyDescent="0.25">
      <c r="J46" s="11" t="str">
        <f t="shared" si="4"/>
        <v>G3-P3</v>
      </c>
      <c r="K46" t="str">
        <f>IF(ROW()-ROW($K$4)+1&gt;COUNTA($J$4:$J$5000)*COUNTA(TabPP[Players playing]),"",INDEX($J$4:$J$5000,INT((ROW()-ROW($K$4))/COUNTA(TabPP[Players playing])+1))&amp;"-"&amp;INDEX(TabPP[Players playing],MOD(ROW()-ROW($K$4),COUNTA(TabPP[Players playing]))+1))</f>
        <v>G1-P3-PP3</v>
      </c>
      <c r="L46" t="str">
        <f t="shared" si="5"/>
        <v>G1-P3-PP3</v>
      </c>
      <c r="M46" t="str">
        <f t="shared" si="6"/>
        <v>G1</v>
      </c>
      <c r="N46" t="str">
        <f t="shared" si="7"/>
        <v>P9</v>
      </c>
      <c r="O46" t="str">
        <f t="array" ref="O46">IFERROR(INDEX($L$4:$L$5000,_xlfn.AGGREGATE(15,6,IF($L$4:$L$5000&lt;&gt;"",ROW($L$4:$L$5000)-ROW($L$4)+1,NA()),ROWS($O$4:O46))),"")</f>
        <v>G1-P9-PP3</v>
      </c>
      <c r="P46" t="str">
        <f>IF(O46="","",IF(INDEX(TabPlayer2[Players],MATCH(P45,TabPlayer2[Players],0)+1)="",$B$4,INDEX(TabPlayer2[Players],MATCH(P45,TabPlayer2[Players],0)+1)))</f>
        <v>Player 07</v>
      </c>
      <c r="Q46" t="str">
        <f t="shared" si="0"/>
        <v>G1-P9-Player 07</v>
      </c>
      <c r="R46">
        <f>IF(TabResults[[#This Row],[Games-Periods-Players]]="","",1)</f>
        <v>1</v>
      </c>
    </row>
    <row r="47" spans="10:18" x14ac:dyDescent="0.25">
      <c r="J47" s="11" t="str">
        <f t="shared" si="4"/>
        <v>G3-P4</v>
      </c>
      <c r="K47" t="str">
        <f>IF(ROW()-ROW($K$4)+1&gt;COUNTA($J$4:$J$5000)*COUNTA(TabPP[Players playing]),"",INDEX($J$4:$J$5000,INT((ROW()-ROW($K$4))/COUNTA(TabPP[Players playing])+1))&amp;"-"&amp;INDEX(TabPP[Players playing],MOD(ROW()-ROW($K$4),COUNTA(TabPP[Players playing]))+1))</f>
        <v>G1-P3-PP4</v>
      </c>
      <c r="L47" t="str">
        <f t="shared" si="5"/>
        <v>G1-P3-PP4</v>
      </c>
      <c r="M47" t="str">
        <f t="shared" si="6"/>
        <v>G1</v>
      </c>
      <c r="N47" t="str">
        <f t="shared" si="7"/>
        <v>P9</v>
      </c>
      <c r="O47" t="str">
        <f t="array" ref="O47">IFERROR(INDEX($L$4:$L$5000,_xlfn.AGGREGATE(15,6,IF($L$4:$L$5000&lt;&gt;"",ROW($L$4:$L$5000)-ROW($L$4)+1,NA()),ROWS($O$4:O47))),"")</f>
        <v>G1-P9-PP4</v>
      </c>
      <c r="P47" t="str">
        <f>IF(O47="","",IF(INDEX(TabPlayer2[Players],MATCH(P46,TabPlayer2[Players],0)+1)="",$B$4,INDEX(TabPlayer2[Players],MATCH(P46,TabPlayer2[Players],0)+1)))</f>
        <v>Player 08</v>
      </c>
      <c r="Q47" t="str">
        <f t="shared" si="0"/>
        <v>G1-P9-Player 08</v>
      </c>
      <c r="R47">
        <f>IF(TabResults[[#This Row],[Games-Periods-Players]]="","",1)</f>
        <v>1</v>
      </c>
    </row>
    <row r="48" spans="10:18" x14ac:dyDescent="0.25">
      <c r="J48" s="11" t="str">
        <f t="shared" si="4"/>
        <v>G3-P5</v>
      </c>
      <c r="K48" t="str">
        <f>IF(ROW()-ROW($K$4)+1&gt;COUNTA($J$4:$J$5000)*COUNTA(TabPP[Players playing]),"",INDEX($J$4:$J$5000,INT((ROW()-ROW($K$4))/COUNTA(TabPP[Players playing])+1))&amp;"-"&amp;INDEX(TabPP[Players playing],MOD(ROW()-ROW($K$4),COUNTA(TabPP[Players playing]))+1))</f>
        <v>G1-P3-PP5</v>
      </c>
      <c r="L48" t="str">
        <f t="shared" si="5"/>
        <v>G1-P3-PP5</v>
      </c>
      <c r="M48" t="str">
        <f t="shared" si="6"/>
        <v>G1</v>
      </c>
      <c r="N48" t="str">
        <f t="shared" si="7"/>
        <v>P9</v>
      </c>
      <c r="O48" t="str">
        <f t="array" ref="O48">IFERROR(INDEX($L$4:$L$5000,_xlfn.AGGREGATE(15,6,IF($L$4:$L$5000&lt;&gt;"",ROW($L$4:$L$5000)-ROW($L$4)+1,NA()),ROWS($O$4:O48))),"")</f>
        <v>G1-P9-PP5</v>
      </c>
      <c r="P48" t="str">
        <f>IF(O48="","",IF(INDEX(TabPlayer2[Players],MATCH(P47,TabPlayer2[Players],0)+1)="",$B$4,INDEX(TabPlayer2[Players],MATCH(P47,TabPlayer2[Players],0)+1)))</f>
        <v>Player 09</v>
      </c>
      <c r="Q48" t="str">
        <f t="shared" si="0"/>
        <v>G1-P9-Player 09</v>
      </c>
      <c r="R48">
        <f>IF(TabResults[[#This Row],[Games-Periods-Players]]="","",1)</f>
        <v>1</v>
      </c>
    </row>
    <row r="49" spans="10:18" x14ac:dyDescent="0.25">
      <c r="J49" s="11" t="str">
        <f t="shared" si="4"/>
        <v>G3-P6</v>
      </c>
      <c r="K49" t="str">
        <f>IF(ROW()-ROW($K$4)+1&gt;COUNTA($J$4:$J$5000)*COUNTA(TabPP[Players playing]),"",INDEX($J$4:$J$5000,INT((ROW()-ROW($K$4))/COUNTA(TabPP[Players playing])+1))&amp;"-"&amp;INDEX(TabPP[Players playing],MOD(ROW()-ROW($K$4),COUNTA(TabPP[Players playing]))+1))</f>
        <v>G1-P3-</v>
      </c>
      <c r="L49" t="str">
        <f t="shared" si="5"/>
        <v/>
      </c>
      <c r="M49" t="str">
        <f t="shared" si="6"/>
        <v>G2</v>
      </c>
      <c r="N49" t="str">
        <f t="shared" si="7"/>
        <v>P1</v>
      </c>
      <c r="O49" t="str">
        <f t="array" ref="O49">IFERROR(INDEX($L$4:$L$5000,_xlfn.AGGREGATE(15,6,IF($L$4:$L$5000&lt;&gt;"",ROW($L$4:$L$5000)-ROW($L$4)+1,NA()),ROWS($O$4:O49))),"")</f>
        <v>G2-P1-PP1</v>
      </c>
      <c r="P49" t="str">
        <f>IF(O49="","",IF(INDEX(TabPlayer2[Players],MATCH(P48,TabPlayer2[Players],0)+1)="",$B$4,INDEX(TabPlayer2[Players],MATCH(P48,TabPlayer2[Players],0)+1)))</f>
        <v>Player 10</v>
      </c>
      <c r="Q49" t="str">
        <f t="shared" si="0"/>
        <v>G2-P1-Player 10</v>
      </c>
      <c r="R49">
        <f>IF(TabResults[[#This Row],[Games-Periods-Players]]="","",1)</f>
        <v>1</v>
      </c>
    </row>
    <row r="50" spans="10:18" x14ac:dyDescent="0.25">
      <c r="J50" s="11" t="str">
        <f t="shared" si="4"/>
        <v>G3-P7</v>
      </c>
      <c r="K50" t="str">
        <f>IF(ROW()-ROW($K$4)+1&gt;COUNTA($J$4:$J$5000)*COUNTA(TabPP[Players playing]),"",INDEX($J$4:$J$5000,INT((ROW()-ROW($K$4))/COUNTA(TabPP[Players playing])+1))&amp;"-"&amp;INDEX(TabPP[Players playing],MOD(ROW()-ROW($K$4),COUNTA(TabPP[Players playing]))+1))</f>
        <v>G1-P3-</v>
      </c>
      <c r="L50" t="str">
        <f t="shared" si="5"/>
        <v/>
      </c>
      <c r="M50" t="str">
        <f t="shared" si="6"/>
        <v>G2</v>
      </c>
      <c r="N50" t="str">
        <f t="shared" si="7"/>
        <v>P1</v>
      </c>
      <c r="O50" t="str">
        <f t="array" ref="O50">IFERROR(INDEX($L$4:$L$5000,_xlfn.AGGREGATE(15,6,IF($L$4:$L$5000&lt;&gt;"",ROW($L$4:$L$5000)-ROW($L$4)+1,NA()),ROWS($O$4:O50))),"")</f>
        <v>G2-P1-PP2</v>
      </c>
      <c r="P50" t="str">
        <f>IF(O50="","",IF(INDEX(TabPlayer2[Players],MATCH(P49,TabPlayer2[Players],0)+1)="",$B$4,INDEX(TabPlayer2[Players],MATCH(P49,TabPlayer2[Players],0)+1)))</f>
        <v>Player 11</v>
      </c>
      <c r="Q50" t="str">
        <f t="shared" si="0"/>
        <v>G2-P1-Player 11</v>
      </c>
      <c r="R50">
        <f>IF(TabResults[[#This Row],[Games-Periods-Players]]="","",1)</f>
        <v>1</v>
      </c>
    </row>
    <row r="51" spans="10:18" x14ac:dyDescent="0.25">
      <c r="J51" s="11" t="str">
        <f t="shared" si="4"/>
        <v>G3-P8</v>
      </c>
      <c r="K51" t="str">
        <f>IF(ROW()-ROW($K$4)+1&gt;COUNTA($J$4:$J$5000)*COUNTA(TabPP[Players playing]),"",INDEX($J$4:$J$5000,INT((ROW()-ROW($K$4))/COUNTA(TabPP[Players playing])+1))&amp;"-"&amp;INDEX(TabPP[Players playing],MOD(ROW()-ROW($K$4),COUNTA(TabPP[Players playing]))+1))</f>
        <v>G1-P3-</v>
      </c>
      <c r="L51" t="str">
        <f t="shared" si="5"/>
        <v/>
      </c>
      <c r="M51" t="str">
        <f t="shared" si="6"/>
        <v>G2</v>
      </c>
      <c r="N51" t="str">
        <f t="shared" si="7"/>
        <v>P1</v>
      </c>
      <c r="O51" t="str">
        <f t="array" ref="O51">IFERROR(INDEX($L$4:$L$5000,_xlfn.AGGREGATE(15,6,IF($L$4:$L$5000&lt;&gt;"",ROW($L$4:$L$5000)-ROW($L$4)+1,NA()),ROWS($O$4:O51))),"")</f>
        <v>G2-P1-PP3</v>
      </c>
      <c r="P51" t="str">
        <f>IF(O51="","",IF(INDEX(TabPlayer2[Players],MATCH(P50,TabPlayer2[Players],0)+1)="",$B$4,INDEX(TabPlayer2[Players],MATCH(P50,TabPlayer2[Players],0)+1)))</f>
        <v>Player 12</v>
      </c>
      <c r="Q51" t="str">
        <f t="shared" si="0"/>
        <v>G2-P1-Player 12</v>
      </c>
      <c r="R51">
        <f>IF(TabResults[[#This Row],[Games-Periods-Players]]="","",1)</f>
        <v>1</v>
      </c>
    </row>
    <row r="52" spans="10:18" x14ac:dyDescent="0.25">
      <c r="J52" s="11" t="str">
        <f t="shared" si="4"/>
        <v>G3-P9</v>
      </c>
      <c r="K52" t="str">
        <f>IF(ROW()-ROW($K$4)+1&gt;COUNTA($J$4:$J$5000)*COUNTA(TabPP[Players playing]),"",INDEX($J$4:$J$5000,INT((ROW()-ROW($K$4))/COUNTA(TabPP[Players playing])+1))&amp;"-"&amp;INDEX(TabPP[Players playing],MOD(ROW()-ROW($K$4),COUNTA(TabPP[Players playing]))+1))</f>
        <v>G1-P3-</v>
      </c>
      <c r="L52" t="str">
        <f t="shared" si="5"/>
        <v/>
      </c>
      <c r="M52" t="str">
        <f t="shared" si="6"/>
        <v>G2</v>
      </c>
      <c r="N52" t="str">
        <f t="shared" si="7"/>
        <v>P1</v>
      </c>
      <c r="O52" t="str">
        <f t="array" ref="O52">IFERROR(INDEX($L$4:$L$5000,_xlfn.AGGREGATE(15,6,IF($L$4:$L$5000&lt;&gt;"",ROW($L$4:$L$5000)-ROW($L$4)+1,NA()),ROWS($O$4:O52))),"")</f>
        <v>G2-P1-PP4</v>
      </c>
      <c r="P52" t="str">
        <f>IF(O52="","",IF(INDEX(TabPlayer2[Players],MATCH(P51,TabPlayer2[Players],0)+1)="",$B$4,INDEX(TabPlayer2[Players],MATCH(P51,TabPlayer2[Players],0)+1)))</f>
        <v>Player 01</v>
      </c>
      <c r="Q52" t="str">
        <f t="shared" si="0"/>
        <v>G2-P1-Player 01</v>
      </c>
      <c r="R52">
        <f>IF(TabResults[[#This Row],[Games-Periods-Players]]="","",1)</f>
        <v>1</v>
      </c>
    </row>
    <row r="53" spans="10:18" x14ac:dyDescent="0.25">
      <c r="J53" s="11" t="str">
        <f t="shared" si="4"/>
        <v>G3-</v>
      </c>
      <c r="K53" t="str">
        <f>IF(ROW()-ROW($K$4)+1&gt;COUNTA($J$4:$J$5000)*COUNTA(TabPP[Players playing]),"",INDEX($J$4:$J$5000,INT((ROW()-ROW($K$4))/COUNTA(TabPP[Players playing])+1))&amp;"-"&amp;INDEX(TabPP[Players playing],MOD(ROW()-ROW($K$4),COUNTA(TabPP[Players playing]))+1))</f>
        <v>G1-P3-</v>
      </c>
      <c r="L53" t="str">
        <f t="shared" si="5"/>
        <v/>
      </c>
      <c r="M53" t="str">
        <f t="shared" si="6"/>
        <v>G2</v>
      </c>
      <c r="N53" t="str">
        <f t="shared" si="7"/>
        <v>P1</v>
      </c>
      <c r="O53" t="str">
        <f t="array" ref="O53">IFERROR(INDEX($L$4:$L$5000,_xlfn.AGGREGATE(15,6,IF($L$4:$L$5000&lt;&gt;"",ROW($L$4:$L$5000)-ROW($L$4)+1,NA()),ROWS($O$4:O53))),"")</f>
        <v>G2-P1-PP5</v>
      </c>
      <c r="P53" t="str">
        <f>IF(O53="","",IF(INDEX(TabPlayer2[Players],MATCH(P52,TabPlayer2[Players],0)+1)="",$B$4,INDEX(TabPlayer2[Players],MATCH(P52,TabPlayer2[Players],0)+1)))</f>
        <v>Player 02</v>
      </c>
      <c r="Q53" t="str">
        <f t="shared" si="0"/>
        <v>G2-P1-Player 02</v>
      </c>
      <c r="R53">
        <f>IF(TabResults[[#This Row],[Games-Periods-Players]]="","",1)</f>
        <v>1</v>
      </c>
    </row>
    <row r="54" spans="10:18" x14ac:dyDescent="0.25">
      <c r="J54" s="11" t="str">
        <f t="shared" si="4"/>
        <v>G3-</v>
      </c>
      <c r="K54" t="str">
        <f>IF(ROW()-ROW($K$4)+1&gt;COUNTA($J$4:$J$5000)*COUNTA(TabPP[Players playing]),"",INDEX($J$4:$J$5000,INT((ROW()-ROW($K$4))/COUNTA(TabPP[Players playing])+1))&amp;"-"&amp;INDEX(TabPP[Players playing],MOD(ROW()-ROW($K$4),COUNTA(TabPP[Players playing]))+1))</f>
        <v>G1-P3-</v>
      </c>
      <c r="L54" t="str">
        <f t="shared" si="5"/>
        <v/>
      </c>
      <c r="M54" t="str">
        <f t="shared" si="6"/>
        <v>G2</v>
      </c>
      <c r="N54" t="str">
        <f t="shared" si="7"/>
        <v>P2</v>
      </c>
      <c r="O54" t="str">
        <f t="array" ref="O54">IFERROR(INDEX($L$4:$L$5000,_xlfn.AGGREGATE(15,6,IF($L$4:$L$5000&lt;&gt;"",ROW($L$4:$L$5000)-ROW($L$4)+1,NA()),ROWS($O$4:O54))),"")</f>
        <v>G2-P2-PP1</v>
      </c>
      <c r="P54" t="str">
        <f>IF(O54="","",IF(INDEX(TabPlayer2[Players],MATCH(P53,TabPlayer2[Players],0)+1)="",$B$4,INDEX(TabPlayer2[Players],MATCH(P53,TabPlayer2[Players],0)+1)))</f>
        <v>Player 03</v>
      </c>
      <c r="Q54" t="str">
        <f t="shared" si="0"/>
        <v>G2-P2-Player 03</v>
      </c>
      <c r="R54">
        <f>IF(TabResults[[#This Row],[Games-Periods-Players]]="","",1)</f>
        <v>1</v>
      </c>
    </row>
    <row r="55" spans="10:18" x14ac:dyDescent="0.25">
      <c r="J55" s="11" t="str">
        <f t="shared" si="4"/>
        <v>G3-</v>
      </c>
      <c r="K55" t="str">
        <f>IF(ROW()-ROW($K$4)+1&gt;COUNTA($J$4:$J$5000)*COUNTA(TabPP[Players playing]),"",INDEX($J$4:$J$5000,INT((ROW()-ROW($K$4))/COUNTA(TabPP[Players playing])+1))&amp;"-"&amp;INDEX(TabPP[Players playing],MOD(ROW()-ROW($K$4),COUNTA(TabPP[Players playing]))+1))</f>
        <v>G1-P3-</v>
      </c>
      <c r="L55" t="str">
        <f t="shared" si="5"/>
        <v/>
      </c>
      <c r="M55" t="str">
        <f t="shared" si="6"/>
        <v>G2</v>
      </c>
      <c r="N55" t="str">
        <f t="shared" si="7"/>
        <v>P2</v>
      </c>
      <c r="O55" t="str">
        <f t="array" ref="O55">IFERROR(INDEX($L$4:$L$5000,_xlfn.AGGREGATE(15,6,IF($L$4:$L$5000&lt;&gt;"",ROW($L$4:$L$5000)-ROW($L$4)+1,NA()),ROWS($O$4:O55))),"")</f>
        <v>G2-P2-PP2</v>
      </c>
      <c r="P55" t="str">
        <f>IF(O55="","",IF(INDEX(TabPlayer2[Players],MATCH(P54,TabPlayer2[Players],0)+1)="",$B$4,INDEX(TabPlayer2[Players],MATCH(P54,TabPlayer2[Players],0)+1)))</f>
        <v>Player 04</v>
      </c>
      <c r="Q55" t="str">
        <f t="shared" si="0"/>
        <v>G2-P2-Player 04</v>
      </c>
      <c r="R55">
        <f>IF(TabResults[[#This Row],[Games-Periods-Players]]="","",1)</f>
        <v>1</v>
      </c>
    </row>
    <row r="56" spans="10:18" x14ac:dyDescent="0.25">
      <c r="J56" s="11" t="str">
        <f t="shared" si="4"/>
        <v>G3-</v>
      </c>
      <c r="K56" t="str">
        <f>IF(ROW()-ROW($K$4)+1&gt;COUNTA($J$4:$J$5000)*COUNTA(TabPP[Players playing]),"",INDEX($J$4:$J$5000,INT((ROW()-ROW($K$4))/COUNTA(TabPP[Players playing])+1))&amp;"-"&amp;INDEX(TabPP[Players playing],MOD(ROW()-ROW($K$4),COUNTA(TabPP[Players playing]))+1))</f>
        <v>G1-P3-</v>
      </c>
      <c r="L56" t="str">
        <f t="shared" si="5"/>
        <v/>
      </c>
      <c r="M56" t="str">
        <f t="shared" si="6"/>
        <v>G2</v>
      </c>
      <c r="N56" t="str">
        <f t="shared" si="7"/>
        <v>P2</v>
      </c>
      <c r="O56" t="str">
        <f t="array" ref="O56">IFERROR(INDEX($L$4:$L$5000,_xlfn.AGGREGATE(15,6,IF($L$4:$L$5000&lt;&gt;"",ROW($L$4:$L$5000)-ROW($L$4)+1,NA()),ROWS($O$4:O56))),"")</f>
        <v>G2-P2-PP3</v>
      </c>
      <c r="P56" t="str">
        <f>IF(O56="","",IF(INDEX(TabPlayer2[Players],MATCH(P55,TabPlayer2[Players],0)+1)="",$B$4,INDEX(TabPlayer2[Players],MATCH(P55,TabPlayer2[Players],0)+1)))</f>
        <v>Player 05</v>
      </c>
      <c r="Q56" t="str">
        <f t="shared" si="0"/>
        <v>G2-P2-Player 05</v>
      </c>
      <c r="R56">
        <f>IF(TabResults[[#This Row],[Games-Periods-Players]]="","",1)</f>
        <v>1</v>
      </c>
    </row>
    <row r="57" spans="10:18" x14ac:dyDescent="0.25">
      <c r="J57" s="11" t="str">
        <f t="shared" si="4"/>
        <v>G3-</v>
      </c>
      <c r="K57" t="str">
        <f>IF(ROW()-ROW($K$4)+1&gt;COUNTA($J$4:$J$5000)*COUNTA(TabPP[Players playing]),"",INDEX($J$4:$J$5000,INT((ROW()-ROW($K$4))/COUNTA(TabPP[Players playing])+1))&amp;"-"&amp;INDEX(TabPP[Players playing],MOD(ROW()-ROW($K$4),COUNTA(TabPP[Players playing]))+1))</f>
        <v>G1-P3-</v>
      </c>
      <c r="L57" t="str">
        <f t="shared" si="5"/>
        <v/>
      </c>
      <c r="M57" t="str">
        <f t="shared" si="6"/>
        <v>G2</v>
      </c>
      <c r="N57" t="str">
        <f t="shared" si="7"/>
        <v>P2</v>
      </c>
      <c r="O57" t="str">
        <f t="array" ref="O57">IFERROR(INDEX($L$4:$L$5000,_xlfn.AGGREGATE(15,6,IF($L$4:$L$5000&lt;&gt;"",ROW($L$4:$L$5000)-ROW($L$4)+1,NA()),ROWS($O$4:O57))),"")</f>
        <v>G2-P2-PP4</v>
      </c>
      <c r="P57" t="str">
        <f>IF(O57="","",IF(INDEX(TabPlayer2[Players],MATCH(P56,TabPlayer2[Players],0)+1)="",$B$4,INDEX(TabPlayer2[Players],MATCH(P56,TabPlayer2[Players],0)+1)))</f>
        <v>Player 06</v>
      </c>
      <c r="Q57" t="str">
        <f t="shared" si="0"/>
        <v>G2-P2-Player 06</v>
      </c>
      <c r="R57">
        <f>IF(TabResults[[#This Row],[Games-Periods-Players]]="","",1)</f>
        <v>1</v>
      </c>
    </row>
    <row r="58" spans="10:18" x14ac:dyDescent="0.25">
      <c r="J58" s="11" t="str">
        <f t="shared" si="4"/>
        <v>G3-</v>
      </c>
      <c r="K58" t="str">
        <f>IF(ROW()-ROW($K$4)+1&gt;COUNTA($J$4:$J$5000)*COUNTA(TabPP[Players playing]),"",INDEX($J$4:$J$5000,INT((ROW()-ROW($K$4))/COUNTA(TabPP[Players playing])+1))&amp;"-"&amp;INDEX(TabPP[Players playing],MOD(ROW()-ROW($K$4),COUNTA(TabPP[Players playing]))+1))</f>
        <v>G1-P3-</v>
      </c>
      <c r="L58" t="str">
        <f t="shared" si="5"/>
        <v/>
      </c>
      <c r="M58" t="str">
        <f t="shared" si="6"/>
        <v>G2</v>
      </c>
      <c r="N58" t="str">
        <f t="shared" si="7"/>
        <v>P2</v>
      </c>
      <c r="O58" t="str">
        <f t="array" ref="O58">IFERROR(INDEX($L$4:$L$5000,_xlfn.AGGREGATE(15,6,IF($L$4:$L$5000&lt;&gt;"",ROW($L$4:$L$5000)-ROW($L$4)+1,NA()),ROWS($O$4:O58))),"")</f>
        <v>G2-P2-PP5</v>
      </c>
      <c r="P58" t="str">
        <f>IF(O58="","",IF(INDEX(TabPlayer2[Players],MATCH(P57,TabPlayer2[Players],0)+1)="",$B$4,INDEX(TabPlayer2[Players],MATCH(P57,TabPlayer2[Players],0)+1)))</f>
        <v>Player 07</v>
      </c>
      <c r="Q58" t="str">
        <f t="shared" si="0"/>
        <v>G2-P2-Player 07</v>
      </c>
      <c r="R58">
        <f>IF(TabResults[[#This Row],[Games-Periods-Players]]="","",1)</f>
        <v>1</v>
      </c>
    </row>
    <row r="59" spans="10:18" x14ac:dyDescent="0.25">
      <c r="J59" s="11" t="str">
        <f t="shared" si="4"/>
        <v>G3-</v>
      </c>
      <c r="K59" t="str">
        <f>IF(ROW()-ROW($K$4)+1&gt;COUNTA($J$4:$J$5000)*COUNTA(TabPP[Players playing]),"",INDEX($J$4:$J$5000,INT((ROW()-ROW($K$4))/COUNTA(TabPP[Players playing])+1))&amp;"-"&amp;INDEX(TabPP[Players playing],MOD(ROW()-ROW($K$4),COUNTA(TabPP[Players playing]))+1))</f>
        <v>G1-P3-</v>
      </c>
      <c r="L59" t="str">
        <f t="shared" si="5"/>
        <v/>
      </c>
      <c r="M59" t="str">
        <f t="shared" si="6"/>
        <v>G2</v>
      </c>
      <c r="N59" t="str">
        <f t="shared" si="7"/>
        <v>P3</v>
      </c>
      <c r="O59" t="str">
        <f t="array" ref="O59">IFERROR(INDEX($L$4:$L$5000,_xlfn.AGGREGATE(15,6,IF($L$4:$L$5000&lt;&gt;"",ROW($L$4:$L$5000)-ROW($L$4)+1,NA()),ROWS($O$4:O59))),"")</f>
        <v>G2-P3-PP1</v>
      </c>
      <c r="P59" t="str">
        <f>IF(O59="","",IF(INDEX(TabPlayer2[Players],MATCH(P58,TabPlayer2[Players],0)+1)="",$B$4,INDEX(TabPlayer2[Players],MATCH(P58,TabPlayer2[Players],0)+1)))</f>
        <v>Player 08</v>
      </c>
      <c r="Q59" t="str">
        <f t="shared" si="0"/>
        <v>G2-P3-Player 08</v>
      </c>
      <c r="R59">
        <f>IF(TabResults[[#This Row],[Games-Periods-Players]]="","",1)</f>
        <v>1</v>
      </c>
    </row>
    <row r="60" spans="10:18" x14ac:dyDescent="0.25">
      <c r="J60" s="11" t="str">
        <f t="shared" si="4"/>
        <v>G3-</v>
      </c>
      <c r="K60" t="str">
        <f>IF(ROW()-ROW($K$4)+1&gt;COUNTA($J$4:$J$5000)*COUNTA(TabPP[Players playing]),"",INDEX($J$4:$J$5000,INT((ROW()-ROW($K$4))/COUNTA(TabPP[Players playing])+1))&amp;"-"&amp;INDEX(TabPP[Players playing],MOD(ROW()-ROW($K$4),COUNTA(TabPP[Players playing]))+1))</f>
        <v>G1-P3-</v>
      </c>
      <c r="L60" t="str">
        <f t="shared" si="5"/>
        <v/>
      </c>
      <c r="M60" t="str">
        <f t="shared" si="6"/>
        <v>G2</v>
      </c>
      <c r="N60" t="str">
        <f t="shared" si="7"/>
        <v>P3</v>
      </c>
      <c r="O60" t="str">
        <f t="array" ref="O60">IFERROR(INDEX($L$4:$L$5000,_xlfn.AGGREGATE(15,6,IF($L$4:$L$5000&lt;&gt;"",ROW($L$4:$L$5000)-ROW($L$4)+1,NA()),ROWS($O$4:O60))),"")</f>
        <v>G2-P3-PP2</v>
      </c>
      <c r="P60" t="str">
        <f>IF(O60="","",IF(INDEX(TabPlayer2[Players],MATCH(P59,TabPlayer2[Players],0)+1)="",$B$4,INDEX(TabPlayer2[Players],MATCH(P59,TabPlayer2[Players],0)+1)))</f>
        <v>Player 09</v>
      </c>
      <c r="Q60" t="str">
        <f t="shared" si="0"/>
        <v>G2-P3-Player 09</v>
      </c>
      <c r="R60">
        <f>IF(TabResults[[#This Row],[Games-Periods-Players]]="","",1)</f>
        <v>1</v>
      </c>
    </row>
    <row r="61" spans="10:18" x14ac:dyDescent="0.25">
      <c r="J61" s="11" t="str">
        <f t="shared" si="4"/>
        <v>G3-</v>
      </c>
      <c r="K61" t="str">
        <f>IF(ROW()-ROW($K$4)+1&gt;COUNTA($J$4:$J$5000)*COUNTA(TabPP[Players playing]),"",INDEX($J$4:$J$5000,INT((ROW()-ROW($K$4))/COUNTA(TabPP[Players playing])+1))&amp;"-"&amp;INDEX(TabPP[Players playing],MOD(ROW()-ROW($K$4),COUNTA(TabPP[Players playing]))+1))</f>
        <v>G1-P3-</v>
      </c>
      <c r="L61" t="str">
        <f t="shared" si="5"/>
        <v/>
      </c>
      <c r="M61" t="str">
        <f t="shared" si="6"/>
        <v>G2</v>
      </c>
      <c r="N61" t="str">
        <f t="shared" si="7"/>
        <v>P3</v>
      </c>
      <c r="O61" t="str">
        <f t="array" ref="O61">IFERROR(INDEX($L$4:$L$5000,_xlfn.AGGREGATE(15,6,IF($L$4:$L$5000&lt;&gt;"",ROW($L$4:$L$5000)-ROW($L$4)+1,NA()),ROWS($O$4:O61))),"")</f>
        <v>G2-P3-PP3</v>
      </c>
      <c r="P61" t="str">
        <f>IF(O61="","",IF(INDEX(TabPlayer2[Players],MATCH(P60,TabPlayer2[Players],0)+1)="",$B$4,INDEX(TabPlayer2[Players],MATCH(P60,TabPlayer2[Players],0)+1)))</f>
        <v>Player 10</v>
      </c>
      <c r="Q61" t="str">
        <f t="shared" si="0"/>
        <v>G2-P3-Player 10</v>
      </c>
      <c r="R61">
        <f>IF(TabResults[[#This Row],[Games-Periods-Players]]="","",1)</f>
        <v>1</v>
      </c>
    </row>
    <row r="62" spans="10:18" x14ac:dyDescent="0.25">
      <c r="J62" s="11" t="str">
        <f t="shared" si="4"/>
        <v>G3-</v>
      </c>
      <c r="K62" t="str">
        <f>IF(ROW()-ROW($K$4)+1&gt;COUNTA($J$4:$J$5000)*COUNTA(TabPP[Players playing]),"",INDEX($J$4:$J$5000,INT((ROW()-ROW($K$4))/COUNTA(TabPP[Players playing])+1))&amp;"-"&amp;INDEX(TabPP[Players playing],MOD(ROW()-ROW($K$4),COUNTA(TabPP[Players playing]))+1))</f>
        <v>G1-P3-</v>
      </c>
      <c r="L62" t="str">
        <f t="shared" si="5"/>
        <v/>
      </c>
      <c r="M62" t="str">
        <f t="shared" si="6"/>
        <v>G2</v>
      </c>
      <c r="N62" t="str">
        <f t="shared" si="7"/>
        <v>P3</v>
      </c>
      <c r="O62" t="str">
        <f t="array" ref="O62">IFERROR(INDEX($L$4:$L$5000,_xlfn.AGGREGATE(15,6,IF($L$4:$L$5000&lt;&gt;"",ROW($L$4:$L$5000)-ROW($L$4)+1,NA()),ROWS($O$4:O62))),"")</f>
        <v>G2-P3-PP4</v>
      </c>
      <c r="P62" t="str">
        <f>IF(O62="","",IF(INDEX(TabPlayer2[Players],MATCH(P61,TabPlayer2[Players],0)+1)="",$B$4,INDEX(TabPlayer2[Players],MATCH(P61,TabPlayer2[Players],0)+1)))</f>
        <v>Player 11</v>
      </c>
      <c r="Q62" t="str">
        <f t="shared" si="0"/>
        <v>G2-P3-Player 11</v>
      </c>
      <c r="R62">
        <f>IF(TabResults[[#This Row],[Games-Periods-Players]]="","",1)</f>
        <v>1</v>
      </c>
    </row>
    <row r="63" spans="10:18" x14ac:dyDescent="0.25">
      <c r="J63" s="11" t="str">
        <f t="shared" si="4"/>
        <v>G3-</v>
      </c>
      <c r="K63" t="str">
        <f>IF(ROW()-ROW($K$4)+1&gt;COUNTA($J$4:$J$5000)*COUNTA(TabPP[Players playing]),"",INDEX($J$4:$J$5000,INT((ROW()-ROW($K$4))/COUNTA(TabPP[Players playing])+1))&amp;"-"&amp;INDEX(TabPP[Players playing],MOD(ROW()-ROW($K$4),COUNTA(TabPP[Players playing]))+1))</f>
        <v>G1-P3-</v>
      </c>
      <c r="L63" t="str">
        <f t="shared" si="5"/>
        <v/>
      </c>
      <c r="M63" t="str">
        <f t="shared" si="6"/>
        <v>G2</v>
      </c>
      <c r="N63" t="str">
        <f t="shared" si="7"/>
        <v>P3</v>
      </c>
      <c r="O63" t="str">
        <f t="array" ref="O63">IFERROR(INDEX($L$4:$L$5000,_xlfn.AGGREGATE(15,6,IF($L$4:$L$5000&lt;&gt;"",ROW($L$4:$L$5000)-ROW($L$4)+1,NA()),ROWS($O$4:O63))),"")</f>
        <v>G2-P3-PP5</v>
      </c>
      <c r="P63" t="str">
        <f>IF(O63="","",IF(INDEX(TabPlayer2[Players],MATCH(P62,TabPlayer2[Players],0)+1)="",$B$4,INDEX(TabPlayer2[Players],MATCH(P62,TabPlayer2[Players],0)+1)))</f>
        <v>Player 12</v>
      </c>
      <c r="Q63" t="str">
        <f t="shared" si="0"/>
        <v>G2-P3-Player 12</v>
      </c>
      <c r="R63">
        <f>IF(TabResults[[#This Row],[Games-Periods-Players]]="","",1)</f>
        <v>1</v>
      </c>
    </row>
    <row r="64" spans="10:18" x14ac:dyDescent="0.25">
      <c r="J64" s="11" t="str">
        <f t="shared" si="4"/>
        <v>G4-P1</v>
      </c>
      <c r="K64" t="str">
        <f>IF(ROW()-ROW($K$4)+1&gt;COUNTA($J$4:$J$5000)*COUNTA(TabPP[Players playing]),"",INDEX($J$4:$J$5000,INT((ROW()-ROW($K$4))/COUNTA(TabPP[Players playing])+1))&amp;"-"&amp;INDEX(TabPP[Players playing],MOD(ROW()-ROW($K$4),COUNTA(TabPP[Players playing]))+1))</f>
        <v>G1-P4-PP1</v>
      </c>
      <c r="L64" t="str">
        <f t="shared" si="5"/>
        <v>G1-P4-PP1</v>
      </c>
      <c r="M64" t="str">
        <f t="shared" si="6"/>
        <v>G2</v>
      </c>
      <c r="N64" t="str">
        <f t="shared" si="7"/>
        <v>P4</v>
      </c>
      <c r="O64" t="str">
        <f t="array" ref="O64">IFERROR(INDEX($L$4:$L$5000,_xlfn.AGGREGATE(15,6,IF($L$4:$L$5000&lt;&gt;"",ROW($L$4:$L$5000)-ROW($L$4)+1,NA()),ROWS($O$4:O64))),"")</f>
        <v>G2-P4-PP1</v>
      </c>
      <c r="P64" t="str">
        <f>IF(O64="","",IF(INDEX(TabPlayer2[Players],MATCH(P63,TabPlayer2[Players],0)+1)="",$B$4,INDEX(TabPlayer2[Players],MATCH(P63,TabPlayer2[Players],0)+1)))</f>
        <v>Player 01</v>
      </c>
      <c r="Q64" t="str">
        <f t="shared" si="0"/>
        <v>G2-P4-Player 01</v>
      </c>
      <c r="R64">
        <f>IF(TabResults[[#This Row],[Games-Periods-Players]]="","",1)</f>
        <v>1</v>
      </c>
    </row>
    <row r="65" spans="10:18" x14ac:dyDescent="0.25">
      <c r="J65" s="11" t="str">
        <f t="shared" si="4"/>
        <v>G4-P2</v>
      </c>
      <c r="K65" t="str">
        <f>IF(ROW()-ROW($K$4)+1&gt;COUNTA($J$4:$J$5000)*COUNTA(TabPP[Players playing]),"",INDEX($J$4:$J$5000,INT((ROW()-ROW($K$4))/COUNTA(TabPP[Players playing])+1))&amp;"-"&amp;INDEX(TabPP[Players playing],MOD(ROW()-ROW($K$4),COUNTA(TabPP[Players playing]))+1))</f>
        <v>G1-P4-PP2</v>
      </c>
      <c r="L65" t="str">
        <f t="shared" si="5"/>
        <v>G1-P4-PP2</v>
      </c>
      <c r="M65" t="str">
        <f t="shared" si="6"/>
        <v>G2</v>
      </c>
      <c r="N65" t="str">
        <f t="shared" si="7"/>
        <v>P4</v>
      </c>
      <c r="O65" t="str">
        <f t="array" ref="O65">IFERROR(INDEX($L$4:$L$5000,_xlfn.AGGREGATE(15,6,IF($L$4:$L$5000&lt;&gt;"",ROW($L$4:$L$5000)-ROW($L$4)+1,NA()),ROWS($O$4:O65))),"")</f>
        <v>G2-P4-PP2</v>
      </c>
      <c r="P65" t="str">
        <f>IF(O65="","",IF(INDEX(TabPlayer2[Players],MATCH(P64,TabPlayer2[Players],0)+1)="",$B$4,INDEX(TabPlayer2[Players],MATCH(P64,TabPlayer2[Players],0)+1)))</f>
        <v>Player 02</v>
      </c>
      <c r="Q65" t="str">
        <f t="shared" si="0"/>
        <v>G2-P4-Player 02</v>
      </c>
      <c r="R65">
        <f>IF(TabResults[[#This Row],[Games-Periods-Players]]="","",1)</f>
        <v>1</v>
      </c>
    </row>
    <row r="66" spans="10:18" x14ac:dyDescent="0.25">
      <c r="J66" s="11" t="str">
        <f t="shared" si="4"/>
        <v>G4-P3</v>
      </c>
      <c r="K66" t="str">
        <f>IF(ROW()-ROW($K$4)+1&gt;COUNTA($J$4:$J$5000)*COUNTA(TabPP[Players playing]),"",INDEX($J$4:$J$5000,INT((ROW()-ROW($K$4))/COUNTA(TabPP[Players playing])+1))&amp;"-"&amp;INDEX(TabPP[Players playing],MOD(ROW()-ROW($K$4),COUNTA(TabPP[Players playing]))+1))</f>
        <v>G1-P4-PP3</v>
      </c>
      <c r="L66" t="str">
        <f t="shared" si="5"/>
        <v>G1-P4-PP3</v>
      </c>
      <c r="M66" t="str">
        <f t="shared" si="6"/>
        <v>G2</v>
      </c>
      <c r="N66" t="str">
        <f t="shared" si="7"/>
        <v>P4</v>
      </c>
      <c r="O66" t="str">
        <f t="array" ref="O66">IFERROR(INDEX($L$4:$L$5000,_xlfn.AGGREGATE(15,6,IF($L$4:$L$5000&lt;&gt;"",ROW($L$4:$L$5000)-ROW($L$4)+1,NA()),ROWS($O$4:O66))),"")</f>
        <v>G2-P4-PP3</v>
      </c>
      <c r="P66" t="str">
        <f>IF(O66="","",IF(INDEX(TabPlayer2[Players],MATCH(P65,TabPlayer2[Players],0)+1)="",$B$4,INDEX(TabPlayer2[Players],MATCH(P65,TabPlayer2[Players],0)+1)))</f>
        <v>Player 03</v>
      </c>
      <c r="Q66" t="str">
        <f t="shared" si="0"/>
        <v>G2-P4-Player 03</v>
      </c>
      <c r="R66">
        <f>IF(TabResults[[#This Row],[Games-Periods-Players]]="","",1)</f>
        <v>1</v>
      </c>
    </row>
    <row r="67" spans="10:18" x14ac:dyDescent="0.25">
      <c r="J67" s="11" t="str">
        <f t="shared" si="4"/>
        <v>G4-P4</v>
      </c>
      <c r="K67" t="str">
        <f>IF(ROW()-ROW($K$4)+1&gt;COUNTA($J$4:$J$5000)*COUNTA(TabPP[Players playing]),"",INDEX($J$4:$J$5000,INT((ROW()-ROW($K$4))/COUNTA(TabPP[Players playing])+1))&amp;"-"&amp;INDEX(TabPP[Players playing],MOD(ROW()-ROW($K$4),COUNTA(TabPP[Players playing]))+1))</f>
        <v>G1-P4-PP4</v>
      </c>
      <c r="L67" t="str">
        <f t="shared" si="5"/>
        <v>G1-P4-PP4</v>
      </c>
      <c r="M67" t="str">
        <f t="shared" si="6"/>
        <v>G2</v>
      </c>
      <c r="N67" t="str">
        <f t="shared" si="7"/>
        <v>P4</v>
      </c>
      <c r="O67" t="str">
        <f t="array" ref="O67">IFERROR(INDEX($L$4:$L$5000,_xlfn.AGGREGATE(15,6,IF($L$4:$L$5000&lt;&gt;"",ROW($L$4:$L$5000)-ROW($L$4)+1,NA()),ROWS($O$4:O67))),"")</f>
        <v>G2-P4-PP4</v>
      </c>
      <c r="P67" t="str">
        <f>IF(O67="","",IF(INDEX(TabPlayer2[Players],MATCH(P66,TabPlayer2[Players],0)+1)="",$B$4,INDEX(TabPlayer2[Players],MATCH(P66,TabPlayer2[Players],0)+1)))</f>
        <v>Player 04</v>
      </c>
      <c r="Q67" t="str">
        <f t="shared" si="0"/>
        <v>G2-P4-Player 04</v>
      </c>
      <c r="R67">
        <f>IF(TabResults[[#This Row],[Games-Periods-Players]]="","",1)</f>
        <v>1</v>
      </c>
    </row>
    <row r="68" spans="10:18" x14ac:dyDescent="0.25">
      <c r="J68" s="11" t="str">
        <f t="shared" ref="J68:J131" si="8">IF(ROW()-ROW($J$4)+1&gt;COUNTA($D$4:$D$23)*COUNTA($F$4:$F$23),"",INDEX($D$4:$D$23,INT((ROW()-ROW($J$4))/COUNTA($F$4:$F$23)+1))&amp;"-"&amp;INDEX($F$4:$F$23,MOD(ROW()-ROW($J$4),COUNTA($F$4:$F$23))+1))</f>
        <v>G4-P5</v>
      </c>
      <c r="K68" t="str">
        <f>IF(ROW()-ROW($K$4)+1&gt;COUNTA($J$4:$J$5000)*COUNTA(TabPP[Players playing]),"",INDEX($J$4:$J$5000,INT((ROW()-ROW($K$4))/COUNTA(TabPP[Players playing])+1))&amp;"-"&amp;INDEX(TabPP[Players playing],MOD(ROW()-ROW($K$4),COUNTA(TabPP[Players playing]))+1))</f>
        <v>G1-P4-PP5</v>
      </c>
      <c r="L68" t="str">
        <f t="shared" si="5"/>
        <v>G1-P4-PP5</v>
      </c>
      <c r="M68" t="str">
        <f t="shared" si="6"/>
        <v>G2</v>
      </c>
      <c r="N68" t="str">
        <f t="shared" si="7"/>
        <v>P4</v>
      </c>
      <c r="O68" t="str">
        <f t="array" ref="O68">IFERROR(INDEX($L$4:$L$5000,_xlfn.AGGREGATE(15,6,IF($L$4:$L$5000&lt;&gt;"",ROW($L$4:$L$5000)-ROW($L$4)+1,NA()),ROWS($O$4:O68))),"")</f>
        <v>G2-P4-PP5</v>
      </c>
      <c r="P68" t="str">
        <f>IF(O68="","",IF(INDEX(TabPlayer2[Players],MATCH(P67,TabPlayer2[Players],0)+1)="",$B$4,INDEX(TabPlayer2[Players],MATCH(P67,TabPlayer2[Players],0)+1)))</f>
        <v>Player 05</v>
      </c>
      <c r="Q68" t="str">
        <f t="shared" ref="Q68:Q131" si="9">IF(O68="","",M68&amp;"-"&amp;N68&amp;"-"&amp;P68)</f>
        <v>G2-P4-Player 05</v>
      </c>
      <c r="R68">
        <f>IF(TabResults[[#This Row],[Games-Periods-Players]]="","",1)</f>
        <v>1</v>
      </c>
    </row>
    <row r="69" spans="10:18" x14ac:dyDescent="0.25">
      <c r="J69" s="11" t="str">
        <f t="shared" si="8"/>
        <v>G4-P6</v>
      </c>
      <c r="K69" t="str">
        <f>IF(ROW()-ROW($K$4)+1&gt;COUNTA($J$4:$J$5000)*COUNTA(TabPP[Players playing]),"",INDEX($J$4:$J$5000,INT((ROW()-ROW($K$4))/COUNTA(TabPP[Players playing])+1))&amp;"-"&amp;INDEX(TabPP[Players playing],MOD(ROW()-ROW($K$4),COUNTA(TabPP[Players playing]))+1))</f>
        <v>G1-P4-</v>
      </c>
      <c r="L69" t="str">
        <f t="shared" ref="L69:L132" si="10">IF(LEN(K69)&gt;=9,K69,"")</f>
        <v/>
      </c>
      <c r="M69" t="str">
        <f t="shared" ref="M69:M132" si="11">TRIM(LEFT(SUBSTITUTE(O69,"-",REPT(" ",LEN(O69))),LEN(O69)))</f>
        <v>G2</v>
      </c>
      <c r="N69" t="str">
        <f t="shared" ref="N69:N132" si="12">TRIM(MID(SUBSTITUTE(O69,"-",REPT(" ",LEN(O69))),(2-1)*LEN(O69)+1,LEN(O69)))</f>
        <v>P5</v>
      </c>
      <c r="O69" t="str">
        <f t="array" ref="O69">IFERROR(INDEX($L$4:$L$5000,_xlfn.AGGREGATE(15,6,IF($L$4:$L$5000&lt;&gt;"",ROW($L$4:$L$5000)-ROW($L$4)+1,NA()),ROWS($O$4:O69))),"")</f>
        <v>G2-P5-PP1</v>
      </c>
      <c r="P69" t="str">
        <f>IF(O69="","",IF(INDEX(TabPlayer2[Players],MATCH(P68,TabPlayer2[Players],0)+1)="",$B$4,INDEX(TabPlayer2[Players],MATCH(P68,TabPlayer2[Players],0)+1)))</f>
        <v>Player 06</v>
      </c>
      <c r="Q69" t="str">
        <f t="shared" si="9"/>
        <v>G2-P5-Player 06</v>
      </c>
      <c r="R69">
        <f>IF(TabResults[[#This Row],[Games-Periods-Players]]="","",1)</f>
        <v>1</v>
      </c>
    </row>
    <row r="70" spans="10:18" x14ac:dyDescent="0.25">
      <c r="J70" s="11" t="str">
        <f t="shared" si="8"/>
        <v>G4-P7</v>
      </c>
      <c r="K70" t="str">
        <f>IF(ROW()-ROW($K$4)+1&gt;COUNTA($J$4:$J$5000)*COUNTA(TabPP[Players playing]),"",INDEX($J$4:$J$5000,INT((ROW()-ROW($K$4))/COUNTA(TabPP[Players playing])+1))&amp;"-"&amp;INDEX(TabPP[Players playing],MOD(ROW()-ROW($K$4),COUNTA(TabPP[Players playing]))+1))</f>
        <v>G1-P4-</v>
      </c>
      <c r="L70" t="str">
        <f t="shared" si="10"/>
        <v/>
      </c>
      <c r="M70" t="str">
        <f t="shared" si="11"/>
        <v>G2</v>
      </c>
      <c r="N70" t="str">
        <f t="shared" si="12"/>
        <v>P5</v>
      </c>
      <c r="O70" t="str">
        <f t="array" ref="O70">IFERROR(INDEX($L$4:$L$5000,_xlfn.AGGREGATE(15,6,IF($L$4:$L$5000&lt;&gt;"",ROW($L$4:$L$5000)-ROW($L$4)+1,NA()),ROWS($O$4:O70))),"")</f>
        <v>G2-P5-PP2</v>
      </c>
      <c r="P70" t="str">
        <f>IF(O70="","",IF(INDEX(TabPlayer2[Players],MATCH(P69,TabPlayer2[Players],0)+1)="",$B$4,INDEX(TabPlayer2[Players],MATCH(P69,TabPlayer2[Players],0)+1)))</f>
        <v>Player 07</v>
      </c>
      <c r="Q70" t="str">
        <f t="shared" si="9"/>
        <v>G2-P5-Player 07</v>
      </c>
      <c r="R70">
        <f>IF(TabResults[[#This Row],[Games-Periods-Players]]="","",1)</f>
        <v>1</v>
      </c>
    </row>
    <row r="71" spans="10:18" x14ac:dyDescent="0.25">
      <c r="J71" s="11" t="str">
        <f t="shared" si="8"/>
        <v>G4-P8</v>
      </c>
      <c r="K71" t="str">
        <f>IF(ROW()-ROW($K$4)+1&gt;COUNTA($J$4:$J$5000)*COUNTA(TabPP[Players playing]),"",INDEX($J$4:$J$5000,INT((ROW()-ROW($K$4))/COUNTA(TabPP[Players playing])+1))&amp;"-"&amp;INDEX(TabPP[Players playing],MOD(ROW()-ROW($K$4),COUNTA(TabPP[Players playing]))+1))</f>
        <v>G1-P4-</v>
      </c>
      <c r="L71" t="str">
        <f t="shared" si="10"/>
        <v/>
      </c>
      <c r="M71" t="str">
        <f t="shared" si="11"/>
        <v>G2</v>
      </c>
      <c r="N71" t="str">
        <f t="shared" si="12"/>
        <v>P5</v>
      </c>
      <c r="O71" t="str">
        <f t="array" ref="O71">IFERROR(INDEX($L$4:$L$5000,_xlfn.AGGREGATE(15,6,IF($L$4:$L$5000&lt;&gt;"",ROW($L$4:$L$5000)-ROW($L$4)+1,NA()),ROWS($O$4:O71))),"")</f>
        <v>G2-P5-PP3</v>
      </c>
      <c r="P71" t="str">
        <f>IF(O71="","",IF(INDEX(TabPlayer2[Players],MATCH(P70,TabPlayer2[Players],0)+1)="",$B$4,INDEX(TabPlayer2[Players],MATCH(P70,TabPlayer2[Players],0)+1)))</f>
        <v>Player 08</v>
      </c>
      <c r="Q71" t="str">
        <f t="shared" si="9"/>
        <v>G2-P5-Player 08</v>
      </c>
      <c r="R71">
        <f>IF(TabResults[[#This Row],[Games-Periods-Players]]="","",1)</f>
        <v>1</v>
      </c>
    </row>
    <row r="72" spans="10:18" x14ac:dyDescent="0.25">
      <c r="J72" s="11" t="str">
        <f t="shared" si="8"/>
        <v>G4-P9</v>
      </c>
      <c r="K72" t="str">
        <f>IF(ROW()-ROW($K$4)+1&gt;COUNTA($J$4:$J$5000)*COUNTA(TabPP[Players playing]),"",INDEX($J$4:$J$5000,INT((ROW()-ROW($K$4))/COUNTA(TabPP[Players playing])+1))&amp;"-"&amp;INDEX(TabPP[Players playing],MOD(ROW()-ROW($K$4),COUNTA(TabPP[Players playing]))+1))</f>
        <v>G1-P4-</v>
      </c>
      <c r="L72" t="str">
        <f t="shared" si="10"/>
        <v/>
      </c>
      <c r="M72" t="str">
        <f t="shared" si="11"/>
        <v>G2</v>
      </c>
      <c r="N72" t="str">
        <f t="shared" si="12"/>
        <v>P5</v>
      </c>
      <c r="O72" t="str">
        <f t="array" ref="O72">IFERROR(INDEX($L$4:$L$5000,_xlfn.AGGREGATE(15,6,IF($L$4:$L$5000&lt;&gt;"",ROW($L$4:$L$5000)-ROW($L$4)+1,NA()),ROWS($O$4:O72))),"")</f>
        <v>G2-P5-PP4</v>
      </c>
      <c r="P72" t="str">
        <f>IF(O72="","",IF(INDEX(TabPlayer2[Players],MATCH(P71,TabPlayer2[Players],0)+1)="",$B$4,INDEX(TabPlayer2[Players],MATCH(P71,TabPlayer2[Players],0)+1)))</f>
        <v>Player 09</v>
      </c>
      <c r="Q72" t="str">
        <f t="shared" si="9"/>
        <v>G2-P5-Player 09</v>
      </c>
      <c r="R72">
        <f>IF(TabResults[[#This Row],[Games-Periods-Players]]="","",1)</f>
        <v>1</v>
      </c>
    </row>
    <row r="73" spans="10:18" x14ac:dyDescent="0.25">
      <c r="J73" s="11" t="str">
        <f t="shared" si="8"/>
        <v>G4-</v>
      </c>
      <c r="K73" t="str">
        <f>IF(ROW()-ROW($K$4)+1&gt;COUNTA($J$4:$J$5000)*COUNTA(TabPP[Players playing]),"",INDEX($J$4:$J$5000,INT((ROW()-ROW($K$4))/COUNTA(TabPP[Players playing])+1))&amp;"-"&amp;INDEX(TabPP[Players playing],MOD(ROW()-ROW($K$4),COUNTA(TabPP[Players playing]))+1))</f>
        <v>G1-P4-</v>
      </c>
      <c r="L73" t="str">
        <f t="shared" si="10"/>
        <v/>
      </c>
      <c r="M73" t="str">
        <f t="shared" si="11"/>
        <v>G2</v>
      </c>
      <c r="N73" t="str">
        <f t="shared" si="12"/>
        <v>P5</v>
      </c>
      <c r="O73" t="str">
        <f t="array" ref="O73">IFERROR(INDEX($L$4:$L$5000,_xlfn.AGGREGATE(15,6,IF($L$4:$L$5000&lt;&gt;"",ROW($L$4:$L$5000)-ROW($L$4)+1,NA()),ROWS($O$4:O73))),"")</f>
        <v>G2-P5-PP5</v>
      </c>
      <c r="P73" t="str">
        <f>IF(O73="","",IF(INDEX(TabPlayer2[Players],MATCH(P72,TabPlayer2[Players],0)+1)="",$B$4,INDEX(TabPlayer2[Players],MATCH(P72,TabPlayer2[Players],0)+1)))</f>
        <v>Player 10</v>
      </c>
      <c r="Q73" t="str">
        <f t="shared" si="9"/>
        <v>G2-P5-Player 10</v>
      </c>
      <c r="R73">
        <f>IF(TabResults[[#This Row],[Games-Periods-Players]]="","",1)</f>
        <v>1</v>
      </c>
    </row>
    <row r="74" spans="10:18" x14ac:dyDescent="0.25">
      <c r="J74" s="11" t="str">
        <f t="shared" si="8"/>
        <v>G4-</v>
      </c>
      <c r="K74" t="str">
        <f>IF(ROW()-ROW($K$4)+1&gt;COUNTA($J$4:$J$5000)*COUNTA(TabPP[Players playing]),"",INDEX($J$4:$J$5000,INT((ROW()-ROW($K$4))/COUNTA(TabPP[Players playing])+1))&amp;"-"&amp;INDEX(TabPP[Players playing],MOD(ROW()-ROW($K$4),COUNTA(TabPP[Players playing]))+1))</f>
        <v>G1-P4-</v>
      </c>
      <c r="L74" t="str">
        <f t="shared" si="10"/>
        <v/>
      </c>
      <c r="M74" t="str">
        <f t="shared" si="11"/>
        <v>G2</v>
      </c>
      <c r="N74" t="str">
        <f t="shared" si="12"/>
        <v>P6</v>
      </c>
      <c r="O74" t="str">
        <f t="array" ref="O74">IFERROR(INDEX($L$4:$L$5000,_xlfn.AGGREGATE(15,6,IF($L$4:$L$5000&lt;&gt;"",ROW($L$4:$L$5000)-ROW($L$4)+1,NA()),ROWS($O$4:O74))),"")</f>
        <v>G2-P6-PP1</v>
      </c>
      <c r="P74" t="str">
        <f>IF(O74="","",IF(INDEX(TabPlayer2[Players],MATCH(P73,TabPlayer2[Players],0)+1)="",$B$4,INDEX(TabPlayer2[Players],MATCH(P73,TabPlayer2[Players],0)+1)))</f>
        <v>Player 11</v>
      </c>
      <c r="Q74" t="str">
        <f t="shared" si="9"/>
        <v>G2-P6-Player 11</v>
      </c>
      <c r="R74">
        <f>IF(TabResults[[#This Row],[Games-Periods-Players]]="","",1)</f>
        <v>1</v>
      </c>
    </row>
    <row r="75" spans="10:18" x14ac:dyDescent="0.25">
      <c r="J75" s="11" t="str">
        <f t="shared" si="8"/>
        <v>G4-</v>
      </c>
      <c r="K75" t="str">
        <f>IF(ROW()-ROW($K$4)+1&gt;COUNTA($J$4:$J$5000)*COUNTA(TabPP[Players playing]),"",INDEX($J$4:$J$5000,INT((ROW()-ROW($K$4))/COUNTA(TabPP[Players playing])+1))&amp;"-"&amp;INDEX(TabPP[Players playing],MOD(ROW()-ROW($K$4),COUNTA(TabPP[Players playing]))+1))</f>
        <v>G1-P4-</v>
      </c>
      <c r="L75" t="str">
        <f t="shared" si="10"/>
        <v/>
      </c>
      <c r="M75" t="str">
        <f t="shared" si="11"/>
        <v>G2</v>
      </c>
      <c r="N75" t="str">
        <f t="shared" si="12"/>
        <v>P6</v>
      </c>
      <c r="O75" t="str">
        <f t="array" ref="O75">IFERROR(INDEX($L$4:$L$5000,_xlfn.AGGREGATE(15,6,IF($L$4:$L$5000&lt;&gt;"",ROW($L$4:$L$5000)-ROW($L$4)+1,NA()),ROWS($O$4:O75))),"")</f>
        <v>G2-P6-PP2</v>
      </c>
      <c r="P75" t="str">
        <f>IF(O75="","",IF(INDEX(TabPlayer2[Players],MATCH(P74,TabPlayer2[Players],0)+1)="",$B$4,INDEX(TabPlayer2[Players],MATCH(P74,TabPlayer2[Players],0)+1)))</f>
        <v>Player 12</v>
      </c>
      <c r="Q75" t="str">
        <f t="shared" si="9"/>
        <v>G2-P6-Player 12</v>
      </c>
      <c r="R75">
        <f>IF(TabResults[[#This Row],[Games-Periods-Players]]="","",1)</f>
        <v>1</v>
      </c>
    </row>
    <row r="76" spans="10:18" x14ac:dyDescent="0.25">
      <c r="J76" s="11" t="str">
        <f t="shared" si="8"/>
        <v>G4-</v>
      </c>
      <c r="K76" t="str">
        <f>IF(ROW()-ROW($K$4)+1&gt;COUNTA($J$4:$J$5000)*COUNTA(TabPP[Players playing]),"",INDEX($J$4:$J$5000,INT((ROW()-ROW($K$4))/COUNTA(TabPP[Players playing])+1))&amp;"-"&amp;INDEX(TabPP[Players playing],MOD(ROW()-ROW($K$4),COUNTA(TabPP[Players playing]))+1))</f>
        <v>G1-P4-</v>
      </c>
      <c r="L76" t="str">
        <f t="shared" si="10"/>
        <v/>
      </c>
      <c r="M76" t="str">
        <f t="shared" si="11"/>
        <v>G2</v>
      </c>
      <c r="N76" t="str">
        <f t="shared" si="12"/>
        <v>P6</v>
      </c>
      <c r="O76" t="str">
        <f t="array" ref="O76">IFERROR(INDEX($L$4:$L$5000,_xlfn.AGGREGATE(15,6,IF($L$4:$L$5000&lt;&gt;"",ROW($L$4:$L$5000)-ROW($L$4)+1,NA()),ROWS($O$4:O76))),"")</f>
        <v>G2-P6-PP3</v>
      </c>
      <c r="P76" t="str">
        <f>IF(O76="","",IF(INDEX(TabPlayer2[Players],MATCH(P75,TabPlayer2[Players],0)+1)="",$B$4,INDEX(TabPlayer2[Players],MATCH(P75,TabPlayer2[Players],0)+1)))</f>
        <v>Player 01</v>
      </c>
      <c r="Q76" t="str">
        <f t="shared" si="9"/>
        <v>G2-P6-Player 01</v>
      </c>
      <c r="R76">
        <f>IF(TabResults[[#This Row],[Games-Periods-Players]]="","",1)</f>
        <v>1</v>
      </c>
    </row>
    <row r="77" spans="10:18" x14ac:dyDescent="0.25">
      <c r="J77" s="11" t="str">
        <f t="shared" si="8"/>
        <v>G4-</v>
      </c>
      <c r="K77" t="str">
        <f>IF(ROW()-ROW($K$4)+1&gt;COUNTA($J$4:$J$5000)*COUNTA(TabPP[Players playing]),"",INDEX($J$4:$J$5000,INT((ROW()-ROW($K$4))/COUNTA(TabPP[Players playing])+1))&amp;"-"&amp;INDEX(TabPP[Players playing],MOD(ROW()-ROW($K$4),COUNTA(TabPP[Players playing]))+1))</f>
        <v>G1-P4-</v>
      </c>
      <c r="L77" t="str">
        <f t="shared" si="10"/>
        <v/>
      </c>
      <c r="M77" t="str">
        <f t="shared" si="11"/>
        <v>G2</v>
      </c>
      <c r="N77" t="str">
        <f t="shared" si="12"/>
        <v>P6</v>
      </c>
      <c r="O77" t="str">
        <f t="array" ref="O77">IFERROR(INDEX($L$4:$L$5000,_xlfn.AGGREGATE(15,6,IF($L$4:$L$5000&lt;&gt;"",ROW($L$4:$L$5000)-ROW($L$4)+1,NA()),ROWS($O$4:O77))),"")</f>
        <v>G2-P6-PP4</v>
      </c>
      <c r="P77" t="str">
        <f>IF(O77="","",IF(INDEX(TabPlayer2[Players],MATCH(P76,TabPlayer2[Players],0)+1)="",$B$4,INDEX(TabPlayer2[Players],MATCH(P76,TabPlayer2[Players],0)+1)))</f>
        <v>Player 02</v>
      </c>
      <c r="Q77" t="str">
        <f t="shared" si="9"/>
        <v>G2-P6-Player 02</v>
      </c>
      <c r="R77">
        <f>IF(TabResults[[#This Row],[Games-Periods-Players]]="","",1)</f>
        <v>1</v>
      </c>
    </row>
    <row r="78" spans="10:18" x14ac:dyDescent="0.25">
      <c r="J78" s="11" t="str">
        <f t="shared" si="8"/>
        <v>G4-</v>
      </c>
      <c r="K78" t="str">
        <f>IF(ROW()-ROW($K$4)+1&gt;COUNTA($J$4:$J$5000)*COUNTA(TabPP[Players playing]),"",INDEX($J$4:$J$5000,INT((ROW()-ROW($K$4))/COUNTA(TabPP[Players playing])+1))&amp;"-"&amp;INDEX(TabPP[Players playing],MOD(ROW()-ROW($K$4),COUNTA(TabPP[Players playing]))+1))</f>
        <v>G1-P4-</v>
      </c>
      <c r="L78" t="str">
        <f t="shared" si="10"/>
        <v/>
      </c>
      <c r="M78" t="str">
        <f t="shared" si="11"/>
        <v>G2</v>
      </c>
      <c r="N78" t="str">
        <f t="shared" si="12"/>
        <v>P6</v>
      </c>
      <c r="O78" t="str">
        <f t="array" ref="O78">IFERROR(INDEX($L$4:$L$5000,_xlfn.AGGREGATE(15,6,IF($L$4:$L$5000&lt;&gt;"",ROW($L$4:$L$5000)-ROW($L$4)+1,NA()),ROWS($O$4:O78))),"")</f>
        <v>G2-P6-PP5</v>
      </c>
      <c r="P78" t="str">
        <f>IF(O78="","",IF(INDEX(TabPlayer2[Players],MATCH(P77,TabPlayer2[Players],0)+1)="",$B$4,INDEX(TabPlayer2[Players],MATCH(P77,TabPlayer2[Players],0)+1)))</f>
        <v>Player 03</v>
      </c>
      <c r="Q78" t="str">
        <f t="shared" si="9"/>
        <v>G2-P6-Player 03</v>
      </c>
      <c r="R78">
        <f>IF(TabResults[[#This Row],[Games-Periods-Players]]="","",1)</f>
        <v>1</v>
      </c>
    </row>
    <row r="79" spans="10:18" x14ac:dyDescent="0.25">
      <c r="J79" s="11" t="str">
        <f t="shared" si="8"/>
        <v>G4-</v>
      </c>
      <c r="K79" t="str">
        <f>IF(ROW()-ROW($K$4)+1&gt;COUNTA($J$4:$J$5000)*COUNTA(TabPP[Players playing]),"",INDEX($J$4:$J$5000,INT((ROW()-ROW($K$4))/COUNTA(TabPP[Players playing])+1))&amp;"-"&amp;INDEX(TabPP[Players playing],MOD(ROW()-ROW($K$4),COUNTA(TabPP[Players playing]))+1))</f>
        <v>G1-P4-</v>
      </c>
      <c r="L79" t="str">
        <f t="shared" si="10"/>
        <v/>
      </c>
      <c r="M79" t="str">
        <f t="shared" si="11"/>
        <v>G2</v>
      </c>
      <c r="N79" t="str">
        <f t="shared" si="12"/>
        <v>P7</v>
      </c>
      <c r="O79" t="str">
        <f t="array" ref="O79">IFERROR(INDEX($L$4:$L$5000,_xlfn.AGGREGATE(15,6,IF($L$4:$L$5000&lt;&gt;"",ROW($L$4:$L$5000)-ROW($L$4)+1,NA()),ROWS($O$4:O79))),"")</f>
        <v>G2-P7-PP1</v>
      </c>
      <c r="P79" t="str">
        <f>IF(O79="","",IF(INDEX(TabPlayer2[Players],MATCH(P78,TabPlayer2[Players],0)+1)="",$B$4,INDEX(TabPlayer2[Players],MATCH(P78,TabPlayer2[Players],0)+1)))</f>
        <v>Player 04</v>
      </c>
      <c r="Q79" t="str">
        <f t="shared" si="9"/>
        <v>G2-P7-Player 04</v>
      </c>
      <c r="R79">
        <f>IF(TabResults[[#This Row],[Games-Periods-Players]]="","",1)</f>
        <v>1</v>
      </c>
    </row>
    <row r="80" spans="10:18" x14ac:dyDescent="0.25">
      <c r="J80" s="11" t="str">
        <f t="shared" si="8"/>
        <v>G4-</v>
      </c>
      <c r="K80" t="str">
        <f>IF(ROW()-ROW($K$4)+1&gt;COUNTA($J$4:$J$5000)*COUNTA(TabPP[Players playing]),"",INDEX($J$4:$J$5000,INT((ROW()-ROW($K$4))/COUNTA(TabPP[Players playing])+1))&amp;"-"&amp;INDEX(TabPP[Players playing],MOD(ROW()-ROW($K$4),COUNTA(TabPP[Players playing]))+1))</f>
        <v>G1-P4-</v>
      </c>
      <c r="L80" t="str">
        <f t="shared" si="10"/>
        <v/>
      </c>
      <c r="M80" t="str">
        <f t="shared" si="11"/>
        <v>G2</v>
      </c>
      <c r="N80" t="str">
        <f t="shared" si="12"/>
        <v>P7</v>
      </c>
      <c r="O80" t="str">
        <f t="array" ref="O80">IFERROR(INDEX($L$4:$L$5000,_xlfn.AGGREGATE(15,6,IF($L$4:$L$5000&lt;&gt;"",ROW($L$4:$L$5000)-ROW($L$4)+1,NA()),ROWS($O$4:O80))),"")</f>
        <v>G2-P7-PP2</v>
      </c>
      <c r="P80" t="str">
        <f>IF(O80="","",IF(INDEX(TabPlayer2[Players],MATCH(P79,TabPlayer2[Players],0)+1)="",$B$4,INDEX(TabPlayer2[Players],MATCH(P79,TabPlayer2[Players],0)+1)))</f>
        <v>Player 05</v>
      </c>
      <c r="Q80" t="str">
        <f t="shared" si="9"/>
        <v>G2-P7-Player 05</v>
      </c>
      <c r="R80">
        <f>IF(TabResults[[#This Row],[Games-Periods-Players]]="","",1)</f>
        <v>1</v>
      </c>
    </row>
    <row r="81" spans="10:18" x14ac:dyDescent="0.25">
      <c r="J81" s="11" t="str">
        <f t="shared" si="8"/>
        <v>G4-</v>
      </c>
      <c r="K81" t="str">
        <f>IF(ROW()-ROW($K$4)+1&gt;COUNTA($J$4:$J$5000)*COUNTA(TabPP[Players playing]),"",INDEX($J$4:$J$5000,INT((ROW()-ROW($K$4))/COUNTA(TabPP[Players playing])+1))&amp;"-"&amp;INDEX(TabPP[Players playing],MOD(ROW()-ROW($K$4),COUNTA(TabPP[Players playing]))+1))</f>
        <v>G1-P4-</v>
      </c>
      <c r="L81" t="str">
        <f t="shared" si="10"/>
        <v/>
      </c>
      <c r="M81" t="str">
        <f t="shared" si="11"/>
        <v>G2</v>
      </c>
      <c r="N81" t="str">
        <f t="shared" si="12"/>
        <v>P7</v>
      </c>
      <c r="O81" t="str">
        <f t="array" ref="O81">IFERROR(INDEX($L$4:$L$5000,_xlfn.AGGREGATE(15,6,IF($L$4:$L$5000&lt;&gt;"",ROW($L$4:$L$5000)-ROW($L$4)+1,NA()),ROWS($O$4:O81))),"")</f>
        <v>G2-P7-PP3</v>
      </c>
      <c r="P81" t="str">
        <f>IF(O81="","",IF(INDEX(TabPlayer2[Players],MATCH(P80,TabPlayer2[Players],0)+1)="",$B$4,INDEX(TabPlayer2[Players],MATCH(P80,TabPlayer2[Players],0)+1)))</f>
        <v>Player 06</v>
      </c>
      <c r="Q81" t="str">
        <f t="shared" si="9"/>
        <v>G2-P7-Player 06</v>
      </c>
      <c r="R81">
        <f>IF(TabResults[[#This Row],[Games-Periods-Players]]="","",1)</f>
        <v>1</v>
      </c>
    </row>
    <row r="82" spans="10:18" x14ac:dyDescent="0.25">
      <c r="J82" s="11" t="str">
        <f t="shared" si="8"/>
        <v>G4-</v>
      </c>
      <c r="K82" t="str">
        <f>IF(ROW()-ROW($K$4)+1&gt;COUNTA($J$4:$J$5000)*COUNTA(TabPP[Players playing]),"",INDEX($J$4:$J$5000,INT((ROW()-ROW($K$4))/COUNTA(TabPP[Players playing])+1))&amp;"-"&amp;INDEX(TabPP[Players playing],MOD(ROW()-ROW($K$4),COUNTA(TabPP[Players playing]))+1))</f>
        <v>G1-P4-</v>
      </c>
      <c r="L82" t="str">
        <f t="shared" si="10"/>
        <v/>
      </c>
      <c r="M82" t="str">
        <f t="shared" si="11"/>
        <v>G2</v>
      </c>
      <c r="N82" t="str">
        <f t="shared" si="12"/>
        <v>P7</v>
      </c>
      <c r="O82" t="str">
        <f t="array" ref="O82">IFERROR(INDEX($L$4:$L$5000,_xlfn.AGGREGATE(15,6,IF($L$4:$L$5000&lt;&gt;"",ROW($L$4:$L$5000)-ROW($L$4)+1,NA()),ROWS($O$4:O82))),"")</f>
        <v>G2-P7-PP4</v>
      </c>
      <c r="P82" t="str">
        <f>IF(O82="","",IF(INDEX(TabPlayer2[Players],MATCH(P81,TabPlayer2[Players],0)+1)="",$B$4,INDEX(TabPlayer2[Players],MATCH(P81,TabPlayer2[Players],0)+1)))</f>
        <v>Player 07</v>
      </c>
      <c r="Q82" t="str">
        <f t="shared" si="9"/>
        <v>G2-P7-Player 07</v>
      </c>
      <c r="R82">
        <f>IF(TabResults[[#This Row],[Games-Periods-Players]]="","",1)</f>
        <v>1</v>
      </c>
    </row>
    <row r="83" spans="10:18" x14ac:dyDescent="0.25">
      <c r="J83" s="11" t="str">
        <f t="shared" si="8"/>
        <v>G4-</v>
      </c>
      <c r="K83" t="str">
        <f>IF(ROW()-ROW($K$4)+1&gt;COUNTA($J$4:$J$5000)*COUNTA(TabPP[Players playing]),"",INDEX($J$4:$J$5000,INT((ROW()-ROW($K$4))/COUNTA(TabPP[Players playing])+1))&amp;"-"&amp;INDEX(TabPP[Players playing],MOD(ROW()-ROW($K$4),COUNTA(TabPP[Players playing]))+1))</f>
        <v>G1-P4-</v>
      </c>
      <c r="L83" t="str">
        <f t="shared" si="10"/>
        <v/>
      </c>
      <c r="M83" t="str">
        <f t="shared" si="11"/>
        <v>G2</v>
      </c>
      <c r="N83" t="str">
        <f t="shared" si="12"/>
        <v>P7</v>
      </c>
      <c r="O83" t="str">
        <f t="array" ref="O83">IFERROR(INDEX($L$4:$L$5000,_xlfn.AGGREGATE(15,6,IF($L$4:$L$5000&lt;&gt;"",ROW($L$4:$L$5000)-ROW($L$4)+1,NA()),ROWS($O$4:O83))),"")</f>
        <v>G2-P7-PP5</v>
      </c>
      <c r="P83" t="str">
        <f>IF(O83="","",IF(INDEX(TabPlayer2[Players],MATCH(P82,TabPlayer2[Players],0)+1)="",$B$4,INDEX(TabPlayer2[Players],MATCH(P82,TabPlayer2[Players],0)+1)))</f>
        <v>Player 08</v>
      </c>
      <c r="Q83" t="str">
        <f t="shared" si="9"/>
        <v>G2-P7-Player 08</v>
      </c>
      <c r="R83">
        <f>IF(TabResults[[#This Row],[Games-Periods-Players]]="","",1)</f>
        <v>1</v>
      </c>
    </row>
    <row r="84" spans="10:18" x14ac:dyDescent="0.25">
      <c r="J84" s="11" t="str">
        <f t="shared" si="8"/>
        <v>G5-P1</v>
      </c>
      <c r="K84" t="str">
        <f>IF(ROW()-ROW($K$4)+1&gt;COUNTA($J$4:$J$5000)*COUNTA(TabPP[Players playing]),"",INDEX($J$4:$J$5000,INT((ROW()-ROW($K$4))/COUNTA(TabPP[Players playing])+1))&amp;"-"&amp;INDEX(TabPP[Players playing],MOD(ROW()-ROW($K$4),COUNTA(TabPP[Players playing]))+1))</f>
        <v>G1-P5-PP1</v>
      </c>
      <c r="L84" t="str">
        <f t="shared" si="10"/>
        <v>G1-P5-PP1</v>
      </c>
      <c r="M84" t="str">
        <f t="shared" si="11"/>
        <v>G2</v>
      </c>
      <c r="N84" t="str">
        <f t="shared" si="12"/>
        <v>P8</v>
      </c>
      <c r="O84" t="str">
        <f t="array" ref="O84">IFERROR(INDEX($L$4:$L$5000,_xlfn.AGGREGATE(15,6,IF($L$4:$L$5000&lt;&gt;"",ROW($L$4:$L$5000)-ROW($L$4)+1,NA()),ROWS($O$4:O84))),"")</f>
        <v>G2-P8-PP1</v>
      </c>
      <c r="P84" t="str">
        <f>IF(O84="","",IF(INDEX(TabPlayer2[Players],MATCH(P83,TabPlayer2[Players],0)+1)="",$B$4,INDEX(TabPlayer2[Players],MATCH(P83,TabPlayer2[Players],0)+1)))</f>
        <v>Player 09</v>
      </c>
      <c r="Q84" t="str">
        <f t="shared" si="9"/>
        <v>G2-P8-Player 09</v>
      </c>
      <c r="R84">
        <f>IF(TabResults[[#This Row],[Games-Periods-Players]]="","",1)</f>
        <v>1</v>
      </c>
    </row>
    <row r="85" spans="10:18" x14ac:dyDescent="0.25">
      <c r="J85" s="11" t="str">
        <f t="shared" si="8"/>
        <v>G5-P2</v>
      </c>
      <c r="K85" t="str">
        <f>IF(ROW()-ROW($K$4)+1&gt;COUNTA($J$4:$J$5000)*COUNTA(TabPP[Players playing]),"",INDEX($J$4:$J$5000,INT((ROW()-ROW($K$4))/COUNTA(TabPP[Players playing])+1))&amp;"-"&amp;INDEX(TabPP[Players playing],MOD(ROW()-ROW($K$4),COUNTA(TabPP[Players playing]))+1))</f>
        <v>G1-P5-PP2</v>
      </c>
      <c r="L85" t="str">
        <f t="shared" si="10"/>
        <v>G1-P5-PP2</v>
      </c>
      <c r="M85" t="str">
        <f t="shared" si="11"/>
        <v>G2</v>
      </c>
      <c r="N85" t="str">
        <f t="shared" si="12"/>
        <v>P8</v>
      </c>
      <c r="O85" t="str">
        <f t="array" ref="O85">IFERROR(INDEX($L$4:$L$5000,_xlfn.AGGREGATE(15,6,IF($L$4:$L$5000&lt;&gt;"",ROW($L$4:$L$5000)-ROW($L$4)+1,NA()),ROWS($O$4:O85))),"")</f>
        <v>G2-P8-PP2</v>
      </c>
      <c r="P85" t="str">
        <f>IF(O85="","",IF(INDEX(TabPlayer2[Players],MATCH(P84,TabPlayer2[Players],0)+1)="",$B$4,INDEX(TabPlayer2[Players],MATCH(P84,TabPlayer2[Players],0)+1)))</f>
        <v>Player 10</v>
      </c>
      <c r="Q85" t="str">
        <f t="shared" si="9"/>
        <v>G2-P8-Player 10</v>
      </c>
      <c r="R85">
        <f>IF(TabResults[[#This Row],[Games-Periods-Players]]="","",1)</f>
        <v>1</v>
      </c>
    </row>
    <row r="86" spans="10:18" x14ac:dyDescent="0.25">
      <c r="J86" s="11" t="str">
        <f t="shared" si="8"/>
        <v>G5-P3</v>
      </c>
      <c r="K86" t="str">
        <f>IF(ROW()-ROW($K$4)+1&gt;COUNTA($J$4:$J$5000)*COUNTA(TabPP[Players playing]),"",INDEX($J$4:$J$5000,INT((ROW()-ROW($K$4))/COUNTA(TabPP[Players playing])+1))&amp;"-"&amp;INDEX(TabPP[Players playing],MOD(ROW()-ROW($K$4),COUNTA(TabPP[Players playing]))+1))</f>
        <v>G1-P5-PP3</v>
      </c>
      <c r="L86" t="str">
        <f t="shared" si="10"/>
        <v>G1-P5-PP3</v>
      </c>
      <c r="M86" t="str">
        <f t="shared" si="11"/>
        <v>G2</v>
      </c>
      <c r="N86" t="str">
        <f t="shared" si="12"/>
        <v>P8</v>
      </c>
      <c r="O86" t="str">
        <f t="array" ref="O86">IFERROR(INDEX($L$4:$L$5000,_xlfn.AGGREGATE(15,6,IF($L$4:$L$5000&lt;&gt;"",ROW($L$4:$L$5000)-ROW($L$4)+1,NA()),ROWS($O$4:O86))),"")</f>
        <v>G2-P8-PP3</v>
      </c>
      <c r="P86" t="str">
        <f>IF(O86="","",IF(INDEX(TabPlayer2[Players],MATCH(P85,TabPlayer2[Players],0)+1)="",$B$4,INDEX(TabPlayer2[Players],MATCH(P85,TabPlayer2[Players],0)+1)))</f>
        <v>Player 11</v>
      </c>
      <c r="Q86" t="str">
        <f t="shared" si="9"/>
        <v>G2-P8-Player 11</v>
      </c>
      <c r="R86">
        <f>IF(TabResults[[#This Row],[Games-Periods-Players]]="","",1)</f>
        <v>1</v>
      </c>
    </row>
    <row r="87" spans="10:18" x14ac:dyDescent="0.25">
      <c r="J87" s="11" t="str">
        <f t="shared" si="8"/>
        <v>G5-P4</v>
      </c>
      <c r="K87" t="str">
        <f>IF(ROW()-ROW($K$4)+1&gt;COUNTA($J$4:$J$5000)*COUNTA(TabPP[Players playing]),"",INDEX($J$4:$J$5000,INT((ROW()-ROW($K$4))/COUNTA(TabPP[Players playing])+1))&amp;"-"&amp;INDEX(TabPP[Players playing],MOD(ROW()-ROW($K$4),COUNTA(TabPP[Players playing]))+1))</f>
        <v>G1-P5-PP4</v>
      </c>
      <c r="L87" t="str">
        <f t="shared" si="10"/>
        <v>G1-P5-PP4</v>
      </c>
      <c r="M87" t="str">
        <f t="shared" si="11"/>
        <v>G2</v>
      </c>
      <c r="N87" t="str">
        <f t="shared" si="12"/>
        <v>P8</v>
      </c>
      <c r="O87" t="str">
        <f t="array" ref="O87">IFERROR(INDEX($L$4:$L$5000,_xlfn.AGGREGATE(15,6,IF($L$4:$L$5000&lt;&gt;"",ROW($L$4:$L$5000)-ROW($L$4)+1,NA()),ROWS($O$4:O87))),"")</f>
        <v>G2-P8-PP4</v>
      </c>
      <c r="P87" t="str">
        <f>IF(O87="","",IF(INDEX(TabPlayer2[Players],MATCH(P86,TabPlayer2[Players],0)+1)="",$B$4,INDEX(TabPlayer2[Players],MATCH(P86,TabPlayer2[Players],0)+1)))</f>
        <v>Player 12</v>
      </c>
      <c r="Q87" t="str">
        <f t="shared" si="9"/>
        <v>G2-P8-Player 12</v>
      </c>
      <c r="R87">
        <f>IF(TabResults[[#This Row],[Games-Periods-Players]]="","",1)</f>
        <v>1</v>
      </c>
    </row>
    <row r="88" spans="10:18" x14ac:dyDescent="0.25">
      <c r="J88" s="11" t="str">
        <f t="shared" si="8"/>
        <v>G5-P5</v>
      </c>
      <c r="K88" t="str">
        <f>IF(ROW()-ROW($K$4)+1&gt;COUNTA($J$4:$J$5000)*COUNTA(TabPP[Players playing]),"",INDEX($J$4:$J$5000,INT((ROW()-ROW($K$4))/COUNTA(TabPP[Players playing])+1))&amp;"-"&amp;INDEX(TabPP[Players playing],MOD(ROW()-ROW($K$4),COUNTA(TabPP[Players playing]))+1))</f>
        <v>G1-P5-PP5</v>
      </c>
      <c r="L88" t="str">
        <f t="shared" si="10"/>
        <v>G1-P5-PP5</v>
      </c>
      <c r="M88" t="str">
        <f t="shared" si="11"/>
        <v>G2</v>
      </c>
      <c r="N88" t="str">
        <f t="shared" si="12"/>
        <v>P8</v>
      </c>
      <c r="O88" t="str">
        <f t="array" ref="O88">IFERROR(INDEX($L$4:$L$5000,_xlfn.AGGREGATE(15,6,IF($L$4:$L$5000&lt;&gt;"",ROW($L$4:$L$5000)-ROW($L$4)+1,NA()),ROWS($O$4:O88))),"")</f>
        <v>G2-P8-PP5</v>
      </c>
      <c r="P88" t="str">
        <f>IF(O88="","",IF(INDEX(TabPlayer2[Players],MATCH(P87,TabPlayer2[Players],0)+1)="",$B$4,INDEX(TabPlayer2[Players],MATCH(P87,TabPlayer2[Players],0)+1)))</f>
        <v>Player 01</v>
      </c>
      <c r="Q88" t="str">
        <f t="shared" si="9"/>
        <v>G2-P8-Player 01</v>
      </c>
      <c r="R88">
        <f>IF(TabResults[[#This Row],[Games-Periods-Players]]="","",1)</f>
        <v>1</v>
      </c>
    </row>
    <row r="89" spans="10:18" x14ac:dyDescent="0.25">
      <c r="J89" s="11" t="str">
        <f t="shared" si="8"/>
        <v>G5-P6</v>
      </c>
      <c r="K89" t="str">
        <f>IF(ROW()-ROW($K$4)+1&gt;COUNTA($J$4:$J$5000)*COUNTA(TabPP[Players playing]),"",INDEX($J$4:$J$5000,INT((ROW()-ROW($K$4))/COUNTA(TabPP[Players playing])+1))&amp;"-"&amp;INDEX(TabPP[Players playing],MOD(ROW()-ROW($K$4),COUNTA(TabPP[Players playing]))+1))</f>
        <v>G1-P5-</v>
      </c>
      <c r="L89" t="str">
        <f t="shared" si="10"/>
        <v/>
      </c>
      <c r="M89" t="str">
        <f t="shared" si="11"/>
        <v>G2</v>
      </c>
      <c r="N89" t="str">
        <f t="shared" si="12"/>
        <v>P9</v>
      </c>
      <c r="O89" t="str">
        <f t="array" ref="O89">IFERROR(INDEX($L$4:$L$5000,_xlfn.AGGREGATE(15,6,IF($L$4:$L$5000&lt;&gt;"",ROW($L$4:$L$5000)-ROW($L$4)+1,NA()),ROWS($O$4:O89))),"")</f>
        <v>G2-P9-PP1</v>
      </c>
      <c r="P89" t="str">
        <f>IF(O89="","",IF(INDEX(TabPlayer2[Players],MATCH(P88,TabPlayer2[Players],0)+1)="",$B$4,INDEX(TabPlayer2[Players],MATCH(P88,TabPlayer2[Players],0)+1)))</f>
        <v>Player 02</v>
      </c>
      <c r="Q89" t="str">
        <f t="shared" si="9"/>
        <v>G2-P9-Player 02</v>
      </c>
      <c r="R89">
        <f>IF(TabResults[[#This Row],[Games-Periods-Players]]="","",1)</f>
        <v>1</v>
      </c>
    </row>
    <row r="90" spans="10:18" x14ac:dyDescent="0.25">
      <c r="J90" s="11" t="str">
        <f t="shared" si="8"/>
        <v>G5-P7</v>
      </c>
      <c r="K90" t="str">
        <f>IF(ROW()-ROW($K$4)+1&gt;COUNTA($J$4:$J$5000)*COUNTA(TabPP[Players playing]),"",INDEX($J$4:$J$5000,INT((ROW()-ROW($K$4))/COUNTA(TabPP[Players playing])+1))&amp;"-"&amp;INDEX(TabPP[Players playing],MOD(ROW()-ROW($K$4),COUNTA(TabPP[Players playing]))+1))</f>
        <v>G1-P5-</v>
      </c>
      <c r="L90" t="str">
        <f t="shared" si="10"/>
        <v/>
      </c>
      <c r="M90" t="str">
        <f t="shared" si="11"/>
        <v>G2</v>
      </c>
      <c r="N90" t="str">
        <f t="shared" si="12"/>
        <v>P9</v>
      </c>
      <c r="O90" t="str">
        <f t="array" ref="O90">IFERROR(INDEX($L$4:$L$5000,_xlfn.AGGREGATE(15,6,IF($L$4:$L$5000&lt;&gt;"",ROW($L$4:$L$5000)-ROW($L$4)+1,NA()),ROWS($O$4:O90))),"")</f>
        <v>G2-P9-PP2</v>
      </c>
      <c r="P90" t="str">
        <f>IF(O90="","",IF(INDEX(TabPlayer2[Players],MATCH(P89,TabPlayer2[Players],0)+1)="",$B$4,INDEX(TabPlayer2[Players],MATCH(P89,TabPlayer2[Players],0)+1)))</f>
        <v>Player 03</v>
      </c>
      <c r="Q90" t="str">
        <f t="shared" si="9"/>
        <v>G2-P9-Player 03</v>
      </c>
      <c r="R90">
        <f>IF(TabResults[[#This Row],[Games-Periods-Players]]="","",1)</f>
        <v>1</v>
      </c>
    </row>
    <row r="91" spans="10:18" x14ac:dyDescent="0.25">
      <c r="J91" s="11" t="str">
        <f t="shared" si="8"/>
        <v>G5-P8</v>
      </c>
      <c r="K91" t="str">
        <f>IF(ROW()-ROW($K$4)+1&gt;COUNTA($J$4:$J$5000)*COUNTA(TabPP[Players playing]),"",INDEX($J$4:$J$5000,INT((ROW()-ROW($K$4))/COUNTA(TabPP[Players playing])+1))&amp;"-"&amp;INDEX(TabPP[Players playing],MOD(ROW()-ROW($K$4),COUNTA(TabPP[Players playing]))+1))</f>
        <v>G1-P5-</v>
      </c>
      <c r="L91" t="str">
        <f t="shared" si="10"/>
        <v/>
      </c>
      <c r="M91" t="str">
        <f t="shared" si="11"/>
        <v>G2</v>
      </c>
      <c r="N91" t="str">
        <f t="shared" si="12"/>
        <v>P9</v>
      </c>
      <c r="O91" t="str">
        <f t="array" ref="O91">IFERROR(INDEX($L$4:$L$5000,_xlfn.AGGREGATE(15,6,IF($L$4:$L$5000&lt;&gt;"",ROW($L$4:$L$5000)-ROW($L$4)+1,NA()),ROWS($O$4:O91))),"")</f>
        <v>G2-P9-PP3</v>
      </c>
      <c r="P91" t="str">
        <f>IF(O91="","",IF(INDEX(TabPlayer2[Players],MATCH(P90,TabPlayer2[Players],0)+1)="",$B$4,INDEX(TabPlayer2[Players],MATCH(P90,TabPlayer2[Players],0)+1)))</f>
        <v>Player 04</v>
      </c>
      <c r="Q91" t="str">
        <f t="shared" si="9"/>
        <v>G2-P9-Player 04</v>
      </c>
      <c r="R91">
        <f>IF(TabResults[[#This Row],[Games-Periods-Players]]="","",1)</f>
        <v>1</v>
      </c>
    </row>
    <row r="92" spans="10:18" x14ac:dyDescent="0.25">
      <c r="J92" s="11" t="str">
        <f t="shared" si="8"/>
        <v>G5-P9</v>
      </c>
      <c r="K92" t="str">
        <f>IF(ROW()-ROW($K$4)+1&gt;COUNTA($J$4:$J$5000)*COUNTA(TabPP[Players playing]),"",INDEX($J$4:$J$5000,INT((ROW()-ROW($K$4))/COUNTA(TabPP[Players playing])+1))&amp;"-"&amp;INDEX(TabPP[Players playing],MOD(ROW()-ROW($K$4),COUNTA(TabPP[Players playing]))+1))</f>
        <v>G1-P5-</v>
      </c>
      <c r="L92" t="str">
        <f t="shared" si="10"/>
        <v/>
      </c>
      <c r="M92" t="str">
        <f t="shared" si="11"/>
        <v>G2</v>
      </c>
      <c r="N92" t="str">
        <f t="shared" si="12"/>
        <v>P9</v>
      </c>
      <c r="O92" t="str">
        <f t="array" ref="O92">IFERROR(INDEX($L$4:$L$5000,_xlfn.AGGREGATE(15,6,IF($L$4:$L$5000&lt;&gt;"",ROW($L$4:$L$5000)-ROW($L$4)+1,NA()),ROWS($O$4:O92))),"")</f>
        <v>G2-P9-PP4</v>
      </c>
      <c r="P92" t="str">
        <f>IF(O92="","",IF(INDEX(TabPlayer2[Players],MATCH(P91,TabPlayer2[Players],0)+1)="",$B$4,INDEX(TabPlayer2[Players],MATCH(P91,TabPlayer2[Players],0)+1)))</f>
        <v>Player 05</v>
      </c>
      <c r="Q92" t="str">
        <f t="shared" si="9"/>
        <v>G2-P9-Player 05</v>
      </c>
      <c r="R92">
        <f>IF(TabResults[[#This Row],[Games-Periods-Players]]="","",1)</f>
        <v>1</v>
      </c>
    </row>
    <row r="93" spans="10:18" x14ac:dyDescent="0.25">
      <c r="J93" s="11" t="str">
        <f t="shared" si="8"/>
        <v>G5-</v>
      </c>
      <c r="K93" t="str">
        <f>IF(ROW()-ROW($K$4)+1&gt;COUNTA($J$4:$J$5000)*COUNTA(TabPP[Players playing]),"",INDEX($J$4:$J$5000,INT((ROW()-ROW($K$4))/COUNTA(TabPP[Players playing])+1))&amp;"-"&amp;INDEX(TabPP[Players playing],MOD(ROW()-ROW($K$4),COUNTA(TabPP[Players playing]))+1))</f>
        <v>G1-P5-</v>
      </c>
      <c r="L93" t="str">
        <f t="shared" si="10"/>
        <v/>
      </c>
      <c r="M93" t="str">
        <f t="shared" si="11"/>
        <v>G2</v>
      </c>
      <c r="N93" t="str">
        <f t="shared" si="12"/>
        <v>P9</v>
      </c>
      <c r="O93" t="str">
        <f t="array" ref="O93">IFERROR(INDEX($L$4:$L$5000,_xlfn.AGGREGATE(15,6,IF($L$4:$L$5000&lt;&gt;"",ROW($L$4:$L$5000)-ROW($L$4)+1,NA()),ROWS($O$4:O93))),"")</f>
        <v>G2-P9-PP5</v>
      </c>
      <c r="P93" t="str">
        <f>IF(O93="","",IF(INDEX(TabPlayer2[Players],MATCH(P92,TabPlayer2[Players],0)+1)="",$B$4,INDEX(TabPlayer2[Players],MATCH(P92,TabPlayer2[Players],0)+1)))</f>
        <v>Player 06</v>
      </c>
      <c r="Q93" t="str">
        <f t="shared" si="9"/>
        <v>G2-P9-Player 06</v>
      </c>
      <c r="R93">
        <f>IF(TabResults[[#This Row],[Games-Periods-Players]]="","",1)</f>
        <v>1</v>
      </c>
    </row>
    <row r="94" spans="10:18" x14ac:dyDescent="0.25">
      <c r="J94" s="11" t="str">
        <f t="shared" si="8"/>
        <v>G5-</v>
      </c>
      <c r="K94" t="str">
        <f>IF(ROW()-ROW($K$4)+1&gt;COUNTA($J$4:$J$5000)*COUNTA(TabPP[Players playing]),"",INDEX($J$4:$J$5000,INT((ROW()-ROW($K$4))/COUNTA(TabPP[Players playing])+1))&amp;"-"&amp;INDEX(TabPP[Players playing],MOD(ROW()-ROW($K$4),COUNTA(TabPP[Players playing]))+1))</f>
        <v>G1-P5-</v>
      </c>
      <c r="L94" t="str">
        <f t="shared" si="10"/>
        <v/>
      </c>
      <c r="M94" t="str">
        <f t="shared" si="11"/>
        <v>G3</v>
      </c>
      <c r="N94" t="str">
        <f t="shared" si="12"/>
        <v>P1</v>
      </c>
      <c r="O94" t="str">
        <f t="array" ref="O94">IFERROR(INDEX($L$4:$L$5000,_xlfn.AGGREGATE(15,6,IF($L$4:$L$5000&lt;&gt;"",ROW($L$4:$L$5000)-ROW($L$4)+1,NA()),ROWS($O$4:O94))),"")</f>
        <v>G3-P1-PP1</v>
      </c>
      <c r="P94" t="str">
        <f>IF(O94="","",IF(INDEX(TabPlayer2[Players],MATCH(P93,TabPlayer2[Players],0)+1)="",$B$4,INDEX(TabPlayer2[Players],MATCH(P93,TabPlayer2[Players],0)+1)))</f>
        <v>Player 07</v>
      </c>
      <c r="Q94" t="str">
        <f t="shared" si="9"/>
        <v>G3-P1-Player 07</v>
      </c>
      <c r="R94">
        <f>IF(TabResults[[#This Row],[Games-Periods-Players]]="","",1)</f>
        <v>1</v>
      </c>
    </row>
    <row r="95" spans="10:18" x14ac:dyDescent="0.25">
      <c r="J95" s="11" t="str">
        <f t="shared" si="8"/>
        <v>G5-</v>
      </c>
      <c r="K95" t="str">
        <f>IF(ROW()-ROW($K$4)+1&gt;COUNTA($J$4:$J$5000)*COUNTA(TabPP[Players playing]),"",INDEX($J$4:$J$5000,INT((ROW()-ROW($K$4))/COUNTA(TabPP[Players playing])+1))&amp;"-"&amp;INDEX(TabPP[Players playing],MOD(ROW()-ROW($K$4),COUNTA(TabPP[Players playing]))+1))</f>
        <v>G1-P5-</v>
      </c>
      <c r="L95" t="str">
        <f t="shared" si="10"/>
        <v/>
      </c>
      <c r="M95" t="str">
        <f t="shared" si="11"/>
        <v>G3</v>
      </c>
      <c r="N95" t="str">
        <f t="shared" si="12"/>
        <v>P1</v>
      </c>
      <c r="O95" t="str">
        <f t="array" ref="O95">IFERROR(INDEX($L$4:$L$5000,_xlfn.AGGREGATE(15,6,IF($L$4:$L$5000&lt;&gt;"",ROW($L$4:$L$5000)-ROW($L$4)+1,NA()),ROWS($O$4:O95))),"")</f>
        <v>G3-P1-PP2</v>
      </c>
      <c r="P95" t="str">
        <f>IF(O95="","",IF(INDEX(TabPlayer2[Players],MATCH(P94,TabPlayer2[Players],0)+1)="",$B$4,INDEX(TabPlayer2[Players],MATCH(P94,TabPlayer2[Players],0)+1)))</f>
        <v>Player 08</v>
      </c>
      <c r="Q95" t="str">
        <f t="shared" si="9"/>
        <v>G3-P1-Player 08</v>
      </c>
      <c r="R95">
        <f>IF(TabResults[[#This Row],[Games-Periods-Players]]="","",1)</f>
        <v>1</v>
      </c>
    </row>
    <row r="96" spans="10:18" x14ac:dyDescent="0.25">
      <c r="J96" s="11" t="str">
        <f t="shared" si="8"/>
        <v>G5-</v>
      </c>
      <c r="K96" t="str">
        <f>IF(ROW()-ROW($K$4)+1&gt;COUNTA($J$4:$J$5000)*COUNTA(TabPP[Players playing]),"",INDEX($J$4:$J$5000,INT((ROW()-ROW($K$4))/COUNTA(TabPP[Players playing])+1))&amp;"-"&amp;INDEX(TabPP[Players playing],MOD(ROW()-ROW($K$4),COUNTA(TabPP[Players playing]))+1))</f>
        <v>G1-P5-</v>
      </c>
      <c r="L96" t="str">
        <f t="shared" si="10"/>
        <v/>
      </c>
      <c r="M96" t="str">
        <f t="shared" si="11"/>
        <v>G3</v>
      </c>
      <c r="N96" t="str">
        <f t="shared" si="12"/>
        <v>P1</v>
      </c>
      <c r="O96" t="str">
        <f t="array" ref="O96">IFERROR(INDEX($L$4:$L$5000,_xlfn.AGGREGATE(15,6,IF($L$4:$L$5000&lt;&gt;"",ROW($L$4:$L$5000)-ROW($L$4)+1,NA()),ROWS($O$4:O96))),"")</f>
        <v>G3-P1-PP3</v>
      </c>
      <c r="P96" t="str">
        <f>IF(O96="","",IF(INDEX(TabPlayer2[Players],MATCH(P95,TabPlayer2[Players],0)+1)="",$B$4,INDEX(TabPlayer2[Players],MATCH(P95,TabPlayer2[Players],0)+1)))</f>
        <v>Player 09</v>
      </c>
      <c r="Q96" t="str">
        <f t="shared" si="9"/>
        <v>G3-P1-Player 09</v>
      </c>
      <c r="R96">
        <f>IF(TabResults[[#This Row],[Games-Periods-Players]]="","",1)</f>
        <v>1</v>
      </c>
    </row>
    <row r="97" spans="10:18" x14ac:dyDescent="0.25">
      <c r="J97" s="11" t="str">
        <f t="shared" si="8"/>
        <v>G5-</v>
      </c>
      <c r="K97" t="str">
        <f>IF(ROW()-ROW($K$4)+1&gt;COUNTA($J$4:$J$5000)*COUNTA(TabPP[Players playing]),"",INDEX($J$4:$J$5000,INT((ROW()-ROW($K$4))/COUNTA(TabPP[Players playing])+1))&amp;"-"&amp;INDEX(TabPP[Players playing],MOD(ROW()-ROW($K$4),COUNTA(TabPP[Players playing]))+1))</f>
        <v>G1-P5-</v>
      </c>
      <c r="L97" t="str">
        <f t="shared" si="10"/>
        <v/>
      </c>
      <c r="M97" t="str">
        <f t="shared" si="11"/>
        <v>G3</v>
      </c>
      <c r="N97" t="str">
        <f t="shared" si="12"/>
        <v>P1</v>
      </c>
      <c r="O97" t="str">
        <f t="array" ref="O97">IFERROR(INDEX($L$4:$L$5000,_xlfn.AGGREGATE(15,6,IF($L$4:$L$5000&lt;&gt;"",ROW($L$4:$L$5000)-ROW($L$4)+1,NA()),ROWS($O$4:O97))),"")</f>
        <v>G3-P1-PP4</v>
      </c>
      <c r="P97" t="str">
        <f>IF(O97="","",IF(INDEX(TabPlayer2[Players],MATCH(P96,TabPlayer2[Players],0)+1)="",$B$4,INDEX(TabPlayer2[Players],MATCH(P96,TabPlayer2[Players],0)+1)))</f>
        <v>Player 10</v>
      </c>
      <c r="Q97" t="str">
        <f t="shared" si="9"/>
        <v>G3-P1-Player 10</v>
      </c>
      <c r="R97">
        <f>IF(TabResults[[#This Row],[Games-Periods-Players]]="","",1)</f>
        <v>1</v>
      </c>
    </row>
    <row r="98" spans="10:18" x14ac:dyDescent="0.25">
      <c r="J98" s="11" t="str">
        <f t="shared" si="8"/>
        <v>G5-</v>
      </c>
      <c r="K98" t="str">
        <f>IF(ROW()-ROW($K$4)+1&gt;COUNTA($J$4:$J$5000)*COUNTA(TabPP[Players playing]),"",INDEX($J$4:$J$5000,INT((ROW()-ROW($K$4))/COUNTA(TabPP[Players playing])+1))&amp;"-"&amp;INDEX(TabPP[Players playing],MOD(ROW()-ROW($K$4),COUNTA(TabPP[Players playing]))+1))</f>
        <v>G1-P5-</v>
      </c>
      <c r="L98" t="str">
        <f t="shared" si="10"/>
        <v/>
      </c>
      <c r="M98" t="str">
        <f t="shared" si="11"/>
        <v>G3</v>
      </c>
      <c r="N98" t="str">
        <f t="shared" si="12"/>
        <v>P1</v>
      </c>
      <c r="O98" t="str">
        <f t="array" ref="O98">IFERROR(INDEX($L$4:$L$5000,_xlfn.AGGREGATE(15,6,IF($L$4:$L$5000&lt;&gt;"",ROW($L$4:$L$5000)-ROW($L$4)+1,NA()),ROWS($O$4:O98))),"")</f>
        <v>G3-P1-PP5</v>
      </c>
      <c r="P98" t="str">
        <f>IF(O98="","",IF(INDEX(TabPlayer2[Players],MATCH(P97,TabPlayer2[Players],0)+1)="",$B$4,INDEX(TabPlayer2[Players],MATCH(P97,TabPlayer2[Players],0)+1)))</f>
        <v>Player 11</v>
      </c>
      <c r="Q98" t="str">
        <f t="shared" si="9"/>
        <v>G3-P1-Player 11</v>
      </c>
      <c r="R98">
        <f>IF(TabResults[[#This Row],[Games-Periods-Players]]="","",1)</f>
        <v>1</v>
      </c>
    </row>
    <row r="99" spans="10:18" x14ac:dyDescent="0.25">
      <c r="J99" s="11" t="str">
        <f t="shared" si="8"/>
        <v>G5-</v>
      </c>
      <c r="K99" t="str">
        <f>IF(ROW()-ROW($K$4)+1&gt;COUNTA($J$4:$J$5000)*COUNTA(TabPP[Players playing]),"",INDEX($J$4:$J$5000,INT((ROW()-ROW($K$4))/COUNTA(TabPP[Players playing])+1))&amp;"-"&amp;INDEX(TabPP[Players playing],MOD(ROW()-ROW($K$4),COUNTA(TabPP[Players playing]))+1))</f>
        <v>G1-P5-</v>
      </c>
      <c r="L99" t="str">
        <f t="shared" si="10"/>
        <v/>
      </c>
      <c r="M99" t="str">
        <f t="shared" si="11"/>
        <v>G3</v>
      </c>
      <c r="N99" t="str">
        <f t="shared" si="12"/>
        <v>P2</v>
      </c>
      <c r="O99" t="str">
        <f t="array" ref="O99">IFERROR(INDEX($L$4:$L$5000,_xlfn.AGGREGATE(15,6,IF($L$4:$L$5000&lt;&gt;"",ROW($L$4:$L$5000)-ROW($L$4)+1,NA()),ROWS($O$4:O99))),"")</f>
        <v>G3-P2-PP1</v>
      </c>
      <c r="P99" t="str">
        <f>IF(O99="","",IF(INDEX(TabPlayer2[Players],MATCH(P98,TabPlayer2[Players],0)+1)="",$B$4,INDEX(TabPlayer2[Players],MATCH(P98,TabPlayer2[Players],0)+1)))</f>
        <v>Player 12</v>
      </c>
      <c r="Q99" t="str">
        <f t="shared" si="9"/>
        <v>G3-P2-Player 12</v>
      </c>
      <c r="R99">
        <f>IF(TabResults[[#This Row],[Games-Periods-Players]]="","",1)</f>
        <v>1</v>
      </c>
    </row>
    <row r="100" spans="10:18" x14ac:dyDescent="0.25">
      <c r="J100" s="11" t="str">
        <f t="shared" si="8"/>
        <v>G5-</v>
      </c>
      <c r="K100" t="str">
        <f>IF(ROW()-ROW($K$4)+1&gt;COUNTA($J$4:$J$5000)*COUNTA(TabPP[Players playing]),"",INDEX($J$4:$J$5000,INT((ROW()-ROW($K$4))/COUNTA(TabPP[Players playing])+1))&amp;"-"&amp;INDEX(TabPP[Players playing],MOD(ROW()-ROW($K$4),COUNTA(TabPP[Players playing]))+1))</f>
        <v>G1-P5-</v>
      </c>
      <c r="L100" t="str">
        <f t="shared" si="10"/>
        <v/>
      </c>
      <c r="M100" t="str">
        <f t="shared" si="11"/>
        <v>G3</v>
      </c>
      <c r="N100" t="str">
        <f t="shared" si="12"/>
        <v>P2</v>
      </c>
      <c r="O100" t="str">
        <f t="array" ref="O100">IFERROR(INDEX($L$4:$L$5000,_xlfn.AGGREGATE(15,6,IF($L$4:$L$5000&lt;&gt;"",ROW($L$4:$L$5000)-ROW($L$4)+1,NA()),ROWS($O$4:O100))),"")</f>
        <v>G3-P2-PP2</v>
      </c>
      <c r="P100" t="str">
        <f>IF(O100="","",IF(INDEX(TabPlayer2[Players],MATCH(P99,TabPlayer2[Players],0)+1)="",$B$4,INDEX(TabPlayer2[Players],MATCH(P99,TabPlayer2[Players],0)+1)))</f>
        <v>Player 01</v>
      </c>
      <c r="Q100" t="str">
        <f t="shared" si="9"/>
        <v>G3-P2-Player 01</v>
      </c>
      <c r="R100">
        <f>IF(TabResults[[#This Row],[Games-Periods-Players]]="","",1)</f>
        <v>1</v>
      </c>
    </row>
    <row r="101" spans="10:18" x14ac:dyDescent="0.25">
      <c r="J101" s="11" t="str">
        <f t="shared" si="8"/>
        <v>G5-</v>
      </c>
      <c r="K101" t="str">
        <f>IF(ROW()-ROW($K$4)+1&gt;COUNTA($J$4:$J$5000)*COUNTA(TabPP[Players playing]),"",INDEX($J$4:$J$5000,INT((ROW()-ROW($K$4))/COUNTA(TabPP[Players playing])+1))&amp;"-"&amp;INDEX(TabPP[Players playing],MOD(ROW()-ROW($K$4),COUNTA(TabPP[Players playing]))+1))</f>
        <v>G1-P5-</v>
      </c>
      <c r="L101" t="str">
        <f t="shared" si="10"/>
        <v/>
      </c>
      <c r="M101" t="str">
        <f t="shared" si="11"/>
        <v>G3</v>
      </c>
      <c r="N101" t="str">
        <f t="shared" si="12"/>
        <v>P2</v>
      </c>
      <c r="O101" t="str">
        <f t="array" ref="O101">IFERROR(INDEX($L$4:$L$5000,_xlfn.AGGREGATE(15,6,IF($L$4:$L$5000&lt;&gt;"",ROW($L$4:$L$5000)-ROW($L$4)+1,NA()),ROWS($O$4:O101))),"")</f>
        <v>G3-P2-PP3</v>
      </c>
      <c r="P101" t="str">
        <f>IF(O101="","",IF(INDEX(TabPlayer2[Players],MATCH(P100,TabPlayer2[Players],0)+1)="",$B$4,INDEX(TabPlayer2[Players],MATCH(P100,TabPlayer2[Players],0)+1)))</f>
        <v>Player 02</v>
      </c>
      <c r="Q101" t="str">
        <f t="shared" si="9"/>
        <v>G3-P2-Player 02</v>
      </c>
      <c r="R101">
        <f>IF(TabResults[[#This Row],[Games-Periods-Players]]="","",1)</f>
        <v>1</v>
      </c>
    </row>
    <row r="102" spans="10:18" x14ac:dyDescent="0.25">
      <c r="J102" s="11" t="str">
        <f t="shared" si="8"/>
        <v>G5-</v>
      </c>
      <c r="K102" t="str">
        <f>IF(ROW()-ROW($K$4)+1&gt;COUNTA($J$4:$J$5000)*COUNTA(TabPP[Players playing]),"",INDEX($J$4:$J$5000,INT((ROW()-ROW($K$4))/COUNTA(TabPP[Players playing])+1))&amp;"-"&amp;INDEX(TabPP[Players playing],MOD(ROW()-ROW($K$4),COUNTA(TabPP[Players playing]))+1))</f>
        <v>G1-P5-</v>
      </c>
      <c r="L102" t="str">
        <f t="shared" si="10"/>
        <v/>
      </c>
      <c r="M102" t="str">
        <f t="shared" si="11"/>
        <v>G3</v>
      </c>
      <c r="N102" t="str">
        <f t="shared" si="12"/>
        <v>P2</v>
      </c>
      <c r="O102" t="str">
        <f t="array" ref="O102">IFERROR(INDEX($L$4:$L$5000,_xlfn.AGGREGATE(15,6,IF($L$4:$L$5000&lt;&gt;"",ROW($L$4:$L$5000)-ROW($L$4)+1,NA()),ROWS($O$4:O102))),"")</f>
        <v>G3-P2-PP4</v>
      </c>
      <c r="P102" t="str">
        <f>IF(O102="","",IF(INDEX(TabPlayer2[Players],MATCH(P101,TabPlayer2[Players],0)+1)="",$B$4,INDEX(TabPlayer2[Players],MATCH(P101,TabPlayer2[Players],0)+1)))</f>
        <v>Player 03</v>
      </c>
      <c r="Q102" t="str">
        <f t="shared" si="9"/>
        <v>G3-P2-Player 03</v>
      </c>
      <c r="R102">
        <f>IF(TabResults[[#This Row],[Games-Periods-Players]]="","",1)</f>
        <v>1</v>
      </c>
    </row>
    <row r="103" spans="10:18" x14ac:dyDescent="0.25">
      <c r="J103" s="11" t="str">
        <f t="shared" si="8"/>
        <v>G5-</v>
      </c>
      <c r="K103" t="str">
        <f>IF(ROW()-ROW($K$4)+1&gt;COUNTA($J$4:$J$5000)*COUNTA(TabPP[Players playing]),"",INDEX($J$4:$J$5000,INT((ROW()-ROW($K$4))/COUNTA(TabPP[Players playing])+1))&amp;"-"&amp;INDEX(TabPP[Players playing],MOD(ROW()-ROW($K$4),COUNTA(TabPP[Players playing]))+1))</f>
        <v>G1-P5-</v>
      </c>
      <c r="L103" t="str">
        <f t="shared" si="10"/>
        <v/>
      </c>
      <c r="M103" t="str">
        <f t="shared" si="11"/>
        <v>G3</v>
      </c>
      <c r="N103" t="str">
        <f t="shared" si="12"/>
        <v>P2</v>
      </c>
      <c r="O103" t="str">
        <f t="array" ref="O103">IFERROR(INDEX($L$4:$L$5000,_xlfn.AGGREGATE(15,6,IF($L$4:$L$5000&lt;&gt;"",ROW($L$4:$L$5000)-ROW($L$4)+1,NA()),ROWS($O$4:O103))),"")</f>
        <v>G3-P2-PP5</v>
      </c>
      <c r="P103" t="str">
        <f>IF(O103="","",IF(INDEX(TabPlayer2[Players],MATCH(P102,TabPlayer2[Players],0)+1)="",$B$4,INDEX(TabPlayer2[Players],MATCH(P102,TabPlayer2[Players],0)+1)))</f>
        <v>Player 04</v>
      </c>
      <c r="Q103" t="str">
        <f t="shared" si="9"/>
        <v>G3-P2-Player 04</v>
      </c>
      <c r="R103">
        <f>IF(TabResults[[#This Row],[Games-Periods-Players]]="","",1)</f>
        <v>1</v>
      </c>
    </row>
    <row r="104" spans="10:18" x14ac:dyDescent="0.25">
      <c r="J104" s="11" t="str">
        <f t="shared" si="8"/>
        <v>G6-P1</v>
      </c>
      <c r="K104" t="str">
        <f>IF(ROW()-ROW($K$4)+1&gt;COUNTA($J$4:$J$5000)*COUNTA(TabPP[Players playing]),"",INDEX($J$4:$J$5000,INT((ROW()-ROW($K$4))/COUNTA(TabPP[Players playing])+1))&amp;"-"&amp;INDEX(TabPP[Players playing],MOD(ROW()-ROW($K$4),COUNTA(TabPP[Players playing]))+1))</f>
        <v>G1-P6-PP1</v>
      </c>
      <c r="L104" t="str">
        <f t="shared" si="10"/>
        <v>G1-P6-PP1</v>
      </c>
      <c r="M104" t="str">
        <f t="shared" si="11"/>
        <v>G3</v>
      </c>
      <c r="N104" t="str">
        <f t="shared" si="12"/>
        <v>P3</v>
      </c>
      <c r="O104" t="str">
        <f t="array" ref="O104">IFERROR(INDEX($L$4:$L$5000,_xlfn.AGGREGATE(15,6,IF($L$4:$L$5000&lt;&gt;"",ROW($L$4:$L$5000)-ROW($L$4)+1,NA()),ROWS($O$4:O104))),"")</f>
        <v>G3-P3-PP1</v>
      </c>
      <c r="P104" t="str">
        <f>IF(O104="","",IF(INDEX(TabPlayer2[Players],MATCH(P103,TabPlayer2[Players],0)+1)="",$B$4,INDEX(TabPlayer2[Players],MATCH(P103,TabPlayer2[Players],0)+1)))</f>
        <v>Player 05</v>
      </c>
      <c r="Q104" t="str">
        <f t="shared" si="9"/>
        <v>G3-P3-Player 05</v>
      </c>
      <c r="R104">
        <f>IF(TabResults[[#This Row],[Games-Periods-Players]]="","",1)</f>
        <v>1</v>
      </c>
    </row>
    <row r="105" spans="10:18" x14ac:dyDescent="0.25">
      <c r="J105" s="11" t="str">
        <f t="shared" si="8"/>
        <v>G6-P2</v>
      </c>
      <c r="K105" t="str">
        <f>IF(ROW()-ROW($K$4)+1&gt;COUNTA($J$4:$J$5000)*COUNTA(TabPP[Players playing]),"",INDEX($J$4:$J$5000,INT((ROW()-ROW($K$4))/COUNTA(TabPP[Players playing])+1))&amp;"-"&amp;INDEX(TabPP[Players playing],MOD(ROW()-ROW($K$4),COUNTA(TabPP[Players playing]))+1))</f>
        <v>G1-P6-PP2</v>
      </c>
      <c r="L105" t="str">
        <f t="shared" si="10"/>
        <v>G1-P6-PP2</v>
      </c>
      <c r="M105" t="str">
        <f t="shared" si="11"/>
        <v>G3</v>
      </c>
      <c r="N105" t="str">
        <f t="shared" si="12"/>
        <v>P3</v>
      </c>
      <c r="O105" t="str">
        <f t="array" ref="O105">IFERROR(INDEX($L$4:$L$5000,_xlfn.AGGREGATE(15,6,IF($L$4:$L$5000&lt;&gt;"",ROW($L$4:$L$5000)-ROW($L$4)+1,NA()),ROWS($O$4:O105))),"")</f>
        <v>G3-P3-PP2</v>
      </c>
      <c r="P105" t="str">
        <f>IF(O105="","",IF(INDEX(TabPlayer2[Players],MATCH(P104,TabPlayer2[Players],0)+1)="",$B$4,INDEX(TabPlayer2[Players],MATCH(P104,TabPlayer2[Players],0)+1)))</f>
        <v>Player 06</v>
      </c>
      <c r="Q105" t="str">
        <f t="shared" si="9"/>
        <v>G3-P3-Player 06</v>
      </c>
      <c r="R105">
        <f>IF(TabResults[[#This Row],[Games-Periods-Players]]="","",1)</f>
        <v>1</v>
      </c>
    </row>
    <row r="106" spans="10:18" x14ac:dyDescent="0.25">
      <c r="J106" s="11" t="str">
        <f t="shared" si="8"/>
        <v>G6-P3</v>
      </c>
      <c r="K106" t="str">
        <f>IF(ROW()-ROW($K$4)+1&gt;COUNTA($J$4:$J$5000)*COUNTA(TabPP[Players playing]),"",INDEX($J$4:$J$5000,INT((ROW()-ROW($K$4))/COUNTA(TabPP[Players playing])+1))&amp;"-"&amp;INDEX(TabPP[Players playing],MOD(ROW()-ROW($K$4),COUNTA(TabPP[Players playing]))+1))</f>
        <v>G1-P6-PP3</v>
      </c>
      <c r="L106" t="str">
        <f t="shared" si="10"/>
        <v>G1-P6-PP3</v>
      </c>
      <c r="M106" t="str">
        <f t="shared" si="11"/>
        <v>G3</v>
      </c>
      <c r="N106" t="str">
        <f t="shared" si="12"/>
        <v>P3</v>
      </c>
      <c r="O106" t="str">
        <f t="array" ref="O106">IFERROR(INDEX($L$4:$L$5000,_xlfn.AGGREGATE(15,6,IF($L$4:$L$5000&lt;&gt;"",ROW($L$4:$L$5000)-ROW($L$4)+1,NA()),ROWS($O$4:O106))),"")</f>
        <v>G3-P3-PP3</v>
      </c>
      <c r="P106" t="str">
        <f>IF(O106="","",IF(INDEX(TabPlayer2[Players],MATCH(P105,TabPlayer2[Players],0)+1)="",$B$4,INDEX(TabPlayer2[Players],MATCH(P105,TabPlayer2[Players],0)+1)))</f>
        <v>Player 07</v>
      </c>
      <c r="Q106" t="str">
        <f t="shared" si="9"/>
        <v>G3-P3-Player 07</v>
      </c>
      <c r="R106">
        <f>IF(TabResults[[#This Row],[Games-Periods-Players]]="","",1)</f>
        <v>1</v>
      </c>
    </row>
    <row r="107" spans="10:18" x14ac:dyDescent="0.25">
      <c r="J107" s="11" t="str">
        <f t="shared" si="8"/>
        <v>G6-P4</v>
      </c>
      <c r="K107" t="str">
        <f>IF(ROW()-ROW($K$4)+1&gt;COUNTA($J$4:$J$5000)*COUNTA(TabPP[Players playing]),"",INDEX($J$4:$J$5000,INT((ROW()-ROW($K$4))/COUNTA(TabPP[Players playing])+1))&amp;"-"&amp;INDEX(TabPP[Players playing],MOD(ROW()-ROW($K$4),COUNTA(TabPP[Players playing]))+1))</f>
        <v>G1-P6-PP4</v>
      </c>
      <c r="L107" t="str">
        <f t="shared" si="10"/>
        <v>G1-P6-PP4</v>
      </c>
      <c r="M107" t="str">
        <f t="shared" si="11"/>
        <v>G3</v>
      </c>
      <c r="N107" t="str">
        <f t="shared" si="12"/>
        <v>P3</v>
      </c>
      <c r="O107" t="str">
        <f t="array" ref="O107">IFERROR(INDEX($L$4:$L$5000,_xlfn.AGGREGATE(15,6,IF($L$4:$L$5000&lt;&gt;"",ROW($L$4:$L$5000)-ROW($L$4)+1,NA()),ROWS($O$4:O107))),"")</f>
        <v>G3-P3-PP4</v>
      </c>
      <c r="P107" t="str">
        <f>IF(O107="","",IF(INDEX(TabPlayer2[Players],MATCH(P106,TabPlayer2[Players],0)+1)="",$B$4,INDEX(TabPlayer2[Players],MATCH(P106,TabPlayer2[Players],0)+1)))</f>
        <v>Player 08</v>
      </c>
      <c r="Q107" t="str">
        <f t="shared" si="9"/>
        <v>G3-P3-Player 08</v>
      </c>
      <c r="R107">
        <f>IF(TabResults[[#This Row],[Games-Periods-Players]]="","",1)</f>
        <v>1</v>
      </c>
    </row>
    <row r="108" spans="10:18" x14ac:dyDescent="0.25">
      <c r="J108" s="11" t="str">
        <f t="shared" si="8"/>
        <v>G6-P5</v>
      </c>
      <c r="K108" t="str">
        <f>IF(ROW()-ROW($K$4)+1&gt;COUNTA($J$4:$J$5000)*COUNTA(TabPP[Players playing]),"",INDEX($J$4:$J$5000,INT((ROW()-ROW($K$4))/COUNTA(TabPP[Players playing])+1))&amp;"-"&amp;INDEX(TabPP[Players playing],MOD(ROW()-ROW($K$4),COUNTA(TabPP[Players playing]))+1))</f>
        <v>G1-P6-PP5</v>
      </c>
      <c r="L108" t="str">
        <f t="shared" si="10"/>
        <v>G1-P6-PP5</v>
      </c>
      <c r="M108" t="str">
        <f t="shared" si="11"/>
        <v>G3</v>
      </c>
      <c r="N108" t="str">
        <f t="shared" si="12"/>
        <v>P3</v>
      </c>
      <c r="O108" t="str">
        <f t="array" ref="O108">IFERROR(INDEX($L$4:$L$5000,_xlfn.AGGREGATE(15,6,IF($L$4:$L$5000&lt;&gt;"",ROW($L$4:$L$5000)-ROW($L$4)+1,NA()),ROWS($O$4:O108))),"")</f>
        <v>G3-P3-PP5</v>
      </c>
      <c r="P108" t="str">
        <f>IF(O108="","",IF(INDEX(TabPlayer2[Players],MATCH(P107,TabPlayer2[Players],0)+1)="",$B$4,INDEX(TabPlayer2[Players],MATCH(P107,TabPlayer2[Players],0)+1)))</f>
        <v>Player 09</v>
      </c>
      <c r="Q108" t="str">
        <f t="shared" si="9"/>
        <v>G3-P3-Player 09</v>
      </c>
      <c r="R108">
        <f>IF(TabResults[[#This Row],[Games-Periods-Players]]="","",1)</f>
        <v>1</v>
      </c>
    </row>
    <row r="109" spans="10:18" x14ac:dyDescent="0.25">
      <c r="J109" s="11" t="str">
        <f t="shared" si="8"/>
        <v>G6-P6</v>
      </c>
      <c r="K109" t="str">
        <f>IF(ROW()-ROW($K$4)+1&gt;COUNTA($J$4:$J$5000)*COUNTA(TabPP[Players playing]),"",INDEX($J$4:$J$5000,INT((ROW()-ROW($K$4))/COUNTA(TabPP[Players playing])+1))&amp;"-"&amp;INDEX(TabPP[Players playing],MOD(ROW()-ROW($K$4),COUNTA(TabPP[Players playing]))+1))</f>
        <v>G1-P6-</v>
      </c>
      <c r="L109" t="str">
        <f t="shared" si="10"/>
        <v/>
      </c>
      <c r="M109" t="str">
        <f t="shared" si="11"/>
        <v>G3</v>
      </c>
      <c r="N109" t="str">
        <f t="shared" si="12"/>
        <v>P4</v>
      </c>
      <c r="O109" t="str">
        <f t="array" ref="O109">IFERROR(INDEX($L$4:$L$5000,_xlfn.AGGREGATE(15,6,IF($L$4:$L$5000&lt;&gt;"",ROW($L$4:$L$5000)-ROW($L$4)+1,NA()),ROWS($O$4:O109))),"")</f>
        <v>G3-P4-PP1</v>
      </c>
      <c r="P109" t="str">
        <f>IF(O109="","",IF(INDEX(TabPlayer2[Players],MATCH(P108,TabPlayer2[Players],0)+1)="",$B$4,INDEX(TabPlayer2[Players],MATCH(P108,TabPlayer2[Players],0)+1)))</f>
        <v>Player 10</v>
      </c>
      <c r="Q109" t="str">
        <f t="shared" si="9"/>
        <v>G3-P4-Player 10</v>
      </c>
      <c r="R109">
        <f>IF(TabResults[[#This Row],[Games-Periods-Players]]="","",1)</f>
        <v>1</v>
      </c>
    </row>
    <row r="110" spans="10:18" x14ac:dyDescent="0.25">
      <c r="J110" s="11" t="str">
        <f t="shared" si="8"/>
        <v>G6-P7</v>
      </c>
      <c r="K110" t="str">
        <f>IF(ROW()-ROW($K$4)+1&gt;COUNTA($J$4:$J$5000)*COUNTA(TabPP[Players playing]),"",INDEX($J$4:$J$5000,INT((ROW()-ROW($K$4))/COUNTA(TabPP[Players playing])+1))&amp;"-"&amp;INDEX(TabPP[Players playing],MOD(ROW()-ROW($K$4),COUNTA(TabPP[Players playing]))+1))</f>
        <v>G1-P6-</v>
      </c>
      <c r="L110" t="str">
        <f t="shared" si="10"/>
        <v/>
      </c>
      <c r="M110" t="str">
        <f t="shared" si="11"/>
        <v>G3</v>
      </c>
      <c r="N110" t="str">
        <f t="shared" si="12"/>
        <v>P4</v>
      </c>
      <c r="O110" t="str">
        <f t="array" ref="O110">IFERROR(INDEX($L$4:$L$5000,_xlfn.AGGREGATE(15,6,IF($L$4:$L$5000&lt;&gt;"",ROW($L$4:$L$5000)-ROW($L$4)+1,NA()),ROWS($O$4:O110))),"")</f>
        <v>G3-P4-PP2</v>
      </c>
      <c r="P110" t="str">
        <f>IF(O110="","",IF(INDEX(TabPlayer2[Players],MATCH(P109,TabPlayer2[Players],0)+1)="",$B$4,INDEX(TabPlayer2[Players],MATCH(P109,TabPlayer2[Players],0)+1)))</f>
        <v>Player 11</v>
      </c>
      <c r="Q110" t="str">
        <f t="shared" si="9"/>
        <v>G3-P4-Player 11</v>
      </c>
      <c r="R110">
        <f>IF(TabResults[[#This Row],[Games-Periods-Players]]="","",1)</f>
        <v>1</v>
      </c>
    </row>
    <row r="111" spans="10:18" x14ac:dyDescent="0.25">
      <c r="J111" s="11" t="str">
        <f t="shared" si="8"/>
        <v>G6-P8</v>
      </c>
      <c r="K111" t="str">
        <f>IF(ROW()-ROW($K$4)+1&gt;COUNTA($J$4:$J$5000)*COUNTA(TabPP[Players playing]),"",INDEX($J$4:$J$5000,INT((ROW()-ROW($K$4))/COUNTA(TabPP[Players playing])+1))&amp;"-"&amp;INDEX(TabPP[Players playing],MOD(ROW()-ROW($K$4),COUNTA(TabPP[Players playing]))+1))</f>
        <v>G1-P6-</v>
      </c>
      <c r="L111" t="str">
        <f t="shared" si="10"/>
        <v/>
      </c>
      <c r="M111" t="str">
        <f t="shared" si="11"/>
        <v>G3</v>
      </c>
      <c r="N111" t="str">
        <f t="shared" si="12"/>
        <v>P4</v>
      </c>
      <c r="O111" t="str">
        <f t="array" ref="O111">IFERROR(INDEX($L$4:$L$5000,_xlfn.AGGREGATE(15,6,IF($L$4:$L$5000&lt;&gt;"",ROW($L$4:$L$5000)-ROW($L$4)+1,NA()),ROWS($O$4:O111))),"")</f>
        <v>G3-P4-PP3</v>
      </c>
      <c r="P111" t="str">
        <f>IF(O111="","",IF(INDEX(TabPlayer2[Players],MATCH(P110,TabPlayer2[Players],0)+1)="",$B$4,INDEX(TabPlayer2[Players],MATCH(P110,TabPlayer2[Players],0)+1)))</f>
        <v>Player 12</v>
      </c>
      <c r="Q111" t="str">
        <f t="shared" si="9"/>
        <v>G3-P4-Player 12</v>
      </c>
      <c r="R111">
        <f>IF(TabResults[[#This Row],[Games-Periods-Players]]="","",1)</f>
        <v>1</v>
      </c>
    </row>
    <row r="112" spans="10:18" x14ac:dyDescent="0.25">
      <c r="J112" s="11" t="str">
        <f t="shared" si="8"/>
        <v>G6-P9</v>
      </c>
      <c r="K112" t="str">
        <f>IF(ROW()-ROW($K$4)+1&gt;COUNTA($J$4:$J$5000)*COUNTA(TabPP[Players playing]),"",INDEX($J$4:$J$5000,INT((ROW()-ROW($K$4))/COUNTA(TabPP[Players playing])+1))&amp;"-"&amp;INDEX(TabPP[Players playing],MOD(ROW()-ROW($K$4),COUNTA(TabPP[Players playing]))+1))</f>
        <v>G1-P6-</v>
      </c>
      <c r="L112" t="str">
        <f t="shared" si="10"/>
        <v/>
      </c>
      <c r="M112" t="str">
        <f t="shared" si="11"/>
        <v>G3</v>
      </c>
      <c r="N112" t="str">
        <f t="shared" si="12"/>
        <v>P4</v>
      </c>
      <c r="O112" t="str">
        <f t="array" ref="O112">IFERROR(INDEX($L$4:$L$5000,_xlfn.AGGREGATE(15,6,IF($L$4:$L$5000&lt;&gt;"",ROW($L$4:$L$5000)-ROW($L$4)+1,NA()),ROWS($O$4:O112))),"")</f>
        <v>G3-P4-PP4</v>
      </c>
      <c r="P112" t="str">
        <f>IF(O112="","",IF(INDEX(TabPlayer2[Players],MATCH(P111,TabPlayer2[Players],0)+1)="",$B$4,INDEX(TabPlayer2[Players],MATCH(P111,TabPlayer2[Players],0)+1)))</f>
        <v>Player 01</v>
      </c>
      <c r="Q112" t="str">
        <f t="shared" si="9"/>
        <v>G3-P4-Player 01</v>
      </c>
      <c r="R112">
        <f>IF(TabResults[[#This Row],[Games-Periods-Players]]="","",1)</f>
        <v>1</v>
      </c>
    </row>
    <row r="113" spans="10:18" x14ac:dyDescent="0.25">
      <c r="J113" s="11" t="str">
        <f t="shared" si="8"/>
        <v>G6-</v>
      </c>
      <c r="K113" t="str">
        <f>IF(ROW()-ROW($K$4)+1&gt;COUNTA($J$4:$J$5000)*COUNTA(TabPP[Players playing]),"",INDEX($J$4:$J$5000,INT((ROW()-ROW($K$4))/COUNTA(TabPP[Players playing])+1))&amp;"-"&amp;INDEX(TabPP[Players playing],MOD(ROW()-ROW($K$4),COUNTA(TabPP[Players playing]))+1))</f>
        <v>G1-P6-</v>
      </c>
      <c r="L113" t="str">
        <f t="shared" si="10"/>
        <v/>
      </c>
      <c r="M113" t="str">
        <f t="shared" si="11"/>
        <v>G3</v>
      </c>
      <c r="N113" t="str">
        <f t="shared" si="12"/>
        <v>P4</v>
      </c>
      <c r="O113" t="str">
        <f t="array" ref="O113">IFERROR(INDEX($L$4:$L$5000,_xlfn.AGGREGATE(15,6,IF($L$4:$L$5000&lt;&gt;"",ROW($L$4:$L$5000)-ROW($L$4)+1,NA()),ROWS($O$4:O113))),"")</f>
        <v>G3-P4-PP5</v>
      </c>
      <c r="P113" t="str">
        <f>IF(O113="","",IF(INDEX(TabPlayer2[Players],MATCH(P112,TabPlayer2[Players],0)+1)="",$B$4,INDEX(TabPlayer2[Players],MATCH(P112,TabPlayer2[Players],0)+1)))</f>
        <v>Player 02</v>
      </c>
      <c r="Q113" t="str">
        <f t="shared" si="9"/>
        <v>G3-P4-Player 02</v>
      </c>
      <c r="R113">
        <f>IF(TabResults[[#This Row],[Games-Periods-Players]]="","",1)</f>
        <v>1</v>
      </c>
    </row>
    <row r="114" spans="10:18" x14ac:dyDescent="0.25">
      <c r="J114" s="11" t="str">
        <f t="shared" si="8"/>
        <v>G6-</v>
      </c>
      <c r="K114" t="str">
        <f>IF(ROW()-ROW($K$4)+1&gt;COUNTA($J$4:$J$5000)*COUNTA(TabPP[Players playing]),"",INDEX($J$4:$J$5000,INT((ROW()-ROW($K$4))/COUNTA(TabPP[Players playing])+1))&amp;"-"&amp;INDEX(TabPP[Players playing],MOD(ROW()-ROW($K$4),COUNTA(TabPP[Players playing]))+1))</f>
        <v>G1-P6-</v>
      </c>
      <c r="L114" t="str">
        <f t="shared" si="10"/>
        <v/>
      </c>
      <c r="M114" t="str">
        <f t="shared" si="11"/>
        <v>G3</v>
      </c>
      <c r="N114" t="str">
        <f t="shared" si="12"/>
        <v>P5</v>
      </c>
      <c r="O114" t="str">
        <f t="array" ref="O114">IFERROR(INDEX($L$4:$L$5000,_xlfn.AGGREGATE(15,6,IF($L$4:$L$5000&lt;&gt;"",ROW($L$4:$L$5000)-ROW($L$4)+1,NA()),ROWS($O$4:O114))),"")</f>
        <v>G3-P5-PP1</v>
      </c>
      <c r="P114" t="str">
        <f>IF(O114="","",IF(INDEX(TabPlayer2[Players],MATCH(P113,TabPlayer2[Players],0)+1)="",$B$4,INDEX(TabPlayer2[Players],MATCH(P113,TabPlayer2[Players],0)+1)))</f>
        <v>Player 03</v>
      </c>
      <c r="Q114" t="str">
        <f t="shared" si="9"/>
        <v>G3-P5-Player 03</v>
      </c>
      <c r="R114">
        <f>IF(TabResults[[#This Row],[Games-Periods-Players]]="","",1)</f>
        <v>1</v>
      </c>
    </row>
    <row r="115" spans="10:18" x14ac:dyDescent="0.25">
      <c r="J115" s="11" t="str">
        <f t="shared" si="8"/>
        <v>G6-</v>
      </c>
      <c r="K115" t="str">
        <f>IF(ROW()-ROW($K$4)+1&gt;COUNTA($J$4:$J$5000)*COUNTA(TabPP[Players playing]),"",INDEX($J$4:$J$5000,INT((ROW()-ROW($K$4))/COUNTA(TabPP[Players playing])+1))&amp;"-"&amp;INDEX(TabPP[Players playing],MOD(ROW()-ROW($K$4),COUNTA(TabPP[Players playing]))+1))</f>
        <v>G1-P6-</v>
      </c>
      <c r="L115" t="str">
        <f t="shared" si="10"/>
        <v/>
      </c>
      <c r="M115" t="str">
        <f t="shared" si="11"/>
        <v>G3</v>
      </c>
      <c r="N115" t="str">
        <f t="shared" si="12"/>
        <v>P5</v>
      </c>
      <c r="O115" t="str">
        <f t="array" ref="O115">IFERROR(INDEX($L$4:$L$5000,_xlfn.AGGREGATE(15,6,IF($L$4:$L$5000&lt;&gt;"",ROW($L$4:$L$5000)-ROW($L$4)+1,NA()),ROWS($O$4:O115))),"")</f>
        <v>G3-P5-PP2</v>
      </c>
      <c r="P115" t="str">
        <f>IF(O115="","",IF(INDEX(TabPlayer2[Players],MATCH(P114,TabPlayer2[Players],0)+1)="",$B$4,INDEX(TabPlayer2[Players],MATCH(P114,TabPlayer2[Players],0)+1)))</f>
        <v>Player 04</v>
      </c>
      <c r="Q115" t="str">
        <f t="shared" si="9"/>
        <v>G3-P5-Player 04</v>
      </c>
      <c r="R115">
        <f>IF(TabResults[[#This Row],[Games-Periods-Players]]="","",1)</f>
        <v>1</v>
      </c>
    </row>
    <row r="116" spans="10:18" x14ac:dyDescent="0.25">
      <c r="J116" s="11" t="str">
        <f t="shared" si="8"/>
        <v>G6-</v>
      </c>
      <c r="K116" t="str">
        <f>IF(ROW()-ROW($K$4)+1&gt;COUNTA($J$4:$J$5000)*COUNTA(TabPP[Players playing]),"",INDEX($J$4:$J$5000,INT((ROW()-ROW($K$4))/COUNTA(TabPP[Players playing])+1))&amp;"-"&amp;INDEX(TabPP[Players playing],MOD(ROW()-ROW($K$4),COUNTA(TabPP[Players playing]))+1))</f>
        <v>G1-P6-</v>
      </c>
      <c r="L116" t="str">
        <f t="shared" si="10"/>
        <v/>
      </c>
      <c r="M116" t="str">
        <f t="shared" si="11"/>
        <v>G3</v>
      </c>
      <c r="N116" t="str">
        <f t="shared" si="12"/>
        <v>P5</v>
      </c>
      <c r="O116" t="str">
        <f t="array" ref="O116">IFERROR(INDEX($L$4:$L$5000,_xlfn.AGGREGATE(15,6,IF($L$4:$L$5000&lt;&gt;"",ROW($L$4:$L$5000)-ROW($L$4)+1,NA()),ROWS($O$4:O116))),"")</f>
        <v>G3-P5-PP3</v>
      </c>
      <c r="P116" t="str">
        <f>IF(O116="","",IF(INDEX(TabPlayer2[Players],MATCH(P115,TabPlayer2[Players],0)+1)="",$B$4,INDEX(TabPlayer2[Players],MATCH(P115,TabPlayer2[Players],0)+1)))</f>
        <v>Player 05</v>
      </c>
      <c r="Q116" t="str">
        <f t="shared" si="9"/>
        <v>G3-P5-Player 05</v>
      </c>
      <c r="R116">
        <f>IF(TabResults[[#This Row],[Games-Periods-Players]]="","",1)</f>
        <v>1</v>
      </c>
    </row>
    <row r="117" spans="10:18" x14ac:dyDescent="0.25">
      <c r="J117" s="11" t="str">
        <f t="shared" si="8"/>
        <v>G6-</v>
      </c>
      <c r="K117" t="str">
        <f>IF(ROW()-ROW($K$4)+1&gt;COUNTA($J$4:$J$5000)*COUNTA(TabPP[Players playing]),"",INDEX($J$4:$J$5000,INT((ROW()-ROW($K$4))/COUNTA(TabPP[Players playing])+1))&amp;"-"&amp;INDEX(TabPP[Players playing],MOD(ROW()-ROW($K$4),COUNTA(TabPP[Players playing]))+1))</f>
        <v>G1-P6-</v>
      </c>
      <c r="L117" t="str">
        <f t="shared" si="10"/>
        <v/>
      </c>
      <c r="M117" t="str">
        <f t="shared" si="11"/>
        <v>G3</v>
      </c>
      <c r="N117" t="str">
        <f t="shared" si="12"/>
        <v>P5</v>
      </c>
      <c r="O117" t="str">
        <f t="array" ref="O117">IFERROR(INDEX($L$4:$L$5000,_xlfn.AGGREGATE(15,6,IF($L$4:$L$5000&lt;&gt;"",ROW($L$4:$L$5000)-ROW($L$4)+1,NA()),ROWS($O$4:O117))),"")</f>
        <v>G3-P5-PP4</v>
      </c>
      <c r="P117" t="str">
        <f>IF(O117="","",IF(INDEX(TabPlayer2[Players],MATCH(P116,TabPlayer2[Players],0)+1)="",$B$4,INDEX(TabPlayer2[Players],MATCH(P116,TabPlayer2[Players],0)+1)))</f>
        <v>Player 06</v>
      </c>
      <c r="Q117" t="str">
        <f t="shared" si="9"/>
        <v>G3-P5-Player 06</v>
      </c>
      <c r="R117">
        <f>IF(TabResults[[#This Row],[Games-Periods-Players]]="","",1)</f>
        <v>1</v>
      </c>
    </row>
    <row r="118" spans="10:18" x14ac:dyDescent="0.25">
      <c r="J118" s="11" t="str">
        <f t="shared" si="8"/>
        <v>G6-</v>
      </c>
      <c r="K118" t="str">
        <f>IF(ROW()-ROW($K$4)+1&gt;COUNTA($J$4:$J$5000)*COUNTA(TabPP[Players playing]),"",INDEX($J$4:$J$5000,INT((ROW()-ROW($K$4))/COUNTA(TabPP[Players playing])+1))&amp;"-"&amp;INDEX(TabPP[Players playing],MOD(ROW()-ROW($K$4),COUNTA(TabPP[Players playing]))+1))</f>
        <v>G1-P6-</v>
      </c>
      <c r="L118" t="str">
        <f t="shared" si="10"/>
        <v/>
      </c>
      <c r="M118" t="str">
        <f t="shared" si="11"/>
        <v>G3</v>
      </c>
      <c r="N118" t="str">
        <f t="shared" si="12"/>
        <v>P5</v>
      </c>
      <c r="O118" t="str">
        <f t="array" ref="O118">IFERROR(INDEX($L$4:$L$5000,_xlfn.AGGREGATE(15,6,IF($L$4:$L$5000&lt;&gt;"",ROW($L$4:$L$5000)-ROW($L$4)+1,NA()),ROWS($O$4:O118))),"")</f>
        <v>G3-P5-PP5</v>
      </c>
      <c r="P118" t="str">
        <f>IF(O118="","",IF(INDEX(TabPlayer2[Players],MATCH(P117,TabPlayer2[Players],0)+1)="",$B$4,INDEX(TabPlayer2[Players],MATCH(P117,TabPlayer2[Players],0)+1)))</f>
        <v>Player 07</v>
      </c>
      <c r="Q118" t="str">
        <f t="shared" si="9"/>
        <v>G3-P5-Player 07</v>
      </c>
      <c r="R118">
        <f>IF(TabResults[[#This Row],[Games-Periods-Players]]="","",1)</f>
        <v>1</v>
      </c>
    </row>
    <row r="119" spans="10:18" x14ac:dyDescent="0.25">
      <c r="J119" s="11" t="str">
        <f t="shared" si="8"/>
        <v>G6-</v>
      </c>
      <c r="K119" t="str">
        <f>IF(ROW()-ROW($K$4)+1&gt;COUNTA($J$4:$J$5000)*COUNTA(TabPP[Players playing]),"",INDEX($J$4:$J$5000,INT((ROW()-ROW($K$4))/COUNTA(TabPP[Players playing])+1))&amp;"-"&amp;INDEX(TabPP[Players playing],MOD(ROW()-ROW($K$4),COUNTA(TabPP[Players playing]))+1))</f>
        <v>G1-P6-</v>
      </c>
      <c r="L119" t="str">
        <f t="shared" si="10"/>
        <v/>
      </c>
      <c r="M119" t="str">
        <f t="shared" si="11"/>
        <v>G3</v>
      </c>
      <c r="N119" t="str">
        <f t="shared" si="12"/>
        <v>P6</v>
      </c>
      <c r="O119" t="str">
        <f t="array" ref="O119">IFERROR(INDEX($L$4:$L$5000,_xlfn.AGGREGATE(15,6,IF($L$4:$L$5000&lt;&gt;"",ROW($L$4:$L$5000)-ROW($L$4)+1,NA()),ROWS($O$4:O119))),"")</f>
        <v>G3-P6-PP1</v>
      </c>
      <c r="P119" t="str">
        <f>IF(O119="","",IF(INDEX(TabPlayer2[Players],MATCH(P118,TabPlayer2[Players],0)+1)="",$B$4,INDEX(TabPlayer2[Players],MATCH(P118,TabPlayer2[Players],0)+1)))</f>
        <v>Player 08</v>
      </c>
      <c r="Q119" t="str">
        <f t="shared" si="9"/>
        <v>G3-P6-Player 08</v>
      </c>
      <c r="R119">
        <f>IF(TabResults[[#This Row],[Games-Periods-Players]]="","",1)</f>
        <v>1</v>
      </c>
    </row>
    <row r="120" spans="10:18" x14ac:dyDescent="0.25">
      <c r="J120" s="11" t="str">
        <f t="shared" si="8"/>
        <v>G6-</v>
      </c>
      <c r="K120" t="str">
        <f>IF(ROW()-ROW($K$4)+1&gt;COUNTA($J$4:$J$5000)*COUNTA(TabPP[Players playing]),"",INDEX($J$4:$J$5000,INT((ROW()-ROW($K$4))/COUNTA(TabPP[Players playing])+1))&amp;"-"&amp;INDEX(TabPP[Players playing],MOD(ROW()-ROW($K$4),COUNTA(TabPP[Players playing]))+1))</f>
        <v>G1-P6-</v>
      </c>
      <c r="L120" t="str">
        <f t="shared" si="10"/>
        <v/>
      </c>
      <c r="M120" t="str">
        <f t="shared" si="11"/>
        <v>G3</v>
      </c>
      <c r="N120" t="str">
        <f t="shared" si="12"/>
        <v>P6</v>
      </c>
      <c r="O120" t="str">
        <f t="array" ref="O120">IFERROR(INDEX($L$4:$L$5000,_xlfn.AGGREGATE(15,6,IF($L$4:$L$5000&lt;&gt;"",ROW($L$4:$L$5000)-ROW($L$4)+1,NA()),ROWS($O$4:O120))),"")</f>
        <v>G3-P6-PP2</v>
      </c>
      <c r="P120" t="str">
        <f>IF(O120="","",IF(INDEX(TabPlayer2[Players],MATCH(P119,TabPlayer2[Players],0)+1)="",$B$4,INDEX(TabPlayer2[Players],MATCH(P119,TabPlayer2[Players],0)+1)))</f>
        <v>Player 09</v>
      </c>
      <c r="Q120" t="str">
        <f t="shared" si="9"/>
        <v>G3-P6-Player 09</v>
      </c>
      <c r="R120">
        <f>IF(TabResults[[#This Row],[Games-Periods-Players]]="","",1)</f>
        <v>1</v>
      </c>
    </row>
    <row r="121" spans="10:18" x14ac:dyDescent="0.25">
      <c r="J121" s="11" t="str">
        <f t="shared" si="8"/>
        <v>G6-</v>
      </c>
      <c r="K121" t="str">
        <f>IF(ROW()-ROW($K$4)+1&gt;COUNTA($J$4:$J$5000)*COUNTA(TabPP[Players playing]),"",INDEX($J$4:$J$5000,INT((ROW()-ROW($K$4))/COUNTA(TabPP[Players playing])+1))&amp;"-"&amp;INDEX(TabPP[Players playing],MOD(ROW()-ROW($K$4),COUNTA(TabPP[Players playing]))+1))</f>
        <v>G1-P6-</v>
      </c>
      <c r="L121" t="str">
        <f t="shared" si="10"/>
        <v/>
      </c>
      <c r="M121" t="str">
        <f t="shared" si="11"/>
        <v>G3</v>
      </c>
      <c r="N121" t="str">
        <f t="shared" si="12"/>
        <v>P6</v>
      </c>
      <c r="O121" t="str">
        <f t="array" ref="O121">IFERROR(INDEX($L$4:$L$5000,_xlfn.AGGREGATE(15,6,IF($L$4:$L$5000&lt;&gt;"",ROW($L$4:$L$5000)-ROW($L$4)+1,NA()),ROWS($O$4:O121))),"")</f>
        <v>G3-P6-PP3</v>
      </c>
      <c r="P121" t="str">
        <f>IF(O121="","",IF(INDEX(TabPlayer2[Players],MATCH(P120,TabPlayer2[Players],0)+1)="",$B$4,INDEX(TabPlayer2[Players],MATCH(P120,TabPlayer2[Players],0)+1)))</f>
        <v>Player 10</v>
      </c>
      <c r="Q121" t="str">
        <f t="shared" si="9"/>
        <v>G3-P6-Player 10</v>
      </c>
      <c r="R121">
        <f>IF(TabResults[[#This Row],[Games-Periods-Players]]="","",1)</f>
        <v>1</v>
      </c>
    </row>
    <row r="122" spans="10:18" x14ac:dyDescent="0.25">
      <c r="J122" s="11" t="str">
        <f t="shared" si="8"/>
        <v>G6-</v>
      </c>
      <c r="K122" t="str">
        <f>IF(ROW()-ROW($K$4)+1&gt;COUNTA($J$4:$J$5000)*COUNTA(TabPP[Players playing]),"",INDEX($J$4:$J$5000,INT((ROW()-ROW($K$4))/COUNTA(TabPP[Players playing])+1))&amp;"-"&amp;INDEX(TabPP[Players playing],MOD(ROW()-ROW($K$4),COUNTA(TabPP[Players playing]))+1))</f>
        <v>G1-P6-</v>
      </c>
      <c r="L122" t="str">
        <f t="shared" si="10"/>
        <v/>
      </c>
      <c r="M122" t="str">
        <f t="shared" si="11"/>
        <v>G3</v>
      </c>
      <c r="N122" t="str">
        <f t="shared" si="12"/>
        <v>P6</v>
      </c>
      <c r="O122" t="str">
        <f t="array" ref="O122">IFERROR(INDEX($L$4:$L$5000,_xlfn.AGGREGATE(15,6,IF($L$4:$L$5000&lt;&gt;"",ROW($L$4:$L$5000)-ROW($L$4)+1,NA()),ROWS($O$4:O122))),"")</f>
        <v>G3-P6-PP4</v>
      </c>
      <c r="P122" t="str">
        <f>IF(O122="","",IF(INDEX(TabPlayer2[Players],MATCH(P121,TabPlayer2[Players],0)+1)="",$B$4,INDEX(TabPlayer2[Players],MATCH(P121,TabPlayer2[Players],0)+1)))</f>
        <v>Player 11</v>
      </c>
      <c r="Q122" t="str">
        <f t="shared" si="9"/>
        <v>G3-P6-Player 11</v>
      </c>
      <c r="R122">
        <f>IF(TabResults[[#This Row],[Games-Periods-Players]]="","",1)</f>
        <v>1</v>
      </c>
    </row>
    <row r="123" spans="10:18" x14ac:dyDescent="0.25">
      <c r="J123" s="11" t="str">
        <f t="shared" si="8"/>
        <v>G6-</v>
      </c>
      <c r="K123" t="str">
        <f>IF(ROW()-ROW($K$4)+1&gt;COUNTA($J$4:$J$5000)*COUNTA(TabPP[Players playing]),"",INDEX($J$4:$J$5000,INT((ROW()-ROW($K$4))/COUNTA(TabPP[Players playing])+1))&amp;"-"&amp;INDEX(TabPP[Players playing],MOD(ROW()-ROW($K$4),COUNTA(TabPP[Players playing]))+1))</f>
        <v>G1-P6-</v>
      </c>
      <c r="L123" t="str">
        <f t="shared" si="10"/>
        <v/>
      </c>
      <c r="M123" t="str">
        <f t="shared" si="11"/>
        <v>G3</v>
      </c>
      <c r="N123" t="str">
        <f t="shared" si="12"/>
        <v>P6</v>
      </c>
      <c r="O123" t="str">
        <f t="array" ref="O123">IFERROR(INDEX($L$4:$L$5000,_xlfn.AGGREGATE(15,6,IF($L$4:$L$5000&lt;&gt;"",ROW($L$4:$L$5000)-ROW($L$4)+1,NA()),ROWS($O$4:O123))),"")</f>
        <v>G3-P6-PP5</v>
      </c>
      <c r="P123" t="str">
        <f>IF(O123="","",IF(INDEX(TabPlayer2[Players],MATCH(P122,TabPlayer2[Players],0)+1)="",$B$4,INDEX(TabPlayer2[Players],MATCH(P122,TabPlayer2[Players],0)+1)))</f>
        <v>Player 12</v>
      </c>
      <c r="Q123" t="str">
        <f t="shared" si="9"/>
        <v>G3-P6-Player 12</v>
      </c>
      <c r="R123">
        <f>IF(TabResults[[#This Row],[Games-Periods-Players]]="","",1)</f>
        <v>1</v>
      </c>
    </row>
    <row r="124" spans="10:18" x14ac:dyDescent="0.25">
      <c r="J124" s="11" t="str">
        <f t="shared" si="8"/>
        <v>-P1</v>
      </c>
      <c r="K124" t="str">
        <f>IF(ROW()-ROW($K$4)+1&gt;COUNTA($J$4:$J$5000)*COUNTA(TabPP[Players playing]),"",INDEX($J$4:$J$5000,INT((ROW()-ROW($K$4))/COUNTA(TabPP[Players playing])+1))&amp;"-"&amp;INDEX(TabPP[Players playing],MOD(ROW()-ROW($K$4),COUNTA(TabPP[Players playing]))+1))</f>
        <v>G1-P7-PP1</v>
      </c>
      <c r="L124" t="str">
        <f t="shared" si="10"/>
        <v>G1-P7-PP1</v>
      </c>
      <c r="M124" t="str">
        <f t="shared" si="11"/>
        <v>G3</v>
      </c>
      <c r="N124" t="str">
        <f t="shared" si="12"/>
        <v>P7</v>
      </c>
      <c r="O124" t="str">
        <f t="array" ref="O124">IFERROR(INDEX($L$4:$L$5000,_xlfn.AGGREGATE(15,6,IF($L$4:$L$5000&lt;&gt;"",ROW($L$4:$L$5000)-ROW($L$4)+1,NA()),ROWS($O$4:O124))),"")</f>
        <v>G3-P7-PP1</v>
      </c>
      <c r="P124" t="str">
        <f>IF(O124="","",IF(INDEX(TabPlayer2[Players],MATCH(P123,TabPlayer2[Players],0)+1)="",$B$4,INDEX(TabPlayer2[Players],MATCH(P123,TabPlayer2[Players],0)+1)))</f>
        <v>Player 01</v>
      </c>
      <c r="Q124" t="str">
        <f t="shared" si="9"/>
        <v>G3-P7-Player 01</v>
      </c>
      <c r="R124">
        <f>IF(TabResults[[#This Row],[Games-Periods-Players]]="","",1)</f>
        <v>1</v>
      </c>
    </row>
    <row r="125" spans="10:18" x14ac:dyDescent="0.25">
      <c r="J125" s="11" t="str">
        <f t="shared" si="8"/>
        <v>-P2</v>
      </c>
      <c r="K125" t="str">
        <f>IF(ROW()-ROW($K$4)+1&gt;COUNTA($J$4:$J$5000)*COUNTA(TabPP[Players playing]),"",INDEX($J$4:$J$5000,INT((ROW()-ROW($K$4))/COUNTA(TabPP[Players playing])+1))&amp;"-"&amp;INDEX(TabPP[Players playing],MOD(ROW()-ROW($K$4),COUNTA(TabPP[Players playing]))+1))</f>
        <v>G1-P7-PP2</v>
      </c>
      <c r="L125" t="str">
        <f t="shared" si="10"/>
        <v>G1-P7-PP2</v>
      </c>
      <c r="M125" t="str">
        <f t="shared" si="11"/>
        <v>G3</v>
      </c>
      <c r="N125" t="str">
        <f t="shared" si="12"/>
        <v>P7</v>
      </c>
      <c r="O125" t="str">
        <f t="array" ref="O125">IFERROR(INDEX($L$4:$L$5000,_xlfn.AGGREGATE(15,6,IF($L$4:$L$5000&lt;&gt;"",ROW($L$4:$L$5000)-ROW($L$4)+1,NA()),ROWS($O$4:O125))),"")</f>
        <v>G3-P7-PP2</v>
      </c>
      <c r="P125" t="str">
        <f>IF(O125="","",IF(INDEX(TabPlayer2[Players],MATCH(P124,TabPlayer2[Players],0)+1)="",$B$4,INDEX(TabPlayer2[Players],MATCH(P124,TabPlayer2[Players],0)+1)))</f>
        <v>Player 02</v>
      </c>
      <c r="Q125" t="str">
        <f t="shared" si="9"/>
        <v>G3-P7-Player 02</v>
      </c>
      <c r="R125">
        <f>IF(TabResults[[#This Row],[Games-Periods-Players]]="","",1)</f>
        <v>1</v>
      </c>
    </row>
    <row r="126" spans="10:18" x14ac:dyDescent="0.25">
      <c r="J126" s="11" t="str">
        <f t="shared" si="8"/>
        <v>-P3</v>
      </c>
      <c r="K126" t="str">
        <f>IF(ROW()-ROW($K$4)+1&gt;COUNTA($J$4:$J$5000)*COUNTA(TabPP[Players playing]),"",INDEX($J$4:$J$5000,INT((ROW()-ROW($K$4))/COUNTA(TabPP[Players playing])+1))&amp;"-"&amp;INDEX(TabPP[Players playing],MOD(ROW()-ROW($K$4),COUNTA(TabPP[Players playing]))+1))</f>
        <v>G1-P7-PP3</v>
      </c>
      <c r="L126" t="str">
        <f t="shared" si="10"/>
        <v>G1-P7-PP3</v>
      </c>
      <c r="M126" t="str">
        <f t="shared" si="11"/>
        <v>G3</v>
      </c>
      <c r="N126" t="str">
        <f t="shared" si="12"/>
        <v>P7</v>
      </c>
      <c r="O126" t="str">
        <f t="array" ref="O126">IFERROR(INDEX($L$4:$L$5000,_xlfn.AGGREGATE(15,6,IF($L$4:$L$5000&lt;&gt;"",ROW($L$4:$L$5000)-ROW($L$4)+1,NA()),ROWS($O$4:O126))),"")</f>
        <v>G3-P7-PP3</v>
      </c>
      <c r="P126" t="str">
        <f>IF(O126="","",IF(INDEX(TabPlayer2[Players],MATCH(P125,TabPlayer2[Players],0)+1)="",$B$4,INDEX(TabPlayer2[Players],MATCH(P125,TabPlayer2[Players],0)+1)))</f>
        <v>Player 03</v>
      </c>
      <c r="Q126" t="str">
        <f t="shared" si="9"/>
        <v>G3-P7-Player 03</v>
      </c>
      <c r="R126">
        <f>IF(TabResults[[#This Row],[Games-Periods-Players]]="","",1)</f>
        <v>1</v>
      </c>
    </row>
    <row r="127" spans="10:18" x14ac:dyDescent="0.25">
      <c r="J127" s="11" t="str">
        <f t="shared" si="8"/>
        <v>-P4</v>
      </c>
      <c r="K127" t="str">
        <f>IF(ROW()-ROW($K$4)+1&gt;COUNTA($J$4:$J$5000)*COUNTA(TabPP[Players playing]),"",INDEX($J$4:$J$5000,INT((ROW()-ROW($K$4))/COUNTA(TabPP[Players playing])+1))&amp;"-"&amp;INDEX(TabPP[Players playing],MOD(ROW()-ROW($K$4),COUNTA(TabPP[Players playing]))+1))</f>
        <v>G1-P7-PP4</v>
      </c>
      <c r="L127" t="str">
        <f t="shared" si="10"/>
        <v>G1-P7-PP4</v>
      </c>
      <c r="M127" t="str">
        <f t="shared" si="11"/>
        <v>G3</v>
      </c>
      <c r="N127" t="str">
        <f t="shared" si="12"/>
        <v>P7</v>
      </c>
      <c r="O127" t="str">
        <f t="array" ref="O127">IFERROR(INDEX($L$4:$L$5000,_xlfn.AGGREGATE(15,6,IF($L$4:$L$5000&lt;&gt;"",ROW($L$4:$L$5000)-ROW($L$4)+1,NA()),ROWS($O$4:O127))),"")</f>
        <v>G3-P7-PP4</v>
      </c>
      <c r="P127" t="str">
        <f>IF(O127="","",IF(INDEX(TabPlayer2[Players],MATCH(P126,TabPlayer2[Players],0)+1)="",$B$4,INDEX(TabPlayer2[Players],MATCH(P126,TabPlayer2[Players],0)+1)))</f>
        <v>Player 04</v>
      </c>
      <c r="Q127" t="str">
        <f t="shared" si="9"/>
        <v>G3-P7-Player 04</v>
      </c>
      <c r="R127">
        <f>IF(TabResults[[#This Row],[Games-Periods-Players]]="","",1)</f>
        <v>1</v>
      </c>
    </row>
    <row r="128" spans="10:18" x14ac:dyDescent="0.25">
      <c r="J128" s="11" t="str">
        <f t="shared" si="8"/>
        <v>-P5</v>
      </c>
      <c r="K128" t="str">
        <f>IF(ROW()-ROW($K$4)+1&gt;COUNTA($J$4:$J$5000)*COUNTA(TabPP[Players playing]),"",INDEX($J$4:$J$5000,INT((ROW()-ROW($K$4))/COUNTA(TabPP[Players playing])+1))&amp;"-"&amp;INDEX(TabPP[Players playing],MOD(ROW()-ROW($K$4),COUNTA(TabPP[Players playing]))+1))</f>
        <v>G1-P7-PP5</v>
      </c>
      <c r="L128" t="str">
        <f t="shared" si="10"/>
        <v>G1-P7-PP5</v>
      </c>
      <c r="M128" t="str">
        <f t="shared" si="11"/>
        <v>G3</v>
      </c>
      <c r="N128" t="str">
        <f t="shared" si="12"/>
        <v>P7</v>
      </c>
      <c r="O128" t="str">
        <f t="array" ref="O128">IFERROR(INDEX($L$4:$L$5000,_xlfn.AGGREGATE(15,6,IF($L$4:$L$5000&lt;&gt;"",ROW($L$4:$L$5000)-ROW($L$4)+1,NA()),ROWS($O$4:O128))),"")</f>
        <v>G3-P7-PP5</v>
      </c>
      <c r="P128" t="str">
        <f>IF(O128="","",IF(INDEX(TabPlayer2[Players],MATCH(P127,TabPlayer2[Players],0)+1)="",$B$4,INDEX(TabPlayer2[Players],MATCH(P127,TabPlayer2[Players],0)+1)))</f>
        <v>Player 05</v>
      </c>
      <c r="Q128" t="str">
        <f t="shared" si="9"/>
        <v>G3-P7-Player 05</v>
      </c>
      <c r="R128">
        <f>IF(TabResults[[#This Row],[Games-Periods-Players]]="","",1)</f>
        <v>1</v>
      </c>
    </row>
    <row r="129" spans="10:18" x14ac:dyDescent="0.25">
      <c r="J129" s="11" t="str">
        <f t="shared" si="8"/>
        <v>-P6</v>
      </c>
      <c r="K129" t="str">
        <f>IF(ROW()-ROW($K$4)+1&gt;COUNTA($J$4:$J$5000)*COUNTA(TabPP[Players playing]),"",INDEX($J$4:$J$5000,INT((ROW()-ROW($K$4))/COUNTA(TabPP[Players playing])+1))&amp;"-"&amp;INDEX(TabPP[Players playing],MOD(ROW()-ROW($K$4),COUNTA(TabPP[Players playing]))+1))</f>
        <v>G1-P7-</v>
      </c>
      <c r="L129" t="str">
        <f t="shared" si="10"/>
        <v/>
      </c>
      <c r="M129" t="str">
        <f t="shared" si="11"/>
        <v>G3</v>
      </c>
      <c r="N129" t="str">
        <f t="shared" si="12"/>
        <v>P8</v>
      </c>
      <c r="O129" t="str">
        <f t="array" ref="O129">IFERROR(INDEX($L$4:$L$5000,_xlfn.AGGREGATE(15,6,IF($L$4:$L$5000&lt;&gt;"",ROW($L$4:$L$5000)-ROW($L$4)+1,NA()),ROWS($O$4:O129))),"")</f>
        <v>G3-P8-PP1</v>
      </c>
      <c r="P129" t="str">
        <f>IF(O129="","",IF(INDEX(TabPlayer2[Players],MATCH(P128,TabPlayer2[Players],0)+1)="",$B$4,INDEX(TabPlayer2[Players],MATCH(P128,TabPlayer2[Players],0)+1)))</f>
        <v>Player 06</v>
      </c>
      <c r="Q129" t="str">
        <f t="shared" si="9"/>
        <v>G3-P8-Player 06</v>
      </c>
      <c r="R129">
        <f>IF(TabResults[[#This Row],[Games-Periods-Players]]="","",1)</f>
        <v>1</v>
      </c>
    </row>
    <row r="130" spans="10:18" x14ac:dyDescent="0.25">
      <c r="J130" s="11" t="str">
        <f t="shared" si="8"/>
        <v>-P7</v>
      </c>
      <c r="K130" t="str">
        <f>IF(ROW()-ROW($K$4)+1&gt;COUNTA($J$4:$J$5000)*COUNTA(TabPP[Players playing]),"",INDEX($J$4:$J$5000,INT((ROW()-ROW($K$4))/COUNTA(TabPP[Players playing])+1))&amp;"-"&amp;INDEX(TabPP[Players playing],MOD(ROW()-ROW($K$4),COUNTA(TabPP[Players playing]))+1))</f>
        <v>G1-P7-</v>
      </c>
      <c r="L130" t="str">
        <f t="shared" si="10"/>
        <v/>
      </c>
      <c r="M130" t="str">
        <f t="shared" si="11"/>
        <v>G3</v>
      </c>
      <c r="N130" t="str">
        <f t="shared" si="12"/>
        <v>P8</v>
      </c>
      <c r="O130" t="str">
        <f t="array" ref="O130">IFERROR(INDEX($L$4:$L$5000,_xlfn.AGGREGATE(15,6,IF($L$4:$L$5000&lt;&gt;"",ROW($L$4:$L$5000)-ROW($L$4)+1,NA()),ROWS($O$4:O130))),"")</f>
        <v>G3-P8-PP2</v>
      </c>
      <c r="P130" t="str">
        <f>IF(O130="","",IF(INDEX(TabPlayer2[Players],MATCH(P129,TabPlayer2[Players],0)+1)="",$B$4,INDEX(TabPlayer2[Players],MATCH(P129,TabPlayer2[Players],0)+1)))</f>
        <v>Player 07</v>
      </c>
      <c r="Q130" t="str">
        <f t="shared" si="9"/>
        <v>G3-P8-Player 07</v>
      </c>
      <c r="R130">
        <f>IF(TabResults[[#This Row],[Games-Periods-Players]]="","",1)</f>
        <v>1</v>
      </c>
    </row>
    <row r="131" spans="10:18" x14ac:dyDescent="0.25">
      <c r="J131" s="11" t="str">
        <f t="shared" si="8"/>
        <v>-P8</v>
      </c>
      <c r="K131" t="str">
        <f>IF(ROW()-ROW($K$4)+1&gt;COUNTA($J$4:$J$5000)*COUNTA(TabPP[Players playing]),"",INDEX($J$4:$J$5000,INT((ROW()-ROW($K$4))/COUNTA(TabPP[Players playing])+1))&amp;"-"&amp;INDEX(TabPP[Players playing],MOD(ROW()-ROW($K$4),COUNTA(TabPP[Players playing]))+1))</f>
        <v>G1-P7-</v>
      </c>
      <c r="L131" t="str">
        <f t="shared" si="10"/>
        <v/>
      </c>
      <c r="M131" t="str">
        <f t="shared" si="11"/>
        <v>G3</v>
      </c>
      <c r="N131" t="str">
        <f t="shared" si="12"/>
        <v>P8</v>
      </c>
      <c r="O131" t="str">
        <f t="array" ref="O131">IFERROR(INDEX($L$4:$L$5000,_xlfn.AGGREGATE(15,6,IF($L$4:$L$5000&lt;&gt;"",ROW($L$4:$L$5000)-ROW($L$4)+1,NA()),ROWS($O$4:O131))),"")</f>
        <v>G3-P8-PP3</v>
      </c>
      <c r="P131" t="str">
        <f>IF(O131="","",IF(INDEX(TabPlayer2[Players],MATCH(P130,TabPlayer2[Players],0)+1)="",$B$4,INDEX(TabPlayer2[Players],MATCH(P130,TabPlayer2[Players],0)+1)))</f>
        <v>Player 08</v>
      </c>
      <c r="Q131" t="str">
        <f t="shared" si="9"/>
        <v>G3-P8-Player 08</v>
      </c>
      <c r="R131">
        <f>IF(TabResults[[#This Row],[Games-Periods-Players]]="","",1)</f>
        <v>1</v>
      </c>
    </row>
    <row r="132" spans="10:18" x14ac:dyDescent="0.25">
      <c r="J132" s="11" t="str">
        <f t="shared" ref="J132:J195" si="13">IF(ROW()-ROW($J$4)+1&gt;COUNTA($D$4:$D$23)*COUNTA($F$4:$F$23),"",INDEX($D$4:$D$23,INT((ROW()-ROW($J$4))/COUNTA($F$4:$F$23)+1))&amp;"-"&amp;INDEX($F$4:$F$23,MOD(ROW()-ROW($J$4),COUNTA($F$4:$F$23))+1))</f>
        <v>-P9</v>
      </c>
      <c r="K132" t="str">
        <f>IF(ROW()-ROW($K$4)+1&gt;COUNTA($J$4:$J$5000)*COUNTA(TabPP[Players playing]),"",INDEX($J$4:$J$5000,INT((ROW()-ROW($K$4))/COUNTA(TabPP[Players playing])+1))&amp;"-"&amp;INDEX(TabPP[Players playing],MOD(ROW()-ROW($K$4),COUNTA(TabPP[Players playing]))+1))</f>
        <v>G1-P7-</v>
      </c>
      <c r="L132" t="str">
        <f t="shared" si="10"/>
        <v/>
      </c>
      <c r="M132" t="str">
        <f t="shared" si="11"/>
        <v>G3</v>
      </c>
      <c r="N132" t="str">
        <f t="shared" si="12"/>
        <v>P8</v>
      </c>
      <c r="O132" t="str">
        <f t="array" ref="O132">IFERROR(INDEX($L$4:$L$5000,_xlfn.AGGREGATE(15,6,IF($L$4:$L$5000&lt;&gt;"",ROW($L$4:$L$5000)-ROW($L$4)+1,NA()),ROWS($O$4:O132))),"")</f>
        <v>G3-P8-PP4</v>
      </c>
      <c r="P132" t="str">
        <f>IF(O132="","",IF(INDEX(TabPlayer2[Players],MATCH(P131,TabPlayer2[Players],0)+1)="",$B$4,INDEX(TabPlayer2[Players],MATCH(P131,TabPlayer2[Players],0)+1)))</f>
        <v>Player 09</v>
      </c>
      <c r="Q132" t="str">
        <f t="shared" ref="Q132:Q195" si="14">IF(O132="","",M132&amp;"-"&amp;N132&amp;"-"&amp;P132)</f>
        <v>G3-P8-Player 09</v>
      </c>
      <c r="R132">
        <f>IF(TabResults[[#This Row],[Games-Periods-Players]]="","",1)</f>
        <v>1</v>
      </c>
    </row>
    <row r="133" spans="10:18" x14ac:dyDescent="0.25">
      <c r="J133" s="11" t="str">
        <f t="shared" si="13"/>
        <v>-</v>
      </c>
      <c r="K133" t="str">
        <f>IF(ROW()-ROW($K$4)+1&gt;COUNTA($J$4:$J$5000)*COUNTA(TabPP[Players playing]),"",INDEX($J$4:$J$5000,INT((ROW()-ROW($K$4))/COUNTA(TabPP[Players playing])+1))&amp;"-"&amp;INDEX(TabPP[Players playing],MOD(ROW()-ROW($K$4),COUNTA(TabPP[Players playing]))+1))</f>
        <v>G1-P7-</v>
      </c>
      <c r="L133" t="str">
        <f t="shared" ref="L133:L196" si="15">IF(LEN(K133)&gt;=9,K133,"")</f>
        <v/>
      </c>
      <c r="M133" t="str">
        <f t="shared" ref="M133:M196" si="16">TRIM(LEFT(SUBSTITUTE(O133,"-",REPT(" ",LEN(O133))),LEN(O133)))</f>
        <v>G3</v>
      </c>
      <c r="N133" t="str">
        <f t="shared" ref="N133:N196" si="17">TRIM(MID(SUBSTITUTE(O133,"-",REPT(" ",LEN(O133))),(2-1)*LEN(O133)+1,LEN(O133)))</f>
        <v>P8</v>
      </c>
      <c r="O133" t="str">
        <f t="array" ref="O133">IFERROR(INDEX($L$4:$L$5000,_xlfn.AGGREGATE(15,6,IF($L$4:$L$5000&lt;&gt;"",ROW($L$4:$L$5000)-ROW($L$4)+1,NA()),ROWS($O$4:O133))),"")</f>
        <v>G3-P8-PP5</v>
      </c>
      <c r="P133" t="str">
        <f>IF(O133="","",IF(INDEX(TabPlayer2[Players],MATCH(P132,TabPlayer2[Players],0)+1)="",$B$4,INDEX(TabPlayer2[Players],MATCH(P132,TabPlayer2[Players],0)+1)))</f>
        <v>Player 10</v>
      </c>
      <c r="Q133" t="str">
        <f t="shared" si="14"/>
        <v>G3-P8-Player 10</v>
      </c>
      <c r="R133">
        <f>IF(TabResults[[#This Row],[Games-Periods-Players]]="","",1)</f>
        <v>1</v>
      </c>
    </row>
    <row r="134" spans="10:18" x14ac:dyDescent="0.25">
      <c r="J134" s="11" t="str">
        <f t="shared" si="13"/>
        <v>-</v>
      </c>
      <c r="K134" t="str">
        <f>IF(ROW()-ROW($K$4)+1&gt;COUNTA($J$4:$J$5000)*COUNTA(TabPP[Players playing]),"",INDEX($J$4:$J$5000,INT((ROW()-ROW($K$4))/COUNTA(TabPP[Players playing])+1))&amp;"-"&amp;INDEX(TabPP[Players playing],MOD(ROW()-ROW($K$4),COUNTA(TabPP[Players playing]))+1))</f>
        <v>G1-P7-</v>
      </c>
      <c r="L134" t="str">
        <f t="shared" si="15"/>
        <v/>
      </c>
      <c r="M134" t="str">
        <f t="shared" si="16"/>
        <v>G3</v>
      </c>
      <c r="N134" t="str">
        <f t="shared" si="17"/>
        <v>P9</v>
      </c>
      <c r="O134" t="str">
        <f t="array" ref="O134">IFERROR(INDEX($L$4:$L$5000,_xlfn.AGGREGATE(15,6,IF($L$4:$L$5000&lt;&gt;"",ROW($L$4:$L$5000)-ROW($L$4)+1,NA()),ROWS($O$4:O134))),"")</f>
        <v>G3-P9-PP1</v>
      </c>
      <c r="P134" t="str">
        <f>IF(O134="","",IF(INDEX(TabPlayer2[Players],MATCH(P133,TabPlayer2[Players],0)+1)="",$B$4,INDEX(TabPlayer2[Players],MATCH(P133,TabPlayer2[Players],0)+1)))</f>
        <v>Player 11</v>
      </c>
      <c r="Q134" t="str">
        <f t="shared" si="14"/>
        <v>G3-P9-Player 11</v>
      </c>
      <c r="R134">
        <f>IF(TabResults[[#This Row],[Games-Periods-Players]]="","",1)</f>
        <v>1</v>
      </c>
    </row>
    <row r="135" spans="10:18" x14ac:dyDescent="0.25">
      <c r="J135" s="11" t="str">
        <f t="shared" si="13"/>
        <v>-</v>
      </c>
      <c r="K135" t="str">
        <f>IF(ROW()-ROW($K$4)+1&gt;COUNTA($J$4:$J$5000)*COUNTA(TabPP[Players playing]),"",INDEX($J$4:$J$5000,INT((ROW()-ROW($K$4))/COUNTA(TabPP[Players playing])+1))&amp;"-"&amp;INDEX(TabPP[Players playing],MOD(ROW()-ROW($K$4),COUNTA(TabPP[Players playing]))+1))</f>
        <v>G1-P7-</v>
      </c>
      <c r="L135" t="str">
        <f t="shared" si="15"/>
        <v/>
      </c>
      <c r="M135" t="str">
        <f t="shared" si="16"/>
        <v>G3</v>
      </c>
      <c r="N135" t="str">
        <f t="shared" si="17"/>
        <v>P9</v>
      </c>
      <c r="O135" t="str">
        <f t="array" ref="O135">IFERROR(INDEX($L$4:$L$5000,_xlfn.AGGREGATE(15,6,IF($L$4:$L$5000&lt;&gt;"",ROW($L$4:$L$5000)-ROW($L$4)+1,NA()),ROWS($O$4:O135))),"")</f>
        <v>G3-P9-PP2</v>
      </c>
      <c r="P135" t="str">
        <f>IF(O135="","",IF(INDEX(TabPlayer2[Players],MATCH(P134,TabPlayer2[Players],0)+1)="",$B$4,INDEX(TabPlayer2[Players],MATCH(P134,TabPlayer2[Players],0)+1)))</f>
        <v>Player 12</v>
      </c>
      <c r="Q135" t="str">
        <f t="shared" si="14"/>
        <v>G3-P9-Player 12</v>
      </c>
      <c r="R135">
        <f>IF(TabResults[[#This Row],[Games-Periods-Players]]="","",1)</f>
        <v>1</v>
      </c>
    </row>
    <row r="136" spans="10:18" x14ac:dyDescent="0.25">
      <c r="J136" s="11" t="str">
        <f t="shared" si="13"/>
        <v>-</v>
      </c>
      <c r="K136" t="str">
        <f>IF(ROW()-ROW($K$4)+1&gt;COUNTA($J$4:$J$5000)*COUNTA(TabPP[Players playing]),"",INDEX($J$4:$J$5000,INT((ROW()-ROW($K$4))/COUNTA(TabPP[Players playing])+1))&amp;"-"&amp;INDEX(TabPP[Players playing],MOD(ROW()-ROW($K$4),COUNTA(TabPP[Players playing]))+1))</f>
        <v>G1-P7-</v>
      </c>
      <c r="L136" t="str">
        <f t="shared" si="15"/>
        <v/>
      </c>
      <c r="M136" t="str">
        <f t="shared" si="16"/>
        <v>G3</v>
      </c>
      <c r="N136" t="str">
        <f t="shared" si="17"/>
        <v>P9</v>
      </c>
      <c r="O136" t="str">
        <f t="array" ref="O136">IFERROR(INDEX($L$4:$L$5000,_xlfn.AGGREGATE(15,6,IF($L$4:$L$5000&lt;&gt;"",ROW($L$4:$L$5000)-ROW($L$4)+1,NA()),ROWS($O$4:O136))),"")</f>
        <v>G3-P9-PP3</v>
      </c>
      <c r="P136" t="str">
        <f>IF(O136="","",IF(INDEX(TabPlayer2[Players],MATCH(P135,TabPlayer2[Players],0)+1)="",$B$4,INDEX(TabPlayer2[Players],MATCH(P135,TabPlayer2[Players],0)+1)))</f>
        <v>Player 01</v>
      </c>
      <c r="Q136" t="str">
        <f t="shared" si="14"/>
        <v>G3-P9-Player 01</v>
      </c>
      <c r="R136">
        <f>IF(TabResults[[#This Row],[Games-Periods-Players]]="","",1)</f>
        <v>1</v>
      </c>
    </row>
    <row r="137" spans="10:18" x14ac:dyDescent="0.25">
      <c r="J137" s="11" t="str">
        <f t="shared" si="13"/>
        <v>-</v>
      </c>
      <c r="K137" t="str">
        <f>IF(ROW()-ROW($K$4)+1&gt;COUNTA($J$4:$J$5000)*COUNTA(TabPP[Players playing]),"",INDEX($J$4:$J$5000,INT((ROW()-ROW($K$4))/COUNTA(TabPP[Players playing])+1))&amp;"-"&amp;INDEX(TabPP[Players playing],MOD(ROW()-ROW($K$4),COUNTA(TabPP[Players playing]))+1))</f>
        <v>G1-P7-</v>
      </c>
      <c r="L137" t="str">
        <f t="shared" si="15"/>
        <v/>
      </c>
      <c r="M137" t="str">
        <f t="shared" si="16"/>
        <v>G3</v>
      </c>
      <c r="N137" t="str">
        <f t="shared" si="17"/>
        <v>P9</v>
      </c>
      <c r="O137" t="str">
        <f t="array" ref="O137">IFERROR(INDEX($L$4:$L$5000,_xlfn.AGGREGATE(15,6,IF($L$4:$L$5000&lt;&gt;"",ROW($L$4:$L$5000)-ROW($L$4)+1,NA()),ROWS($O$4:O137))),"")</f>
        <v>G3-P9-PP4</v>
      </c>
      <c r="P137" t="str">
        <f>IF(O137="","",IF(INDEX(TabPlayer2[Players],MATCH(P136,TabPlayer2[Players],0)+1)="",$B$4,INDEX(TabPlayer2[Players],MATCH(P136,TabPlayer2[Players],0)+1)))</f>
        <v>Player 02</v>
      </c>
      <c r="Q137" t="str">
        <f t="shared" si="14"/>
        <v>G3-P9-Player 02</v>
      </c>
      <c r="R137">
        <f>IF(TabResults[[#This Row],[Games-Periods-Players]]="","",1)</f>
        <v>1</v>
      </c>
    </row>
    <row r="138" spans="10:18" x14ac:dyDescent="0.25">
      <c r="J138" s="11" t="str">
        <f t="shared" si="13"/>
        <v>-</v>
      </c>
      <c r="K138" t="str">
        <f>IF(ROW()-ROW($K$4)+1&gt;COUNTA($J$4:$J$5000)*COUNTA(TabPP[Players playing]),"",INDEX($J$4:$J$5000,INT((ROW()-ROW($K$4))/COUNTA(TabPP[Players playing])+1))&amp;"-"&amp;INDEX(TabPP[Players playing],MOD(ROW()-ROW($K$4),COUNTA(TabPP[Players playing]))+1))</f>
        <v>G1-P7-</v>
      </c>
      <c r="L138" t="str">
        <f t="shared" si="15"/>
        <v/>
      </c>
      <c r="M138" t="str">
        <f t="shared" si="16"/>
        <v>G3</v>
      </c>
      <c r="N138" t="str">
        <f t="shared" si="17"/>
        <v>P9</v>
      </c>
      <c r="O138" t="str">
        <f t="array" ref="O138">IFERROR(INDEX($L$4:$L$5000,_xlfn.AGGREGATE(15,6,IF($L$4:$L$5000&lt;&gt;"",ROW($L$4:$L$5000)-ROW($L$4)+1,NA()),ROWS($O$4:O138))),"")</f>
        <v>G3-P9-PP5</v>
      </c>
      <c r="P138" t="str">
        <f>IF(O138="","",IF(INDEX(TabPlayer2[Players],MATCH(P137,TabPlayer2[Players],0)+1)="",$B$4,INDEX(TabPlayer2[Players],MATCH(P137,TabPlayer2[Players],0)+1)))</f>
        <v>Player 03</v>
      </c>
      <c r="Q138" t="str">
        <f t="shared" si="14"/>
        <v>G3-P9-Player 03</v>
      </c>
      <c r="R138">
        <f>IF(TabResults[[#This Row],[Games-Periods-Players]]="","",1)</f>
        <v>1</v>
      </c>
    </row>
    <row r="139" spans="10:18" x14ac:dyDescent="0.25">
      <c r="J139" s="11" t="str">
        <f t="shared" si="13"/>
        <v>-</v>
      </c>
      <c r="K139" t="str">
        <f>IF(ROW()-ROW($K$4)+1&gt;COUNTA($J$4:$J$5000)*COUNTA(TabPP[Players playing]),"",INDEX($J$4:$J$5000,INT((ROW()-ROW($K$4))/COUNTA(TabPP[Players playing])+1))&amp;"-"&amp;INDEX(TabPP[Players playing],MOD(ROW()-ROW($K$4),COUNTA(TabPP[Players playing]))+1))</f>
        <v>G1-P7-</v>
      </c>
      <c r="L139" t="str">
        <f t="shared" si="15"/>
        <v/>
      </c>
      <c r="M139" t="str">
        <f t="shared" si="16"/>
        <v>G4</v>
      </c>
      <c r="N139" t="str">
        <f t="shared" si="17"/>
        <v>P1</v>
      </c>
      <c r="O139" t="str">
        <f t="array" ref="O139">IFERROR(INDEX($L$4:$L$5000,_xlfn.AGGREGATE(15,6,IF($L$4:$L$5000&lt;&gt;"",ROW($L$4:$L$5000)-ROW($L$4)+1,NA()),ROWS($O$4:O139))),"")</f>
        <v>G4-P1-PP1</v>
      </c>
      <c r="P139" t="str">
        <f>IF(O139="","",IF(INDEX(TabPlayer2[Players],MATCH(P138,TabPlayer2[Players],0)+1)="",$B$4,INDEX(TabPlayer2[Players],MATCH(P138,TabPlayer2[Players],0)+1)))</f>
        <v>Player 04</v>
      </c>
      <c r="Q139" t="str">
        <f t="shared" si="14"/>
        <v>G4-P1-Player 04</v>
      </c>
      <c r="R139">
        <f>IF(TabResults[[#This Row],[Games-Periods-Players]]="","",1)</f>
        <v>1</v>
      </c>
    </row>
    <row r="140" spans="10:18" x14ac:dyDescent="0.25">
      <c r="J140" s="11" t="str">
        <f t="shared" si="13"/>
        <v>-</v>
      </c>
      <c r="K140" t="str">
        <f>IF(ROW()-ROW($K$4)+1&gt;COUNTA($J$4:$J$5000)*COUNTA(TabPP[Players playing]),"",INDEX($J$4:$J$5000,INT((ROW()-ROW($K$4))/COUNTA(TabPP[Players playing])+1))&amp;"-"&amp;INDEX(TabPP[Players playing],MOD(ROW()-ROW($K$4),COUNTA(TabPP[Players playing]))+1))</f>
        <v>G1-P7-</v>
      </c>
      <c r="L140" t="str">
        <f t="shared" si="15"/>
        <v/>
      </c>
      <c r="M140" t="str">
        <f t="shared" si="16"/>
        <v>G4</v>
      </c>
      <c r="N140" t="str">
        <f t="shared" si="17"/>
        <v>P1</v>
      </c>
      <c r="O140" t="str">
        <f t="array" ref="O140">IFERROR(INDEX($L$4:$L$5000,_xlfn.AGGREGATE(15,6,IF($L$4:$L$5000&lt;&gt;"",ROW($L$4:$L$5000)-ROW($L$4)+1,NA()),ROWS($O$4:O140))),"")</f>
        <v>G4-P1-PP2</v>
      </c>
      <c r="P140" t="str">
        <f>IF(O140="","",IF(INDEX(TabPlayer2[Players],MATCH(P139,TabPlayer2[Players],0)+1)="",$B$4,INDEX(TabPlayer2[Players],MATCH(P139,TabPlayer2[Players],0)+1)))</f>
        <v>Player 05</v>
      </c>
      <c r="Q140" t="str">
        <f t="shared" si="14"/>
        <v>G4-P1-Player 05</v>
      </c>
      <c r="R140">
        <f>IF(TabResults[[#This Row],[Games-Periods-Players]]="","",1)</f>
        <v>1</v>
      </c>
    </row>
    <row r="141" spans="10:18" x14ac:dyDescent="0.25">
      <c r="J141" s="11" t="str">
        <f t="shared" si="13"/>
        <v>-</v>
      </c>
      <c r="K141" t="str">
        <f>IF(ROW()-ROW($K$4)+1&gt;COUNTA($J$4:$J$5000)*COUNTA(TabPP[Players playing]),"",INDEX($J$4:$J$5000,INT((ROW()-ROW($K$4))/COUNTA(TabPP[Players playing])+1))&amp;"-"&amp;INDEX(TabPP[Players playing],MOD(ROW()-ROW($K$4),COUNTA(TabPP[Players playing]))+1))</f>
        <v>G1-P7-</v>
      </c>
      <c r="L141" t="str">
        <f t="shared" si="15"/>
        <v/>
      </c>
      <c r="M141" t="str">
        <f t="shared" si="16"/>
        <v>G4</v>
      </c>
      <c r="N141" t="str">
        <f t="shared" si="17"/>
        <v>P1</v>
      </c>
      <c r="O141" t="str">
        <f t="array" ref="O141">IFERROR(INDEX($L$4:$L$5000,_xlfn.AGGREGATE(15,6,IF($L$4:$L$5000&lt;&gt;"",ROW($L$4:$L$5000)-ROW($L$4)+1,NA()),ROWS($O$4:O141))),"")</f>
        <v>G4-P1-PP3</v>
      </c>
      <c r="P141" t="str">
        <f>IF(O141="","",IF(INDEX(TabPlayer2[Players],MATCH(P140,TabPlayer2[Players],0)+1)="",$B$4,INDEX(TabPlayer2[Players],MATCH(P140,TabPlayer2[Players],0)+1)))</f>
        <v>Player 06</v>
      </c>
      <c r="Q141" t="str">
        <f t="shared" si="14"/>
        <v>G4-P1-Player 06</v>
      </c>
      <c r="R141">
        <f>IF(TabResults[[#This Row],[Games-Periods-Players]]="","",1)</f>
        <v>1</v>
      </c>
    </row>
    <row r="142" spans="10:18" x14ac:dyDescent="0.25">
      <c r="J142" s="11" t="str">
        <f t="shared" si="13"/>
        <v>-</v>
      </c>
      <c r="K142" t="str">
        <f>IF(ROW()-ROW($K$4)+1&gt;COUNTA($J$4:$J$5000)*COUNTA(TabPP[Players playing]),"",INDEX($J$4:$J$5000,INT((ROW()-ROW($K$4))/COUNTA(TabPP[Players playing])+1))&amp;"-"&amp;INDEX(TabPP[Players playing],MOD(ROW()-ROW($K$4),COUNTA(TabPP[Players playing]))+1))</f>
        <v>G1-P7-</v>
      </c>
      <c r="L142" t="str">
        <f t="shared" si="15"/>
        <v/>
      </c>
      <c r="M142" t="str">
        <f t="shared" si="16"/>
        <v>G4</v>
      </c>
      <c r="N142" t="str">
        <f t="shared" si="17"/>
        <v>P1</v>
      </c>
      <c r="O142" t="str">
        <f t="array" ref="O142">IFERROR(INDEX($L$4:$L$5000,_xlfn.AGGREGATE(15,6,IF($L$4:$L$5000&lt;&gt;"",ROW($L$4:$L$5000)-ROW($L$4)+1,NA()),ROWS($O$4:O142))),"")</f>
        <v>G4-P1-PP4</v>
      </c>
      <c r="P142" t="str">
        <f>IF(O142="","",IF(INDEX(TabPlayer2[Players],MATCH(P141,TabPlayer2[Players],0)+1)="",$B$4,INDEX(TabPlayer2[Players],MATCH(P141,TabPlayer2[Players],0)+1)))</f>
        <v>Player 07</v>
      </c>
      <c r="Q142" t="str">
        <f t="shared" si="14"/>
        <v>G4-P1-Player 07</v>
      </c>
      <c r="R142">
        <f>IF(TabResults[[#This Row],[Games-Periods-Players]]="","",1)</f>
        <v>1</v>
      </c>
    </row>
    <row r="143" spans="10:18" x14ac:dyDescent="0.25">
      <c r="J143" s="11" t="str">
        <f t="shared" si="13"/>
        <v>-</v>
      </c>
      <c r="K143" t="str">
        <f>IF(ROW()-ROW($K$4)+1&gt;COUNTA($J$4:$J$5000)*COUNTA(TabPP[Players playing]),"",INDEX($J$4:$J$5000,INT((ROW()-ROW($K$4))/COUNTA(TabPP[Players playing])+1))&amp;"-"&amp;INDEX(TabPP[Players playing],MOD(ROW()-ROW($K$4),COUNTA(TabPP[Players playing]))+1))</f>
        <v>G1-P7-</v>
      </c>
      <c r="L143" t="str">
        <f t="shared" si="15"/>
        <v/>
      </c>
      <c r="M143" t="str">
        <f t="shared" si="16"/>
        <v>G4</v>
      </c>
      <c r="N143" t="str">
        <f t="shared" si="17"/>
        <v>P1</v>
      </c>
      <c r="O143" t="str">
        <f t="array" ref="O143">IFERROR(INDEX($L$4:$L$5000,_xlfn.AGGREGATE(15,6,IF($L$4:$L$5000&lt;&gt;"",ROW($L$4:$L$5000)-ROW($L$4)+1,NA()),ROWS($O$4:O143))),"")</f>
        <v>G4-P1-PP5</v>
      </c>
      <c r="P143" t="str">
        <f>IF(O143="","",IF(INDEX(TabPlayer2[Players],MATCH(P142,TabPlayer2[Players],0)+1)="",$B$4,INDEX(TabPlayer2[Players],MATCH(P142,TabPlayer2[Players],0)+1)))</f>
        <v>Player 08</v>
      </c>
      <c r="Q143" t="str">
        <f t="shared" si="14"/>
        <v>G4-P1-Player 08</v>
      </c>
      <c r="R143">
        <f>IF(TabResults[[#This Row],[Games-Periods-Players]]="","",1)</f>
        <v>1</v>
      </c>
    </row>
    <row r="144" spans="10:18" x14ac:dyDescent="0.25">
      <c r="J144" s="11" t="str">
        <f t="shared" si="13"/>
        <v>-P1</v>
      </c>
      <c r="K144" t="str">
        <f>IF(ROW()-ROW($K$4)+1&gt;COUNTA($J$4:$J$5000)*COUNTA(TabPP[Players playing]),"",INDEX($J$4:$J$5000,INT((ROW()-ROW($K$4))/COUNTA(TabPP[Players playing])+1))&amp;"-"&amp;INDEX(TabPP[Players playing],MOD(ROW()-ROW($K$4),COUNTA(TabPP[Players playing]))+1))</f>
        <v>G1-P8-PP1</v>
      </c>
      <c r="L144" t="str">
        <f t="shared" si="15"/>
        <v>G1-P8-PP1</v>
      </c>
      <c r="M144" t="str">
        <f t="shared" si="16"/>
        <v>G4</v>
      </c>
      <c r="N144" t="str">
        <f t="shared" si="17"/>
        <v>P2</v>
      </c>
      <c r="O144" t="str">
        <f t="array" ref="O144">IFERROR(INDEX($L$4:$L$5000,_xlfn.AGGREGATE(15,6,IF($L$4:$L$5000&lt;&gt;"",ROW($L$4:$L$5000)-ROW($L$4)+1,NA()),ROWS($O$4:O144))),"")</f>
        <v>G4-P2-PP1</v>
      </c>
      <c r="P144" t="str">
        <f>IF(O144="","",IF(INDEX(TabPlayer2[Players],MATCH(P143,TabPlayer2[Players],0)+1)="",$B$4,INDEX(TabPlayer2[Players],MATCH(P143,TabPlayer2[Players],0)+1)))</f>
        <v>Player 09</v>
      </c>
      <c r="Q144" t="str">
        <f t="shared" si="14"/>
        <v>G4-P2-Player 09</v>
      </c>
      <c r="R144">
        <f>IF(TabResults[[#This Row],[Games-Periods-Players]]="","",1)</f>
        <v>1</v>
      </c>
    </row>
    <row r="145" spans="10:18" x14ac:dyDescent="0.25">
      <c r="J145" s="11" t="str">
        <f t="shared" si="13"/>
        <v>-P2</v>
      </c>
      <c r="K145" t="str">
        <f>IF(ROW()-ROW($K$4)+1&gt;COUNTA($J$4:$J$5000)*COUNTA(TabPP[Players playing]),"",INDEX($J$4:$J$5000,INT((ROW()-ROW($K$4))/COUNTA(TabPP[Players playing])+1))&amp;"-"&amp;INDEX(TabPP[Players playing],MOD(ROW()-ROW($K$4),COUNTA(TabPP[Players playing]))+1))</f>
        <v>G1-P8-PP2</v>
      </c>
      <c r="L145" t="str">
        <f t="shared" si="15"/>
        <v>G1-P8-PP2</v>
      </c>
      <c r="M145" t="str">
        <f t="shared" si="16"/>
        <v>G4</v>
      </c>
      <c r="N145" t="str">
        <f t="shared" si="17"/>
        <v>P2</v>
      </c>
      <c r="O145" t="str">
        <f t="array" ref="O145">IFERROR(INDEX($L$4:$L$5000,_xlfn.AGGREGATE(15,6,IF($L$4:$L$5000&lt;&gt;"",ROW($L$4:$L$5000)-ROW($L$4)+1,NA()),ROWS($O$4:O145))),"")</f>
        <v>G4-P2-PP2</v>
      </c>
      <c r="P145" t="str">
        <f>IF(O145="","",IF(INDEX(TabPlayer2[Players],MATCH(P144,TabPlayer2[Players],0)+1)="",$B$4,INDEX(TabPlayer2[Players],MATCH(P144,TabPlayer2[Players],0)+1)))</f>
        <v>Player 10</v>
      </c>
      <c r="Q145" t="str">
        <f t="shared" si="14"/>
        <v>G4-P2-Player 10</v>
      </c>
      <c r="R145">
        <f>IF(TabResults[[#This Row],[Games-Periods-Players]]="","",1)</f>
        <v>1</v>
      </c>
    </row>
    <row r="146" spans="10:18" x14ac:dyDescent="0.25">
      <c r="J146" s="11" t="str">
        <f t="shared" si="13"/>
        <v>-P3</v>
      </c>
      <c r="K146" t="str">
        <f>IF(ROW()-ROW($K$4)+1&gt;COUNTA($J$4:$J$5000)*COUNTA(TabPP[Players playing]),"",INDEX($J$4:$J$5000,INT((ROW()-ROW($K$4))/COUNTA(TabPP[Players playing])+1))&amp;"-"&amp;INDEX(TabPP[Players playing],MOD(ROW()-ROW($K$4),COUNTA(TabPP[Players playing]))+1))</f>
        <v>G1-P8-PP3</v>
      </c>
      <c r="L146" t="str">
        <f t="shared" si="15"/>
        <v>G1-P8-PP3</v>
      </c>
      <c r="M146" t="str">
        <f t="shared" si="16"/>
        <v>G4</v>
      </c>
      <c r="N146" t="str">
        <f t="shared" si="17"/>
        <v>P2</v>
      </c>
      <c r="O146" t="str">
        <f t="array" ref="O146">IFERROR(INDEX($L$4:$L$5000,_xlfn.AGGREGATE(15,6,IF($L$4:$L$5000&lt;&gt;"",ROW($L$4:$L$5000)-ROW($L$4)+1,NA()),ROWS($O$4:O146))),"")</f>
        <v>G4-P2-PP3</v>
      </c>
      <c r="P146" t="str">
        <f>IF(O146="","",IF(INDEX(TabPlayer2[Players],MATCH(P145,TabPlayer2[Players],0)+1)="",$B$4,INDEX(TabPlayer2[Players],MATCH(P145,TabPlayer2[Players],0)+1)))</f>
        <v>Player 11</v>
      </c>
      <c r="Q146" t="str">
        <f t="shared" si="14"/>
        <v>G4-P2-Player 11</v>
      </c>
      <c r="R146">
        <f>IF(TabResults[[#This Row],[Games-Periods-Players]]="","",1)</f>
        <v>1</v>
      </c>
    </row>
    <row r="147" spans="10:18" x14ac:dyDescent="0.25">
      <c r="J147" s="11" t="str">
        <f t="shared" si="13"/>
        <v>-P4</v>
      </c>
      <c r="K147" t="str">
        <f>IF(ROW()-ROW($K$4)+1&gt;COUNTA($J$4:$J$5000)*COUNTA(TabPP[Players playing]),"",INDEX($J$4:$J$5000,INT((ROW()-ROW($K$4))/COUNTA(TabPP[Players playing])+1))&amp;"-"&amp;INDEX(TabPP[Players playing],MOD(ROW()-ROW($K$4),COUNTA(TabPP[Players playing]))+1))</f>
        <v>G1-P8-PP4</v>
      </c>
      <c r="L147" t="str">
        <f t="shared" si="15"/>
        <v>G1-P8-PP4</v>
      </c>
      <c r="M147" t="str">
        <f t="shared" si="16"/>
        <v>G4</v>
      </c>
      <c r="N147" t="str">
        <f t="shared" si="17"/>
        <v>P2</v>
      </c>
      <c r="O147" t="str">
        <f t="array" ref="O147">IFERROR(INDEX($L$4:$L$5000,_xlfn.AGGREGATE(15,6,IF($L$4:$L$5000&lt;&gt;"",ROW($L$4:$L$5000)-ROW($L$4)+1,NA()),ROWS($O$4:O147))),"")</f>
        <v>G4-P2-PP4</v>
      </c>
      <c r="P147" t="str">
        <f>IF(O147="","",IF(INDEX(TabPlayer2[Players],MATCH(P146,TabPlayer2[Players],0)+1)="",$B$4,INDEX(TabPlayer2[Players],MATCH(P146,TabPlayer2[Players],0)+1)))</f>
        <v>Player 12</v>
      </c>
      <c r="Q147" t="str">
        <f t="shared" si="14"/>
        <v>G4-P2-Player 12</v>
      </c>
      <c r="R147">
        <f>IF(TabResults[[#This Row],[Games-Periods-Players]]="","",1)</f>
        <v>1</v>
      </c>
    </row>
    <row r="148" spans="10:18" x14ac:dyDescent="0.25">
      <c r="J148" s="11" t="str">
        <f t="shared" si="13"/>
        <v>-P5</v>
      </c>
      <c r="K148" t="str">
        <f>IF(ROW()-ROW($K$4)+1&gt;COUNTA($J$4:$J$5000)*COUNTA(TabPP[Players playing]),"",INDEX($J$4:$J$5000,INT((ROW()-ROW($K$4))/COUNTA(TabPP[Players playing])+1))&amp;"-"&amp;INDEX(TabPP[Players playing],MOD(ROW()-ROW($K$4),COUNTA(TabPP[Players playing]))+1))</f>
        <v>G1-P8-PP5</v>
      </c>
      <c r="L148" t="str">
        <f t="shared" si="15"/>
        <v>G1-P8-PP5</v>
      </c>
      <c r="M148" t="str">
        <f t="shared" si="16"/>
        <v>G4</v>
      </c>
      <c r="N148" t="str">
        <f t="shared" si="17"/>
        <v>P2</v>
      </c>
      <c r="O148" t="str">
        <f t="array" ref="O148">IFERROR(INDEX($L$4:$L$5000,_xlfn.AGGREGATE(15,6,IF($L$4:$L$5000&lt;&gt;"",ROW($L$4:$L$5000)-ROW($L$4)+1,NA()),ROWS($O$4:O148))),"")</f>
        <v>G4-P2-PP5</v>
      </c>
      <c r="P148" t="str">
        <f>IF(O148="","",IF(INDEX(TabPlayer2[Players],MATCH(P147,TabPlayer2[Players],0)+1)="",$B$4,INDEX(TabPlayer2[Players],MATCH(P147,TabPlayer2[Players],0)+1)))</f>
        <v>Player 01</v>
      </c>
      <c r="Q148" t="str">
        <f t="shared" si="14"/>
        <v>G4-P2-Player 01</v>
      </c>
      <c r="R148">
        <f>IF(TabResults[[#This Row],[Games-Periods-Players]]="","",1)</f>
        <v>1</v>
      </c>
    </row>
    <row r="149" spans="10:18" x14ac:dyDescent="0.25">
      <c r="J149" s="11" t="str">
        <f t="shared" si="13"/>
        <v>-P6</v>
      </c>
      <c r="K149" t="str">
        <f>IF(ROW()-ROW($K$4)+1&gt;COUNTA($J$4:$J$5000)*COUNTA(TabPP[Players playing]),"",INDEX($J$4:$J$5000,INT((ROW()-ROW($K$4))/COUNTA(TabPP[Players playing])+1))&amp;"-"&amp;INDEX(TabPP[Players playing],MOD(ROW()-ROW($K$4),COUNTA(TabPP[Players playing]))+1))</f>
        <v>G1-P8-</v>
      </c>
      <c r="L149" t="str">
        <f t="shared" si="15"/>
        <v/>
      </c>
      <c r="M149" t="str">
        <f t="shared" si="16"/>
        <v>G4</v>
      </c>
      <c r="N149" t="str">
        <f t="shared" si="17"/>
        <v>P3</v>
      </c>
      <c r="O149" t="str">
        <f t="array" ref="O149">IFERROR(INDEX($L$4:$L$5000,_xlfn.AGGREGATE(15,6,IF($L$4:$L$5000&lt;&gt;"",ROW($L$4:$L$5000)-ROW($L$4)+1,NA()),ROWS($O$4:O149))),"")</f>
        <v>G4-P3-PP1</v>
      </c>
      <c r="P149" t="str">
        <f>IF(O149="","",IF(INDEX(TabPlayer2[Players],MATCH(P148,TabPlayer2[Players],0)+1)="",$B$4,INDEX(TabPlayer2[Players],MATCH(P148,TabPlayer2[Players],0)+1)))</f>
        <v>Player 02</v>
      </c>
      <c r="Q149" t="str">
        <f t="shared" si="14"/>
        <v>G4-P3-Player 02</v>
      </c>
      <c r="R149">
        <f>IF(TabResults[[#This Row],[Games-Periods-Players]]="","",1)</f>
        <v>1</v>
      </c>
    </row>
    <row r="150" spans="10:18" x14ac:dyDescent="0.25">
      <c r="J150" s="11" t="str">
        <f t="shared" si="13"/>
        <v>-P7</v>
      </c>
      <c r="K150" t="str">
        <f>IF(ROW()-ROW($K$4)+1&gt;COUNTA($J$4:$J$5000)*COUNTA(TabPP[Players playing]),"",INDEX($J$4:$J$5000,INT((ROW()-ROW($K$4))/COUNTA(TabPP[Players playing])+1))&amp;"-"&amp;INDEX(TabPP[Players playing],MOD(ROW()-ROW($K$4),COUNTA(TabPP[Players playing]))+1))</f>
        <v>G1-P8-</v>
      </c>
      <c r="L150" t="str">
        <f t="shared" si="15"/>
        <v/>
      </c>
      <c r="M150" t="str">
        <f t="shared" si="16"/>
        <v>G4</v>
      </c>
      <c r="N150" t="str">
        <f t="shared" si="17"/>
        <v>P3</v>
      </c>
      <c r="O150" t="str">
        <f t="array" ref="O150">IFERROR(INDEX($L$4:$L$5000,_xlfn.AGGREGATE(15,6,IF($L$4:$L$5000&lt;&gt;"",ROW($L$4:$L$5000)-ROW($L$4)+1,NA()),ROWS($O$4:O150))),"")</f>
        <v>G4-P3-PP2</v>
      </c>
      <c r="P150" t="str">
        <f>IF(O150="","",IF(INDEX(TabPlayer2[Players],MATCH(P149,TabPlayer2[Players],0)+1)="",$B$4,INDEX(TabPlayer2[Players],MATCH(P149,TabPlayer2[Players],0)+1)))</f>
        <v>Player 03</v>
      </c>
      <c r="Q150" t="str">
        <f t="shared" si="14"/>
        <v>G4-P3-Player 03</v>
      </c>
      <c r="R150">
        <f>IF(TabResults[[#This Row],[Games-Periods-Players]]="","",1)</f>
        <v>1</v>
      </c>
    </row>
    <row r="151" spans="10:18" x14ac:dyDescent="0.25">
      <c r="J151" s="11" t="str">
        <f t="shared" si="13"/>
        <v>-P8</v>
      </c>
      <c r="K151" t="str">
        <f>IF(ROW()-ROW($K$4)+1&gt;COUNTA($J$4:$J$5000)*COUNTA(TabPP[Players playing]),"",INDEX($J$4:$J$5000,INT((ROW()-ROW($K$4))/COUNTA(TabPP[Players playing])+1))&amp;"-"&amp;INDEX(TabPP[Players playing],MOD(ROW()-ROW($K$4),COUNTA(TabPP[Players playing]))+1))</f>
        <v>G1-P8-</v>
      </c>
      <c r="L151" t="str">
        <f t="shared" si="15"/>
        <v/>
      </c>
      <c r="M151" t="str">
        <f t="shared" si="16"/>
        <v>G4</v>
      </c>
      <c r="N151" t="str">
        <f t="shared" si="17"/>
        <v>P3</v>
      </c>
      <c r="O151" t="str">
        <f t="array" ref="O151">IFERROR(INDEX($L$4:$L$5000,_xlfn.AGGREGATE(15,6,IF($L$4:$L$5000&lt;&gt;"",ROW($L$4:$L$5000)-ROW($L$4)+1,NA()),ROWS($O$4:O151))),"")</f>
        <v>G4-P3-PP3</v>
      </c>
      <c r="P151" t="str">
        <f>IF(O151="","",IF(INDEX(TabPlayer2[Players],MATCH(P150,TabPlayer2[Players],0)+1)="",$B$4,INDEX(TabPlayer2[Players],MATCH(P150,TabPlayer2[Players],0)+1)))</f>
        <v>Player 04</v>
      </c>
      <c r="Q151" t="str">
        <f t="shared" si="14"/>
        <v>G4-P3-Player 04</v>
      </c>
      <c r="R151">
        <f>IF(TabResults[[#This Row],[Games-Periods-Players]]="","",1)</f>
        <v>1</v>
      </c>
    </row>
    <row r="152" spans="10:18" x14ac:dyDescent="0.25">
      <c r="J152" s="11" t="str">
        <f t="shared" si="13"/>
        <v>-P9</v>
      </c>
      <c r="K152" t="str">
        <f>IF(ROW()-ROW($K$4)+1&gt;COUNTA($J$4:$J$5000)*COUNTA(TabPP[Players playing]),"",INDEX($J$4:$J$5000,INT((ROW()-ROW($K$4))/COUNTA(TabPP[Players playing])+1))&amp;"-"&amp;INDEX(TabPP[Players playing],MOD(ROW()-ROW($K$4),COUNTA(TabPP[Players playing]))+1))</f>
        <v>G1-P8-</v>
      </c>
      <c r="L152" t="str">
        <f t="shared" si="15"/>
        <v/>
      </c>
      <c r="M152" t="str">
        <f t="shared" si="16"/>
        <v>G4</v>
      </c>
      <c r="N152" t="str">
        <f t="shared" si="17"/>
        <v>P3</v>
      </c>
      <c r="O152" t="str">
        <f t="array" ref="O152">IFERROR(INDEX($L$4:$L$5000,_xlfn.AGGREGATE(15,6,IF($L$4:$L$5000&lt;&gt;"",ROW($L$4:$L$5000)-ROW($L$4)+1,NA()),ROWS($O$4:O152))),"")</f>
        <v>G4-P3-PP4</v>
      </c>
      <c r="P152" t="str">
        <f>IF(O152="","",IF(INDEX(TabPlayer2[Players],MATCH(P151,TabPlayer2[Players],0)+1)="",$B$4,INDEX(TabPlayer2[Players],MATCH(P151,TabPlayer2[Players],0)+1)))</f>
        <v>Player 05</v>
      </c>
      <c r="Q152" t="str">
        <f t="shared" si="14"/>
        <v>G4-P3-Player 05</v>
      </c>
      <c r="R152">
        <f>IF(TabResults[[#This Row],[Games-Periods-Players]]="","",1)</f>
        <v>1</v>
      </c>
    </row>
    <row r="153" spans="10:18" x14ac:dyDescent="0.25">
      <c r="J153" s="11" t="str">
        <f t="shared" si="13"/>
        <v>-</v>
      </c>
      <c r="K153" t="str">
        <f>IF(ROW()-ROW($K$4)+1&gt;COUNTA($J$4:$J$5000)*COUNTA(TabPP[Players playing]),"",INDEX($J$4:$J$5000,INT((ROW()-ROW($K$4))/COUNTA(TabPP[Players playing])+1))&amp;"-"&amp;INDEX(TabPP[Players playing],MOD(ROW()-ROW($K$4),COUNTA(TabPP[Players playing]))+1))</f>
        <v>G1-P8-</v>
      </c>
      <c r="L153" t="str">
        <f t="shared" si="15"/>
        <v/>
      </c>
      <c r="M153" t="str">
        <f t="shared" si="16"/>
        <v>G4</v>
      </c>
      <c r="N153" t="str">
        <f t="shared" si="17"/>
        <v>P3</v>
      </c>
      <c r="O153" t="str">
        <f t="array" ref="O153">IFERROR(INDEX($L$4:$L$5000,_xlfn.AGGREGATE(15,6,IF($L$4:$L$5000&lt;&gt;"",ROW($L$4:$L$5000)-ROW($L$4)+1,NA()),ROWS($O$4:O153))),"")</f>
        <v>G4-P3-PP5</v>
      </c>
      <c r="P153" t="str">
        <f>IF(O153="","",IF(INDEX(TabPlayer2[Players],MATCH(P152,TabPlayer2[Players],0)+1)="",$B$4,INDEX(TabPlayer2[Players],MATCH(P152,TabPlayer2[Players],0)+1)))</f>
        <v>Player 06</v>
      </c>
      <c r="Q153" t="str">
        <f t="shared" si="14"/>
        <v>G4-P3-Player 06</v>
      </c>
      <c r="R153">
        <f>IF(TabResults[[#This Row],[Games-Periods-Players]]="","",1)</f>
        <v>1</v>
      </c>
    </row>
    <row r="154" spans="10:18" x14ac:dyDescent="0.25">
      <c r="J154" s="11" t="str">
        <f t="shared" si="13"/>
        <v>-</v>
      </c>
      <c r="K154" t="str">
        <f>IF(ROW()-ROW($K$4)+1&gt;COUNTA($J$4:$J$5000)*COUNTA(TabPP[Players playing]),"",INDEX($J$4:$J$5000,INT((ROW()-ROW($K$4))/COUNTA(TabPP[Players playing])+1))&amp;"-"&amp;INDEX(TabPP[Players playing],MOD(ROW()-ROW($K$4),COUNTA(TabPP[Players playing]))+1))</f>
        <v>G1-P8-</v>
      </c>
      <c r="L154" t="str">
        <f t="shared" si="15"/>
        <v/>
      </c>
      <c r="M154" t="str">
        <f t="shared" si="16"/>
        <v>G4</v>
      </c>
      <c r="N154" t="str">
        <f t="shared" si="17"/>
        <v>P4</v>
      </c>
      <c r="O154" t="str">
        <f t="array" ref="O154">IFERROR(INDEX($L$4:$L$5000,_xlfn.AGGREGATE(15,6,IF($L$4:$L$5000&lt;&gt;"",ROW($L$4:$L$5000)-ROW($L$4)+1,NA()),ROWS($O$4:O154))),"")</f>
        <v>G4-P4-PP1</v>
      </c>
      <c r="P154" t="str">
        <f>IF(O154="","",IF(INDEX(TabPlayer2[Players],MATCH(P153,TabPlayer2[Players],0)+1)="",$B$4,INDEX(TabPlayer2[Players],MATCH(P153,TabPlayer2[Players],0)+1)))</f>
        <v>Player 07</v>
      </c>
      <c r="Q154" t="str">
        <f t="shared" si="14"/>
        <v>G4-P4-Player 07</v>
      </c>
      <c r="R154">
        <f>IF(TabResults[[#This Row],[Games-Periods-Players]]="","",1)</f>
        <v>1</v>
      </c>
    </row>
    <row r="155" spans="10:18" x14ac:dyDescent="0.25">
      <c r="J155" s="11" t="str">
        <f t="shared" si="13"/>
        <v>-</v>
      </c>
      <c r="K155" t="str">
        <f>IF(ROW()-ROW($K$4)+1&gt;COUNTA($J$4:$J$5000)*COUNTA(TabPP[Players playing]),"",INDEX($J$4:$J$5000,INT((ROW()-ROW($K$4))/COUNTA(TabPP[Players playing])+1))&amp;"-"&amp;INDEX(TabPP[Players playing],MOD(ROW()-ROW($K$4),COUNTA(TabPP[Players playing]))+1))</f>
        <v>G1-P8-</v>
      </c>
      <c r="L155" t="str">
        <f t="shared" si="15"/>
        <v/>
      </c>
      <c r="M155" t="str">
        <f t="shared" si="16"/>
        <v>G4</v>
      </c>
      <c r="N155" t="str">
        <f t="shared" si="17"/>
        <v>P4</v>
      </c>
      <c r="O155" t="str">
        <f t="array" ref="O155">IFERROR(INDEX($L$4:$L$5000,_xlfn.AGGREGATE(15,6,IF($L$4:$L$5000&lt;&gt;"",ROW($L$4:$L$5000)-ROW($L$4)+1,NA()),ROWS($O$4:O155))),"")</f>
        <v>G4-P4-PP2</v>
      </c>
      <c r="P155" t="str">
        <f>IF(O155="","",IF(INDEX(TabPlayer2[Players],MATCH(P154,TabPlayer2[Players],0)+1)="",$B$4,INDEX(TabPlayer2[Players],MATCH(P154,TabPlayer2[Players],0)+1)))</f>
        <v>Player 08</v>
      </c>
      <c r="Q155" t="str">
        <f t="shared" si="14"/>
        <v>G4-P4-Player 08</v>
      </c>
      <c r="R155">
        <f>IF(TabResults[[#This Row],[Games-Periods-Players]]="","",1)</f>
        <v>1</v>
      </c>
    </row>
    <row r="156" spans="10:18" x14ac:dyDescent="0.25">
      <c r="J156" s="11" t="str">
        <f t="shared" si="13"/>
        <v>-</v>
      </c>
      <c r="K156" t="str">
        <f>IF(ROW()-ROW($K$4)+1&gt;COUNTA($J$4:$J$5000)*COUNTA(TabPP[Players playing]),"",INDEX($J$4:$J$5000,INT((ROW()-ROW($K$4))/COUNTA(TabPP[Players playing])+1))&amp;"-"&amp;INDEX(TabPP[Players playing],MOD(ROW()-ROW($K$4),COUNTA(TabPP[Players playing]))+1))</f>
        <v>G1-P8-</v>
      </c>
      <c r="L156" t="str">
        <f t="shared" si="15"/>
        <v/>
      </c>
      <c r="M156" t="str">
        <f t="shared" si="16"/>
        <v>G4</v>
      </c>
      <c r="N156" t="str">
        <f t="shared" si="17"/>
        <v>P4</v>
      </c>
      <c r="O156" t="str">
        <f t="array" ref="O156">IFERROR(INDEX($L$4:$L$5000,_xlfn.AGGREGATE(15,6,IF($L$4:$L$5000&lt;&gt;"",ROW($L$4:$L$5000)-ROW($L$4)+1,NA()),ROWS($O$4:O156))),"")</f>
        <v>G4-P4-PP3</v>
      </c>
      <c r="P156" t="str">
        <f>IF(O156="","",IF(INDEX(TabPlayer2[Players],MATCH(P155,TabPlayer2[Players],0)+1)="",$B$4,INDEX(TabPlayer2[Players],MATCH(P155,TabPlayer2[Players],0)+1)))</f>
        <v>Player 09</v>
      </c>
      <c r="Q156" t="str">
        <f t="shared" si="14"/>
        <v>G4-P4-Player 09</v>
      </c>
      <c r="R156">
        <f>IF(TabResults[[#This Row],[Games-Periods-Players]]="","",1)</f>
        <v>1</v>
      </c>
    </row>
    <row r="157" spans="10:18" x14ac:dyDescent="0.25">
      <c r="J157" s="11" t="str">
        <f t="shared" si="13"/>
        <v>-</v>
      </c>
      <c r="K157" t="str">
        <f>IF(ROW()-ROW($K$4)+1&gt;COUNTA($J$4:$J$5000)*COUNTA(TabPP[Players playing]),"",INDEX($J$4:$J$5000,INT((ROW()-ROW($K$4))/COUNTA(TabPP[Players playing])+1))&amp;"-"&amp;INDEX(TabPP[Players playing],MOD(ROW()-ROW($K$4),COUNTA(TabPP[Players playing]))+1))</f>
        <v>G1-P8-</v>
      </c>
      <c r="L157" t="str">
        <f t="shared" si="15"/>
        <v/>
      </c>
      <c r="M157" t="str">
        <f t="shared" si="16"/>
        <v>G4</v>
      </c>
      <c r="N157" t="str">
        <f t="shared" si="17"/>
        <v>P4</v>
      </c>
      <c r="O157" t="str">
        <f t="array" ref="O157">IFERROR(INDEX($L$4:$L$5000,_xlfn.AGGREGATE(15,6,IF($L$4:$L$5000&lt;&gt;"",ROW($L$4:$L$5000)-ROW($L$4)+1,NA()),ROWS($O$4:O157))),"")</f>
        <v>G4-P4-PP4</v>
      </c>
      <c r="P157" t="str">
        <f>IF(O157="","",IF(INDEX(TabPlayer2[Players],MATCH(P156,TabPlayer2[Players],0)+1)="",$B$4,INDEX(TabPlayer2[Players],MATCH(P156,TabPlayer2[Players],0)+1)))</f>
        <v>Player 10</v>
      </c>
      <c r="Q157" t="str">
        <f t="shared" si="14"/>
        <v>G4-P4-Player 10</v>
      </c>
      <c r="R157">
        <f>IF(TabResults[[#This Row],[Games-Periods-Players]]="","",1)</f>
        <v>1</v>
      </c>
    </row>
    <row r="158" spans="10:18" x14ac:dyDescent="0.25">
      <c r="J158" s="11" t="str">
        <f t="shared" si="13"/>
        <v>-</v>
      </c>
      <c r="K158" t="str">
        <f>IF(ROW()-ROW($K$4)+1&gt;COUNTA($J$4:$J$5000)*COUNTA(TabPP[Players playing]),"",INDEX($J$4:$J$5000,INT((ROW()-ROW($K$4))/COUNTA(TabPP[Players playing])+1))&amp;"-"&amp;INDEX(TabPP[Players playing],MOD(ROW()-ROW($K$4),COUNTA(TabPP[Players playing]))+1))</f>
        <v>G1-P8-</v>
      </c>
      <c r="L158" t="str">
        <f t="shared" si="15"/>
        <v/>
      </c>
      <c r="M158" t="str">
        <f t="shared" si="16"/>
        <v>G4</v>
      </c>
      <c r="N158" t="str">
        <f t="shared" si="17"/>
        <v>P4</v>
      </c>
      <c r="O158" t="str">
        <f t="array" ref="O158">IFERROR(INDEX($L$4:$L$5000,_xlfn.AGGREGATE(15,6,IF($L$4:$L$5000&lt;&gt;"",ROW($L$4:$L$5000)-ROW($L$4)+1,NA()),ROWS($O$4:O158))),"")</f>
        <v>G4-P4-PP5</v>
      </c>
      <c r="P158" t="str">
        <f>IF(O158="","",IF(INDEX(TabPlayer2[Players],MATCH(P157,TabPlayer2[Players],0)+1)="",$B$4,INDEX(TabPlayer2[Players],MATCH(P157,TabPlayer2[Players],0)+1)))</f>
        <v>Player 11</v>
      </c>
      <c r="Q158" t="str">
        <f t="shared" si="14"/>
        <v>G4-P4-Player 11</v>
      </c>
      <c r="R158">
        <f>IF(TabResults[[#This Row],[Games-Periods-Players]]="","",1)</f>
        <v>1</v>
      </c>
    </row>
    <row r="159" spans="10:18" x14ac:dyDescent="0.25">
      <c r="J159" s="11" t="str">
        <f t="shared" si="13"/>
        <v>-</v>
      </c>
      <c r="K159" t="str">
        <f>IF(ROW()-ROW($K$4)+1&gt;COUNTA($J$4:$J$5000)*COUNTA(TabPP[Players playing]),"",INDEX($J$4:$J$5000,INT((ROW()-ROW($K$4))/COUNTA(TabPP[Players playing])+1))&amp;"-"&amp;INDEX(TabPP[Players playing],MOD(ROW()-ROW($K$4),COUNTA(TabPP[Players playing]))+1))</f>
        <v>G1-P8-</v>
      </c>
      <c r="L159" t="str">
        <f t="shared" si="15"/>
        <v/>
      </c>
      <c r="M159" t="str">
        <f t="shared" si="16"/>
        <v>G4</v>
      </c>
      <c r="N159" t="str">
        <f t="shared" si="17"/>
        <v>P5</v>
      </c>
      <c r="O159" t="str">
        <f t="array" ref="O159">IFERROR(INDEX($L$4:$L$5000,_xlfn.AGGREGATE(15,6,IF($L$4:$L$5000&lt;&gt;"",ROW($L$4:$L$5000)-ROW($L$4)+1,NA()),ROWS($O$4:O159))),"")</f>
        <v>G4-P5-PP1</v>
      </c>
      <c r="P159" t="str">
        <f>IF(O159="","",IF(INDEX(TabPlayer2[Players],MATCH(P158,TabPlayer2[Players],0)+1)="",$B$4,INDEX(TabPlayer2[Players],MATCH(P158,TabPlayer2[Players],0)+1)))</f>
        <v>Player 12</v>
      </c>
      <c r="Q159" t="str">
        <f t="shared" si="14"/>
        <v>G4-P5-Player 12</v>
      </c>
      <c r="R159">
        <f>IF(TabResults[[#This Row],[Games-Periods-Players]]="","",1)</f>
        <v>1</v>
      </c>
    </row>
    <row r="160" spans="10:18" x14ac:dyDescent="0.25">
      <c r="J160" s="11" t="str">
        <f t="shared" si="13"/>
        <v>-</v>
      </c>
      <c r="K160" t="str">
        <f>IF(ROW()-ROW($K$4)+1&gt;COUNTA($J$4:$J$5000)*COUNTA(TabPP[Players playing]),"",INDEX($J$4:$J$5000,INT((ROW()-ROW($K$4))/COUNTA(TabPP[Players playing])+1))&amp;"-"&amp;INDEX(TabPP[Players playing],MOD(ROW()-ROW($K$4),COUNTA(TabPP[Players playing]))+1))</f>
        <v>G1-P8-</v>
      </c>
      <c r="L160" t="str">
        <f t="shared" si="15"/>
        <v/>
      </c>
      <c r="M160" t="str">
        <f t="shared" si="16"/>
        <v>G4</v>
      </c>
      <c r="N160" t="str">
        <f t="shared" si="17"/>
        <v>P5</v>
      </c>
      <c r="O160" t="str">
        <f t="array" ref="O160">IFERROR(INDEX($L$4:$L$5000,_xlfn.AGGREGATE(15,6,IF($L$4:$L$5000&lt;&gt;"",ROW($L$4:$L$5000)-ROW($L$4)+1,NA()),ROWS($O$4:O160))),"")</f>
        <v>G4-P5-PP2</v>
      </c>
      <c r="P160" t="str">
        <f>IF(O160="","",IF(INDEX(TabPlayer2[Players],MATCH(P159,TabPlayer2[Players],0)+1)="",$B$4,INDEX(TabPlayer2[Players],MATCH(P159,TabPlayer2[Players],0)+1)))</f>
        <v>Player 01</v>
      </c>
      <c r="Q160" t="str">
        <f t="shared" si="14"/>
        <v>G4-P5-Player 01</v>
      </c>
      <c r="R160">
        <f>IF(TabResults[[#This Row],[Games-Periods-Players]]="","",1)</f>
        <v>1</v>
      </c>
    </row>
    <row r="161" spans="10:18" x14ac:dyDescent="0.25">
      <c r="J161" s="11" t="str">
        <f t="shared" si="13"/>
        <v>-</v>
      </c>
      <c r="K161" t="str">
        <f>IF(ROW()-ROW($K$4)+1&gt;COUNTA($J$4:$J$5000)*COUNTA(TabPP[Players playing]),"",INDEX($J$4:$J$5000,INT((ROW()-ROW($K$4))/COUNTA(TabPP[Players playing])+1))&amp;"-"&amp;INDEX(TabPP[Players playing],MOD(ROW()-ROW($K$4),COUNTA(TabPP[Players playing]))+1))</f>
        <v>G1-P8-</v>
      </c>
      <c r="L161" t="str">
        <f t="shared" si="15"/>
        <v/>
      </c>
      <c r="M161" t="str">
        <f t="shared" si="16"/>
        <v>G4</v>
      </c>
      <c r="N161" t="str">
        <f t="shared" si="17"/>
        <v>P5</v>
      </c>
      <c r="O161" t="str">
        <f t="array" ref="O161">IFERROR(INDEX($L$4:$L$5000,_xlfn.AGGREGATE(15,6,IF($L$4:$L$5000&lt;&gt;"",ROW($L$4:$L$5000)-ROW($L$4)+1,NA()),ROWS($O$4:O161))),"")</f>
        <v>G4-P5-PP3</v>
      </c>
      <c r="P161" t="str">
        <f>IF(O161="","",IF(INDEX(TabPlayer2[Players],MATCH(P160,TabPlayer2[Players],0)+1)="",$B$4,INDEX(TabPlayer2[Players],MATCH(P160,TabPlayer2[Players],0)+1)))</f>
        <v>Player 02</v>
      </c>
      <c r="Q161" t="str">
        <f t="shared" si="14"/>
        <v>G4-P5-Player 02</v>
      </c>
      <c r="R161">
        <f>IF(TabResults[[#This Row],[Games-Periods-Players]]="","",1)</f>
        <v>1</v>
      </c>
    </row>
    <row r="162" spans="10:18" x14ac:dyDescent="0.25">
      <c r="J162" s="11" t="str">
        <f t="shared" si="13"/>
        <v>-</v>
      </c>
      <c r="K162" t="str">
        <f>IF(ROW()-ROW($K$4)+1&gt;COUNTA($J$4:$J$5000)*COUNTA(TabPP[Players playing]),"",INDEX($J$4:$J$5000,INT((ROW()-ROW($K$4))/COUNTA(TabPP[Players playing])+1))&amp;"-"&amp;INDEX(TabPP[Players playing],MOD(ROW()-ROW($K$4),COUNTA(TabPP[Players playing]))+1))</f>
        <v>G1-P8-</v>
      </c>
      <c r="L162" t="str">
        <f t="shared" si="15"/>
        <v/>
      </c>
      <c r="M162" t="str">
        <f t="shared" si="16"/>
        <v>G4</v>
      </c>
      <c r="N162" t="str">
        <f t="shared" si="17"/>
        <v>P5</v>
      </c>
      <c r="O162" t="str">
        <f t="array" ref="O162">IFERROR(INDEX($L$4:$L$5000,_xlfn.AGGREGATE(15,6,IF($L$4:$L$5000&lt;&gt;"",ROW($L$4:$L$5000)-ROW($L$4)+1,NA()),ROWS($O$4:O162))),"")</f>
        <v>G4-P5-PP4</v>
      </c>
      <c r="P162" t="str">
        <f>IF(O162="","",IF(INDEX(TabPlayer2[Players],MATCH(P161,TabPlayer2[Players],0)+1)="",$B$4,INDEX(TabPlayer2[Players],MATCH(P161,TabPlayer2[Players],0)+1)))</f>
        <v>Player 03</v>
      </c>
      <c r="Q162" t="str">
        <f t="shared" si="14"/>
        <v>G4-P5-Player 03</v>
      </c>
      <c r="R162">
        <f>IF(TabResults[[#This Row],[Games-Periods-Players]]="","",1)</f>
        <v>1</v>
      </c>
    </row>
    <row r="163" spans="10:18" x14ac:dyDescent="0.25">
      <c r="J163" s="11" t="str">
        <f t="shared" si="13"/>
        <v>-</v>
      </c>
      <c r="K163" t="str">
        <f>IF(ROW()-ROW($K$4)+1&gt;COUNTA($J$4:$J$5000)*COUNTA(TabPP[Players playing]),"",INDEX($J$4:$J$5000,INT((ROW()-ROW($K$4))/COUNTA(TabPP[Players playing])+1))&amp;"-"&amp;INDEX(TabPP[Players playing],MOD(ROW()-ROW($K$4),COUNTA(TabPP[Players playing]))+1))</f>
        <v>G1-P8-</v>
      </c>
      <c r="L163" t="str">
        <f t="shared" si="15"/>
        <v/>
      </c>
      <c r="M163" t="str">
        <f t="shared" si="16"/>
        <v>G4</v>
      </c>
      <c r="N163" t="str">
        <f t="shared" si="17"/>
        <v>P5</v>
      </c>
      <c r="O163" t="str">
        <f t="array" ref="O163">IFERROR(INDEX($L$4:$L$5000,_xlfn.AGGREGATE(15,6,IF($L$4:$L$5000&lt;&gt;"",ROW($L$4:$L$5000)-ROW($L$4)+1,NA()),ROWS($O$4:O163))),"")</f>
        <v>G4-P5-PP5</v>
      </c>
      <c r="P163" t="str">
        <f>IF(O163="","",IF(INDEX(TabPlayer2[Players],MATCH(P162,TabPlayer2[Players],0)+1)="",$B$4,INDEX(TabPlayer2[Players],MATCH(P162,TabPlayer2[Players],0)+1)))</f>
        <v>Player 04</v>
      </c>
      <c r="Q163" t="str">
        <f t="shared" si="14"/>
        <v>G4-P5-Player 04</v>
      </c>
      <c r="R163">
        <f>IF(TabResults[[#This Row],[Games-Periods-Players]]="","",1)</f>
        <v>1</v>
      </c>
    </row>
    <row r="164" spans="10:18" x14ac:dyDescent="0.25">
      <c r="J164" s="11" t="str">
        <f t="shared" si="13"/>
        <v>-P1</v>
      </c>
      <c r="K164" t="str">
        <f>IF(ROW()-ROW($K$4)+1&gt;COUNTA($J$4:$J$5000)*COUNTA(TabPP[Players playing]),"",INDEX($J$4:$J$5000,INT((ROW()-ROW($K$4))/COUNTA(TabPP[Players playing])+1))&amp;"-"&amp;INDEX(TabPP[Players playing],MOD(ROW()-ROW($K$4),COUNTA(TabPP[Players playing]))+1))</f>
        <v>G1-P9-PP1</v>
      </c>
      <c r="L164" t="str">
        <f t="shared" si="15"/>
        <v>G1-P9-PP1</v>
      </c>
      <c r="M164" t="str">
        <f t="shared" si="16"/>
        <v>G4</v>
      </c>
      <c r="N164" t="str">
        <f t="shared" si="17"/>
        <v>P6</v>
      </c>
      <c r="O164" t="str">
        <f t="array" ref="O164">IFERROR(INDEX($L$4:$L$5000,_xlfn.AGGREGATE(15,6,IF($L$4:$L$5000&lt;&gt;"",ROW($L$4:$L$5000)-ROW($L$4)+1,NA()),ROWS($O$4:O164))),"")</f>
        <v>G4-P6-PP1</v>
      </c>
      <c r="P164" t="str">
        <f>IF(O164="","",IF(INDEX(TabPlayer2[Players],MATCH(P163,TabPlayer2[Players],0)+1)="",$B$4,INDEX(TabPlayer2[Players],MATCH(P163,TabPlayer2[Players],0)+1)))</f>
        <v>Player 05</v>
      </c>
      <c r="Q164" t="str">
        <f t="shared" si="14"/>
        <v>G4-P6-Player 05</v>
      </c>
      <c r="R164">
        <f>IF(TabResults[[#This Row],[Games-Periods-Players]]="","",1)</f>
        <v>1</v>
      </c>
    </row>
    <row r="165" spans="10:18" x14ac:dyDescent="0.25">
      <c r="J165" s="11" t="str">
        <f t="shared" si="13"/>
        <v>-P2</v>
      </c>
      <c r="K165" t="str">
        <f>IF(ROW()-ROW($K$4)+1&gt;COUNTA($J$4:$J$5000)*COUNTA(TabPP[Players playing]),"",INDEX($J$4:$J$5000,INT((ROW()-ROW($K$4))/COUNTA(TabPP[Players playing])+1))&amp;"-"&amp;INDEX(TabPP[Players playing],MOD(ROW()-ROW($K$4),COUNTA(TabPP[Players playing]))+1))</f>
        <v>G1-P9-PP2</v>
      </c>
      <c r="L165" t="str">
        <f t="shared" si="15"/>
        <v>G1-P9-PP2</v>
      </c>
      <c r="M165" t="str">
        <f t="shared" si="16"/>
        <v>G4</v>
      </c>
      <c r="N165" t="str">
        <f t="shared" si="17"/>
        <v>P6</v>
      </c>
      <c r="O165" t="str">
        <f t="array" ref="O165">IFERROR(INDEX($L$4:$L$5000,_xlfn.AGGREGATE(15,6,IF($L$4:$L$5000&lt;&gt;"",ROW($L$4:$L$5000)-ROW($L$4)+1,NA()),ROWS($O$4:O165))),"")</f>
        <v>G4-P6-PP2</v>
      </c>
      <c r="P165" t="str">
        <f>IF(O165="","",IF(INDEX(TabPlayer2[Players],MATCH(P164,TabPlayer2[Players],0)+1)="",$B$4,INDEX(TabPlayer2[Players],MATCH(P164,TabPlayer2[Players],0)+1)))</f>
        <v>Player 06</v>
      </c>
      <c r="Q165" t="str">
        <f t="shared" si="14"/>
        <v>G4-P6-Player 06</v>
      </c>
      <c r="R165">
        <f>IF(TabResults[[#This Row],[Games-Periods-Players]]="","",1)</f>
        <v>1</v>
      </c>
    </row>
    <row r="166" spans="10:18" x14ac:dyDescent="0.25">
      <c r="J166" s="11" t="str">
        <f t="shared" si="13"/>
        <v>-P3</v>
      </c>
      <c r="K166" t="str">
        <f>IF(ROW()-ROW($K$4)+1&gt;COUNTA($J$4:$J$5000)*COUNTA(TabPP[Players playing]),"",INDEX($J$4:$J$5000,INT((ROW()-ROW($K$4))/COUNTA(TabPP[Players playing])+1))&amp;"-"&amp;INDEX(TabPP[Players playing],MOD(ROW()-ROW($K$4),COUNTA(TabPP[Players playing]))+1))</f>
        <v>G1-P9-PP3</v>
      </c>
      <c r="L166" t="str">
        <f t="shared" si="15"/>
        <v>G1-P9-PP3</v>
      </c>
      <c r="M166" t="str">
        <f t="shared" si="16"/>
        <v>G4</v>
      </c>
      <c r="N166" t="str">
        <f t="shared" si="17"/>
        <v>P6</v>
      </c>
      <c r="O166" t="str">
        <f t="array" ref="O166">IFERROR(INDEX($L$4:$L$5000,_xlfn.AGGREGATE(15,6,IF($L$4:$L$5000&lt;&gt;"",ROW($L$4:$L$5000)-ROW($L$4)+1,NA()),ROWS($O$4:O166))),"")</f>
        <v>G4-P6-PP3</v>
      </c>
      <c r="P166" t="str">
        <f>IF(O166="","",IF(INDEX(TabPlayer2[Players],MATCH(P165,TabPlayer2[Players],0)+1)="",$B$4,INDEX(TabPlayer2[Players],MATCH(P165,TabPlayer2[Players],0)+1)))</f>
        <v>Player 07</v>
      </c>
      <c r="Q166" t="str">
        <f t="shared" si="14"/>
        <v>G4-P6-Player 07</v>
      </c>
      <c r="R166">
        <f>IF(TabResults[[#This Row],[Games-Periods-Players]]="","",1)</f>
        <v>1</v>
      </c>
    </row>
    <row r="167" spans="10:18" x14ac:dyDescent="0.25">
      <c r="J167" s="11" t="str">
        <f t="shared" si="13"/>
        <v>-P4</v>
      </c>
      <c r="K167" t="str">
        <f>IF(ROW()-ROW($K$4)+1&gt;COUNTA($J$4:$J$5000)*COUNTA(TabPP[Players playing]),"",INDEX($J$4:$J$5000,INT((ROW()-ROW($K$4))/COUNTA(TabPP[Players playing])+1))&amp;"-"&amp;INDEX(TabPP[Players playing],MOD(ROW()-ROW($K$4),COUNTA(TabPP[Players playing]))+1))</f>
        <v>G1-P9-PP4</v>
      </c>
      <c r="L167" t="str">
        <f t="shared" si="15"/>
        <v>G1-P9-PP4</v>
      </c>
      <c r="M167" t="str">
        <f t="shared" si="16"/>
        <v>G4</v>
      </c>
      <c r="N167" t="str">
        <f t="shared" si="17"/>
        <v>P6</v>
      </c>
      <c r="O167" t="str">
        <f t="array" ref="O167">IFERROR(INDEX($L$4:$L$5000,_xlfn.AGGREGATE(15,6,IF($L$4:$L$5000&lt;&gt;"",ROW($L$4:$L$5000)-ROW($L$4)+1,NA()),ROWS($O$4:O167))),"")</f>
        <v>G4-P6-PP4</v>
      </c>
      <c r="P167" t="str">
        <f>IF(O167="","",IF(INDEX(TabPlayer2[Players],MATCH(P166,TabPlayer2[Players],0)+1)="",$B$4,INDEX(TabPlayer2[Players],MATCH(P166,TabPlayer2[Players],0)+1)))</f>
        <v>Player 08</v>
      </c>
      <c r="Q167" t="str">
        <f t="shared" si="14"/>
        <v>G4-P6-Player 08</v>
      </c>
      <c r="R167">
        <f>IF(TabResults[[#This Row],[Games-Periods-Players]]="","",1)</f>
        <v>1</v>
      </c>
    </row>
    <row r="168" spans="10:18" x14ac:dyDescent="0.25">
      <c r="J168" s="11" t="str">
        <f t="shared" si="13"/>
        <v>-P5</v>
      </c>
      <c r="K168" t="str">
        <f>IF(ROW()-ROW($K$4)+1&gt;COUNTA($J$4:$J$5000)*COUNTA(TabPP[Players playing]),"",INDEX($J$4:$J$5000,INT((ROW()-ROW($K$4))/COUNTA(TabPP[Players playing])+1))&amp;"-"&amp;INDEX(TabPP[Players playing],MOD(ROW()-ROW($K$4),COUNTA(TabPP[Players playing]))+1))</f>
        <v>G1-P9-PP5</v>
      </c>
      <c r="L168" t="str">
        <f t="shared" si="15"/>
        <v>G1-P9-PP5</v>
      </c>
      <c r="M168" t="str">
        <f t="shared" si="16"/>
        <v>G4</v>
      </c>
      <c r="N168" t="str">
        <f t="shared" si="17"/>
        <v>P6</v>
      </c>
      <c r="O168" t="str">
        <f t="array" ref="O168">IFERROR(INDEX($L$4:$L$5000,_xlfn.AGGREGATE(15,6,IF($L$4:$L$5000&lt;&gt;"",ROW($L$4:$L$5000)-ROW($L$4)+1,NA()),ROWS($O$4:O168))),"")</f>
        <v>G4-P6-PP5</v>
      </c>
      <c r="P168" t="str">
        <f>IF(O168="","",IF(INDEX(TabPlayer2[Players],MATCH(P167,TabPlayer2[Players],0)+1)="",$B$4,INDEX(TabPlayer2[Players],MATCH(P167,TabPlayer2[Players],0)+1)))</f>
        <v>Player 09</v>
      </c>
      <c r="Q168" t="str">
        <f t="shared" si="14"/>
        <v>G4-P6-Player 09</v>
      </c>
      <c r="R168">
        <f>IF(TabResults[[#This Row],[Games-Periods-Players]]="","",1)</f>
        <v>1</v>
      </c>
    </row>
    <row r="169" spans="10:18" x14ac:dyDescent="0.25">
      <c r="J169" s="11" t="str">
        <f t="shared" si="13"/>
        <v>-P6</v>
      </c>
      <c r="K169" t="str">
        <f>IF(ROW()-ROW($K$4)+1&gt;COUNTA($J$4:$J$5000)*COUNTA(TabPP[Players playing]),"",INDEX($J$4:$J$5000,INT((ROW()-ROW($K$4))/COUNTA(TabPP[Players playing])+1))&amp;"-"&amp;INDEX(TabPP[Players playing],MOD(ROW()-ROW($K$4),COUNTA(TabPP[Players playing]))+1))</f>
        <v>G1-P9-</v>
      </c>
      <c r="L169" t="str">
        <f t="shared" si="15"/>
        <v/>
      </c>
      <c r="M169" t="str">
        <f t="shared" si="16"/>
        <v>G4</v>
      </c>
      <c r="N169" t="str">
        <f t="shared" si="17"/>
        <v>P7</v>
      </c>
      <c r="O169" t="str">
        <f t="array" ref="O169">IFERROR(INDEX($L$4:$L$5000,_xlfn.AGGREGATE(15,6,IF($L$4:$L$5000&lt;&gt;"",ROW($L$4:$L$5000)-ROW($L$4)+1,NA()),ROWS($O$4:O169))),"")</f>
        <v>G4-P7-PP1</v>
      </c>
      <c r="P169" t="str">
        <f>IF(O169="","",IF(INDEX(TabPlayer2[Players],MATCH(P168,TabPlayer2[Players],0)+1)="",$B$4,INDEX(TabPlayer2[Players],MATCH(P168,TabPlayer2[Players],0)+1)))</f>
        <v>Player 10</v>
      </c>
      <c r="Q169" t="str">
        <f t="shared" si="14"/>
        <v>G4-P7-Player 10</v>
      </c>
      <c r="R169">
        <f>IF(TabResults[[#This Row],[Games-Periods-Players]]="","",1)</f>
        <v>1</v>
      </c>
    </row>
    <row r="170" spans="10:18" x14ac:dyDescent="0.25">
      <c r="J170" s="11" t="str">
        <f t="shared" si="13"/>
        <v>-P7</v>
      </c>
      <c r="K170" t="str">
        <f>IF(ROW()-ROW($K$4)+1&gt;COUNTA($J$4:$J$5000)*COUNTA(TabPP[Players playing]),"",INDEX($J$4:$J$5000,INT((ROW()-ROW($K$4))/COUNTA(TabPP[Players playing])+1))&amp;"-"&amp;INDEX(TabPP[Players playing],MOD(ROW()-ROW($K$4),COUNTA(TabPP[Players playing]))+1))</f>
        <v>G1-P9-</v>
      </c>
      <c r="L170" t="str">
        <f t="shared" si="15"/>
        <v/>
      </c>
      <c r="M170" t="str">
        <f t="shared" si="16"/>
        <v>G4</v>
      </c>
      <c r="N170" t="str">
        <f t="shared" si="17"/>
        <v>P7</v>
      </c>
      <c r="O170" t="str">
        <f t="array" ref="O170">IFERROR(INDEX($L$4:$L$5000,_xlfn.AGGREGATE(15,6,IF($L$4:$L$5000&lt;&gt;"",ROW($L$4:$L$5000)-ROW($L$4)+1,NA()),ROWS($O$4:O170))),"")</f>
        <v>G4-P7-PP2</v>
      </c>
      <c r="P170" t="str">
        <f>IF(O170="","",IF(INDEX(TabPlayer2[Players],MATCH(P169,TabPlayer2[Players],0)+1)="",$B$4,INDEX(TabPlayer2[Players],MATCH(P169,TabPlayer2[Players],0)+1)))</f>
        <v>Player 11</v>
      </c>
      <c r="Q170" t="str">
        <f t="shared" si="14"/>
        <v>G4-P7-Player 11</v>
      </c>
      <c r="R170">
        <f>IF(TabResults[[#This Row],[Games-Periods-Players]]="","",1)</f>
        <v>1</v>
      </c>
    </row>
    <row r="171" spans="10:18" x14ac:dyDescent="0.25">
      <c r="J171" s="11" t="str">
        <f t="shared" si="13"/>
        <v>-P8</v>
      </c>
      <c r="K171" t="str">
        <f>IF(ROW()-ROW($K$4)+1&gt;COUNTA($J$4:$J$5000)*COUNTA(TabPP[Players playing]),"",INDEX($J$4:$J$5000,INT((ROW()-ROW($K$4))/COUNTA(TabPP[Players playing])+1))&amp;"-"&amp;INDEX(TabPP[Players playing],MOD(ROW()-ROW($K$4),COUNTA(TabPP[Players playing]))+1))</f>
        <v>G1-P9-</v>
      </c>
      <c r="L171" t="str">
        <f t="shared" si="15"/>
        <v/>
      </c>
      <c r="M171" t="str">
        <f t="shared" si="16"/>
        <v>G4</v>
      </c>
      <c r="N171" t="str">
        <f t="shared" si="17"/>
        <v>P7</v>
      </c>
      <c r="O171" t="str">
        <f t="array" ref="O171">IFERROR(INDEX($L$4:$L$5000,_xlfn.AGGREGATE(15,6,IF($L$4:$L$5000&lt;&gt;"",ROW($L$4:$L$5000)-ROW($L$4)+1,NA()),ROWS($O$4:O171))),"")</f>
        <v>G4-P7-PP3</v>
      </c>
      <c r="P171" t="str">
        <f>IF(O171="","",IF(INDEX(TabPlayer2[Players],MATCH(P170,TabPlayer2[Players],0)+1)="",$B$4,INDEX(TabPlayer2[Players],MATCH(P170,TabPlayer2[Players],0)+1)))</f>
        <v>Player 12</v>
      </c>
      <c r="Q171" t="str">
        <f t="shared" si="14"/>
        <v>G4-P7-Player 12</v>
      </c>
      <c r="R171">
        <f>IF(TabResults[[#This Row],[Games-Periods-Players]]="","",1)</f>
        <v>1</v>
      </c>
    </row>
    <row r="172" spans="10:18" x14ac:dyDescent="0.25">
      <c r="J172" s="11" t="str">
        <f t="shared" si="13"/>
        <v>-P9</v>
      </c>
      <c r="K172" t="str">
        <f>IF(ROW()-ROW($K$4)+1&gt;COUNTA($J$4:$J$5000)*COUNTA(TabPP[Players playing]),"",INDEX($J$4:$J$5000,INT((ROW()-ROW($K$4))/COUNTA(TabPP[Players playing])+1))&amp;"-"&amp;INDEX(TabPP[Players playing],MOD(ROW()-ROW($K$4),COUNTA(TabPP[Players playing]))+1))</f>
        <v>G1-P9-</v>
      </c>
      <c r="L172" t="str">
        <f t="shared" si="15"/>
        <v/>
      </c>
      <c r="M172" t="str">
        <f t="shared" si="16"/>
        <v>G4</v>
      </c>
      <c r="N172" t="str">
        <f t="shared" si="17"/>
        <v>P7</v>
      </c>
      <c r="O172" t="str">
        <f t="array" ref="O172">IFERROR(INDEX($L$4:$L$5000,_xlfn.AGGREGATE(15,6,IF($L$4:$L$5000&lt;&gt;"",ROW($L$4:$L$5000)-ROW($L$4)+1,NA()),ROWS($O$4:O172))),"")</f>
        <v>G4-P7-PP4</v>
      </c>
      <c r="P172" t="str">
        <f>IF(O172="","",IF(INDEX(TabPlayer2[Players],MATCH(P171,TabPlayer2[Players],0)+1)="",$B$4,INDEX(TabPlayer2[Players],MATCH(P171,TabPlayer2[Players],0)+1)))</f>
        <v>Player 01</v>
      </c>
      <c r="Q172" t="str">
        <f t="shared" si="14"/>
        <v>G4-P7-Player 01</v>
      </c>
      <c r="R172">
        <f>IF(TabResults[[#This Row],[Games-Periods-Players]]="","",1)</f>
        <v>1</v>
      </c>
    </row>
    <row r="173" spans="10:18" x14ac:dyDescent="0.25">
      <c r="J173" s="11" t="str">
        <f t="shared" si="13"/>
        <v>-</v>
      </c>
      <c r="K173" t="str">
        <f>IF(ROW()-ROW($K$4)+1&gt;COUNTA($J$4:$J$5000)*COUNTA(TabPP[Players playing]),"",INDEX($J$4:$J$5000,INT((ROW()-ROW($K$4))/COUNTA(TabPP[Players playing])+1))&amp;"-"&amp;INDEX(TabPP[Players playing],MOD(ROW()-ROW($K$4),COUNTA(TabPP[Players playing]))+1))</f>
        <v>G1-P9-</v>
      </c>
      <c r="L173" t="str">
        <f t="shared" si="15"/>
        <v/>
      </c>
      <c r="M173" t="str">
        <f t="shared" si="16"/>
        <v>G4</v>
      </c>
      <c r="N173" t="str">
        <f t="shared" si="17"/>
        <v>P7</v>
      </c>
      <c r="O173" t="str">
        <f t="array" ref="O173">IFERROR(INDEX($L$4:$L$5000,_xlfn.AGGREGATE(15,6,IF($L$4:$L$5000&lt;&gt;"",ROW($L$4:$L$5000)-ROW($L$4)+1,NA()),ROWS($O$4:O173))),"")</f>
        <v>G4-P7-PP5</v>
      </c>
      <c r="P173" t="str">
        <f>IF(O173="","",IF(INDEX(TabPlayer2[Players],MATCH(P172,TabPlayer2[Players],0)+1)="",$B$4,INDEX(TabPlayer2[Players],MATCH(P172,TabPlayer2[Players],0)+1)))</f>
        <v>Player 02</v>
      </c>
      <c r="Q173" t="str">
        <f t="shared" si="14"/>
        <v>G4-P7-Player 02</v>
      </c>
      <c r="R173">
        <f>IF(TabResults[[#This Row],[Games-Periods-Players]]="","",1)</f>
        <v>1</v>
      </c>
    </row>
    <row r="174" spans="10:18" x14ac:dyDescent="0.25">
      <c r="J174" s="11" t="str">
        <f t="shared" si="13"/>
        <v>-</v>
      </c>
      <c r="K174" t="str">
        <f>IF(ROW()-ROW($K$4)+1&gt;COUNTA($J$4:$J$5000)*COUNTA(TabPP[Players playing]),"",INDEX($J$4:$J$5000,INT((ROW()-ROW($K$4))/COUNTA(TabPP[Players playing])+1))&amp;"-"&amp;INDEX(TabPP[Players playing],MOD(ROW()-ROW($K$4),COUNTA(TabPP[Players playing]))+1))</f>
        <v>G1-P9-</v>
      </c>
      <c r="L174" t="str">
        <f t="shared" si="15"/>
        <v/>
      </c>
      <c r="M174" t="str">
        <f t="shared" si="16"/>
        <v>G4</v>
      </c>
      <c r="N174" t="str">
        <f t="shared" si="17"/>
        <v>P8</v>
      </c>
      <c r="O174" t="str">
        <f t="array" ref="O174">IFERROR(INDEX($L$4:$L$5000,_xlfn.AGGREGATE(15,6,IF($L$4:$L$5000&lt;&gt;"",ROW($L$4:$L$5000)-ROW($L$4)+1,NA()),ROWS($O$4:O174))),"")</f>
        <v>G4-P8-PP1</v>
      </c>
      <c r="P174" t="str">
        <f>IF(O174="","",IF(INDEX(TabPlayer2[Players],MATCH(P173,TabPlayer2[Players],0)+1)="",$B$4,INDEX(TabPlayer2[Players],MATCH(P173,TabPlayer2[Players],0)+1)))</f>
        <v>Player 03</v>
      </c>
      <c r="Q174" t="str">
        <f t="shared" si="14"/>
        <v>G4-P8-Player 03</v>
      </c>
      <c r="R174">
        <f>IF(TabResults[[#This Row],[Games-Periods-Players]]="","",1)</f>
        <v>1</v>
      </c>
    </row>
    <row r="175" spans="10:18" x14ac:dyDescent="0.25">
      <c r="J175" s="11" t="str">
        <f t="shared" si="13"/>
        <v>-</v>
      </c>
      <c r="K175" t="str">
        <f>IF(ROW()-ROW($K$4)+1&gt;COUNTA($J$4:$J$5000)*COUNTA(TabPP[Players playing]),"",INDEX($J$4:$J$5000,INT((ROW()-ROW($K$4))/COUNTA(TabPP[Players playing])+1))&amp;"-"&amp;INDEX(TabPP[Players playing],MOD(ROW()-ROW($K$4),COUNTA(TabPP[Players playing]))+1))</f>
        <v>G1-P9-</v>
      </c>
      <c r="L175" t="str">
        <f t="shared" si="15"/>
        <v/>
      </c>
      <c r="M175" t="str">
        <f t="shared" si="16"/>
        <v>G4</v>
      </c>
      <c r="N175" t="str">
        <f t="shared" si="17"/>
        <v>P8</v>
      </c>
      <c r="O175" t="str">
        <f t="array" ref="O175">IFERROR(INDEX($L$4:$L$5000,_xlfn.AGGREGATE(15,6,IF($L$4:$L$5000&lt;&gt;"",ROW($L$4:$L$5000)-ROW($L$4)+1,NA()),ROWS($O$4:O175))),"")</f>
        <v>G4-P8-PP2</v>
      </c>
      <c r="P175" t="str">
        <f>IF(O175="","",IF(INDEX(TabPlayer2[Players],MATCH(P174,TabPlayer2[Players],0)+1)="",$B$4,INDEX(TabPlayer2[Players],MATCH(P174,TabPlayer2[Players],0)+1)))</f>
        <v>Player 04</v>
      </c>
      <c r="Q175" t="str">
        <f t="shared" si="14"/>
        <v>G4-P8-Player 04</v>
      </c>
      <c r="R175">
        <f>IF(TabResults[[#This Row],[Games-Periods-Players]]="","",1)</f>
        <v>1</v>
      </c>
    </row>
    <row r="176" spans="10:18" x14ac:dyDescent="0.25">
      <c r="J176" s="11" t="str">
        <f t="shared" si="13"/>
        <v>-</v>
      </c>
      <c r="K176" t="str">
        <f>IF(ROW()-ROW($K$4)+1&gt;COUNTA($J$4:$J$5000)*COUNTA(TabPP[Players playing]),"",INDEX($J$4:$J$5000,INT((ROW()-ROW($K$4))/COUNTA(TabPP[Players playing])+1))&amp;"-"&amp;INDEX(TabPP[Players playing],MOD(ROW()-ROW($K$4),COUNTA(TabPP[Players playing]))+1))</f>
        <v>G1-P9-</v>
      </c>
      <c r="L176" t="str">
        <f t="shared" si="15"/>
        <v/>
      </c>
      <c r="M176" t="str">
        <f t="shared" si="16"/>
        <v>G4</v>
      </c>
      <c r="N176" t="str">
        <f t="shared" si="17"/>
        <v>P8</v>
      </c>
      <c r="O176" t="str">
        <f t="array" ref="O176">IFERROR(INDEX($L$4:$L$5000,_xlfn.AGGREGATE(15,6,IF($L$4:$L$5000&lt;&gt;"",ROW($L$4:$L$5000)-ROW($L$4)+1,NA()),ROWS($O$4:O176))),"")</f>
        <v>G4-P8-PP3</v>
      </c>
      <c r="P176" t="str">
        <f>IF(O176="","",IF(INDEX(TabPlayer2[Players],MATCH(P175,TabPlayer2[Players],0)+1)="",$B$4,INDEX(TabPlayer2[Players],MATCH(P175,TabPlayer2[Players],0)+1)))</f>
        <v>Player 05</v>
      </c>
      <c r="Q176" t="str">
        <f t="shared" si="14"/>
        <v>G4-P8-Player 05</v>
      </c>
      <c r="R176">
        <f>IF(TabResults[[#This Row],[Games-Periods-Players]]="","",1)</f>
        <v>1</v>
      </c>
    </row>
    <row r="177" spans="10:18" x14ac:dyDescent="0.25">
      <c r="J177" s="11" t="str">
        <f t="shared" si="13"/>
        <v>-</v>
      </c>
      <c r="K177" t="str">
        <f>IF(ROW()-ROW($K$4)+1&gt;COUNTA($J$4:$J$5000)*COUNTA(TabPP[Players playing]),"",INDEX($J$4:$J$5000,INT((ROW()-ROW($K$4))/COUNTA(TabPP[Players playing])+1))&amp;"-"&amp;INDEX(TabPP[Players playing],MOD(ROW()-ROW($K$4),COUNTA(TabPP[Players playing]))+1))</f>
        <v>G1-P9-</v>
      </c>
      <c r="L177" t="str">
        <f t="shared" si="15"/>
        <v/>
      </c>
      <c r="M177" t="str">
        <f t="shared" si="16"/>
        <v>G4</v>
      </c>
      <c r="N177" t="str">
        <f t="shared" si="17"/>
        <v>P8</v>
      </c>
      <c r="O177" t="str">
        <f t="array" ref="O177">IFERROR(INDEX($L$4:$L$5000,_xlfn.AGGREGATE(15,6,IF($L$4:$L$5000&lt;&gt;"",ROW($L$4:$L$5000)-ROW($L$4)+1,NA()),ROWS($O$4:O177))),"")</f>
        <v>G4-P8-PP4</v>
      </c>
      <c r="P177" t="str">
        <f>IF(O177="","",IF(INDEX(TabPlayer2[Players],MATCH(P176,TabPlayer2[Players],0)+1)="",$B$4,INDEX(TabPlayer2[Players],MATCH(P176,TabPlayer2[Players],0)+1)))</f>
        <v>Player 06</v>
      </c>
      <c r="Q177" t="str">
        <f t="shared" si="14"/>
        <v>G4-P8-Player 06</v>
      </c>
      <c r="R177">
        <f>IF(TabResults[[#This Row],[Games-Periods-Players]]="","",1)</f>
        <v>1</v>
      </c>
    </row>
    <row r="178" spans="10:18" x14ac:dyDescent="0.25">
      <c r="J178" s="11" t="str">
        <f t="shared" si="13"/>
        <v>-</v>
      </c>
      <c r="K178" t="str">
        <f>IF(ROW()-ROW($K$4)+1&gt;COUNTA($J$4:$J$5000)*COUNTA(TabPP[Players playing]),"",INDEX($J$4:$J$5000,INT((ROW()-ROW($K$4))/COUNTA(TabPP[Players playing])+1))&amp;"-"&amp;INDEX(TabPP[Players playing],MOD(ROW()-ROW($K$4),COUNTA(TabPP[Players playing]))+1))</f>
        <v>G1-P9-</v>
      </c>
      <c r="L178" t="str">
        <f t="shared" si="15"/>
        <v/>
      </c>
      <c r="M178" t="str">
        <f t="shared" si="16"/>
        <v>G4</v>
      </c>
      <c r="N178" t="str">
        <f t="shared" si="17"/>
        <v>P8</v>
      </c>
      <c r="O178" t="str">
        <f t="array" ref="O178">IFERROR(INDEX($L$4:$L$5000,_xlfn.AGGREGATE(15,6,IF($L$4:$L$5000&lt;&gt;"",ROW($L$4:$L$5000)-ROW($L$4)+1,NA()),ROWS($O$4:O178))),"")</f>
        <v>G4-P8-PP5</v>
      </c>
      <c r="P178" t="str">
        <f>IF(O178="","",IF(INDEX(TabPlayer2[Players],MATCH(P177,TabPlayer2[Players],0)+1)="",$B$4,INDEX(TabPlayer2[Players],MATCH(P177,TabPlayer2[Players],0)+1)))</f>
        <v>Player 07</v>
      </c>
      <c r="Q178" t="str">
        <f t="shared" si="14"/>
        <v>G4-P8-Player 07</v>
      </c>
      <c r="R178">
        <f>IF(TabResults[[#This Row],[Games-Periods-Players]]="","",1)</f>
        <v>1</v>
      </c>
    </row>
    <row r="179" spans="10:18" x14ac:dyDescent="0.25">
      <c r="J179" s="11" t="str">
        <f t="shared" si="13"/>
        <v>-</v>
      </c>
      <c r="K179" t="str">
        <f>IF(ROW()-ROW($K$4)+1&gt;COUNTA($J$4:$J$5000)*COUNTA(TabPP[Players playing]),"",INDEX($J$4:$J$5000,INT((ROW()-ROW($K$4))/COUNTA(TabPP[Players playing])+1))&amp;"-"&amp;INDEX(TabPP[Players playing],MOD(ROW()-ROW($K$4),COUNTA(TabPP[Players playing]))+1))</f>
        <v>G1-P9-</v>
      </c>
      <c r="L179" t="str">
        <f t="shared" si="15"/>
        <v/>
      </c>
      <c r="M179" t="str">
        <f t="shared" si="16"/>
        <v>G4</v>
      </c>
      <c r="N179" t="str">
        <f t="shared" si="17"/>
        <v>P9</v>
      </c>
      <c r="O179" t="str">
        <f t="array" ref="O179">IFERROR(INDEX($L$4:$L$5000,_xlfn.AGGREGATE(15,6,IF($L$4:$L$5000&lt;&gt;"",ROW($L$4:$L$5000)-ROW($L$4)+1,NA()),ROWS($O$4:O179))),"")</f>
        <v>G4-P9-PP1</v>
      </c>
      <c r="P179" t="str">
        <f>IF(O179="","",IF(INDEX(TabPlayer2[Players],MATCH(P178,TabPlayer2[Players],0)+1)="",$B$4,INDEX(TabPlayer2[Players],MATCH(P178,TabPlayer2[Players],0)+1)))</f>
        <v>Player 08</v>
      </c>
      <c r="Q179" t="str">
        <f t="shared" si="14"/>
        <v>G4-P9-Player 08</v>
      </c>
      <c r="R179">
        <f>IF(TabResults[[#This Row],[Games-Periods-Players]]="","",1)</f>
        <v>1</v>
      </c>
    </row>
    <row r="180" spans="10:18" x14ac:dyDescent="0.25">
      <c r="J180" s="11" t="str">
        <f t="shared" si="13"/>
        <v>-</v>
      </c>
      <c r="K180" t="str">
        <f>IF(ROW()-ROW($K$4)+1&gt;COUNTA($J$4:$J$5000)*COUNTA(TabPP[Players playing]),"",INDEX($J$4:$J$5000,INT((ROW()-ROW($K$4))/COUNTA(TabPP[Players playing])+1))&amp;"-"&amp;INDEX(TabPP[Players playing],MOD(ROW()-ROW($K$4),COUNTA(TabPP[Players playing]))+1))</f>
        <v>G1-P9-</v>
      </c>
      <c r="L180" t="str">
        <f t="shared" si="15"/>
        <v/>
      </c>
      <c r="M180" t="str">
        <f t="shared" si="16"/>
        <v>G4</v>
      </c>
      <c r="N180" t="str">
        <f t="shared" si="17"/>
        <v>P9</v>
      </c>
      <c r="O180" t="str">
        <f t="array" ref="O180">IFERROR(INDEX($L$4:$L$5000,_xlfn.AGGREGATE(15,6,IF($L$4:$L$5000&lt;&gt;"",ROW($L$4:$L$5000)-ROW($L$4)+1,NA()),ROWS($O$4:O180))),"")</f>
        <v>G4-P9-PP2</v>
      </c>
      <c r="P180" t="str">
        <f>IF(O180="","",IF(INDEX(TabPlayer2[Players],MATCH(P179,TabPlayer2[Players],0)+1)="",$B$4,INDEX(TabPlayer2[Players],MATCH(P179,TabPlayer2[Players],0)+1)))</f>
        <v>Player 09</v>
      </c>
      <c r="Q180" t="str">
        <f t="shared" si="14"/>
        <v>G4-P9-Player 09</v>
      </c>
      <c r="R180">
        <f>IF(TabResults[[#This Row],[Games-Periods-Players]]="","",1)</f>
        <v>1</v>
      </c>
    </row>
    <row r="181" spans="10:18" x14ac:dyDescent="0.25">
      <c r="J181" s="11" t="str">
        <f t="shared" si="13"/>
        <v>-</v>
      </c>
      <c r="K181" t="str">
        <f>IF(ROW()-ROW($K$4)+1&gt;COUNTA($J$4:$J$5000)*COUNTA(TabPP[Players playing]),"",INDEX($J$4:$J$5000,INT((ROW()-ROW($K$4))/COUNTA(TabPP[Players playing])+1))&amp;"-"&amp;INDEX(TabPP[Players playing],MOD(ROW()-ROW($K$4),COUNTA(TabPP[Players playing]))+1))</f>
        <v>G1-P9-</v>
      </c>
      <c r="L181" t="str">
        <f t="shared" si="15"/>
        <v/>
      </c>
      <c r="M181" t="str">
        <f t="shared" si="16"/>
        <v>G4</v>
      </c>
      <c r="N181" t="str">
        <f t="shared" si="17"/>
        <v>P9</v>
      </c>
      <c r="O181" t="str">
        <f t="array" ref="O181">IFERROR(INDEX($L$4:$L$5000,_xlfn.AGGREGATE(15,6,IF($L$4:$L$5000&lt;&gt;"",ROW($L$4:$L$5000)-ROW($L$4)+1,NA()),ROWS($O$4:O181))),"")</f>
        <v>G4-P9-PP3</v>
      </c>
      <c r="P181" t="str">
        <f>IF(O181="","",IF(INDEX(TabPlayer2[Players],MATCH(P180,TabPlayer2[Players],0)+1)="",$B$4,INDEX(TabPlayer2[Players],MATCH(P180,TabPlayer2[Players],0)+1)))</f>
        <v>Player 10</v>
      </c>
      <c r="Q181" t="str">
        <f t="shared" si="14"/>
        <v>G4-P9-Player 10</v>
      </c>
      <c r="R181">
        <f>IF(TabResults[[#This Row],[Games-Periods-Players]]="","",1)</f>
        <v>1</v>
      </c>
    </row>
    <row r="182" spans="10:18" x14ac:dyDescent="0.25">
      <c r="J182" s="11" t="str">
        <f t="shared" si="13"/>
        <v>-</v>
      </c>
      <c r="K182" t="str">
        <f>IF(ROW()-ROW($K$4)+1&gt;COUNTA($J$4:$J$5000)*COUNTA(TabPP[Players playing]),"",INDEX($J$4:$J$5000,INT((ROW()-ROW($K$4))/COUNTA(TabPP[Players playing])+1))&amp;"-"&amp;INDEX(TabPP[Players playing],MOD(ROW()-ROW($K$4),COUNTA(TabPP[Players playing]))+1))</f>
        <v>G1-P9-</v>
      </c>
      <c r="L182" t="str">
        <f t="shared" si="15"/>
        <v/>
      </c>
      <c r="M182" t="str">
        <f t="shared" si="16"/>
        <v>G4</v>
      </c>
      <c r="N182" t="str">
        <f t="shared" si="17"/>
        <v>P9</v>
      </c>
      <c r="O182" t="str">
        <f t="array" ref="O182">IFERROR(INDEX($L$4:$L$5000,_xlfn.AGGREGATE(15,6,IF($L$4:$L$5000&lt;&gt;"",ROW($L$4:$L$5000)-ROW($L$4)+1,NA()),ROWS($O$4:O182))),"")</f>
        <v>G4-P9-PP4</v>
      </c>
      <c r="P182" t="str">
        <f>IF(O182="","",IF(INDEX(TabPlayer2[Players],MATCH(P181,TabPlayer2[Players],0)+1)="",$B$4,INDEX(TabPlayer2[Players],MATCH(P181,TabPlayer2[Players],0)+1)))</f>
        <v>Player 11</v>
      </c>
      <c r="Q182" t="str">
        <f t="shared" si="14"/>
        <v>G4-P9-Player 11</v>
      </c>
      <c r="R182">
        <f>IF(TabResults[[#This Row],[Games-Periods-Players]]="","",1)</f>
        <v>1</v>
      </c>
    </row>
    <row r="183" spans="10:18" x14ac:dyDescent="0.25">
      <c r="J183" s="11" t="str">
        <f t="shared" si="13"/>
        <v>-</v>
      </c>
      <c r="K183" t="str">
        <f>IF(ROW()-ROW($K$4)+1&gt;COUNTA($J$4:$J$5000)*COUNTA(TabPP[Players playing]),"",INDEX($J$4:$J$5000,INT((ROW()-ROW($K$4))/COUNTA(TabPP[Players playing])+1))&amp;"-"&amp;INDEX(TabPP[Players playing],MOD(ROW()-ROW($K$4),COUNTA(TabPP[Players playing]))+1))</f>
        <v>G1-P9-</v>
      </c>
      <c r="L183" t="str">
        <f t="shared" si="15"/>
        <v/>
      </c>
      <c r="M183" t="str">
        <f t="shared" si="16"/>
        <v>G4</v>
      </c>
      <c r="N183" t="str">
        <f t="shared" si="17"/>
        <v>P9</v>
      </c>
      <c r="O183" t="str">
        <f t="array" ref="O183">IFERROR(INDEX($L$4:$L$5000,_xlfn.AGGREGATE(15,6,IF($L$4:$L$5000&lt;&gt;"",ROW($L$4:$L$5000)-ROW($L$4)+1,NA()),ROWS($O$4:O183))),"")</f>
        <v>G4-P9-PP5</v>
      </c>
      <c r="P183" t="str">
        <f>IF(O183="","",IF(INDEX(TabPlayer2[Players],MATCH(P182,TabPlayer2[Players],0)+1)="",$B$4,INDEX(TabPlayer2[Players],MATCH(P182,TabPlayer2[Players],0)+1)))</f>
        <v>Player 12</v>
      </c>
      <c r="Q183" t="str">
        <f t="shared" si="14"/>
        <v>G4-P9-Player 12</v>
      </c>
      <c r="R183">
        <f>IF(TabResults[[#This Row],[Games-Periods-Players]]="","",1)</f>
        <v>1</v>
      </c>
    </row>
    <row r="184" spans="10:18" x14ac:dyDescent="0.25">
      <c r="J184" s="11" t="str">
        <f t="shared" si="13"/>
        <v>-P1</v>
      </c>
      <c r="K184" t="str">
        <f>IF(ROW()-ROW($K$4)+1&gt;COUNTA($J$4:$J$5000)*COUNTA(TabPP[Players playing]),"",INDEX($J$4:$J$5000,INT((ROW()-ROW($K$4))/COUNTA(TabPP[Players playing])+1))&amp;"-"&amp;INDEX(TabPP[Players playing],MOD(ROW()-ROW($K$4),COUNTA(TabPP[Players playing]))+1))</f>
        <v>G1--PP1</v>
      </c>
      <c r="L184" t="str">
        <f t="shared" si="15"/>
        <v/>
      </c>
      <c r="M184" t="str">
        <f t="shared" si="16"/>
        <v>G5</v>
      </c>
      <c r="N184" t="str">
        <f t="shared" si="17"/>
        <v>P1</v>
      </c>
      <c r="O184" t="str">
        <f t="array" ref="O184">IFERROR(INDEX($L$4:$L$5000,_xlfn.AGGREGATE(15,6,IF($L$4:$L$5000&lt;&gt;"",ROW($L$4:$L$5000)-ROW($L$4)+1,NA()),ROWS($O$4:O184))),"")</f>
        <v>G5-P1-PP1</v>
      </c>
      <c r="P184" t="str">
        <f>IF(O184="","",IF(INDEX(TabPlayer2[Players],MATCH(P183,TabPlayer2[Players],0)+1)="",$B$4,INDEX(TabPlayer2[Players],MATCH(P183,TabPlayer2[Players],0)+1)))</f>
        <v>Player 01</v>
      </c>
      <c r="Q184" t="str">
        <f t="shared" si="14"/>
        <v>G5-P1-Player 01</v>
      </c>
      <c r="R184">
        <f>IF(TabResults[[#This Row],[Games-Periods-Players]]="","",1)</f>
        <v>1</v>
      </c>
    </row>
    <row r="185" spans="10:18" x14ac:dyDescent="0.25">
      <c r="J185" s="11" t="str">
        <f t="shared" si="13"/>
        <v>-P2</v>
      </c>
      <c r="K185" t="str">
        <f>IF(ROW()-ROW($K$4)+1&gt;COUNTA($J$4:$J$5000)*COUNTA(TabPP[Players playing]),"",INDEX($J$4:$J$5000,INT((ROW()-ROW($K$4))/COUNTA(TabPP[Players playing])+1))&amp;"-"&amp;INDEX(TabPP[Players playing],MOD(ROW()-ROW($K$4),COUNTA(TabPP[Players playing]))+1))</f>
        <v>G1--PP2</v>
      </c>
      <c r="L185" t="str">
        <f t="shared" si="15"/>
        <v/>
      </c>
      <c r="M185" t="str">
        <f t="shared" si="16"/>
        <v>G5</v>
      </c>
      <c r="N185" t="str">
        <f t="shared" si="17"/>
        <v>P1</v>
      </c>
      <c r="O185" t="str">
        <f t="array" ref="O185">IFERROR(INDEX($L$4:$L$5000,_xlfn.AGGREGATE(15,6,IF($L$4:$L$5000&lt;&gt;"",ROW($L$4:$L$5000)-ROW($L$4)+1,NA()),ROWS($O$4:O185))),"")</f>
        <v>G5-P1-PP2</v>
      </c>
      <c r="P185" t="str">
        <f>IF(O185="","",IF(INDEX(TabPlayer2[Players],MATCH(P184,TabPlayer2[Players],0)+1)="",$B$4,INDEX(TabPlayer2[Players],MATCH(P184,TabPlayer2[Players],0)+1)))</f>
        <v>Player 02</v>
      </c>
      <c r="Q185" t="str">
        <f t="shared" si="14"/>
        <v>G5-P1-Player 02</v>
      </c>
      <c r="R185">
        <f>IF(TabResults[[#This Row],[Games-Periods-Players]]="","",1)</f>
        <v>1</v>
      </c>
    </row>
    <row r="186" spans="10:18" x14ac:dyDescent="0.25">
      <c r="J186" s="11" t="str">
        <f t="shared" si="13"/>
        <v>-P3</v>
      </c>
      <c r="K186" t="str">
        <f>IF(ROW()-ROW($K$4)+1&gt;COUNTA($J$4:$J$5000)*COUNTA(TabPP[Players playing]),"",INDEX($J$4:$J$5000,INT((ROW()-ROW($K$4))/COUNTA(TabPP[Players playing])+1))&amp;"-"&amp;INDEX(TabPP[Players playing],MOD(ROW()-ROW($K$4),COUNTA(TabPP[Players playing]))+1))</f>
        <v>G1--PP3</v>
      </c>
      <c r="L186" t="str">
        <f t="shared" si="15"/>
        <v/>
      </c>
      <c r="M186" t="str">
        <f t="shared" si="16"/>
        <v>G5</v>
      </c>
      <c r="N186" t="str">
        <f t="shared" si="17"/>
        <v>P1</v>
      </c>
      <c r="O186" t="str">
        <f t="array" ref="O186">IFERROR(INDEX($L$4:$L$5000,_xlfn.AGGREGATE(15,6,IF($L$4:$L$5000&lt;&gt;"",ROW($L$4:$L$5000)-ROW($L$4)+1,NA()),ROWS($O$4:O186))),"")</f>
        <v>G5-P1-PP3</v>
      </c>
      <c r="P186" t="str">
        <f>IF(O186="","",IF(INDEX(TabPlayer2[Players],MATCH(P185,TabPlayer2[Players],0)+1)="",$B$4,INDEX(TabPlayer2[Players],MATCH(P185,TabPlayer2[Players],0)+1)))</f>
        <v>Player 03</v>
      </c>
      <c r="Q186" t="str">
        <f t="shared" si="14"/>
        <v>G5-P1-Player 03</v>
      </c>
      <c r="R186">
        <f>IF(TabResults[[#This Row],[Games-Periods-Players]]="","",1)</f>
        <v>1</v>
      </c>
    </row>
    <row r="187" spans="10:18" x14ac:dyDescent="0.25">
      <c r="J187" s="11" t="str">
        <f t="shared" si="13"/>
        <v>-P4</v>
      </c>
      <c r="K187" t="str">
        <f>IF(ROW()-ROW($K$4)+1&gt;COUNTA($J$4:$J$5000)*COUNTA(TabPP[Players playing]),"",INDEX($J$4:$J$5000,INT((ROW()-ROW($K$4))/COUNTA(TabPP[Players playing])+1))&amp;"-"&amp;INDEX(TabPP[Players playing],MOD(ROW()-ROW($K$4),COUNTA(TabPP[Players playing]))+1))</f>
        <v>G1--PP4</v>
      </c>
      <c r="L187" t="str">
        <f t="shared" si="15"/>
        <v/>
      </c>
      <c r="M187" t="str">
        <f t="shared" si="16"/>
        <v>G5</v>
      </c>
      <c r="N187" t="str">
        <f t="shared" si="17"/>
        <v>P1</v>
      </c>
      <c r="O187" t="str">
        <f t="array" ref="O187">IFERROR(INDEX($L$4:$L$5000,_xlfn.AGGREGATE(15,6,IF($L$4:$L$5000&lt;&gt;"",ROW($L$4:$L$5000)-ROW($L$4)+1,NA()),ROWS($O$4:O187))),"")</f>
        <v>G5-P1-PP4</v>
      </c>
      <c r="P187" t="str">
        <f>IF(O187="","",IF(INDEX(TabPlayer2[Players],MATCH(P186,TabPlayer2[Players],0)+1)="",$B$4,INDEX(TabPlayer2[Players],MATCH(P186,TabPlayer2[Players],0)+1)))</f>
        <v>Player 04</v>
      </c>
      <c r="Q187" t="str">
        <f t="shared" si="14"/>
        <v>G5-P1-Player 04</v>
      </c>
      <c r="R187">
        <f>IF(TabResults[[#This Row],[Games-Periods-Players]]="","",1)</f>
        <v>1</v>
      </c>
    </row>
    <row r="188" spans="10:18" x14ac:dyDescent="0.25">
      <c r="J188" s="11" t="str">
        <f t="shared" si="13"/>
        <v>-P5</v>
      </c>
      <c r="K188" t="str">
        <f>IF(ROW()-ROW($K$4)+1&gt;COUNTA($J$4:$J$5000)*COUNTA(TabPP[Players playing]),"",INDEX($J$4:$J$5000,INT((ROW()-ROW($K$4))/COUNTA(TabPP[Players playing])+1))&amp;"-"&amp;INDEX(TabPP[Players playing],MOD(ROW()-ROW($K$4),COUNTA(TabPP[Players playing]))+1))</f>
        <v>G1--PP5</v>
      </c>
      <c r="L188" t="str">
        <f t="shared" si="15"/>
        <v/>
      </c>
      <c r="M188" t="str">
        <f t="shared" si="16"/>
        <v>G5</v>
      </c>
      <c r="N188" t="str">
        <f t="shared" si="17"/>
        <v>P1</v>
      </c>
      <c r="O188" t="str">
        <f t="array" ref="O188">IFERROR(INDEX($L$4:$L$5000,_xlfn.AGGREGATE(15,6,IF($L$4:$L$5000&lt;&gt;"",ROW($L$4:$L$5000)-ROW($L$4)+1,NA()),ROWS($O$4:O188))),"")</f>
        <v>G5-P1-PP5</v>
      </c>
      <c r="P188" t="str">
        <f>IF(O188="","",IF(INDEX(TabPlayer2[Players],MATCH(P187,TabPlayer2[Players],0)+1)="",$B$4,INDEX(TabPlayer2[Players],MATCH(P187,TabPlayer2[Players],0)+1)))</f>
        <v>Player 05</v>
      </c>
      <c r="Q188" t="str">
        <f t="shared" si="14"/>
        <v>G5-P1-Player 05</v>
      </c>
      <c r="R188">
        <f>IF(TabResults[[#This Row],[Games-Periods-Players]]="","",1)</f>
        <v>1</v>
      </c>
    </row>
    <row r="189" spans="10:18" x14ac:dyDescent="0.25">
      <c r="J189" s="11" t="str">
        <f t="shared" si="13"/>
        <v>-P6</v>
      </c>
      <c r="K189" t="str">
        <f>IF(ROW()-ROW($K$4)+1&gt;COUNTA($J$4:$J$5000)*COUNTA(TabPP[Players playing]),"",INDEX($J$4:$J$5000,INT((ROW()-ROW($K$4))/COUNTA(TabPP[Players playing])+1))&amp;"-"&amp;INDEX(TabPP[Players playing],MOD(ROW()-ROW($K$4),COUNTA(TabPP[Players playing]))+1))</f>
        <v>G1--</v>
      </c>
      <c r="L189" t="str">
        <f t="shared" si="15"/>
        <v/>
      </c>
      <c r="M189" t="str">
        <f t="shared" si="16"/>
        <v>G5</v>
      </c>
      <c r="N189" t="str">
        <f t="shared" si="17"/>
        <v>P2</v>
      </c>
      <c r="O189" t="str">
        <f t="array" ref="O189">IFERROR(INDEX($L$4:$L$5000,_xlfn.AGGREGATE(15,6,IF($L$4:$L$5000&lt;&gt;"",ROW($L$4:$L$5000)-ROW($L$4)+1,NA()),ROWS($O$4:O189))),"")</f>
        <v>G5-P2-PP1</v>
      </c>
      <c r="P189" t="str">
        <f>IF(O189="","",IF(INDEX(TabPlayer2[Players],MATCH(P188,TabPlayer2[Players],0)+1)="",$B$4,INDEX(TabPlayer2[Players],MATCH(P188,TabPlayer2[Players],0)+1)))</f>
        <v>Player 06</v>
      </c>
      <c r="Q189" t="str">
        <f t="shared" si="14"/>
        <v>G5-P2-Player 06</v>
      </c>
      <c r="R189">
        <f>IF(TabResults[[#This Row],[Games-Periods-Players]]="","",1)</f>
        <v>1</v>
      </c>
    </row>
    <row r="190" spans="10:18" x14ac:dyDescent="0.25">
      <c r="J190" s="11" t="str">
        <f t="shared" si="13"/>
        <v>-P7</v>
      </c>
      <c r="K190" t="str">
        <f>IF(ROW()-ROW($K$4)+1&gt;COUNTA($J$4:$J$5000)*COUNTA(TabPP[Players playing]),"",INDEX($J$4:$J$5000,INT((ROW()-ROW($K$4))/COUNTA(TabPP[Players playing])+1))&amp;"-"&amp;INDEX(TabPP[Players playing],MOD(ROW()-ROW($K$4),COUNTA(TabPP[Players playing]))+1))</f>
        <v>G1--</v>
      </c>
      <c r="L190" t="str">
        <f t="shared" si="15"/>
        <v/>
      </c>
      <c r="M190" t="str">
        <f t="shared" si="16"/>
        <v>G5</v>
      </c>
      <c r="N190" t="str">
        <f t="shared" si="17"/>
        <v>P2</v>
      </c>
      <c r="O190" t="str">
        <f t="array" ref="O190">IFERROR(INDEX($L$4:$L$5000,_xlfn.AGGREGATE(15,6,IF($L$4:$L$5000&lt;&gt;"",ROW($L$4:$L$5000)-ROW($L$4)+1,NA()),ROWS($O$4:O190))),"")</f>
        <v>G5-P2-PP2</v>
      </c>
      <c r="P190" t="str">
        <f>IF(O190="","",IF(INDEX(TabPlayer2[Players],MATCH(P189,TabPlayer2[Players],0)+1)="",$B$4,INDEX(TabPlayer2[Players],MATCH(P189,TabPlayer2[Players],0)+1)))</f>
        <v>Player 07</v>
      </c>
      <c r="Q190" t="str">
        <f t="shared" si="14"/>
        <v>G5-P2-Player 07</v>
      </c>
      <c r="R190">
        <f>IF(TabResults[[#This Row],[Games-Periods-Players]]="","",1)</f>
        <v>1</v>
      </c>
    </row>
    <row r="191" spans="10:18" x14ac:dyDescent="0.25">
      <c r="J191" s="11" t="str">
        <f t="shared" si="13"/>
        <v>-P8</v>
      </c>
      <c r="K191" t="str">
        <f>IF(ROW()-ROW($K$4)+1&gt;COUNTA($J$4:$J$5000)*COUNTA(TabPP[Players playing]),"",INDEX($J$4:$J$5000,INT((ROW()-ROW($K$4))/COUNTA(TabPP[Players playing])+1))&amp;"-"&amp;INDEX(TabPP[Players playing],MOD(ROW()-ROW($K$4),COUNTA(TabPP[Players playing]))+1))</f>
        <v>G1--</v>
      </c>
      <c r="L191" t="str">
        <f t="shared" si="15"/>
        <v/>
      </c>
      <c r="M191" t="str">
        <f t="shared" si="16"/>
        <v>G5</v>
      </c>
      <c r="N191" t="str">
        <f t="shared" si="17"/>
        <v>P2</v>
      </c>
      <c r="O191" t="str">
        <f t="array" ref="O191">IFERROR(INDEX($L$4:$L$5000,_xlfn.AGGREGATE(15,6,IF($L$4:$L$5000&lt;&gt;"",ROW($L$4:$L$5000)-ROW($L$4)+1,NA()),ROWS($O$4:O191))),"")</f>
        <v>G5-P2-PP3</v>
      </c>
      <c r="P191" t="str">
        <f>IF(O191="","",IF(INDEX(TabPlayer2[Players],MATCH(P190,TabPlayer2[Players],0)+1)="",$B$4,INDEX(TabPlayer2[Players],MATCH(P190,TabPlayer2[Players],0)+1)))</f>
        <v>Player 08</v>
      </c>
      <c r="Q191" t="str">
        <f t="shared" si="14"/>
        <v>G5-P2-Player 08</v>
      </c>
      <c r="R191">
        <f>IF(TabResults[[#This Row],[Games-Periods-Players]]="","",1)</f>
        <v>1</v>
      </c>
    </row>
    <row r="192" spans="10:18" x14ac:dyDescent="0.25">
      <c r="J192" s="11" t="str">
        <f t="shared" si="13"/>
        <v>-P9</v>
      </c>
      <c r="K192" t="str">
        <f>IF(ROW()-ROW($K$4)+1&gt;COUNTA($J$4:$J$5000)*COUNTA(TabPP[Players playing]),"",INDEX($J$4:$J$5000,INT((ROW()-ROW($K$4))/COUNTA(TabPP[Players playing])+1))&amp;"-"&amp;INDEX(TabPP[Players playing],MOD(ROW()-ROW($K$4),COUNTA(TabPP[Players playing]))+1))</f>
        <v>G1--</v>
      </c>
      <c r="L192" t="str">
        <f t="shared" si="15"/>
        <v/>
      </c>
      <c r="M192" t="str">
        <f t="shared" si="16"/>
        <v>G5</v>
      </c>
      <c r="N192" t="str">
        <f t="shared" si="17"/>
        <v>P2</v>
      </c>
      <c r="O192" t="str">
        <f t="array" ref="O192">IFERROR(INDEX($L$4:$L$5000,_xlfn.AGGREGATE(15,6,IF($L$4:$L$5000&lt;&gt;"",ROW($L$4:$L$5000)-ROW($L$4)+1,NA()),ROWS($O$4:O192))),"")</f>
        <v>G5-P2-PP4</v>
      </c>
      <c r="P192" t="str">
        <f>IF(O192="","",IF(INDEX(TabPlayer2[Players],MATCH(P191,TabPlayer2[Players],0)+1)="",$B$4,INDEX(TabPlayer2[Players],MATCH(P191,TabPlayer2[Players],0)+1)))</f>
        <v>Player 09</v>
      </c>
      <c r="Q192" t="str">
        <f t="shared" si="14"/>
        <v>G5-P2-Player 09</v>
      </c>
      <c r="R192">
        <f>IF(TabResults[[#This Row],[Games-Periods-Players]]="","",1)</f>
        <v>1</v>
      </c>
    </row>
    <row r="193" spans="10:18" x14ac:dyDescent="0.25">
      <c r="J193" s="11" t="str">
        <f t="shared" si="13"/>
        <v>-</v>
      </c>
      <c r="K193" t="str">
        <f>IF(ROW()-ROW($K$4)+1&gt;COUNTA($J$4:$J$5000)*COUNTA(TabPP[Players playing]),"",INDEX($J$4:$J$5000,INT((ROW()-ROW($K$4))/COUNTA(TabPP[Players playing])+1))&amp;"-"&amp;INDEX(TabPP[Players playing],MOD(ROW()-ROW($K$4),COUNTA(TabPP[Players playing]))+1))</f>
        <v>G1--</v>
      </c>
      <c r="L193" t="str">
        <f t="shared" si="15"/>
        <v/>
      </c>
      <c r="M193" t="str">
        <f t="shared" si="16"/>
        <v>G5</v>
      </c>
      <c r="N193" t="str">
        <f t="shared" si="17"/>
        <v>P2</v>
      </c>
      <c r="O193" t="str">
        <f t="array" ref="O193">IFERROR(INDEX($L$4:$L$5000,_xlfn.AGGREGATE(15,6,IF($L$4:$L$5000&lt;&gt;"",ROW($L$4:$L$5000)-ROW($L$4)+1,NA()),ROWS($O$4:O193))),"")</f>
        <v>G5-P2-PP5</v>
      </c>
      <c r="P193" t="str">
        <f>IF(O193="","",IF(INDEX(TabPlayer2[Players],MATCH(P192,TabPlayer2[Players],0)+1)="",$B$4,INDEX(TabPlayer2[Players],MATCH(P192,TabPlayer2[Players],0)+1)))</f>
        <v>Player 10</v>
      </c>
      <c r="Q193" t="str">
        <f t="shared" si="14"/>
        <v>G5-P2-Player 10</v>
      </c>
      <c r="R193">
        <f>IF(TabResults[[#This Row],[Games-Periods-Players]]="","",1)</f>
        <v>1</v>
      </c>
    </row>
    <row r="194" spans="10:18" x14ac:dyDescent="0.25">
      <c r="J194" s="11" t="str">
        <f t="shared" si="13"/>
        <v>-</v>
      </c>
      <c r="K194" t="str">
        <f>IF(ROW()-ROW($K$4)+1&gt;COUNTA($J$4:$J$5000)*COUNTA(TabPP[Players playing]),"",INDEX($J$4:$J$5000,INT((ROW()-ROW($K$4))/COUNTA(TabPP[Players playing])+1))&amp;"-"&amp;INDEX(TabPP[Players playing],MOD(ROW()-ROW($K$4),COUNTA(TabPP[Players playing]))+1))</f>
        <v>G1--</v>
      </c>
      <c r="L194" t="str">
        <f t="shared" si="15"/>
        <v/>
      </c>
      <c r="M194" t="str">
        <f t="shared" si="16"/>
        <v>G5</v>
      </c>
      <c r="N194" t="str">
        <f t="shared" si="17"/>
        <v>P3</v>
      </c>
      <c r="O194" t="str">
        <f t="array" ref="O194">IFERROR(INDEX($L$4:$L$5000,_xlfn.AGGREGATE(15,6,IF($L$4:$L$5000&lt;&gt;"",ROW($L$4:$L$5000)-ROW($L$4)+1,NA()),ROWS($O$4:O194))),"")</f>
        <v>G5-P3-PP1</v>
      </c>
      <c r="P194" t="str">
        <f>IF(O194="","",IF(INDEX(TabPlayer2[Players],MATCH(P193,TabPlayer2[Players],0)+1)="",$B$4,INDEX(TabPlayer2[Players],MATCH(P193,TabPlayer2[Players],0)+1)))</f>
        <v>Player 11</v>
      </c>
      <c r="Q194" t="str">
        <f t="shared" si="14"/>
        <v>G5-P3-Player 11</v>
      </c>
      <c r="R194">
        <f>IF(TabResults[[#This Row],[Games-Periods-Players]]="","",1)</f>
        <v>1</v>
      </c>
    </row>
    <row r="195" spans="10:18" x14ac:dyDescent="0.25">
      <c r="J195" s="11" t="str">
        <f t="shared" si="13"/>
        <v>-</v>
      </c>
      <c r="K195" t="str">
        <f>IF(ROW()-ROW($K$4)+1&gt;COUNTA($J$4:$J$5000)*COUNTA(TabPP[Players playing]),"",INDEX($J$4:$J$5000,INT((ROW()-ROW($K$4))/COUNTA(TabPP[Players playing])+1))&amp;"-"&amp;INDEX(TabPP[Players playing],MOD(ROW()-ROW($K$4),COUNTA(TabPP[Players playing]))+1))</f>
        <v>G1--</v>
      </c>
      <c r="L195" t="str">
        <f t="shared" si="15"/>
        <v/>
      </c>
      <c r="M195" t="str">
        <f t="shared" si="16"/>
        <v>G5</v>
      </c>
      <c r="N195" t="str">
        <f t="shared" si="17"/>
        <v>P3</v>
      </c>
      <c r="O195" t="str">
        <f t="array" ref="O195">IFERROR(INDEX($L$4:$L$5000,_xlfn.AGGREGATE(15,6,IF($L$4:$L$5000&lt;&gt;"",ROW($L$4:$L$5000)-ROW($L$4)+1,NA()),ROWS($O$4:O195))),"")</f>
        <v>G5-P3-PP2</v>
      </c>
      <c r="P195" t="str">
        <f>IF(O195="","",IF(INDEX(TabPlayer2[Players],MATCH(P194,TabPlayer2[Players],0)+1)="",$B$4,INDEX(TabPlayer2[Players],MATCH(P194,TabPlayer2[Players],0)+1)))</f>
        <v>Player 12</v>
      </c>
      <c r="Q195" t="str">
        <f t="shared" si="14"/>
        <v>G5-P3-Player 12</v>
      </c>
      <c r="R195">
        <f>IF(TabResults[[#This Row],[Games-Periods-Players]]="","",1)</f>
        <v>1</v>
      </c>
    </row>
    <row r="196" spans="10:18" x14ac:dyDescent="0.25">
      <c r="J196" s="11" t="str">
        <f t="shared" ref="J196:J259" si="18">IF(ROW()-ROW($J$4)+1&gt;COUNTA($D$4:$D$23)*COUNTA($F$4:$F$23),"",INDEX($D$4:$D$23,INT((ROW()-ROW($J$4))/COUNTA($F$4:$F$23)+1))&amp;"-"&amp;INDEX($F$4:$F$23,MOD(ROW()-ROW($J$4),COUNTA($F$4:$F$23))+1))</f>
        <v>-</v>
      </c>
      <c r="K196" t="str">
        <f>IF(ROW()-ROW($K$4)+1&gt;COUNTA($J$4:$J$5000)*COUNTA(TabPP[Players playing]),"",INDEX($J$4:$J$5000,INT((ROW()-ROW($K$4))/COUNTA(TabPP[Players playing])+1))&amp;"-"&amp;INDEX(TabPP[Players playing],MOD(ROW()-ROW($K$4),COUNTA(TabPP[Players playing]))+1))</f>
        <v>G1--</v>
      </c>
      <c r="L196" t="str">
        <f t="shared" si="15"/>
        <v/>
      </c>
      <c r="M196" t="str">
        <f t="shared" si="16"/>
        <v>G5</v>
      </c>
      <c r="N196" t="str">
        <f t="shared" si="17"/>
        <v>P3</v>
      </c>
      <c r="O196" t="str">
        <f t="array" ref="O196">IFERROR(INDEX($L$4:$L$5000,_xlfn.AGGREGATE(15,6,IF($L$4:$L$5000&lt;&gt;"",ROW($L$4:$L$5000)-ROW($L$4)+1,NA()),ROWS($O$4:O196))),"")</f>
        <v>G5-P3-PP3</v>
      </c>
      <c r="P196" t="str">
        <f>IF(O196="","",IF(INDEX(TabPlayer2[Players],MATCH(P195,TabPlayer2[Players],0)+1)="",$B$4,INDEX(TabPlayer2[Players],MATCH(P195,TabPlayer2[Players],0)+1)))</f>
        <v>Player 01</v>
      </c>
      <c r="Q196" t="str">
        <f t="shared" ref="Q196:Q259" si="19">IF(O196="","",M196&amp;"-"&amp;N196&amp;"-"&amp;P196)</f>
        <v>G5-P3-Player 01</v>
      </c>
      <c r="R196">
        <f>IF(TabResults[[#This Row],[Games-Periods-Players]]="","",1)</f>
        <v>1</v>
      </c>
    </row>
    <row r="197" spans="10:18" x14ac:dyDescent="0.25">
      <c r="J197" s="11" t="str">
        <f t="shared" si="18"/>
        <v>-</v>
      </c>
      <c r="K197" t="str">
        <f>IF(ROW()-ROW($K$4)+1&gt;COUNTA($J$4:$J$5000)*COUNTA(TabPP[Players playing]),"",INDEX($J$4:$J$5000,INT((ROW()-ROW($K$4))/COUNTA(TabPP[Players playing])+1))&amp;"-"&amp;INDEX(TabPP[Players playing],MOD(ROW()-ROW($K$4),COUNTA(TabPP[Players playing]))+1))</f>
        <v>G1--</v>
      </c>
      <c r="L197" t="str">
        <f t="shared" ref="L197:L260" si="20">IF(LEN(K197)&gt;=9,K197,"")</f>
        <v/>
      </c>
      <c r="M197" t="str">
        <f t="shared" ref="M197:M260" si="21">TRIM(LEFT(SUBSTITUTE(O197,"-",REPT(" ",LEN(O197))),LEN(O197)))</f>
        <v>G5</v>
      </c>
      <c r="N197" t="str">
        <f t="shared" ref="N197:N260" si="22">TRIM(MID(SUBSTITUTE(O197,"-",REPT(" ",LEN(O197))),(2-1)*LEN(O197)+1,LEN(O197)))</f>
        <v>P3</v>
      </c>
      <c r="O197" t="str">
        <f t="array" ref="O197">IFERROR(INDEX($L$4:$L$5000,_xlfn.AGGREGATE(15,6,IF($L$4:$L$5000&lt;&gt;"",ROW($L$4:$L$5000)-ROW($L$4)+1,NA()),ROWS($O$4:O197))),"")</f>
        <v>G5-P3-PP4</v>
      </c>
      <c r="P197" t="str">
        <f>IF(O197="","",IF(INDEX(TabPlayer2[Players],MATCH(P196,TabPlayer2[Players],0)+1)="",$B$4,INDEX(TabPlayer2[Players],MATCH(P196,TabPlayer2[Players],0)+1)))</f>
        <v>Player 02</v>
      </c>
      <c r="Q197" t="str">
        <f t="shared" si="19"/>
        <v>G5-P3-Player 02</v>
      </c>
      <c r="R197">
        <f>IF(TabResults[[#This Row],[Games-Periods-Players]]="","",1)</f>
        <v>1</v>
      </c>
    </row>
    <row r="198" spans="10:18" x14ac:dyDescent="0.25">
      <c r="J198" s="11" t="str">
        <f t="shared" si="18"/>
        <v>-</v>
      </c>
      <c r="K198" t="str">
        <f>IF(ROW()-ROW($K$4)+1&gt;COUNTA($J$4:$J$5000)*COUNTA(TabPP[Players playing]),"",INDEX($J$4:$J$5000,INT((ROW()-ROW($K$4))/COUNTA(TabPP[Players playing])+1))&amp;"-"&amp;INDEX(TabPP[Players playing],MOD(ROW()-ROW($K$4),COUNTA(TabPP[Players playing]))+1))</f>
        <v>G1--</v>
      </c>
      <c r="L198" t="str">
        <f t="shared" si="20"/>
        <v/>
      </c>
      <c r="M198" t="str">
        <f t="shared" si="21"/>
        <v>G5</v>
      </c>
      <c r="N198" t="str">
        <f t="shared" si="22"/>
        <v>P3</v>
      </c>
      <c r="O198" t="str">
        <f t="array" ref="O198">IFERROR(INDEX($L$4:$L$5000,_xlfn.AGGREGATE(15,6,IF($L$4:$L$5000&lt;&gt;"",ROW($L$4:$L$5000)-ROW($L$4)+1,NA()),ROWS($O$4:O198))),"")</f>
        <v>G5-P3-PP5</v>
      </c>
      <c r="P198" t="str">
        <f>IF(O198="","",IF(INDEX(TabPlayer2[Players],MATCH(P197,TabPlayer2[Players],0)+1)="",$B$4,INDEX(TabPlayer2[Players],MATCH(P197,TabPlayer2[Players],0)+1)))</f>
        <v>Player 03</v>
      </c>
      <c r="Q198" t="str">
        <f t="shared" si="19"/>
        <v>G5-P3-Player 03</v>
      </c>
      <c r="R198">
        <f>IF(TabResults[[#This Row],[Games-Periods-Players]]="","",1)</f>
        <v>1</v>
      </c>
    </row>
    <row r="199" spans="10:18" x14ac:dyDescent="0.25">
      <c r="J199" s="11" t="str">
        <f t="shared" si="18"/>
        <v>-</v>
      </c>
      <c r="K199" t="str">
        <f>IF(ROW()-ROW($K$4)+1&gt;COUNTA($J$4:$J$5000)*COUNTA(TabPP[Players playing]),"",INDEX($J$4:$J$5000,INT((ROW()-ROW($K$4))/COUNTA(TabPP[Players playing])+1))&amp;"-"&amp;INDEX(TabPP[Players playing],MOD(ROW()-ROW($K$4),COUNTA(TabPP[Players playing]))+1))</f>
        <v>G1--</v>
      </c>
      <c r="L199" t="str">
        <f t="shared" si="20"/>
        <v/>
      </c>
      <c r="M199" t="str">
        <f t="shared" si="21"/>
        <v>G5</v>
      </c>
      <c r="N199" t="str">
        <f t="shared" si="22"/>
        <v>P4</v>
      </c>
      <c r="O199" t="str">
        <f t="array" ref="O199">IFERROR(INDEX($L$4:$L$5000,_xlfn.AGGREGATE(15,6,IF($L$4:$L$5000&lt;&gt;"",ROW($L$4:$L$5000)-ROW($L$4)+1,NA()),ROWS($O$4:O199))),"")</f>
        <v>G5-P4-PP1</v>
      </c>
      <c r="P199" t="str">
        <f>IF(O199="","",IF(INDEX(TabPlayer2[Players],MATCH(P198,TabPlayer2[Players],0)+1)="",$B$4,INDEX(TabPlayer2[Players],MATCH(P198,TabPlayer2[Players],0)+1)))</f>
        <v>Player 04</v>
      </c>
      <c r="Q199" t="str">
        <f t="shared" si="19"/>
        <v>G5-P4-Player 04</v>
      </c>
      <c r="R199">
        <f>IF(TabResults[[#This Row],[Games-Periods-Players]]="","",1)</f>
        <v>1</v>
      </c>
    </row>
    <row r="200" spans="10:18" x14ac:dyDescent="0.25">
      <c r="J200" s="11" t="str">
        <f t="shared" si="18"/>
        <v>-</v>
      </c>
      <c r="K200" t="str">
        <f>IF(ROW()-ROW($K$4)+1&gt;COUNTA($J$4:$J$5000)*COUNTA(TabPP[Players playing]),"",INDEX($J$4:$J$5000,INT((ROW()-ROW($K$4))/COUNTA(TabPP[Players playing])+1))&amp;"-"&amp;INDEX(TabPP[Players playing],MOD(ROW()-ROW($K$4),COUNTA(TabPP[Players playing]))+1))</f>
        <v>G1--</v>
      </c>
      <c r="L200" t="str">
        <f t="shared" si="20"/>
        <v/>
      </c>
      <c r="M200" t="str">
        <f t="shared" si="21"/>
        <v>G5</v>
      </c>
      <c r="N200" t="str">
        <f t="shared" si="22"/>
        <v>P4</v>
      </c>
      <c r="O200" t="str">
        <f t="array" ref="O200">IFERROR(INDEX($L$4:$L$5000,_xlfn.AGGREGATE(15,6,IF($L$4:$L$5000&lt;&gt;"",ROW($L$4:$L$5000)-ROW($L$4)+1,NA()),ROWS($O$4:O200))),"")</f>
        <v>G5-P4-PP2</v>
      </c>
      <c r="P200" t="str">
        <f>IF(O200="","",IF(INDEX(TabPlayer2[Players],MATCH(P199,TabPlayer2[Players],0)+1)="",$B$4,INDEX(TabPlayer2[Players],MATCH(P199,TabPlayer2[Players],0)+1)))</f>
        <v>Player 05</v>
      </c>
      <c r="Q200" t="str">
        <f t="shared" si="19"/>
        <v>G5-P4-Player 05</v>
      </c>
      <c r="R200">
        <f>IF(TabResults[[#This Row],[Games-Periods-Players]]="","",1)</f>
        <v>1</v>
      </c>
    </row>
    <row r="201" spans="10:18" x14ac:dyDescent="0.25">
      <c r="J201" s="11" t="str">
        <f t="shared" si="18"/>
        <v>-</v>
      </c>
      <c r="K201" t="str">
        <f>IF(ROW()-ROW($K$4)+1&gt;COUNTA($J$4:$J$5000)*COUNTA(TabPP[Players playing]),"",INDEX($J$4:$J$5000,INT((ROW()-ROW($K$4))/COUNTA(TabPP[Players playing])+1))&amp;"-"&amp;INDEX(TabPP[Players playing],MOD(ROW()-ROW($K$4),COUNTA(TabPP[Players playing]))+1))</f>
        <v>G1--</v>
      </c>
      <c r="L201" t="str">
        <f t="shared" si="20"/>
        <v/>
      </c>
      <c r="M201" t="str">
        <f t="shared" si="21"/>
        <v>G5</v>
      </c>
      <c r="N201" t="str">
        <f t="shared" si="22"/>
        <v>P4</v>
      </c>
      <c r="O201" t="str">
        <f t="array" ref="O201">IFERROR(INDEX($L$4:$L$5000,_xlfn.AGGREGATE(15,6,IF($L$4:$L$5000&lt;&gt;"",ROW($L$4:$L$5000)-ROW($L$4)+1,NA()),ROWS($O$4:O201))),"")</f>
        <v>G5-P4-PP3</v>
      </c>
      <c r="P201" t="str">
        <f>IF(O201="","",IF(INDEX(TabPlayer2[Players],MATCH(P200,TabPlayer2[Players],0)+1)="",$B$4,INDEX(TabPlayer2[Players],MATCH(P200,TabPlayer2[Players],0)+1)))</f>
        <v>Player 06</v>
      </c>
      <c r="Q201" t="str">
        <f t="shared" si="19"/>
        <v>G5-P4-Player 06</v>
      </c>
      <c r="R201">
        <f>IF(TabResults[[#This Row],[Games-Periods-Players]]="","",1)</f>
        <v>1</v>
      </c>
    </row>
    <row r="202" spans="10:18" x14ac:dyDescent="0.25">
      <c r="J202" s="11" t="str">
        <f t="shared" si="18"/>
        <v>-</v>
      </c>
      <c r="K202" t="str">
        <f>IF(ROW()-ROW($K$4)+1&gt;COUNTA($J$4:$J$5000)*COUNTA(TabPP[Players playing]),"",INDEX($J$4:$J$5000,INT((ROW()-ROW($K$4))/COUNTA(TabPP[Players playing])+1))&amp;"-"&amp;INDEX(TabPP[Players playing],MOD(ROW()-ROW($K$4),COUNTA(TabPP[Players playing]))+1))</f>
        <v>G1--</v>
      </c>
      <c r="L202" t="str">
        <f t="shared" si="20"/>
        <v/>
      </c>
      <c r="M202" t="str">
        <f t="shared" si="21"/>
        <v>G5</v>
      </c>
      <c r="N202" t="str">
        <f t="shared" si="22"/>
        <v>P4</v>
      </c>
      <c r="O202" t="str">
        <f t="array" ref="O202">IFERROR(INDEX($L$4:$L$5000,_xlfn.AGGREGATE(15,6,IF($L$4:$L$5000&lt;&gt;"",ROW($L$4:$L$5000)-ROW($L$4)+1,NA()),ROWS($O$4:O202))),"")</f>
        <v>G5-P4-PP4</v>
      </c>
      <c r="P202" t="str">
        <f>IF(O202="","",IF(INDEX(TabPlayer2[Players],MATCH(P201,TabPlayer2[Players],0)+1)="",$B$4,INDEX(TabPlayer2[Players],MATCH(P201,TabPlayer2[Players],0)+1)))</f>
        <v>Player 07</v>
      </c>
      <c r="Q202" t="str">
        <f t="shared" si="19"/>
        <v>G5-P4-Player 07</v>
      </c>
      <c r="R202">
        <f>IF(TabResults[[#This Row],[Games-Periods-Players]]="","",1)</f>
        <v>1</v>
      </c>
    </row>
    <row r="203" spans="10:18" x14ac:dyDescent="0.25">
      <c r="J203" s="11" t="str">
        <f t="shared" si="18"/>
        <v>-</v>
      </c>
      <c r="K203" t="str">
        <f>IF(ROW()-ROW($K$4)+1&gt;COUNTA($J$4:$J$5000)*COUNTA(TabPP[Players playing]),"",INDEX($J$4:$J$5000,INT((ROW()-ROW($K$4))/COUNTA(TabPP[Players playing])+1))&amp;"-"&amp;INDEX(TabPP[Players playing],MOD(ROW()-ROW($K$4),COUNTA(TabPP[Players playing]))+1))</f>
        <v>G1--</v>
      </c>
      <c r="L203" t="str">
        <f t="shared" si="20"/>
        <v/>
      </c>
      <c r="M203" t="str">
        <f t="shared" si="21"/>
        <v>G5</v>
      </c>
      <c r="N203" t="str">
        <f t="shared" si="22"/>
        <v>P4</v>
      </c>
      <c r="O203" t="str">
        <f t="array" ref="O203">IFERROR(INDEX($L$4:$L$5000,_xlfn.AGGREGATE(15,6,IF($L$4:$L$5000&lt;&gt;"",ROW($L$4:$L$5000)-ROW($L$4)+1,NA()),ROWS($O$4:O203))),"")</f>
        <v>G5-P4-PP5</v>
      </c>
      <c r="P203" t="str">
        <f>IF(O203="","",IF(INDEX(TabPlayer2[Players],MATCH(P202,TabPlayer2[Players],0)+1)="",$B$4,INDEX(TabPlayer2[Players],MATCH(P202,TabPlayer2[Players],0)+1)))</f>
        <v>Player 08</v>
      </c>
      <c r="Q203" t="str">
        <f t="shared" si="19"/>
        <v>G5-P4-Player 08</v>
      </c>
      <c r="R203">
        <f>IF(TabResults[[#This Row],[Games-Periods-Players]]="","",1)</f>
        <v>1</v>
      </c>
    </row>
    <row r="204" spans="10:18" x14ac:dyDescent="0.25">
      <c r="J204" s="11" t="str">
        <f t="shared" si="18"/>
        <v>-P1</v>
      </c>
      <c r="K204" t="str">
        <f>IF(ROW()-ROW($K$4)+1&gt;COUNTA($J$4:$J$5000)*COUNTA(TabPP[Players playing]),"",INDEX($J$4:$J$5000,INT((ROW()-ROW($K$4))/COUNTA(TabPP[Players playing])+1))&amp;"-"&amp;INDEX(TabPP[Players playing],MOD(ROW()-ROW($K$4),COUNTA(TabPP[Players playing]))+1))</f>
        <v>G1--PP1</v>
      </c>
      <c r="L204" t="str">
        <f t="shared" si="20"/>
        <v/>
      </c>
      <c r="M204" t="str">
        <f t="shared" si="21"/>
        <v>G5</v>
      </c>
      <c r="N204" t="str">
        <f t="shared" si="22"/>
        <v>P5</v>
      </c>
      <c r="O204" t="str">
        <f t="array" ref="O204">IFERROR(INDEX($L$4:$L$5000,_xlfn.AGGREGATE(15,6,IF($L$4:$L$5000&lt;&gt;"",ROW($L$4:$L$5000)-ROW($L$4)+1,NA()),ROWS($O$4:O204))),"")</f>
        <v>G5-P5-PP1</v>
      </c>
      <c r="P204" t="str">
        <f>IF(O204="","",IF(INDEX(TabPlayer2[Players],MATCH(P203,TabPlayer2[Players],0)+1)="",$B$4,INDEX(TabPlayer2[Players],MATCH(P203,TabPlayer2[Players],0)+1)))</f>
        <v>Player 09</v>
      </c>
      <c r="Q204" t="str">
        <f t="shared" si="19"/>
        <v>G5-P5-Player 09</v>
      </c>
      <c r="R204">
        <f>IF(TabResults[[#This Row],[Games-Periods-Players]]="","",1)</f>
        <v>1</v>
      </c>
    </row>
    <row r="205" spans="10:18" x14ac:dyDescent="0.25">
      <c r="J205" s="11" t="str">
        <f t="shared" si="18"/>
        <v>-P2</v>
      </c>
      <c r="K205" t="str">
        <f>IF(ROW()-ROW($K$4)+1&gt;COUNTA($J$4:$J$5000)*COUNTA(TabPP[Players playing]),"",INDEX($J$4:$J$5000,INT((ROW()-ROW($K$4))/COUNTA(TabPP[Players playing])+1))&amp;"-"&amp;INDEX(TabPP[Players playing],MOD(ROW()-ROW($K$4),COUNTA(TabPP[Players playing]))+1))</f>
        <v>G1--PP2</v>
      </c>
      <c r="L205" t="str">
        <f t="shared" si="20"/>
        <v/>
      </c>
      <c r="M205" t="str">
        <f t="shared" si="21"/>
        <v>G5</v>
      </c>
      <c r="N205" t="str">
        <f t="shared" si="22"/>
        <v>P5</v>
      </c>
      <c r="O205" t="str">
        <f t="array" ref="O205">IFERROR(INDEX($L$4:$L$5000,_xlfn.AGGREGATE(15,6,IF($L$4:$L$5000&lt;&gt;"",ROW($L$4:$L$5000)-ROW($L$4)+1,NA()),ROWS($O$4:O205))),"")</f>
        <v>G5-P5-PP2</v>
      </c>
      <c r="P205" t="str">
        <f>IF(O205="","",IF(INDEX(TabPlayer2[Players],MATCH(P204,TabPlayer2[Players],0)+1)="",$B$4,INDEX(TabPlayer2[Players],MATCH(P204,TabPlayer2[Players],0)+1)))</f>
        <v>Player 10</v>
      </c>
      <c r="Q205" t="str">
        <f t="shared" si="19"/>
        <v>G5-P5-Player 10</v>
      </c>
      <c r="R205">
        <f>IF(TabResults[[#This Row],[Games-Periods-Players]]="","",1)</f>
        <v>1</v>
      </c>
    </row>
    <row r="206" spans="10:18" x14ac:dyDescent="0.25">
      <c r="J206" s="11" t="str">
        <f t="shared" si="18"/>
        <v>-P3</v>
      </c>
      <c r="K206" t="str">
        <f>IF(ROW()-ROW($K$4)+1&gt;COUNTA($J$4:$J$5000)*COUNTA(TabPP[Players playing]),"",INDEX($J$4:$J$5000,INT((ROW()-ROW($K$4))/COUNTA(TabPP[Players playing])+1))&amp;"-"&amp;INDEX(TabPP[Players playing],MOD(ROW()-ROW($K$4),COUNTA(TabPP[Players playing]))+1))</f>
        <v>G1--PP3</v>
      </c>
      <c r="L206" t="str">
        <f t="shared" si="20"/>
        <v/>
      </c>
      <c r="M206" t="str">
        <f t="shared" si="21"/>
        <v>G5</v>
      </c>
      <c r="N206" t="str">
        <f t="shared" si="22"/>
        <v>P5</v>
      </c>
      <c r="O206" t="str">
        <f t="array" ref="O206">IFERROR(INDEX($L$4:$L$5000,_xlfn.AGGREGATE(15,6,IF($L$4:$L$5000&lt;&gt;"",ROW($L$4:$L$5000)-ROW($L$4)+1,NA()),ROWS($O$4:O206))),"")</f>
        <v>G5-P5-PP3</v>
      </c>
      <c r="P206" t="str">
        <f>IF(O206="","",IF(INDEX(TabPlayer2[Players],MATCH(P205,TabPlayer2[Players],0)+1)="",$B$4,INDEX(TabPlayer2[Players],MATCH(P205,TabPlayer2[Players],0)+1)))</f>
        <v>Player 11</v>
      </c>
      <c r="Q206" t="str">
        <f t="shared" si="19"/>
        <v>G5-P5-Player 11</v>
      </c>
      <c r="R206">
        <f>IF(TabResults[[#This Row],[Games-Periods-Players]]="","",1)</f>
        <v>1</v>
      </c>
    </row>
    <row r="207" spans="10:18" x14ac:dyDescent="0.25">
      <c r="J207" s="11" t="str">
        <f t="shared" si="18"/>
        <v>-P4</v>
      </c>
      <c r="K207" t="str">
        <f>IF(ROW()-ROW($K$4)+1&gt;COUNTA($J$4:$J$5000)*COUNTA(TabPP[Players playing]),"",INDEX($J$4:$J$5000,INT((ROW()-ROW($K$4))/COUNTA(TabPP[Players playing])+1))&amp;"-"&amp;INDEX(TabPP[Players playing],MOD(ROW()-ROW($K$4),COUNTA(TabPP[Players playing]))+1))</f>
        <v>G1--PP4</v>
      </c>
      <c r="L207" t="str">
        <f t="shared" si="20"/>
        <v/>
      </c>
      <c r="M207" t="str">
        <f t="shared" si="21"/>
        <v>G5</v>
      </c>
      <c r="N207" t="str">
        <f t="shared" si="22"/>
        <v>P5</v>
      </c>
      <c r="O207" t="str">
        <f t="array" ref="O207">IFERROR(INDEX($L$4:$L$5000,_xlfn.AGGREGATE(15,6,IF($L$4:$L$5000&lt;&gt;"",ROW($L$4:$L$5000)-ROW($L$4)+1,NA()),ROWS($O$4:O207))),"")</f>
        <v>G5-P5-PP4</v>
      </c>
      <c r="P207" t="str">
        <f>IF(O207="","",IF(INDEX(TabPlayer2[Players],MATCH(P206,TabPlayer2[Players],0)+1)="",$B$4,INDEX(TabPlayer2[Players],MATCH(P206,TabPlayer2[Players],0)+1)))</f>
        <v>Player 12</v>
      </c>
      <c r="Q207" t="str">
        <f t="shared" si="19"/>
        <v>G5-P5-Player 12</v>
      </c>
      <c r="R207">
        <f>IF(TabResults[[#This Row],[Games-Periods-Players]]="","",1)</f>
        <v>1</v>
      </c>
    </row>
    <row r="208" spans="10:18" x14ac:dyDescent="0.25">
      <c r="J208" s="11" t="str">
        <f t="shared" si="18"/>
        <v>-P5</v>
      </c>
      <c r="K208" t="str">
        <f>IF(ROW()-ROW($K$4)+1&gt;COUNTA($J$4:$J$5000)*COUNTA(TabPP[Players playing]),"",INDEX($J$4:$J$5000,INT((ROW()-ROW($K$4))/COUNTA(TabPP[Players playing])+1))&amp;"-"&amp;INDEX(TabPP[Players playing],MOD(ROW()-ROW($K$4),COUNTA(TabPP[Players playing]))+1))</f>
        <v>G1--PP5</v>
      </c>
      <c r="L208" t="str">
        <f t="shared" si="20"/>
        <v/>
      </c>
      <c r="M208" t="str">
        <f t="shared" si="21"/>
        <v>G5</v>
      </c>
      <c r="N208" t="str">
        <f t="shared" si="22"/>
        <v>P5</v>
      </c>
      <c r="O208" t="str">
        <f t="array" ref="O208">IFERROR(INDEX($L$4:$L$5000,_xlfn.AGGREGATE(15,6,IF($L$4:$L$5000&lt;&gt;"",ROW($L$4:$L$5000)-ROW($L$4)+1,NA()),ROWS($O$4:O208))),"")</f>
        <v>G5-P5-PP5</v>
      </c>
      <c r="P208" t="str">
        <f>IF(O208="","",IF(INDEX(TabPlayer2[Players],MATCH(P207,TabPlayer2[Players],0)+1)="",$B$4,INDEX(TabPlayer2[Players],MATCH(P207,TabPlayer2[Players],0)+1)))</f>
        <v>Player 01</v>
      </c>
      <c r="Q208" t="str">
        <f t="shared" si="19"/>
        <v>G5-P5-Player 01</v>
      </c>
      <c r="R208">
        <f>IF(TabResults[[#This Row],[Games-Periods-Players]]="","",1)</f>
        <v>1</v>
      </c>
    </row>
    <row r="209" spans="10:18" x14ac:dyDescent="0.25">
      <c r="J209" s="11" t="str">
        <f t="shared" si="18"/>
        <v>-P6</v>
      </c>
      <c r="K209" t="str">
        <f>IF(ROW()-ROW($K$4)+1&gt;COUNTA($J$4:$J$5000)*COUNTA(TabPP[Players playing]),"",INDEX($J$4:$J$5000,INT((ROW()-ROW($K$4))/COUNTA(TabPP[Players playing])+1))&amp;"-"&amp;INDEX(TabPP[Players playing],MOD(ROW()-ROW($K$4),COUNTA(TabPP[Players playing]))+1))</f>
        <v>G1--</v>
      </c>
      <c r="L209" t="str">
        <f t="shared" si="20"/>
        <v/>
      </c>
      <c r="M209" t="str">
        <f t="shared" si="21"/>
        <v>G5</v>
      </c>
      <c r="N209" t="str">
        <f t="shared" si="22"/>
        <v>P6</v>
      </c>
      <c r="O209" t="str">
        <f t="array" ref="O209">IFERROR(INDEX($L$4:$L$5000,_xlfn.AGGREGATE(15,6,IF($L$4:$L$5000&lt;&gt;"",ROW($L$4:$L$5000)-ROW($L$4)+1,NA()),ROWS($O$4:O209))),"")</f>
        <v>G5-P6-PP1</v>
      </c>
      <c r="P209" t="str">
        <f>IF(O209="","",IF(INDEX(TabPlayer2[Players],MATCH(P208,TabPlayer2[Players],0)+1)="",$B$4,INDEX(TabPlayer2[Players],MATCH(P208,TabPlayer2[Players],0)+1)))</f>
        <v>Player 02</v>
      </c>
      <c r="Q209" t="str">
        <f t="shared" si="19"/>
        <v>G5-P6-Player 02</v>
      </c>
      <c r="R209">
        <f>IF(TabResults[[#This Row],[Games-Periods-Players]]="","",1)</f>
        <v>1</v>
      </c>
    </row>
    <row r="210" spans="10:18" x14ac:dyDescent="0.25">
      <c r="J210" s="11" t="str">
        <f t="shared" si="18"/>
        <v>-P7</v>
      </c>
      <c r="K210" t="str">
        <f>IF(ROW()-ROW($K$4)+1&gt;COUNTA($J$4:$J$5000)*COUNTA(TabPP[Players playing]),"",INDEX($J$4:$J$5000,INT((ROW()-ROW($K$4))/COUNTA(TabPP[Players playing])+1))&amp;"-"&amp;INDEX(TabPP[Players playing],MOD(ROW()-ROW($K$4),COUNTA(TabPP[Players playing]))+1))</f>
        <v>G1--</v>
      </c>
      <c r="L210" t="str">
        <f t="shared" si="20"/>
        <v/>
      </c>
      <c r="M210" t="str">
        <f t="shared" si="21"/>
        <v>G5</v>
      </c>
      <c r="N210" t="str">
        <f t="shared" si="22"/>
        <v>P6</v>
      </c>
      <c r="O210" t="str">
        <f t="array" ref="O210">IFERROR(INDEX($L$4:$L$5000,_xlfn.AGGREGATE(15,6,IF($L$4:$L$5000&lt;&gt;"",ROW($L$4:$L$5000)-ROW($L$4)+1,NA()),ROWS($O$4:O210))),"")</f>
        <v>G5-P6-PP2</v>
      </c>
      <c r="P210" t="str">
        <f>IF(O210="","",IF(INDEX(TabPlayer2[Players],MATCH(P209,TabPlayer2[Players],0)+1)="",$B$4,INDEX(TabPlayer2[Players],MATCH(P209,TabPlayer2[Players],0)+1)))</f>
        <v>Player 03</v>
      </c>
      <c r="Q210" t="str">
        <f t="shared" si="19"/>
        <v>G5-P6-Player 03</v>
      </c>
      <c r="R210">
        <f>IF(TabResults[[#This Row],[Games-Periods-Players]]="","",1)</f>
        <v>1</v>
      </c>
    </row>
    <row r="211" spans="10:18" x14ac:dyDescent="0.25">
      <c r="J211" s="11" t="str">
        <f t="shared" si="18"/>
        <v>-P8</v>
      </c>
      <c r="K211" t="str">
        <f>IF(ROW()-ROW($K$4)+1&gt;COUNTA($J$4:$J$5000)*COUNTA(TabPP[Players playing]),"",INDEX($J$4:$J$5000,INT((ROW()-ROW($K$4))/COUNTA(TabPP[Players playing])+1))&amp;"-"&amp;INDEX(TabPP[Players playing],MOD(ROW()-ROW($K$4),COUNTA(TabPP[Players playing]))+1))</f>
        <v>G1--</v>
      </c>
      <c r="L211" t="str">
        <f t="shared" si="20"/>
        <v/>
      </c>
      <c r="M211" t="str">
        <f t="shared" si="21"/>
        <v>G5</v>
      </c>
      <c r="N211" t="str">
        <f t="shared" si="22"/>
        <v>P6</v>
      </c>
      <c r="O211" t="str">
        <f t="array" ref="O211">IFERROR(INDEX($L$4:$L$5000,_xlfn.AGGREGATE(15,6,IF($L$4:$L$5000&lt;&gt;"",ROW($L$4:$L$5000)-ROW($L$4)+1,NA()),ROWS($O$4:O211))),"")</f>
        <v>G5-P6-PP3</v>
      </c>
      <c r="P211" t="str">
        <f>IF(O211="","",IF(INDEX(TabPlayer2[Players],MATCH(P210,TabPlayer2[Players],0)+1)="",$B$4,INDEX(TabPlayer2[Players],MATCH(P210,TabPlayer2[Players],0)+1)))</f>
        <v>Player 04</v>
      </c>
      <c r="Q211" t="str">
        <f t="shared" si="19"/>
        <v>G5-P6-Player 04</v>
      </c>
      <c r="R211">
        <f>IF(TabResults[[#This Row],[Games-Periods-Players]]="","",1)</f>
        <v>1</v>
      </c>
    </row>
    <row r="212" spans="10:18" x14ac:dyDescent="0.25">
      <c r="J212" s="11" t="str">
        <f t="shared" si="18"/>
        <v>-P9</v>
      </c>
      <c r="K212" t="str">
        <f>IF(ROW()-ROW($K$4)+1&gt;COUNTA($J$4:$J$5000)*COUNTA(TabPP[Players playing]),"",INDEX($J$4:$J$5000,INT((ROW()-ROW($K$4))/COUNTA(TabPP[Players playing])+1))&amp;"-"&amp;INDEX(TabPP[Players playing],MOD(ROW()-ROW($K$4),COUNTA(TabPP[Players playing]))+1))</f>
        <v>G1--</v>
      </c>
      <c r="L212" t="str">
        <f t="shared" si="20"/>
        <v/>
      </c>
      <c r="M212" t="str">
        <f t="shared" si="21"/>
        <v>G5</v>
      </c>
      <c r="N212" t="str">
        <f t="shared" si="22"/>
        <v>P6</v>
      </c>
      <c r="O212" t="str">
        <f t="array" ref="O212">IFERROR(INDEX($L$4:$L$5000,_xlfn.AGGREGATE(15,6,IF($L$4:$L$5000&lt;&gt;"",ROW($L$4:$L$5000)-ROW($L$4)+1,NA()),ROWS($O$4:O212))),"")</f>
        <v>G5-P6-PP4</v>
      </c>
      <c r="P212" t="str">
        <f>IF(O212="","",IF(INDEX(TabPlayer2[Players],MATCH(P211,TabPlayer2[Players],0)+1)="",$B$4,INDEX(TabPlayer2[Players],MATCH(P211,TabPlayer2[Players],0)+1)))</f>
        <v>Player 05</v>
      </c>
      <c r="Q212" t="str">
        <f t="shared" si="19"/>
        <v>G5-P6-Player 05</v>
      </c>
      <c r="R212">
        <f>IF(TabResults[[#This Row],[Games-Periods-Players]]="","",1)</f>
        <v>1</v>
      </c>
    </row>
    <row r="213" spans="10:18" x14ac:dyDescent="0.25">
      <c r="J213" s="11" t="str">
        <f t="shared" si="18"/>
        <v>-</v>
      </c>
      <c r="K213" t="str">
        <f>IF(ROW()-ROW($K$4)+1&gt;COUNTA($J$4:$J$5000)*COUNTA(TabPP[Players playing]),"",INDEX($J$4:$J$5000,INT((ROW()-ROW($K$4))/COUNTA(TabPP[Players playing])+1))&amp;"-"&amp;INDEX(TabPP[Players playing],MOD(ROW()-ROW($K$4),COUNTA(TabPP[Players playing]))+1))</f>
        <v>G1--</v>
      </c>
      <c r="L213" t="str">
        <f t="shared" si="20"/>
        <v/>
      </c>
      <c r="M213" t="str">
        <f t="shared" si="21"/>
        <v>G5</v>
      </c>
      <c r="N213" t="str">
        <f t="shared" si="22"/>
        <v>P6</v>
      </c>
      <c r="O213" t="str">
        <f t="array" ref="O213">IFERROR(INDEX($L$4:$L$5000,_xlfn.AGGREGATE(15,6,IF($L$4:$L$5000&lt;&gt;"",ROW($L$4:$L$5000)-ROW($L$4)+1,NA()),ROWS($O$4:O213))),"")</f>
        <v>G5-P6-PP5</v>
      </c>
      <c r="P213" t="str">
        <f>IF(O213="","",IF(INDEX(TabPlayer2[Players],MATCH(P212,TabPlayer2[Players],0)+1)="",$B$4,INDEX(TabPlayer2[Players],MATCH(P212,TabPlayer2[Players],0)+1)))</f>
        <v>Player 06</v>
      </c>
      <c r="Q213" t="str">
        <f t="shared" si="19"/>
        <v>G5-P6-Player 06</v>
      </c>
      <c r="R213">
        <f>IF(TabResults[[#This Row],[Games-Periods-Players]]="","",1)</f>
        <v>1</v>
      </c>
    </row>
    <row r="214" spans="10:18" x14ac:dyDescent="0.25">
      <c r="J214" s="11" t="str">
        <f t="shared" si="18"/>
        <v>-</v>
      </c>
      <c r="K214" t="str">
        <f>IF(ROW()-ROW($K$4)+1&gt;COUNTA($J$4:$J$5000)*COUNTA(TabPP[Players playing]),"",INDEX($J$4:$J$5000,INT((ROW()-ROW($K$4))/COUNTA(TabPP[Players playing])+1))&amp;"-"&amp;INDEX(TabPP[Players playing],MOD(ROW()-ROW($K$4),COUNTA(TabPP[Players playing]))+1))</f>
        <v>G1--</v>
      </c>
      <c r="L214" t="str">
        <f t="shared" si="20"/>
        <v/>
      </c>
      <c r="M214" t="str">
        <f t="shared" si="21"/>
        <v>G5</v>
      </c>
      <c r="N214" t="str">
        <f t="shared" si="22"/>
        <v>P7</v>
      </c>
      <c r="O214" t="str">
        <f t="array" ref="O214">IFERROR(INDEX($L$4:$L$5000,_xlfn.AGGREGATE(15,6,IF($L$4:$L$5000&lt;&gt;"",ROW($L$4:$L$5000)-ROW($L$4)+1,NA()),ROWS($O$4:O214))),"")</f>
        <v>G5-P7-PP1</v>
      </c>
      <c r="P214" t="str">
        <f>IF(O214="","",IF(INDEX(TabPlayer2[Players],MATCH(P213,TabPlayer2[Players],0)+1)="",$B$4,INDEX(TabPlayer2[Players],MATCH(P213,TabPlayer2[Players],0)+1)))</f>
        <v>Player 07</v>
      </c>
      <c r="Q214" t="str">
        <f t="shared" si="19"/>
        <v>G5-P7-Player 07</v>
      </c>
      <c r="R214">
        <f>IF(TabResults[[#This Row],[Games-Periods-Players]]="","",1)</f>
        <v>1</v>
      </c>
    </row>
    <row r="215" spans="10:18" x14ac:dyDescent="0.25">
      <c r="J215" s="11" t="str">
        <f t="shared" si="18"/>
        <v>-</v>
      </c>
      <c r="K215" t="str">
        <f>IF(ROW()-ROW($K$4)+1&gt;COUNTA($J$4:$J$5000)*COUNTA(TabPP[Players playing]),"",INDEX($J$4:$J$5000,INT((ROW()-ROW($K$4))/COUNTA(TabPP[Players playing])+1))&amp;"-"&amp;INDEX(TabPP[Players playing],MOD(ROW()-ROW($K$4),COUNTA(TabPP[Players playing]))+1))</f>
        <v>G1--</v>
      </c>
      <c r="L215" t="str">
        <f t="shared" si="20"/>
        <v/>
      </c>
      <c r="M215" t="str">
        <f t="shared" si="21"/>
        <v>G5</v>
      </c>
      <c r="N215" t="str">
        <f t="shared" si="22"/>
        <v>P7</v>
      </c>
      <c r="O215" t="str">
        <f t="array" ref="O215">IFERROR(INDEX($L$4:$L$5000,_xlfn.AGGREGATE(15,6,IF($L$4:$L$5000&lt;&gt;"",ROW($L$4:$L$5000)-ROW($L$4)+1,NA()),ROWS($O$4:O215))),"")</f>
        <v>G5-P7-PP2</v>
      </c>
      <c r="P215" t="str">
        <f>IF(O215="","",IF(INDEX(TabPlayer2[Players],MATCH(P214,TabPlayer2[Players],0)+1)="",$B$4,INDEX(TabPlayer2[Players],MATCH(P214,TabPlayer2[Players],0)+1)))</f>
        <v>Player 08</v>
      </c>
      <c r="Q215" t="str">
        <f t="shared" si="19"/>
        <v>G5-P7-Player 08</v>
      </c>
      <c r="R215">
        <f>IF(TabResults[[#This Row],[Games-Periods-Players]]="","",1)</f>
        <v>1</v>
      </c>
    </row>
    <row r="216" spans="10:18" x14ac:dyDescent="0.25">
      <c r="J216" s="11" t="str">
        <f t="shared" si="18"/>
        <v>-</v>
      </c>
      <c r="K216" t="str">
        <f>IF(ROW()-ROW($K$4)+1&gt;COUNTA($J$4:$J$5000)*COUNTA(TabPP[Players playing]),"",INDEX($J$4:$J$5000,INT((ROW()-ROW($K$4))/COUNTA(TabPP[Players playing])+1))&amp;"-"&amp;INDEX(TabPP[Players playing],MOD(ROW()-ROW($K$4),COUNTA(TabPP[Players playing]))+1))</f>
        <v>G1--</v>
      </c>
      <c r="L216" t="str">
        <f t="shared" si="20"/>
        <v/>
      </c>
      <c r="M216" t="str">
        <f t="shared" si="21"/>
        <v>G5</v>
      </c>
      <c r="N216" t="str">
        <f t="shared" si="22"/>
        <v>P7</v>
      </c>
      <c r="O216" t="str">
        <f t="array" ref="O216">IFERROR(INDEX($L$4:$L$5000,_xlfn.AGGREGATE(15,6,IF($L$4:$L$5000&lt;&gt;"",ROW($L$4:$L$5000)-ROW($L$4)+1,NA()),ROWS($O$4:O216))),"")</f>
        <v>G5-P7-PP3</v>
      </c>
      <c r="P216" t="str">
        <f>IF(O216="","",IF(INDEX(TabPlayer2[Players],MATCH(P215,TabPlayer2[Players],0)+1)="",$B$4,INDEX(TabPlayer2[Players],MATCH(P215,TabPlayer2[Players],0)+1)))</f>
        <v>Player 09</v>
      </c>
      <c r="Q216" t="str">
        <f t="shared" si="19"/>
        <v>G5-P7-Player 09</v>
      </c>
      <c r="R216">
        <f>IF(TabResults[[#This Row],[Games-Periods-Players]]="","",1)</f>
        <v>1</v>
      </c>
    </row>
    <row r="217" spans="10:18" x14ac:dyDescent="0.25">
      <c r="J217" s="11" t="str">
        <f t="shared" si="18"/>
        <v>-</v>
      </c>
      <c r="K217" t="str">
        <f>IF(ROW()-ROW($K$4)+1&gt;COUNTA($J$4:$J$5000)*COUNTA(TabPP[Players playing]),"",INDEX($J$4:$J$5000,INT((ROW()-ROW($K$4))/COUNTA(TabPP[Players playing])+1))&amp;"-"&amp;INDEX(TabPP[Players playing],MOD(ROW()-ROW($K$4),COUNTA(TabPP[Players playing]))+1))</f>
        <v>G1--</v>
      </c>
      <c r="L217" t="str">
        <f t="shared" si="20"/>
        <v/>
      </c>
      <c r="M217" t="str">
        <f t="shared" si="21"/>
        <v>G5</v>
      </c>
      <c r="N217" t="str">
        <f t="shared" si="22"/>
        <v>P7</v>
      </c>
      <c r="O217" t="str">
        <f t="array" ref="O217">IFERROR(INDEX($L$4:$L$5000,_xlfn.AGGREGATE(15,6,IF($L$4:$L$5000&lt;&gt;"",ROW($L$4:$L$5000)-ROW($L$4)+1,NA()),ROWS($O$4:O217))),"")</f>
        <v>G5-P7-PP4</v>
      </c>
      <c r="P217" t="str">
        <f>IF(O217="","",IF(INDEX(TabPlayer2[Players],MATCH(P216,TabPlayer2[Players],0)+1)="",$B$4,INDEX(TabPlayer2[Players],MATCH(P216,TabPlayer2[Players],0)+1)))</f>
        <v>Player 10</v>
      </c>
      <c r="Q217" t="str">
        <f t="shared" si="19"/>
        <v>G5-P7-Player 10</v>
      </c>
      <c r="R217">
        <f>IF(TabResults[[#This Row],[Games-Periods-Players]]="","",1)</f>
        <v>1</v>
      </c>
    </row>
    <row r="218" spans="10:18" x14ac:dyDescent="0.25">
      <c r="J218" s="11" t="str">
        <f t="shared" si="18"/>
        <v>-</v>
      </c>
      <c r="K218" t="str">
        <f>IF(ROW()-ROW($K$4)+1&gt;COUNTA($J$4:$J$5000)*COUNTA(TabPP[Players playing]),"",INDEX($J$4:$J$5000,INT((ROW()-ROW($K$4))/COUNTA(TabPP[Players playing])+1))&amp;"-"&amp;INDEX(TabPP[Players playing],MOD(ROW()-ROW($K$4),COUNTA(TabPP[Players playing]))+1))</f>
        <v>G1--</v>
      </c>
      <c r="L218" t="str">
        <f t="shared" si="20"/>
        <v/>
      </c>
      <c r="M218" t="str">
        <f t="shared" si="21"/>
        <v>G5</v>
      </c>
      <c r="N218" t="str">
        <f t="shared" si="22"/>
        <v>P7</v>
      </c>
      <c r="O218" t="str">
        <f t="array" ref="O218">IFERROR(INDEX($L$4:$L$5000,_xlfn.AGGREGATE(15,6,IF($L$4:$L$5000&lt;&gt;"",ROW($L$4:$L$5000)-ROW($L$4)+1,NA()),ROWS($O$4:O218))),"")</f>
        <v>G5-P7-PP5</v>
      </c>
      <c r="P218" t="str">
        <f>IF(O218="","",IF(INDEX(TabPlayer2[Players],MATCH(P217,TabPlayer2[Players],0)+1)="",$B$4,INDEX(TabPlayer2[Players],MATCH(P217,TabPlayer2[Players],0)+1)))</f>
        <v>Player 11</v>
      </c>
      <c r="Q218" t="str">
        <f t="shared" si="19"/>
        <v>G5-P7-Player 11</v>
      </c>
      <c r="R218">
        <f>IF(TabResults[[#This Row],[Games-Periods-Players]]="","",1)</f>
        <v>1</v>
      </c>
    </row>
    <row r="219" spans="10:18" x14ac:dyDescent="0.25">
      <c r="J219" s="11" t="str">
        <f t="shared" si="18"/>
        <v>-</v>
      </c>
      <c r="K219" t="str">
        <f>IF(ROW()-ROW($K$4)+1&gt;COUNTA($J$4:$J$5000)*COUNTA(TabPP[Players playing]),"",INDEX($J$4:$J$5000,INT((ROW()-ROW($K$4))/COUNTA(TabPP[Players playing])+1))&amp;"-"&amp;INDEX(TabPP[Players playing],MOD(ROW()-ROW($K$4),COUNTA(TabPP[Players playing]))+1))</f>
        <v>G1--</v>
      </c>
      <c r="L219" t="str">
        <f t="shared" si="20"/>
        <v/>
      </c>
      <c r="M219" t="str">
        <f t="shared" si="21"/>
        <v>G5</v>
      </c>
      <c r="N219" t="str">
        <f t="shared" si="22"/>
        <v>P8</v>
      </c>
      <c r="O219" t="str">
        <f t="array" ref="O219">IFERROR(INDEX($L$4:$L$5000,_xlfn.AGGREGATE(15,6,IF($L$4:$L$5000&lt;&gt;"",ROW($L$4:$L$5000)-ROW($L$4)+1,NA()),ROWS($O$4:O219))),"")</f>
        <v>G5-P8-PP1</v>
      </c>
      <c r="P219" t="str">
        <f>IF(O219="","",IF(INDEX(TabPlayer2[Players],MATCH(P218,TabPlayer2[Players],0)+1)="",$B$4,INDEX(TabPlayer2[Players],MATCH(P218,TabPlayer2[Players],0)+1)))</f>
        <v>Player 12</v>
      </c>
      <c r="Q219" t="str">
        <f t="shared" si="19"/>
        <v>G5-P8-Player 12</v>
      </c>
      <c r="R219">
        <f>IF(TabResults[[#This Row],[Games-Periods-Players]]="","",1)</f>
        <v>1</v>
      </c>
    </row>
    <row r="220" spans="10:18" x14ac:dyDescent="0.25">
      <c r="J220" s="11" t="str">
        <f t="shared" si="18"/>
        <v>-</v>
      </c>
      <c r="K220" t="str">
        <f>IF(ROW()-ROW($K$4)+1&gt;COUNTA($J$4:$J$5000)*COUNTA(TabPP[Players playing]),"",INDEX($J$4:$J$5000,INT((ROW()-ROW($K$4))/COUNTA(TabPP[Players playing])+1))&amp;"-"&amp;INDEX(TabPP[Players playing],MOD(ROW()-ROW($K$4),COUNTA(TabPP[Players playing]))+1))</f>
        <v>G1--</v>
      </c>
      <c r="L220" t="str">
        <f t="shared" si="20"/>
        <v/>
      </c>
      <c r="M220" t="str">
        <f t="shared" si="21"/>
        <v>G5</v>
      </c>
      <c r="N220" t="str">
        <f t="shared" si="22"/>
        <v>P8</v>
      </c>
      <c r="O220" t="str">
        <f t="array" ref="O220">IFERROR(INDEX($L$4:$L$5000,_xlfn.AGGREGATE(15,6,IF($L$4:$L$5000&lt;&gt;"",ROW($L$4:$L$5000)-ROW($L$4)+1,NA()),ROWS($O$4:O220))),"")</f>
        <v>G5-P8-PP2</v>
      </c>
      <c r="P220" t="str">
        <f>IF(O220="","",IF(INDEX(TabPlayer2[Players],MATCH(P219,TabPlayer2[Players],0)+1)="",$B$4,INDEX(TabPlayer2[Players],MATCH(P219,TabPlayer2[Players],0)+1)))</f>
        <v>Player 01</v>
      </c>
      <c r="Q220" t="str">
        <f t="shared" si="19"/>
        <v>G5-P8-Player 01</v>
      </c>
      <c r="R220">
        <f>IF(TabResults[[#This Row],[Games-Periods-Players]]="","",1)</f>
        <v>1</v>
      </c>
    </row>
    <row r="221" spans="10:18" x14ac:dyDescent="0.25">
      <c r="J221" s="11" t="str">
        <f t="shared" si="18"/>
        <v>-</v>
      </c>
      <c r="K221" t="str">
        <f>IF(ROW()-ROW($K$4)+1&gt;COUNTA($J$4:$J$5000)*COUNTA(TabPP[Players playing]),"",INDEX($J$4:$J$5000,INT((ROW()-ROW($K$4))/COUNTA(TabPP[Players playing])+1))&amp;"-"&amp;INDEX(TabPP[Players playing],MOD(ROW()-ROW($K$4),COUNTA(TabPP[Players playing]))+1))</f>
        <v>G1--</v>
      </c>
      <c r="L221" t="str">
        <f t="shared" si="20"/>
        <v/>
      </c>
      <c r="M221" t="str">
        <f t="shared" si="21"/>
        <v>G5</v>
      </c>
      <c r="N221" t="str">
        <f t="shared" si="22"/>
        <v>P8</v>
      </c>
      <c r="O221" t="str">
        <f t="array" ref="O221">IFERROR(INDEX($L$4:$L$5000,_xlfn.AGGREGATE(15,6,IF($L$4:$L$5000&lt;&gt;"",ROW($L$4:$L$5000)-ROW($L$4)+1,NA()),ROWS($O$4:O221))),"")</f>
        <v>G5-P8-PP3</v>
      </c>
      <c r="P221" t="str">
        <f>IF(O221="","",IF(INDEX(TabPlayer2[Players],MATCH(P220,TabPlayer2[Players],0)+1)="",$B$4,INDEX(TabPlayer2[Players],MATCH(P220,TabPlayer2[Players],0)+1)))</f>
        <v>Player 02</v>
      </c>
      <c r="Q221" t="str">
        <f t="shared" si="19"/>
        <v>G5-P8-Player 02</v>
      </c>
      <c r="R221">
        <f>IF(TabResults[[#This Row],[Games-Periods-Players]]="","",1)</f>
        <v>1</v>
      </c>
    </row>
    <row r="222" spans="10:18" x14ac:dyDescent="0.25">
      <c r="J222" s="11" t="str">
        <f t="shared" si="18"/>
        <v>-</v>
      </c>
      <c r="K222" t="str">
        <f>IF(ROW()-ROW($K$4)+1&gt;COUNTA($J$4:$J$5000)*COUNTA(TabPP[Players playing]),"",INDEX($J$4:$J$5000,INT((ROW()-ROW($K$4))/COUNTA(TabPP[Players playing])+1))&amp;"-"&amp;INDEX(TabPP[Players playing],MOD(ROW()-ROW($K$4),COUNTA(TabPP[Players playing]))+1))</f>
        <v>G1--</v>
      </c>
      <c r="L222" t="str">
        <f t="shared" si="20"/>
        <v/>
      </c>
      <c r="M222" t="str">
        <f t="shared" si="21"/>
        <v>G5</v>
      </c>
      <c r="N222" t="str">
        <f t="shared" si="22"/>
        <v>P8</v>
      </c>
      <c r="O222" t="str">
        <f t="array" ref="O222">IFERROR(INDEX($L$4:$L$5000,_xlfn.AGGREGATE(15,6,IF($L$4:$L$5000&lt;&gt;"",ROW($L$4:$L$5000)-ROW($L$4)+1,NA()),ROWS($O$4:O222))),"")</f>
        <v>G5-P8-PP4</v>
      </c>
      <c r="P222" t="str">
        <f>IF(O222="","",IF(INDEX(TabPlayer2[Players],MATCH(P221,TabPlayer2[Players],0)+1)="",$B$4,INDEX(TabPlayer2[Players],MATCH(P221,TabPlayer2[Players],0)+1)))</f>
        <v>Player 03</v>
      </c>
      <c r="Q222" t="str">
        <f t="shared" si="19"/>
        <v>G5-P8-Player 03</v>
      </c>
      <c r="R222">
        <f>IF(TabResults[[#This Row],[Games-Periods-Players]]="","",1)</f>
        <v>1</v>
      </c>
    </row>
    <row r="223" spans="10:18" x14ac:dyDescent="0.25">
      <c r="J223" s="11" t="str">
        <f t="shared" si="18"/>
        <v>-</v>
      </c>
      <c r="K223" t="str">
        <f>IF(ROW()-ROW($K$4)+1&gt;COUNTA($J$4:$J$5000)*COUNTA(TabPP[Players playing]),"",INDEX($J$4:$J$5000,INT((ROW()-ROW($K$4))/COUNTA(TabPP[Players playing])+1))&amp;"-"&amp;INDEX(TabPP[Players playing],MOD(ROW()-ROW($K$4),COUNTA(TabPP[Players playing]))+1))</f>
        <v>G1--</v>
      </c>
      <c r="L223" t="str">
        <f t="shared" si="20"/>
        <v/>
      </c>
      <c r="M223" t="str">
        <f t="shared" si="21"/>
        <v>G5</v>
      </c>
      <c r="N223" t="str">
        <f t="shared" si="22"/>
        <v>P8</v>
      </c>
      <c r="O223" t="str">
        <f t="array" ref="O223">IFERROR(INDEX($L$4:$L$5000,_xlfn.AGGREGATE(15,6,IF($L$4:$L$5000&lt;&gt;"",ROW($L$4:$L$5000)-ROW($L$4)+1,NA()),ROWS($O$4:O223))),"")</f>
        <v>G5-P8-PP5</v>
      </c>
      <c r="P223" t="str">
        <f>IF(O223="","",IF(INDEX(TabPlayer2[Players],MATCH(P222,TabPlayer2[Players],0)+1)="",$B$4,INDEX(TabPlayer2[Players],MATCH(P222,TabPlayer2[Players],0)+1)))</f>
        <v>Player 04</v>
      </c>
      <c r="Q223" t="str">
        <f t="shared" si="19"/>
        <v>G5-P8-Player 04</v>
      </c>
      <c r="R223">
        <f>IF(TabResults[[#This Row],[Games-Periods-Players]]="","",1)</f>
        <v>1</v>
      </c>
    </row>
    <row r="224" spans="10:18" x14ac:dyDescent="0.25">
      <c r="J224" s="11" t="str">
        <f t="shared" si="18"/>
        <v>-P1</v>
      </c>
      <c r="K224" t="str">
        <f>IF(ROW()-ROW($K$4)+1&gt;COUNTA($J$4:$J$5000)*COUNTA(TabPP[Players playing]),"",INDEX($J$4:$J$5000,INT((ROW()-ROW($K$4))/COUNTA(TabPP[Players playing])+1))&amp;"-"&amp;INDEX(TabPP[Players playing],MOD(ROW()-ROW($K$4),COUNTA(TabPP[Players playing]))+1))</f>
        <v>G1--PP1</v>
      </c>
      <c r="L224" t="str">
        <f t="shared" si="20"/>
        <v/>
      </c>
      <c r="M224" t="str">
        <f t="shared" si="21"/>
        <v>G5</v>
      </c>
      <c r="N224" t="str">
        <f t="shared" si="22"/>
        <v>P9</v>
      </c>
      <c r="O224" t="str">
        <f t="array" ref="O224">IFERROR(INDEX($L$4:$L$5000,_xlfn.AGGREGATE(15,6,IF($L$4:$L$5000&lt;&gt;"",ROW($L$4:$L$5000)-ROW($L$4)+1,NA()),ROWS($O$4:O224))),"")</f>
        <v>G5-P9-PP1</v>
      </c>
      <c r="P224" t="str">
        <f>IF(O224="","",IF(INDEX(TabPlayer2[Players],MATCH(P223,TabPlayer2[Players],0)+1)="",$B$4,INDEX(TabPlayer2[Players],MATCH(P223,TabPlayer2[Players],0)+1)))</f>
        <v>Player 05</v>
      </c>
      <c r="Q224" t="str">
        <f t="shared" si="19"/>
        <v>G5-P9-Player 05</v>
      </c>
      <c r="R224">
        <f>IF(TabResults[[#This Row],[Games-Periods-Players]]="","",1)</f>
        <v>1</v>
      </c>
    </row>
    <row r="225" spans="10:18" x14ac:dyDescent="0.25">
      <c r="J225" s="11" t="str">
        <f t="shared" si="18"/>
        <v>-P2</v>
      </c>
      <c r="K225" t="str">
        <f>IF(ROW()-ROW($K$4)+1&gt;COUNTA($J$4:$J$5000)*COUNTA(TabPP[Players playing]),"",INDEX($J$4:$J$5000,INT((ROW()-ROW($K$4))/COUNTA(TabPP[Players playing])+1))&amp;"-"&amp;INDEX(TabPP[Players playing],MOD(ROW()-ROW($K$4),COUNTA(TabPP[Players playing]))+1))</f>
        <v>G1--PP2</v>
      </c>
      <c r="L225" t="str">
        <f t="shared" si="20"/>
        <v/>
      </c>
      <c r="M225" t="str">
        <f t="shared" si="21"/>
        <v>G5</v>
      </c>
      <c r="N225" t="str">
        <f t="shared" si="22"/>
        <v>P9</v>
      </c>
      <c r="O225" t="str">
        <f t="array" ref="O225">IFERROR(INDEX($L$4:$L$5000,_xlfn.AGGREGATE(15,6,IF($L$4:$L$5000&lt;&gt;"",ROW($L$4:$L$5000)-ROW($L$4)+1,NA()),ROWS($O$4:O225))),"")</f>
        <v>G5-P9-PP2</v>
      </c>
      <c r="P225" t="str">
        <f>IF(O225="","",IF(INDEX(TabPlayer2[Players],MATCH(P224,TabPlayer2[Players],0)+1)="",$B$4,INDEX(TabPlayer2[Players],MATCH(P224,TabPlayer2[Players],0)+1)))</f>
        <v>Player 06</v>
      </c>
      <c r="Q225" t="str">
        <f t="shared" si="19"/>
        <v>G5-P9-Player 06</v>
      </c>
      <c r="R225">
        <f>IF(TabResults[[#This Row],[Games-Periods-Players]]="","",1)</f>
        <v>1</v>
      </c>
    </row>
    <row r="226" spans="10:18" x14ac:dyDescent="0.25">
      <c r="J226" s="11" t="str">
        <f t="shared" si="18"/>
        <v>-P3</v>
      </c>
      <c r="K226" t="str">
        <f>IF(ROW()-ROW($K$4)+1&gt;COUNTA($J$4:$J$5000)*COUNTA(TabPP[Players playing]),"",INDEX($J$4:$J$5000,INT((ROW()-ROW($K$4))/COUNTA(TabPP[Players playing])+1))&amp;"-"&amp;INDEX(TabPP[Players playing],MOD(ROW()-ROW($K$4),COUNTA(TabPP[Players playing]))+1))</f>
        <v>G1--PP3</v>
      </c>
      <c r="L226" t="str">
        <f t="shared" si="20"/>
        <v/>
      </c>
      <c r="M226" t="str">
        <f t="shared" si="21"/>
        <v>G5</v>
      </c>
      <c r="N226" t="str">
        <f t="shared" si="22"/>
        <v>P9</v>
      </c>
      <c r="O226" t="str">
        <f t="array" ref="O226">IFERROR(INDEX($L$4:$L$5000,_xlfn.AGGREGATE(15,6,IF($L$4:$L$5000&lt;&gt;"",ROW($L$4:$L$5000)-ROW($L$4)+1,NA()),ROWS($O$4:O226))),"")</f>
        <v>G5-P9-PP3</v>
      </c>
      <c r="P226" t="str">
        <f>IF(O226="","",IF(INDEX(TabPlayer2[Players],MATCH(P225,TabPlayer2[Players],0)+1)="",$B$4,INDEX(TabPlayer2[Players],MATCH(P225,TabPlayer2[Players],0)+1)))</f>
        <v>Player 07</v>
      </c>
      <c r="Q226" t="str">
        <f t="shared" si="19"/>
        <v>G5-P9-Player 07</v>
      </c>
      <c r="R226">
        <f>IF(TabResults[[#This Row],[Games-Periods-Players]]="","",1)</f>
        <v>1</v>
      </c>
    </row>
    <row r="227" spans="10:18" x14ac:dyDescent="0.25">
      <c r="J227" s="11" t="str">
        <f t="shared" si="18"/>
        <v>-P4</v>
      </c>
      <c r="K227" t="str">
        <f>IF(ROW()-ROW($K$4)+1&gt;COUNTA($J$4:$J$5000)*COUNTA(TabPP[Players playing]),"",INDEX($J$4:$J$5000,INT((ROW()-ROW($K$4))/COUNTA(TabPP[Players playing])+1))&amp;"-"&amp;INDEX(TabPP[Players playing],MOD(ROW()-ROW($K$4),COUNTA(TabPP[Players playing]))+1))</f>
        <v>G1--PP4</v>
      </c>
      <c r="L227" t="str">
        <f t="shared" si="20"/>
        <v/>
      </c>
      <c r="M227" t="str">
        <f t="shared" si="21"/>
        <v>G5</v>
      </c>
      <c r="N227" t="str">
        <f t="shared" si="22"/>
        <v>P9</v>
      </c>
      <c r="O227" t="str">
        <f t="array" ref="O227">IFERROR(INDEX($L$4:$L$5000,_xlfn.AGGREGATE(15,6,IF($L$4:$L$5000&lt;&gt;"",ROW($L$4:$L$5000)-ROW($L$4)+1,NA()),ROWS($O$4:O227))),"")</f>
        <v>G5-P9-PP4</v>
      </c>
      <c r="P227" t="str">
        <f>IF(O227="","",IF(INDEX(TabPlayer2[Players],MATCH(P226,TabPlayer2[Players],0)+1)="",$B$4,INDEX(TabPlayer2[Players],MATCH(P226,TabPlayer2[Players],0)+1)))</f>
        <v>Player 08</v>
      </c>
      <c r="Q227" t="str">
        <f t="shared" si="19"/>
        <v>G5-P9-Player 08</v>
      </c>
      <c r="R227">
        <f>IF(TabResults[[#This Row],[Games-Periods-Players]]="","",1)</f>
        <v>1</v>
      </c>
    </row>
    <row r="228" spans="10:18" x14ac:dyDescent="0.25">
      <c r="J228" s="11" t="str">
        <f t="shared" si="18"/>
        <v>-P5</v>
      </c>
      <c r="K228" t="str">
        <f>IF(ROW()-ROW($K$4)+1&gt;COUNTA($J$4:$J$5000)*COUNTA(TabPP[Players playing]),"",INDEX($J$4:$J$5000,INT((ROW()-ROW($K$4))/COUNTA(TabPP[Players playing])+1))&amp;"-"&amp;INDEX(TabPP[Players playing],MOD(ROW()-ROW($K$4),COUNTA(TabPP[Players playing]))+1))</f>
        <v>G1--PP5</v>
      </c>
      <c r="L228" t="str">
        <f t="shared" si="20"/>
        <v/>
      </c>
      <c r="M228" t="str">
        <f t="shared" si="21"/>
        <v>G5</v>
      </c>
      <c r="N228" t="str">
        <f t="shared" si="22"/>
        <v>P9</v>
      </c>
      <c r="O228" t="str">
        <f t="array" ref="O228">IFERROR(INDEX($L$4:$L$5000,_xlfn.AGGREGATE(15,6,IF($L$4:$L$5000&lt;&gt;"",ROW($L$4:$L$5000)-ROW($L$4)+1,NA()),ROWS($O$4:O228))),"")</f>
        <v>G5-P9-PP5</v>
      </c>
      <c r="P228" t="str">
        <f>IF(O228="","",IF(INDEX(TabPlayer2[Players],MATCH(P227,TabPlayer2[Players],0)+1)="",$B$4,INDEX(TabPlayer2[Players],MATCH(P227,TabPlayer2[Players],0)+1)))</f>
        <v>Player 09</v>
      </c>
      <c r="Q228" t="str">
        <f t="shared" si="19"/>
        <v>G5-P9-Player 09</v>
      </c>
      <c r="R228">
        <f>IF(TabResults[[#This Row],[Games-Periods-Players]]="","",1)</f>
        <v>1</v>
      </c>
    </row>
    <row r="229" spans="10:18" x14ac:dyDescent="0.25">
      <c r="J229" s="11" t="str">
        <f t="shared" si="18"/>
        <v>-P6</v>
      </c>
      <c r="K229" t="str">
        <f>IF(ROW()-ROW($K$4)+1&gt;COUNTA($J$4:$J$5000)*COUNTA(TabPP[Players playing]),"",INDEX($J$4:$J$5000,INT((ROW()-ROW($K$4))/COUNTA(TabPP[Players playing])+1))&amp;"-"&amp;INDEX(TabPP[Players playing],MOD(ROW()-ROW($K$4),COUNTA(TabPP[Players playing]))+1))</f>
        <v>G1--</v>
      </c>
      <c r="L229" t="str">
        <f t="shared" si="20"/>
        <v/>
      </c>
      <c r="M229" t="str">
        <f t="shared" si="21"/>
        <v>G6</v>
      </c>
      <c r="N229" t="str">
        <f t="shared" si="22"/>
        <v>P1</v>
      </c>
      <c r="O229" t="str">
        <f t="array" ref="O229">IFERROR(INDEX($L$4:$L$5000,_xlfn.AGGREGATE(15,6,IF($L$4:$L$5000&lt;&gt;"",ROW($L$4:$L$5000)-ROW($L$4)+1,NA()),ROWS($O$4:O229))),"")</f>
        <v>G6-P1-PP1</v>
      </c>
      <c r="P229" t="str">
        <f>IF(O229="","",IF(INDEX(TabPlayer2[Players],MATCH(P228,TabPlayer2[Players],0)+1)="",$B$4,INDEX(TabPlayer2[Players],MATCH(P228,TabPlayer2[Players],0)+1)))</f>
        <v>Player 10</v>
      </c>
      <c r="Q229" t="str">
        <f t="shared" si="19"/>
        <v>G6-P1-Player 10</v>
      </c>
      <c r="R229">
        <f>IF(TabResults[[#This Row],[Games-Periods-Players]]="","",1)</f>
        <v>1</v>
      </c>
    </row>
    <row r="230" spans="10:18" x14ac:dyDescent="0.25">
      <c r="J230" s="11" t="str">
        <f t="shared" si="18"/>
        <v>-P7</v>
      </c>
      <c r="K230" t="str">
        <f>IF(ROW()-ROW($K$4)+1&gt;COUNTA($J$4:$J$5000)*COUNTA(TabPP[Players playing]),"",INDEX($J$4:$J$5000,INT((ROW()-ROW($K$4))/COUNTA(TabPP[Players playing])+1))&amp;"-"&amp;INDEX(TabPP[Players playing],MOD(ROW()-ROW($K$4),COUNTA(TabPP[Players playing]))+1))</f>
        <v>G1--</v>
      </c>
      <c r="L230" t="str">
        <f t="shared" si="20"/>
        <v/>
      </c>
      <c r="M230" t="str">
        <f t="shared" si="21"/>
        <v>G6</v>
      </c>
      <c r="N230" t="str">
        <f t="shared" si="22"/>
        <v>P1</v>
      </c>
      <c r="O230" t="str">
        <f t="array" ref="O230">IFERROR(INDEX($L$4:$L$5000,_xlfn.AGGREGATE(15,6,IF($L$4:$L$5000&lt;&gt;"",ROW($L$4:$L$5000)-ROW($L$4)+1,NA()),ROWS($O$4:O230))),"")</f>
        <v>G6-P1-PP2</v>
      </c>
      <c r="P230" t="str">
        <f>IF(O230="","",IF(INDEX(TabPlayer2[Players],MATCH(P229,TabPlayer2[Players],0)+1)="",$B$4,INDEX(TabPlayer2[Players],MATCH(P229,TabPlayer2[Players],0)+1)))</f>
        <v>Player 11</v>
      </c>
      <c r="Q230" t="str">
        <f t="shared" si="19"/>
        <v>G6-P1-Player 11</v>
      </c>
      <c r="R230">
        <f>IF(TabResults[[#This Row],[Games-Periods-Players]]="","",1)</f>
        <v>1</v>
      </c>
    </row>
    <row r="231" spans="10:18" x14ac:dyDescent="0.25">
      <c r="J231" s="11" t="str">
        <f t="shared" si="18"/>
        <v>-P8</v>
      </c>
      <c r="K231" t="str">
        <f>IF(ROW()-ROW($K$4)+1&gt;COUNTA($J$4:$J$5000)*COUNTA(TabPP[Players playing]),"",INDEX($J$4:$J$5000,INT((ROW()-ROW($K$4))/COUNTA(TabPP[Players playing])+1))&amp;"-"&amp;INDEX(TabPP[Players playing],MOD(ROW()-ROW($K$4),COUNTA(TabPP[Players playing]))+1))</f>
        <v>G1--</v>
      </c>
      <c r="L231" t="str">
        <f t="shared" si="20"/>
        <v/>
      </c>
      <c r="M231" t="str">
        <f t="shared" si="21"/>
        <v>G6</v>
      </c>
      <c r="N231" t="str">
        <f t="shared" si="22"/>
        <v>P1</v>
      </c>
      <c r="O231" t="str">
        <f t="array" ref="O231">IFERROR(INDEX($L$4:$L$5000,_xlfn.AGGREGATE(15,6,IF($L$4:$L$5000&lt;&gt;"",ROW($L$4:$L$5000)-ROW($L$4)+1,NA()),ROWS($O$4:O231))),"")</f>
        <v>G6-P1-PP3</v>
      </c>
      <c r="P231" t="str">
        <f>IF(O231="","",IF(INDEX(TabPlayer2[Players],MATCH(P230,TabPlayer2[Players],0)+1)="",$B$4,INDEX(TabPlayer2[Players],MATCH(P230,TabPlayer2[Players],0)+1)))</f>
        <v>Player 12</v>
      </c>
      <c r="Q231" t="str">
        <f t="shared" si="19"/>
        <v>G6-P1-Player 12</v>
      </c>
      <c r="R231">
        <f>IF(TabResults[[#This Row],[Games-Periods-Players]]="","",1)</f>
        <v>1</v>
      </c>
    </row>
    <row r="232" spans="10:18" x14ac:dyDescent="0.25">
      <c r="J232" s="11" t="str">
        <f t="shared" si="18"/>
        <v>-P9</v>
      </c>
      <c r="K232" t="str">
        <f>IF(ROW()-ROW($K$4)+1&gt;COUNTA($J$4:$J$5000)*COUNTA(TabPP[Players playing]),"",INDEX($J$4:$J$5000,INT((ROW()-ROW($K$4))/COUNTA(TabPP[Players playing])+1))&amp;"-"&amp;INDEX(TabPP[Players playing],MOD(ROW()-ROW($K$4),COUNTA(TabPP[Players playing]))+1))</f>
        <v>G1--</v>
      </c>
      <c r="L232" t="str">
        <f t="shared" si="20"/>
        <v/>
      </c>
      <c r="M232" t="str">
        <f t="shared" si="21"/>
        <v>G6</v>
      </c>
      <c r="N232" t="str">
        <f t="shared" si="22"/>
        <v>P1</v>
      </c>
      <c r="O232" t="str">
        <f t="array" ref="O232">IFERROR(INDEX($L$4:$L$5000,_xlfn.AGGREGATE(15,6,IF($L$4:$L$5000&lt;&gt;"",ROW($L$4:$L$5000)-ROW($L$4)+1,NA()),ROWS($O$4:O232))),"")</f>
        <v>G6-P1-PP4</v>
      </c>
      <c r="P232" t="str">
        <f>IF(O232="","",IF(INDEX(TabPlayer2[Players],MATCH(P231,TabPlayer2[Players],0)+1)="",$B$4,INDEX(TabPlayer2[Players],MATCH(P231,TabPlayer2[Players],0)+1)))</f>
        <v>Player 01</v>
      </c>
      <c r="Q232" t="str">
        <f t="shared" si="19"/>
        <v>G6-P1-Player 01</v>
      </c>
      <c r="R232">
        <f>IF(TabResults[[#This Row],[Games-Periods-Players]]="","",1)</f>
        <v>1</v>
      </c>
    </row>
    <row r="233" spans="10:18" x14ac:dyDescent="0.25">
      <c r="J233" s="11" t="str">
        <f t="shared" si="18"/>
        <v>-</v>
      </c>
      <c r="K233" t="str">
        <f>IF(ROW()-ROW($K$4)+1&gt;COUNTA($J$4:$J$5000)*COUNTA(TabPP[Players playing]),"",INDEX($J$4:$J$5000,INT((ROW()-ROW($K$4))/COUNTA(TabPP[Players playing])+1))&amp;"-"&amp;INDEX(TabPP[Players playing],MOD(ROW()-ROW($K$4),COUNTA(TabPP[Players playing]))+1))</f>
        <v>G1--</v>
      </c>
      <c r="L233" t="str">
        <f t="shared" si="20"/>
        <v/>
      </c>
      <c r="M233" t="str">
        <f t="shared" si="21"/>
        <v>G6</v>
      </c>
      <c r="N233" t="str">
        <f t="shared" si="22"/>
        <v>P1</v>
      </c>
      <c r="O233" t="str">
        <f t="array" ref="O233">IFERROR(INDEX($L$4:$L$5000,_xlfn.AGGREGATE(15,6,IF($L$4:$L$5000&lt;&gt;"",ROW($L$4:$L$5000)-ROW($L$4)+1,NA()),ROWS($O$4:O233))),"")</f>
        <v>G6-P1-PP5</v>
      </c>
      <c r="P233" t="str">
        <f>IF(O233="","",IF(INDEX(TabPlayer2[Players],MATCH(P232,TabPlayer2[Players],0)+1)="",$B$4,INDEX(TabPlayer2[Players],MATCH(P232,TabPlayer2[Players],0)+1)))</f>
        <v>Player 02</v>
      </c>
      <c r="Q233" t="str">
        <f t="shared" si="19"/>
        <v>G6-P1-Player 02</v>
      </c>
      <c r="R233">
        <f>IF(TabResults[[#This Row],[Games-Periods-Players]]="","",1)</f>
        <v>1</v>
      </c>
    </row>
    <row r="234" spans="10:18" x14ac:dyDescent="0.25">
      <c r="J234" s="11" t="str">
        <f t="shared" si="18"/>
        <v>-</v>
      </c>
      <c r="K234" t="str">
        <f>IF(ROW()-ROW($K$4)+1&gt;COUNTA($J$4:$J$5000)*COUNTA(TabPP[Players playing]),"",INDEX($J$4:$J$5000,INT((ROW()-ROW($K$4))/COUNTA(TabPP[Players playing])+1))&amp;"-"&amp;INDEX(TabPP[Players playing],MOD(ROW()-ROW($K$4),COUNTA(TabPP[Players playing]))+1))</f>
        <v>G1--</v>
      </c>
      <c r="L234" t="str">
        <f t="shared" si="20"/>
        <v/>
      </c>
      <c r="M234" t="str">
        <f t="shared" si="21"/>
        <v>G6</v>
      </c>
      <c r="N234" t="str">
        <f t="shared" si="22"/>
        <v>P2</v>
      </c>
      <c r="O234" t="str">
        <f t="array" ref="O234">IFERROR(INDEX($L$4:$L$5000,_xlfn.AGGREGATE(15,6,IF($L$4:$L$5000&lt;&gt;"",ROW($L$4:$L$5000)-ROW($L$4)+1,NA()),ROWS($O$4:O234))),"")</f>
        <v>G6-P2-PP1</v>
      </c>
      <c r="P234" t="str">
        <f>IF(O234="","",IF(INDEX(TabPlayer2[Players],MATCH(P233,TabPlayer2[Players],0)+1)="",$B$4,INDEX(TabPlayer2[Players],MATCH(P233,TabPlayer2[Players],0)+1)))</f>
        <v>Player 03</v>
      </c>
      <c r="Q234" t="str">
        <f t="shared" si="19"/>
        <v>G6-P2-Player 03</v>
      </c>
      <c r="R234">
        <f>IF(TabResults[[#This Row],[Games-Periods-Players]]="","",1)</f>
        <v>1</v>
      </c>
    </row>
    <row r="235" spans="10:18" x14ac:dyDescent="0.25">
      <c r="J235" s="11" t="str">
        <f t="shared" si="18"/>
        <v>-</v>
      </c>
      <c r="K235" t="str">
        <f>IF(ROW()-ROW($K$4)+1&gt;COUNTA($J$4:$J$5000)*COUNTA(TabPP[Players playing]),"",INDEX($J$4:$J$5000,INT((ROW()-ROW($K$4))/COUNTA(TabPP[Players playing])+1))&amp;"-"&amp;INDEX(TabPP[Players playing],MOD(ROW()-ROW($K$4),COUNTA(TabPP[Players playing]))+1))</f>
        <v>G1--</v>
      </c>
      <c r="L235" t="str">
        <f t="shared" si="20"/>
        <v/>
      </c>
      <c r="M235" t="str">
        <f t="shared" si="21"/>
        <v>G6</v>
      </c>
      <c r="N235" t="str">
        <f t="shared" si="22"/>
        <v>P2</v>
      </c>
      <c r="O235" t="str">
        <f t="array" ref="O235">IFERROR(INDEX($L$4:$L$5000,_xlfn.AGGREGATE(15,6,IF($L$4:$L$5000&lt;&gt;"",ROW($L$4:$L$5000)-ROW($L$4)+1,NA()),ROWS($O$4:O235))),"")</f>
        <v>G6-P2-PP2</v>
      </c>
      <c r="P235" t="str">
        <f>IF(O235="","",IF(INDEX(TabPlayer2[Players],MATCH(P234,TabPlayer2[Players],0)+1)="",$B$4,INDEX(TabPlayer2[Players],MATCH(P234,TabPlayer2[Players],0)+1)))</f>
        <v>Player 04</v>
      </c>
      <c r="Q235" t="str">
        <f t="shared" si="19"/>
        <v>G6-P2-Player 04</v>
      </c>
      <c r="R235">
        <f>IF(TabResults[[#This Row],[Games-Periods-Players]]="","",1)</f>
        <v>1</v>
      </c>
    </row>
    <row r="236" spans="10:18" x14ac:dyDescent="0.25">
      <c r="J236" s="11" t="str">
        <f t="shared" si="18"/>
        <v>-</v>
      </c>
      <c r="K236" t="str">
        <f>IF(ROW()-ROW($K$4)+1&gt;COUNTA($J$4:$J$5000)*COUNTA(TabPP[Players playing]),"",INDEX($J$4:$J$5000,INT((ROW()-ROW($K$4))/COUNTA(TabPP[Players playing])+1))&amp;"-"&amp;INDEX(TabPP[Players playing],MOD(ROW()-ROW($K$4),COUNTA(TabPP[Players playing]))+1))</f>
        <v>G1--</v>
      </c>
      <c r="L236" t="str">
        <f t="shared" si="20"/>
        <v/>
      </c>
      <c r="M236" t="str">
        <f t="shared" si="21"/>
        <v>G6</v>
      </c>
      <c r="N236" t="str">
        <f t="shared" si="22"/>
        <v>P2</v>
      </c>
      <c r="O236" t="str">
        <f t="array" ref="O236">IFERROR(INDEX($L$4:$L$5000,_xlfn.AGGREGATE(15,6,IF($L$4:$L$5000&lt;&gt;"",ROW($L$4:$L$5000)-ROW($L$4)+1,NA()),ROWS($O$4:O236))),"")</f>
        <v>G6-P2-PP3</v>
      </c>
      <c r="P236" t="str">
        <f>IF(O236="","",IF(INDEX(TabPlayer2[Players],MATCH(P235,TabPlayer2[Players],0)+1)="",$B$4,INDEX(TabPlayer2[Players],MATCH(P235,TabPlayer2[Players],0)+1)))</f>
        <v>Player 05</v>
      </c>
      <c r="Q236" t="str">
        <f t="shared" si="19"/>
        <v>G6-P2-Player 05</v>
      </c>
      <c r="R236">
        <f>IF(TabResults[[#This Row],[Games-Periods-Players]]="","",1)</f>
        <v>1</v>
      </c>
    </row>
    <row r="237" spans="10:18" x14ac:dyDescent="0.25">
      <c r="J237" s="11" t="str">
        <f t="shared" si="18"/>
        <v>-</v>
      </c>
      <c r="K237" t="str">
        <f>IF(ROW()-ROW($K$4)+1&gt;COUNTA($J$4:$J$5000)*COUNTA(TabPP[Players playing]),"",INDEX($J$4:$J$5000,INT((ROW()-ROW($K$4))/COUNTA(TabPP[Players playing])+1))&amp;"-"&amp;INDEX(TabPP[Players playing],MOD(ROW()-ROW($K$4),COUNTA(TabPP[Players playing]))+1))</f>
        <v>G1--</v>
      </c>
      <c r="L237" t="str">
        <f t="shared" si="20"/>
        <v/>
      </c>
      <c r="M237" t="str">
        <f t="shared" si="21"/>
        <v>G6</v>
      </c>
      <c r="N237" t="str">
        <f t="shared" si="22"/>
        <v>P2</v>
      </c>
      <c r="O237" t="str">
        <f t="array" ref="O237">IFERROR(INDEX($L$4:$L$5000,_xlfn.AGGREGATE(15,6,IF($L$4:$L$5000&lt;&gt;"",ROW($L$4:$L$5000)-ROW($L$4)+1,NA()),ROWS($O$4:O237))),"")</f>
        <v>G6-P2-PP4</v>
      </c>
      <c r="P237" t="str">
        <f>IF(O237="","",IF(INDEX(TabPlayer2[Players],MATCH(P236,TabPlayer2[Players],0)+1)="",$B$4,INDEX(TabPlayer2[Players],MATCH(P236,TabPlayer2[Players],0)+1)))</f>
        <v>Player 06</v>
      </c>
      <c r="Q237" t="str">
        <f t="shared" si="19"/>
        <v>G6-P2-Player 06</v>
      </c>
      <c r="R237">
        <f>IF(TabResults[[#This Row],[Games-Periods-Players]]="","",1)</f>
        <v>1</v>
      </c>
    </row>
    <row r="238" spans="10:18" x14ac:dyDescent="0.25">
      <c r="J238" s="11" t="str">
        <f t="shared" si="18"/>
        <v>-</v>
      </c>
      <c r="K238" t="str">
        <f>IF(ROW()-ROW($K$4)+1&gt;COUNTA($J$4:$J$5000)*COUNTA(TabPP[Players playing]),"",INDEX($J$4:$J$5000,INT((ROW()-ROW($K$4))/COUNTA(TabPP[Players playing])+1))&amp;"-"&amp;INDEX(TabPP[Players playing],MOD(ROW()-ROW($K$4),COUNTA(TabPP[Players playing]))+1))</f>
        <v>G1--</v>
      </c>
      <c r="L238" t="str">
        <f t="shared" si="20"/>
        <v/>
      </c>
      <c r="M238" t="str">
        <f t="shared" si="21"/>
        <v>G6</v>
      </c>
      <c r="N238" t="str">
        <f t="shared" si="22"/>
        <v>P2</v>
      </c>
      <c r="O238" t="str">
        <f t="array" ref="O238">IFERROR(INDEX($L$4:$L$5000,_xlfn.AGGREGATE(15,6,IF($L$4:$L$5000&lt;&gt;"",ROW($L$4:$L$5000)-ROW($L$4)+1,NA()),ROWS($O$4:O238))),"")</f>
        <v>G6-P2-PP5</v>
      </c>
      <c r="P238" t="str">
        <f>IF(O238="","",IF(INDEX(TabPlayer2[Players],MATCH(P237,TabPlayer2[Players],0)+1)="",$B$4,INDEX(TabPlayer2[Players],MATCH(P237,TabPlayer2[Players],0)+1)))</f>
        <v>Player 07</v>
      </c>
      <c r="Q238" t="str">
        <f t="shared" si="19"/>
        <v>G6-P2-Player 07</v>
      </c>
      <c r="R238">
        <f>IF(TabResults[[#This Row],[Games-Periods-Players]]="","",1)</f>
        <v>1</v>
      </c>
    </row>
    <row r="239" spans="10:18" x14ac:dyDescent="0.25">
      <c r="J239" s="11" t="str">
        <f t="shared" si="18"/>
        <v>-</v>
      </c>
      <c r="K239" t="str">
        <f>IF(ROW()-ROW($K$4)+1&gt;COUNTA($J$4:$J$5000)*COUNTA(TabPP[Players playing]),"",INDEX($J$4:$J$5000,INT((ROW()-ROW($K$4))/COUNTA(TabPP[Players playing])+1))&amp;"-"&amp;INDEX(TabPP[Players playing],MOD(ROW()-ROW($K$4),COUNTA(TabPP[Players playing]))+1))</f>
        <v>G1--</v>
      </c>
      <c r="L239" t="str">
        <f t="shared" si="20"/>
        <v/>
      </c>
      <c r="M239" t="str">
        <f t="shared" si="21"/>
        <v>G6</v>
      </c>
      <c r="N239" t="str">
        <f t="shared" si="22"/>
        <v>P3</v>
      </c>
      <c r="O239" t="str">
        <f t="array" ref="O239">IFERROR(INDEX($L$4:$L$5000,_xlfn.AGGREGATE(15,6,IF($L$4:$L$5000&lt;&gt;"",ROW($L$4:$L$5000)-ROW($L$4)+1,NA()),ROWS($O$4:O239))),"")</f>
        <v>G6-P3-PP1</v>
      </c>
      <c r="P239" t="str">
        <f>IF(O239="","",IF(INDEX(TabPlayer2[Players],MATCH(P238,TabPlayer2[Players],0)+1)="",$B$4,INDEX(TabPlayer2[Players],MATCH(P238,TabPlayer2[Players],0)+1)))</f>
        <v>Player 08</v>
      </c>
      <c r="Q239" t="str">
        <f t="shared" si="19"/>
        <v>G6-P3-Player 08</v>
      </c>
      <c r="R239">
        <f>IF(TabResults[[#This Row],[Games-Periods-Players]]="","",1)</f>
        <v>1</v>
      </c>
    </row>
    <row r="240" spans="10:18" x14ac:dyDescent="0.25">
      <c r="J240" s="11" t="str">
        <f t="shared" si="18"/>
        <v>-</v>
      </c>
      <c r="K240" t="str">
        <f>IF(ROW()-ROW($K$4)+1&gt;COUNTA($J$4:$J$5000)*COUNTA(TabPP[Players playing]),"",INDEX($J$4:$J$5000,INT((ROW()-ROW($K$4))/COUNTA(TabPP[Players playing])+1))&amp;"-"&amp;INDEX(TabPP[Players playing],MOD(ROW()-ROW($K$4),COUNTA(TabPP[Players playing]))+1))</f>
        <v>G1--</v>
      </c>
      <c r="L240" t="str">
        <f t="shared" si="20"/>
        <v/>
      </c>
      <c r="M240" t="str">
        <f t="shared" si="21"/>
        <v>G6</v>
      </c>
      <c r="N240" t="str">
        <f t="shared" si="22"/>
        <v>P3</v>
      </c>
      <c r="O240" t="str">
        <f t="array" ref="O240">IFERROR(INDEX($L$4:$L$5000,_xlfn.AGGREGATE(15,6,IF($L$4:$L$5000&lt;&gt;"",ROW($L$4:$L$5000)-ROW($L$4)+1,NA()),ROWS($O$4:O240))),"")</f>
        <v>G6-P3-PP2</v>
      </c>
      <c r="P240" t="str">
        <f>IF(O240="","",IF(INDEX(TabPlayer2[Players],MATCH(P239,TabPlayer2[Players],0)+1)="",$B$4,INDEX(TabPlayer2[Players],MATCH(P239,TabPlayer2[Players],0)+1)))</f>
        <v>Player 09</v>
      </c>
      <c r="Q240" t="str">
        <f t="shared" si="19"/>
        <v>G6-P3-Player 09</v>
      </c>
      <c r="R240">
        <f>IF(TabResults[[#This Row],[Games-Periods-Players]]="","",1)</f>
        <v>1</v>
      </c>
    </row>
    <row r="241" spans="10:18" x14ac:dyDescent="0.25">
      <c r="J241" s="11" t="str">
        <f t="shared" si="18"/>
        <v>-</v>
      </c>
      <c r="K241" t="str">
        <f>IF(ROW()-ROW($K$4)+1&gt;COUNTA($J$4:$J$5000)*COUNTA(TabPP[Players playing]),"",INDEX($J$4:$J$5000,INT((ROW()-ROW($K$4))/COUNTA(TabPP[Players playing])+1))&amp;"-"&amp;INDEX(TabPP[Players playing],MOD(ROW()-ROW($K$4),COUNTA(TabPP[Players playing]))+1))</f>
        <v>G1--</v>
      </c>
      <c r="L241" t="str">
        <f t="shared" si="20"/>
        <v/>
      </c>
      <c r="M241" t="str">
        <f t="shared" si="21"/>
        <v>G6</v>
      </c>
      <c r="N241" t="str">
        <f t="shared" si="22"/>
        <v>P3</v>
      </c>
      <c r="O241" t="str">
        <f t="array" ref="O241">IFERROR(INDEX($L$4:$L$5000,_xlfn.AGGREGATE(15,6,IF($L$4:$L$5000&lt;&gt;"",ROW($L$4:$L$5000)-ROW($L$4)+1,NA()),ROWS($O$4:O241))),"")</f>
        <v>G6-P3-PP3</v>
      </c>
      <c r="P241" t="str">
        <f>IF(O241="","",IF(INDEX(TabPlayer2[Players],MATCH(P240,TabPlayer2[Players],0)+1)="",$B$4,INDEX(TabPlayer2[Players],MATCH(P240,TabPlayer2[Players],0)+1)))</f>
        <v>Player 10</v>
      </c>
      <c r="Q241" t="str">
        <f t="shared" si="19"/>
        <v>G6-P3-Player 10</v>
      </c>
      <c r="R241">
        <f>IF(TabResults[[#This Row],[Games-Periods-Players]]="","",1)</f>
        <v>1</v>
      </c>
    </row>
    <row r="242" spans="10:18" x14ac:dyDescent="0.25">
      <c r="J242" s="11" t="str">
        <f t="shared" si="18"/>
        <v>-</v>
      </c>
      <c r="K242" t="str">
        <f>IF(ROW()-ROW($K$4)+1&gt;COUNTA($J$4:$J$5000)*COUNTA(TabPP[Players playing]),"",INDEX($J$4:$J$5000,INT((ROW()-ROW($K$4))/COUNTA(TabPP[Players playing])+1))&amp;"-"&amp;INDEX(TabPP[Players playing],MOD(ROW()-ROW($K$4),COUNTA(TabPP[Players playing]))+1))</f>
        <v>G1--</v>
      </c>
      <c r="L242" t="str">
        <f t="shared" si="20"/>
        <v/>
      </c>
      <c r="M242" t="str">
        <f t="shared" si="21"/>
        <v>G6</v>
      </c>
      <c r="N242" t="str">
        <f t="shared" si="22"/>
        <v>P3</v>
      </c>
      <c r="O242" t="str">
        <f t="array" ref="O242">IFERROR(INDEX($L$4:$L$5000,_xlfn.AGGREGATE(15,6,IF($L$4:$L$5000&lt;&gt;"",ROW($L$4:$L$5000)-ROW($L$4)+1,NA()),ROWS($O$4:O242))),"")</f>
        <v>G6-P3-PP4</v>
      </c>
      <c r="P242" t="str">
        <f>IF(O242="","",IF(INDEX(TabPlayer2[Players],MATCH(P241,TabPlayer2[Players],0)+1)="",$B$4,INDEX(TabPlayer2[Players],MATCH(P241,TabPlayer2[Players],0)+1)))</f>
        <v>Player 11</v>
      </c>
      <c r="Q242" t="str">
        <f t="shared" si="19"/>
        <v>G6-P3-Player 11</v>
      </c>
      <c r="R242">
        <f>IF(TabResults[[#This Row],[Games-Periods-Players]]="","",1)</f>
        <v>1</v>
      </c>
    </row>
    <row r="243" spans="10:18" x14ac:dyDescent="0.25">
      <c r="J243" s="11" t="str">
        <f t="shared" si="18"/>
        <v>-</v>
      </c>
      <c r="K243" t="str">
        <f>IF(ROW()-ROW($K$4)+1&gt;COUNTA($J$4:$J$5000)*COUNTA(TabPP[Players playing]),"",INDEX($J$4:$J$5000,INT((ROW()-ROW($K$4))/COUNTA(TabPP[Players playing])+1))&amp;"-"&amp;INDEX(TabPP[Players playing],MOD(ROW()-ROW($K$4),COUNTA(TabPP[Players playing]))+1))</f>
        <v>G1--</v>
      </c>
      <c r="L243" t="str">
        <f t="shared" si="20"/>
        <v/>
      </c>
      <c r="M243" t="str">
        <f t="shared" si="21"/>
        <v>G6</v>
      </c>
      <c r="N243" t="str">
        <f t="shared" si="22"/>
        <v>P3</v>
      </c>
      <c r="O243" t="str">
        <f t="array" ref="O243">IFERROR(INDEX($L$4:$L$5000,_xlfn.AGGREGATE(15,6,IF($L$4:$L$5000&lt;&gt;"",ROW($L$4:$L$5000)-ROW($L$4)+1,NA()),ROWS($O$4:O243))),"")</f>
        <v>G6-P3-PP5</v>
      </c>
      <c r="P243" t="str">
        <f>IF(O243="","",IF(INDEX(TabPlayer2[Players],MATCH(P242,TabPlayer2[Players],0)+1)="",$B$4,INDEX(TabPlayer2[Players],MATCH(P242,TabPlayer2[Players],0)+1)))</f>
        <v>Player 12</v>
      </c>
      <c r="Q243" t="str">
        <f t="shared" si="19"/>
        <v>G6-P3-Player 12</v>
      </c>
      <c r="R243">
        <f>IF(TabResults[[#This Row],[Games-Periods-Players]]="","",1)</f>
        <v>1</v>
      </c>
    </row>
    <row r="244" spans="10:18" x14ac:dyDescent="0.25">
      <c r="J244" s="11" t="str">
        <f t="shared" si="18"/>
        <v>-P1</v>
      </c>
      <c r="K244" t="str">
        <f>IF(ROW()-ROW($K$4)+1&gt;COUNTA($J$4:$J$5000)*COUNTA(TabPP[Players playing]),"",INDEX($J$4:$J$5000,INT((ROW()-ROW($K$4))/COUNTA(TabPP[Players playing])+1))&amp;"-"&amp;INDEX(TabPP[Players playing],MOD(ROW()-ROW($K$4),COUNTA(TabPP[Players playing]))+1))</f>
        <v>G1--PP1</v>
      </c>
      <c r="L244" t="str">
        <f t="shared" si="20"/>
        <v/>
      </c>
      <c r="M244" t="str">
        <f t="shared" si="21"/>
        <v>G6</v>
      </c>
      <c r="N244" t="str">
        <f t="shared" si="22"/>
        <v>P4</v>
      </c>
      <c r="O244" t="str">
        <f t="array" ref="O244">IFERROR(INDEX($L$4:$L$5000,_xlfn.AGGREGATE(15,6,IF($L$4:$L$5000&lt;&gt;"",ROW($L$4:$L$5000)-ROW($L$4)+1,NA()),ROWS($O$4:O244))),"")</f>
        <v>G6-P4-PP1</v>
      </c>
      <c r="P244" t="str">
        <f>IF(O244="","",IF(INDEX(TabPlayer2[Players],MATCH(P243,TabPlayer2[Players],0)+1)="",$B$4,INDEX(TabPlayer2[Players],MATCH(P243,TabPlayer2[Players],0)+1)))</f>
        <v>Player 01</v>
      </c>
      <c r="Q244" t="str">
        <f t="shared" si="19"/>
        <v>G6-P4-Player 01</v>
      </c>
      <c r="R244">
        <f>IF(TabResults[[#This Row],[Games-Periods-Players]]="","",1)</f>
        <v>1</v>
      </c>
    </row>
    <row r="245" spans="10:18" x14ac:dyDescent="0.25">
      <c r="J245" s="11" t="str">
        <f t="shared" si="18"/>
        <v>-P2</v>
      </c>
      <c r="K245" t="str">
        <f>IF(ROW()-ROW($K$4)+1&gt;COUNTA($J$4:$J$5000)*COUNTA(TabPP[Players playing]),"",INDEX($J$4:$J$5000,INT((ROW()-ROW($K$4))/COUNTA(TabPP[Players playing])+1))&amp;"-"&amp;INDEX(TabPP[Players playing],MOD(ROW()-ROW($K$4),COUNTA(TabPP[Players playing]))+1))</f>
        <v>G1--PP2</v>
      </c>
      <c r="L245" t="str">
        <f t="shared" si="20"/>
        <v/>
      </c>
      <c r="M245" t="str">
        <f t="shared" si="21"/>
        <v>G6</v>
      </c>
      <c r="N245" t="str">
        <f t="shared" si="22"/>
        <v>P4</v>
      </c>
      <c r="O245" t="str">
        <f t="array" ref="O245">IFERROR(INDEX($L$4:$L$5000,_xlfn.AGGREGATE(15,6,IF($L$4:$L$5000&lt;&gt;"",ROW($L$4:$L$5000)-ROW($L$4)+1,NA()),ROWS($O$4:O245))),"")</f>
        <v>G6-P4-PP2</v>
      </c>
      <c r="P245" t="str">
        <f>IF(O245="","",IF(INDEX(TabPlayer2[Players],MATCH(P244,TabPlayer2[Players],0)+1)="",$B$4,INDEX(TabPlayer2[Players],MATCH(P244,TabPlayer2[Players],0)+1)))</f>
        <v>Player 02</v>
      </c>
      <c r="Q245" t="str">
        <f t="shared" si="19"/>
        <v>G6-P4-Player 02</v>
      </c>
      <c r="R245">
        <f>IF(TabResults[[#This Row],[Games-Periods-Players]]="","",1)</f>
        <v>1</v>
      </c>
    </row>
    <row r="246" spans="10:18" x14ac:dyDescent="0.25">
      <c r="J246" s="11" t="str">
        <f t="shared" si="18"/>
        <v>-P3</v>
      </c>
      <c r="K246" t="str">
        <f>IF(ROW()-ROW($K$4)+1&gt;COUNTA($J$4:$J$5000)*COUNTA(TabPP[Players playing]),"",INDEX($J$4:$J$5000,INT((ROW()-ROW($K$4))/COUNTA(TabPP[Players playing])+1))&amp;"-"&amp;INDEX(TabPP[Players playing],MOD(ROW()-ROW($K$4),COUNTA(TabPP[Players playing]))+1))</f>
        <v>G1--PP3</v>
      </c>
      <c r="L246" t="str">
        <f t="shared" si="20"/>
        <v/>
      </c>
      <c r="M246" t="str">
        <f t="shared" si="21"/>
        <v>G6</v>
      </c>
      <c r="N246" t="str">
        <f t="shared" si="22"/>
        <v>P4</v>
      </c>
      <c r="O246" t="str">
        <f t="array" ref="O246">IFERROR(INDEX($L$4:$L$5000,_xlfn.AGGREGATE(15,6,IF($L$4:$L$5000&lt;&gt;"",ROW($L$4:$L$5000)-ROW($L$4)+1,NA()),ROWS($O$4:O246))),"")</f>
        <v>G6-P4-PP3</v>
      </c>
      <c r="P246" t="str">
        <f>IF(O246="","",IF(INDEX(TabPlayer2[Players],MATCH(P245,TabPlayer2[Players],0)+1)="",$B$4,INDEX(TabPlayer2[Players],MATCH(P245,TabPlayer2[Players],0)+1)))</f>
        <v>Player 03</v>
      </c>
      <c r="Q246" t="str">
        <f t="shared" si="19"/>
        <v>G6-P4-Player 03</v>
      </c>
      <c r="R246">
        <f>IF(TabResults[[#This Row],[Games-Periods-Players]]="","",1)</f>
        <v>1</v>
      </c>
    </row>
    <row r="247" spans="10:18" x14ac:dyDescent="0.25">
      <c r="J247" s="11" t="str">
        <f t="shared" si="18"/>
        <v>-P4</v>
      </c>
      <c r="K247" t="str">
        <f>IF(ROW()-ROW($K$4)+1&gt;COUNTA($J$4:$J$5000)*COUNTA(TabPP[Players playing]),"",INDEX($J$4:$J$5000,INT((ROW()-ROW($K$4))/COUNTA(TabPP[Players playing])+1))&amp;"-"&amp;INDEX(TabPP[Players playing],MOD(ROW()-ROW($K$4),COUNTA(TabPP[Players playing]))+1))</f>
        <v>G1--PP4</v>
      </c>
      <c r="L247" t="str">
        <f t="shared" si="20"/>
        <v/>
      </c>
      <c r="M247" t="str">
        <f t="shared" si="21"/>
        <v>G6</v>
      </c>
      <c r="N247" t="str">
        <f t="shared" si="22"/>
        <v>P4</v>
      </c>
      <c r="O247" t="str">
        <f t="array" ref="O247">IFERROR(INDEX($L$4:$L$5000,_xlfn.AGGREGATE(15,6,IF($L$4:$L$5000&lt;&gt;"",ROW($L$4:$L$5000)-ROW($L$4)+1,NA()),ROWS($O$4:O247))),"")</f>
        <v>G6-P4-PP4</v>
      </c>
      <c r="P247" t="str">
        <f>IF(O247="","",IF(INDEX(TabPlayer2[Players],MATCH(P246,TabPlayer2[Players],0)+1)="",$B$4,INDEX(TabPlayer2[Players],MATCH(P246,TabPlayer2[Players],0)+1)))</f>
        <v>Player 04</v>
      </c>
      <c r="Q247" t="str">
        <f t="shared" si="19"/>
        <v>G6-P4-Player 04</v>
      </c>
      <c r="R247">
        <f>IF(TabResults[[#This Row],[Games-Periods-Players]]="","",1)</f>
        <v>1</v>
      </c>
    </row>
    <row r="248" spans="10:18" x14ac:dyDescent="0.25">
      <c r="J248" s="11" t="str">
        <f t="shared" si="18"/>
        <v>-P5</v>
      </c>
      <c r="K248" t="str">
        <f>IF(ROW()-ROW($K$4)+1&gt;COUNTA($J$4:$J$5000)*COUNTA(TabPP[Players playing]),"",INDEX($J$4:$J$5000,INT((ROW()-ROW($K$4))/COUNTA(TabPP[Players playing])+1))&amp;"-"&amp;INDEX(TabPP[Players playing],MOD(ROW()-ROW($K$4),COUNTA(TabPP[Players playing]))+1))</f>
        <v>G1--PP5</v>
      </c>
      <c r="L248" t="str">
        <f t="shared" si="20"/>
        <v/>
      </c>
      <c r="M248" t="str">
        <f t="shared" si="21"/>
        <v>G6</v>
      </c>
      <c r="N248" t="str">
        <f t="shared" si="22"/>
        <v>P4</v>
      </c>
      <c r="O248" t="str">
        <f t="array" ref="O248">IFERROR(INDEX($L$4:$L$5000,_xlfn.AGGREGATE(15,6,IF($L$4:$L$5000&lt;&gt;"",ROW($L$4:$L$5000)-ROW($L$4)+1,NA()),ROWS($O$4:O248))),"")</f>
        <v>G6-P4-PP5</v>
      </c>
      <c r="P248" t="str">
        <f>IF(O248="","",IF(INDEX(TabPlayer2[Players],MATCH(P247,TabPlayer2[Players],0)+1)="",$B$4,INDEX(TabPlayer2[Players],MATCH(P247,TabPlayer2[Players],0)+1)))</f>
        <v>Player 05</v>
      </c>
      <c r="Q248" t="str">
        <f t="shared" si="19"/>
        <v>G6-P4-Player 05</v>
      </c>
      <c r="R248">
        <f>IF(TabResults[[#This Row],[Games-Periods-Players]]="","",1)</f>
        <v>1</v>
      </c>
    </row>
    <row r="249" spans="10:18" x14ac:dyDescent="0.25">
      <c r="J249" s="11" t="str">
        <f t="shared" si="18"/>
        <v>-P6</v>
      </c>
      <c r="K249" t="str">
        <f>IF(ROW()-ROW($K$4)+1&gt;COUNTA($J$4:$J$5000)*COUNTA(TabPP[Players playing]),"",INDEX($J$4:$J$5000,INT((ROW()-ROW($K$4))/COUNTA(TabPP[Players playing])+1))&amp;"-"&amp;INDEX(TabPP[Players playing],MOD(ROW()-ROW($K$4),COUNTA(TabPP[Players playing]))+1))</f>
        <v>G1--</v>
      </c>
      <c r="L249" t="str">
        <f t="shared" si="20"/>
        <v/>
      </c>
      <c r="M249" t="str">
        <f t="shared" si="21"/>
        <v>G6</v>
      </c>
      <c r="N249" t="str">
        <f t="shared" si="22"/>
        <v>P5</v>
      </c>
      <c r="O249" t="str">
        <f t="array" ref="O249">IFERROR(INDEX($L$4:$L$5000,_xlfn.AGGREGATE(15,6,IF($L$4:$L$5000&lt;&gt;"",ROW($L$4:$L$5000)-ROW($L$4)+1,NA()),ROWS($O$4:O249))),"")</f>
        <v>G6-P5-PP1</v>
      </c>
      <c r="P249" t="str">
        <f>IF(O249="","",IF(INDEX(TabPlayer2[Players],MATCH(P248,TabPlayer2[Players],0)+1)="",$B$4,INDEX(TabPlayer2[Players],MATCH(P248,TabPlayer2[Players],0)+1)))</f>
        <v>Player 06</v>
      </c>
      <c r="Q249" t="str">
        <f t="shared" si="19"/>
        <v>G6-P5-Player 06</v>
      </c>
      <c r="R249">
        <f>IF(TabResults[[#This Row],[Games-Periods-Players]]="","",1)</f>
        <v>1</v>
      </c>
    </row>
    <row r="250" spans="10:18" x14ac:dyDescent="0.25">
      <c r="J250" s="11" t="str">
        <f t="shared" si="18"/>
        <v>-P7</v>
      </c>
      <c r="K250" t="str">
        <f>IF(ROW()-ROW($K$4)+1&gt;COUNTA($J$4:$J$5000)*COUNTA(TabPP[Players playing]),"",INDEX($J$4:$J$5000,INT((ROW()-ROW($K$4))/COUNTA(TabPP[Players playing])+1))&amp;"-"&amp;INDEX(TabPP[Players playing],MOD(ROW()-ROW($K$4),COUNTA(TabPP[Players playing]))+1))</f>
        <v>G1--</v>
      </c>
      <c r="L250" t="str">
        <f t="shared" si="20"/>
        <v/>
      </c>
      <c r="M250" t="str">
        <f t="shared" si="21"/>
        <v>G6</v>
      </c>
      <c r="N250" t="str">
        <f t="shared" si="22"/>
        <v>P5</v>
      </c>
      <c r="O250" t="str">
        <f t="array" ref="O250">IFERROR(INDEX($L$4:$L$5000,_xlfn.AGGREGATE(15,6,IF($L$4:$L$5000&lt;&gt;"",ROW($L$4:$L$5000)-ROW($L$4)+1,NA()),ROWS($O$4:O250))),"")</f>
        <v>G6-P5-PP2</v>
      </c>
      <c r="P250" t="str">
        <f>IF(O250="","",IF(INDEX(TabPlayer2[Players],MATCH(P249,TabPlayer2[Players],0)+1)="",$B$4,INDEX(TabPlayer2[Players],MATCH(P249,TabPlayer2[Players],0)+1)))</f>
        <v>Player 07</v>
      </c>
      <c r="Q250" t="str">
        <f t="shared" si="19"/>
        <v>G6-P5-Player 07</v>
      </c>
      <c r="R250">
        <f>IF(TabResults[[#This Row],[Games-Periods-Players]]="","",1)</f>
        <v>1</v>
      </c>
    </row>
    <row r="251" spans="10:18" x14ac:dyDescent="0.25">
      <c r="J251" s="11" t="str">
        <f t="shared" si="18"/>
        <v>-P8</v>
      </c>
      <c r="K251" t="str">
        <f>IF(ROW()-ROW($K$4)+1&gt;COUNTA($J$4:$J$5000)*COUNTA(TabPP[Players playing]),"",INDEX($J$4:$J$5000,INT((ROW()-ROW($K$4))/COUNTA(TabPP[Players playing])+1))&amp;"-"&amp;INDEX(TabPP[Players playing],MOD(ROW()-ROW($K$4),COUNTA(TabPP[Players playing]))+1))</f>
        <v>G1--</v>
      </c>
      <c r="L251" t="str">
        <f t="shared" si="20"/>
        <v/>
      </c>
      <c r="M251" t="str">
        <f t="shared" si="21"/>
        <v>G6</v>
      </c>
      <c r="N251" t="str">
        <f t="shared" si="22"/>
        <v>P5</v>
      </c>
      <c r="O251" t="str">
        <f t="array" ref="O251">IFERROR(INDEX($L$4:$L$5000,_xlfn.AGGREGATE(15,6,IF($L$4:$L$5000&lt;&gt;"",ROW($L$4:$L$5000)-ROW($L$4)+1,NA()),ROWS($O$4:O251))),"")</f>
        <v>G6-P5-PP3</v>
      </c>
      <c r="P251" t="str">
        <f>IF(O251="","",IF(INDEX(TabPlayer2[Players],MATCH(P250,TabPlayer2[Players],0)+1)="",$B$4,INDEX(TabPlayer2[Players],MATCH(P250,TabPlayer2[Players],0)+1)))</f>
        <v>Player 08</v>
      </c>
      <c r="Q251" t="str">
        <f t="shared" si="19"/>
        <v>G6-P5-Player 08</v>
      </c>
      <c r="R251">
        <f>IF(TabResults[[#This Row],[Games-Periods-Players]]="","",1)</f>
        <v>1</v>
      </c>
    </row>
    <row r="252" spans="10:18" x14ac:dyDescent="0.25">
      <c r="J252" s="11" t="str">
        <f t="shared" si="18"/>
        <v>-P9</v>
      </c>
      <c r="K252" t="str">
        <f>IF(ROW()-ROW($K$4)+1&gt;COUNTA($J$4:$J$5000)*COUNTA(TabPP[Players playing]),"",INDEX($J$4:$J$5000,INT((ROW()-ROW($K$4))/COUNTA(TabPP[Players playing])+1))&amp;"-"&amp;INDEX(TabPP[Players playing],MOD(ROW()-ROW($K$4),COUNTA(TabPP[Players playing]))+1))</f>
        <v>G1--</v>
      </c>
      <c r="L252" t="str">
        <f t="shared" si="20"/>
        <v/>
      </c>
      <c r="M252" t="str">
        <f t="shared" si="21"/>
        <v>G6</v>
      </c>
      <c r="N252" t="str">
        <f t="shared" si="22"/>
        <v>P5</v>
      </c>
      <c r="O252" t="str">
        <f t="array" ref="O252">IFERROR(INDEX($L$4:$L$5000,_xlfn.AGGREGATE(15,6,IF($L$4:$L$5000&lt;&gt;"",ROW($L$4:$L$5000)-ROW($L$4)+1,NA()),ROWS($O$4:O252))),"")</f>
        <v>G6-P5-PP4</v>
      </c>
      <c r="P252" t="str">
        <f>IF(O252="","",IF(INDEX(TabPlayer2[Players],MATCH(P251,TabPlayer2[Players],0)+1)="",$B$4,INDEX(TabPlayer2[Players],MATCH(P251,TabPlayer2[Players],0)+1)))</f>
        <v>Player 09</v>
      </c>
      <c r="Q252" t="str">
        <f t="shared" si="19"/>
        <v>G6-P5-Player 09</v>
      </c>
      <c r="R252">
        <f>IF(TabResults[[#This Row],[Games-Periods-Players]]="","",1)</f>
        <v>1</v>
      </c>
    </row>
    <row r="253" spans="10:18" x14ac:dyDescent="0.25">
      <c r="J253" s="11" t="str">
        <f t="shared" si="18"/>
        <v>-</v>
      </c>
      <c r="K253" t="str">
        <f>IF(ROW()-ROW($K$4)+1&gt;COUNTA($J$4:$J$5000)*COUNTA(TabPP[Players playing]),"",INDEX($J$4:$J$5000,INT((ROW()-ROW($K$4))/COUNTA(TabPP[Players playing])+1))&amp;"-"&amp;INDEX(TabPP[Players playing],MOD(ROW()-ROW($K$4),COUNTA(TabPP[Players playing]))+1))</f>
        <v>G1--</v>
      </c>
      <c r="L253" t="str">
        <f t="shared" si="20"/>
        <v/>
      </c>
      <c r="M253" t="str">
        <f t="shared" si="21"/>
        <v>G6</v>
      </c>
      <c r="N253" t="str">
        <f t="shared" si="22"/>
        <v>P5</v>
      </c>
      <c r="O253" t="str">
        <f t="array" ref="O253">IFERROR(INDEX($L$4:$L$5000,_xlfn.AGGREGATE(15,6,IF($L$4:$L$5000&lt;&gt;"",ROW($L$4:$L$5000)-ROW($L$4)+1,NA()),ROWS($O$4:O253))),"")</f>
        <v>G6-P5-PP5</v>
      </c>
      <c r="P253" t="str">
        <f>IF(O253="","",IF(INDEX(TabPlayer2[Players],MATCH(P252,TabPlayer2[Players],0)+1)="",$B$4,INDEX(TabPlayer2[Players],MATCH(P252,TabPlayer2[Players],0)+1)))</f>
        <v>Player 10</v>
      </c>
      <c r="Q253" t="str">
        <f t="shared" si="19"/>
        <v>G6-P5-Player 10</v>
      </c>
      <c r="R253">
        <f>IF(TabResults[[#This Row],[Games-Periods-Players]]="","",1)</f>
        <v>1</v>
      </c>
    </row>
    <row r="254" spans="10:18" x14ac:dyDescent="0.25">
      <c r="J254" s="11" t="str">
        <f t="shared" si="18"/>
        <v>-</v>
      </c>
      <c r="K254" t="str">
        <f>IF(ROW()-ROW($K$4)+1&gt;COUNTA($J$4:$J$5000)*COUNTA(TabPP[Players playing]),"",INDEX($J$4:$J$5000,INT((ROW()-ROW($K$4))/COUNTA(TabPP[Players playing])+1))&amp;"-"&amp;INDEX(TabPP[Players playing],MOD(ROW()-ROW($K$4),COUNTA(TabPP[Players playing]))+1))</f>
        <v>G1--</v>
      </c>
      <c r="L254" t="str">
        <f t="shared" si="20"/>
        <v/>
      </c>
      <c r="M254" t="str">
        <f t="shared" si="21"/>
        <v>G6</v>
      </c>
      <c r="N254" t="str">
        <f t="shared" si="22"/>
        <v>P6</v>
      </c>
      <c r="O254" t="str">
        <f t="array" ref="O254">IFERROR(INDEX($L$4:$L$5000,_xlfn.AGGREGATE(15,6,IF($L$4:$L$5000&lt;&gt;"",ROW($L$4:$L$5000)-ROW($L$4)+1,NA()),ROWS($O$4:O254))),"")</f>
        <v>G6-P6-PP1</v>
      </c>
      <c r="P254" t="str">
        <f>IF(O254="","",IF(INDEX(TabPlayer2[Players],MATCH(P253,TabPlayer2[Players],0)+1)="",$B$4,INDEX(TabPlayer2[Players],MATCH(P253,TabPlayer2[Players],0)+1)))</f>
        <v>Player 11</v>
      </c>
      <c r="Q254" t="str">
        <f t="shared" si="19"/>
        <v>G6-P6-Player 11</v>
      </c>
      <c r="R254">
        <f>IF(TabResults[[#This Row],[Games-Periods-Players]]="","",1)</f>
        <v>1</v>
      </c>
    </row>
    <row r="255" spans="10:18" x14ac:dyDescent="0.25">
      <c r="J255" s="11" t="str">
        <f t="shared" si="18"/>
        <v>-</v>
      </c>
      <c r="K255" t="str">
        <f>IF(ROW()-ROW($K$4)+1&gt;COUNTA($J$4:$J$5000)*COUNTA(TabPP[Players playing]),"",INDEX($J$4:$J$5000,INT((ROW()-ROW($K$4))/COUNTA(TabPP[Players playing])+1))&amp;"-"&amp;INDEX(TabPP[Players playing],MOD(ROW()-ROW($K$4),COUNTA(TabPP[Players playing]))+1))</f>
        <v>G1--</v>
      </c>
      <c r="L255" t="str">
        <f t="shared" si="20"/>
        <v/>
      </c>
      <c r="M255" t="str">
        <f t="shared" si="21"/>
        <v>G6</v>
      </c>
      <c r="N255" t="str">
        <f t="shared" si="22"/>
        <v>P6</v>
      </c>
      <c r="O255" t="str">
        <f t="array" ref="O255">IFERROR(INDEX($L$4:$L$5000,_xlfn.AGGREGATE(15,6,IF($L$4:$L$5000&lt;&gt;"",ROW($L$4:$L$5000)-ROW($L$4)+1,NA()),ROWS($O$4:O255))),"")</f>
        <v>G6-P6-PP2</v>
      </c>
      <c r="P255" t="str">
        <f>IF(O255="","",IF(INDEX(TabPlayer2[Players],MATCH(P254,TabPlayer2[Players],0)+1)="",$B$4,INDEX(TabPlayer2[Players],MATCH(P254,TabPlayer2[Players],0)+1)))</f>
        <v>Player 12</v>
      </c>
      <c r="Q255" t="str">
        <f t="shared" si="19"/>
        <v>G6-P6-Player 12</v>
      </c>
      <c r="R255">
        <f>IF(TabResults[[#This Row],[Games-Periods-Players]]="","",1)</f>
        <v>1</v>
      </c>
    </row>
    <row r="256" spans="10:18" x14ac:dyDescent="0.25">
      <c r="J256" s="11" t="str">
        <f t="shared" si="18"/>
        <v>-</v>
      </c>
      <c r="K256" t="str">
        <f>IF(ROW()-ROW($K$4)+1&gt;COUNTA($J$4:$J$5000)*COUNTA(TabPP[Players playing]),"",INDEX($J$4:$J$5000,INT((ROW()-ROW($K$4))/COUNTA(TabPP[Players playing])+1))&amp;"-"&amp;INDEX(TabPP[Players playing],MOD(ROW()-ROW($K$4),COUNTA(TabPP[Players playing]))+1))</f>
        <v>G1--</v>
      </c>
      <c r="L256" t="str">
        <f t="shared" si="20"/>
        <v/>
      </c>
      <c r="M256" t="str">
        <f t="shared" si="21"/>
        <v>G6</v>
      </c>
      <c r="N256" t="str">
        <f t="shared" si="22"/>
        <v>P6</v>
      </c>
      <c r="O256" t="str">
        <f t="array" ref="O256">IFERROR(INDEX($L$4:$L$5000,_xlfn.AGGREGATE(15,6,IF($L$4:$L$5000&lt;&gt;"",ROW($L$4:$L$5000)-ROW($L$4)+1,NA()),ROWS($O$4:O256))),"")</f>
        <v>G6-P6-PP3</v>
      </c>
      <c r="P256" t="str">
        <f>IF(O256="","",IF(INDEX(TabPlayer2[Players],MATCH(P255,TabPlayer2[Players],0)+1)="",$B$4,INDEX(TabPlayer2[Players],MATCH(P255,TabPlayer2[Players],0)+1)))</f>
        <v>Player 01</v>
      </c>
      <c r="Q256" t="str">
        <f t="shared" si="19"/>
        <v>G6-P6-Player 01</v>
      </c>
      <c r="R256">
        <f>IF(TabResults[[#This Row],[Games-Periods-Players]]="","",1)</f>
        <v>1</v>
      </c>
    </row>
    <row r="257" spans="10:18" x14ac:dyDescent="0.25">
      <c r="J257" s="11" t="str">
        <f t="shared" si="18"/>
        <v>-</v>
      </c>
      <c r="K257" t="str">
        <f>IF(ROW()-ROW($K$4)+1&gt;COUNTA($J$4:$J$5000)*COUNTA(TabPP[Players playing]),"",INDEX($J$4:$J$5000,INT((ROW()-ROW($K$4))/COUNTA(TabPP[Players playing])+1))&amp;"-"&amp;INDEX(TabPP[Players playing],MOD(ROW()-ROW($K$4),COUNTA(TabPP[Players playing]))+1))</f>
        <v>G1--</v>
      </c>
      <c r="L257" t="str">
        <f t="shared" si="20"/>
        <v/>
      </c>
      <c r="M257" t="str">
        <f t="shared" si="21"/>
        <v>G6</v>
      </c>
      <c r="N257" t="str">
        <f t="shared" si="22"/>
        <v>P6</v>
      </c>
      <c r="O257" t="str">
        <f t="array" ref="O257">IFERROR(INDEX($L$4:$L$5000,_xlfn.AGGREGATE(15,6,IF($L$4:$L$5000&lt;&gt;"",ROW($L$4:$L$5000)-ROW($L$4)+1,NA()),ROWS($O$4:O257))),"")</f>
        <v>G6-P6-PP4</v>
      </c>
      <c r="P257" t="str">
        <f>IF(O257="","",IF(INDEX(TabPlayer2[Players],MATCH(P256,TabPlayer2[Players],0)+1)="",$B$4,INDEX(TabPlayer2[Players],MATCH(P256,TabPlayer2[Players],0)+1)))</f>
        <v>Player 02</v>
      </c>
      <c r="Q257" t="str">
        <f t="shared" si="19"/>
        <v>G6-P6-Player 02</v>
      </c>
      <c r="R257">
        <f>IF(TabResults[[#This Row],[Games-Periods-Players]]="","",1)</f>
        <v>1</v>
      </c>
    </row>
    <row r="258" spans="10:18" x14ac:dyDescent="0.25">
      <c r="J258" s="11" t="str">
        <f t="shared" si="18"/>
        <v>-</v>
      </c>
      <c r="K258" t="str">
        <f>IF(ROW()-ROW($K$4)+1&gt;COUNTA($J$4:$J$5000)*COUNTA(TabPP[Players playing]),"",INDEX($J$4:$J$5000,INT((ROW()-ROW($K$4))/COUNTA(TabPP[Players playing])+1))&amp;"-"&amp;INDEX(TabPP[Players playing],MOD(ROW()-ROW($K$4),COUNTA(TabPP[Players playing]))+1))</f>
        <v>G1--</v>
      </c>
      <c r="L258" t="str">
        <f t="shared" si="20"/>
        <v/>
      </c>
      <c r="M258" t="str">
        <f t="shared" si="21"/>
        <v>G6</v>
      </c>
      <c r="N258" t="str">
        <f t="shared" si="22"/>
        <v>P6</v>
      </c>
      <c r="O258" t="str">
        <f t="array" ref="O258">IFERROR(INDEX($L$4:$L$5000,_xlfn.AGGREGATE(15,6,IF($L$4:$L$5000&lt;&gt;"",ROW($L$4:$L$5000)-ROW($L$4)+1,NA()),ROWS($O$4:O258))),"")</f>
        <v>G6-P6-PP5</v>
      </c>
      <c r="P258" t="str">
        <f>IF(O258="","",IF(INDEX(TabPlayer2[Players],MATCH(P257,TabPlayer2[Players],0)+1)="",$B$4,INDEX(TabPlayer2[Players],MATCH(P257,TabPlayer2[Players],0)+1)))</f>
        <v>Player 03</v>
      </c>
      <c r="Q258" t="str">
        <f t="shared" si="19"/>
        <v>G6-P6-Player 03</v>
      </c>
      <c r="R258">
        <f>IF(TabResults[[#This Row],[Games-Periods-Players]]="","",1)</f>
        <v>1</v>
      </c>
    </row>
    <row r="259" spans="10:18" x14ac:dyDescent="0.25">
      <c r="J259" s="11" t="str">
        <f t="shared" si="18"/>
        <v>-</v>
      </c>
      <c r="K259" t="str">
        <f>IF(ROW()-ROW($K$4)+1&gt;COUNTA($J$4:$J$5000)*COUNTA(TabPP[Players playing]),"",INDEX($J$4:$J$5000,INT((ROW()-ROW($K$4))/COUNTA(TabPP[Players playing])+1))&amp;"-"&amp;INDEX(TabPP[Players playing],MOD(ROW()-ROW($K$4),COUNTA(TabPP[Players playing]))+1))</f>
        <v>G1--</v>
      </c>
      <c r="L259" t="str">
        <f t="shared" si="20"/>
        <v/>
      </c>
      <c r="M259" t="str">
        <f t="shared" si="21"/>
        <v>G6</v>
      </c>
      <c r="N259" t="str">
        <f t="shared" si="22"/>
        <v>P7</v>
      </c>
      <c r="O259" t="str">
        <f t="array" ref="O259">IFERROR(INDEX($L$4:$L$5000,_xlfn.AGGREGATE(15,6,IF($L$4:$L$5000&lt;&gt;"",ROW($L$4:$L$5000)-ROW($L$4)+1,NA()),ROWS($O$4:O259))),"")</f>
        <v>G6-P7-PP1</v>
      </c>
      <c r="P259" t="str">
        <f>IF(O259="","",IF(INDEX(TabPlayer2[Players],MATCH(P258,TabPlayer2[Players],0)+1)="",$B$4,INDEX(TabPlayer2[Players],MATCH(P258,TabPlayer2[Players],0)+1)))</f>
        <v>Player 04</v>
      </c>
      <c r="Q259" t="str">
        <f t="shared" si="19"/>
        <v>G6-P7-Player 04</v>
      </c>
      <c r="R259">
        <f>IF(TabResults[[#This Row],[Games-Periods-Players]]="","",1)</f>
        <v>1</v>
      </c>
    </row>
    <row r="260" spans="10:18" x14ac:dyDescent="0.25">
      <c r="J260" s="11" t="str">
        <f t="shared" ref="J260:J323" si="23">IF(ROW()-ROW($J$4)+1&gt;COUNTA($D$4:$D$23)*COUNTA($F$4:$F$23),"",INDEX($D$4:$D$23,INT((ROW()-ROW($J$4))/COUNTA($F$4:$F$23)+1))&amp;"-"&amp;INDEX($F$4:$F$23,MOD(ROW()-ROW($J$4),COUNTA($F$4:$F$23))+1))</f>
        <v>-</v>
      </c>
      <c r="K260" t="str">
        <f>IF(ROW()-ROW($K$4)+1&gt;COUNTA($J$4:$J$5000)*COUNTA(TabPP[Players playing]),"",INDEX($J$4:$J$5000,INT((ROW()-ROW($K$4))/COUNTA(TabPP[Players playing])+1))&amp;"-"&amp;INDEX(TabPP[Players playing],MOD(ROW()-ROW($K$4),COUNTA(TabPP[Players playing]))+1))</f>
        <v>G1--</v>
      </c>
      <c r="L260" t="str">
        <f t="shared" si="20"/>
        <v/>
      </c>
      <c r="M260" t="str">
        <f t="shared" si="21"/>
        <v>G6</v>
      </c>
      <c r="N260" t="str">
        <f t="shared" si="22"/>
        <v>P7</v>
      </c>
      <c r="O260" t="str">
        <f t="array" ref="O260">IFERROR(INDEX($L$4:$L$5000,_xlfn.AGGREGATE(15,6,IF($L$4:$L$5000&lt;&gt;"",ROW($L$4:$L$5000)-ROW($L$4)+1,NA()),ROWS($O$4:O260))),"")</f>
        <v>G6-P7-PP2</v>
      </c>
      <c r="P260" t="str">
        <f>IF(O260="","",IF(INDEX(TabPlayer2[Players],MATCH(P259,TabPlayer2[Players],0)+1)="",$B$4,INDEX(TabPlayer2[Players],MATCH(P259,TabPlayer2[Players],0)+1)))</f>
        <v>Player 05</v>
      </c>
      <c r="Q260" t="str">
        <f t="shared" ref="Q260:Q323" si="24">IF(O260="","",M260&amp;"-"&amp;N260&amp;"-"&amp;P260)</f>
        <v>G6-P7-Player 05</v>
      </c>
      <c r="R260">
        <f>IF(TabResults[[#This Row],[Games-Periods-Players]]="","",1)</f>
        <v>1</v>
      </c>
    </row>
    <row r="261" spans="10:18" x14ac:dyDescent="0.25">
      <c r="J261" s="11" t="str">
        <f t="shared" si="23"/>
        <v>-</v>
      </c>
      <c r="K261" t="str">
        <f>IF(ROW()-ROW($K$4)+1&gt;COUNTA($J$4:$J$5000)*COUNTA(TabPP[Players playing]),"",INDEX($J$4:$J$5000,INT((ROW()-ROW($K$4))/COUNTA(TabPP[Players playing])+1))&amp;"-"&amp;INDEX(TabPP[Players playing],MOD(ROW()-ROW($K$4),COUNTA(TabPP[Players playing]))+1))</f>
        <v>G1--</v>
      </c>
      <c r="L261" t="str">
        <f t="shared" ref="L261:L324" si="25">IF(LEN(K261)&gt;=9,K261,"")</f>
        <v/>
      </c>
      <c r="M261" t="str">
        <f t="shared" ref="M261:M324" si="26">TRIM(LEFT(SUBSTITUTE(O261,"-",REPT(" ",LEN(O261))),LEN(O261)))</f>
        <v>G6</v>
      </c>
      <c r="N261" t="str">
        <f t="shared" ref="N261:N324" si="27">TRIM(MID(SUBSTITUTE(O261,"-",REPT(" ",LEN(O261))),(2-1)*LEN(O261)+1,LEN(O261)))</f>
        <v>P7</v>
      </c>
      <c r="O261" t="str">
        <f t="array" ref="O261">IFERROR(INDEX($L$4:$L$5000,_xlfn.AGGREGATE(15,6,IF($L$4:$L$5000&lt;&gt;"",ROW($L$4:$L$5000)-ROW($L$4)+1,NA()),ROWS($O$4:O261))),"")</f>
        <v>G6-P7-PP3</v>
      </c>
      <c r="P261" t="str">
        <f>IF(O261="","",IF(INDEX(TabPlayer2[Players],MATCH(P260,TabPlayer2[Players],0)+1)="",$B$4,INDEX(TabPlayer2[Players],MATCH(P260,TabPlayer2[Players],0)+1)))</f>
        <v>Player 06</v>
      </c>
      <c r="Q261" t="str">
        <f t="shared" si="24"/>
        <v>G6-P7-Player 06</v>
      </c>
      <c r="R261">
        <f>IF(TabResults[[#This Row],[Games-Periods-Players]]="","",1)</f>
        <v>1</v>
      </c>
    </row>
    <row r="262" spans="10:18" x14ac:dyDescent="0.25">
      <c r="J262" s="11" t="str">
        <f t="shared" si="23"/>
        <v>-</v>
      </c>
      <c r="K262" t="str">
        <f>IF(ROW()-ROW($K$4)+1&gt;COUNTA($J$4:$J$5000)*COUNTA(TabPP[Players playing]),"",INDEX($J$4:$J$5000,INT((ROW()-ROW($K$4))/COUNTA(TabPP[Players playing])+1))&amp;"-"&amp;INDEX(TabPP[Players playing],MOD(ROW()-ROW($K$4),COUNTA(TabPP[Players playing]))+1))</f>
        <v>G1--</v>
      </c>
      <c r="L262" t="str">
        <f t="shared" si="25"/>
        <v/>
      </c>
      <c r="M262" t="str">
        <f t="shared" si="26"/>
        <v>G6</v>
      </c>
      <c r="N262" t="str">
        <f t="shared" si="27"/>
        <v>P7</v>
      </c>
      <c r="O262" t="str">
        <f t="array" ref="O262">IFERROR(INDEX($L$4:$L$5000,_xlfn.AGGREGATE(15,6,IF($L$4:$L$5000&lt;&gt;"",ROW($L$4:$L$5000)-ROW($L$4)+1,NA()),ROWS($O$4:O262))),"")</f>
        <v>G6-P7-PP4</v>
      </c>
      <c r="P262" t="str">
        <f>IF(O262="","",IF(INDEX(TabPlayer2[Players],MATCH(P261,TabPlayer2[Players],0)+1)="",$B$4,INDEX(TabPlayer2[Players],MATCH(P261,TabPlayer2[Players],0)+1)))</f>
        <v>Player 07</v>
      </c>
      <c r="Q262" t="str">
        <f t="shared" si="24"/>
        <v>G6-P7-Player 07</v>
      </c>
      <c r="R262">
        <f>IF(TabResults[[#This Row],[Games-Periods-Players]]="","",1)</f>
        <v>1</v>
      </c>
    </row>
    <row r="263" spans="10:18" x14ac:dyDescent="0.25">
      <c r="J263" s="11" t="str">
        <f t="shared" si="23"/>
        <v>-</v>
      </c>
      <c r="K263" t="str">
        <f>IF(ROW()-ROW($K$4)+1&gt;COUNTA($J$4:$J$5000)*COUNTA(TabPP[Players playing]),"",INDEX($J$4:$J$5000,INT((ROW()-ROW($K$4))/COUNTA(TabPP[Players playing])+1))&amp;"-"&amp;INDEX(TabPP[Players playing],MOD(ROW()-ROW($K$4),COUNTA(TabPP[Players playing]))+1))</f>
        <v>G1--</v>
      </c>
      <c r="L263" t="str">
        <f t="shared" si="25"/>
        <v/>
      </c>
      <c r="M263" t="str">
        <f t="shared" si="26"/>
        <v>G6</v>
      </c>
      <c r="N263" t="str">
        <f t="shared" si="27"/>
        <v>P7</v>
      </c>
      <c r="O263" t="str">
        <f t="array" ref="O263">IFERROR(INDEX($L$4:$L$5000,_xlfn.AGGREGATE(15,6,IF($L$4:$L$5000&lt;&gt;"",ROW($L$4:$L$5000)-ROW($L$4)+1,NA()),ROWS($O$4:O263))),"")</f>
        <v>G6-P7-PP5</v>
      </c>
      <c r="P263" t="str">
        <f>IF(O263="","",IF(INDEX(TabPlayer2[Players],MATCH(P262,TabPlayer2[Players],0)+1)="",$B$4,INDEX(TabPlayer2[Players],MATCH(P262,TabPlayer2[Players],0)+1)))</f>
        <v>Player 08</v>
      </c>
      <c r="Q263" t="str">
        <f t="shared" si="24"/>
        <v>G6-P7-Player 08</v>
      </c>
      <c r="R263">
        <f>IF(TabResults[[#This Row],[Games-Periods-Players]]="","",1)</f>
        <v>1</v>
      </c>
    </row>
    <row r="264" spans="10:18" x14ac:dyDescent="0.25">
      <c r="J264" s="11" t="str">
        <f t="shared" si="23"/>
        <v>-P1</v>
      </c>
      <c r="K264" t="str">
        <f>IF(ROW()-ROW($K$4)+1&gt;COUNTA($J$4:$J$5000)*COUNTA(TabPP[Players playing]),"",INDEX($J$4:$J$5000,INT((ROW()-ROW($K$4))/COUNTA(TabPP[Players playing])+1))&amp;"-"&amp;INDEX(TabPP[Players playing],MOD(ROW()-ROW($K$4),COUNTA(TabPP[Players playing]))+1))</f>
        <v>G1--PP1</v>
      </c>
      <c r="L264" t="str">
        <f t="shared" si="25"/>
        <v/>
      </c>
      <c r="M264" t="str">
        <f t="shared" si="26"/>
        <v>G6</v>
      </c>
      <c r="N264" t="str">
        <f t="shared" si="27"/>
        <v>P8</v>
      </c>
      <c r="O264" t="str">
        <f t="array" ref="O264">IFERROR(INDEX($L$4:$L$5000,_xlfn.AGGREGATE(15,6,IF($L$4:$L$5000&lt;&gt;"",ROW($L$4:$L$5000)-ROW($L$4)+1,NA()),ROWS($O$4:O264))),"")</f>
        <v>G6-P8-PP1</v>
      </c>
      <c r="P264" t="str">
        <f>IF(O264="","",IF(INDEX(TabPlayer2[Players],MATCH(P263,TabPlayer2[Players],0)+1)="",$B$4,INDEX(TabPlayer2[Players],MATCH(P263,TabPlayer2[Players],0)+1)))</f>
        <v>Player 09</v>
      </c>
      <c r="Q264" t="str">
        <f t="shared" si="24"/>
        <v>G6-P8-Player 09</v>
      </c>
      <c r="R264">
        <f>IF(TabResults[[#This Row],[Games-Periods-Players]]="","",1)</f>
        <v>1</v>
      </c>
    </row>
    <row r="265" spans="10:18" x14ac:dyDescent="0.25">
      <c r="J265" s="11" t="str">
        <f t="shared" si="23"/>
        <v>-P2</v>
      </c>
      <c r="K265" t="str">
        <f>IF(ROW()-ROW($K$4)+1&gt;COUNTA($J$4:$J$5000)*COUNTA(TabPP[Players playing]),"",INDEX($J$4:$J$5000,INT((ROW()-ROW($K$4))/COUNTA(TabPP[Players playing])+1))&amp;"-"&amp;INDEX(TabPP[Players playing],MOD(ROW()-ROW($K$4),COUNTA(TabPP[Players playing]))+1))</f>
        <v>G1--PP2</v>
      </c>
      <c r="L265" t="str">
        <f t="shared" si="25"/>
        <v/>
      </c>
      <c r="M265" t="str">
        <f t="shared" si="26"/>
        <v>G6</v>
      </c>
      <c r="N265" t="str">
        <f t="shared" si="27"/>
        <v>P8</v>
      </c>
      <c r="O265" t="str">
        <f t="array" ref="O265">IFERROR(INDEX($L$4:$L$5000,_xlfn.AGGREGATE(15,6,IF($L$4:$L$5000&lt;&gt;"",ROW($L$4:$L$5000)-ROW($L$4)+1,NA()),ROWS($O$4:O265))),"")</f>
        <v>G6-P8-PP2</v>
      </c>
      <c r="P265" t="str">
        <f>IF(O265="","",IF(INDEX(TabPlayer2[Players],MATCH(P264,TabPlayer2[Players],0)+1)="",$B$4,INDEX(TabPlayer2[Players],MATCH(P264,TabPlayer2[Players],0)+1)))</f>
        <v>Player 10</v>
      </c>
      <c r="Q265" t="str">
        <f t="shared" si="24"/>
        <v>G6-P8-Player 10</v>
      </c>
      <c r="R265">
        <f>IF(TabResults[[#This Row],[Games-Periods-Players]]="","",1)</f>
        <v>1</v>
      </c>
    </row>
    <row r="266" spans="10:18" x14ac:dyDescent="0.25">
      <c r="J266" s="11" t="str">
        <f t="shared" si="23"/>
        <v>-P3</v>
      </c>
      <c r="K266" t="str">
        <f>IF(ROW()-ROW($K$4)+1&gt;COUNTA($J$4:$J$5000)*COUNTA(TabPP[Players playing]),"",INDEX($J$4:$J$5000,INT((ROW()-ROW($K$4))/COUNTA(TabPP[Players playing])+1))&amp;"-"&amp;INDEX(TabPP[Players playing],MOD(ROW()-ROW($K$4),COUNTA(TabPP[Players playing]))+1))</f>
        <v>G1--PP3</v>
      </c>
      <c r="L266" t="str">
        <f t="shared" si="25"/>
        <v/>
      </c>
      <c r="M266" t="str">
        <f t="shared" si="26"/>
        <v>G6</v>
      </c>
      <c r="N266" t="str">
        <f t="shared" si="27"/>
        <v>P8</v>
      </c>
      <c r="O266" t="str">
        <f t="array" ref="O266">IFERROR(INDEX($L$4:$L$5000,_xlfn.AGGREGATE(15,6,IF($L$4:$L$5000&lt;&gt;"",ROW($L$4:$L$5000)-ROW($L$4)+1,NA()),ROWS($O$4:O266))),"")</f>
        <v>G6-P8-PP3</v>
      </c>
      <c r="P266" t="str">
        <f>IF(O266="","",IF(INDEX(TabPlayer2[Players],MATCH(P265,TabPlayer2[Players],0)+1)="",$B$4,INDEX(TabPlayer2[Players],MATCH(P265,TabPlayer2[Players],0)+1)))</f>
        <v>Player 11</v>
      </c>
      <c r="Q266" t="str">
        <f t="shared" si="24"/>
        <v>G6-P8-Player 11</v>
      </c>
      <c r="R266">
        <f>IF(TabResults[[#This Row],[Games-Periods-Players]]="","",1)</f>
        <v>1</v>
      </c>
    </row>
    <row r="267" spans="10:18" x14ac:dyDescent="0.25">
      <c r="J267" s="11" t="str">
        <f t="shared" si="23"/>
        <v>-P4</v>
      </c>
      <c r="K267" t="str">
        <f>IF(ROW()-ROW($K$4)+1&gt;COUNTA($J$4:$J$5000)*COUNTA(TabPP[Players playing]),"",INDEX($J$4:$J$5000,INT((ROW()-ROW($K$4))/COUNTA(TabPP[Players playing])+1))&amp;"-"&amp;INDEX(TabPP[Players playing],MOD(ROW()-ROW($K$4),COUNTA(TabPP[Players playing]))+1))</f>
        <v>G1--PP4</v>
      </c>
      <c r="L267" t="str">
        <f t="shared" si="25"/>
        <v/>
      </c>
      <c r="M267" t="str">
        <f t="shared" si="26"/>
        <v>G6</v>
      </c>
      <c r="N267" t="str">
        <f t="shared" si="27"/>
        <v>P8</v>
      </c>
      <c r="O267" t="str">
        <f t="array" ref="O267">IFERROR(INDEX($L$4:$L$5000,_xlfn.AGGREGATE(15,6,IF($L$4:$L$5000&lt;&gt;"",ROW($L$4:$L$5000)-ROW($L$4)+1,NA()),ROWS($O$4:O267))),"")</f>
        <v>G6-P8-PP4</v>
      </c>
      <c r="P267" t="str">
        <f>IF(O267="","",IF(INDEX(TabPlayer2[Players],MATCH(P266,TabPlayer2[Players],0)+1)="",$B$4,INDEX(TabPlayer2[Players],MATCH(P266,TabPlayer2[Players],0)+1)))</f>
        <v>Player 12</v>
      </c>
      <c r="Q267" t="str">
        <f t="shared" si="24"/>
        <v>G6-P8-Player 12</v>
      </c>
      <c r="R267">
        <f>IF(TabResults[[#This Row],[Games-Periods-Players]]="","",1)</f>
        <v>1</v>
      </c>
    </row>
    <row r="268" spans="10:18" x14ac:dyDescent="0.25">
      <c r="J268" s="11" t="str">
        <f t="shared" si="23"/>
        <v>-P5</v>
      </c>
      <c r="K268" t="str">
        <f>IF(ROW()-ROW($K$4)+1&gt;COUNTA($J$4:$J$5000)*COUNTA(TabPP[Players playing]),"",INDEX($J$4:$J$5000,INT((ROW()-ROW($K$4))/COUNTA(TabPP[Players playing])+1))&amp;"-"&amp;INDEX(TabPP[Players playing],MOD(ROW()-ROW($K$4),COUNTA(TabPP[Players playing]))+1))</f>
        <v>G1--PP5</v>
      </c>
      <c r="L268" t="str">
        <f t="shared" si="25"/>
        <v/>
      </c>
      <c r="M268" t="str">
        <f t="shared" si="26"/>
        <v>G6</v>
      </c>
      <c r="N268" t="str">
        <f t="shared" si="27"/>
        <v>P8</v>
      </c>
      <c r="O268" t="str">
        <f t="array" ref="O268">IFERROR(INDEX($L$4:$L$5000,_xlfn.AGGREGATE(15,6,IF($L$4:$L$5000&lt;&gt;"",ROW($L$4:$L$5000)-ROW($L$4)+1,NA()),ROWS($O$4:O268))),"")</f>
        <v>G6-P8-PP5</v>
      </c>
      <c r="P268" t="str">
        <f>IF(O268="","",IF(INDEX(TabPlayer2[Players],MATCH(P267,TabPlayer2[Players],0)+1)="",$B$4,INDEX(TabPlayer2[Players],MATCH(P267,TabPlayer2[Players],0)+1)))</f>
        <v>Player 01</v>
      </c>
      <c r="Q268" t="str">
        <f t="shared" si="24"/>
        <v>G6-P8-Player 01</v>
      </c>
      <c r="R268">
        <f>IF(TabResults[[#This Row],[Games-Periods-Players]]="","",1)</f>
        <v>1</v>
      </c>
    </row>
    <row r="269" spans="10:18" x14ac:dyDescent="0.25">
      <c r="J269" s="11" t="str">
        <f t="shared" si="23"/>
        <v>-P6</v>
      </c>
      <c r="K269" t="str">
        <f>IF(ROW()-ROW($K$4)+1&gt;COUNTA($J$4:$J$5000)*COUNTA(TabPP[Players playing]),"",INDEX($J$4:$J$5000,INT((ROW()-ROW($K$4))/COUNTA(TabPP[Players playing])+1))&amp;"-"&amp;INDEX(TabPP[Players playing],MOD(ROW()-ROW($K$4),COUNTA(TabPP[Players playing]))+1))</f>
        <v>G1--</v>
      </c>
      <c r="L269" t="str">
        <f t="shared" si="25"/>
        <v/>
      </c>
      <c r="M269" t="str">
        <f t="shared" si="26"/>
        <v>G6</v>
      </c>
      <c r="N269" t="str">
        <f t="shared" si="27"/>
        <v>P9</v>
      </c>
      <c r="O269" t="str">
        <f t="array" ref="O269">IFERROR(INDEX($L$4:$L$5000,_xlfn.AGGREGATE(15,6,IF($L$4:$L$5000&lt;&gt;"",ROW($L$4:$L$5000)-ROW($L$4)+1,NA()),ROWS($O$4:O269))),"")</f>
        <v>G6-P9-PP1</v>
      </c>
      <c r="P269" t="str">
        <f>IF(O269="","",IF(INDEX(TabPlayer2[Players],MATCH(P268,TabPlayer2[Players],0)+1)="",$B$4,INDEX(TabPlayer2[Players],MATCH(P268,TabPlayer2[Players],0)+1)))</f>
        <v>Player 02</v>
      </c>
      <c r="Q269" t="str">
        <f t="shared" si="24"/>
        <v>G6-P9-Player 02</v>
      </c>
      <c r="R269">
        <f>IF(TabResults[[#This Row],[Games-Periods-Players]]="","",1)</f>
        <v>1</v>
      </c>
    </row>
    <row r="270" spans="10:18" x14ac:dyDescent="0.25">
      <c r="J270" s="11" t="str">
        <f t="shared" si="23"/>
        <v>-P7</v>
      </c>
      <c r="K270" t="str">
        <f>IF(ROW()-ROW($K$4)+1&gt;COUNTA($J$4:$J$5000)*COUNTA(TabPP[Players playing]),"",INDEX($J$4:$J$5000,INT((ROW()-ROW($K$4))/COUNTA(TabPP[Players playing])+1))&amp;"-"&amp;INDEX(TabPP[Players playing],MOD(ROW()-ROW($K$4),COUNTA(TabPP[Players playing]))+1))</f>
        <v>G1--</v>
      </c>
      <c r="L270" t="str">
        <f t="shared" si="25"/>
        <v/>
      </c>
      <c r="M270" t="str">
        <f t="shared" si="26"/>
        <v>G6</v>
      </c>
      <c r="N270" t="str">
        <f t="shared" si="27"/>
        <v>P9</v>
      </c>
      <c r="O270" t="str">
        <f t="array" ref="O270">IFERROR(INDEX($L$4:$L$5000,_xlfn.AGGREGATE(15,6,IF($L$4:$L$5000&lt;&gt;"",ROW($L$4:$L$5000)-ROW($L$4)+1,NA()),ROWS($O$4:O270))),"")</f>
        <v>G6-P9-PP2</v>
      </c>
      <c r="P270" t="str">
        <f>IF(O270="","",IF(INDEX(TabPlayer2[Players],MATCH(P269,TabPlayer2[Players],0)+1)="",$B$4,INDEX(TabPlayer2[Players],MATCH(P269,TabPlayer2[Players],0)+1)))</f>
        <v>Player 03</v>
      </c>
      <c r="Q270" t="str">
        <f t="shared" si="24"/>
        <v>G6-P9-Player 03</v>
      </c>
      <c r="R270">
        <f>IF(TabResults[[#This Row],[Games-Periods-Players]]="","",1)</f>
        <v>1</v>
      </c>
    </row>
    <row r="271" spans="10:18" x14ac:dyDescent="0.25">
      <c r="J271" s="11" t="str">
        <f t="shared" si="23"/>
        <v>-P8</v>
      </c>
      <c r="K271" t="str">
        <f>IF(ROW()-ROW($K$4)+1&gt;COUNTA($J$4:$J$5000)*COUNTA(TabPP[Players playing]),"",INDEX($J$4:$J$5000,INT((ROW()-ROW($K$4))/COUNTA(TabPP[Players playing])+1))&amp;"-"&amp;INDEX(TabPP[Players playing],MOD(ROW()-ROW($K$4),COUNTA(TabPP[Players playing]))+1))</f>
        <v>G1--</v>
      </c>
      <c r="L271" t="str">
        <f t="shared" si="25"/>
        <v/>
      </c>
      <c r="M271" t="str">
        <f t="shared" si="26"/>
        <v>G6</v>
      </c>
      <c r="N271" t="str">
        <f t="shared" si="27"/>
        <v>P9</v>
      </c>
      <c r="O271" t="str">
        <f t="array" ref="O271">IFERROR(INDEX($L$4:$L$5000,_xlfn.AGGREGATE(15,6,IF($L$4:$L$5000&lt;&gt;"",ROW($L$4:$L$5000)-ROW($L$4)+1,NA()),ROWS($O$4:O271))),"")</f>
        <v>G6-P9-PP3</v>
      </c>
      <c r="P271" t="str">
        <f>IF(O271="","",IF(INDEX(TabPlayer2[Players],MATCH(P270,TabPlayer2[Players],0)+1)="",$B$4,INDEX(TabPlayer2[Players],MATCH(P270,TabPlayer2[Players],0)+1)))</f>
        <v>Player 04</v>
      </c>
      <c r="Q271" t="str">
        <f t="shared" si="24"/>
        <v>G6-P9-Player 04</v>
      </c>
      <c r="R271">
        <f>IF(TabResults[[#This Row],[Games-Periods-Players]]="","",1)</f>
        <v>1</v>
      </c>
    </row>
    <row r="272" spans="10:18" x14ac:dyDescent="0.25">
      <c r="J272" s="11" t="str">
        <f t="shared" si="23"/>
        <v>-P9</v>
      </c>
      <c r="K272" t="str">
        <f>IF(ROW()-ROW($K$4)+1&gt;COUNTA($J$4:$J$5000)*COUNTA(TabPP[Players playing]),"",INDEX($J$4:$J$5000,INT((ROW()-ROW($K$4))/COUNTA(TabPP[Players playing])+1))&amp;"-"&amp;INDEX(TabPP[Players playing],MOD(ROW()-ROW($K$4),COUNTA(TabPP[Players playing]))+1))</f>
        <v>G1--</v>
      </c>
      <c r="L272" t="str">
        <f t="shared" si="25"/>
        <v/>
      </c>
      <c r="M272" t="str">
        <f t="shared" si="26"/>
        <v>G6</v>
      </c>
      <c r="N272" t="str">
        <f t="shared" si="27"/>
        <v>P9</v>
      </c>
      <c r="O272" t="str">
        <f t="array" ref="O272">IFERROR(INDEX($L$4:$L$5000,_xlfn.AGGREGATE(15,6,IF($L$4:$L$5000&lt;&gt;"",ROW($L$4:$L$5000)-ROW($L$4)+1,NA()),ROWS($O$4:O272))),"")</f>
        <v>G6-P9-PP4</v>
      </c>
      <c r="P272" t="str">
        <f>IF(O272="","",IF(INDEX(TabPlayer2[Players],MATCH(P271,TabPlayer2[Players],0)+1)="",$B$4,INDEX(TabPlayer2[Players],MATCH(P271,TabPlayer2[Players],0)+1)))</f>
        <v>Player 05</v>
      </c>
      <c r="Q272" t="str">
        <f t="shared" si="24"/>
        <v>G6-P9-Player 05</v>
      </c>
      <c r="R272">
        <f>IF(TabResults[[#This Row],[Games-Periods-Players]]="","",1)</f>
        <v>1</v>
      </c>
    </row>
    <row r="273" spans="10:18" x14ac:dyDescent="0.25">
      <c r="J273" s="11" t="str">
        <f t="shared" si="23"/>
        <v>-</v>
      </c>
      <c r="K273" t="str">
        <f>IF(ROW()-ROW($K$4)+1&gt;COUNTA($J$4:$J$5000)*COUNTA(TabPP[Players playing]),"",INDEX($J$4:$J$5000,INT((ROW()-ROW($K$4))/COUNTA(TabPP[Players playing])+1))&amp;"-"&amp;INDEX(TabPP[Players playing],MOD(ROW()-ROW($K$4),COUNTA(TabPP[Players playing]))+1))</f>
        <v>G1--</v>
      </c>
      <c r="L273" t="str">
        <f t="shared" si="25"/>
        <v/>
      </c>
      <c r="M273" t="str">
        <f t="shared" si="26"/>
        <v>G6</v>
      </c>
      <c r="N273" t="str">
        <f t="shared" si="27"/>
        <v>P9</v>
      </c>
      <c r="O273" t="str">
        <f t="array" ref="O273">IFERROR(INDEX($L$4:$L$5000,_xlfn.AGGREGATE(15,6,IF($L$4:$L$5000&lt;&gt;"",ROW($L$4:$L$5000)-ROW($L$4)+1,NA()),ROWS($O$4:O273))),"")</f>
        <v>G6-P9-PP5</v>
      </c>
      <c r="P273" t="str">
        <f>IF(O273="","",IF(INDEX(TabPlayer2[Players],MATCH(P272,TabPlayer2[Players],0)+1)="",$B$4,INDEX(TabPlayer2[Players],MATCH(P272,TabPlayer2[Players],0)+1)))</f>
        <v>Player 06</v>
      </c>
      <c r="Q273" t="str">
        <f t="shared" si="24"/>
        <v>G6-P9-Player 06</v>
      </c>
      <c r="R273">
        <f>IF(TabResults[[#This Row],[Games-Periods-Players]]="","",1)</f>
        <v>1</v>
      </c>
    </row>
    <row r="274" spans="10:18" x14ac:dyDescent="0.25">
      <c r="J274" s="11" t="str">
        <f t="shared" si="23"/>
        <v>-</v>
      </c>
      <c r="K274" t="str">
        <f>IF(ROW()-ROW($K$4)+1&gt;COUNTA($J$4:$J$5000)*COUNTA(TabPP[Players playing]),"",INDEX($J$4:$J$5000,INT((ROW()-ROW($K$4))/COUNTA(TabPP[Players playing])+1))&amp;"-"&amp;INDEX(TabPP[Players playing],MOD(ROW()-ROW($K$4),COUNTA(TabPP[Players playing]))+1))</f>
        <v>G1--</v>
      </c>
      <c r="L274" t="str">
        <f t="shared" si="25"/>
        <v/>
      </c>
      <c r="M274" t="str">
        <f t="shared" si="26"/>
        <v/>
      </c>
      <c r="N274" t="str">
        <f t="shared" si="27"/>
        <v/>
      </c>
      <c r="O274" t="str">
        <f t="array" ref="O274">IFERROR(INDEX($L$4:$L$5000,_xlfn.AGGREGATE(15,6,IF($L$4:$L$5000&lt;&gt;"",ROW($L$4:$L$5000)-ROW($L$4)+1,NA()),ROWS($O$4:O274))),"")</f>
        <v/>
      </c>
      <c r="P274" t="str">
        <f>IF(O274="","",IF(INDEX(TabPlayer2[Players],MATCH(P273,TabPlayer2[Players],0)+1)="",$B$4,INDEX(TabPlayer2[Players],MATCH(P273,TabPlayer2[Players],0)+1)))</f>
        <v/>
      </c>
      <c r="Q274" t="str">
        <f t="shared" si="24"/>
        <v/>
      </c>
      <c r="R274" t="str">
        <f>IF(TabResults[[#This Row],[Games-Periods-Players]]="","",1)</f>
        <v/>
      </c>
    </row>
    <row r="275" spans="10:18" x14ac:dyDescent="0.25">
      <c r="J275" s="11" t="str">
        <f t="shared" si="23"/>
        <v>-</v>
      </c>
      <c r="K275" t="str">
        <f>IF(ROW()-ROW($K$4)+1&gt;COUNTA($J$4:$J$5000)*COUNTA(TabPP[Players playing]),"",INDEX($J$4:$J$5000,INT((ROW()-ROW($K$4))/COUNTA(TabPP[Players playing])+1))&amp;"-"&amp;INDEX(TabPP[Players playing],MOD(ROW()-ROW($K$4),COUNTA(TabPP[Players playing]))+1))</f>
        <v>G1--</v>
      </c>
      <c r="L275" t="str">
        <f t="shared" si="25"/>
        <v/>
      </c>
      <c r="M275" t="str">
        <f t="shared" si="26"/>
        <v/>
      </c>
      <c r="N275" t="str">
        <f t="shared" si="27"/>
        <v/>
      </c>
      <c r="O275" t="str">
        <f t="array" ref="O275">IFERROR(INDEX($L$4:$L$5000,_xlfn.AGGREGATE(15,6,IF($L$4:$L$5000&lt;&gt;"",ROW($L$4:$L$5000)-ROW($L$4)+1,NA()),ROWS($O$4:O275))),"")</f>
        <v/>
      </c>
      <c r="P275" t="str">
        <f>IF(O275="","",IF(INDEX(TabPlayer2[Players],MATCH(P274,TabPlayer2[Players],0)+1)="",$B$4,INDEX(TabPlayer2[Players],MATCH(P274,TabPlayer2[Players],0)+1)))</f>
        <v/>
      </c>
      <c r="Q275" t="str">
        <f t="shared" si="24"/>
        <v/>
      </c>
      <c r="R275" t="str">
        <f>IF(TabResults[[#This Row],[Games-Periods-Players]]="","",1)</f>
        <v/>
      </c>
    </row>
    <row r="276" spans="10:18" x14ac:dyDescent="0.25">
      <c r="J276" s="11" t="str">
        <f t="shared" si="23"/>
        <v>-</v>
      </c>
      <c r="K276" t="str">
        <f>IF(ROW()-ROW($K$4)+1&gt;COUNTA($J$4:$J$5000)*COUNTA(TabPP[Players playing]),"",INDEX($J$4:$J$5000,INT((ROW()-ROW($K$4))/COUNTA(TabPP[Players playing])+1))&amp;"-"&amp;INDEX(TabPP[Players playing],MOD(ROW()-ROW($K$4),COUNTA(TabPP[Players playing]))+1))</f>
        <v>G1--</v>
      </c>
      <c r="L276" t="str">
        <f t="shared" si="25"/>
        <v/>
      </c>
      <c r="M276" t="str">
        <f t="shared" si="26"/>
        <v/>
      </c>
      <c r="N276" t="str">
        <f t="shared" si="27"/>
        <v/>
      </c>
      <c r="O276" t="str">
        <f t="array" ref="O276">IFERROR(INDEX($L$4:$L$5000,_xlfn.AGGREGATE(15,6,IF($L$4:$L$5000&lt;&gt;"",ROW($L$4:$L$5000)-ROW($L$4)+1,NA()),ROWS($O$4:O276))),"")</f>
        <v/>
      </c>
      <c r="P276" t="str">
        <f>IF(O276="","",IF(INDEX(TabPlayer2[Players],MATCH(P275,TabPlayer2[Players],0)+1)="",$B$4,INDEX(TabPlayer2[Players],MATCH(P275,TabPlayer2[Players],0)+1)))</f>
        <v/>
      </c>
      <c r="Q276" t="str">
        <f t="shared" si="24"/>
        <v/>
      </c>
      <c r="R276" t="str">
        <f>IF(TabResults[[#This Row],[Games-Periods-Players]]="","",1)</f>
        <v/>
      </c>
    </row>
    <row r="277" spans="10:18" x14ac:dyDescent="0.25">
      <c r="J277" s="11" t="str">
        <f t="shared" si="23"/>
        <v>-</v>
      </c>
      <c r="K277" t="str">
        <f>IF(ROW()-ROW($K$4)+1&gt;COUNTA($J$4:$J$5000)*COUNTA(TabPP[Players playing]),"",INDEX($J$4:$J$5000,INT((ROW()-ROW($K$4))/COUNTA(TabPP[Players playing])+1))&amp;"-"&amp;INDEX(TabPP[Players playing],MOD(ROW()-ROW($K$4),COUNTA(TabPP[Players playing]))+1))</f>
        <v>G1--</v>
      </c>
      <c r="L277" t="str">
        <f t="shared" si="25"/>
        <v/>
      </c>
      <c r="M277" t="str">
        <f t="shared" si="26"/>
        <v/>
      </c>
      <c r="N277" t="str">
        <f t="shared" si="27"/>
        <v/>
      </c>
      <c r="O277" t="str">
        <f t="array" ref="O277">IFERROR(INDEX($L$4:$L$5000,_xlfn.AGGREGATE(15,6,IF($L$4:$L$5000&lt;&gt;"",ROW($L$4:$L$5000)-ROW($L$4)+1,NA()),ROWS($O$4:O277))),"")</f>
        <v/>
      </c>
      <c r="P277" t="str">
        <f>IF(O277="","",IF(INDEX(TabPlayer2[Players],MATCH(P276,TabPlayer2[Players],0)+1)="",$B$4,INDEX(TabPlayer2[Players],MATCH(P276,TabPlayer2[Players],0)+1)))</f>
        <v/>
      </c>
      <c r="Q277" t="str">
        <f t="shared" si="24"/>
        <v/>
      </c>
      <c r="R277" t="str">
        <f>IF(TabResults[[#This Row],[Games-Periods-Players]]="","",1)</f>
        <v/>
      </c>
    </row>
    <row r="278" spans="10:18" x14ac:dyDescent="0.25">
      <c r="J278" s="11" t="str">
        <f t="shared" si="23"/>
        <v>-</v>
      </c>
      <c r="K278" t="str">
        <f>IF(ROW()-ROW($K$4)+1&gt;COUNTA($J$4:$J$5000)*COUNTA(TabPP[Players playing]),"",INDEX($J$4:$J$5000,INT((ROW()-ROW($K$4))/COUNTA(TabPP[Players playing])+1))&amp;"-"&amp;INDEX(TabPP[Players playing],MOD(ROW()-ROW($K$4),COUNTA(TabPP[Players playing]))+1))</f>
        <v>G1--</v>
      </c>
      <c r="L278" t="str">
        <f t="shared" si="25"/>
        <v/>
      </c>
      <c r="M278" t="str">
        <f t="shared" si="26"/>
        <v/>
      </c>
      <c r="N278" t="str">
        <f t="shared" si="27"/>
        <v/>
      </c>
      <c r="O278" t="str">
        <f t="array" ref="O278">IFERROR(INDEX($L$4:$L$5000,_xlfn.AGGREGATE(15,6,IF($L$4:$L$5000&lt;&gt;"",ROW($L$4:$L$5000)-ROW($L$4)+1,NA()),ROWS($O$4:O278))),"")</f>
        <v/>
      </c>
      <c r="P278" t="str">
        <f>IF(O278="","",IF(INDEX(TabPlayer2[Players],MATCH(P277,TabPlayer2[Players],0)+1)="",$B$4,INDEX(TabPlayer2[Players],MATCH(P277,TabPlayer2[Players],0)+1)))</f>
        <v/>
      </c>
      <c r="Q278" t="str">
        <f t="shared" si="24"/>
        <v/>
      </c>
      <c r="R278" t="str">
        <f>IF(TabResults[[#This Row],[Games-Periods-Players]]="","",1)</f>
        <v/>
      </c>
    </row>
    <row r="279" spans="10:18" x14ac:dyDescent="0.25">
      <c r="J279" s="11" t="str">
        <f t="shared" si="23"/>
        <v>-</v>
      </c>
      <c r="K279" t="str">
        <f>IF(ROW()-ROW($K$4)+1&gt;COUNTA($J$4:$J$5000)*COUNTA(TabPP[Players playing]),"",INDEX($J$4:$J$5000,INT((ROW()-ROW($K$4))/COUNTA(TabPP[Players playing])+1))&amp;"-"&amp;INDEX(TabPP[Players playing],MOD(ROW()-ROW($K$4),COUNTA(TabPP[Players playing]))+1))</f>
        <v>G1--</v>
      </c>
      <c r="L279" t="str">
        <f t="shared" si="25"/>
        <v/>
      </c>
      <c r="M279" t="str">
        <f t="shared" si="26"/>
        <v/>
      </c>
      <c r="N279" t="str">
        <f t="shared" si="27"/>
        <v/>
      </c>
      <c r="O279" t="str">
        <f t="array" ref="O279">IFERROR(INDEX($L$4:$L$5000,_xlfn.AGGREGATE(15,6,IF($L$4:$L$5000&lt;&gt;"",ROW($L$4:$L$5000)-ROW($L$4)+1,NA()),ROWS($O$4:O279))),"")</f>
        <v/>
      </c>
      <c r="P279" t="str">
        <f>IF(O279="","",IF(INDEX(TabPlayer2[Players],MATCH(P278,TabPlayer2[Players],0)+1)="",$B$4,INDEX(TabPlayer2[Players],MATCH(P278,TabPlayer2[Players],0)+1)))</f>
        <v/>
      </c>
      <c r="Q279" t="str">
        <f t="shared" si="24"/>
        <v/>
      </c>
      <c r="R279" t="str">
        <f>IF(TabResults[[#This Row],[Games-Periods-Players]]="","",1)</f>
        <v/>
      </c>
    </row>
    <row r="280" spans="10:18" x14ac:dyDescent="0.25">
      <c r="J280" s="11" t="str">
        <f t="shared" si="23"/>
        <v>-</v>
      </c>
      <c r="K280" t="str">
        <f>IF(ROW()-ROW($K$4)+1&gt;COUNTA($J$4:$J$5000)*COUNTA(TabPP[Players playing]),"",INDEX($J$4:$J$5000,INT((ROW()-ROW($K$4))/COUNTA(TabPP[Players playing])+1))&amp;"-"&amp;INDEX(TabPP[Players playing],MOD(ROW()-ROW($K$4),COUNTA(TabPP[Players playing]))+1))</f>
        <v>G1--</v>
      </c>
      <c r="L280" t="str">
        <f t="shared" si="25"/>
        <v/>
      </c>
      <c r="M280" t="str">
        <f t="shared" si="26"/>
        <v/>
      </c>
      <c r="N280" t="str">
        <f t="shared" si="27"/>
        <v/>
      </c>
      <c r="O280" t="str">
        <f t="array" ref="O280">IFERROR(INDEX($L$4:$L$5000,_xlfn.AGGREGATE(15,6,IF($L$4:$L$5000&lt;&gt;"",ROW($L$4:$L$5000)-ROW($L$4)+1,NA()),ROWS($O$4:O280))),"")</f>
        <v/>
      </c>
      <c r="P280" t="str">
        <f>IF(O280="","",IF(INDEX(TabPlayer2[Players],MATCH(P279,TabPlayer2[Players],0)+1)="",$B$4,INDEX(TabPlayer2[Players],MATCH(P279,TabPlayer2[Players],0)+1)))</f>
        <v/>
      </c>
      <c r="Q280" t="str">
        <f t="shared" si="24"/>
        <v/>
      </c>
      <c r="R280" t="str">
        <f>IF(TabResults[[#This Row],[Games-Periods-Players]]="","",1)</f>
        <v/>
      </c>
    </row>
    <row r="281" spans="10:18" x14ac:dyDescent="0.25">
      <c r="J281" s="11" t="str">
        <f t="shared" si="23"/>
        <v>-</v>
      </c>
      <c r="K281" t="str">
        <f>IF(ROW()-ROW($K$4)+1&gt;COUNTA($J$4:$J$5000)*COUNTA(TabPP[Players playing]),"",INDEX($J$4:$J$5000,INT((ROW()-ROW($K$4))/COUNTA(TabPP[Players playing])+1))&amp;"-"&amp;INDEX(TabPP[Players playing],MOD(ROW()-ROW($K$4),COUNTA(TabPP[Players playing]))+1))</f>
        <v>G1--</v>
      </c>
      <c r="L281" t="str">
        <f t="shared" si="25"/>
        <v/>
      </c>
      <c r="M281" t="str">
        <f t="shared" si="26"/>
        <v/>
      </c>
      <c r="N281" t="str">
        <f t="shared" si="27"/>
        <v/>
      </c>
      <c r="O281" t="str">
        <f t="array" ref="O281">IFERROR(INDEX($L$4:$L$5000,_xlfn.AGGREGATE(15,6,IF($L$4:$L$5000&lt;&gt;"",ROW($L$4:$L$5000)-ROW($L$4)+1,NA()),ROWS($O$4:O281))),"")</f>
        <v/>
      </c>
      <c r="P281" t="str">
        <f>IF(O281="","",IF(INDEX(TabPlayer2[Players],MATCH(P280,TabPlayer2[Players],0)+1)="",$B$4,INDEX(TabPlayer2[Players],MATCH(P280,TabPlayer2[Players],0)+1)))</f>
        <v/>
      </c>
      <c r="Q281" t="str">
        <f t="shared" si="24"/>
        <v/>
      </c>
      <c r="R281" t="str">
        <f>IF(TabResults[[#This Row],[Games-Periods-Players]]="","",1)</f>
        <v/>
      </c>
    </row>
    <row r="282" spans="10:18" x14ac:dyDescent="0.25">
      <c r="J282" s="11" t="str">
        <f t="shared" si="23"/>
        <v>-</v>
      </c>
      <c r="K282" t="str">
        <f>IF(ROW()-ROW($K$4)+1&gt;COUNTA($J$4:$J$5000)*COUNTA(TabPP[Players playing]),"",INDEX($J$4:$J$5000,INT((ROW()-ROW($K$4))/COUNTA(TabPP[Players playing])+1))&amp;"-"&amp;INDEX(TabPP[Players playing],MOD(ROW()-ROW($K$4),COUNTA(TabPP[Players playing]))+1))</f>
        <v>G1--</v>
      </c>
      <c r="L282" t="str">
        <f t="shared" si="25"/>
        <v/>
      </c>
      <c r="M282" t="str">
        <f t="shared" si="26"/>
        <v/>
      </c>
      <c r="N282" t="str">
        <f t="shared" si="27"/>
        <v/>
      </c>
      <c r="O282" t="str">
        <f t="array" ref="O282">IFERROR(INDEX($L$4:$L$5000,_xlfn.AGGREGATE(15,6,IF($L$4:$L$5000&lt;&gt;"",ROW($L$4:$L$5000)-ROW($L$4)+1,NA()),ROWS($O$4:O282))),"")</f>
        <v/>
      </c>
      <c r="P282" t="str">
        <f>IF(O282="","",IF(INDEX(TabPlayer2[Players],MATCH(P281,TabPlayer2[Players],0)+1)="",$B$4,INDEX(TabPlayer2[Players],MATCH(P281,TabPlayer2[Players],0)+1)))</f>
        <v/>
      </c>
      <c r="Q282" t="str">
        <f t="shared" si="24"/>
        <v/>
      </c>
      <c r="R282" t="str">
        <f>IF(TabResults[[#This Row],[Games-Periods-Players]]="","",1)</f>
        <v/>
      </c>
    </row>
    <row r="283" spans="10:18" x14ac:dyDescent="0.25">
      <c r="J283" s="11" t="str">
        <f t="shared" si="23"/>
        <v>-</v>
      </c>
      <c r="K283" t="str">
        <f>IF(ROW()-ROW($K$4)+1&gt;COUNTA($J$4:$J$5000)*COUNTA(TabPP[Players playing]),"",INDEX($J$4:$J$5000,INT((ROW()-ROW($K$4))/COUNTA(TabPP[Players playing])+1))&amp;"-"&amp;INDEX(TabPP[Players playing],MOD(ROW()-ROW($K$4),COUNTA(TabPP[Players playing]))+1))</f>
        <v>G1--</v>
      </c>
      <c r="L283" t="str">
        <f t="shared" si="25"/>
        <v/>
      </c>
      <c r="M283" t="str">
        <f t="shared" si="26"/>
        <v/>
      </c>
      <c r="N283" t="str">
        <f t="shared" si="27"/>
        <v/>
      </c>
      <c r="O283" t="str">
        <f t="array" ref="O283">IFERROR(INDEX($L$4:$L$5000,_xlfn.AGGREGATE(15,6,IF($L$4:$L$5000&lt;&gt;"",ROW($L$4:$L$5000)-ROW($L$4)+1,NA()),ROWS($O$4:O283))),"")</f>
        <v/>
      </c>
      <c r="P283" t="str">
        <f>IF(O283="","",IF(INDEX(TabPlayer2[Players],MATCH(P282,TabPlayer2[Players],0)+1)="",$B$4,INDEX(TabPlayer2[Players],MATCH(P282,TabPlayer2[Players],0)+1)))</f>
        <v/>
      </c>
      <c r="Q283" t="str">
        <f t="shared" si="24"/>
        <v/>
      </c>
      <c r="R283" t="str">
        <f>IF(TabResults[[#This Row],[Games-Periods-Players]]="","",1)</f>
        <v/>
      </c>
    </row>
    <row r="284" spans="10:18" x14ac:dyDescent="0.25">
      <c r="J284" s="11" t="str">
        <f t="shared" si="23"/>
        <v>-P1</v>
      </c>
      <c r="K284" t="str">
        <f>IF(ROW()-ROW($K$4)+1&gt;COUNTA($J$4:$J$5000)*COUNTA(TabPP[Players playing]),"",INDEX($J$4:$J$5000,INT((ROW()-ROW($K$4))/COUNTA(TabPP[Players playing])+1))&amp;"-"&amp;INDEX(TabPP[Players playing],MOD(ROW()-ROW($K$4),COUNTA(TabPP[Players playing]))+1))</f>
        <v>G1--PP1</v>
      </c>
      <c r="L284" t="str">
        <f t="shared" si="25"/>
        <v/>
      </c>
      <c r="M284" t="str">
        <f t="shared" si="26"/>
        <v/>
      </c>
      <c r="N284" t="str">
        <f t="shared" si="27"/>
        <v/>
      </c>
      <c r="O284" t="str">
        <f t="array" ref="O284">IFERROR(INDEX($L$4:$L$5000,_xlfn.AGGREGATE(15,6,IF($L$4:$L$5000&lt;&gt;"",ROW($L$4:$L$5000)-ROW($L$4)+1,NA()),ROWS($O$4:O284))),"")</f>
        <v/>
      </c>
      <c r="P284" t="str">
        <f>IF(O284="","",IF(INDEX(TabPlayer2[Players],MATCH(P283,TabPlayer2[Players],0)+1)="",$B$4,INDEX(TabPlayer2[Players],MATCH(P283,TabPlayer2[Players],0)+1)))</f>
        <v/>
      </c>
      <c r="Q284" t="str">
        <f t="shared" si="24"/>
        <v/>
      </c>
      <c r="R284" t="str">
        <f>IF(TabResults[[#This Row],[Games-Periods-Players]]="","",1)</f>
        <v/>
      </c>
    </row>
    <row r="285" spans="10:18" x14ac:dyDescent="0.25">
      <c r="J285" s="11" t="str">
        <f t="shared" si="23"/>
        <v>-P2</v>
      </c>
      <c r="K285" t="str">
        <f>IF(ROW()-ROW($K$4)+1&gt;COUNTA($J$4:$J$5000)*COUNTA(TabPP[Players playing]),"",INDEX($J$4:$J$5000,INT((ROW()-ROW($K$4))/COUNTA(TabPP[Players playing])+1))&amp;"-"&amp;INDEX(TabPP[Players playing],MOD(ROW()-ROW($K$4),COUNTA(TabPP[Players playing]))+1))</f>
        <v>G1--PP2</v>
      </c>
      <c r="L285" t="str">
        <f t="shared" si="25"/>
        <v/>
      </c>
      <c r="M285" t="str">
        <f t="shared" si="26"/>
        <v/>
      </c>
      <c r="N285" t="str">
        <f t="shared" si="27"/>
        <v/>
      </c>
      <c r="O285" t="str">
        <f t="array" ref="O285">IFERROR(INDEX($L$4:$L$5000,_xlfn.AGGREGATE(15,6,IF($L$4:$L$5000&lt;&gt;"",ROW($L$4:$L$5000)-ROW($L$4)+1,NA()),ROWS($O$4:O285))),"")</f>
        <v/>
      </c>
      <c r="P285" t="str">
        <f>IF(O285="","",IF(INDEX(TabPlayer2[Players],MATCH(P284,TabPlayer2[Players],0)+1)="",$B$4,INDEX(TabPlayer2[Players],MATCH(P284,TabPlayer2[Players],0)+1)))</f>
        <v/>
      </c>
      <c r="Q285" t="str">
        <f t="shared" si="24"/>
        <v/>
      </c>
      <c r="R285" t="str">
        <f>IF(TabResults[[#This Row],[Games-Periods-Players]]="","",1)</f>
        <v/>
      </c>
    </row>
    <row r="286" spans="10:18" x14ac:dyDescent="0.25">
      <c r="J286" s="11" t="str">
        <f t="shared" si="23"/>
        <v>-P3</v>
      </c>
      <c r="K286" t="str">
        <f>IF(ROW()-ROW($K$4)+1&gt;COUNTA($J$4:$J$5000)*COUNTA(TabPP[Players playing]),"",INDEX($J$4:$J$5000,INT((ROW()-ROW($K$4))/COUNTA(TabPP[Players playing])+1))&amp;"-"&amp;INDEX(TabPP[Players playing],MOD(ROW()-ROW($K$4),COUNTA(TabPP[Players playing]))+1))</f>
        <v>G1--PP3</v>
      </c>
      <c r="L286" t="str">
        <f t="shared" si="25"/>
        <v/>
      </c>
      <c r="M286" t="str">
        <f t="shared" si="26"/>
        <v/>
      </c>
      <c r="N286" t="str">
        <f t="shared" si="27"/>
        <v/>
      </c>
      <c r="O286" t="str">
        <f t="array" ref="O286">IFERROR(INDEX($L$4:$L$5000,_xlfn.AGGREGATE(15,6,IF($L$4:$L$5000&lt;&gt;"",ROW($L$4:$L$5000)-ROW($L$4)+1,NA()),ROWS($O$4:O286))),"")</f>
        <v/>
      </c>
      <c r="P286" t="str">
        <f>IF(O286="","",IF(INDEX(TabPlayer2[Players],MATCH(P285,TabPlayer2[Players],0)+1)="",$B$4,INDEX(TabPlayer2[Players],MATCH(P285,TabPlayer2[Players],0)+1)))</f>
        <v/>
      </c>
      <c r="Q286" t="str">
        <f t="shared" si="24"/>
        <v/>
      </c>
      <c r="R286" t="str">
        <f>IF(TabResults[[#This Row],[Games-Periods-Players]]="","",1)</f>
        <v/>
      </c>
    </row>
    <row r="287" spans="10:18" x14ac:dyDescent="0.25">
      <c r="J287" s="11" t="str">
        <f t="shared" si="23"/>
        <v>-P4</v>
      </c>
      <c r="K287" t="str">
        <f>IF(ROW()-ROW($K$4)+1&gt;COUNTA($J$4:$J$5000)*COUNTA(TabPP[Players playing]),"",INDEX($J$4:$J$5000,INT((ROW()-ROW($K$4))/COUNTA(TabPP[Players playing])+1))&amp;"-"&amp;INDEX(TabPP[Players playing],MOD(ROW()-ROW($K$4),COUNTA(TabPP[Players playing]))+1))</f>
        <v>G1--PP4</v>
      </c>
      <c r="L287" t="str">
        <f t="shared" si="25"/>
        <v/>
      </c>
      <c r="M287" t="str">
        <f t="shared" si="26"/>
        <v/>
      </c>
      <c r="N287" t="str">
        <f t="shared" si="27"/>
        <v/>
      </c>
      <c r="O287" t="str">
        <f t="array" ref="O287">IFERROR(INDEX($L$4:$L$5000,_xlfn.AGGREGATE(15,6,IF($L$4:$L$5000&lt;&gt;"",ROW($L$4:$L$5000)-ROW($L$4)+1,NA()),ROWS($O$4:O287))),"")</f>
        <v/>
      </c>
      <c r="P287" t="str">
        <f>IF(O287="","",IF(INDEX(TabPlayer2[Players],MATCH(P286,TabPlayer2[Players],0)+1)="",$B$4,INDEX(TabPlayer2[Players],MATCH(P286,TabPlayer2[Players],0)+1)))</f>
        <v/>
      </c>
      <c r="Q287" t="str">
        <f t="shared" si="24"/>
        <v/>
      </c>
      <c r="R287" t="str">
        <f>IF(TabResults[[#This Row],[Games-Periods-Players]]="","",1)</f>
        <v/>
      </c>
    </row>
    <row r="288" spans="10:18" x14ac:dyDescent="0.25">
      <c r="J288" s="11" t="str">
        <f t="shared" si="23"/>
        <v>-P5</v>
      </c>
      <c r="K288" t="str">
        <f>IF(ROW()-ROW($K$4)+1&gt;COUNTA($J$4:$J$5000)*COUNTA(TabPP[Players playing]),"",INDEX($J$4:$J$5000,INT((ROW()-ROW($K$4))/COUNTA(TabPP[Players playing])+1))&amp;"-"&amp;INDEX(TabPP[Players playing],MOD(ROW()-ROW($K$4),COUNTA(TabPP[Players playing]))+1))</f>
        <v>G1--PP5</v>
      </c>
      <c r="L288" t="str">
        <f t="shared" si="25"/>
        <v/>
      </c>
      <c r="M288" t="str">
        <f t="shared" si="26"/>
        <v/>
      </c>
      <c r="N288" t="str">
        <f t="shared" si="27"/>
        <v/>
      </c>
      <c r="O288" t="str">
        <f t="array" ref="O288">IFERROR(INDEX($L$4:$L$5000,_xlfn.AGGREGATE(15,6,IF($L$4:$L$5000&lt;&gt;"",ROW($L$4:$L$5000)-ROW($L$4)+1,NA()),ROWS($O$4:O288))),"")</f>
        <v/>
      </c>
      <c r="P288" t="str">
        <f>IF(O288="","",IF(INDEX(TabPlayer2[Players],MATCH(P287,TabPlayer2[Players],0)+1)="",$B$4,INDEX(TabPlayer2[Players],MATCH(P287,TabPlayer2[Players],0)+1)))</f>
        <v/>
      </c>
      <c r="Q288" t="str">
        <f t="shared" si="24"/>
        <v/>
      </c>
      <c r="R288" t="str">
        <f>IF(TabResults[[#This Row],[Games-Periods-Players]]="","",1)</f>
        <v/>
      </c>
    </row>
    <row r="289" spans="10:18" x14ac:dyDescent="0.25">
      <c r="J289" s="11" t="str">
        <f t="shared" si="23"/>
        <v>-P6</v>
      </c>
      <c r="K289" t="str">
        <f>IF(ROW()-ROW($K$4)+1&gt;COUNTA($J$4:$J$5000)*COUNTA(TabPP[Players playing]),"",INDEX($J$4:$J$5000,INT((ROW()-ROW($K$4))/COUNTA(TabPP[Players playing])+1))&amp;"-"&amp;INDEX(TabPP[Players playing],MOD(ROW()-ROW($K$4),COUNTA(TabPP[Players playing]))+1))</f>
        <v>G1--</v>
      </c>
      <c r="L289" t="str">
        <f t="shared" si="25"/>
        <v/>
      </c>
      <c r="M289" t="str">
        <f t="shared" si="26"/>
        <v/>
      </c>
      <c r="N289" t="str">
        <f t="shared" si="27"/>
        <v/>
      </c>
      <c r="O289" t="str">
        <f t="array" ref="O289">IFERROR(INDEX($L$4:$L$5000,_xlfn.AGGREGATE(15,6,IF($L$4:$L$5000&lt;&gt;"",ROW($L$4:$L$5000)-ROW($L$4)+1,NA()),ROWS($O$4:O289))),"")</f>
        <v/>
      </c>
      <c r="P289" t="str">
        <f>IF(O289="","",IF(INDEX(TabPlayer2[Players],MATCH(P288,TabPlayer2[Players],0)+1)="",$B$4,INDEX(TabPlayer2[Players],MATCH(P288,TabPlayer2[Players],0)+1)))</f>
        <v/>
      </c>
      <c r="Q289" t="str">
        <f t="shared" si="24"/>
        <v/>
      </c>
      <c r="R289" t="str">
        <f>IF(TabResults[[#This Row],[Games-Periods-Players]]="","",1)</f>
        <v/>
      </c>
    </row>
    <row r="290" spans="10:18" x14ac:dyDescent="0.25">
      <c r="J290" s="11" t="str">
        <f t="shared" si="23"/>
        <v>-P7</v>
      </c>
      <c r="K290" t="str">
        <f>IF(ROW()-ROW($K$4)+1&gt;COUNTA($J$4:$J$5000)*COUNTA(TabPP[Players playing]),"",INDEX($J$4:$J$5000,INT((ROW()-ROW($K$4))/COUNTA(TabPP[Players playing])+1))&amp;"-"&amp;INDEX(TabPP[Players playing],MOD(ROW()-ROW($K$4),COUNTA(TabPP[Players playing]))+1))</f>
        <v>G1--</v>
      </c>
      <c r="L290" t="str">
        <f t="shared" si="25"/>
        <v/>
      </c>
      <c r="M290" t="str">
        <f t="shared" si="26"/>
        <v/>
      </c>
      <c r="N290" t="str">
        <f t="shared" si="27"/>
        <v/>
      </c>
      <c r="O290" t="str">
        <f t="array" ref="O290">IFERROR(INDEX($L$4:$L$5000,_xlfn.AGGREGATE(15,6,IF($L$4:$L$5000&lt;&gt;"",ROW($L$4:$L$5000)-ROW($L$4)+1,NA()),ROWS($O$4:O290))),"")</f>
        <v/>
      </c>
      <c r="P290" t="str">
        <f>IF(O290="","",IF(INDEX(TabPlayer2[Players],MATCH(P289,TabPlayer2[Players],0)+1)="",$B$4,INDEX(TabPlayer2[Players],MATCH(P289,TabPlayer2[Players],0)+1)))</f>
        <v/>
      </c>
      <c r="Q290" t="str">
        <f t="shared" si="24"/>
        <v/>
      </c>
      <c r="R290" t="str">
        <f>IF(TabResults[[#This Row],[Games-Periods-Players]]="","",1)</f>
        <v/>
      </c>
    </row>
    <row r="291" spans="10:18" x14ac:dyDescent="0.25">
      <c r="J291" s="11" t="str">
        <f t="shared" si="23"/>
        <v>-P8</v>
      </c>
      <c r="K291" t="str">
        <f>IF(ROW()-ROW($K$4)+1&gt;COUNTA($J$4:$J$5000)*COUNTA(TabPP[Players playing]),"",INDEX($J$4:$J$5000,INT((ROW()-ROW($K$4))/COUNTA(TabPP[Players playing])+1))&amp;"-"&amp;INDEX(TabPP[Players playing],MOD(ROW()-ROW($K$4),COUNTA(TabPP[Players playing]))+1))</f>
        <v>G1--</v>
      </c>
      <c r="L291" t="str">
        <f t="shared" si="25"/>
        <v/>
      </c>
      <c r="M291" t="str">
        <f t="shared" si="26"/>
        <v/>
      </c>
      <c r="N291" t="str">
        <f t="shared" si="27"/>
        <v/>
      </c>
      <c r="O291" t="str">
        <f t="array" ref="O291">IFERROR(INDEX($L$4:$L$5000,_xlfn.AGGREGATE(15,6,IF($L$4:$L$5000&lt;&gt;"",ROW($L$4:$L$5000)-ROW($L$4)+1,NA()),ROWS($O$4:O291))),"")</f>
        <v/>
      </c>
      <c r="P291" t="str">
        <f>IF(O291="","",IF(INDEX(TabPlayer2[Players],MATCH(P290,TabPlayer2[Players],0)+1)="",$B$4,INDEX(TabPlayer2[Players],MATCH(P290,TabPlayer2[Players],0)+1)))</f>
        <v/>
      </c>
      <c r="Q291" t="str">
        <f t="shared" si="24"/>
        <v/>
      </c>
      <c r="R291" t="str">
        <f>IF(TabResults[[#This Row],[Games-Periods-Players]]="","",1)</f>
        <v/>
      </c>
    </row>
    <row r="292" spans="10:18" x14ac:dyDescent="0.25">
      <c r="J292" s="11" t="str">
        <f t="shared" si="23"/>
        <v>-P9</v>
      </c>
      <c r="K292" t="str">
        <f>IF(ROW()-ROW($K$4)+1&gt;COUNTA($J$4:$J$5000)*COUNTA(TabPP[Players playing]),"",INDEX($J$4:$J$5000,INT((ROW()-ROW($K$4))/COUNTA(TabPP[Players playing])+1))&amp;"-"&amp;INDEX(TabPP[Players playing],MOD(ROW()-ROW($K$4),COUNTA(TabPP[Players playing]))+1))</f>
        <v>G1--</v>
      </c>
      <c r="L292" t="str">
        <f t="shared" si="25"/>
        <v/>
      </c>
      <c r="M292" t="str">
        <f t="shared" si="26"/>
        <v/>
      </c>
      <c r="N292" t="str">
        <f t="shared" si="27"/>
        <v/>
      </c>
      <c r="O292" t="str">
        <f t="array" ref="O292">IFERROR(INDEX($L$4:$L$5000,_xlfn.AGGREGATE(15,6,IF($L$4:$L$5000&lt;&gt;"",ROW($L$4:$L$5000)-ROW($L$4)+1,NA()),ROWS($O$4:O292))),"")</f>
        <v/>
      </c>
      <c r="P292" t="str">
        <f>IF(O292="","",IF(INDEX(TabPlayer2[Players],MATCH(P291,TabPlayer2[Players],0)+1)="",$B$4,INDEX(TabPlayer2[Players],MATCH(P291,TabPlayer2[Players],0)+1)))</f>
        <v/>
      </c>
      <c r="Q292" t="str">
        <f t="shared" si="24"/>
        <v/>
      </c>
      <c r="R292" t="str">
        <f>IF(TabResults[[#This Row],[Games-Periods-Players]]="","",1)</f>
        <v/>
      </c>
    </row>
    <row r="293" spans="10:18" x14ac:dyDescent="0.25">
      <c r="J293" s="11" t="str">
        <f t="shared" si="23"/>
        <v>-</v>
      </c>
      <c r="K293" t="str">
        <f>IF(ROW()-ROW($K$4)+1&gt;COUNTA($J$4:$J$5000)*COUNTA(TabPP[Players playing]),"",INDEX($J$4:$J$5000,INT((ROW()-ROW($K$4))/COUNTA(TabPP[Players playing])+1))&amp;"-"&amp;INDEX(TabPP[Players playing],MOD(ROW()-ROW($K$4),COUNTA(TabPP[Players playing]))+1))</f>
        <v>G1--</v>
      </c>
      <c r="L293" t="str">
        <f t="shared" si="25"/>
        <v/>
      </c>
      <c r="M293" t="str">
        <f t="shared" si="26"/>
        <v/>
      </c>
      <c r="N293" t="str">
        <f t="shared" si="27"/>
        <v/>
      </c>
      <c r="O293" t="str">
        <f t="array" ref="O293">IFERROR(INDEX($L$4:$L$5000,_xlfn.AGGREGATE(15,6,IF($L$4:$L$5000&lt;&gt;"",ROW($L$4:$L$5000)-ROW($L$4)+1,NA()),ROWS($O$4:O293))),"")</f>
        <v/>
      </c>
      <c r="P293" t="str">
        <f>IF(O293="","",IF(INDEX(TabPlayer2[Players],MATCH(P292,TabPlayer2[Players],0)+1)="",$B$4,INDEX(TabPlayer2[Players],MATCH(P292,TabPlayer2[Players],0)+1)))</f>
        <v/>
      </c>
      <c r="Q293" t="str">
        <f t="shared" si="24"/>
        <v/>
      </c>
      <c r="R293" t="str">
        <f>IF(TabResults[[#This Row],[Games-Periods-Players]]="","",1)</f>
        <v/>
      </c>
    </row>
    <row r="294" spans="10:18" x14ac:dyDescent="0.25">
      <c r="J294" s="11" t="str">
        <f t="shared" si="23"/>
        <v>-</v>
      </c>
      <c r="K294" t="str">
        <f>IF(ROW()-ROW($K$4)+1&gt;COUNTA($J$4:$J$5000)*COUNTA(TabPP[Players playing]),"",INDEX($J$4:$J$5000,INT((ROW()-ROW($K$4))/COUNTA(TabPP[Players playing])+1))&amp;"-"&amp;INDEX(TabPP[Players playing],MOD(ROW()-ROW($K$4),COUNTA(TabPP[Players playing]))+1))</f>
        <v>G1--</v>
      </c>
      <c r="L294" t="str">
        <f t="shared" si="25"/>
        <v/>
      </c>
      <c r="M294" t="str">
        <f t="shared" si="26"/>
        <v/>
      </c>
      <c r="N294" t="str">
        <f t="shared" si="27"/>
        <v/>
      </c>
      <c r="O294" t="str">
        <f t="array" ref="O294">IFERROR(INDEX($L$4:$L$5000,_xlfn.AGGREGATE(15,6,IF($L$4:$L$5000&lt;&gt;"",ROW($L$4:$L$5000)-ROW($L$4)+1,NA()),ROWS($O$4:O294))),"")</f>
        <v/>
      </c>
      <c r="P294" t="str">
        <f>IF(O294="","",IF(INDEX(TabPlayer2[Players],MATCH(P293,TabPlayer2[Players],0)+1)="",$B$4,INDEX(TabPlayer2[Players],MATCH(P293,TabPlayer2[Players],0)+1)))</f>
        <v/>
      </c>
      <c r="Q294" t="str">
        <f t="shared" si="24"/>
        <v/>
      </c>
      <c r="R294" t="str">
        <f>IF(TabResults[[#This Row],[Games-Periods-Players]]="","",1)</f>
        <v/>
      </c>
    </row>
    <row r="295" spans="10:18" x14ac:dyDescent="0.25">
      <c r="J295" s="11" t="str">
        <f t="shared" si="23"/>
        <v>-</v>
      </c>
      <c r="K295" t="str">
        <f>IF(ROW()-ROW($K$4)+1&gt;COUNTA($J$4:$J$5000)*COUNTA(TabPP[Players playing]),"",INDEX($J$4:$J$5000,INT((ROW()-ROW($K$4))/COUNTA(TabPP[Players playing])+1))&amp;"-"&amp;INDEX(TabPP[Players playing],MOD(ROW()-ROW($K$4),COUNTA(TabPP[Players playing]))+1))</f>
        <v>G1--</v>
      </c>
      <c r="L295" t="str">
        <f t="shared" si="25"/>
        <v/>
      </c>
      <c r="M295" t="str">
        <f t="shared" si="26"/>
        <v/>
      </c>
      <c r="N295" t="str">
        <f t="shared" si="27"/>
        <v/>
      </c>
      <c r="O295" t="str">
        <f t="array" ref="O295">IFERROR(INDEX($L$4:$L$5000,_xlfn.AGGREGATE(15,6,IF($L$4:$L$5000&lt;&gt;"",ROW($L$4:$L$5000)-ROW($L$4)+1,NA()),ROWS($O$4:O295))),"")</f>
        <v/>
      </c>
      <c r="P295" t="str">
        <f>IF(O295="","",IF(INDEX(TabPlayer2[Players],MATCH(P294,TabPlayer2[Players],0)+1)="",$B$4,INDEX(TabPlayer2[Players],MATCH(P294,TabPlayer2[Players],0)+1)))</f>
        <v/>
      </c>
      <c r="Q295" t="str">
        <f t="shared" si="24"/>
        <v/>
      </c>
      <c r="R295" t="str">
        <f>IF(TabResults[[#This Row],[Games-Periods-Players]]="","",1)</f>
        <v/>
      </c>
    </row>
    <row r="296" spans="10:18" x14ac:dyDescent="0.25">
      <c r="J296" s="11" t="str">
        <f t="shared" si="23"/>
        <v>-</v>
      </c>
      <c r="K296" t="str">
        <f>IF(ROW()-ROW($K$4)+1&gt;COUNTA($J$4:$J$5000)*COUNTA(TabPP[Players playing]),"",INDEX($J$4:$J$5000,INT((ROW()-ROW($K$4))/COUNTA(TabPP[Players playing])+1))&amp;"-"&amp;INDEX(TabPP[Players playing],MOD(ROW()-ROW($K$4),COUNTA(TabPP[Players playing]))+1))</f>
        <v>G1--</v>
      </c>
      <c r="L296" t="str">
        <f t="shared" si="25"/>
        <v/>
      </c>
      <c r="M296" t="str">
        <f t="shared" si="26"/>
        <v/>
      </c>
      <c r="N296" t="str">
        <f t="shared" si="27"/>
        <v/>
      </c>
      <c r="O296" t="str">
        <f t="array" ref="O296">IFERROR(INDEX($L$4:$L$5000,_xlfn.AGGREGATE(15,6,IF($L$4:$L$5000&lt;&gt;"",ROW($L$4:$L$5000)-ROW($L$4)+1,NA()),ROWS($O$4:O296))),"")</f>
        <v/>
      </c>
      <c r="P296" t="str">
        <f>IF(O296="","",IF(INDEX(TabPlayer2[Players],MATCH(P295,TabPlayer2[Players],0)+1)="",$B$4,INDEX(TabPlayer2[Players],MATCH(P295,TabPlayer2[Players],0)+1)))</f>
        <v/>
      </c>
      <c r="Q296" t="str">
        <f t="shared" si="24"/>
        <v/>
      </c>
      <c r="R296" t="str">
        <f>IF(TabResults[[#This Row],[Games-Periods-Players]]="","",1)</f>
        <v/>
      </c>
    </row>
    <row r="297" spans="10:18" x14ac:dyDescent="0.25">
      <c r="J297" s="11" t="str">
        <f t="shared" si="23"/>
        <v>-</v>
      </c>
      <c r="K297" t="str">
        <f>IF(ROW()-ROW($K$4)+1&gt;COUNTA($J$4:$J$5000)*COUNTA(TabPP[Players playing]),"",INDEX($J$4:$J$5000,INT((ROW()-ROW($K$4))/COUNTA(TabPP[Players playing])+1))&amp;"-"&amp;INDEX(TabPP[Players playing],MOD(ROW()-ROW($K$4),COUNTA(TabPP[Players playing]))+1))</f>
        <v>G1--</v>
      </c>
      <c r="L297" t="str">
        <f t="shared" si="25"/>
        <v/>
      </c>
      <c r="M297" t="str">
        <f t="shared" si="26"/>
        <v/>
      </c>
      <c r="N297" t="str">
        <f t="shared" si="27"/>
        <v/>
      </c>
      <c r="O297" t="str">
        <f t="array" ref="O297">IFERROR(INDEX($L$4:$L$5000,_xlfn.AGGREGATE(15,6,IF($L$4:$L$5000&lt;&gt;"",ROW($L$4:$L$5000)-ROW($L$4)+1,NA()),ROWS($O$4:O297))),"")</f>
        <v/>
      </c>
      <c r="P297" t="str">
        <f>IF(O297="","",IF(INDEX(TabPlayer2[Players],MATCH(P296,TabPlayer2[Players],0)+1)="",$B$4,INDEX(TabPlayer2[Players],MATCH(P296,TabPlayer2[Players],0)+1)))</f>
        <v/>
      </c>
      <c r="Q297" t="str">
        <f t="shared" si="24"/>
        <v/>
      </c>
      <c r="R297" t="str">
        <f>IF(TabResults[[#This Row],[Games-Periods-Players]]="","",1)</f>
        <v/>
      </c>
    </row>
    <row r="298" spans="10:18" x14ac:dyDescent="0.25">
      <c r="J298" s="11" t="str">
        <f t="shared" si="23"/>
        <v>-</v>
      </c>
      <c r="K298" t="str">
        <f>IF(ROW()-ROW($K$4)+1&gt;COUNTA($J$4:$J$5000)*COUNTA(TabPP[Players playing]),"",INDEX($J$4:$J$5000,INT((ROW()-ROW($K$4))/COUNTA(TabPP[Players playing])+1))&amp;"-"&amp;INDEX(TabPP[Players playing],MOD(ROW()-ROW($K$4),COUNTA(TabPP[Players playing]))+1))</f>
        <v>G1--</v>
      </c>
      <c r="L298" t="str">
        <f t="shared" si="25"/>
        <v/>
      </c>
      <c r="M298" t="str">
        <f t="shared" si="26"/>
        <v/>
      </c>
      <c r="N298" t="str">
        <f t="shared" si="27"/>
        <v/>
      </c>
      <c r="O298" t="str">
        <f t="array" ref="O298">IFERROR(INDEX($L$4:$L$5000,_xlfn.AGGREGATE(15,6,IF($L$4:$L$5000&lt;&gt;"",ROW($L$4:$L$5000)-ROW($L$4)+1,NA()),ROWS($O$4:O298))),"")</f>
        <v/>
      </c>
      <c r="P298" t="str">
        <f>IF(O298="","",IF(INDEX(TabPlayer2[Players],MATCH(P297,TabPlayer2[Players],0)+1)="",$B$4,INDEX(TabPlayer2[Players],MATCH(P297,TabPlayer2[Players],0)+1)))</f>
        <v/>
      </c>
      <c r="Q298" t="str">
        <f t="shared" si="24"/>
        <v/>
      </c>
      <c r="R298" t="str">
        <f>IF(TabResults[[#This Row],[Games-Periods-Players]]="","",1)</f>
        <v/>
      </c>
    </row>
    <row r="299" spans="10:18" x14ac:dyDescent="0.25">
      <c r="J299" s="11" t="str">
        <f t="shared" si="23"/>
        <v>-</v>
      </c>
      <c r="K299" t="str">
        <f>IF(ROW()-ROW($K$4)+1&gt;COUNTA($J$4:$J$5000)*COUNTA(TabPP[Players playing]),"",INDEX($J$4:$J$5000,INT((ROW()-ROW($K$4))/COUNTA(TabPP[Players playing])+1))&amp;"-"&amp;INDEX(TabPP[Players playing],MOD(ROW()-ROW($K$4),COUNTA(TabPP[Players playing]))+1))</f>
        <v>G1--</v>
      </c>
      <c r="L299" t="str">
        <f t="shared" si="25"/>
        <v/>
      </c>
      <c r="M299" t="str">
        <f t="shared" si="26"/>
        <v/>
      </c>
      <c r="N299" t="str">
        <f t="shared" si="27"/>
        <v/>
      </c>
      <c r="O299" t="str">
        <f t="array" ref="O299">IFERROR(INDEX($L$4:$L$5000,_xlfn.AGGREGATE(15,6,IF($L$4:$L$5000&lt;&gt;"",ROW($L$4:$L$5000)-ROW($L$4)+1,NA()),ROWS($O$4:O299))),"")</f>
        <v/>
      </c>
      <c r="P299" t="str">
        <f>IF(O299="","",IF(INDEX(TabPlayer2[Players],MATCH(P298,TabPlayer2[Players],0)+1)="",$B$4,INDEX(TabPlayer2[Players],MATCH(P298,TabPlayer2[Players],0)+1)))</f>
        <v/>
      </c>
      <c r="Q299" t="str">
        <f t="shared" si="24"/>
        <v/>
      </c>
      <c r="R299" t="str">
        <f>IF(TabResults[[#This Row],[Games-Periods-Players]]="","",1)</f>
        <v/>
      </c>
    </row>
    <row r="300" spans="10:18" x14ac:dyDescent="0.25">
      <c r="J300" s="11" t="str">
        <f t="shared" si="23"/>
        <v>-</v>
      </c>
      <c r="K300" t="str">
        <f>IF(ROW()-ROW($K$4)+1&gt;COUNTA($J$4:$J$5000)*COUNTA(TabPP[Players playing]),"",INDEX($J$4:$J$5000,INT((ROW()-ROW($K$4))/COUNTA(TabPP[Players playing])+1))&amp;"-"&amp;INDEX(TabPP[Players playing],MOD(ROW()-ROW($K$4),COUNTA(TabPP[Players playing]))+1))</f>
        <v>G1--</v>
      </c>
      <c r="L300" t="str">
        <f t="shared" si="25"/>
        <v/>
      </c>
      <c r="M300" t="str">
        <f t="shared" si="26"/>
        <v/>
      </c>
      <c r="N300" t="str">
        <f t="shared" si="27"/>
        <v/>
      </c>
      <c r="O300" t="str">
        <f t="array" ref="O300">IFERROR(INDEX($L$4:$L$5000,_xlfn.AGGREGATE(15,6,IF($L$4:$L$5000&lt;&gt;"",ROW($L$4:$L$5000)-ROW($L$4)+1,NA()),ROWS($O$4:O300))),"")</f>
        <v/>
      </c>
      <c r="P300" t="str">
        <f>IF(O300="","",IF(INDEX(TabPlayer2[Players],MATCH(P299,TabPlayer2[Players],0)+1)="",$B$4,INDEX(TabPlayer2[Players],MATCH(P299,TabPlayer2[Players],0)+1)))</f>
        <v/>
      </c>
      <c r="Q300" t="str">
        <f t="shared" si="24"/>
        <v/>
      </c>
      <c r="R300" t="str">
        <f>IF(TabResults[[#This Row],[Games-Periods-Players]]="","",1)</f>
        <v/>
      </c>
    </row>
    <row r="301" spans="10:18" x14ac:dyDescent="0.25">
      <c r="J301" s="11" t="str">
        <f t="shared" si="23"/>
        <v>-</v>
      </c>
      <c r="K301" t="str">
        <f>IF(ROW()-ROW($K$4)+1&gt;COUNTA($J$4:$J$5000)*COUNTA(TabPP[Players playing]),"",INDEX($J$4:$J$5000,INT((ROW()-ROW($K$4))/COUNTA(TabPP[Players playing])+1))&amp;"-"&amp;INDEX(TabPP[Players playing],MOD(ROW()-ROW($K$4),COUNTA(TabPP[Players playing]))+1))</f>
        <v>G1--</v>
      </c>
      <c r="L301" t="str">
        <f t="shared" si="25"/>
        <v/>
      </c>
      <c r="M301" t="str">
        <f t="shared" si="26"/>
        <v/>
      </c>
      <c r="N301" t="str">
        <f t="shared" si="27"/>
        <v/>
      </c>
      <c r="O301" t="str">
        <f t="array" ref="O301">IFERROR(INDEX($L$4:$L$5000,_xlfn.AGGREGATE(15,6,IF($L$4:$L$5000&lt;&gt;"",ROW($L$4:$L$5000)-ROW($L$4)+1,NA()),ROWS($O$4:O301))),"")</f>
        <v/>
      </c>
      <c r="P301" t="str">
        <f>IF(O301="","",IF(INDEX(TabPlayer2[Players],MATCH(P300,TabPlayer2[Players],0)+1)="",$B$4,INDEX(TabPlayer2[Players],MATCH(P300,TabPlayer2[Players],0)+1)))</f>
        <v/>
      </c>
      <c r="Q301" t="str">
        <f t="shared" si="24"/>
        <v/>
      </c>
      <c r="R301" t="str">
        <f>IF(TabResults[[#This Row],[Games-Periods-Players]]="","",1)</f>
        <v/>
      </c>
    </row>
    <row r="302" spans="10:18" x14ac:dyDescent="0.25">
      <c r="J302" s="11" t="str">
        <f t="shared" si="23"/>
        <v>-</v>
      </c>
      <c r="K302" t="str">
        <f>IF(ROW()-ROW($K$4)+1&gt;COUNTA($J$4:$J$5000)*COUNTA(TabPP[Players playing]),"",INDEX($J$4:$J$5000,INT((ROW()-ROW($K$4))/COUNTA(TabPP[Players playing])+1))&amp;"-"&amp;INDEX(TabPP[Players playing],MOD(ROW()-ROW($K$4),COUNTA(TabPP[Players playing]))+1))</f>
        <v>G1--</v>
      </c>
      <c r="L302" t="str">
        <f t="shared" si="25"/>
        <v/>
      </c>
      <c r="M302" t="str">
        <f t="shared" si="26"/>
        <v/>
      </c>
      <c r="N302" t="str">
        <f t="shared" si="27"/>
        <v/>
      </c>
      <c r="O302" t="str">
        <f t="array" ref="O302">IFERROR(INDEX($L$4:$L$5000,_xlfn.AGGREGATE(15,6,IF($L$4:$L$5000&lt;&gt;"",ROW($L$4:$L$5000)-ROW($L$4)+1,NA()),ROWS($O$4:O302))),"")</f>
        <v/>
      </c>
      <c r="P302" t="str">
        <f>IF(O302="","",IF(INDEX(TabPlayer2[Players],MATCH(P301,TabPlayer2[Players],0)+1)="",$B$4,INDEX(TabPlayer2[Players],MATCH(P301,TabPlayer2[Players],0)+1)))</f>
        <v/>
      </c>
      <c r="Q302" t="str">
        <f t="shared" si="24"/>
        <v/>
      </c>
      <c r="R302" t="str">
        <f>IF(TabResults[[#This Row],[Games-Periods-Players]]="","",1)</f>
        <v/>
      </c>
    </row>
    <row r="303" spans="10:18" x14ac:dyDescent="0.25">
      <c r="J303" s="11" t="str">
        <f t="shared" si="23"/>
        <v>-</v>
      </c>
      <c r="K303" t="str">
        <f>IF(ROW()-ROW($K$4)+1&gt;COUNTA($J$4:$J$5000)*COUNTA(TabPP[Players playing]),"",INDEX($J$4:$J$5000,INT((ROW()-ROW($K$4))/COUNTA(TabPP[Players playing])+1))&amp;"-"&amp;INDEX(TabPP[Players playing],MOD(ROW()-ROW($K$4),COUNTA(TabPP[Players playing]))+1))</f>
        <v>G1--</v>
      </c>
      <c r="L303" t="str">
        <f t="shared" si="25"/>
        <v/>
      </c>
      <c r="M303" t="str">
        <f t="shared" si="26"/>
        <v/>
      </c>
      <c r="N303" t="str">
        <f t="shared" si="27"/>
        <v/>
      </c>
      <c r="O303" t="str">
        <f t="array" ref="O303">IFERROR(INDEX($L$4:$L$5000,_xlfn.AGGREGATE(15,6,IF($L$4:$L$5000&lt;&gt;"",ROW($L$4:$L$5000)-ROW($L$4)+1,NA()),ROWS($O$4:O303))),"")</f>
        <v/>
      </c>
      <c r="P303" t="str">
        <f>IF(O303="","",IF(INDEX(TabPlayer2[Players],MATCH(P302,TabPlayer2[Players],0)+1)="",$B$4,INDEX(TabPlayer2[Players],MATCH(P302,TabPlayer2[Players],0)+1)))</f>
        <v/>
      </c>
      <c r="Q303" t="str">
        <f t="shared" si="24"/>
        <v/>
      </c>
      <c r="R303" t="str">
        <f>IF(TabResults[[#This Row],[Games-Periods-Players]]="","",1)</f>
        <v/>
      </c>
    </row>
    <row r="304" spans="10:18" x14ac:dyDescent="0.25">
      <c r="J304" s="11" t="str">
        <f t="shared" si="23"/>
        <v>-P1</v>
      </c>
      <c r="K304" t="str">
        <f>IF(ROW()-ROW($K$4)+1&gt;COUNTA($J$4:$J$5000)*COUNTA(TabPP[Players playing]),"",INDEX($J$4:$J$5000,INT((ROW()-ROW($K$4))/COUNTA(TabPP[Players playing])+1))&amp;"-"&amp;INDEX(TabPP[Players playing],MOD(ROW()-ROW($K$4),COUNTA(TabPP[Players playing]))+1))</f>
        <v>G1--PP1</v>
      </c>
      <c r="L304" t="str">
        <f t="shared" si="25"/>
        <v/>
      </c>
      <c r="M304" t="str">
        <f t="shared" si="26"/>
        <v/>
      </c>
      <c r="N304" t="str">
        <f t="shared" si="27"/>
        <v/>
      </c>
      <c r="O304" t="str">
        <f t="array" ref="O304">IFERROR(INDEX($L$4:$L$5000,_xlfn.AGGREGATE(15,6,IF($L$4:$L$5000&lt;&gt;"",ROW($L$4:$L$5000)-ROW($L$4)+1,NA()),ROWS($O$4:O304))),"")</f>
        <v/>
      </c>
      <c r="P304" t="str">
        <f>IF(O304="","",IF(INDEX(TabPlayer2[Players],MATCH(P303,TabPlayer2[Players],0)+1)="",$B$4,INDEX(TabPlayer2[Players],MATCH(P303,TabPlayer2[Players],0)+1)))</f>
        <v/>
      </c>
      <c r="Q304" t="str">
        <f t="shared" si="24"/>
        <v/>
      </c>
      <c r="R304" t="str">
        <f>IF(TabResults[[#This Row],[Games-Periods-Players]]="","",1)</f>
        <v/>
      </c>
    </row>
    <row r="305" spans="10:18" x14ac:dyDescent="0.25">
      <c r="J305" s="11" t="str">
        <f t="shared" si="23"/>
        <v>-P2</v>
      </c>
      <c r="K305" t="str">
        <f>IF(ROW()-ROW($K$4)+1&gt;COUNTA($J$4:$J$5000)*COUNTA(TabPP[Players playing]),"",INDEX($J$4:$J$5000,INT((ROW()-ROW($K$4))/COUNTA(TabPP[Players playing])+1))&amp;"-"&amp;INDEX(TabPP[Players playing],MOD(ROW()-ROW($K$4),COUNTA(TabPP[Players playing]))+1))</f>
        <v>G1--PP2</v>
      </c>
      <c r="L305" t="str">
        <f t="shared" si="25"/>
        <v/>
      </c>
      <c r="M305" t="str">
        <f t="shared" si="26"/>
        <v/>
      </c>
      <c r="N305" t="str">
        <f t="shared" si="27"/>
        <v/>
      </c>
      <c r="O305" t="str">
        <f t="array" ref="O305">IFERROR(INDEX($L$4:$L$5000,_xlfn.AGGREGATE(15,6,IF($L$4:$L$5000&lt;&gt;"",ROW($L$4:$L$5000)-ROW($L$4)+1,NA()),ROWS($O$4:O305))),"")</f>
        <v/>
      </c>
      <c r="P305" t="str">
        <f>IF(O305="","",IF(INDEX(TabPlayer2[Players],MATCH(P304,TabPlayer2[Players],0)+1)="",$B$4,INDEX(TabPlayer2[Players],MATCH(P304,TabPlayer2[Players],0)+1)))</f>
        <v/>
      </c>
      <c r="Q305" t="str">
        <f t="shared" si="24"/>
        <v/>
      </c>
      <c r="R305" t="str">
        <f>IF(TabResults[[#This Row],[Games-Periods-Players]]="","",1)</f>
        <v/>
      </c>
    </row>
    <row r="306" spans="10:18" x14ac:dyDescent="0.25">
      <c r="J306" s="11" t="str">
        <f t="shared" si="23"/>
        <v>-P3</v>
      </c>
      <c r="K306" t="str">
        <f>IF(ROW()-ROW($K$4)+1&gt;COUNTA($J$4:$J$5000)*COUNTA(TabPP[Players playing]),"",INDEX($J$4:$J$5000,INT((ROW()-ROW($K$4))/COUNTA(TabPP[Players playing])+1))&amp;"-"&amp;INDEX(TabPP[Players playing],MOD(ROW()-ROW($K$4),COUNTA(TabPP[Players playing]))+1))</f>
        <v>G1--PP3</v>
      </c>
      <c r="L306" t="str">
        <f t="shared" si="25"/>
        <v/>
      </c>
      <c r="M306" t="str">
        <f t="shared" si="26"/>
        <v/>
      </c>
      <c r="N306" t="str">
        <f t="shared" si="27"/>
        <v/>
      </c>
      <c r="O306" t="str">
        <f t="array" ref="O306">IFERROR(INDEX($L$4:$L$5000,_xlfn.AGGREGATE(15,6,IF($L$4:$L$5000&lt;&gt;"",ROW($L$4:$L$5000)-ROW($L$4)+1,NA()),ROWS($O$4:O306))),"")</f>
        <v/>
      </c>
      <c r="P306" t="str">
        <f>IF(O306="","",IF(INDEX(TabPlayer2[Players],MATCH(P305,TabPlayer2[Players],0)+1)="",$B$4,INDEX(TabPlayer2[Players],MATCH(P305,TabPlayer2[Players],0)+1)))</f>
        <v/>
      </c>
      <c r="Q306" t="str">
        <f t="shared" si="24"/>
        <v/>
      </c>
      <c r="R306" t="str">
        <f>IF(TabResults[[#This Row],[Games-Periods-Players]]="","",1)</f>
        <v/>
      </c>
    </row>
    <row r="307" spans="10:18" x14ac:dyDescent="0.25">
      <c r="J307" s="11" t="str">
        <f t="shared" si="23"/>
        <v>-P4</v>
      </c>
      <c r="K307" t="str">
        <f>IF(ROW()-ROW($K$4)+1&gt;COUNTA($J$4:$J$5000)*COUNTA(TabPP[Players playing]),"",INDEX($J$4:$J$5000,INT((ROW()-ROW($K$4))/COUNTA(TabPP[Players playing])+1))&amp;"-"&amp;INDEX(TabPP[Players playing],MOD(ROW()-ROW($K$4),COUNTA(TabPP[Players playing]))+1))</f>
        <v>G1--PP4</v>
      </c>
      <c r="L307" t="str">
        <f t="shared" si="25"/>
        <v/>
      </c>
      <c r="M307" t="str">
        <f t="shared" si="26"/>
        <v/>
      </c>
      <c r="N307" t="str">
        <f t="shared" si="27"/>
        <v/>
      </c>
      <c r="O307" t="str">
        <f t="array" ref="O307">IFERROR(INDEX($L$4:$L$5000,_xlfn.AGGREGATE(15,6,IF($L$4:$L$5000&lt;&gt;"",ROW($L$4:$L$5000)-ROW($L$4)+1,NA()),ROWS($O$4:O307))),"")</f>
        <v/>
      </c>
      <c r="P307" t="str">
        <f>IF(O307="","",IF(INDEX(TabPlayer2[Players],MATCH(P306,TabPlayer2[Players],0)+1)="",$B$4,INDEX(TabPlayer2[Players],MATCH(P306,TabPlayer2[Players],0)+1)))</f>
        <v/>
      </c>
      <c r="Q307" t="str">
        <f t="shared" si="24"/>
        <v/>
      </c>
      <c r="R307" t="str">
        <f>IF(TabResults[[#This Row],[Games-Periods-Players]]="","",1)</f>
        <v/>
      </c>
    </row>
    <row r="308" spans="10:18" x14ac:dyDescent="0.25">
      <c r="J308" s="11" t="str">
        <f t="shared" si="23"/>
        <v>-P5</v>
      </c>
      <c r="K308" t="str">
        <f>IF(ROW()-ROW($K$4)+1&gt;COUNTA($J$4:$J$5000)*COUNTA(TabPP[Players playing]),"",INDEX($J$4:$J$5000,INT((ROW()-ROW($K$4))/COUNTA(TabPP[Players playing])+1))&amp;"-"&amp;INDEX(TabPP[Players playing],MOD(ROW()-ROW($K$4),COUNTA(TabPP[Players playing]))+1))</f>
        <v>G1--PP5</v>
      </c>
      <c r="L308" t="str">
        <f t="shared" si="25"/>
        <v/>
      </c>
      <c r="M308" t="str">
        <f t="shared" si="26"/>
        <v/>
      </c>
      <c r="N308" t="str">
        <f t="shared" si="27"/>
        <v/>
      </c>
      <c r="O308" t="str">
        <f t="array" ref="O308">IFERROR(INDEX($L$4:$L$5000,_xlfn.AGGREGATE(15,6,IF($L$4:$L$5000&lt;&gt;"",ROW($L$4:$L$5000)-ROW($L$4)+1,NA()),ROWS($O$4:O308))),"")</f>
        <v/>
      </c>
      <c r="P308" t="str">
        <f>IF(O308="","",IF(INDEX(TabPlayer2[Players],MATCH(P307,TabPlayer2[Players],0)+1)="",$B$4,INDEX(TabPlayer2[Players],MATCH(P307,TabPlayer2[Players],0)+1)))</f>
        <v/>
      </c>
      <c r="Q308" t="str">
        <f t="shared" si="24"/>
        <v/>
      </c>
      <c r="R308" t="str">
        <f>IF(TabResults[[#This Row],[Games-Periods-Players]]="","",1)</f>
        <v/>
      </c>
    </row>
    <row r="309" spans="10:18" x14ac:dyDescent="0.25">
      <c r="J309" s="11" t="str">
        <f t="shared" si="23"/>
        <v>-P6</v>
      </c>
      <c r="K309" t="str">
        <f>IF(ROW()-ROW($K$4)+1&gt;COUNTA($J$4:$J$5000)*COUNTA(TabPP[Players playing]),"",INDEX($J$4:$J$5000,INT((ROW()-ROW($K$4))/COUNTA(TabPP[Players playing])+1))&amp;"-"&amp;INDEX(TabPP[Players playing],MOD(ROW()-ROW($K$4),COUNTA(TabPP[Players playing]))+1))</f>
        <v>G1--</v>
      </c>
      <c r="L309" t="str">
        <f t="shared" si="25"/>
        <v/>
      </c>
      <c r="M309" t="str">
        <f t="shared" si="26"/>
        <v/>
      </c>
      <c r="N309" t="str">
        <f t="shared" si="27"/>
        <v/>
      </c>
      <c r="O309" t="str">
        <f t="array" ref="O309">IFERROR(INDEX($L$4:$L$5000,_xlfn.AGGREGATE(15,6,IF($L$4:$L$5000&lt;&gt;"",ROW($L$4:$L$5000)-ROW($L$4)+1,NA()),ROWS($O$4:O309))),"")</f>
        <v/>
      </c>
      <c r="P309" t="str">
        <f>IF(O309="","",IF(INDEX(TabPlayer2[Players],MATCH(P308,TabPlayer2[Players],0)+1)="",$B$4,INDEX(TabPlayer2[Players],MATCH(P308,TabPlayer2[Players],0)+1)))</f>
        <v/>
      </c>
      <c r="Q309" t="str">
        <f t="shared" si="24"/>
        <v/>
      </c>
      <c r="R309" t="str">
        <f>IF(TabResults[[#This Row],[Games-Periods-Players]]="","",1)</f>
        <v/>
      </c>
    </row>
    <row r="310" spans="10:18" x14ac:dyDescent="0.25">
      <c r="J310" s="11" t="str">
        <f t="shared" si="23"/>
        <v>-P7</v>
      </c>
      <c r="K310" t="str">
        <f>IF(ROW()-ROW($K$4)+1&gt;COUNTA($J$4:$J$5000)*COUNTA(TabPP[Players playing]),"",INDEX($J$4:$J$5000,INT((ROW()-ROW($K$4))/COUNTA(TabPP[Players playing])+1))&amp;"-"&amp;INDEX(TabPP[Players playing],MOD(ROW()-ROW($K$4),COUNTA(TabPP[Players playing]))+1))</f>
        <v>G1--</v>
      </c>
      <c r="L310" t="str">
        <f t="shared" si="25"/>
        <v/>
      </c>
      <c r="M310" t="str">
        <f t="shared" si="26"/>
        <v/>
      </c>
      <c r="N310" t="str">
        <f t="shared" si="27"/>
        <v/>
      </c>
      <c r="O310" t="str">
        <f t="array" ref="O310">IFERROR(INDEX($L$4:$L$5000,_xlfn.AGGREGATE(15,6,IF($L$4:$L$5000&lt;&gt;"",ROW($L$4:$L$5000)-ROW($L$4)+1,NA()),ROWS($O$4:O310))),"")</f>
        <v/>
      </c>
      <c r="P310" t="str">
        <f>IF(O310="","",IF(INDEX(TabPlayer2[Players],MATCH(P309,TabPlayer2[Players],0)+1)="",$B$4,INDEX(TabPlayer2[Players],MATCH(P309,TabPlayer2[Players],0)+1)))</f>
        <v/>
      </c>
      <c r="Q310" t="str">
        <f t="shared" si="24"/>
        <v/>
      </c>
      <c r="R310" t="str">
        <f>IF(TabResults[[#This Row],[Games-Periods-Players]]="","",1)</f>
        <v/>
      </c>
    </row>
    <row r="311" spans="10:18" x14ac:dyDescent="0.25">
      <c r="J311" s="11" t="str">
        <f t="shared" si="23"/>
        <v>-P8</v>
      </c>
      <c r="K311" t="str">
        <f>IF(ROW()-ROW($K$4)+1&gt;COUNTA($J$4:$J$5000)*COUNTA(TabPP[Players playing]),"",INDEX($J$4:$J$5000,INT((ROW()-ROW($K$4))/COUNTA(TabPP[Players playing])+1))&amp;"-"&amp;INDEX(TabPP[Players playing],MOD(ROW()-ROW($K$4),COUNTA(TabPP[Players playing]))+1))</f>
        <v>G1--</v>
      </c>
      <c r="L311" t="str">
        <f t="shared" si="25"/>
        <v/>
      </c>
      <c r="M311" t="str">
        <f t="shared" si="26"/>
        <v/>
      </c>
      <c r="N311" t="str">
        <f t="shared" si="27"/>
        <v/>
      </c>
      <c r="O311" t="str">
        <f t="array" ref="O311">IFERROR(INDEX($L$4:$L$5000,_xlfn.AGGREGATE(15,6,IF($L$4:$L$5000&lt;&gt;"",ROW($L$4:$L$5000)-ROW($L$4)+1,NA()),ROWS($O$4:O311))),"")</f>
        <v/>
      </c>
      <c r="P311" t="str">
        <f>IF(O311="","",IF(INDEX(TabPlayer2[Players],MATCH(P310,TabPlayer2[Players],0)+1)="",$B$4,INDEX(TabPlayer2[Players],MATCH(P310,TabPlayer2[Players],0)+1)))</f>
        <v/>
      </c>
      <c r="Q311" t="str">
        <f t="shared" si="24"/>
        <v/>
      </c>
      <c r="R311" t="str">
        <f>IF(TabResults[[#This Row],[Games-Periods-Players]]="","",1)</f>
        <v/>
      </c>
    </row>
    <row r="312" spans="10:18" x14ac:dyDescent="0.25">
      <c r="J312" s="11" t="str">
        <f t="shared" si="23"/>
        <v>-P9</v>
      </c>
      <c r="K312" t="str">
        <f>IF(ROW()-ROW($K$4)+1&gt;COUNTA($J$4:$J$5000)*COUNTA(TabPP[Players playing]),"",INDEX($J$4:$J$5000,INT((ROW()-ROW($K$4))/COUNTA(TabPP[Players playing])+1))&amp;"-"&amp;INDEX(TabPP[Players playing],MOD(ROW()-ROW($K$4),COUNTA(TabPP[Players playing]))+1))</f>
        <v>G1--</v>
      </c>
      <c r="L312" t="str">
        <f t="shared" si="25"/>
        <v/>
      </c>
      <c r="M312" t="str">
        <f t="shared" si="26"/>
        <v/>
      </c>
      <c r="N312" t="str">
        <f t="shared" si="27"/>
        <v/>
      </c>
      <c r="O312" t="str">
        <f t="array" ref="O312">IFERROR(INDEX($L$4:$L$5000,_xlfn.AGGREGATE(15,6,IF($L$4:$L$5000&lt;&gt;"",ROW($L$4:$L$5000)-ROW($L$4)+1,NA()),ROWS($O$4:O312))),"")</f>
        <v/>
      </c>
      <c r="P312" t="str">
        <f>IF(O312="","",IF(INDEX(TabPlayer2[Players],MATCH(P311,TabPlayer2[Players],0)+1)="",$B$4,INDEX(TabPlayer2[Players],MATCH(P311,TabPlayer2[Players],0)+1)))</f>
        <v/>
      </c>
      <c r="Q312" t="str">
        <f t="shared" si="24"/>
        <v/>
      </c>
      <c r="R312" t="str">
        <f>IF(TabResults[[#This Row],[Games-Periods-Players]]="","",1)</f>
        <v/>
      </c>
    </row>
    <row r="313" spans="10:18" x14ac:dyDescent="0.25">
      <c r="J313" s="11" t="str">
        <f t="shared" si="23"/>
        <v>-</v>
      </c>
      <c r="K313" t="str">
        <f>IF(ROW()-ROW($K$4)+1&gt;COUNTA($J$4:$J$5000)*COUNTA(TabPP[Players playing]),"",INDEX($J$4:$J$5000,INT((ROW()-ROW($K$4))/COUNTA(TabPP[Players playing])+1))&amp;"-"&amp;INDEX(TabPP[Players playing],MOD(ROW()-ROW($K$4),COUNTA(TabPP[Players playing]))+1))</f>
        <v>G1--</v>
      </c>
      <c r="L313" t="str">
        <f t="shared" si="25"/>
        <v/>
      </c>
      <c r="M313" t="str">
        <f t="shared" si="26"/>
        <v/>
      </c>
      <c r="N313" t="str">
        <f t="shared" si="27"/>
        <v/>
      </c>
      <c r="O313" t="str">
        <f t="array" ref="O313">IFERROR(INDEX($L$4:$L$5000,_xlfn.AGGREGATE(15,6,IF($L$4:$L$5000&lt;&gt;"",ROW($L$4:$L$5000)-ROW($L$4)+1,NA()),ROWS($O$4:O313))),"")</f>
        <v/>
      </c>
      <c r="P313" t="str">
        <f>IF(O313="","",IF(INDEX(TabPlayer2[Players],MATCH(P312,TabPlayer2[Players],0)+1)="",$B$4,INDEX(TabPlayer2[Players],MATCH(P312,TabPlayer2[Players],0)+1)))</f>
        <v/>
      </c>
      <c r="Q313" t="str">
        <f t="shared" si="24"/>
        <v/>
      </c>
      <c r="R313" t="str">
        <f>IF(TabResults[[#This Row],[Games-Periods-Players]]="","",1)</f>
        <v/>
      </c>
    </row>
    <row r="314" spans="10:18" x14ac:dyDescent="0.25">
      <c r="J314" s="11" t="str">
        <f t="shared" si="23"/>
        <v>-</v>
      </c>
      <c r="K314" t="str">
        <f>IF(ROW()-ROW($K$4)+1&gt;COUNTA($J$4:$J$5000)*COUNTA(TabPP[Players playing]),"",INDEX($J$4:$J$5000,INT((ROW()-ROW($K$4))/COUNTA(TabPP[Players playing])+1))&amp;"-"&amp;INDEX(TabPP[Players playing],MOD(ROW()-ROW($K$4),COUNTA(TabPP[Players playing]))+1))</f>
        <v>G1--</v>
      </c>
      <c r="L314" t="str">
        <f t="shared" si="25"/>
        <v/>
      </c>
      <c r="M314" t="str">
        <f t="shared" si="26"/>
        <v/>
      </c>
      <c r="N314" t="str">
        <f t="shared" si="27"/>
        <v/>
      </c>
      <c r="O314" t="str">
        <f t="array" ref="O314">IFERROR(INDEX($L$4:$L$5000,_xlfn.AGGREGATE(15,6,IF($L$4:$L$5000&lt;&gt;"",ROW($L$4:$L$5000)-ROW($L$4)+1,NA()),ROWS($O$4:O314))),"")</f>
        <v/>
      </c>
      <c r="P314" t="str">
        <f>IF(O314="","",IF(INDEX(TabPlayer2[Players],MATCH(P313,TabPlayer2[Players],0)+1)="",$B$4,INDEX(TabPlayer2[Players],MATCH(P313,TabPlayer2[Players],0)+1)))</f>
        <v/>
      </c>
      <c r="Q314" t="str">
        <f t="shared" si="24"/>
        <v/>
      </c>
      <c r="R314" t="str">
        <f>IF(TabResults[[#This Row],[Games-Periods-Players]]="","",1)</f>
        <v/>
      </c>
    </row>
    <row r="315" spans="10:18" x14ac:dyDescent="0.25">
      <c r="J315" s="11" t="str">
        <f t="shared" si="23"/>
        <v>-</v>
      </c>
      <c r="K315" t="str">
        <f>IF(ROW()-ROW($K$4)+1&gt;COUNTA($J$4:$J$5000)*COUNTA(TabPP[Players playing]),"",INDEX($J$4:$J$5000,INT((ROW()-ROW($K$4))/COUNTA(TabPP[Players playing])+1))&amp;"-"&amp;INDEX(TabPP[Players playing],MOD(ROW()-ROW($K$4),COUNTA(TabPP[Players playing]))+1))</f>
        <v>G1--</v>
      </c>
      <c r="L315" t="str">
        <f t="shared" si="25"/>
        <v/>
      </c>
      <c r="M315" t="str">
        <f t="shared" si="26"/>
        <v/>
      </c>
      <c r="N315" t="str">
        <f t="shared" si="27"/>
        <v/>
      </c>
      <c r="O315" t="str">
        <f t="array" ref="O315">IFERROR(INDEX($L$4:$L$5000,_xlfn.AGGREGATE(15,6,IF($L$4:$L$5000&lt;&gt;"",ROW($L$4:$L$5000)-ROW($L$4)+1,NA()),ROWS($O$4:O315))),"")</f>
        <v/>
      </c>
      <c r="P315" t="str">
        <f>IF(O315="","",IF(INDEX(TabPlayer2[Players],MATCH(P314,TabPlayer2[Players],0)+1)="",$B$4,INDEX(TabPlayer2[Players],MATCH(P314,TabPlayer2[Players],0)+1)))</f>
        <v/>
      </c>
      <c r="Q315" t="str">
        <f t="shared" si="24"/>
        <v/>
      </c>
      <c r="R315" t="str">
        <f>IF(TabResults[[#This Row],[Games-Periods-Players]]="","",1)</f>
        <v/>
      </c>
    </row>
    <row r="316" spans="10:18" x14ac:dyDescent="0.25">
      <c r="J316" s="11" t="str">
        <f t="shared" si="23"/>
        <v>-</v>
      </c>
      <c r="K316" t="str">
        <f>IF(ROW()-ROW($K$4)+1&gt;COUNTA($J$4:$J$5000)*COUNTA(TabPP[Players playing]),"",INDEX($J$4:$J$5000,INT((ROW()-ROW($K$4))/COUNTA(TabPP[Players playing])+1))&amp;"-"&amp;INDEX(TabPP[Players playing],MOD(ROW()-ROW($K$4),COUNTA(TabPP[Players playing]))+1))</f>
        <v>G1--</v>
      </c>
      <c r="L316" t="str">
        <f t="shared" si="25"/>
        <v/>
      </c>
      <c r="M316" t="str">
        <f t="shared" si="26"/>
        <v/>
      </c>
      <c r="N316" t="str">
        <f t="shared" si="27"/>
        <v/>
      </c>
      <c r="O316" t="str">
        <f t="array" ref="O316">IFERROR(INDEX($L$4:$L$5000,_xlfn.AGGREGATE(15,6,IF($L$4:$L$5000&lt;&gt;"",ROW($L$4:$L$5000)-ROW($L$4)+1,NA()),ROWS($O$4:O316))),"")</f>
        <v/>
      </c>
      <c r="P316" t="str">
        <f>IF(O316="","",IF(INDEX(TabPlayer2[Players],MATCH(P315,TabPlayer2[Players],0)+1)="",$B$4,INDEX(TabPlayer2[Players],MATCH(P315,TabPlayer2[Players],0)+1)))</f>
        <v/>
      </c>
      <c r="Q316" t="str">
        <f t="shared" si="24"/>
        <v/>
      </c>
      <c r="R316" t="str">
        <f>IF(TabResults[[#This Row],[Games-Periods-Players]]="","",1)</f>
        <v/>
      </c>
    </row>
    <row r="317" spans="10:18" x14ac:dyDescent="0.25">
      <c r="J317" s="11" t="str">
        <f t="shared" si="23"/>
        <v>-</v>
      </c>
      <c r="K317" t="str">
        <f>IF(ROW()-ROW($K$4)+1&gt;COUNTA($J$4:$J$5000)*COUNTA(TabPP[Players playing]),"",INDEX($J$4:$J$5000,INT((ROW()-ROW($K$4))/COUNTA(TabPP[Players playing])+1))&amp;"-"&amp;INDEX(TabPP[Players playing],MOD(ROW()-ROW($K$4),COUNTA(TabPP[Players playing]))+1))</f>
        <v>G1--</v>
      </c>
      <c r="L317" t="str">
        <f t="shared" si="25"/>
        <v/>
      </c>
      <c r="M317" t="str">
        <f t="shared" si="26"/>
        <v/>
      </c>
      <c r="N317" t="str">
        <f t="shared" si="27"/>
        <v/>
      </c>
      <c r="O317" t="str">
        <f t="array" ref="O317">IFERROR(INDEX($L$4:$L$5000,_xlfn.AGGREGATE(15,6,IF($L$4:$L$5000&lt;&gt;"",ROW($L$4:$L$5000)-ROW($L$4)+1,NA()),ROWS($O$4:O317))),"")</f>
        <v/>
      </c>
      <c r="P317" t="str">
        <f>IF(O317="","",IF(INDEX(TabPlayer2[Players],MATCH(P316,TabPlayer2[Players],0)+1)="",$B$4,INDEX(TabPlayer2[Players],MATCH(P316,TabPlayer2[Players],0)+1)))</f>
        <v/>
      </c>
      <c r="Q317" t="str">
        <f t="shared" si="24"/>
        <v/>
      </c>
      <c r="R317" t="str">
        <f>IF(TabResults[[#This Row],[Games-Periods-Players]]="","",1)</f>
        <v/>
      </c>
    </row>
    <row r="318" spans="10:18" x14ac:dyDescent="0.25">
      <c r="J318" s="11" t="str">
        <f t="shared" si="23"/>
        <v>-</v>
      </c>
      <c r="K318" t="str">
        <f>IF(ROW()-ROW($K$4)+1&gt;COUNTA($J$4:$J$5000)*COUNTA(TabPP[Players playing]),"",INDEX($J$4:$J$5000,INT((ROW()-ROW($K$4))/COUNTA(TabPP[Players playing])+1))&amp;"-"&amp;INDEX(TabPP[Players playing],MOD(ROW()-ROW($K$4),COUNTA(TabPP[Players playing]))+1))</f>
        <v>G1--</v>
      </c>
      <c r="L318" t="str">
        <f t="shared" si="25"/>
        <v/>
      </c>
      <c r="M318" t="str">
        <f t="shared" si="26"/>
        <v/>
      </c>
      <c r="N318" t="str">
        <f t="shared" si="27"/>
        <v/>
      </c>
      <c r="O318" t="str">
        <f t="array" ref="O318">IFERROR(INDEX($L$4:$L$5000,_xlfn.AGGREGATE(15,6,IF($L$4:$L$5000&lt;&gt;"",ROW($L$4:$L$5000)-ROW($L$4)+1,NA()),ROWS($O$4:O318))),"")</f>
        <v/>
      </c>
      <c r="P318" t="str">
        <f>IF(O318="","",IF(INDEX(TabPlayer2[Players],MATCH(P317,TabPlayer2[Players],0)+1)="",$B$4,INDEX(TabPlayer2[Players],MATCH(P317,TabPlayer2[Players],0)+1)))</f>
        <v/>
      </c>
      <c r="Q318" t="str">
        <f t="shared" si="24"/>
        <v/>
      </c>
      <c r="R318" t="str">
        <f>IF(TabResults[[#This Row],[Games-Periods-Players]]="","",1)</f>
        <v/>
      </c>
    </row>
    <row r="319" spans="10:18" x14ac:dyDescent="0.25">
      <c r="J319" s="11" t="str">
        <f t="shared" si="23"/>
        <v>-</v>
      </c>
      <c r="K319" t="str">
        <f>IF(ROW()-ROW($K$4)+1&gt;COUNTA($J$4:$J$5000)*COUNTA(TabPP[Players playing]),"",INDEX($J$4:$J$5000,INT((ROW()-ROW($K$4))/COUNTA(TabPP[Players playing])+1))&amp;"-"&amp;INDEX(TabPP[Players playing],MOD(ROW()-ROW($K$4),COUNTA(TabPP[Players playing]))+1))</f>
        <v>G1--</v>
      </c>
      <c r="L319" t="str">
        <f t="shared" si="25"/>
        <v/>
      </c>
      <c r="M319" t="str">
        <f t="shared" si="26"/>
        <v/>
      </c>
      <c r="N319" t="str">
        <f t="shared" si="27"/>
        <v/>
      </c>
      <c r="O319" t="str">
        <f t="array" ref="O319">IFERROR(INDEX($L$4:$L$5000,_xlfn.AGGREGATE(15,6,IF($L$4:$L$5000&lt;&gt;"",ROW($L$4:$L$5000)-ROW($L$4)+1,NA()),ROWS($O$4:O319))),"")</f>
        <v/>
      </c>
      <c r="P319" t="str">
        <f>IF(O319="","",IF(INDEX(TabPlayer2[Players],MATCH(P318,TabPlayer2[Players],0)+1)="",$B$4,INDEX(TabPlayer2[Players],MATCH(P318,TabPlayer2[Players],0)+1)))</f>
        <v/>
      </c>
      <c r="Q319" t="str">
        <f t="shared" si="24"/>
        <v/>
      </c>
      <c r="R319" t="str">
        <f>IF(TabResults[[#This Row],[Games-Periods-Players]]="","",1)</f>
        <v/>
      </c>
    </row>
    <row r="320" spans="10:18" x14ac:dyDescent="0.25">
      <c r="J320" s="11" t="str">
        <f t="shared" si="23"/>
        <v>-</v>
      </c>
      <c r="K320" t="str">
        <f>IF(ROW()-ROW($K$4)+1&gt;COUNTA($J$4:$J$5000)*COUNTA(TabPP[Players playing]),"",INDEX($J$4:$J$5000,INT((ROW()-ROW($K$4))/COUNTA(TabPP[Players playing])+1))&amp;"-"&amp;INDEX(TabPP[Players playing],MOD(ROW()-ROW($K$4),COUNTA(TabPP[Players playing]))+1))</f>
        <v>G1--</v>
      </c>
      <c r="L320" t="str">
        <f t="shared" si="25"/>
        <v/>
      </c>
      <c r="M320" t="str">
        <f t="shared" si="26"/>
        <v/>
      </c>
      <c r="N320" t="str">
        <f t="shared" si="27"/>
        <v/>
      </c>
      <c r="O320" t="str">
        <f t="array" ref="O320">IFERROR(INDEX($L$4:$L$5000,_xlfn.AGGREGATE(15,6,IF($L$4:$L$5000&lt;&gt;"",ROW($L$4:$L$5000)-ROW($L$4)+1,NA()),ROWS($O$4:O320))),"")</f>
        <v/>
      </c>
      <c r="P320" t="str">
        <f>IF(O320="","",IF(INDEX(TabPlayer2[Players],MATCH(P319,TabPlayer2[Players],0)+1)="",$B$4,INDEX(TabPlayer2[Players],MATCH(P319,TabPlayer2[Players],0)+1)))</f>
        <v/>
      </c>
      <c r="Q320" t="str">
        <f t="shared" si="24"/>
        <v/>
      </c>
      <c r="R320" t="str">
        <f>IF(TabResults[[#This Row],[Games-Periods-Players]]="","",1)</f>
        <v/>
      </c>
    </row>
    <row r="321" spans="10:18" x14ac:dyDescent="0.25">
      <c r="J321" s="11" t="str">
        <f t="shared" si="23"/>
        <v>-</v>
      </c>
      <c r="K321" t="str">
        <f>IF(ROW()-ROW($K$4)+1&gt;COUNTA($J$4:$J$5000)*COUNTA(TabPP[Players playing]),"",INDEX($J$4:$J$5000,INT((ROW()-ROW($K$4))/COUNTA(TabPP[Players playing])+1))&amp;"-"&amp;INDEX(TabPP[Players playing],MOD(ROW()-ROW($K$4),COUNTA(TabPP[Players playing]))+1))</f>
        <v>G1--</v>
      </c>
      <c r="L321" t="str">
        <f t="shared" si="25"/>
        <v/>
      </c>
      <c r="M321" t="str">
        <f t="shared" si="26"/>
        <v/>
      </c>
      <c r="N321" t="str">
        <f t="shared" si="27"/>
        <v/>
      </c>
      <c r="O321" t="str">
        <f t="array" ref="O321">IFERROR(INDEX($L$4:$L$5000,_xlfn.AGGREGATE(15,6,IF($L$4:$L$5000&lt;&gt;"",ROW($L$4:$L$5000)-ROW($L$4)+1,NA()),ROWS($O$4:O321))),"")</f>
        <v/>
      </c>
      <c r="P321" t="str">
        <f>IF(O321="","",IF(INDEX(TabPlayer2[Players],MATCH(P320,TabPlayer2[Players],0)+1)="",$B$4,INDEX(TabPlayer2[Players],MATCH(P320,TabPlayer2[Players],0)+1)))</f>
        <v/>
      </c>
      <c r="Q321" t="str">
        <f t="shared" si="24"/>
        <v/>
      </c>
      <c r="R321" t="str">
        <f>IF(TabResults[[#This Row],[Games-Periods-Players]]="","",1)</f>
        <v/>
      </c>
    </row>
    <row r="322" spans="10:18" x14ac:dyDescent="0.25">
      <c r="J322" s="11" t="str">
        <f t="shared" si="23"/>
        <v>-</v>
      </c>
      <c r="K322" t="str">
        <f>IF(ROW()-ROW($K$4)+1&gt;COUNTA($J$4:$J$5000)*COUNTA(TabPP[Players playing]),"",INDEX($J$4:$J$5000,INT((ROW()-ROW($K$4))/COUNTA(TabPP[Players playing])+1))&amp;"-"&amp;INDEX(TabPP[Players playing],MOD(ROW()-ROW($K$4),COUNTA(TabPP[Players playing]))+1))</f>
        <v>G1--</v>
      </c>
      <c r="L322" t="str">
        <f t="shared" si="25"/>
        <v/>
      </c>
      <c r="M322" t="str">
        <f t="shared" si="26"/>
        <v/>
      </c>
      <c r="N322" t="str">
        <f t="shared" si="27"/>
        <v/>
      </c>
      <c r="O322" t="str">
        <f t="array" ref="O322">IFERROR(INDEX($L$4:$L$5000,_xlfn.AGGREGATE(15,6,IF($L$4:$L$5000&lt;&gt;"",ROW($L$4:$L$5000)-ROW($L$4)+1,NA()),ROWS($O$4:O322))),"")</f>
        <v/>
      </c>
      <c r="P322" t="str">
        <f>IF(O322="","",IF(INDEX(TabPlayer2[Players],MATCH(P321,TabPlayer2[Players],0)+1)="",$B$4,INDEX(TabPlayer2[Players],MATCH(P321,TabPlayer2[Players],0)+1)))</f>
        <v/>
      </c>
      <c r="Q322" t="str">
        <f t="shared" si="24"/>
        <v/>
      </c>
      <c r="R322" t="str">
        <f>IF(TabResults[[#This Row],[Games-Periods-Players]]="","",1)</f>
        <v/>
      </c>
    </row>
    <row r="323" spans="10:18" x14ac:dyDescent="0.25">
      <c r="J323" s="11" t="str">
        <f t="shared" si="23"/>
        <v>-</v>
      </c>
      <c r="K323" t="str">
        <f>IF(ROW()-ROW($K$4)+1&gt;COUNTA($J$4:$J$5000)*COUNTA(TabPP[Players playing]),"",INDEX($J$4:$J$5000,INT((ROW()-ROW($K$4))/COUNTA(TabPP[Players playing])+1))&amp;"-"&amp;INDEX(TabPP[Players playing],MOD(ROW()-ROW($K$4),COUNTA(TabPP[Players playing]))+1))</f>
        <v>G1--</v>
      </c>
      <c r="L323" t="str">
        <f t="shared" si="25"/>
        <v/>
      </c>
      <c r="M323" t="str">
        <f t="shared" si="26"/>
        <v/>
      </c>
      <c r="N323" t="str">
        <f t="shared" si="27"/>
        <v/>
      </c>
      <c r="O323" t="str">
        <f t="array" ref="O323">IFERROR(INDEX($L$4:$L$5000,_xlfn.AGGREGATE(15,6,IF($L$4:$L$5000&lt;&gt;"",ROW($L$4:$L$5000)-ROW($L$4)+1,NA()),ROWS($O$4:O323))),"")</f>
        <v/>
      </c>
      <c r="P323" t="str">
        <f>IF(O323="","",IF(INDEX(TabPlayer2[Players],MATCH(P322,TabPlayer2[Players],0)+1)="",$B$4,INDEX(TabPlayer2[Players],MATCH(P322,TabPlayer2[Players],0)+1)))</f>
        <v/>
      </c>
      <c r="Q323" t="str">
        <f t="shared" si="24"/>
        <v/>
      </c>
      <c r="R323" t="str">
        <f>IF(TabResults[[#This Row],[Games-Periods-Players]]="","",1)</f>
        <v/>
      </c>
    </row>
    <row r="324" spans="10:18" x14ac:dyDescent="0.25">
      <c r="J324" s="11" t="str">
        <f t="shared" ref="J324:J387" si="28">IF(ROW()-ROW($J$4)+1&gt;COUNTA($D$4:$D$23)*COUNTA($F$4:$F$23),"",INDEX($D$4:$D$23,INT((ROW()-ROW($J$4))/COUNTA($F$4:$F$23)+1))&amp;"-"&amp;INDEX($F$4:$F$23,MOD(ROW()-ROW($J$4),COUNTA($F$4:$F$23))+1))</f>
        <v>-P1</v>
      </c>
      <c r="K324" t="str">
        <f>IF(ROW()-ROW($K$4)+1&gt;COUNTA($J$4:$J$5000)*COUNTA(TabPP[Players playing]),"",INDEX($J$4:$J$5000,INT((ROW()-ROW($K$4))/COUNTA(TabPP[Players playing])+1))&amp;"-"&amp;INDEX(TabPP[Players playing],MOD(ROW()-ROW($K$4),COUNTA(TabPP[Players playing]))+1))</f>
        <v>G1--PP1</v>
      </c>
      <c r="L324" t="str">
        <f t="shared" si="25"/>
        <v/>
      </c>
      <c r="M324" t="str">
        <f t="shared" si="26"/>
        <v/>
      </c>
      <c r="N324" t="str">
        <f t="shared" si="27"/>
        <v/>
      </c>
      <c r="O324" t="str">
        <f t="array" ref="O324">IFERROR(INDEX($L$4:$L$5000,_xlfn.AGGREGATE(15,6,IF($L$4:$L$5000&lt;&gt;"",ROW($L$4:$L$5000)-ROW($L$4)+1,NA()),ROWS($O$4:O324))),"")</f>
        <v/>
      </c>
      <c r="P324" t="str">
        <f>IF(O324="","",IF(INDEX(TabPlayer2[Players],MATCH(P323,TabPlayer2[Players],0)+1)="",$B$4,INDEX(TabPlayer2[Players],MATCH(P323,TabPlayer2[Players],0)+1)))</f>
        <v/>
      </c>
      <c r="Q324" t="str">
        <f t="shared" ref="Q324:Q387" si="29">IF(O324="","",M324&amp;"-"&amp;N324&amp;"-"&amp;P324)</f>
        <v/>
      </c>
      <c r="R324" t="str">
        <f>IF(TabResults[[#This Row],[Games-Periods-Players]]="","",1)</f>
        <v/>
      </c>
    </row>
    <row r="325" spans="10:18" x14ac:dyDescent="0.25">
      <c r="J325" s="11" t="str">
        <f t="shared" si="28"/>
        <v>-P2</v>
      </c>
      <c r="K325" t="str">
        <f>IF(ROW()-ROW($K$4)+1&gt;COUNTA($J$4:$J$5000)*COUNTA(TabPP[Players playing]),"",INDEX($J$4:$J$5000,INT((ROW()-ROW($K$4))/COUNTA(TabPP[Players playing])+1))&amp;"-"&amp;INDEX(TabPP[Players playing],MOD(ROW()-ROW($K$4),COUNTA(TabPP[Players playing]))+1))</f>
        <v>G1--PP2</v>
      </c>
      <c r="L325" t="str">
        <f t="shared" ref="L325:L388" si="30">IF(LEN(K325)&gt;=9,K325,"")</f>
        <v/>
      </c>
      <c r="M325" t="str">
        <f t="shared" ref="M325:M388" si="31">TRIM(LEFT(SUBSTITUTE(O325,"-",REPT(" ",LEN(O325))),LEN(O325)))</f>
        <v/>
      </c>
      <c r="N325" t="str">
        <f t="shared" ref="N325:N388" si="32">TRIM(MID(SUBSTITUTE(O325,"-",REPT(" ",LEN(O325))),(2-1)*LEN(O325)+1,LEN(O325)))</f>
        <v/>
      </c>
      <c r="O325" t="str">
        <f t="array" ref="O325">IFERROR(INDEX($L$4:$L$5000,_xlfn.AGGREGATE(15,6,IF($L$4:$L$5000&lt;&gt;"",ROW($L$4:$L$5000)-ROW($L$4)+1,NA()),ROWS($O$4:O325))),"")</f>
        <v/>
      </c>
      <c r="P325" t="str">
        <f>IF(O325="","",IF(INDEX(TabPlayer2[Players],MATCH(P324,TabPlayer2[Players],0)+1)="",$B$4,INDEX(TabPlayer2[Players],MATCH(P324,TabPlayer2[Players],0)+1)))</f>
        <v/>
      </c>
      <c r="Q325" t="str">
        <f t="shared" si="29"/>
        <v/>
      </c>
      <c r="R325" t="str">
        <f>IF(TabResults[[#This Row],[Games-Periods-Players]]="","",1)</f>
        <v/>
      </c>
    </row>
    <row r="326" spans="10:18" x14ac:dyDescent="0.25">
      <c r="J326" s="11" t="str">
        <f t="shared" si="28"/>
        <v>-P3</v>
      </c>
      <c r="K326" t="str">
        <f>IF(ROW()-ROW($K$4)+1&gt;COUNTA($J$4:$J$5000)*COUNTA(TabPP[Players playing]),"",INDEX($J$4:$J$5000,INT((ROW()-ROW($K$4))/COUNTA(TabPP[Players playing])+1))&amp;"-"&amp;INDEX(TabPP[Players playing],MOD(ROW()-ROW($K$4),COUNTA(TabPP[Players playing]))+1))</f>
        <v>G1--PP3</v>
      </c>
      <c r="L326" t="str">
        <f t="shared" si="30"/>
        <v/>
      </c>
      <c r="M326" t="str">
        <f t="shared" si="31"/>
        <v/>
      </c>
      <c r="N326" t="str">
        <f t="shared" si="32"/>
        <v/>
      </c>
      <c r="O326" t="str">
        <f t="array" ref="O326">IFERROR(INDEX($L$4:$L$5000,_xlfn.AGGREGATE(15,6,IF($L$4:$L$5000&lt;&gt;"",ROW($L$4:$L$5000)-ROW($L$4)+1,NA()),ROWS($O$4:O326))),"")</f>
        <v/>
      </c>
      <c r="P326" t="str">
        <f>IF(O326="","",IF(INDEX(TabPlayer2[Players],MATCH(P325,TabPlayer2[Players],0)+1)="",$B$4,INDEX(TabPlayer2[Players],MATCH(P325,TabPlayer2[Players],0)+1)))</f>
        <v/>
      </c>
      <c r="Q326" t="str">
        <f t="shared" si="29"/>
        <v/>
      </c>
      <c r="R326" t="str">
        <f>IF(TabResults[[#This Row],[Games-Periods-Players]]="","",1)</f>
        <v/>
      </c>
    </row>
    <row r="327" spans="10:18" x14ac:dyDescent="0.25">
      <c r="J327" s="11" t="str">
        <f t="shared" si="28"/>
        <v>-P4</v>
      </c>
      <c r="K327" t="str">
        <f>IF(ROW()-ROW($K$4)+1&gt;COUNTA($J$4:$J$5000)*COUNTA(TabPP[Players playing]),"",INDEX($J$4:$J$5000,INT((ROW()-ROW($K$4))/COUNTA(TabPP[Players playing])+1))&amp;"-"&amp;INDEX(TabPP[Players playing],MOD(ROW()-ROW($K$4),COUNTA(TabPP[Players playing]))+1))</f>
        <v>G1--PP4</v>
      </c>
      <c r="L327" t="str">
        <f t="shared" si="30"/>
        <v/>
      </c>
      <c r="M327" t="str">
        <f t="shared" si="31"/>
        <v/>
      </c>
      <c r="N327" t="str">
        <f t="shared" si="32"/>
        <v/>
      </c>
      <c r="O327" t="str">
        <f t="array" ref="O327">IFERROR(INDEX($L$4:$L$5000,_xlfn.AGGREGATE(15,6,IF($L$4:$L$5000&lt;&gt;"",ROW($L$4:$L$5000)-ROW($L$4)+1,NA()),ROWS($O$4:O327))),"")</f>
        <v/>
      </c>
      <c r="P327" t="str">
        <f>IF(O327="","",IF(INDEX(TabPlayer2[Players],MATCH(P326,TabPlayer2[Players],0)+1)="",$B$4,INDEX(TabPlayer2[Players],MATCH(P326,TabPlayer2[Players],0)+1)))</f>
        <v/>
      </c>
      <c r="Q327" t="str">
        <f t="shared" si="29"/>
        <v/>
      </c>
      <c r="R327" t="str">
        <f>IF(TabResults[[#This Row],[Games-Periods-Players]]="","",1)</f>
        <v/>
      </c>
    </row>
    <row r="328" spans="10:18" hidden="1" x14ac:dyDescent="0.25">
      <c r="J328" s="11" t="str">
        <f t="shared" si="28"/>
        <v>-P5</v>
      </c>
      <c r="K328" t="str">
        <f>IF(ROW()-ROW($K$4)+1&gt;COUNTA($J$4:$J$5000)*COUNTA(TabPP[Players playing]),"",INDEX($J$4:$J$5000,INT((ROW()-ROW($K$4))/COUNTA(TabPP[Players playing])+1))&amp;"-"&amp;INDEX(TabPP[Players playing],MOD(ROW()-ROW($K$4),COUNTA(TabPP[Players playing]))+1))</f>
        <v>G1--PP5</v>
      </c>
      <c r="L328" t="str">
        <f t="shared" si="30"/>
        <v/>
      </c>
      <c r="M328" t="str">
        <f t="shared" si="31"/>
        <v/>
      </c>
      <c r="N328" t="str">
        <f t="shared" si="32"/>
        <v/>
      </c>
      <c r="O328" t="str">
        <f t="array" ref="O328">IFERROR(INDEX($L$4:$L$5000,_xlfn.AGGREGATE(15,6,IF($L$4:$L$5000&lt;&gt;"",ROW($L$4:$L$5000)-ROW($L$4)+1,NA()),ROWS($O$4:O328))),"")</f>
        <v/>
      </c>
      <c r="P328" t="str">
        <f>IF(O328="","",IF(INDEX(TabPlayer2[Players],MATCH(P327,TabPlayer2[Players],0)+1)="",$B$4,INDEX(TabPlayer2[Players],MATCH(P327,TabPlayer2[Players],0)+1)))</f>
        <v/>
      </c>
      <c r="Q328" t="str">
        <f t="shared" si="29"/>
        <v/>
      </c>
      <c r="R328" t="str">
        <f>IF(TabResults[[#This Row],[Games-Periods-Players]]="","",1)</f>
        <v/>
      </c>
    </row>
    <row r="329" spans="10:18" hidden="1" x14ac:dyDescent="0.25">
      <c r="J329" s="11" t="str">
        <f t="shared" si="28"/>
        <v>-P6</v>
      </c>
      <c r="K329" t="str">
        <f>IF(ROW()-ROW($K$4)+1&gt;COUNTA($J$4:$J$5000)*COUNTA(TabPP[Players playing]),"",INDEX($J$4:$J$5000,INT((ROW()-ROW($K$4))/COUNTA(TabPP[Players playing])+1))&amp;"-"&amp;INDEX(TabPP[Players playing],MOD(ROW()-ROW($K$4),COUNTA(TabPP[Players playing]))+1))</f>
        <v>G1--</v>
      </c>
      <c r="L329" t="str">
        <f t="shared" si="30"/>
        <v/>
      </c>
      <c r="M329" t="str">
        <f t="shared" si="31"/>
        <v/>
      </c>
      <c r="N329" t="str">
        <f t="shared" si="32"/>
        <v/>
      </c>
      <c r="O329" t="str">
        <f t="array" ref="O329">IFERROR(INDEX($L$4:$L$5000,_xlfn.AGGREGATE(15,6,IF($L$4:$L$5000&lt;&gt;"",ROW($L$4:$L$5000)-ROW($L$4)+1,NA()),ROWS($O$4:O329))),"")</f>
        <v/>
      </c>
      <c r="P329" t="str">
        <f>IF(O329="","",IF(INDEX(TabPlayer2[Players],MATCH(P328,TabPlayer2[Players],0)+1)="",$B$4,INDEX(TabPlayer2[Players],MATCH(P328,TabPlayer2[Players],0)+1)))</f>
        <v/>
      </c>
      <c r="Q329" t="str">
        <f t="shared" si="29"/>
        <v/>
      </c>
      <c r="R329" t="str">
        <f>IF(TabResults[[#This Row],[Games-Periods-Players]]="","",1)</f>
        <v/>
      </c>
    </row>
    <row r="330" spans="10:18" hidden="1" x14ac:dyDescent="0.25">
      <c r="J330" s="11" t="str">
        <f t="shared" si="28"/>
        <v>-P7</v>
      </c>
      <c r="K330" t="str">
        <f>IF(ROW()-ROW($K$4)+1&gt;COUNTA($J$4:$J$5000)*COUNTA(TabPP[Players playing]),"",INDEX($J$4:$J$5000,INT((ROW()-ROW($K$4))/COUNTA(TabPP[Players playing])+1))&amp;"-"&amp;INDEX(TabPP[Players playing],MOD(ROW()-ROW($K$4),COUNTA(TabPP[Players playing]))+1))</f>
        <v>G1--</v>
      </c>
      <c r="L330" t="str">
        <f t="shared" si="30"/>
        <v/>
      </c>
      <c r="M330" t="str">
        <f t="shared" si="31"/>
        <v/>
      </c>
      <c r="N330" t="str">
        <f t="shared" si="32"/>
        <v/>
      </c>
      <c r="O330" t="str">
        <f t="array" ref="O330">IFERROR(INDEX($L$4:$L$5000,_xlfn.AGGREGATE(15,6,IF($L$4:$L$5000&lt;&gt;"",ROW($L$4:$L$5000)-ROW($L$4)+1,NA()),ROWS($O$4:O330))),"")</f>
        <v/>
      </c>
      <c r="P330" t="str">
        <f>IF(O330="","",IF(INDEX(TabPlayer2[Players],MATCH(P329,TabPlayer2[Players],0)+1)="",$B$4,INDEX(TabPlayer2[Players],MATCH(P329,TabPlayer2[Players],0)+1)))</f>
        <v/>
      </c>
      <c r="Q330" t="str">
        <f t="shared" si="29"/>
        <v/>
      </c>
      <c r="R330" t="str">
        <f>IF(TabResults[[#This Row],[Games-Periods-Players]]="","",1)</f>
        <v/>
      </c>
    </row>
    <row r="331" spans="10:18" hidden="1" x14ac:dyDescent="0.25">
      <c r="J331" s="11" t="str">
        <f t="shared" si="28"/>
        <v>-P8</v>
      </c>
      <c r="K331" t="str">
        <f>IF(ROW()-ROW($K$4)+1&gt;COUNTA($J$4:$J$5000)*COUNTA(TabPP[Players playing]),"",INDEX($J$4:$J$5000,INT((ROW()-ROW($K$4))/COUNTA(TabPP[Players playing])+1))&amp;"-"&amp;INDEX(TabPP[Players playing],MOD(ROW()-ROW($K$4),COUNTA(TabPP[Players playing]))+1))</f>
        <v>G1--</v>
      </c>
      <c r="L331" t="str">
        <f t="shared" si="30"/>
        <v/>
      </c>
      <c r="M331" t="str">
        <f t="shared" si="31"/>
        <v/>
      </c>
      <c r="N331" t="str">
        <f t="shared" si="32"/>
        <v/>
      </c>
      <c r="O331" t="str">
        <f t="array" ref="O331">IFERROR(INDEX($L$4:$L$5000,_xlfn.AGGREGATE(15,6,IF($L$4:$L$5000&lt;&gt;"",ROW($L$4:$L$5000)-ROW($L$4)+1,NA()),ROWS($O$4:O331))),"")</f>
        <v/>
      </c>
      <c r="P331" t="str">
        <f>IF(O331="","",IF(INDEX(TabPlayer2[Players],MATCH(P330,TabPlayer2[Players],0)+1)="",$B$4,INDEX(TabPlayer2[Players],MATCH(P330,TabPlayer2[Players],0)+1)))</f>
        <v/>
      </c>
      <c r="Q331" t="str">
        <f t="shared" si="29"/>
        <v/>
      </c>
      <c r="R331" t="str">
        <f>IF(TabResults[[#This Row],[Games-Periods-Players]]="","",1)</f>
        <v/>
      </c>
    </row>
    <row r="332" spans="10:18" hidden="1" x14ac:dyDescent="0.25">
      <c r="J332" s="11" t="str">
        <f t="shared" si="28"/>
        <v>-P9</v>
      </c>
      <c r="K332" t="str">
        <f>IF(ROW()-ROW($K$4)+1&gt;COUNTA($J$4:$J$5000)*COUNTA(TabPP[Players playing]),"",INDEX($J$4:$J$5000,INT((ROW()-ROW($K$4))/COUNTA(TabPP[Players playing])+1))&amp;"-"&amp;INDEX(TabPP[Players playing],MOD(ROW()-ROW($K$4),COUNTA(TabPP[Players playing]))+1))</f>
        <v>G1--</v>
      </c>
      <c r="L332" t="str">
        <f t="shared" si="30"/>
        <v/>
      </c>
      <c r="M332" t="str">
        <f t="shared" si="31"/>
        <v/>
      </c>
      <c r="N332" t="str">
        <f t="shared" si="32"/>
        <v/>
      </c>
      <c r="O332" t="str">
        <f t="array" ref="O332">IFERROR(INDEX($L$4:$L$5000,_xlfn.AGGREGATE(15,6,IF($L$4:$L$5000&lt;&gt;"",ROW($L$4:$L$5000)-ROW($L$4)+1,NA()),ROWS($O$4:O332))),"")</f>
        <v/>
      </c>
      <c r="P332" t="str">
        <f>IF(O332="","",IF(INDEX(TabPlayer2[Players],MATCH(P331,TabPlayer2[Players],0)+1)="",$B$4,INDEX(TabPlayer2[Players],MATCH(P331,TabPlayer2[Players],0)+1)))</f>
        <v/>
      </c>
      <c r="Q332" t="str">
        <f t="shared" si="29"/>
        <v/>
      </c>
      <c r="R332" t="str">
        <f>IF(TabResults[[#This Row],[Games-Periods-Players]]="","",1)</f>
        <v/>
      </c>
    </row>
    <row r="333" spans="10:18" hidden="1" x14ac:dyDescent="0.25">
      <c r="J333" s="11" t="str">
        <f t="shared" si="28"/>
        <v>-</v>
      </c>
      <c r="K333" t="str">
        <f>IF(ROW()-ROW($K$4)+1&gt;COUNTA($J$4:$J$5000)*COUNTA(TabPP[Players playing]),"",INDEX($J$4:$J$5000,INT((ROW()-ROW($K$4))/COUNTA(TabPP[Players playing])+1))&amp;"-"&amp;INDEX(TabPP[Players playing],MOD(ROW()-ROW($K$4),COUNTA(TabPP[Players playing]))+1))</f>
        <v>G1--</v>
      </c>
      <c r="L333" t="str">
        <f t="shared" si="30"/>
        <v/>
      </c>
      <c r="M333" t="str">
        <f t="shared" si="31"/>
        <v/>
      </c>
      <c r="N333" t="str">
        <f t="shared" si="32"/>
        <v/>
      </c>
      <c r="O333" t="str">
        <f t="array" ref="O333">IFERROR(INDEX($L$4:$L$5000,_xlfn.AGGREGATE(15,6,IF($L$4:$L$5000&lt;&gt;"",ROW($L$4:$L$5000)-ROW($L$4)+1,NA()),ROWS($O$4:O333))),"")</f>
        <v/>
      </c>
      <c r="P333" t="str">
        <f>IF(O333="","",IF(INDEX(TabPlayer2[Players],MATCH(P332,TabPlayer2[Players],0)+1)="",$B$4,INDEX(TabPlayer2[Players],MATCH(P332,TabPlayer2[Players],0)+1)))</f>
        <v/>
      </c>
      <c r="Q333" t="str">
        <f t="shared" si="29"/>
        <v/>
      </c>
      <c r="R333" t="str">
        <f>IF(TabResults[[#This Row],[Games-Periods-Players]]="","",1)</f>
        <v/>
      </c>
    </row>
    <row r="334" spans="10:18" hidden="1" x14ac:dyDescent="0.25">
      <c r="J334" s="11" t="str">
        <f t="shared" si="28"/>
        <v>-</v>
      </c>
      <c r="K334" t="str">
        <f>IF(ROW()-ROW($K$4)+1&gt;COUNTA($J$4:$J$5000)*COUNTA(TabPP[Players playing]),"",INDEX($J$4:$J$5000,INT((ROW()-ROW($K$4))/COUNTA(TabPP[Players playing])+1))&amp;"-"&amp;INDEX(TabPP[Players playing],MOD(ROW()-ROW($K$4),COUNTA(TabPP[Players playing]))+1))</f>
        <v>G1--</v>
      </c>
      <c r="L334" t="str">
        <f t="shared" si="30"/>
        <v/>
      </c>
      <c r="M334" t="str">
        <f t="shared" si="31"/>
        <v/>
      </c>
      <c r="N334" t="str">
        <f t="shared" si="32"/>
        <v/>
      </c>
      <c r="O334" t="str">
        <f t="array" ref="O334">IFERROR(INDEX($L$4:$L$5000,_xlfn.AGGREGATE(15,6,IF($L$4:$L$5000&lt;&gt;"",ROW($L$4:$L$5000)-ROW($L$4)+1,NA()),ROWS($O$4:O334))),"")</f>
        <v/>
      </c>
      <c r="P334" t="str">
        <f>IF(O334="","",IF(INDEX(TabPlayer2[Players],MATCH(P333,TabPlayer2[Players],0)+1)="",$B$4,INDEX(TabPlayer2[Players],MATCH(P333,TabPlayer2[Players],0)+1)))</f>
        <v/>
      </c>
      <c r="Q334" t="str">
        <f t="shared" si="29"/>
        <v/>
      </c>
      <c r="R334" t="str">
        <f>IF(TabResults[[#This Row],[Games-Periods-Players]]="","",1)</f>
        <v/>
      </c>
    </row>
    <row r="335" spans="10:18" hidden="1" x14ac:dyDescent="0.25">
      <c r="J335" s="11" t="str">
        <f t="shared" si="28"/>
        <v>-</v>
      </c>
      <c r="K335" t="str">
        <f>IF(ROW()-ROW($K$4)+1&gt;COUNTA($J$4:$J$5000)*COUNTA(TabPP[Players playing]),"",INDEX($J$4:$J$5000,INT((ROW()-ROW($K$4))/COUNTA(TabPP[Players playing])+1))&amp;"-"&amp;INDEX(TabPP[Players playing],MOD(ROW()-ROW($K$4),COUNTA(TabPP[Players playing]))+1))</f>
        <v>G1--</v>
      </c>
      <c r="L335" t="str">
        <f t="shared" si="30"/>
        <v/>
      </c>
      <c r="M335" t="str">
        <f t="shared" si="31"/>
        <v/>
      </c>
      <c r="N335" t="str">
        <f t="shared" si="32"/>
        <v/>
      </c>
      <c r="O335" t="str">
        <f t="array" ref="O335">IFERROR(INDEX($L$4:$L$5000,_xlfn.AGGREGATE(15,6,IF($L$4:$L$5000&lt;&gt;"",ROW($L$4:$L$5000)-ROW($L$4)+1,NA()),ROWS($O$4:O335))),"")</f>
        <v/>
      </c>
      <c r="P335" t="str">
        <f>IF(O335="","",IF(INDEX(TabPlayer2[Players],MATCH(P334,TabPlayer2[Players],0)+1)="",$B$4,INDEX(TabPlayer2[Players],MATCH(P334,TabPlayer2[Players],0)+1)))</f>
        <v/>
      </c>
      <c r="Q335" t="str">
        <f t="shared" si="29"/>
        <v/>
      </c>
      <c r="R335" t="str">
        <f>IF(TabResults[[#This Row],[Games-Periods-Players]]="","",1)</f>
        <v/>
      </c>
    </row>
    <row r="336" spans="10:18" hidden="1" x14ac:dyDescent="0.25">
      <c r="J336" s="11" t="str">
        <f t="shared" si="28"/>
        <v>-</v>
      </c>
      <c r="K336" t="str">
        <f>IF(ROW()-ROW($K$4)+1&gt;COUNTA($J$4:$J$5000)*COUNTA(TabPP[Players playing]),"",INDEX($J$4:$J$5000,INT((ROW()-ROW($K$4))/COUNTA(TabPP[Players playing])+1))&amp;"-"&amp;INDEX(TabPP[Players playing],MOD(ROW()-ROW($K$4),COUNTA(TabPP[Players playing]))+1))</f>
        <v>G1--</v>
      </c>
      <c r="L336" t="str">
        <f t="shared" si="30"/>
        <v/>
      </c>
      <c r="M336" t="str">
        <f t="shared" si="31"/>
        <v/>
      </c>
      <c r="N336" t="str">
        <f t="shared" si="32"/>
        <v/>
      </c>
      <c r="O336" t="str">
        <f t="array" ref="O336">IFERROR(INDEX($L$4:$L$5000,_xlfn.AGGREGATE(15,6,IF($L$4:$L$5000&lt;&gt;"",ROW($L$4:$L$5000)-ROW($L$4)+1,NA()),ROWS($O$4:O336))),"")</f>
        <v/>
      </c>
      <c r="P336" t="str">
        <f>IF(O336="","",IF(INDEX(TabPlayer2[Players],MATCH(P335,TabPlayer2[Players],0)+1)="",$B$4,INDEX(TabPlayer2[Players],MATCH(P335,TabPlayer2[Players],0)+1)))</f>
        <v/>
      </c>
      <c r="Q336" t="str">
        <f t="shared" si="29"/>
        <v/>
      </c>
      <c r="R336" t="str">
        <f>IF(TabResults[[#This Row],[Games-Periods-Players]]="","",1)</f>
        <v/>
      </c>
    </row>
    <row r="337" spans="10:18" hidden="1" x14ac:dyDescent="0.25">
      <c r="J337" s="11" t="str">
        <f t="shared" si="28"/>
        <v>-</v>
      </c>
      <c r="K337" t="str">
        <f>IF(ROW()-ROW($K$4)+1&gt;COUNTA($J$4:$J$5000)*COUNTA(TabPP[Players playing]),"",INDEX($J$4:$J$5000,INT((ROW()-ROW($K$4))/COUNTA(TabPP[Players playing])+1))&amp;"-"&amp;INDEX(TabPP[Players playing],MOD(ROW()-ROW($K$4),COUNTA(TabPP[Players playing]))+1))</f>
        <v>G1--</v>
      </c>
      <c r="L337" t="str">
        <f t="shared" si="30"/>
        <v/>
      </c>
      <c r="M337" t="str">
        <f t="shared" si="31"/>
        <v/>
      </c>
      <c r="N337" t="str">
        <f t="shared" si="32"/>
        <v/>
      </c>
      <c r="O337" t="str">
        <f t="array" ref="O337">IFERROR(INDEX($L$4:$L$5000,_xlfn.AGGREGATE(15,6,IF($L$4:$L$5000&lt;&gt;"",ROW($L$4:$L$5000)-ROW($L$4)+1,NA()),ROWS($O$4:O337))),"")</f>
        <v/>
      </c>
      <c r="P337" t="str">
        <f>IF(O337="","",IF(INDEX(TabPlayer2[Players],MATCH(P336,TabPlayer2[Players],0)+1)="",$B$4,INDEX(TabPlayer2[Players],MATCH(P336,TabPlayer2[Players],0)+1)))</f>
        <v/>
      </c>
      <c r="Q337" t="str">
        <f t="shared" si="29"/>
        <v/>
      </c>
      <c r="R337" t="str">
        <f>IF(TabResults[[#This Row],[Games-Periods-Players]]="","",1)</f>
        <v/>
      </c>
    </row>
    <row r="338" spans="10:18" hidden="1" x14ac:dyDescent="0.25">
      <c r="J338" s="11" t="str">
        <f t="shared" si="28"/>
        <v>-</v>
      </c>
      <c r="K338" t="str">
        <f>IF(ROW()-ROW($K$4)+1&gt;COUNTA($J$4:$J$5000)*COUNTA(TabPP[Players playing]),"",INDEX($J$4:$J$5000,INT((ROW()-ROW($K$4))/COUNTA(TabPP[Players playing])+1))&amp;"-"&amp;INDEX(TabPP[Players playing],MOD(ROW()-ROW($K$4),COUNTA(TabPP[Players playing]))+1))</f>
        <v>G1--</v>
      </c>
      <c r="L338" t="str">
        <f t="shared" si="30"/>
        <v/>
      </c>
      <c r="M338" t="str">
        <f t="shared" si="31"/>
        <v/>
      </c>
      <c r="N338" t="str">
        <f t="shared" si="32"/>
        <v/>
      </c>
      <c r="O338" t="str">
        <f t="array" ref="O338">IFERROR(INDEX($L$4:$L$5000,_xlfn.AGGREGATE(15,6,IF($L$4:$L$5000&lt;&gt;"",ROW($L$4:$L$5000)-ROW($L$4)+1,NA()),ROWS($O$4:O338))),"")</f>
        <v/>
      </c>
      <c r="P338" t="str">
        <f>IF(O338="","",IF(INDEX(TabPlayer2[Players],MATCH(P337,TabPlayer2[Players],0)+1)="",$B$4,INDEX(TabPlayer2[Players],MATCH(P337,TabPlayer2[Players],0)+1)))</f>
        <v/>
      </c>
      <c r="Q338" t="str">
        <f t="shared" si="29"/>
        <v/>
      </c>
      <c r="R338" t="str">
        <f>IF(TabResults[[#This Row],[Games-Periods-Players]]="","",1)</f>
        <v/>
      </c>
    </row>
    <row r="339" spans="10:18" hidden="1" x14ac:dyDescent="0.25">
      <c r="J339" s="11" t="str">
        <f t="shared" si="28"/>
        <v>-</v>
      </c>
      <c r="K339" t="str">
        <f>IF(ROW()-ROW($K$4)+1&gt;COUNTA($J$4:$J$5000)*COUNTA(TabPP[Players playing]),"",INDEX($J$4:$J$5000,INT((ROW()-ROW($K$4))/COUNTA(TabPP[Players playing])+1))&amp;"-"&amp;INDEX(TabPP[Players playing],MOD(ROW()-ROW($K$4),COUNTA(TabPP[Players playing]))+1))</f>
        <v>G1--</v>
      </c>
      <c r="L339" t="str">
        <f t="shared" si="30"/>
        <v/>
      </c>
      <c r="M339" t="str">
        <f t="shared" si="31"/>
        <v/>
      </c>
      <c r="N339" t="str">
        <f t="shared" si="32"/>
        <v/>
      </c>
      <c r="O339" t="str">
        <f t="array" ref="O339">IFERROR(INDEX($L$4:$L$5000,_xlfn.AGGREGATE(15,6,IF($L$4:$L$5000&lt;&gt;"",ROW($L$4:$L$5000)-ROW($L$4)+1,NA()),ROWS($O$4:O339))),"")</f>
        <v/>
      </c>
      <c r="P339" t="str">
        <f>IF(O339="","",IF(INDEX(TabPlayer2[Players],MATCH(P338,TabPlayer2[Players],0)+1)="",$B$4,INDEX(TabPlayer2[Players],MATCH(P338,TabPlayer2[Players],0)+1)))</f>
        <v/>
      </c>
      <c r="Q339" t="str">
        <f t="shared" si="29"/>
        <v/>
      </c>
      <c r="R339" t="str">
        <f>IF(TabResults[[#This Row],[Games-Periods-Players]]="","",1)</f>
        <v/>
      </c>
    </row>
    <row r="340" spans="10:18" hidden="1" x14ac:dyDescent="0.25">
      <c r="J340" s="11" t="str">
        <f t="shared" si="28"/>
        <v>-</v>
      </c>
      <c r="K340" t="str">
        <f>IF(ROW()-ROW($K$4)+1&gt;COUNTA($J$4:$J$5000)*COUNTA(TabPP[Players playing]),"",INDEX($J$4:$J$5000,INT((ROW()-ROW($K$4))/COUNTA(TabPP[Players playing])+1))&amp;"-"&amp;INDEX(TabPP[Players playing],MOD(ROW()-ROW($K$4),COUNTA(TabPP[Players playing]))+1))</f>
        <v>G1--</v>
      </c>
      <c r="L340" t="str">
        <f t="shared" si="30"/>
        <v/>
      </c>
      <c r="M340" t="str">
        <f t="shared" si="31"/>
        <v/>
      </c>
      <c r="N340" t="str">
        <f t="shared" si="32"/>
        <v/>
      </c>
      <c r="O340" t="str">
        <f t="array" ref="O340">IFERROR(INDEX($L$4:$L$5000,_xlfn.AGGREGATE(15,6,IF($L$4:$L$5000&lt;&gt;"",ROW($L$4:$L$5000)-ROW($L$4)+1,NA()),ROWS($O$4:O340))),"")</f>
        <v/>
      </c>
      <c r="P340" t="str">
        <f>IF(O340="","",IF(INDEX(TabPlayer2[Players],MATCH(P339,TabPlayer2[Players],0)+1)="",$B$4,INDEX(TabPlayer2[Players],MATCH(P339,TabPlayer2[Players],0)+1)))</f>
        <v/>
      </c>
      <c r="Q340" t="str">
        <f t="shared" si="29"/>
        <v/>
      </c>
      <c r="R340" t="str">
        <f>IF(TabResults[[#This Row],[Games-Periods-Players]]="","",1)</f>
        <v/>
      </c>
    </row>
    <row r="341" spans="10:18" hidden="1" x14ac:dyDescent="0.25">
      <c r="J341" s="11" t="str">
        <f t="shared" si="28"/>
        <v>-</v>
      </c>
      <c r="K341" t="str">
        <f>IF(ROW()-ROW($K$4)+1&gt;COUNTA($J$4:$J$5000)*COUNTA(TabPP[Players playing]),"",INDEX($J$4:$J$5000,INT((ROW()-ROW($K$4))/COUNTA(TabPP[Players playing])+1))&amp;"-"&amp;INDEX(TabPP[Players playing],MOD(ROW()-ROW($K$4),COUNTA(TabPP[Players playing]))+1))</f>
        <v>G1--</v>
      </c>
      <c r="L341" t="str">
        <f t="shared" si="30"/>
        <v/>
      </c>
      <c r="M341" t="str">
        <f t="shared" si="31"/>
        <v/>
      </c>
      <c r="N341" t="str">
        <f t="shared" si="32"/>
        <v/>
      </c>
      <c r="O341" t="str">
        <f t="array" ref="O341">IFERROR(INDEX($L$4:$L$5000,_xlfn.AGGREGATE(15,6,IF($L$4:$L$5000&lt;&gt;"",ROW($L$4:$L$5000)-ROW($L$4)+1,NA()),ROWS($O$4:O341))),"")</f>
        <v/>
      </c>
      <c r="P341" t="str">
        <f>IF(O341="","",IF(INDEX(TabPlayer2[Players],MATCH(P340,TabPlayer2[Players],0)+1)="",$B$4,INDEX(TabPlayer2[Players],MATCH(P340,TabPlayer2[Players],0)+1)))</f>
        <v/>
      </c>
      <c r="Q341" t="str">
        <f t="shared" si="29"/>
        <v/>
      </c>
      <c r="R341" t="str">
        <f>IF(TabResults[[#This Row],[Games-Periods-Players]]="","",1)</f>
        <v/>
      </c>
    </row>
    <row r="342" spans="10:18" hidden="1" x14ac:dyDescent="0.25">
      <c r="J342" s="11" t="str">
        <f t="shared" si="28"/>
        <v>-</v>
      </c>
      <c r="K342" t="str">
        <f>IF(ROW()-ROW($K$4)+1&gt;COUNTA($J$4:$J$5000)*COUNTA(TabPP[Players playing]),"",INDEX($J$4:$J$5000,INT((ROW()-ROW($K$4))/COUNTA(TabPP[Players playing])+1))&amp;"-"&amp;INDEX(TabPP[Players playing],MOD(ROW()-ROW($K$4),COUNTA(TabPP[Players playing]))+1))</f>
        <v>G1--</v>
      </c>
      <c r="L342" t="str">
        <f t="shared" si="30"/>
        <v/>
      </c>
      <c r="M342" t="str">
        <f t="shared" si="31"/>
        <v/>
      </c>
      <c r="N342" t="str">
        <f t="shared" si="32"/>
        <v/>
      </c>
      <c r="O342" t="str">
        <f t="array" ref="O342">IFERROR(INDEX($L$4:$L$5000,_xlfn.AGGREGATE(15,6,IF($L$4:$L$5000&lt;&gt;"",ROW($L$4:$L$5000)-ROW($L$4)+1,NA()),ROWS($O$4:O342))),"")</f>
        <v/>
      </c>
      <c r="P342" t="str">
        <f>IF(O342="","",IF(INDEX(TabPlayer2[Players],MATCH(P341,TabPlayer2[Players],0)+1)="",$B$4,INDEX(TabPlayer2[Players],MATCH(P341,TabPlayer2[Players],0)+1)))</f>
        <v/>
      </c>
      <c r="Q342" t="str">
        <f t="shared" si="29"/>
        <v/>
      </c>
      <c r="R342" t="str">
        <f>IF(TabResults[[#This Row],[Games-Periods-Players]]="","",1)</f>
        <v/>
      </c>
    </row>
    <row r="343" spans="10:18" hidden="1" x14ac:dyDescent="0.25">
      <c r="J343" s="11" t="str">
        <f t="shared" si="28"/>
        <v>-</v>
      </c>
      <c r="K343" t="str">
        <f>IF(ROW()-ROW($K$4)+1&gt;COUNTA($J$4:$J$5000)*COUNTA(TabPP[Players playing]),"",INDEX($J$4:$J$5000,INT((ROW()-ROW($K$4))/COUNTA(TabPP[Players playing])+1))&amp;"-"&amp;INDEX(TabPP[Players playing],MOD(ROW()-ROW($K$4),COUNTA(TabPP[Players playing]))+1))</f>
        <v>G1--</v>
      </c>
      <c r="L343" t="str">
        <f t="shared" si="30"/>
        <v/>
      </c>
      <c r="M343" t="str">
        <f t="shared" si="31"/>
        <v/>
      </c>
      <c r="N343" t="str">
        <f t="shared" si="32"/>
        <v/>
      </c>
      <c r="O343" t="str">
        <f t="array" ref="O343">IFERROR(INDEX($L$4:$L$5000,_xlfn.AGGREGATE(15,6,IF($L$4:$L$5000&lt;&gt;"",ROW($L$4:$L$5000)-ROW($L$4)+1,NA()),ROWS($O$4:O343))),"")</f>
        <v/>
      </c>
      <c r="P343" t="str">
        <f>IF(O343="","",IF(INDEX(TabPlayer2[Players],MATCH(P342,TabPlayer2[Players],0)+1)="",$B$4,INDEX(TabPlayer2[Players],MATCH(P342,TabPlayer2[Players],0)+1)))</f>
        <v/>
      </c>
      <c r="Q343" t="str">
        <f t="shared" si="29"/>
        <v/>
      </c>
      <c r="R343" t="str">
        <f>IF(TabResults[[#This Row],[Games-Periods-Players]]="","",1)</f>
        <v/>
      </c>
    </row>
    <row r="344" spans="10:18" hidden="1" x14ac:dyDescent="0.25">
      <c r="J344" s="11" t="str">
        <f t="shared" si="28"/>
        <v>-P1</v>
      </c>
      <c r="K344" t="str">
        <f>IF(ROW()-ROW($K$4)+1&gt;COUNTA($J$4:$J$5000)*COUNTA(TabPP[Players playing]),"",INDEX($J$4:$J$5000,INT((ROW()-ROW($K$4))/COUNTA(TabPP[Players playing])+1))&amp;"-"&amp;INDEX(TabPP[Players playing],MOD(ROW()-ROW($K$4),COUNTA(TabPP[Players playing]))+1))</f>
        <v>G1--PP1</v>
      </c>
      <c r="L344" t="str">
        <f t="shared" si="30"/>
        <v/>
      </c>
      <c r="M344" t="str">
        <f t="shared" si="31"/>
        <v/>
      </c>
      <c r="N344" t="str">
        <f t="shared" si="32"/>
        <v/>
      </c>
      <c r="O344" t="str">
        <f t="array" ref="O344">IFERROR(INDEX($L$4:$L$5000,_xlfn.AGGREGATE(15,6,IF($L$4:$L$5000&lt;&gt;"",ROW($L$4:$L$5000)-ROW($L$4)+1,NA()),ROWS($O$4:O344))),"")</f>
        <v/>
      </c>
      <c r="P344" t="str">
        <f>IF(O344="","",IF(INDEX(TabPlayer2[Players],MATCH(P343,TabPlayer2[Players],0)+1)="",$B$4,INDEX(TabPlayer2[Players],MATCH(P343,TabPlayer2[Players],0)+1)))</f>
        <v/>
      </c>
      <c r="Q344" t="str">
        <f t="shared" si="29"/>
        <v/>
      </c>
      <c r="R344" t="str">
        <f>IF(TabResults[[#This Row],[Games-Periods-Players]]="","",1)</f>
        <v/>
      </c>
    </row>
    <row r="345" spans="10:18" hidden="1" x14ac:dyDescent="0.25">
      <c r="J345" s="11" t="str">
        <f t="shared" si="28"/>
        <v>-P2</v>
      </c>
      <c r="K345" t="str">
        <f>IF(ROW()-ROW($K$4)+1&gt;COUNTA($J$4:$J$5000)*COUNTA(TabPP[Players playing]),"",INDEX($J$4:$J$5000,INT((ROW()-ROW($K$4))/COUNTA(TabPP[Players playing])+1))&amp;"-"&amp;INDEX(TabPP[Players playing],MOD(ROW()-ROW($K$4),COUNTA(TabPP[Players playing]))+1))</f>
        <v>G1--PP2</v>
      </c>
      <c r="L345" t="str">
        <f t="shared" si="30"/>
        <v/>
      </c>
      <c r="M345" t="str">
        <f t="shared" si="31"/>
        <v/>
      </c>
      <c r="N345" t="str">
        <f t="shared" si="32"/>
        <v/>
      </c>
      <c r="O345" t="str">
        <f t="array" ref="O345">IFERROR(INDEX($L$4:$L$5000,_xlfn.AGGREGATE(15,6,IF($L$4:$L$5000&lt;&gt;"",ROW($L$4:$L$5000)-ROW($L$4)+1,NA()),ROWS($O$4:O345))),"")</f>
        <v/>
      </c>
      <c r="P345" t="str">
        <f>IF(O345="","",IF(INDEX(TabPlayer2[Players],MATCH(P344,TabPlayer2[Players],0)+1)="",$B$4,INDEX(TabPlayer2[Players],MATCH(P344,TabPlayer2[Players],0)+1)))</f>
        <v/>
      </c>
      <c r="Q345" t="str">
        <f t="shared" si="29"/>
        <v/>
      </c>
      <c r="R345" t="str">
        <f>IF(TabResults[[#This Row],[Games-Periods-Players]]="","",1)</f>
        <v/>
      </c>
    </row>
    <row r="346" spans="10:18" hidden="1" x14ac:dyDescent="0.25">
      <c r="J346" s="11" t="str">
        <f t="shared" si="28"/>
        <v>-P3</v>
      </c>
      <c r="K346" t="str">
        <f>IF(ROW()-ROW($K$4)+1&gt;COUNTA($J$4:$J$5000)*COUNTA(TabPP[Players playing]),"",INDEX($J$4:$J$5000,INT((ROW()-ROW($K$4))/COUNTA(TabPP[Players playing])+1))&amp;"-"&amp;INDEX(TabPP[Players playing],MOD(ROW()-ROW($K$4),COUNTA(TabPP[Players playing]))+1))</f>
        <v>G1--PP3</v>
      </c>
      <c r="L346" t="str">
        <f t="shared" si="30"/>
        <v/>
      </c>
      <c r="M346" t="str">
        <f t="shared" si="31"/>
        <v/>
      </c>
      <c r="N346" t="str">
        <f t="shared" si="32"/>
        <v/>
      </c>
      <c r="O346" t="str">
        <f t="array" ref="O346">IFERROR(INDEX($L$4:$L$5000,_xlfn.AGGREGATE(15,6,IF($L$4:$L$5000&lt;&gt;"",ROW($L$4:$L$5000)-ROW($L$4)+1,NA()),ROWS($O$4:O346))),"")</f>
        <v/>
      </c>
      <c r="P346" t="str">
        <f>IF(O346="","",IF(INDEX(TabPlayer2[Players],MATCH(P345,TabPlayer2[Players],0)+1)="",$B$4,INDEX(TabPlayer2[Players],MATCH(P345,TabPlayer2[Players],0)+1)))</f>
        <v/>
      </c>
      <c r="Q346" t="str">
        <f t="shared" si="29"/>
        <v/>
      </c>
      <c r="R346" t="str">
        <f>IF(TabResults[[#This Row],[Games-Periods-Players]]="","",1)</f>
        <v/>
      </c>
    </row>
    <row r="347" spans="10:18" hidden="1" x14ac:dyDescent="0.25">
      <c r="J347" s="11" t="str">
        <f t="shared" si="28"/>
        <v>-P4</v>
      </c>
      <c r="K347" t="str">
        <f>IF(ROW()-ROW($K$4)+1&gt;COUNTA($J$4:$J$5000)*COUNTA(TabPP[Players playing]),"",INDEX($J$4:$J$5000,INT((ROW()-ROW($K$4))/COUNTA(TabPP[Players playing])+1))&amp;"-"&amp;INDEX(TabPP[Players playing],MOD(ROW()-ROW($K$4),COUNTA(TabPP[Players playing]))+1))</f>
        <v>G1--PP4</v>
      </c>
      <c r="L347" t="str">
        <f t="shared" si="30"/>
        <v/>
      </c>
      <c r="M347" t="str">
        <f t="shared" si="31"/>
        <v/>
      </c>
      <c r="N347" t="str">
        <f t="shared" si="32"/>
        <v/>
      </c>
      <c r="O347" t="str">
        <f t="array" ref="O347">IFERROR(INDEX($L$4:$L$5000,_xlfn.AGGREGATE(15,6,IF($L$4:$L$5000&lt;&gt;"",ROW($L$4:$L$5000)-ROW($L$4)+1,NA()),ROWS($O$4:O347))),"")</f>
        <v/>
      </c>
      <c r="P347" t="str">
        <f>IF(O347="","",IF(INDEX(TabPlayer2[Players],MATCH(P346,TabPlayer2[Players],0)+1)="",$B$4,INDEX(TabPlayer2[Players],MATCH(P346,TabPlayer2[Players],0)+1)))</f>
        <v/>
      </c>
      <c r="Q347" t="str">
        <f t="shared" si="29"/>
        <v/>
      </c>
      <c r="R347" t="str">
        <f>IF(TabResults[[#This Row],[Games-Periods-Players]]="","",1)</f>
        <v/>
      </c>
    </row>
    <row r="348" spans="10:18" hidden="1" x14ac:dyDescent="0.25">
      <c r="J348" s="11" t="str">
        <f t="shared" si="28"/>
        <v>-P5</v>
      </c>
      <c r="K348" t="str">
        <f>IF(ROW()-ROW($K$4)+1&gt;COUNTA($J$4:$J$5000)*COUNTA(TabPP[Players playing]),"",INDEX($J$4:$J$5000,INT((ROW()-ROW($K$4))/COUNTA(TabPP[Players playing])+1))&amp;"-"&amp;INDEX(TabPP[Players playing],MOD(ROW()-ROW($K$4),COUNTA(TabPP[Players playing]))+1))</f>
        <v>G1--PP5</v>
      </c>
      <c r="L348" t="str">
        <f t="shared" si="30"/>
        <v/>
      </c>
      <c r="M348" t="str">
        <f t="shared" si="31"/>
        <v/>
      </c>
      <c r="N348" t="str">
        <f t="shared" si="32"/>
        <v/>
      </c>
      <c r="O348" t="str">
        <f t="array" ref="O348">IFERROR(INDEX($L$4:$L$5000,_xlfn.AGGREGATE(15,6,IF($L$4:$L$5000&lt;&gt;"",ROW($L$4:$L$5000)-ROW($L$4)+1,NA()),ROWS($O$4:O348))),"")</f>
        <v/>
      </c>
      <c r="P348" t="str">
        <f>IF(O348="","",IF(INDEX(TabPlayer2[Players],MATCH(P347,TabPlayer2[Players],0)+1)="",$B$4,INDEX(TabPlayer2[Players],MATCH(P347,TabPlayer2[Players],0)+1)))</f>
        <v/>
      </c>
      <c r="Q348" t="str">
        <f t="shared" si="29"/>
        <v/>
      </c>
      <c r="R348" t="str">
        <f>IF(TabResults[[#This Row],[Games-Periods-Players]]="","",1)</f>
        <v/>
      </c>
    </row>
    <row r="349" spans="10:18" hidden="1" x14ac:dyDescent="0.25">
      <c r="J349" s="11" t="str">
        <f t="shared" si="28"/>
        <v>-P6</v>
      </c>
      <c r="K349" t="str">
        <f>IF(ROW()-ROW($K$4)+1&gt;COUNTA($J$4:$J$5000)*COUNTA(TabPP[Players playing]),"",INDEX($J$4:$J$5000,INT((ROW()-ROW($K$4))/COUNTA(TabPP[Players playing])+1))&amp;"-"&amp;INDEX(TabPP[Players playing],MOD(ROW()-ROW($K$4),COUNTA(TabPP[Players playing]))+1))</f>
        <v>G1--</v>
      </c>
      <c r="L349" t="str">
        <f t="shared" si="30"/>
        <v/>
      </c>
      <c r="M349" t="str">
        <f t="shared" si="31"/>
        <v/>
      </c>
      <c r="N349" t="str">
        <f t="shared" si="32"/>
        <v/>
      </c>
      <c r="O349" t="str">
        <f t="array" ref="O349">IFERROR(INDEX($L$4:$L$5000,_xlfn.AGGREGATE(15,6,IF($L$4:$L$5000&lt;&gt;"",ROW($L$4:$L$5000)-ROW($L$4)+1,NA()),ROWS($O$4:O349))),"")</f>
        <v/>
      </c>
      <c r="P349" t="str">
        <f>IF(O349="","",IF(INDEX(TabPlayer2[Players],MATCH(P348,TabPlayer2[Players],0)+1)="",$B$4,INDEX(TabPlayer2[Players],MATCH(P348,TabPlayer2[Players],0)+1)))</f>
        <v/>
      </c>
      <c r="Q349" t="str">
        <f t="shared" si="29"/>
        <v/>
      </c>
      <c r="R349" t="str">
        <f>IF(TabResults[[#This Row],[Games-Periods-Players]]="","",1)</f>
        <v/>
      </c>
    </row>
    <row r="350" spans="10:18" hidden="1" x14ac:dyDescent="0.25">
      <c r="J350" s="11" t="str">
        <f t="shared" si="28"/>
        <v>-P7</v>
      </c>
      <c r="K350" t="str">
        <f>IF(ROW()-ROW($K$4)+1&gt;COUNTA($J$4:$J$5000)*COUNTA(TabPP[Players playing]),"",INDEX($J$4:$J$5000,INT((ROW()-ROW($K$4))/COUNTA(TabPP[Players playing])+1))&amp;"-"&amp;INDEX(TabPP[Players playing],MOD(ROW()-ROW($K$4),COUNTA(TabPP[Players playing]))+1))</f>
        <v>G1--</v>
      </c>
      <c r="L350" t="str">
        <f t="shared" si="30"/>
        <v/>
      </c>
      <c r="M350" t="str">
        <f t="shared" si="31"/>
        <v/>
      </c>
      <c r="N350" t="str">
        <f t="shared" si="32"/>
        <v/>
      </c>
      <c r="O350" t="str">
        <f t="array" ref="O350">IFERROR(INDEX($L$4:$L$5000,_xlfn.AGGREGATE(15,6,IF($L$4:$L$5000&lt;&gt;"",ROW($L$4:$L$5000)-ROW($L$4)+1,NA()),ROWS($O$4:O350))),"")</f>
        <v/>
      </c>
      <c r="P350" t="str">
        <f>IF(O350="","",IF(INDEX(TabPlayer2[Players],MATCH(P349,TabPlayer2[Players],0)+1)="",$B$4,INDEX(TabPlayer2[Players],MATCH(P349,TabPlayer2[Players],0)+1)))</f>
        <v/>
      </c>
      <c r="Q350" t="str">
        <f t="shared" si="29"/>
        <v/>
      </c>
      <c r="R350" t="str">
        <f>IF(TabResults[[#This Row],[Games-Periods-Players]]="","",1)</f>
        <v/>
      </c>
    </row>
    <row r="351" spans="10:18" hidden="1" x14ac:dyDescent="0.25">
      <c r="J351" s="11" t="str">
        <f t="shared" si="28"/>
        <v>-P8</v>
      </c>
      <c r="K351" t="str">
        <f>IF(ROW()-ROW($K$4)+1&gt;COUNTA($J$4:$J$5000)*COUNTA(TabPP[Players playing]),"",INDEX($J$4:$J$5000,INT((ROW()-ROW($K$4))/COUNTA(TabPP[Players playing])+1))&amp;"-"&amp;INDEX(TabPP[Players playing],MOD(ROW()-ROW($K$4),COUNTA(TabPP[Players playing]))+1))</f>
        <v>G1--</v>
      </c>
      <c r="L351" t="str">
        <f t="shared" si="30"/>
        <v/>
      </c>
      <c r="M351" t="str">
        <f t="shared" si="31"/>
        <v/>
      </c>
      <c r="N351" t="str">
        <f t="shared" si="32"/>
        <v/>
      </c>
      <c r="O351" t="str">
        <f t="array" ref="O351">IFERROR(INDEX($L$4:$L$5000,_xlfn.AGGREGATE(15,6,IF($L$4:$L$5000&lt;&gt;"",ROW($L$4:$L$5000)-ROW($L$4)+1,NA()),ROWS($O$4:O351))),"")</f>
        <v/>
      </c>
      <c r="P351" t="str">
        <f>IF(O351="","",IF(INDEX(TabPlayer2[Players],MATCH(P350,TabPlayer2[Players],0)+1)="",$B$4,INDEX(TabPlayer2[Players],MATCH(P350,TabPlayer2[Players],0)+1)))</f>
        <v/>
      </c>
      <c r="Q351" t="str">
        <f t="shared" si="29"/>
        <v/>
      </c>
      <c r="R351" t="str">
        <f>IF(TabResults[[#This Row],[Games-Periods-Players]]="","",1)</f>
        <v/>
      </c>
    </row>
    <row r="352" spans="10:18" hidden="1" x14ac:dyDescent="0.25">
      <c r="J352" s="11" t="str">
        <f t="shared" si="28"/>
        <v>-P9</v>
      </c>
      <c r="K352" t="str">
        <f>IF(ROW()-ROW($K$4)+1&gt;COUNTA($J$4:$J$5000)*COUNTA(TabPP[Players playing]),"",INDEX($J$4:$J$5000,INT((ROW()-ROW($K$4))/COUNTA(TabPP[Players playing])+1))&amp;"-"&amp;INDEX(TabPP[Players playing],MOD(ROW()-ROW($K$4),COUNTA(TabPP[Players playing]))+1))</f>
        <v>G1--</v>
      </c>
      <c r="L352" t="str">
        <f t="shared" si="30"/>
        <v/>
      </c>
      <c r="M352" t="str">
        <f t="shared" si="31"/>
        <v/>
      </c>
      <c r="N352" t="str">
        <f t="shared" si="32"/>
        <v/>
      </c>
      <c r="O352" t="str">
        <f t="array" ref="O352">IFERROR(INDEX($L$4:$L$5000,_xlfn.AGGREGATE(15,6,IF($L$4:$L$5000&lt;&gt;"",ROW($L$4:$L$5000)-ROW($L$4)+1,NA()),ROWS($O$4:O352))),"")</f>
        <v/>
      </c>
      <c r="P352" t="str">
        <f>IF(O352="","",IF(INDEX(TabPlayer2[Players],MATCH(P351,TabPlayer2[Players],0)+1)="",$B$4,INDEX(TabPlayer2[Players],MATCH(P351,TabPlayer2[Players],0)+1)))</f>
        <v/>
      </c>
      <c r="Q352" t="str">
        <f t="shared" si="29"/>
        <v/>
      </c>
      <c r="R352" t="str">
        <f>IF(TabResults[[#This Row],[Games-Periods-Players]]="","",1)</f>
        <v/>
      </c>
    </row>
    <row r="353" spans="10:18" hidden="1" x14ac:dyDescent="0.25">
      <c r="J353" s="11" t="str">
        <f t="shared" si="28"/>
        <v>-</v>
      </c>
      <c r="K353" t="str">
        <f>IF(ROW()-ROW($K$4)+1&gt;COUNTA($J$4:$J$5000)*COUNTA(TabPP[Players playing]),"",INDEX($J$4:$J$5000,INT((ROW()-ROW($K$4))/COUNTA(TabPP[Players playing])+1))&amp;"-"&amp;INDEX(TabPP[Players playing],MOD(ROW()-ROW($K$4),COUNTA(TabPP[Players playing]))+1))</f>
        <v>G1--</v>
      </c>
      <c r="L353" t="str">
        <f t="shared" si="30"/>
        <v/>
      </c>
      <c r="M353" t="str">
        <f t="shared" si="31"/>
        <v/>
      </c>
      <c r="N353" t="str">
        <f t="shared" si="32"/>
        <v/>
      </c>
      <c r="O353" t="str">
        <f t="array" ref="O353">IFERROR(INDEX($L$4:$L$5000,_xlfn.AGGREGATE(15,6,IF($L$4:$L$5000&lt;&gt;"",ROW($L$4:$L$5000)-ROW($L$4)+1,NA()),ROWS($O$4:O353))),"")</f>
        <v/>
      </c>
      <c r="P353" t="str">
        <f>IF(O353="","",IF(INDEX(TabPlayer2[Players],MATCH(P352,TabPlayer2[Players],0)+1)="",$B$4,INDEX(TabPlayer2[Players],MATCH(P352,TabPlayer2[Players],0)+1)))</f>
        <v/>
      </c>
      <c r="Q353" t="str">
        <f t="shared" si="29"/>
        <v/>
      </c>
      <c r="R353" t="str">
        <f>IF(TabResults[[#This Row],[Games-Periods-Players]]="","",1)</f>
        <v/>
      </c>
    </row>
    <row r="354" spans="10:18" hidden="1" x14ac:dyDescent="0.25">
      <c r="J354" s="11" t="str">
        <f t="shared" si="28"/>
        <v>-</v>
      </c>
      <c r="K354" t="str">
        <f>IF(ROW()-ROW($K$4)+1&gt;COUNTA($J$4:$J$5000)*COUNTA(TabPP[Players playing]),"",INDEX($J$4:$J$5000,INT((ROW()-ROW($K$4))/COUNTA(TabPP[Players playing])+1))&amp;"-"&amp;INDEX(TabPP[Players playing],MOD(ROW()-ROW($K$4),COUNTA(TabPP[Players playing]))+1))</f>
        <v>G1--</v>
      </c>
      <c r="L354" t="str">
        <f t="shared" si="30"/>
        <v/>
      </c>
      <c r="M354" t="str">
        <f t="shared" si="31"/>
        <v/>
      </c>
      <c r="N354" t="str">
        <f t="shared" si="32"/>
        <v/>
      </c>
      <c r="O354" t="str">
        <f t="array" ref="O354">IFERROR(INDEX($L$4:$L$5000,_xlfn.AGGREGATE(15,6,IF($L$4:$L$5000&lt;&gt;"",ROW($L$4:$L$5000)-ROW($L$4)+1,NA()),ROWS($O$4:O354))),"")</f>
        <v/>
      </c>
      <c r="P354" t="str">
        <f>IF(O354="","",IF(INDEX(TabPlayer2[Players],MATCH(P353,TabPlayer2[Players],0)+1)="",$B$4,INDEX(TabPlayer2[Players],MATCH(P353,TabPlayer2[Players],0)+1)))</f>
        <v/>
      </c>
      <c r="Q354" t="str">
        <f t="shared" si="29"/>
        <v/>
      </c>
      <c r="R354" t="str">
        <f>IF(TabResults[[#This Row],[Games-Periods-Players]]="","",1)</f>
        <v/>
      </c>
    </row>
    <row r="355" spans="10:18" hidden="1" x14ac:dyDescent="0.25">
      <c r="J355" s="11" t="str">
        <f t="shared" si="28"/>
        <v>-</v>
      </c>
      <c r="K355" t="str">
        <f>IF(ROW()-ROW($K$4)+1&gt;COUNTA($J$4:$J$5000)*COUNTA(TabPP[Players playing]),"",INDEX($J$4:$J$5000,INT((ROW()-ROW($K$4))/COUNTA(TabPP[Players playing])+1))&amp;"-"&amp;INDEX(TabPP[Players playing],MOD(ROW()-ROW($K$4),COUNTA(TabPP[Players playing]))+1))</f>
        <v>G1--</v>
      </c>
      <c r="L355" t="str">
        <f t="shared" si="30"/>
        <v/>
      </c>
      <c r="M355" t="str">
        <f t="shared" si="31"/>
        <v/>
      </c>
      <c r="N355" t="str">
        <f t="shared" si="32"/>
        <v/>
      </c>
      <c r="O355" t="str">
        <f t="array" ref="O355">IFERROR(INDEX($L$4:$L$5000,_xlfn.AGGREGATE(15,6,IF($L$4:$L$5000&lt;&gt;"",ROW($L$4:$L$5000)-ROW($L$4)+1,NA()),ROWS($O$4:O355))),"")</f>
        <v/>
      </c>
      <c r="P355" t="str">
        <f>IF(O355="","",IF(INDEX(TabPlayer2[Players],MATCH(P354,TabPlayer2[Players],0)+1)="",$B$4,INDEX(TabPlayer2[Players],MATCH(P354,TabPlayer2[Players],0)+1)))</f>
        <v/>
      </c>
      <c r="Q355" t="str">
        <f t="shared" si="29"/>
        <v/>
      </c>
      <c r="R355" t="str">
        <f>IF(TabResults[[#This Row],[Games-Periods-Players]]="","",1)</f>
        <v/>
      </c>
    </row>
    <row r="356" spans="10:18" hidden="1" x14ac:dyDescent="0.25">
      <c r="J356" s="11" t="str">
        <f t="shared" si="28"/>
        <v>-</v>
      </c>
      <c r="K356" t="str">
        <f>IF(ROW()-ROW($K$4)+1&gt;COUNTA($J$4:$J$5000)*COUNTA(TabPP[Players playing]),"",INDEX($J$4:$J$5000,INT((ROW()-ROW($K$4))/COUNTA(TabPP[Players playing])+1))&amp;"-"&amp;INDEX(TabPP[Players playing],MOD(ROW()-ROW($K$4),COUNTA(TabPP[Players playing]))+1))</f>
        <v>G1--</v>
      </c>
      <c r="L356" t="str">
        <f t="shared" si="30"/>
        <v/>
      </c>
      <c r="M356" t="str">
        <f t="shared" si="31"/>
        <v/>
      </c>
      <c r="N356" t="str">
        <f t="shared" si="32"/>
        <v/>
      </c>
      <c r="O356" t="str">
        <f t="array" ref="O356">IFERROR(INDEX($L$4:$L$5000,_xlfn.AGGREGATE(15,6,IF($L$4:$L$5000&lt;&gt;"",ROW($L$4:$L$5000)-ROW($L$4)+1,NA()),ROWS($O$4:O356))),"")</f>
        <v/>
      </c>
      <c r="P356" t="str">
        <f>IF(O356="","",IF(INDEX(TabPlayer2[Players],MATCH(P355,TabPlayer2[Players],0)+1)="",$B$4,INDEX(TabPlayer2[Players],MATCH(P355,TabPlayer2[Players],0)+1)))</f>
        <v/>
      </c>
      <c r="Q356" t="str">
        <f t="shared" si="29"/>
        <v/>
      </c>
      <c r="R356" t="str">
        <f>IF(TabResults[[#This Row],[Games-Periods-Players]]="","",1)</f>
        <v/>
      </c>
    </row>
    <row r="357" spans="10:18" hidden="1" x14ac:dyDescent="0.25">
      <c r="J357" s="11" t="str">
        <f t="shared" si="28"/>
        <v>-</v>
      </c>
      <c r="K357" t="str">
        <f>IF(ROW()-ROW($K$4)+1&gt;COUNTA($J$4:$J$5000)*COUNTA(TabPP[Players playing]),"",INDEX($J$4:$J$5000,INT((ROW()-ROW($K$4))/COUNTA(TabPP[Players playing])+1))&amp;"-"&amp;INDEX(TabPP[Players playing],MOD(ROW()-ROW($K$4),COUNTA(TabPP[Players playing]))+1))</f>
        <v>G1--</v>
      </c>
      <c r="L357" t="str">
        <f t="shared" si="30"/>
        <v/>
      </c>
      <c r="M357" t="str">
        <f t="shared" si="31"/>
        <v/>
      </c>
      <c r="N357" t="str">
        <f t="shared" si="32"/>
        <v/>
      </c>
      <c r="O357" t="str">
        <f t="array" ref="O357">IFERROR(INDEX($L$4:$L$5000,_xlfn.AGGREGATE(15,6,IF($L$4:$L$5000&lt;&gt;"",ROW($L$4:$L$5000)-ROW($L$4)+1,NA()),ROWS($O$4:O357))),"")</f>
        <v/>
      </c>
      <c r="P357" t="str">
        <f>IF(O357="","",IF(INDEX(TabPlayer2[Players],MATCH(P356,TabPlayer2[Players],0)+1)="",$B$4,INDEX(TabPlayer2[Players],MATCH(P356,TabPlayer2[Players],0)+1)))</f>
        <v/>
      </c>
      <c r="Q357" t="str">
        <f t="shared" si="29"/>
        <v/>
      </c>
      <c r="R357" t="str">
        <f>IF(TabResults[[#This Row],[Games-Periods-Players]]="","",1)</f>
        <v/>
      </c>
    </row>
    <row r="358" spans="10:18" hidden="1" x14ac:dyDescent="0.25">
      <c r="J358" s="11" t="str">
        <f t="shared" si="28"/>
        <v>-</v>
      </c>
      <c r="K358" t="str">
        <f>IF(ROW()-ROW($K$4)+1&gt;COUNTA($J$4:$J$5000)*COUNTA(TabPP[Players playing]),"",INDEX($J$4:$J$5000,INT((ROW()-ROW($K$4))/COUNTA(TabPP[Players playing])+1))&amp;"-"&amp;INDEX(TabPP[Players playing],MOD(ROW()-ROW($K$4),COUNTA(TabPP[Players playing]))+1))</f>
        <v>G1--</v>
      </c>
      <c r="L358" t="str">
        <f t="shared" si="30"/>
        <v/>
      </c>
      <c r="M358" t="str">
        <f t="shared" si="31"/>
        <v/>
      </c>
      <c r="N358" t="str">
        <f t="shared" si="32"/>
        <v/>
      </c>
      <c r="O358" t="str">
        <f t="array" ref="O358">IFERROR(INDEX($L$4:$L$5000,_xlfn.AGGREGATE(15,6,IF($L$4:$L$5000&lt;&gt;"",ROW($L$4:$L$5000)-ROW($L$4)+1,NA()),ROWS($O$4:O358))),"")</f>
        <v/>
      </c>
      <c r="P358" t="str">
        <f>IF(O358="","",IF(INDEX(TabPlayer2[Players],MATCH(P357,TabPlayer2[Players],0)+1)="",$B$4,INDEX(TabPlayer2[Players],MATCH(P357,TabPlayer2[Players],0)+1)))</f>
        <v/>
      </c>
      <c r="Q358" t="str">
        <f t="shared" si="29"/>
        <v/>
      </c>
      <c r="R358" t="str">
        <f>IF(TabResults[[#This Row],[Games-Periods-Players]]="","",1)</f>
        <v/>
      </c>
    </row>
    <row r="359" spans="10:18" hidden="1" x14ac:dyDescent="0.25">
      <c r="J359" s="11" t="str">
        <f t="shared" si="28"/>
        <v>-</v>
      </c>
      <c r="K359" t="str">
        <f>IF(ROW()-ROW($K$4)+1&gt;COUNTA($J$4:$J$5000)*COUNTA(TabPP[Players playing]),"",INDEX($J$4:$J$5000,INT((ROW()-ROW($K$4))/COUNTA(TabPP[Players playing])+1))&amp;"-"&amp;INDEX(TabPP[Players playing],MOD(ROW()-ROW($K$4),COUNTA(TabPP[Players playing]))+1))</f>
        <v>G1--</v>
      </c>
      <c r="L359" t="str">
        <f t="shared" si="30"/>
        <v/>
      </c>
      <c r="M359" t="str">
        <f t="shared" si="31"/>
        <v/>
      </c>
      <c r="N359" t="str">
        <f t="shared" si="32"/>
        <v/>
      </c>
      <c r="O359" t="str">
        <f t="array" ref="O359">IFERROR(INDEX($L$4:$L$5000,_xlfn.AGGREGATE(15,6,IF($L$4:$L$5000&lt;&gt;"",ROW($L$4:$L$5000)-ROW($L$4)+1,NA()),ROWS($O$4:O359))),"")</f>
        <v/>
      </c>
      <c r="P359" t="str">
        <f>IF(O359="","",IF(INDEX(TabPlayer2[Players],MATCH(P358,TabPlayer2[Players],0)+1)="",$B$4,INDEX(TabPlayer2[Players],MATCH(P358,TabPlayer2[Players],0)+1)))</f>
        <v/>
      </c>
      <c r="Q359" t="str">
        <f t="shared" si="29"/>
        <v/>
      </c>
      <c r="R359" t="str">
        <f>IF(TabResults[[#This Row],[Games-Periods-Players]]="","",1)</f>
        <v/>
      </c>
    </row>
    <row r="360" spans="10:18" hidden="1" x14ac:dyDescent="0.25">
      <c r="J360" s="11" t="str">
        <f t="shared" si="28"/>
        <v>-</v>
      </c>
      <c r="K360" t="str">
        <f>IF(ROW()-ROW($K$4)+1&gt;COUNTA($J$4:$J$5000)*COUNTA(TabPP[Players playing]),"",INDEX($J$4:$J$5000,INT((ROW()-ROW($K$4))/COUNTA(TabPP[Players playing])+1))&amp;"-"&amp;INDEX(TabPP[Players playing],MOD(ROW()-ROW($K$4),COUNTA(TabPP[Players playing]))+1))</f>
        <v>G1--</v>
      </c>
      <c r="L360" t="str">
        <f t="shared" si="30"/>
        <v/>
      </c>
      <c r="M360" t="str">
        <f t="shared" si="31"/>
        <v/>
      </c>
      <c r="N360" t="str">
        <f t="shared" si="32"/>
        <v/>
      </c>
      <c r="O360" t="str">
        <f t="array" ref="O360">IFERROR(INDEX($L$4:$L$5000,_xlfn.AGGREGATE(15,6,IF($L$4:$L$5000&lt;&gt;"",ROW($L$4:$L$5000)-ROW($L$4)+1,NA()),ROWS($O$4:O360))),"")</f>
        <v/>
      </c>
      <c r="P360" t="str">
        <f>IF(O360="","",IF(INDEX(TabPlayer2[Players],MATCH(P359,TabPlayer2[Players],0)+1)="",$B$4,INDEX(TabPlayer2[Players],MATCH(P359,TabPlayer2[Players],0)+1)))</f>
        <v/>
      </c>
      <c r="Q360" t="str">
        <f t="shared" si="29"/>
        <v/>
      </c>
      <c r="R360" t="str">
        <f>IF(TabResults[[#This Row],[Games-Periods-Players]]="","",1)</f>
        <v/>
      </c>
    </row>
    <row r="361" spans="10:18" hidden="1" x14ac:dyDescent="0.25">
      <c r="J361" s="11" t="str">
        <f t="shared" si="28"/>
        <v>-</v>
      </c>
      <c r="K361" t="str">
        <f>IF(ROW()-ROW($K$4)+1&gt;COUNTA($J$4:$J$5000)*COUNTA(TabPP[Players playing]),"",INDEX($J$4:$J$5000,INT((ROW()-ROW($K$4))/COUNTA(TabPP[Players playing])+1))&amp;"-"&amp;INDEX(TabPP[Players playing],MOD(ROW()-ROW($K$4),COUNTA(TabPP[Players playing]))+1))</f>
        <v>G1--</v>
      </c>
      <c r="L361" t="str">
        <f t="shared" si="30"/>
        <v/>
      </c>
      <c r="M361" t="str">
        <f t="shared" si="31"/>
        <v/>
      </c>
      <c r="N361" t="str">
        <f t="shared" si="32"/>
        <v/>
      </c>
      <c r="O361" t="str">
        <f t="array" ref="O361">IFERROR(INDEX($L$4:$L$5000,_xlfn.AGGREGATE(15,6,IF($L$4:$L$5000&lt;&gt;"",ROW($L$4:$L$5000)-ROW($L$4)+1,NA()),ROWS($O$4:O361))),"")</f>
        <v/>
      </c>
      <c r="P361" t="str">
        <f>IF(O361="","",IF(INDEX(TabPlayer2[Players],MATCH(P360,TabPlayer2[Players],0)+1)="",$B$4,INDEX(TabPlayer2[Players],MATCH(P360,TabPlayer2[Players],0)+1)))</f>
        <v/>
      </c>
      <c r="Q361" t="str">
        <f t="shared" si="29"/>
        <v/>
      </c>
      <c r="R361" t="str">
        <f>IF(TabResults[[#This Row],[Games-Periods-Players]]="","",1)</f>
        <v/>
      </c>
    </row>
    <row r="362" spans="10:18" hidden="1" x14ac:dyDescent="0.25">
      <c r="J362" s="11" t="str">
        <f t="shared" si="28"/>
        <v>-</v>
      </c>
      <c r="K362" t="str">
        <f>IF(ROW()-ROW($K$4)+1&gt;COUNTA($J$4:$J$5000)*COUNTA(TabPP[Players playing]),"",INDEX($J$4:$J$5000,INT((ROW()-ROW($K$4))/COUNTA(TabPP[Players playing])+1))&amp;"-"&amp;INDEX(TabPP[Players playing],MOD(ROW()-ROW($K$4),COUNTA(TabPP[Players playing]))+1))</f>
        <v>G1--</v>
      </c>
      <c r="L362" t="str">
        <f t="shared" si="30"/>
        <v/>
      </c>
      <c r="M362" t="str">
        <f t="shared" si="31"/>
        <v/>
      </c>
      <c r="N362" t="str">
        <f t="shared" si="32"/>
        <v/>
      </c>
      <c r="O362" t="str">
        <f t="array" ref="O362">IFERROR(INDEX($L$4:$L$5000,_xlfn.AGGREGATE(15,6,IF($L$4:$L$5000&lt;&gt;"",ROW($L$4:$L$5000)-ROW($L$4)+1,NA()),ROWS($O$4:O362))),"")</f>
        <v/>
      </c>
      <c r="P362" t="str">
        <f>IF(O362="","",IF(INDEX(TabPlayer2[Players],MATCH(P361,TabPlayer2[Players],0)+1)="",$B$4,INDEX(TabPlayer2[Players],MATCH(P361,TabPlayer2[Players],0)+1)))</f>
        <v/>
      </c>
      <c r="Q362" t="str">
        <f t="shared" si="29"/>
        <v/>
      </c>
      <c r="R362" t="str">
        <f>IF(TabResults[[#This Row],[Games-Periods-Players]]="","",1)</f>
        <v/>
      </c>
    </row>
    <row r="363" spans="10:18" hidden="1" x14ac:dyDescent="0.25">
      <c r="J363" s="11" t="str">
        <f t="shared" si="28"/>
        <v>-</v>
      </c>
      <c r="K363" t="str">
        <f>IF(ROW()-ROW($K$4)+1&gt;COUNTA($J$4:$J$5000)*COUNTA(TabPP[Players playing]),"",INDEX($J$4:$J$5000,INT((ROW()-ROW($K$4))/COUNTA(TabPP[Players playing])+1))&amp;"-"&amp;INDEX(TabPP[Players playing],MOD(ROW()-ROW($K$4),COUNTA(TabPP[Players playing]))+1))</f>
        <v>G1--</v>
      </c>
      <c r="L363" t="str">
        <f t="shared" si="30"/>
        <v/>
      </c>
      <c r="M363" t="str">
        <f t="shared" si="31"/>
        <v/>
      </c>
      <c r="N363" t="str">
        <f t="shared" si="32"/>
        <v/>
      </c>
      <c r="O363" t="str">
        <f t="array" ref="O363">IFERROR(INDEX($L$4:$L$5000,_xlfn.AGGREGATE(15,6,IF($L$4:$L$5000&lt;&gt;"",ROW($L$4:$L$5000)-ROW($L$4)+1,NA()),ROWS($O$4:O363))),"")</f>
        <v/>
      </c>
      <c r="P363" t="str">
        <f>IF(O363="","",IF(INDEX(TabPlayer2[Players],MATCH(P362,TabPlayer2[Players],0)+1)="",$B$4,INDEX(TabPlayer2[Players],MATCH(P362,TabPlayer2[Players],0)+1)))</f>
        <v/>
      </c>
      <c r="Q363" t="str">
        <f t="shared" si="29"/>
        <v/>
      </c>
      <c r="R363" t="str">
        <f>IF(TabResults[[#This Row],[Games-Periods-Players]]="","",1)</f>
        <v/>
      </c>
    </row>
    <row r="364" spans="10:18" hidden="1" x14ac:dyDescent="0.25">
      <c r="J364" s="11" t="str">
        <f t="shared" si="28"/>
        <v>-P1</v>
      </c>
      <c r="K364" t="str">
        <f>IF(ROW()-ROW($K$4)+1&gt;COUNTA($J$4:$J$5000)*COUNTA(TabPP[Players playing]),"",INDEX($J$4:$J$5000,INT((ROW()-ROW($K$4))/COUNTA(TabPP[Players playing])+1))&amp;"-"&amp;INDEX(TabPP[Players playing],MOD(ROW()-ROW($K$4),COUNTA(TabPP[Players playing]))+1))</f>
        <v>G1--PP1</v>
      </c>
      <c r="L364" t="str">
        <f t="shared" si="30"/>
        <v/>
      </c>
      <c r="M364" t="str">
        <f t="shared" si="31"/>
        <v/>
      </c>
      <c r="N364" t="str">
        <f t="shared" si="32"/>
        <v/>
      </c>
      <c r="O364" t="str">
        <f t="array" ref="O364">IFERROR(INDEX($L$4:$L$5000,_xlfn.AGGREGATE(15,6,IF($L$4:$L$5000&lt;&gt;"",ROW($L$4:$L$5000)-ROW($L$4)+1,NA()),ROWS($O$4:O364))),"")</f>
        <v/>
      </c>
      <c r="P364" t="str">
        <f>IF(O364="","",IF(INDEX(TabPlayer2[Players],MATCH(P363,TabPlayer2[Players],0)+1)="",$B$4,INDEX(TabPlayer2[Players],MATCH(P363,TabPlayer2[Players],0)+1)))</f>
        <v/>
      </c>
      <c r="Q364" t="str">
        <f t="shared" si="29"/>
        <v/>
      </c>
      <c r="R364" t="str">
        <f>IF(TabResults[[#This Row],[Games-Periods-Players]]="","",1)</f>
        <v/>
      </c>
    </row>
    <row r="365" spans="10:18" hidden="1" x14ac:dyDescent="0.25">
      <c r="J365" s="11" t="str">
        <f t="shared" si="28"/>
        <v>-P2</v>
      </c>
      <c r="K365" t="str">
        <f>IF(ROW()-ROW($K$4)+1&gt;COUNTA($J$4:$J$5000)*COUNTA(TabPP[Players playing]),"",INDEX($J$4:$J$5000,INT((ROW()-ROW($K$4))/COUNTA(TabPP[Players playing])+1))&amp;"-"&amp;INDEX(TabPP[Players playing],MOD(ROW()-ROW($K$4),COUNTA(TabPP[Players playing]))+1))</f>
        <v>G1--PP2</v>
      </c>
      <c r="L365" t="str">
        <f t="shared" si="30"/>
        <v/>
      </c>
      <c r="M365" t="str">
        <f t="shared" si="31"/>
        <v/>
      </c>
      <c r="N365" t="str">
        <f t="shared" si="32"/>
        <v/>
      </c>
      <c r="O365" t="str">
        <f t="array" ref="O365">IFERROR(INDEX($L$4:$L$5000,_xlfn.AGGREGATE(15,6,IF($L$4:$L$5000&lt;&gt;"",ROW($L$4:$L$5000)-ROW($L$4)+1,NA()),ROWS($O$4:O365))),"")</f>
        <v/>
      </c>
      <c r="P365" t="str">
        <f>IF(O365="","",IF(INDEX(TabPlayer2[Players],MATCH(P364,TabPlayer2[Players],0)+1)="",$B$4,INDEX(TabPlayer2[Players],MATCH(P364,TabPlayer2[Players],0)+1)))</f>
        <v/>
      </c>
      <c r="Q365" t="str">
        <f t="shared" si="29"/>
        <v/>
      </c>
      <c r="R365" t="str">
        <f>IF(TabResults[[#This Row],[Games-Periods-Players]]="","",1)</f>
        <v/>
      </c>
    </row>
    <row r="366" spans="10:18" hidden="1" x14ac:dyDescent="0.25">
      <c r="J366" s="11" t="str">
        <f t="shared" si="28"/>
        <v>-P3</v>
      </c>
      <c r="K366" t="str">
        <f>IF(ROW()-ROW($K$4)+1&gt;COUNTA($J$4:$J$5000)*COUNTA(TabPP[Players playing]),"",INDEX($J$4:$J$5000,INT((ROW()-ROW($K$4))/COUNTA(TabPP[Players playing])+1))&amp;"-"&amp;INDEX(TabPP[Players playing],MOD(ROW()-ROW($K$4),COUNTA(TabPP[Players playing]))+1))</f>
        <v>G1--PP3</v>
      </c>
      <c r="L366" t="str">
        <f t="shared" si="30"/>
        <v/>
      </c>
      <c r="M366" t="str">
        <f t="shared" si="31"/>
        <v/>
      </c>
      <c r="N366" t="str">
        <f t="shared" si="32"/>
        <v/>
      </c>
      <c r="O366" t="str">
        <f t="array" ref="O366">IFERROR(INDEX($L$4:$L$5000,_xlfn.AGGREGATE(15,6,IF($L$4:$L$5000&lt;&gt;"",ROW($L$4:$L$5000)-ROW($L$4)+1,NA()),ROWS($O$4:O366))),"")</f>
        <v/>
      </c>
      <c r="P366" t="str">
        <f>IF(O366="","",IF(INDEX(TabPlayer2[Players],MATCH(P365,TabPlayer2[Players],0)+1)="",$B$4,INDEX(TabPlayer2[Players],MATCH(P365,TabPlayer2[Players],0)+1)))</f>
        <v/>
      </c>
      <c r="Q366" t="str">
        <f t="shared" si="29"/>
        <v/>
      </c>
      <c r="R366" t="str">
        <f>IF(TabResults[[#This Row],[Games-Periods-Players]]="","",1)</f>
        <v/>
      </c>
    </row>
    <row r="367" spans="10:18" hidden="1" x14ac:dyDescent="0.25">
      <c r="J367" s="11" t="str">
        <f t="shared" si="28"/>
        <v>-P4</v>
      </c>
      <c r="K367" t="str">
        <f>IF(ROW()-ROW($K$4)+1&gt;COUNTA($J$4:$J$5000)*COUNTA(TabPP[Players playing]),"",INDEX($J$4:$J$5000,INT((ROW()-ROW($K$4))/COUNTA(TabPP[Players playing])+1))&amp;"-"&amp;INDEX(TabPP[Players playing],MOD(ROW()-ROW($K$4),COUNTA(TabPP[Players playing]))+1))</f>
        <v>G1--PP4</v>
      </c>
      <c r="L367" t="str">
        <f t="shared" si="30"/>
        <v/>
      </c>
      <c r="M367" t="str">
        <f t="shared" si="31"/>
        <v/>
      </c>
      <c r="N367" t="str">
        <f t="shared" si="32"/>
        <v/>
      </c>
      <c r="O367" t="str">
        <f t="array" ref="O367">IFERROR(INDEX($L$4:$L$5000,_xlfn.AGGREGATE(15,6,IF($L$4:$L$5000&lt;&gt;"",ROW($L$4:$L$5000)-ROW($L$4)+1,NA()),ROWS($O$4:O367))),"")</f>
        <v/>
      </c>
      <c r="P367" t="str">
        <f>IF(O367="","",IF(INDEX(TabPlayer2[Players],MATCH(P366,TabPlayer2[Players],0)+1)="",$B$4,INDEX(TabPlayer2[Players],MATCH(P366,TabPlayer2[Players],0)+1)))</f>
        <v/>
      </c>
      <c r="Q367" t="str">
        <f t="shared" si="29"/>
        <v/>
      </c>
      <c r="R367" t="str">
        <f>IF(TabResults[[#This Row],[Games-Periods-Players]]="","",1)</f>
        <v/>
      </c>
    </row>
    <row r="368" spans="10:18" hidden="1" x14ac:dyDescent="0.25">
      <c r="J368" s="11" t="str">
        <f t="shared" si="28"/>
        <v>-P5</v>
      </c>
      <c r="K368" t="str">
        <f>IF(ROW()-ROW($K$4)+1&gt;COUNTA($J$4:$J$5000)*COUNTA(TabPP[Players playing]),"",INDEX($J$4:$J$5000,INT((ROW()-ROW($K$4))/COUNTA(TabPP[Players playing])+1))&amp;"-"&amp;INDEX(TabPP[Players playing],MOD(ROW()-ROW($K$4),COUNTA(TabPP[Players playing]))+1))</f>
        <v>G1--PP5</v>
      </c>
      <c r="L368" t="str">
        <f t="shared" si="30"/>
        <v/>
      </c>
      <c r="M368" t="str">
        <f t="shared" si="31"/>
        <v/>
      </c>
      <c r="N368" t="str">
        <f t="shared" si="32"/>
        <v/>
      </c>
      <c r="O368" t="str">
        <f t="array" ref="O368">IFERROR(INDEX($L$4:$L$5000,_xlfn.AGGREGATE(15,6,IF($L$4:$L$5000&lt;&gt;"",ROW($L$4:$L$5000)-ROW($L$4)+1,NA()),ROWS($O$4:O368))),"")</f>
        <v/>
      </c>
      <c r="P368" t="str">
        <f>IF(O368="","",IF(INDEX(TabPlayer2[Players],MATCH(P367,TabPlayer2[Players],0)+1)="",$B$4,INDEX(TabPlayer2[Players],MATCH(P367,TabPlayer2[Players],0)+1)))</f>
        <v/>
      </c>
      <c r="Q368" t="str">
        <f t="shared" si="29"/>
        <v/>
      </c>
      <c r="R368" t="str">
        <f>IF(TabResults[[#This Row],[Games-Periods-Players]]="","",1)</f>
        <v/>
      </c>
    </row>
    <row r="369" spans="10:18" hidden="1" x14ac:dyDescent="0.25">
      <c r="J369" s="11" t="str">
        <f t="shared" si="28"/>
        <v>-P6</v>
      </c>
      <c r="K369" t="str">
        <f>IF(ROW()-ROW($K$4)+1&gt;COUNTA($J$4:$J$5000)*COUNTA(TabPP[Players playing]),"",INDEX($J$4:$J$5000,INT((ROW()-ROW($K$4))/COUNTA(TabPP[Players playing])+1))&amp;"-"&amp;INDEX(TabPP[Players playing],MOD(ROW()-ROW($K$4),COUNTA(TabPP[Players playing]))+1))</f>
        <v>G1--</v>
      </c>
      <c r="L369" t="str">
        <f t="shared" si="30"/>
        <v/>
      </c>
      <c r="M369" t="str">
        <f t="shared" si="31"/>
        <v/>
      </c>
      <c r="N369" t="str">
        <f t="shared" si="32"/>
        <v/>
      </c>
      <c r="O369" t="str">
        <f t="array" ref="O369">IFERROR(INDEX($L$4:$L$5000,_xlfn.AGGREGATE(15,6,IF($L$4:$L$5000&lt;&gt;"",ROW($L$4:$L$5000)-ROW($L$4)+1,NA()),ROWS($O$4:O369))),"")</f>
        <v/>
      </c>
      <c r="P369" t="str">
        <f>IF(O369="","",IF(INDEX(TabPlayer2[Players],MATCH(P368,TabPlayer2[Players],0)+1)="",$B$4,INDEX(TabPlayer2[Players],MATCH(P368,TabPlayer2[Players],0)+1)))</f>
        <v/>
      </c>
      <c r="Q369" t="str">
        <f t="shared" si="29"/>
        <v/>
      </c>
      <c r="R369" t="str">
        <f>IF(TabResults[[#This Row],[Games-Periods-Players]]="","",1)</f>
        <v/>
      </c>
    </row>
    <row r="370" spans="10:18" hidden="1" x14ac:dyDescent="0.25">
      <c r="J370" s="11" t="str">
        <f t="shared" si="28"/>
        <v>-P7</v>
      </c>
      <c r="K370" t="str">
        <f>IF(ROW()-ROW($K$4)+1&gt;COUNTA($J$4:$J$5000)*COUNTA(TabPP[Players playing]),"",INDEX($J$4:$J$5000,INT((ROW()-ROW($K$4))/COUNTA(TabPP[Players playing])+1))&amp;"-"&amp;INDEX(TabPP[Players playing],MOD(ROW()-ROW($K$4),COUNTA(TabPP[Players playing]))+1))</f>
        <v>G1--</v>
      </c>
      <c r="L370" t="str">
        <f t="shared" si="30"/>
        <v/>
      </c>
      <c r="M370" t="str">
        <f t="shared" si="31"/>
        <v/>
      </c>
      <c r="N370" t="str">
        <f t="shared" si="32"/>
        <v/>
      </c>
      <c r="O370" t="str">
        <f t="array" ref="O370">IFERROR(INDEX($L$4:$L$5000,_xlfn.AGGREGATE(15,6,IF($L$4:$L$5000&lt;&gt;"",ROW($L$4:$L$5000)-ROW($L$4)+1,NA()),ROWS($O$4:O370))),"")</f>
        <v/>
      </c>
      <c r="P370" t="str">
        <f>IF(O370="","",IF(INDEX(TabPlayer2[Players],MATCH(P369,TabPlayer2[Players],0)+1)="",$B$4,INDEX(TabPlayer2[Players],MATCH(P369,TabPlayer2[Players],0)+1)))</f>
        <v/>
      </c>
      <c r="Q370" t="str">
        <f t="shared" si="29"/>
        <v/>
      </c>
      <c r="R370" t="str">
        <f>IF(TabResults[[#This Row],[Games-Periods-Players]]="","",1)</f>
        <v/>
      </c>
    </row>
    <row r="371" spans="10:18" hidden="1" x14ac:dyDescent="0.25">
      <c r="J371" s="11" t="str">
        <f t="shared" si="28"/>
        <v>-P8</v>
      </c>
      <c r="K371" t="str">
        <f>IF(ROW()-ROW($K$4)+1&gt;COUNTA($J$4:$J$5000)*COUNTA(TabPP[Players playing]),"",INDEX($J$4:$J$5000,INT((ROW()-ROW($K$4))/COUNTA(TabPP[Players playing])+1))&amp;"-"&amp;INDEX(TabPP[Players playing],MOD(ROW()-ROW($K$4),COUNTA(TabPP[Players playing]))+1))</f>
        <v>G1--</v>
      </c>
      <c r="L371" t="str">
        <f t="shared" si="30"/>
        <v/>
      </c>
      <c r="M371" t="str">
        <f t="shared" si="31"/>
        <v/>
      </c>
      <c r="N371" t="str">
        <f t="shared" si="32"/>
        <v/>
      </c>
      <c r="O371" t="str">
        <f t="array" ref="O371">IFERROR(INDEX($L$4:$L$5000,_xlfn.AGGREGATE(15,6,IF($L$4:$L$5000&lt;&gt;"",ROW($L$4:$L$5000)-ROW($L$4)+1,NA()),ROWS($O$4:O371))),"")</f>
        <v/>
      </c>
      <c r="P371" t="str">
        <f>IF(O371="","",IF(INDEX(TabPlayer2[Players],MATCH(P370,TabPlayer2[Players],0)+1)="",$B$4,INDEX(TabPlayer2[Players],MATCH(P370,TabPlayer2[Players],0)+1)))</f>
        <v/>
      </c>
      <c r="Q371" t="str">
        <f t="shared" si="29"/>
        <v/>
      </c>
      <c r="R371" t="str">
        <f>IF(TabResults[[#This Row],[Games-Periods-Players]]="","",1)</f>
        <v/>
      </c>
    </row>
    <row r="372" spans="10:18" hidden="1" x14ac:dyDescent="0.25">
      <c r="J372" s="11" t="str">
        <f t="shared" si="28"/>
        <v>-P9</v>
      </c>
      <c r="K372" t="str">
        <f>IF(ROW()-ROW($K$4)+1&gt;COUNTA($J$4:$J$5000)*COUNTA(TabPP[Players playing]),"",INDEX($J$4:$J$5000,INT((ROW()-ROW($K$4))/COUNTA(TabPP[Players playing])+1))&amp;"-"&amp;INDEX(TabPP[Players playing],MOD(ROW()-ROW($K$4),COUNTA(TabPP[Players playing]))+1))</f>
        <v>G1--</v>
      </c>
      <c r="L372" t="str">
        <f t="shared" si="30"/>
        <v/>
      </c>
      <c r="M372" t="str">
        <f t="shared" si="31"/>
        <v/>
      </c>
      <c r="N372" t="str">
        <f t="shared" si="32"/>
        <v/>
      </c>
      <c r="O372" t="str">
        <f t="array" ref="O372">IFERROR(INDEX($L$4:$L$5000,_xlfn.AGGREGATE(15,6,IF($L$4:$L$5000&lt;&gt;"",ROW($L$4:$L$5000)-ROW($L$4)+1,NA()),ROWS($O$4:O372))),"")</f>
        <v/>
      </c>
      <c r="P372" t="str">
        <f>IF(O372="","",IF(INDEX(TabPlayer2[Players],MATCH(P371,TabPlayer2[Players],0)+1)="",$B$4,INDEX(TabPlayer2[Players],MATCH(P371,TabPlayer2[Players],0)+1)))</f>
        <v/>
      </c>
      <c r="Q372" t="str">
        <f t="shared" si="29"/>
        <v/>
      </c>
      <c r="R372" t="str">
        <f>IF(TabResults[[#This Row],[Games-Periods-Players]]="","",1)</f>
        <v/>
      </c>
    </row>
    <row r="373" spans="10:18" hidden="1" x14ac:dyDescent="0.25">
      <c r="J373" s="11" t="str">
        <f t="shared" si="28"/>
        <v>-</v>
      </c>
      <c r="K373" t="str">
        <f>IF(ROW()-ROW($K$4)+1&gt;COUNTA($J$4:$J$5000)*COUNTA(TabPP[Players playing]),"",INDEX($J$4:$J$5000,INT((ROW()-ROW($K$4))/COUNTA(TabPP[Players playing])+1))&amp;"-"&amp;INDEX(TabPP[Players playing],MOD(ROW()-ROW($K$4),COUNTA(TabPP[Players playing]))+1))</f>
        <v>G1--</v>
      </c>
      <c r="L373" t="str">
        <f t="shared" si="30"/>
        <v/>
      </c>
      <c r="M373" t="str">
        <f t="shared" si="31"/>
        <v/>
      </c>
      <c r="N373" t="str">
        <f t="shared" si="32"/>
        <v/>
      </c>
      <c r="O373" t="str">
        <f t="array" ref="O373">IFERROR(INDEX($L$4:$L$5000,_xlfn.AGGREGATE(15,6,IF($L$4:$L$5000&lt;&gt;"",ROW($L$4:$L$5000)-ROW($L$4)+1,NA()),ROWS($O$4:O373))),"")</f>
        <v/>
      </c>
      <c r="P373" t="str">
        <f>IF(O373="","",IF(INDEX(TabPlayer2[Players],MATCH(P372,TabPlayer2[Players],0)+1)="",$B$4,INDEX(TabPlayer2[Players],MATCH(P372,TabPlayer2[Players],0)+1)))</f>
        <v/>
      </c>
      <c r="Q373" t="str">
        <f t="shared" si="29"/>
        <v/>
      </c>
      <c r="R373" t="str">
        <f>IF(TabResults[[#This Row],[Games-Periods-Players]]="","",1)</f>
        <v/>
      </c>
    </row>
    <row r="374" spans="10:18" hidden="1" x14ac:dyDescent="0.25">
      <c r="J374" s="11" t="str">
        <f t="shared" si="28"/>
        <v>-</v>
      </c>
      <c r="K374" t="str">
        <f>IF(ROW()-ROW($K$4)+1&gt;COUNTA($J$4:$J$5000)*COUNTA(TabPP[Players playing]),"",INDEX($J$4:$J$5000,INT((ROW()-ROW($K$4))/COUNTA(TabPP[Players playing])+1))&amp;"-"&amp;INDEX(TabPP[Players playing],MOD(ROW()-ROW($K$4),COUNTA(TabPP[Players playing]))+1))</f>
        <v>G1--</v>
      </c>
      <c r="L374" t="str">
        <f t="shared" si="30"/>
        <v/>
      </c>
      <c r="M374" t="str">
        <f t="shared" si="31"/>
        <v/>
      </c>
      <c r="N374" t="str">
        <f t="shared" si="32"/>
        <v/>
      </c>
      <c r="O374" t="str">
        <f t="array" ref="O374">IFERROR(INDEX($L$4:$L$5000,_xlfn.AGGREGATE(15,6,IF($L$4:$L$5000&lt;&gt;"",ROW($L$4:$L$5000)-ROW($L$4)+1,NA()),ROWS($O$4:O374))),"")</f>
        <v/>
      </c>
      <c r="P374" t="str">
        <f>IF(O374="","",IF(INDEX(TabPlayer2[Players],MATCH(P373,TabPlayer2[Players],0)+1)="",$B$4,INDEX(TabPlayer2[Players],MATCH(P373,TabPlayer2[Players],0)+1)))</f>
        <v/>
      </c>
      <c r="Q374" t="str">
        <f t="shared" si="29"/>
        <v/>
      </c>
      <c r="R374" t="str">
        <f>IF(TabResults[[#This Row],[Games-Periods-Players]]="","",1)</f>
        <v/>
      </c>
    </row>
    <row r="375" spans="10:18" hidden="1" x14ac:dyDescent="0.25">
      <c r="J375" s="11" t="str">
        <f t="shared" si="28"/>
        <v>-</v>
      </c>
      <c r="K375" t="str">
        <f>IF(ROW()-ROW($K$4)+1&gt;COUNTA($J$4:$J$5000)*COUNTA(TabPP[Players playing]),"",INDEX($J$4:$J$5000,INT((ROW()-ROW($K$4))/COUNTA(TabPP[Players playing])+1))&amp;"-"&amp;INDEX(TabPP[Players playing],MOD(ROW()-ROW($K$4),COUNTA(TabPP[Players playing]))+1))</f>
        <v>G1--</v>
      </c>
      <c r="L375" t="str">
        <f t="shared" si="30"/>
        <v/>
      </c>
      <c r="M375" t="str">
        <f t="shared" si="31"/>
        <v/>
      </c>
      <c r="N375" t="str">
        <f t="shared" si="32"/>
        <v/>
      </c>
      <c r="O375" t="str">
        <f t="array" ref="O375">IFERROR(INDEX($L$4:$L$5000,_xlfn.AGGREGATE(15,6,IF($L$4:$L$5000&lt;&gt;"",ROW($L$4:$L$5000)-ROW($L$4)+1,NA()),ROWS($O$4:O375))),"")</f>
        <v/>
      </c>
      <c r="P375" t="str">
        <f>IF(O375="","",IF(INDEX(TabPlayer2[Players],MATCH(P374,TabPlayer2[Players],0)+1)="",$B$4,INDEX(TabPlayer2[Players],MATCH(P374,TabPlayer2[Players],0)+1)))</f>
        <v/>
      </c>
      <c r="Q375" t="str">
        <f t="shared" si="29"/>
        <v/>
      </c>
      <c r="R375" t="str">
        <f>IF(TabResults[[#This Row],[Games-Periods-Players]]="","",1)</f>
        <v/>
      </c>
    </row>
    <row r="376" spans="10:18" hidden="1" x14ac:dyDescent="0.25">
      <c r="J376" s="11" t="str">
        <f t="shared" si="28"/>
        <v>-</v>
      </c>
      <c r="K376" t="str">
        <f>IF(ROW()-ROW($K$4)+1&gt;COUNTA($J$4:$J$5000)*COUNTA(TabPP[Players playing]),"",INDEX($J$4:$J$5000,INT((ROW()-ROW($K$4))/COUNTA(TabPP[Players playing])+1))&amp;"-"&amp;INDEX(TabPP[Players playing],MOD(ROW()-ROW($K$4),COUNTA(TabPP[Players playing]))+1))</f>
        <v>G1--</v>
      </c>
      <c r="L376" t="str">
        <f t="shared" si="30"/>
        <v/>
      </c>
      <c r="M376" t="str">
        <f t="shared" si="31"/>
        <v/>
      </c>
      <c r="N376" t="str">
        <f t="shared" si="32"/>
        <v/>
      </c>
      <c r="O376" t="str">
        <f t="array" ref="O376">IFERROR(INDEX($L$4:$L$5000,_xlfn.AGGREGATE(15,6,IF($L$4:$L$5000&lt;&gt;"",ROW($L$4:$L$5000)-ROW($L$4)+1,NA()),ROWS($O$4:O376))),"")</f>
        <v/>
      </c>
      <c r="P376" t="str">
        <f>IF(O376="","",IF(INDEX(TabPlayer2[Players],MATCH(P375,TabPlayer2[Players],0)+1)="",$B$4,INDEX(TabPlayer2[Players],MATCH(P375,TabPlayer2[Players],0)+1)))</f>
        <v/>
      </c>
      <c r="Q376" t="str">
        <f t="shared" si="29"/>
        <v/>
      </c>
      <c r="R376" t="str">
        <f>IF(TabResults[[#This Row],[Games-Periods-Players]]="","",1)</f>
        <v/>
      </c>
    </row>
    <row r="377" spans="10:18" hidden="1" x14ac:dyDescent="0.25">
      <c r="J377" s="11" t="str">
        <f t="shared" si="28"/>
        <v>-</v>
      </c>
      <c r="K377" t="str">
        <f>IF(ROW()-ROW($K$4)+1&gt;COUNTA($J$4:$J$5000)*COUNTA(TabPP[Players playing]),"",INDEX($J$4:$J$5000,INT((ROW()-ROW($K$4))/COUNTA(TabPP[Players playing])+1))&amp;"-"&amp;INDEX(TabPP[Players playing],MOD(ROW()-ROW($K$4),COUNTA(TabPP[Players playing]))+1))</f>
        <v>G1--</v>
      </c>
      <c r="L377" t="str">
        <f t="shared" si="30"/>
        <v/>
      </c>
      <c r="M377" t="str">
        <f t="shared" si="31"/>
        <v/>
      </c>
      <c r="N377" t="str">
        <f t="shared" si="32"/>
        <v/>
      </c>
      <c r="O377" t="str">
        <f t="array" ref="O377">IFERROR(INDEX($L$4:$L$5000,_xlfn.AGGREGATE(15,6,IF($L$4:$L$5000&lt;&gt;"",ROW($L$4:$L$5000)-ROW($L$4)+1,NA()),ROWS($O$4:O377))),"")</f>
        <v/>
      </c>
      <c r="P377" t="str">
        <f>IF(O377="","",IF(INDEX(TabPlayer2[Players],MATCH(P376,TabPlayer2[Players],0)+1)="",$B$4,INDEX(TabPlayer2[Players],MATCH(P376,TabPlayer2[Players],0)+1)))</f>
        <v/>
      </c>
      <c r="Q377" t="str">
        <f t="shared" si="29"/>
        <v/>
      </c>
      <c r="R377" t="str">
        <f>IF(TabResults[[#This Row],[Games-Periods-Players]]="","",1)</f>
        <v/>
      </c>
    </row>
    <row r="378" spans="10:18" hidden="1" x14ac:dyDescent="0.25">
      <c r="J378" s="11" t="str">
        <f t="shared" si="28"/>
        <v>-</v>
      </c>
      <c r="K378" t="str">
        <f>IF(ROW()-ROW($K$4)+1&gt;COUNTA($J$4:$J$5000)*COUNTA(TabPP[Players playing]),"",INDEX($J$4:$J$5000,INT((ROW()-ROW($K$4))/COUNTA(TabPP[Players playing])+1))&amp;"-"&amp;INDEX(TabPP[Players playing],MOD(ROW()-ROW($K$4),COUNTA(TabPP[Players playing]))+1))</f>
        <v>G1--</v>
      </c>
      <c r="L378" t="str">
        <f t="shared" si="30"/>
        <v/>
      </c>
      <c r="M378" t="str">
        <f t="shared" si="31"/>
        <v/>
      </c>
      <c r="N378" t="str">
        <f t="shared" si="32"/>
        <v/>
      </c>
      <c r="O378" t="str">
        <f t="array" ref="O378">IFERROR(INDEX($L$4:$L$5000,_xlfn.AGGREGATE(15,6,IF($L$4:$L$5000&lt;&gt;"",ROW($L$4:$L$5000)-ROW($L$4)+1,NA()),ROWS($O$4:O378))),"")</f>
        <v/>
      </c>
      <c r="P378" t="str">
        <f>IF(O378="","",IF(INDEX(TabPlayer2[Players],MATCH(P377,TabPlayer2[Players],0)+1)="",$B$4,INDEX(TabPlayer2[Players],MATCH(P377,TabPlayer2[Players],0)+1)))</f>
        <v/>
      </c>
      <c r="Q378" t="str">
        <f t="shared" si="29"/>
        <v/>
      </c>
      <c r="R378" t="str">
        <f>IF(TabResults[[#This Row],[Games-Periods-Players]]="","",1)</f>
        <v/>
      </c>
    </row>
    <row r="379" spans="10:18" hidden="1" x14ac:dyDescent="0.25">
      <c r="J379" s="11" t="str">
        <f t="shared" si="28"/>
        <v>-</v>
      </c>
      <c r="K379" t="str">
        <f>IF(ROW()-ROW($K$4)+1&gt;COUNTA($J$4:$J$5000)*COUNTA(TabPP[Players playing]),"",INDEX($J$4:$J$5000,INT((ROW()-ROW($K$4))/COUNTA(TabPP[Players playing])+1))&amp;"-"&amp;INDEX(TabPP[Players playing],MOD(ROW()-ROW($K$4),COUNTA(TabPP[Players playing]))+1))</f>
        <v>G1--</v>
      </c>
      <c r="L379" t="str">
        <f t="shared" si="30"/>
        <v/>
      </c>
      <c r="M379" t="str">
        <f t="shared" si="31"/>
        <v/>
      </c>
      <c r="N379" t="str">
        <f t="shared" si="32"/>
        <v/>
      </c>
      <c r="O379" t="str">
        <f t="array" ref="O379">IFERROR(INDEX($L$4:$L$5000,_xlfn.AGGREGATE(15,6,IF($L$4:$L$5000&lt;&gt;"",ROW($L$4:$L$5000)-ROW($L$4)+1,NA()),ROWS($O$4:O379))),"")</f>
        <v/>
      </c>
      <c r="P379" t="str">
        <f>IF(O379="","",IF(INDEX(TabPlayer2[Players],MATCH(P378,TabPlayer2[Players],0)+1)="",$B$4,INDEX(TabPlayer2[Players],MATCH(P378,TabPlayer2[Players],0)+1)))</f>
        <v/>
      </c>
      <c r="Q379" t="str">
        <f t="shared" si="29"/>
        <v/>
      </c>
      <c r="R379" t="str">
        <f>IF(TabResults[[#This Row],[Games-Periods-Players]]="","",1)</f>
        <v/>
      </c>
    </row>
    <row r="380" spans="10:18" hidden="1" x14ac:dyDescent="0.25">
      <c r="J380" s="11" t="str">
        <f t="shared" si="28"/>
        <v>-</v>
      </c>
      <c r="K380" t="str">
        <f>IF(ROW()-ROW($K$4)+1&gt;COUNTA($J$4:$J$5000)*COUNTA(TabPP[Players playing]),"",INDEX($J$4:$J$5000,INT((ROW()-ROW($K$4))/COUNTA(TabPP[Players playing])+1))&amp;"-"&amp;INDEX(TabPP[Players playing],MOD(ROW()-ROW($K$4),COUNTA(TabPP[Players playing]))+1))</f>
        <v>G1--</v>
      </c>
      <c r="L380" t="str">
        <f t="shared" si="30"/>
        <v/>
      </c>
      <c r="M380" t="str">
        <f t="shared" si="31"/>
        <v/>
      </c>
      <c r="N380" t="str">
        <f t="shared" si="32"/>
        <v/>
      </c>
      <c r="O380" t="str">
        <f t="array" ref="O380">IFERROR(INDEX($L$4:$L$5000,_xlfn.AGGREGATE(15,6,IF($L$4:$L$5000&lt;&gt;"",ROW($L$4:$L$5000)-ROW($L$4)+1,NA()),ROWS($O$4:O380))),"")</f>
        <v/>
      </c>
      <c r="P380" t="str">
        <f>IF(O380="","",IF(INDEX(TabPlayer2[Players],MATCH(P379,TabPlayer2[Players],0)+1)="",$B$4,INDEX(TabPlayer2[Players],MATCH(P379,TabPlayer2[Players],0)+1)))</f>
        <v/>
      </c>
      <c r="Q380" t="str">
        <f t="shared" si="29"/>
        <v/>
      </c>
      <c r="R380" t="str">
        <f>IF(TabResults[[#This Row],[Games-Periods-Players]]="","",1)</f>
        <v/>
      </c>
    </row>
    <row r="381" spans="10:18" hidden="1" x14ac:dyDescent="0.25">
      <c r="J381" s="11" t="str">
        <f t="shared" si="28"/>
        <v>-</v>
      </c>
      <c r="K381" t="str">
        <f>IF(ROW()-ROW($K$4)+1&gt;COUNTA($J$4:$J$5000)*COUNTA(TabPP[Players playing]),"",INDEX($J$4:$J$5000,INT((ROW()-ROW($K$4))/COUNTA(TabPP[Players playing])+1))&amp;"-"&amp;INDEX(TabPP[Players playing],MOD(ROW()-ROW($K$4),COUNTA(TabPP[Players playing]))+1))</f>
        <v>G1--</v>
      </c>
      <c r="L381" t="str">
        <f t="shared" si="30"/>
        <v/>
      </c>
      <c r="M381" t="str">
        <f t="shared" si="31"/>
        <v/>
      </c>
      <c r="N381" t="str">
        <f t="shared" si="32"/>
        <v/>
      </c>
      <c r="O381" t="str">
        <f t="array" ref="O381">IFERROR(INDEX($L$4:$L$5000,_xlfn.AGGREGATE(15,6,IF($L$4:$L$5000&lt;&gt;"",ROW($L$4:$L$5000)-ROW($L$4)+1,NA()),ROWS($O$4:O381))),"")</f>
        <v/>
      </c>
      <c r="P381" t="str">
        <f>IF(O381="","",IF(INDEX(TabPlayer2[Players],MATCH(P380,TabPlayer2[Players],0)+1)="",$B$4,INDEX(TabPlayer2[Players],MATCH(P380,TabPlayer2[Players],0)+1)))</f>
        <v/>
      </c>
      <c r="Q381" t="str">
        <f t="shared" si="29"/>
        <v/>
      </c>
      <c r="R381" t="str">
        <f>IF(TabResults[[#This Row],[Games-Periods-Players]]="","",1)</f>
        <v/>
      </c>
    </row>
    <row r="382" spans="10:18" hidden="1" x14ac:dyDescent="0.25">
      <c r="J382" s="11" t="str">
        <f t="shared" si="28"/>
        <v>-</v>
      </c>
      <c r="K382" t="str">
        <f>IF(ROW()-ROW($K$4)+1&gt;COUNTA($J$4:$J$5000)*COUNTA(TabPP[Players playing]),"",INDEX($J$4:$J$5000,INT((ROW()-ROW($K$4))/COUNTA(TabPP[Players playing])+1))&amp;"-"&amp;INDEX(TabPP[Players playing],MOD(ROW()-ROW($K$4),COUNTA(TabPP[Players playing]))+1))</f>
        <v>G1--</v>
      </c>
      <c r="L382" t="str">
        <f t="shared" si="30"/>
        <v/>
      </c>
      <c r="M382" t="str">
        <f t="shared" si="31"/>
        <v/>
      </c>
      <c r="N382" t="str">
        <f t="shared" si="32"/>
        <v/>
      </c>
      <c r="O382" t="str">
        <f t="array" ref="O382">IFERROR(INDEX($L$4:$L$5000,_xlfn.AGGREGATE(15,6,IF($L$4:$L$5000&lt;&gt;"",ROW($L$4:$L$5000)-ROW($L$4)+1,NA()),ROWS($O$4:O382))),"")</f>
        <v/>
      </c>
      <c r="P382" t="str">
        <f>IF(O382="","",IF(INDEX(TabPlayer2[Players],MATCH(P381,TabPlayer2[Players],0)+1)="",$B$4,INDEX(TabPlayer2[Players],MATCH(P381,TabPlayer2[Players],0)+1)))</f>
        <v/>
      </c>
      <c r="Q382" t="str">
        <f t="shared" si="29"/>
        <v/>
      </c>
      <c r="R382" t="str">
        <f>IF(TabResults[[#This Row],[Games-Periods-Players]]="","",1)</f>
        <v/>
      </c>
    </row>
    <row r="383" spans="10:18" hidden="1" x14ac:dyDescent="0.25">
      <c r="J383" s="11" t="str">
        <f t="shared" si="28"/>
        <v>-</v>
      </c>
      <c r="K383" t="str">
        <f>IF(ROW()-ROW($K$4)+1&gt;COUNTA($J$4:$J$5000)*COUNTA(TabPP[Players playing]),"",INDEX($J$4:$J$5000,INT((ROW()-ROW($K$4))/COUNTA(TabPP[Players playing])+1))&amp;"-"&amp;INDEX(TabPP[Players playing],MOD(ROW()-ROW($K$4),COUNTA(TabPP[Players playing]))+1))</f>
        <v>G1--</v>
      </c>
      <c r="L383" t="str">
        <f t="shared" si="30"/>
        <v/>
      </c>
      <c r="M383" t="str">
        <f t="shared" si="31"/>
        <v/>
      </c>
      <c r="N383" t="str">
        <f t="shared" si="32"/>
        <v/>
      </c>
      <c r="O383" t="str">
        <f t="array" ref="O383">IFERROR(INDEX($L$4:$L$5000,_xlfn.AGGREGATE(15,6,IF($L$4:$L$5000&lt;&gt;"",ROW($L$4:$L$5000)-ROW($L$4)+1,NA()),ROWS($O$4:O383))),"")</f>
        <v/>
      </c>
      <c r="P383" t="str">
        <f>IF(O383="","",IF(INDEX(TabPlayer2[Players],MATCH(P382,TabPlayer2[Players],0)+1)="",$B$4,INDEX(TabPlayer2[Players],MATCH(P382,TabPlayer2[Players],0)+1)))</f>
        <v/>
      </c>
      <c r="Q383" t="str">
        <f t="shared" si="29"/>
        <v/>
      </c>
      <c r="R383" t="str">
        <f>IF(TabResults[[#This Row],[Games-Periods-Players]]="","",1)</f>
        <v/>
      </c>
    </row>
    <row r="384" spans="10:18" hidden="1" x14ac:dyDescent="0.25">
      <c r="J384" s="11" t="str">
        <f t="shared" si="28"/>
        <v>-P1</v>
      </c>
      <c r="K384" t="str">
        <f>IF(ROW()-ROW($K$4)+1&gt;COUNTA($J$4:$J$5000)*COUNTA(TabPP[Players playing]),"",INDEX($J$4:$J$5000,INT((ROW()-ROW($K$4))/COUNTA(TabPP[Players playing])+1))&amp;"-"&amp;INDEX(TabPP[Players playing],MOD(ROW()-ROW($K$4),COUNTA(TabPP[Players playing]))+1))</f>
        <v>G1--PP1</v>
      </c>
      <c r="L384" t="str">
        <f t="shared" si="30"/>
        <v/>
      </c>
      <c r="M384" t="str">
        <f t="shared" si="31"/>
        <v/>
      </c>
      <c r="N384" t="str">
        <f t="shared" si="32"/>
        <v/>
      </c>
      <c r="O384" t="str">
        <f t="array" ref="O384">IFERROR(INDEX($L$4:$L$5000,_xlfn.AGGREGATE(15,6,IF($L$4:$L$5000&lt;&gt;"",ROW($L$4:$L$5000)-ROW($L$4)+1,NA()),ROWS($O$4:O384))),"")</f>
        <v/>
      </c>
      <c r="P384" t="str">
        <f>IF(O384="","",IF(INDEX(TabPlayer2[Players],MATCH(P383,TabPlayer2[Players],0)+1)="",$B$4,INDEX(TabPlayer2[Players],MATCH(P383,TabPlayer2[Players],0)+1)))</f>
        <v/>
      </c>
      <c r="Q384" t="str">
        <f t="shared" si="29"/>
        <v/>
      </c>
      <c r="R384" t="str">
        <f>IF(TabResults[[#This Row],[Games-Periods-Players]]="","",1)</f>
        <v/>
      </c>
    </row>
    <row r="385" spans="10:18" hidden="1" x14ac:dyDescent="0.25">
      <c r="J385" s="11" t="str">
        <f t="shared" si="28"/>
        <v>-P2</v>
      </c>
      <c r="K385" t="str">
        <f>IF(ROW()-ROW($K$4)+1&gt;COUNTA($J$4:$J$5000)*COUNTA(TabPP[Players playing]),"",INDEX($J$4:$J$5000,INT((ROW()-ROW($K$4))/COUNTA(TabPP[Players playing])+1))&amp;"-"&amp;INDEX(TabPP[Players playing],MOD(ROW()-ROW($K$4),COUNTA(TabPP[Players playing]))+1))</f>
        <v>G1--PP2</v>
      </c>
      <c r="L385" t="str">
        <f t="shared" si="30"/>
        <v/>
      </c>
      <c r="M385" t="str">
        <f t="shared" si="31"/>
        <v/>
      </c>
      <c r="N385" t="str">
        <f t="shared" si="32"/>
        <v/>
      </c>
      <c r="O385" t="str">
        <f t="array" ref="O385">IFERROR(INDEX($L$4:$L$5000,_xlfn.AGGREGATE(15,6,IF($L$4:$L$5000&lt;&gt;"",ROW($L$4:$L$5000)-ROW($L$4)+1,NA()),ROWS($O$4:O385))),"")</f>
        <v/>
      </c>
      <c r="P385" t="str">
        <f>IF(O385="","",IF(INDEX(TabPlayer2[Players],MATCH(P384,TabPlayer2[Players],0)+1)="",$B$4,INDEX(TabPlayer2[Players],MATCH(P384,TabPlayer2[Players],0)+1)))</f>
        <v/>
      </c>
      <c r="Q385" t="str">
        <f t="shared" si="29"/>
        <v/>
      </c>
      <c r="R385" t="str">
        <f>IF(TabResults[[#This Row],[Games-Periods-Players]]="","",1)</f>
        <v/>
      </c>
    </row>
    <row r="386" spans="10:18" hidden="1" x14ac:dyDescent="0.25">
      <c r="J386" s="11" t="str">
        <f t="shared" si="28"/>
        <v>-P3</v>
      </c>
      <c r="K386" t="str">
        <f>IF(ROW()-ROW($K$4)+1&gt;COUNTA($J$4:$J$5000)*COUNTA(TabPP[Players playing]),"",INDEX($J$4:$J$5000,INT((ROW()-ROW($K$4))/COUNTA(TabPP[Players playing])+1))&amp;"-"&amp;INDEX(TabPP[Players playing],MOD(ROW()-ROW($K$4),COUNTA(TabPP[Players playing]))+1))</f>
        <v>G1--PP3</v>
      </c>
      <c r="L386" t="str">
        <f t="shared" si="30"/>
        <v/>
      </c>
      <c r="M386" t="str">
        <f t="shared" si="31"/>
        <v/>
      </c>
      <c r="N386" t="str">
        <f t="shared" si="32"/>
        <v/>
      </c>
      <c r="O386" t="str">
        <f t="array" ref="O386">IFERROR(INDEX($L$4:$L$5000,_xlfn.AGGREGATE(15,6,IF($L$4:$L$5000&lt;&gt;"",ROW($L$4:$L$5000)-ROW($L$4)+1,NA()),ROWS($O$4:O386))),"")</f>
        <v/>
      </c>
      <c r="P386" t="str">
        <f>IF(O386="","",IF(INDEX(TabPlayer2[Players],MATCH(P385,TabPlayer2[Players],0)+1)="",$B$4,INDEX(TabPlayer2[Players],MATCH(P385,TabPlayer2[Players],0)+1)))</f>
        <v/>
      </c>
      <c r="Q386" t="str">
        <f t="shared" si="29"/>
        <v/>
      </c>
      <c r="R386" t="str">
        <f>IF(TabResults[[#This Row],[Games-Periods-Players]]="","",1)</f>
        <v/>
      </c>
    </row>
    <row r="387" spans="10:18" hidden="1" x14ac:dyDescent="0.25">
      <c r="J387" s="11" t="str">
        <f t="shared" si="28"/>
        <v>-P4</v>
      </c>
      <c r="K387" t="str">
        <f>IF(ROW()-ROW($K$4)+1&gt;COUNTA($J$4:$J$5000)*COUNTA(TabPP[Players playing]),"",INDEX($J$4:$J$5000,INT((ROW()-ROW($K$4))/COUNTA(TabPP[Players playing])+1))&amp;"-"&amp;INDEX(TabPP[Players playing],MOD(ROW()-ROW($K$4),COUNTA(TabPP[Players playing]))+1))</f>
        <v>G1--PP4</v>
      </c>
      <c r="L387" t="str">
        <f t="shared" si="30"/>
        <v/>
      </c>
      <c r="M387" t="str">
        <f t="shared" si="31"/>
        <v/>
      </c>
      <c r="N387" t="str">
        <f t="shared" si="32"/>
        <v/>
      </c>
      <c r="O387" t="str">
        <f t="array" ref="O387">IFERROR(INDEX($L$4:$L$5000,_xlfn.AGGREGATE(15,6,IF($L$4:$L$5000&lt;&gt;"",ROW($L$4:$L$5000)-ROW($L$4)+1,NA()),ROWS($O$4:O387))),"")</f>
        <v/>
      </c>
      <c r="P387" t="str">
        <f>IF(O387="","",IF(INDEX(TabPlayer2[Players],MATCH(P386,TabPlayer2[Players],0)+1)="",$B$4,INDEX(TabPlayer2[Players],MATCH(P386,TabPlayer2[Players],0)+1)))</f>
        <v/>
      </c>
      <c r="Q387" t="str">
        <f t="shared" si="29"/>
        <v/>
      </c>
      <c r="R387" t="str">
        <f>IF(TabResults[[#This Row],[Games-Periods-Players]]="","",1)</f>
        <v/>
      </c>
    </row>
    <row r="388" spans="10:18" hidden="1" x14ac:dyDescent="0.25">
      <c r="J388" s="11" t="str">
        <f t="shared" ref="J388:J451" si="33">IF(ROW()-ROW($J$4)+1&gt;COUNTA($D$4:$D$23)*COUNTA($F$4:$F$23),"",INDEX($D$4:$D$23,INT((ROW()-ROW($J$4))/COUNTA($F$4:$F$23)+1))&amp;"-"&amp;INDEX($F$4:$F$23,MOD(ROW()-ROW($J$4),COUNTA($F$4:$F$23))+1))</f>
        <v>-P5</v>
      </c>
      <c r="K388" t="str">
        <f>IF(ROW()-ROW($K$4)+1&gt;COUNTA($J$4:$J$5000)*COUNTA(TabPP[Players playing]),"",INDEX($J$4:$J$5000,INT((ROW()-ROW($K$4))/COUNTA(TabPP[Players playing])+1))&amp;"-"&amp;INDEX(TabPP[Players playing],MOD(ROW()-ROW($K$4),COUNTA(TabPP[Players playing]))+1))</f>
        <v>G1--PP5</v>
      </c>
      <c r="L388" t="str">
        <f t="shared" si="30"/>
        <v/>
      </c>
      <c r="M388" t="str">
        <f t="shared" si="31"/>
        <v/>
      </c>
      <c r="N388" t="str">
        <f t="shared" si="32"/>
        <v/>
      </c>
      <c r="O388" t="str">
        <f t="array" ref="O388">IFERROR(INDEX($L$4:$L$5000,_xlfn.AGGREGATE(15,6,IF($L$4:$L$5000&lt;&gt;"",ROW($L$4:$L$5000)-ROW($L$4)+1,NA()),ROWS($O$4:O388))),"")</f>
        <v/>
      </c>
      <c r="P388" t="str">
        <f>IF(O388="","",IF(INDEX(TabPlayer2[Players],MATCH(P387,TabPlayer2[Players],0)+1)="",$B$4,INDEX(TabPlayer2[Players],MATCH(P387,TabPlayer2[Players],0)+1)))</f>
        <v/>
      </c>
      <c r="Q388" t="str">
        <f t="shared" ref="Q388:Q451" si="34">IF(O388="","",M388&amp;"-"&amp;N388&amp;"-"&amp;P388)</f>
        <v/>
      </c>
      <c r="R388" t="str">
        <f>IF(TabResults[[#This Row],[Games-Periods-Players]]="","",1)</f>
        <v/>
      </c>
    </row>
    <row r="389" spans="10:18" hidden="1" x14ac:dyDescent="0.25">
      <c r="J389" s="11" t="str">
        <f t="shared" si="33"/>
        <v>-P6</v>
      </c>
      <c r="K389" t="str">
        <f>IF(ROW()-ROW($K$4)+1&gt;COUNTA($J$4:$J$5000)*COUNTA(TabPP[Players playing]),"",INDEX($J$4:$J$5000,INT((ROW()-ROW($K$4))/COUNTA(TabPP[Players playing])+1))&amp;"-"&amp;INDEX(TabPP[Players playing],MOD(ROW()-ROW($K$4),COUNTA(TabPP[Players playing]))+1))</f>
        <v>G1--</v>
      </c>
      <c r="L389" t="str">
        <f t="shared" ref="L389:L452" si="35">IF(LEN(K389)&gt;=9,K389,"")</f>
        <v/>
      </c>
      <c r="M389" t="str">
        <f t="shared" ref="M389:M452" si="36">TRIM(LEFT(SUBSTITUTE(O389,"-",REPT(" ",LEN(O389))),LEN(O389)))</f>
        <v/>
      </c>
      <c r="N389" t="str">
        <f t="shared" ref="N389:N452" si="37">TRIM(MID(SUBSTITUTE(O389,"-",REPT(" ",LEN(O389))),(2-1)*LEN(O389)+1,LEN(O389)))</f>
        <v/>
      </c>
      <c r="O389" t="str">
        <f t="array" ref="O389">IFERROR(INDEX($L$4:$L$5000,_xlfn.AGGREGATE(15,6,IF($L$4:$L$5000&lt;&gt;"",ROW($L$4:$L$5000)-ROW($L$4)+1,NA()),ROWS($O$4:O389))),"")</f>
        <v/>
      </c>
      <c r="P389" t="str">
        <f>IF(O389="","",IF(INDEX(TabPlayer2[Players],MATCH(P388,TabPlayer2[Players],0)+1)="",$B$4,INDEX(TabPlayer2[Players],MATCH(P388,TabPlayer2[Players],0)+1)))</f>
        <v/>
      </c>
      <c r="Q389" t="str">
        <f t="shared" si="34"/>
        <v/>
      </c>
      <c r="R389" t="str">
        <f>IF(TabResults[[#This Row],[Games-Periods-Players]]="","",1)</f>
        <v/>
      </c>
    </row>
    <row r="390" spans="10:18" hidden="1" x14ac:dyDescent="0.25">
      <c r="J390" s="11" t="str">
        <f t="shared" si="33"/>
        <v>-P7</v>
      </c>
      <c r="K390" t="str">
        <f>IF(ROW()-ROW($K$4)+1&gt;COUNTA($J$4:$J$5000)*COUNTA(TabPP[Players playing]),"",INDEX($J$4:$J$5000,INT((ROW()-ROW($K$4))/COUNTA(TabPP[Players playing])+1))&amp;"-"&amp;INDEX(TabPP[Players playing],MOD(ROW()-ROW($K$4),COUNTA(TabPP[Players playing]))+1))</f>
        <v>G1--</v>
      </c>
      <c r="L390" t="str">
        <f t="shared" si="35"/>
        <v/>
      </c>
      <c r="M390" t="str">
        <f t="shared" si="36"/>
        <v/>
      </c>
      <c r="N390" t="str">
        <f t="shared" si="37"/>
        <v/>
      </c>
      <c r="O390" t="str">
        <f t="array" ref="O390">IFERROR(INDEX($L$4:$L$5000,_xlfn.AGGREGATE(15,6,IF($L$4:$L$5000&lt;&gt;"",ROW($L$4:$L$5000)-ROW($L$4)+1,NA()),ROWS($O$4:O390))),"")</f>
        <v/>
      </c>
      <c r="P390" t="str">
        <f>IF(O390="","",IF(INDEX(TabPlayer2[Players],MATCH(P389,TabPlayer2[Players],0)+1)="",$B$4,INDEX(TabPlayer2[Players],MATCH(P389,TabPlayer2[Players],0)+1)))</f>
        <v/>
      </c>
      <c r="Q390" t="str">
        <f t="shared" si="34"/>
        <v/>
      </c>
      <c r="R390" t="str">
        <f>IF(TabResults[[#This Row],[Games-Periods-Players]]="","",1)</f>
        <v/>
      </c>
    </row>
    <row r="391" spans="10:18" hidden="1" x14ac:dyDescent="0.25">
      <c r="J391" s="11" t="str">
        <f t="shared" si="33"/>
        <v>-P8</v>
      </c>
      <c r="K391" t="str">
        <f>IF(ROW()-ROW($K$4)+1&gt;COUNTA($J$4:$J$5000)*COUNTA(TabPP[Players playing]),"",INDEX($J$4:$J$5000,INT((ROW()-ROW($K$4))/COUNTA(TabPP[Players playing])+1))&amp;"-"&amp;INDEX(TabPP[Players playing],MOD(ROW()-ROW($K$4),COUNTA(TabPP[Players playing]))+1))</f>
        <v>G1--</v>
      </c>
      <c r="L391" t="str">
        <f t="shared" si="35"/>
        <v/>
      </c>
      <c r="M391" t="str">
        <f t="shared" si="36"/>
        <v/>
      </c>
      <c r="N391" t="str">
        <f t="shared" si="37"/>
        <v/>
      </c>
      <c r="O391" t="str">
        <f t="array" ref="O391">IFERROR(INDEX($L$4:$L$5000,_xlfn.AGGREGATE(15,6,IF($L$4:$L$5000&lt;&gt;"",ROW($L$4:$L$5000)-ROW($L$4)+1,NA()),ROWS($O$4:O391))),"")</f>
        <v/>
      </c>
      <c r="P391" t="str">
        <f>IF(O391="","",IF(INDEX(TabPlayer2[Players],MATCH(P390,TabPlayer2[Players],0)+1)="",$B$4,INDEX(TabPlayer2[Players],MATCH(P390,TabPlayer2[Players],0)+1)))</f>
        <v/>
      </c>
      <c r="Q391" t="str">
        <f t="shared" si="34"/>
        <v/>
      </c>
      <c r="R391" t="str">
        <f>IF(TabResults[[#This Row],[Games-Periods-Players]]="","",1)</f>
        <v/>
      </c>
    </row>
    <row r="392" spans="10:18" hidden="1" x14ac:dyDescent="0.25">
      <c r="J392" s="11" t="str">
        <f t="shared" si="33"/>
        <v>-P9</v>
      </c>
      <c r="K392" t="str">
        <f>IF(ROW()-ROW($K$4)+1&gt;COUNTA($J$4:$J$5000)*COUNTA(TabPP[Players playing]),"",INDEX($J$4:$J$5000,INT((ROW()-ROW($K$4))/COUNTA(TabPP[Players playing])+1))&amp;"-"&amp;INDEX(TabPP[Players playing],MOD(ROW()-ROW($K$4),COUNTA(TabPP[Players playing]))+1))</f>
        <v>G1--</v>
      </c>
      <c r="L392" t="str">
        <f t="shared" si="35"/>
        <v/>
      </c>
      <c r="M392" t="str">
        <f t="shared" si="36"/>
        <v/>
      </c>
      <c r="N392" t="str">
        <f t="shared" si="37"/>
        <v/>
      </c>
      <c r="O392" t="str">
        <f t="array" ref="O392">IFERROR(INDEX($L$4:$L$5000,_xlfn.AGGREGATE(15,6,IF($L$4:$L$5000&lt;&gt;"",ROW($L$4:$L$5000)-ROW($L$4)+1,NA()),ROWS($O$4:O392))),"")</f>
        <v/>
      </c>
      <c r="P392" t="str">
        <f>IF(O392="","",IF(INDEX(TabPlayer2[Players],MATCH(P391,TabPlayer2[Players],0)+1)="",$B$4,INDEX(TabPlayer2[Players],MATCH(P391,TabPlayer2[Players],0)+1)))</f>
        <v/>
      </c>
      <c r="Q392" t="str">
        <f t="shared" si="34"/>
        <v/>
      </c>
      <c r="R392" t="str">
        <f>IF(TabResults[[#This Row],[Games-Periods-Players]]="","",1)</f>
        <v/>
      </c>
    </row>
    <row r="393" spans="10:18" hidden="1" x14ac:dyDescent="0.25">
      <c r="J393" s="11" t="str">
        <f t="shared" si="33"/>
        <v>-</v>
      </c>
      <c r="K393" t="str">
        <f>IF(ROW()-ROW($K$4)+1&gt;COUNTA($J$4:$J$5000)*COUNTA(TabPP[Players playing]),"",INDEX($J$4:$J$5000,INT((ROW()-ROW($K$4))/COUNTA(TabPP[Players playing])+1))&amp;"-"&amp;INDEX(TabPP[Players playing],MOD(ROW()-ROW($K$4),COUNTA(TabPP[Players playing]))+1))</f>
        <v>G1--</v>
      </c>
      <c r="L393" t="str">
        <f t="shared" si="35"/>
        <v/>
      </c>
      <c r="M393" t="str">
        <f t="shared" si="36"/>
        <v/>
      </c>
      <c r="N393" t="str">
        <f t="shared" si="37"/>
        <v/>
      </c>
      <c r="O393" t="str">
        <f t="array" ref="O393">IFERROR(INDEX($L$4:$L$5000,_xlfn.AGGREGATE(15,6,IF($L$4:$L$5000&lt;&gt;"",ROW($L$4:$L$5000)-ROW($L$4)+1,NA()),ROWS($O$4:O393))),"")</f>
        <v/>
      </c>
      <c r="P393" t="str">
        <f>IF(O393="","",IF(INDEX(TabPlayer2[Players],MATCH(P392,TabPlayer2[Players],0)+1)="",$B$4,INDEX(TabPlayer2[Players],MATCH(P392,TabPlayer2[Players],0)+1)))</f>
        <v/>
      </c>
      <c r="Q393" t="str">
        <f t="shared" si="34"/>
        <v/>
      </c>
      <c r="R393" t="str">
        <f>IF(TabResults[[#This Row],[Games-Periods-Players]]="","",1)</f>
        <v/>
      </c>
    </row>
    <row r="394" spans="10:18" hidden="1" x14ac:dyDescent="0.25">
      <c r="J394" s="11" t="str">
        <f t="shared" si="33"/>
        <v>-</v>
      </c>
      <c r="K394" t="str">
        <f>IF(ROW()-ROW($K$4)+1&gt;COUNTA($J$4:$J$5000)*COUNTA(TabPP[Players playing]),"",INDEX($J$4:$J$5000,INT((ROW()-ROW($K$4))/COUNTA(TabPP[Players playing])+1))&amp;"-"&amp;INDEX(TabPP[Players playing],MOD(ROW()-ROW($K$4),COUNTA(TabPP[Players playing]))+1))</f>
        <v>G1--</v>
      </c>
      <c r="L394" t="str">
        <f t="shared" si="35"/>
        <v/>
      </c>
      <c r="M394" t="str">
        <f t="shared" si="36"/>
        <v/>
      </c>
      <c r="N394" t="str">
        <f t="shared" si="37"/>
        <v/>
      </c>
      <c r="O394" t="str">
        <f t="array" ref="O394">IFERROR(INDEX($L$4:$L$5000,_xlfn.AGGREGATE(15,6,IF($L$4:$L$5000&lt;&gt;"",ROW($L$4:$L$5000)-ROW($L$4)+1,NA()),ROWS($O$4:O394))),"")</f>
        <v/>
      </c>
      <c r="P394" t="str">
        <f>IF(O394="","",IF(INDEX(TabPlayer2[Players],MATCH(P393,TabPlayer2[Players],0)+1)="",$B$4,INDEX(TabPlayer2[Players],MATCH(P393,TabPlayer2[Players],0)+1)))</f>
        <v/>
      </c>
      <c r="Q394" t="str">
        <f t="shared" si="34"/>
        <v/>
      </c>
      <c r="R394" t="str">
        <f>IF(TabResults[[#This Row],[Games-Periods-Players]]="","",1)</f>
        <v/>
      </c>
    </row>
    <row r="395" spans="10:18" hidden="1" x14ac:dyDescent="0.25">
      <c r="J395" s="11" t="str">
        <f t="shared" si="33"/>
        <v>-</v>
      </c>
      <c r="K395" t="str">
        <f>IF(ROW()-ROW($K$4)+1&gt;COUNTA($J$4:$J$5000)*COUNTA(TabPP[Players playing]),"",INDEX($J$4:$J$5000,INT((ROW()-ROW($K$4))/COUNTA(TabPP[Players playing])+1))&amp;"-"&amp;INDEX(TabPP[Players playing],MOD(ROW()-ROW($K$4),COUNTA(TabPP[Players playing]))+1))</f>
        <v>G1--</v>
      </c>
      <c r="L395" t="str">
        <f t="shared" si="35"/>
        <v/>
      </c>
      <c r="M395" t="str">
        <f t="shared" si="36"/>
        <v/>
      </c>
      <c r="N395" t="str">
        <f t="shared" si="37"/>
        <v/>
      </c>
      <c r="O395" t="str">
        <f t="array" ref="O395">IFERROR(INDEX($L$4:$L$5000,_xlfn.AGGREGATE(15,6,IF($L$4:$L$5000&lt;&gt;"",ROW($L$4:$L$5000)-ROW($L$4)+1,NA()),ROWS($O$4:O395))),"")</f>
        <v/>
      </c>
      <c r="P395" t="str">
        <f>IF(O395="","",IF(INDEX(TabPlayer2[Players],MATCH(P394,TabPlayer2[Players],0)+1)="",$B$4,INDEX(TabPlayer2[Players],MATCH(P394,TabPlayer2[Players],0)+1)))</f>
        <v/>
      </c>
      <c r="Q395" t="str">
        <f t="shared" si="34"/>
        <v/>
      </c>
      <c r="R395" t="str">
        <f>IF(TabResults[[#This Row],[Games-Periods-Players]]="","",1)</f>
        <v/>
      </c>
    </row>
    <row r="396" spans="10:18" hidden="1" x14ac:dyDescent="0.25">
      <c r="J396" s="11" t="str">
        <f t="shared" si="33"/>
        <v>-</v>
      </c>
      <c r="K396" t="str">
        <f>IF(ROW()-ROW($K$4)+1&gt;COUNTA($J$4:$J$5000)*COUNTA(TabPP[Players playing]),"",INDEX($J$4:$J$5000,INT((ROW()-ROW($K$4))/COUNTA(TabPP[Players playing])+1))&amp;"-"&amp;INDEX(TabPP[Players playing],MOD(ROW()-ROW($K$4),COUNTA(TabPP[Players playing]))+1))</f>
        <v>G1--</v>
      </c>
      <c r="L396" t="str">
        <f t="shared" si="35"/>
        <v/>
      </c>
      <c r="M396" t="str">
        <f t="shared" si="36"/>
        <v/>
      </c>
      <c r="N396" t="str">
        <f t="shared" si="37"/>
        <v/>
      </c>
      <c r="O396" t="str">
        <f t="array" ref="O396">IFERROR(INDEX($L$4:$L$5000,_xlfn.AGGREGATE(15,6,IF($L$4:$L$5000&lt;&gt;"",ROW($L$4:$L$5000)-ROW($L$4)+1,NA()),ROWS($O$4:O396))),"")</f>
        <v/>
      </c>
      <c r="P396" t="str">
        <f>IF(O396="","",IF(INDEX(TabPlayer2[Players],MATCH(P395,TabPlayer2[Players],0)+1)="",$B$4,INDEX(TabPlayer2[Players],MATCH(P395,TabPlayer2[Players],0)+1)))</f>
        <v/>
      </c>
      <c r="Q396" t="str">
        <f t="shared" si="34"/>
        <v/>
      </c>
      <c r="R396" t="str">
        <f>IF(TabResults[[#This Row],[Games-Periods-Players]]="","",1)</f>
        <v/>
      </c>
    </row>
    <row r="397" spans="10:18" hidden="1" x14ac:dyDescent="0.25">
      <c r="J397" s="11" t="str">
        <f t="shared" si="33"/>
        <v>-</v>
      </c>
      <c r="K397" t="str">
        <f>IF(ROW()-ROW($K$4)+1&gt;COUNTA($J$4:$J$5000)*COUNTA(TabPP[Players playing]),"",INDEX($J$4:$J$5000,INT((ROW()-ROW($K$4))/COUNTA(TabPP[Players playing])+1))&amp;"-"&amp;INDEX(TabPP[Players playing],MOD(ROW()-ROW($K$4),COUNTA(TabPP[Players playing]))+1))</f>
        <v>G1--</v>
      </c>
      <c r="L397" t="str">
        <f t="shared" si="35"/>
        <v/>
      </c>
      <c r="M397" t="str">
        <f t="shared" si="36"/>
        <v/>
      </c>
      <c r="N397" t="str">
        <f t="shared" si="37"/>
        <v/>
      </c>
      <c r="O397" t="str">
        <f t="array" ref="O397">IFERROR(INDEX($L$4:$L$5000,_xlfn.AGGREGATE(15,6,IF($L$4:$L$5000&lt;&gt;"",ROW($L$4:$L$5000)-ROW($L$4)+1,NA()),ROWS($O$4:O397))),"")</f>
        <v/>
      </c>
      <c r="P397" t="str">
        <f>IF(O397="","",IF(INDEX(TabPlayer2[Players],MATCH(P396,TabPlayer2[Players],0)+1)="",$B$4,INDEX(TabPlayer2[Players],MATCH(P396,TabPlayer2[Players],0)+1)))</f>
        <v/>
      </c>
      <c r="Q397" t="str">
        <f t="shared" si="34"/>
        <v/>
      </c>
      <c r="R397" t="str">
        <f>IF(TabResults[[#This Row],[Games-Periods-Players]]="","",1)</f>
        <v/>
      </c>
    </row>
    <row r="398" spans="10:18" hidden="1" x14ac:dyDescent="0.25">
      <c r="J398" s="11" t="str">
        <f t="shared" si="33"/>
        <v>-</v>
      </c>
      <c r="K398" t="str">
        <f>IF(ROW()-ROW($K$4)+1&gt;COUNTA($J$4:$J$5000)*COUNTA(TabPP[Players playing]),"",INDEX($J$4:$J$5000,INT((ROW()-ROW($K$4))/COUNTA(TabPP[Players playing])+1))&amp;"-"&amp;INDEX(TabPP[Players playing],MOD(ROW()-ROW($K$4),COUNTA(TabPP[Players playing]))+1))</f>
        <v>G1--</v>
      </c>
      <c r="L398" t="str">
        <f t="shared" si="35"/>
        <v/>
      </c>
      <c r="M398" t="str">
        <f t="shared" si="36"/>
        <v/>
      </c>
      <c r="N398" t="str">
        <f t="shared" si="37"/>
        <v/>
      </c>
      <c r="O398" t="str">
        <f t="array" ref="O398">IFERROR(INDEX($L$4:$L$5000,_xlfn.AGGREGATE(15,6,IF($L$4:$L$5000&lt;&gt;"",ROW($L$4:$L$5000)-ROW($L$4)+1,NA()),ROWS($O$4:O398))),"")</f>
        <v/>
      </c>
      <c r="P398" t="str">
        <f>IF(O398="","",IF(INDEX(TabPlayer2[Players],MATCH(P397,TabPlayer2[Players],0)+1)="",$B$4,INDEX(TabPlayer2[Players],MATCH(P397,TabPlayer2[Players],0)+1)))</f>
        <v/>
      </c>
      <c r="Q398" t="str">
        <f t="shared" si="34"/>
        <v/>
      </c>
      <c r="R398" t="str">
        <f>IF(TabResults[[#This Row],[Games-Periods-Players]]="","",1)</f>
        <v/>
      </c>
    </row>
    <row r="399" spans="10:18" hidden="1" x14ac:dyDescent="0.25">
      <c r="J399" s="11" t="str">
        <f t="shared" si="33"/>
        <v>-</v>
      </c>
      <c r="K399" t="str">
        <f>IF(ROW()-ROW($K$4)+1&gt;COUNTA($J$4:$J$5000)*COUNTA(TabPP[Players playing]),"",INDEX($J$4:$J$5000,INT((ROW()-ROW($K$4))/COUNTA(TabPP[Players playing])+1))&amp;"-"&amp;INDEX(TabPP[Players playing],MOD(ROW()-ROW($K$4),COUNTA(TabPP[Players playing]))+1))</f>
        <v>G1--</v>
      </c>
      <c r="L399" t="str">
        <f t="shared" si="35"/>
        <v/>
      </c>
      <c r="M399" t="str">
        <f t="shared" si="36"/>
        <v/>
      </c>
      <c r="N399" t="str">
        <f t="shared" si="37"/>
        <v/>
      </c>
      <c r="O399" t="str">
        <f t="array" ref="O399">IFERROR(INDEX($L$4:$L$5000,_xlfn.AGGREGATE(15,6,IF($L$4:$L$5000&lt;&gt;"",ROW($L$4:$L$5000)-ROW($L$4)+1,NA()),ROWS($O$4:O399))),"")</f>
        <v/>
      </c>
      <c r="P399" t="str">
        <f>IF(O399="","",IF(INDEX(TabPlayer2[Players],MATCH(P398,TabPlayer2[Players],0)+1)="",$B$4,INDEX(TabPlayer2[Players],MATCH(P398,TabPlayer2[Players],0)+1)))</f>
        <v/>
      </c>
      <c r="Q399" t="str">
        <f t="shared" si="34"/>
        <v/>
      </c>
      <c r="R399" t="str">
        <f>IF(TabResults[[#This Row],[Games-Periods-Players]]="","",1)</f>
        <v/>
      </c>
    </row>
    <row r="400" spans="10:18" hidden="1" x14ac:dyDescent="0.25">
      <c r="J400" s="11" t="str">
        <f t="shared" si="33"/>
        <v>-</v>
      </c>
      <c r="K400" t="str">
        <f>IF(ROW()-ROW($K$4)+1&gt;COUNTA($J$4:$J$5000)*COUNTA(TabPP[Players playing]),"",INDEX($J$4:$J$5000,INT((ROW()-ROW($K$4))/COUNTA(TabPP[Players playing])+1))&amp;"-"&amp;INDEX(TabPP[Players playing],MOD(ROW()-ROW($K$4),COUNTA(TabPP[Players playing]))+1))</f>
        <v>G1--</v>
      </c>
      <c r="L400" t="str">
        <f t="shared" si="35"/>
        <v/>
      </c>
      <c r="M400" t="str">
        <f t="shared" si="36"/>
        <v/>
      </c>
      <c r="N400" t="str">
        <f t="shared" si="37"/>
        <v/>
      </c>
      <c r="O400" t="str">
        <f t="array" ref="O400">IFERROR(INDEX($L$4:$L$5000,_xlfn.AGGREGATE(15,6,IF($L$4:$L$5000&lt;&gt;"",ROW($L$4:$L$5000)-ROW($L$4)+1,NA()),ROWS($O$4:O400))),"")</f>
        <v/>
      </c>
      <c r="P400" t="str">
        <f>IF(O400="","",IF(INDEX(TabPlayer2[Players],MATCH(P399,TabPlayer2[Players],0)+1)="",$B$4,INDEX(TabPlayer2[Players],MATCH(P399,TabPlayer2[Players],0)+1)))</f>
        <v/>
      </c>
      <c r="Q400" t="str">
        <f t="shared" si="34"/>
        <v/>
      </c>
      <c r="R400" t="str">
        <f>IF(TabResults[[#This Row],[Games-Periods-Players]]="","",1)</f>
        <v/>
      </c>
    </row>
    <row r="401" spans="10:18" hidden="1" x14ac:dyDescent="0.25">
      <c r="J401" s="11" t="str">
        <f t="shared" si="33"/>
        <v>-</v>
      </c>
      <c r="K401" t="str">
        <f>IF(ROW()-ROW($K$4)+1&gt;COUNTA($J$4:$J$5000)*COUNTA(TabPP[Players playing]),"",INDEX($J$4:$J$5000,INT((ROW()-ROW($K$4))/COUNTA(TabPP[Players playing])+1))&amp;"-"&amp;INDEX(TabPP[Players playing],MOD(ROW()-ROW($K$4),COUNTA(TabPP[Players playing]))+1))</f>
        <v>G1--</v>
      </c>
      <c r="L401" t="str">
        <f t="shared" si="35"/>
        <v/>
      </c>
      <c r="M401" t="str">
        <f t="shared" si="36"/>
        <v/>
      </c>
      <c r="N401" t="str">
        <f t="shared" si="37"/>
        <v/>
      </c>
      <c r="O401" t="str">
        <f t="array" ref="O401">IFERROR(INDEX($L$4:$L$5000,_xlfn.AGGREGATE(15,6,IF($L$4:$L$5000&lt;&gt;"",ROW($L$4:$L$5000)-ROW($L$4)+1,NA()),ROWS($O$4:O401))),"")</f>
        <v/>
      </c>
      <c r="P401" t="str">
        <f>IF(O401="","",IF(INDEX(TabPlayer2[Players],MATCH(P400,TabPlayer2[Players],0)+1)="",$B$4,INDEX(TabPlayer2[Players],MATCH(P400,TabPlayer2[Players],0)+1)))</f>
        <v/>
      </c>
      <c r="Q401" t="str">
        <f t="shared" si="34"/>
        <v/>
      </c>
      <c r="R401" t="str">
        <f>IF(TabResults[[#This Row],[Games-Periods-Players]]="","",1)</f>
        <v/>
      </c>
    </row>
    <row r="402" spans="10:18" hidden="1" x14ac:dyDescent="0.25">
      <c r="J402" s="11" t="str">
        <f t="shared" si="33"/>
        <v>-</v>
      </c>
      <c r="K402" t="str">
        <f>IF(ROW()-ROW($K$4)+1&gt;COUNTA($J$4:$J$5000)*COUNTA(TabPP[Players playing]),"",INDEX($J$4:$J$5000,INT((ROW()-ROW($K$4))/COUNTA(TabPP[Players playing])+1))&amp;"-"&amp;INDEX(TabPP[Players playing],MOD(ROW()-ROW($K$4),COUNTA(TabPP[Players playing]))+1))</f>
        <v>G1--</v>
      </c>
      <c r="L402" t="str">
        <f t="shared" si="35"/>
        <v/>
      </c>
      <c r="M402" t="str">
        <f t="shared" si="36"/>
        <v/>
      </c>
      <c r="N402" t="str">
        <f t="shared" si="37"/>
        <v/>
      </c>
      <c r="O402" t="str">
        <f t="array" ref="O402">IFERROR(INDEX($L$4:$L$5000,_xlfn.AGGREGATE(15,6,IF($L$4:$L$5000&lt;&gt;"",ROW($L$4:$L$5000)-ROW($L$4)+1,NA()),ROWS($O$4:O402))),"")</f>
        <v/>
      </c>
      <c r="P402" t="str">
        <f>IF(O402="","",IF(INDEX(TabPlayer2[Players],MATCH(P401,TabPlayer2[Players],0)+1)="",$B$4,INDEX(TabPlayer2[Players],MATCH(P401,TabPlayer2[Players],0)+1)))</f>
        <v/>
      </c>
      <c r="Q402" t="str">
        <f t="shared" si="34"/>
        <v/>
      </c>
      <c r="R402" t="str">
        <f>IF(TabResults[[#This Row],[Games-Periods-Players]]="","",1)</f>
        <v/>
      </c>
    </row>
    <row r="403" spans="10:18" hidden="1" x14ac:dyDescent="0.25">
      <c r="J403" s="11" t="str">
        <f t="shared" si="33"/>
        <v>-</v>
      </c>
      <c r="K403" t="str">
        <f>IF(ROW()-ROW($K$4)+1&gt;COUNTA($J$4:$J$5000)*COUNTA(TabPP[Players playing]),"",INDEX($J$4:$J$5000,INT((ROW()-ROW($K$4))/COUNTA(TabPP[Players playing])+1))&amp;"-"&amp;INDEX(TabPP[Players playing],MOD(ROW()-ROW($K$4),COUNTA(TabPP[Players playing]))+1))</f>
        <v>G1--</v>
      </c>
      <c r="L403" t="str">
        <f t="shared" si="35"/>
        <v/>
      </c>
      <c r="M403" t="str">
        <f t="shared" si="36"/>
        <v/>
      </c>
      <c r="N403" t="str">
        <f t="shared" si="37"/>
        <v/>
      </c>
      <c r="O403" t="str">
        <f t="array" ref="O403">IFERROR(INDEX($L$4:$L$5000,_xlfn.AGGREGATE(15,6,IF($L$4:$L$5000&lt;&gt;"",ROW($L$4:$L$5000)-ROW($L$4)+1,NA()),ROWS($O$4:O403))),"")</f>
        <v/>
      </c>
      <c r="P403" t="str">
        <f>IF(O403="","",IF(INDEX(TabPlayer2[Players],MATCH(P402,TabPlayer2[Players],0)+1)="",$B$4,INDEX(TabPlayer2[Players],MATCH(P402,TabPlayer2[Players],0)+1)))</f>
        <v/>
      </c>
      <c r="Q403" t="str">
        <f t="shared" si="34"/>
        <v/>
      </c>
      <c r="R403" t="str">
        <f>IF(TabResults[[#This Row],[Games-Periods-Players]]="","",1)</f>
        <v/>
      </c>
    </row>
    <row r="404" spans="10:18" hidden="1" x14ac:dyDescent="0.25">
      <c r="J404" s="11" t="str">
        <f t="shared" si="33"/>
        <v/>
      </c>
      <c r="K404" t="str">
        <f>IF(ROW()-ROW($K$4)+1&gt;COUNTA($J$4:$J$5000)*COUNTA(TabPP[Players playing]),"",INDEX($J$4:$J$5000,INT((ROW()-ROW($K$4))/COUNTA(TabPP[Players playing])+1))&amp;"-"&amp;INDEX(TabPP[Players playing],MOD(ROW()-ROW($K$4),COUNTA(TabPP[Players playing]))+1))</f>
        <v>G2-P1-PP1</v>
      </c>
      <c r="L404" t="str">
        <f t="shared" si="35"/>
        <v>G2-P1-PP1</v>
      </c>
      <c r="M404" t="str">
        <f t="shared" si="36"/>
        <v/>
      </c>
      <c r="N404" t="str">
        <f t="shared" si="37"/>
        <v/>
      </c>
      <c r="O404" t="str">
        <f t="array" ref="O404">IFERROR(INDEX($L$4:$L$5000,_xlfn.AGGREGATE(15,6,IF($L$4:$L$5000&lt;&gt;"",ROW($L$4:$L$5000)-ROW($L$4)+1,NA()),ROWS($O$4:O404))),"")</f>
        <v/>
      </c>
      <c r="P404" t="str">
        <f>IF(O404="","",IF(INDEX(TabPlayer2[Players],MATCH(P403,TabPlayer2[Players],0)+1)="",$B$4,INDEX(TabPlayer2[Players],MATCH(P403,TabPlayer2[Players],0)+1)))</f>
        <v/>
      </c>
      <c r="Q404" t="str">
        <f t="shared" si="34"/>
        <v/>
      </c>
      <c r="R404" t="str">
        <f>IF(TabResults[[#This Row],[Games-Periods-Players]]="","",1)</f>
        <v/>
      </c>
    </row>
    <row r="405" spans="10:18" hidden="1" x14ac:dyDescent="0.25">
      <c r="J405" s="11" t="str">
        <f t="shared" si="33"/>
        <v/>
      </c>
      <c r="K405" t="str">
        <f>IF(ROW()-ROW($K$4)+1&gt;COUNTA($J$4:$J$5000)*COUNTA(TabPP[Players playing]),"",INDEX($J$4:$J$5000,INT((ROW()-ROW($K$4))/COUNTA(TabPP[Players playing])+1))&amp;"-"&amp;INDEX(TabPP[Players playing],MOD(ROW()-ROW($K$4),COUNTA(TabPP[Players playing]))+1))</f>
        <v>G2-P1-PP2</v>
      </c>
      <c r="L405" t="str">
        <f t="shared" si="35"/>
        <v>G2-P1-PP2</v>
      </c>
      <c r="M405" t="str">
        <f t="shared" si="36"/>
        <v/>
      </c>
      <c r="N405" t="str">
        <f t="shared" si="37"/>
        <v/>
      </c>
      <c r="O405" t="str">
        <f t="array" ref="O405">IFERROR(INDEX($L$4:$L$5000,_xlfn.AGGREGATE(15,6,IF($L$4:$L$5000&lt;&gt;"",ROW($L$4:$L$5000)-ROW($L$4)+1,NA()),ROWS($O$4:O405))),"")</f>
        <v/>
      </c>
      <c r="P405" t="str">
        <f>IF(O405="","",IF(INDEX(TabPlayer2[Players],MATCH(P404,TabPlayer2[Players],0)+1)="",$B$4,INDEX(TabPlayer2[Players],MATCH(P404,TabPlayer2[Players],0)+1)))</f>
        <v/>
      </c>
      <c r="Q405" t="str">
        <f t="shared" si="34"/>
        <v/>
      </c>
      <c r="R405" t="str">
        <f>IF(TabResults[[#This Row],[Games-Periods-Players]]="","",1)</f>
        <v/>
      </c>
    </row>
    <row r="406" spans="10:18" hidden="1" x14ac:dyDescent="0.25">
      <c r="J406" s="11" t="str">
        <f t="shared" si="33"/>
        <v/>
      </c>
      <c r="K406" t="str">
        <f>IF(ROW()-ROW($K$4)+1&gt;COUNTA($J$4:$J$5000)*COUNTA(TabPP[Players playing]),"",INDEX($J$4:$J$5000,INT((ROW()-ROW($K$4))/COUNTA(TabPP[Players playing])+1))&amp;"-"&amp;INDEX(TabPP[Players playing],MOD(ROW()-ROW($K$4),COUNTA(TabPP[Players playing]))+1))</f>
        <v>G2-P1-PP3</v>
      </c>
      <c r="L406" t="str">
        <f t="shared" si="35"/>
        <v>G2-P1-PP3</v>
      </c>
      <c r="M406" t="str">
        <f t="shared" si="36"/>
        <v/>
      </c>
      <c r="N406" t="str">
        <f t="shared" si="37"/>
        <v/>
      </c>
      <c r="O406" t="str">
        <f t="array" ref="O406">IFERROR(INDEX($L$4:$L$5000,_xlfn.AGGREGATE(15,6,IF($L$4:$L$5000&lt;&gt;"",ROW($L$4:$L$5000)-ROW($L$4)+1,NA()),ROWS($O$4:O406))),"")</f>
        <v/>
      </c>
      <c r="P406" t="str">
        <f>IF(O406="","",IF(INDEX(TabPlayer2[Players],MATCH(P405,TabPlayer2[Players],0)+1)="",$B$4,INDEX(TabPlayer2[Players],MATCH(P405,TabPlayer2[Players],0)+1)))</f>
        <v/>
      </c>
      <c r="Q406" t="str">
        <f t="shared" si="34"/>
        <v/>
      </c>
      <c r="R406" t="str">
        <f>IF(TabResults[[#This Row],[Games-Periods-Players]]="","",1)</f>
        <v/>
      </c>
    </row>
    <row r="407" spans="10:18" hidden="1" x14ac:dyDescent="0.25">
      <c r="J407" s="11" t="str">
        <f t="shared" si="33"/>
        <v/>
      </c>
      <c r="K407" t="str">
        <f>IF(ROW()-ROW($K$4)+1&gt;COUNTA($J$4:$J$5000)*COUNTA(TabPP[Players playing]),"",INDEX($J$4:$J$5000,INT((ROW()-ROW($K$4))/COUNTA(TabPP[Players playing])+1))&amp;"-"&amp;INDEX(TabPP[Players playing],MOD(ROW()-ROW($K$4),COUNTA(TabPP[Players playing]))+1))</f>
        <v>G2-P1-PP4</v>
      </c>
      <c r="L407" t="str">
        <f t="shared" si="35"/>
        <v>G2-P1-PP4</v>
      </c>
      <c r="M407" t="str">
        <f t="shared" si="36"/>
        <v/>
      </c>
      <c r="N407" t="str">
        <f t="shared" si="37"/>
        <v/>
      </c>
      <c r="O407" t="str">
        <f t="array" ref="O407">IFERROR(INDEX($L$4:$L$5000,_xlfn.AGGREGATE(15,6,IF($L$4:$L$5000&lt;&gt;"",ROW($L$4:$L$5000)-ROW($L$4)+1,NA()),ROWS($O$4:O407))),"")</f>
        <v/>
      </c>
      <c r="P407" t="str">
        <f>IF(O407="","",IF(INDEX(TabPlayer2[Players],MATCH(P406,TabPlayer2[Players],0)+1)="",$B$4,INDEX(TabPlayer2[Players],MATCH(P406,TabPlayer2[Players],0)+1)))</f>
        <v/>
      </c>
      <c r="Q407" t="str">
        <f t="shared" si="34"/>
        <v/>
      </c>
      <c r="R407" t="str">
        <f>IF(TabResults[[#This Row],[Games-Periods-Players]]="","",1)</f>
        <v/>
      </c>
    </row>
    <row r="408" spans="10:18" hidden="1" x14ac:dyDescent="0.25">
      <c r="J408" s="11" t="str">
        <f t="shared" si="33"/>
        <v/>
      </c>
      <c r="K408" t="str">
        <f>IF(ROW()-ROW($K$4)+1&gt;COUNTA($J$4:$J$5000)*COUNTA(TabPP[Players playing]),"",INDEX($J$4:$J$5000,INT((ROW()-ROW($K$4))/COUNTA(TabPP[Players playing])+1))&amp;"-"&amp;INDEX(TabPP[Players playing],MOD(ROW()-ROW($K$4),COUNTA(TabPP[Players playing]))+1))</f>
        <v>G2-P1-PP5</v>
      </c>
      <c r="L408" t="str">
        <f t="shared" si="35"/>
        <v>G2-P1-PP5</v>
      </c>
      <c r="M408" t="str">
        <f t="shared" si="36"/>
        <v/>
      </c>
      <c r="N408" t="str">
        <f t="shared" si="37"/>
        <v/>
      </c>
      <c r="O408" t="str">
        <f t="array" ref="O408">IFERROR(INDEX($L$4:$L$5000,_xlfn.AGGREGATE(15,6,IF($L$4:$L$5000&lt;&gt;"",ROW($L$4:$L$5000)-ROW($L$4)+1,NA()),ROWS($O$4:O408))),"")</f>
        <v/>
      </c>
      <c r="P408" t="str">
        <f>IF(O408="","",IF(INDEX(TabPlayer2[Players],MATCH(P407,TabPlayer2[Players],0)+1)="",$B$4,INDEX(TabPlayer2[Players],MATCH(P407,TabPlayer2[Players],0)+1)))</f>
        <v/>
      </c>
      <c r="Q408" t="str">
        <f t="shared" si="34"/>
        <v/>
      </c>
      <c r="R408" t="str">
        <f>IF(TabResults[[#This Row],[Games-Periods-Players]]="","",1)</f>
        <v/>
      </c>
    </row>
    <row r="409" spans="10:18" hidden="1" x14ac:dyDescent="0.25">
      <c r="J409" s="11" t="str">
        <f t="shared" si="33"/>
        <v/>
      </c>
      <c r="K409" t="str">
        <f>IF(ROW()-ROW($K$4)+1&gt;COUNTA($J$4:$J$5000)*COUNTA(TabPP[Players playing]),"",INDEX($J$4:$J$5000,INT((ROW()-ROW($K$4))/COUNTA(TabPP[Players playing])+1))&amp;"-"&amp;INDEX(TabPP[Players playing],MOD(ROW()-ROW($K$4),COUNTA(TabPP[Players playing]))+1))</f>
        <v>G2-P1-</v>
      </c>
      <c r="L409" t="str">
        <f t="shared" si="35"/>
        <v/>
      </c>
      <c r="M409" t="str">
        <f t="shared" si="36"/>
        <v/>
      </c>
      <c r="N409" t="str">
        <f t="shared" si="37"/>
        <v/>
      </c>
      <c r="O409" t="str">
        <f t="array" ref="O409">IFERROR(INDEX($L$4:$L$5000,_xlfn.AGGREGATE(15,6,IF($L$4:$L$5000&lt;&gt;"",ROW($L$4:$L$5000)-ROW($L$4)+1,NA()),ROWS($O$4:O409))),"")</f>
        <v/>
      </c>
      <c r="P409" t="str">
        <f>IF(O409="","",IF(INDEX(TabPlayer2[Players],MATCH(P408,TabPlayer2[Players],0)+1)="",$B$4,INDEX(TabPlayer2[Players],MATCH(P408,TabPlayer2[Players],0)+1)))</f>
        <v/>
      </c>
      <c r="Q409" t="str">
        <f t="shared" si="34"/>
        <v/>
      </c>
      <c r="R409" t="str">
        <f>IF(TabResults[[#This Row],[Games-Periods-Players]]="","",1)</f>
        <v/>
      </c>
    </row>
    <row r="410" spans="10:18" hidden="1" x14ac:dyDescent="0.25">
      <c r="J410" s="11" t="str">
        <f t="shared" si="33"/>
        <v/>
      </c>
      <c r="K410" t="str">
        <f>IF(ROW()-ROW($K$4)+1&gt;COUNTA($J$4:$J$5000)*COUNTA(TabPP[Players playing]),"",INDEX($J$4:$J$5000,INT((ROW()-ROW($K$4))/COUNTA(TabPP[Players playing])+1))&amp;"-"&amp;INDEX(TabPP[Players playing],MOD(ROW()-ROW($K$4),COUNTA(TabPP[Players playing]))+1))</f>
        <v>G2-P1-</v>
      </c>
      <c r="L410" t="str">
        <f t="shared" si="35"/>
        <v/>
      </c>
      <c r="M410" t="str">
        <f t="shared" si="36"/>
        <v/>
      </c>
      <c r="N410" t="str">
        <f t="shared" si="37"/>
        <v/>
      </c>
      <c r="O410" t="str">
        <f t="array" ref="O410">IFERROR(INDEX($L$4:$L$5000,_xlfn.AGGREGATE(15,6,IF($L$4:$L$5000&lt;&gt;"",ROW($L$4:$L$5000)-ROW($L$4)+1,NA()),ROWS($O$4:O410))),"")</f>
        <v/>
      </c>
      <c r="P410" t="str">
        <f>IF(O410="","",IF(INDEX(TabPlayer2[Players],MATCH(P409,TabPlayer2[Players],0)+1)="",$B$4,INDEX(TabPlayer2[Players],MATCH(P409,TabPlayer2[Players],0)+1)))</f>
        <v/>
      </c>
      <c r="Q410" t="str">
        <f t="shared" si="34"/>
        <v/>
      </c>
      <c r="R410" t="str">
        <f>IF(TabResults[[#This Row],[Games-Periods-Players]]="","",1)</f>
        <v/>
      </c>
    </row>
    <row r="411" spans="10:18" hidden="1" x14ac:dyDescent="0.25">
      <c r="J411" s="11" t="str">
        <f t="shared" si="33"/>
        <v/>
      </c>
      <c r="K411" t="str">
        <f>IF(ROW()-ROW($K$4)+1&gt;COUNTA($J$4:$J$5000)*COUNTA(TabPP[Players playing]),"",INDEX($J$4:$J$5000,INT((ROW()-ROW($K$4))/COUNTA(TabPP[Players playing])+1))&amp;"-"&amp;INDEX(TabPP[Players playing],MOD(ROW()-ROW($K$4),COUNTA(TabPP[Players playing]))+1))</f>
        <v>G2-P1-</v>
      </c>
      <c r="L411" t="str">
        <f t="shared" si="35"/>
        <v/>
      </c>
      <c r="M411" t="str">
        <f t="shared" si="36"/>
        <v/>
      </c>
      <c r="N411" t="str">
        <f t="shared" si="37"/>
        <v/>
      </c>
      <c r="O411" t="str">
        <f t="array" ref="O411">IFERROR(INDEX($L$4:$L$5000,_xlfn.AGGREGATE(15,6,IF($L$4:$L$5000&lt;&gt;"",ROW($L$4:$L$5000)-ROW($L$4)+1,NA()),ROWS($O$4:O411))),"")</f>
        <v/>
      </c>
      <c r="P411" t="str">
        <f>IF(O411="","",IF(INDEX(TabPlayer2[Players],MATCH(P410,TabPlayer2[Players],0)+1)="",$B$4,INDEX(TabPlayer2[Players],MATCH(P410,TabPlayer2[Players],0)+1)))</f>
        <v/>
      </c>
      <c r="Q411" t="str">
        <f t="shared" si="34"/>
        <v/>
      </c>
      <c r="R411" t="str">
        <f>IF(TabResults[[#This Row],[Games-Periods-Players]]="","",1)</f>
        <v/>
      </c>
    </row>
    <row r="412" spans="10:18" hidden="1" x14ac:dyDescent="0.25">
      <c r="J412" s="11" t="str">
        <f t="shared" si="33"/>
        <v/>
      </c>
      <c r="K412" t="str">
        <f>IF(ROW()-ROW($K$4)+1&gt;COUNTA($J$4:$J$5000)*COUNTA(TabPP[Players playing]),"",INDEX($J$4:$J$5000,INT((ROW()-ROW($K$4))/COUNTA(TabPP[Players playing])+1))&amp;"-"&amp;INDEX(TabPP[Players playing],MOD(ROW()-ROW($K$4),COUNTA(TabPP[Players playing]))+1))</f>
        <v>G2-P1-</v>
      </c>
      <c r="L412" t="str">
        <f t="shared" si="35"/>
        <v/>
      </c>
      <c r="M412" t="str">
        <f t="shared" si="36"/>
        <v/>
      </c>
      <c r="N412" t="str">
        <f t="shared" si="37"/>
        <v/>
      </c>
      <c r="O412" t="str">
        <f t="array" ref="O412">IFERROR(INDEX($L$4:$L$5000,_xlfn.AGGREGATE(15,6,IF($L$4:$L$5000&lt;&gt;"",ROW($L$4:$L$5000)-ROW($L$4)+1,NA()),ROWS($O$4:O412))),"")</f>
        <v/>
      </c>
      <c r="P412" t="str">
        <f>IF(O412="","",IF(INDEX(TabPlayer2[Players],MATCH(P411,TabPlayer2[Players],0)+1)="",$B$4,INDEX(TabPlayer2[Players],MATCH(P411,TabPlayer2[Players],0)+1)))</f>
        <v/>
      </c>
      <c r="Q412" t="str">
        <f t="shared" si="34"/>
        <v/>
      </c>
      <c r="R412" t="str">
        <f>IF(TabResults[[#This Row],[Games-Periods-Players]]="","",1)</f>
        <v/>
      </c>
    </row>
    <row r="413" spans="10:18" hidden="1" x14ac:dyDescent="0.25">
      <c r="J413" s="11" t="str">
        <f t="shared" si="33"/>
        <v/>
      </c>
      <c r="K413" t="str">
        <f>IF(ROW()-ROW($K$4)+1&gt;COUNTA($J$4:$J$5000)*COUNTA(TabPP[Players playing]),"",INDEX($J$4:$J$5000,INT((ROW()-ROW($K$4))/COUNTA(TabPP[Players playing])+1))&amp;"-"&amp;INDEX(TabPP[Players playing],MOD(ROW()-ROW($K$4),COUNTA(TabPP[Players playing]))+1))</f>
        <v>G2-P1-</v>
      </c>
      <c r="L413" t="str">
        <f t="shared" si="35"/>
        <v/>
      </c>
      <c r="M413" t="str">
        <f t="shared" si="36"/>
        <v/>
      </c>
      <c r="N413" t="str">
        <f t="shared" si="37"/>
        <v/>
      </c>
      <c r="O413" t="str">
        <f t="array" ref="O413">IFERROR(INDEX($L$4:$L$5000,_xlfn.AGGREGATE(15,6,IF($L$4:$L$5000&lt;&gt;"",ROW($L$4:$L$5000)-ROW($L$4)+1,NA()),ROWS($O$4:O413))),"")</f>
        <v/>
      </c>
      <c r="P413" t="str">
        <f>IF(O413="","",IF(INDEX(TabPlayer2[Players],MATCH(P412,TabPlayer2[Players],0)+1)="",$B$4,INDEX(TabPlayer2[Players],MATCH(P412,TabPlayer2[Players],0)+1)))</f>
        <v/>
      </c>
      <c r="Q413" t="str">
        <f t="shared" si="34"/>
        <v/>
      </c>
      <c r="R413" t="str">
        <f>IF(TabResults[[#This Row],[Games-Periods-Players]]="","",1)</f>
        <v/>
      </c>
    </row>
    <row r="414" spans="10:18" hidden="1" x14ac:dyDescent="0.25">
      <c r="J414" s="11" t="str">
        <f t="shared" si="33"/>
        <v/>
      </c>
      <c r="K414" t="str">
        <f>IF(ROW()-ROW($K$4)+1&gt;COUNTA($J$4:$J$5000)*COUNTA(TabPP[Players playing]),"",INDEX($J$4:$J$5000,INT((ROW()-ROW($K$4))/COUNTA(TabPP[Players playing])+1))&amp;"-"&amp;INDEX(TabPP[Players playing],MOD(ROW()-ROW($K$4),COUNTA(TabPP[Players playing]))+1))</f>
        <v>G2-P1-</v>
      </c>
      <c r="L414" t="str">
        <f t="shared" si="35"/>
        <v/>
      </c>
      <c r="M414" t="str">
        <f t="shared" si="36"/>
        <v/>
      </c>
      <c r="N414" t="str">
        <f t="shared" si="37"/>
        <v/>
      </c>
      <c r="O414" t="str">
        <f t="array" ref="O414">IFERROR(INDEX($L$4:$L$5000,_xlfn.AGGREGATE(15,6,IF($L$4:$L$5000&lt;&gt;"",ROW($L$4:$L$5000)-ROW($L$4)+1,NA()),ROWS($O$4:O414))),"")</f>
        <v/>
      </c>
      <c r="P414" t="str">
        <f>IF(O414="","",IF(INDEX(TabPlayer2[Players],MATCH(P413,TabPlayer2[Players],0)+1)="",$B$4,INDEX(TabPlayer2[Players],MATCH(P413,TabPlayer2[Players],0)+1)))</f>
        <v/>
      </c>
      <c r="Q414" t="str">
        <f t="shared" si="34"/>
        <v/>
      </c>
      <c r="R414" t="str">
        <f>IF(TabResults[[#This Row],[Games-Periods-Players]]="","",1)</f>
        <v/>
      </c>
    </row>
    <row r="415" spans="10:18" hidden="1" x14ac:dyDescent="0.25">
      <c r="J415" s="11" t="str">
        <f t="shared" si="33"/>
        <v/>
      </c>
      <c r="K415" t="str">
        <f>IF(ROW()-ROW($K$4)+1&gt;COUNTA($J$4:$J$5000)*COUNTA(TabPP[Players playing]),"",INDEX($J$4:$J$5000,INT((ROW()-ROW($K$4))/COUNTA(TabPP[Players playing])+1))&amp;"-"&amp;INDEX(TabPP[Players playing],MOD(ROW()-ROW($K$4),COUNTA(TabPP[Players playing]))+1))</f>
        <v>G2-P1-</v>
      </c>
      <c r="L415" t="str">
        <f t="shared" si="35"/>
        <v/>
      </c>
      <c r="M415" t="str">
        <f t="shared" si="36"/>
        <v/>
      </c>
      <c r="N415" t="str">
        <f t="shared" si="37"/>
        <v/>
      </c>
      <c r="O415" t="str">
        <f t="array" ref="O415">IFERROR(INDEX($L$4:$L$5000,_xlfn.AGGREGATE(15,6,IF($L$4:$L$5000&lt;&gt;"",ROW($L$4:$L$5000)-ROW($L$4)+1,NA()),ROWS($O$4:O415))),"")</f>
        <v/>
      </c>
      <c r="P415" t="str">
        <f>IF(O415="","",IF(INDEX(TabPlayer2[Players],MATCH(P414,TabPlayer2[Players],0)+1)="",$B$4,INDEX(TabPlayer2[Players],MATCH(P414,TabPlayer2[Players],0)+1)))</f>
        <v/>
      </c>
      <c r="Q415" t="str">
        <f t="shared" si="34"/>
        <v/>
      </c>
      <c r="R415" t="str">
        <f>IF(TabResults[[#This Row],[Games-Periods-Players]]="","",1)</f>
        <v/>
      </c>
    </row>
    <row r="416" spans="10:18" hidden="1" x14ac:dyDescent="0.25">
      <c r="J416" s="11" t="str">
        <f t="shared" si="33"/>
        <v/>
      </c>
      <c r="K416" t="str">
        <f>IF(ROW()-ROW($K$4)+1&gt;COUNTA($J$4:$J$5000)*COUNTA(TabPP[Players playing]),"",INDEX($J$4:$J$5000,INT((ROW()-ROW($K$4))/COUNTA(TabPP[Players playing])+1))&amp;"-"&amp;INDEX(TabPP[Players playing],MOD(ROW()-ROW($K$4),COUNTA(TabPP[Players playing]))+1))</f>
        <v>G2-P1-</v>
      </c>
      <c r="L416" t="str">
        <f t="shared" si="35"/>
        <v/>
      </c>
      <c r="M416" t="str">
        <f t="shared" si="36"/>
        <v/>
      </c>
      <c r="N416" t="str">
        <f t="shared" si="37"/>
        <v/>
      </c>
      <c r="O416" t="str">
        <f t="array" ref="O416">IFERROR(INDEX($L$4:$L$5000,_xlfn.AGGREGATE(15,6,IF($L$4:$L$5000&lt;&gt;"",ROW($L$4:$L$5000)-ROW($L$4)+1,NA()),ROWS($O$4:O416))),"")</f>
        <v/>
      </c>
      <c r="P416" t="str">
        <f>IF(O416="","",IF(INDEX(TabPlayer2[Players],MATCH(P415,TabPlayer2[Players],0)+1)="",$B$4,INDEX(TabPlayer2[Players],MATCH(P415,TabPlayer2[Players],0)+1)))</f>
        <v/>
      </c>
      <c r="Q416" t="str">
        <f t="shared" si="34"/>
        <v/>
      </c>
      <c r="R416" t="str">
        <f>IF(TabResults[[#This Row],[Games-Periods-Players]]="","",1)</f>
        <v/>
      </c>
    </row>
    <row r="417" spans="10:18" hidden="1" x14ac:dyDescent="0.25">
      <c r="J417" s="11" t="str">
        <f t="shared" si="33"/>
        <v/>
      </c>
      <c r="K417" t="str">
        <f>IF(ROW()-ROW($K$4)+1&gt;COUNTA($J$4:$J$5000)*COUNTA(TabPP[Players playing]),"",INDEX($J$4:$J$5000,INT((ROW()-ROW($K$4))/COUNTA(TabPP[Players playing])+1))&amp;"-"&amp;INDEX(TabPP[Players playing],MOD(ROW()-ROW($K$4),COUNTA(TabPP[Players playing]))+1))</f>
        <v>G2-P1-</v>
      </c>
      <c r="L417" t="str">
        <f t="shared" si="35"/>
        <v/>
      </c>
      <c r="M417" t="str">
        <f t="shared" si="36"/>
        <v/>
      </c>
      <c r="N417" t="str">
        <f t="shared" si="37"/>
        <v/>
      </c>
      <c r="O417" t="str">
        <f t="array" ref="O417">IFERROR(INDEX($L$4:$L$5000,_xlfn.AGGREGATE(15,6,IF($L$4:$L$5000&lt;&gt;"",ROW($L$4:$L$5000)-ROW($L$4)+1,NA()),ROWS($O$4:O417))),"")</f>
        <v/>
      </c>
      <c r="P417" t="str">
        <f>IF(O417="","",IF(INDEX(TabPlayer2[Players],MATCH(P416,TabPlayer2[Players],0)+1)="",$B$4,INDEX(TabPlayer2[Players],MATCH(P416,TabPlayer2[Players],0)+1)))</f>
        <v/>
      </c>
      <c r="Q417" t="str">
        <f t="shared" si="34"/>
        <v/>
      </c>
      <c r="R417" t="str">
        <f>IF(TabResults[[#This Row],[Games-Periods-Players]]="","",1)</f>
        <v/>
      </c>
    </row>
    <row r="418" spans="10:18" hidden="1" x14ac:dyDescent="0.25">
      <c r="J418" s="11" t="str">
        <f t="shared" si="33"/>
        <v/>
      </c>
      <c r="K418" t="str">
        <f>IF(ROW()-ROW($K$4)+1&gt;COUNTA($J$4:$J$5000)*COUNTA(TabPP[Players playing]),"",INDEX($J$4:$J$5000,INT((ROW()-ROW($K$4))/COUNTA(TabPP[Players playing])+1))&amp;"-"&amp;INDEX(TabPP[Players playing],MOD(ROW()-ROW($K$4),COUNTA(TabPP[Players playing]))+1))</f>
        <v>G2-P1-</v>
      </c>
      <c r="L418" t="str">
        <f t="shared" si="35"/>
        <v/>
      </c>
      <c r="M418" t="str">
        <f t="shared" si="36"/>
        <v/>
      </c>
      <c r="N418" t="str">
        <f t="shared" si="37"/>
        <v/>
      </c>
      <c r="O418" t="str">
        <f t="array" ref="O418">IFERROR(INDEX($L$4:$L$5000,_xlfn.AGGREGATE(15,6,IF($L$4:$L$5000&lt;&gt;"",ROW($L$4:$L$5000)-ROW($L$4)+1,NA()),ROWS($O$4:O418))),"")</f>
        <v/>
      </c>
      <c r="P418" t="str">
        <f>IF(O418="","",IF(INDEX(TabPlayer2[Players],MATCH(P417,TabPlayer2[Players],0)+1)="",$B$4,INDEX(TabPlayer2[Players],MATCH(P417,TabPlayer2[Players],0)+1)))</f>
        <v/>
      </c>
      <c r="Q418" t="str">
        <f t="shared" si="34"/>
        <v/>
      </c>
      <c r="R418" t="str">
        <f>IF(TabResults[[#This Row],[Games-Periods-Players]]="","",1)</f>
        <v/>
      </c>
    </row>
    <row r="419" spans="10:18" hidden="1" x14ac:dyDescent="0.25">
      <c r="J419" s="11" t="str">
        <f t="shared" si="33"/>
        <v/>
      </c>
      <c r="K419" t="str">
        <f>IF(ROW()-ROW($K$4)+1&gt;COUNTA($J$4:$J$5000)*COUNTA(TabPP[Players playing]),"",INDEX($J$4:$J$5000,INT((ROW()-ROW($K$4))/COUNTA(TabPP[Players playing])+1))&amp;"-"&amp;INDEX(TabPP[Players playing],MOD(ROW()-ROW($K$4),COUNTA(TabPP[Players playing]))+1))</f>
        <v>G2-P1-</v>
      </c>
      <c r="L419" t="str">
        <f t="shared" si="35"/>
        <v/>
      </c>
      <c r="M419" t="str">
        <f t="shared" si="36"/>
        <v/>
      </c>
      <c r="N419" t="str">
        <f t="shared" si="37"/>
        <v/>
      </c>
      <c r="O419" t="str">
        <f t="array" ref="O419">IFERROR(INDEX($L$4:$L$5000,_xlfn.AGGREGATE(15,6,IF($L$4:$L$5000&lt;&gt;"",ROW($L$4:$L$5000)-ROW($L$4)+1,NA()),ROWS($O$4:O419))),"")</f>
        <v/>
      </c>
      <c r="P419" t="str">
        <f>IF(O419="","",IF(INDEX(TabPlayer2[Players],MATCH(P418,TabPlayer2[Players],0)+1)="",$B$4,INDEX(TabPlayer2[Players],MATCH(P418,TabPlayer2[Players],0)+1)))</f>
        <v/>
      </c>
      <c r="Q419" t="str">
        <f t="shared" si="34"/>
        <v/>
      </c>
      <c r="R419" t="str">
        <f>IF(TabResults[[#This Row],[Games-Periods-Players]]="","",1)</f>
        <v/>
      </c>
    </row>
    <row r="420" spans="10:18" hidden="1" x14ac:dyDescent="0.25">
      <c r="J420" s="11" t="str">
        <f t="shared" si="33"/>
        <v/>
      </c>
      <c r="K420" t="str">
        <f>IF(ROW()-ROW($K$4)+1&gt;COUNTA($J$4:$J$5000)*COUNTA(TabPP[Players playing]),"",INDEX($J$4:$J$5000,INT((ROW()-ROW($K$4))/COUNTA(TabPP[Players playing])+1))&amp;"-"&amp;INDEX(TabPP[Players playing],MOD(ROW()-ROW($K$4),COUNTA(TabPP[Players playing]))+1))</f>
        <v>G2-P1-</v>
      </c>
      <c r="L420" t="str">
        <f t="shared" si="35"/>
        <v/>
      </c>
      <c r="M420" t="str">
        <f t="shared" si="36"/>
        <v/>
      </c>
      <c r="N420" t="str">
        <f t="shared" si="37"/>
        <v/>
      </c>
      <c r="O420" t="str">
        <f t="array" ref="O420">IFERROR(INDEX($L$4:$L$5000,_xlfn.AGGREGATE(15,6,IF($L$4:$L$5000&lt;&gt;"",ROW($L$4:$L$5000)-ROW($L$4)+1,NA()),ROWS($O$4:O420))),"")</f>
        <v/>
      </c>
      <c r="P420" t="str">
        <f>IF(O420="","",IF(INDEX(TabPlayer2[Players],MATCH(P419,TabPlayer2[Players],0)+1)="",$B$4,INDEX(TabPlayer2[Players],MATCH(P419,TabPlayer2[Players],0)+1)))</f>
        <v/>
      </c>
      <c r="Q420" t="str">
        <f t="shared" si="34"/>
        <v/>
      </c>
      <c r="R420" t="str">
        <f>IF(TabResults[[#This Row],[Games-Periods-Players]]="","",1)</f>
        <v/>
      </c>
    </row>
    <row r="421" spans="10:18" hidden="1" x14ac:dyDescent="0.25">
      <c r="J421" s="11" t="str">
        <f t="shared" si="33"/>
        <v/>
      </c>
      <c r="K421" t="str">
        <f>IF(ROW()-ROW($K$4)+1&gt;COUNTA($J$4:$J$5000)*COUNTA(TabPP[Players playing]),"",INDEX($J$4:$J$5000,INT((ROW()-ROW($K$4))/COUNTA(TabPP[Players playing])+1))&amp;"-"&amp;INDEX(TabPP[Players playing],MOD(ROW()-ROW($K$4),COUNTA(TabPP[Players playing]))+1))</f>
        <v>G2-P1-</v>
      </c>
      <c r="L421" t="str">
        <f t="shared" si="35"/>
        <v/>
      </c>
      <c r="M421" t="str">
        <f t="shared" si="36"/>
        <v/>
      </c>
      <c r="N421" t="str">
        <f t="shared" si="37"/>
        <v/>
      </c>
      <c r="O421" t="str">
        <f t="array" ref="O421">IFERROR(INDEX($L$4:$L$5000,_xlfn.AGGREGATE(15,6,IF($L$4:$L$5000&lt;&gt;"",ROW($L$4:$L$5000)-ROW($L$4)+1,NA()),ROWS($O$4:O421))),"")</f>
        <v/>
      </c>
      <c r="P421" t="str">
        <f>IF(O421="","",IF(INDEX(TabPlayer2[Players],MATCH(P420,TabPlayer2[Players],0)+1)="",$B$4,INDEX(TabPlayer2[Players],MATCH(P420,TabPlayer2[Players],0)+1)))</f>
        <v/>
      </c>
      <c r="Q421" t="str">
        <f t="shared" si="34"/>
        <v/>
      </c>
      <c r="R421" t="str">
        <f>IF(TabResults[[#This Row],[Games-Periods-Players]]="","",1)</f>
        <v/>
      </c>
    </row>
    <row r="422" spans="10:18" hidden="1" x14ac:dyDescent="0.25">
      <c r="J422" s="11" t="str">
        <f t="shared" si="33"/>
        <v/>
      </c>
      <c r="K422" t="str">
        <f>IF(ROW()-ROW($K$4)+1&gt;COUNTA($J$4:$J$5000)*COUNTA(TabPP[Players playing]),"",INDEX($J$4:$J$5000,INT((ROW()-ROW($K$4))/COUNTA(TabPP[Players playing])+1))&amp;"-"&amp;INDEX(TabPP[Players playing],MOD(ROW()-ROW($K$4),COUNTA(TabPP[Players playing]))+1))</f>
        <v>G2-P1-</v>
      </c>
      <c r="L422" t="str">
        <f t="shared" si="35"/>
        <v/>
      </c>
      <c r="M422" t="str">
        <f t="shared" si="36"/>
        <v/>
      </c>
      <c r="N422" t="str">
        <f t="shared" si="37"/>
        <v/>
      </c>
      <c r="O422" t="str">
        <f t="array" ref="O422">IFERROR(INDEX($L$4:$L$5000,_xlfn.AGGREGATE(15,6,IF($L$4:$L$5000&lt;&gt;"",ROW($L$4:$L$5000)-ROW($L$4)+1,NA()),ROWS($O$4:O422))),"")</f>
        <v/>
      </c>
      <c r="P422" t="str">
        <f>IF(O422="","",IF(INDEX(TabPlayer2[Players],MATCH(P421,TabPlayer2[Players],0)+1)="",$B$4,INDEX(TabPlayer2[Players],MATCH(P421,TabPlayer2[Players],0)+1)))</f>
        <v/>
      </c>
      <c r="Q422" t="str">
        <f t="shared" si="34"/>
        <v/>
      </c>
      <c r="R422" t="str">
        <f>IF(TabResults[[#This Row],[Games-Periods-Players]]="","",1)</f>
        <v/>
      </c>
    </row>
    <row r="423" spans="10:18" hidden="1" x14ac:dyDescent="0.25">
      <c r="J423" s="11" t="str">
        <f t="shared" si="33"/>
        <v/>
      </c>
      <c r="K423" t="str">
        <f>IF(ROW()-ROW($K$4)+1&gt;COUNTA($J$4:$J$5000)*COUNTA(TabPP[Players playing]),"",INDEX($J$4:$J$5000,INT((ROW()-ROW($K$4))/COUNTA(TabPP[Players playing])+1))&amp;"-"&amp;INDEX(TabPP[Players playing],MOD(ROW()-ROW($K$4),COUNTA(TabPP[Players playing]))+1))</f>
        <v>G2-P1-</v>
      </c>
      <c r="L423" t="str">
        <f t="shared" si="35"/>
        <v/>
      </c>
      <c r="M423" t="str">
        <f t="shared" si="36"/>
        <v/>
      </c>
      <c r="N423" t="str">
        <f t="shared" si="37"/>
        <v/>
      </c>
      <c r="O423" t="str">
        <f t="array" ref="O423">IFERROR(INDEX($L$4:$L$5000,_xlfn.AGGREGATE(15,6,IF($L$4:$L$5000&lt;&gt;"",ROW($L$4:$L$5000)-ROW($L$4)+1,NA()),ROWS($O$4:O423))),"")</f>
        <v/>
      </c>
      <c r="P423" t="str">
        <f>IF(O423="","",IF(INDEX(TabPlayer2[Players],MATCH(P422,TabPlayer2[Players],0)+1)="",$B$4,INDEX(TabPlayer2[Players],MATCH(P422,TabPlayer2[Players],0)+1)))</f>
        <v/>
      </c>
      <c r="Q423" t="str">
        <f t="shared" si="34"/>
        <v/>
      </c>
      <c r="R423" t="str">
        <f>IF(TabResults[[#This Row],[Games-Periods-Players]]="","",1)</f>
        <v/>
      </c>
    </row>
    <row r="424" spans="10:18" hidden="1" x14ac:dyDescent="0.25">
      <c r="J424" s="11" t="str">
        <f t="shared" si="33"/>
        <v/>
      </c>
      <c r="K424" t="str">
        <f>IF(ROW()-ROW($K$4)+1&gt;COUNTA($J$4:$J$5000)*COUNTA(TabPP[Players playing]),"",INDEX($J$4:$J$5000,INT((ROW()-ROW($K$4))/COUNTA(TabPP[Players playing])+1))&amp;"-"&amp;INDEX(TabPP[Players playing],MOD(ROW()-ROW($K$4),COUNTA(TabPP[Players playing]))+1))</f>
        <v>G2-P2-PP1</v>
      </c>
      <c r="L424" t="str">
        <f t="shared" si="35"/>
        <v>G2-P2-PP1</v>
      </c>
      <c r="M424" t="str">
        <f t="shared" si="36"/>
        <v/>
      </c>
      <c r="N424" t="str">
        <f t="shared" si="37"/>
        <v/>
      </c>
      <c r="O424" t="str">
        <f t="array" ref="O424">IFERROR(INDEX($L$4:$L$5000,_xlfn.AGGREGATE(15,6,IF($L$4:$L$5000&lt;&gt;"",ROW($L$4:$L$5000)-ROW($L$4)+1,NA()),ROWS($O$4:O424))),"")</f>
        <v/>
      </c>
      <c r="P424" t="str">
        <f>IF(O424="","",IF(INDEX(TabPlayer2[Players],MATCH(P423,TabPlayer2[Players],0)+1)="",$B$4,INDEX(TabPlayer2[Players],MATCH(P423,TabPlayer2[Players],0)+1)))</f>
        <v/>
      </c>
      <c r="Q424" t="str">
        <f t="shared" si="34"/>
        <v/>
      </c>
      <c r="R424" t="str">
        <f>IF(TabResults[[#This Row],[Games-Periods-Players]]="","",1)</f>
        <v/>
      </c>
    </row>
    <row r="425" spans="10:18" hidden="1" x14ac:dyDescent="0.25">
      <c r="J425" s="11" t="str">
        <f t="shared" si="33"/>
        <v/>
      </c>
      <c r="K425" t="str">
        <f>IF(ROW()-ROW($K$4)+1&gt;COUNTA($J$4:$J$5000)*COUNTA(TabPP[Players playing]),"",INDEX($J$4:$J$5000,INT((ROW()-ROW($K$4))/COUNTA(TabPP[Players playing])+1))&amp;"-"&amp;INDEX(TabPP[Players playing],MOD(ROW()-ROW($K$4),COUNTA(TabPP[Players playing]))+1))</f>
        <v>G2-P2-PP2</v>
      </c>
      <c r="L425" t="str">
        <f t="shared" si="35"/>
        <v>G2-P2-PP2</v>
      </c>
      <c r="M425" t="str">
        <f t="shared" si="36"/>
        <v/>
      </c>
      <c r="N425" t="str">
        <f t="shared" si="37"/>
        <v/>
      </c>
      <c r="O425" t="str">
        <f t="array" ref="O425">IFERROR(INDEX($L$4:$L$5000,_xlfn.AGGREGATE(15,6,IF($L$4:$L$5000&lt;&gt;"",ROW($L$4:$L$5000)-ROW($L$4)+1,NA()),ROWS($O$4:O425))),"")</f>
        <v/>
      </c>
      <c r="P425" t="str">
        <f>IF(O425="","",IF(INDEX(TabPlayer2[Players],MATCH(P424,TabPlayer2[Players],0)+1)="",$B$4,INDEX(TabPlayer2[Players],MATCH(P424,TabPlayer2[Players],0)+1)))</f>
        <v/>
      </c>
      <c r="Q425" t="str">
        <f t="shared" si="34"/>
        <v/>
      </c>
      <c r="R425" t="str">
        <f>IF(TabResults[[#This Row],[Games-Periods-Players]]="","",1)</f>
        <v/>
      </c>
    </row>
    <row r="426" spans="10:18" hidden="1" x14ac:dyDescent="0.25">
      <c r="J426" s="11" t="str">
        <f t="shared" si="33"/>
        <v/>
      </c>
      <c r="K426" t="str">
        <f>IF(ROW()-ROW($K$4)+1&gt;COUNTA($J$4:$J$5000)*COUNTA(TabPP[Players playing]),"",INDEX($J$4:$J$5000,INT((ROW()-ROW($K$4))/COUNTA(TabPP[Players playing])+1))&amp;"-"&amp;INDEX(TabPP[Players playing],MOD(ROW()-ROW($K$4),COUNTA(TabPP[Players playing]))+1))</f>
        <v>G2-P2-PP3</v>
      </c>
      <c r="L426" t="str">
        <f t="shared" si="35"/>
        <v>G2-P2-PP3</v>
      </c>
      <c r="M426" t="str">
        <f t="shared" si="36"/>
        <v/>
      </c>
      <c r="N426" t="str">
        <f t="shared" si="37"/>
        <v/>
      </c>
      <c r="O426" t="str">
        <f t="array" ref="O426">IFERROR(INDEX($L$4:$L$5000,_xlfn.AGGREGATE(15,6,IF($L$4:$L$5000&lt;&gt;"",ROW($L$4:$L$5000)-ROW($L$4)+1,NA()),ROWS($O$4:O426))),"")</f>
        <v/>
      </c>
      <c r="P426" t="str">
        <f>IF(O426="","",IF(INDEX(TabPlayer2[Players],MATCH(P425,TabPlayer2[Players],0)+1)="",$B$4,INDEX(TabPlayer2[Players],MATCH(P425,TabPlayer2[Players],0)+1)))</f>
        <v/>
      </c>
      <c r="Q426" t="str">
        <f t="shared" si="34"/>
        <v/>
      </c>
      <c r="R426" t="str">
        <f>IF(TabResults[[#This Row],[Games-Periods-Players]]="","",1)</f>
        <v/>
      </c>
    </row>
    <row r="427" spans="10:18" hidden="1" x14ac:dyDescent="0.25">
      <c r="J427" s="11" t="str">
        <f t="shared" si="33"/>
        <v/>
      </c>
      <c r="K427" t="str">
        <f>IF(ROW()-ROW($K$4)+1&gt;COUNTA($J$4:$J$5000)*COUNTA(TabPP[Players playing]),"",INDEX($J$4:$J$5000,INT((ROW()-ROW($K$4))/COUNTA(TabPP[Players playing])+1))&amp;"-"&amp;INDEX(TabPP[Players playing],MOD(ROW()-ROW($K$4),COUNTA(TabPP[Players playing]))+1))</f>
        <v>G2-P2-PP4</v>
      </c>
      <c r="L427" t="str">
        <f t="shared" si="35"/>
        <v>G2-P2-PP4</v>
      </c>
      <c r="M427" t="str">
        <f t="shared" si="36"/>
        <v/>
      </c>
      <c r="N427" t="str">
        <f t="shared" si="37"/>
        <v/>
      </c>
      <c r="O427" t="str">
        <f t="array" ref="O427">IFERROR(INDEX($L$4:$L$5000,_xlfn.AGGREGATE(15,6,IF($L$4:$L$5000&lt;&gt;"",ROW($L$4:$L$5000)-ROW($L$4)+1,NA()),ROWS($O$4:O427))),"")</f>
        <v/>
      </c>
      <c r="P427" t="str">
        <f>IF(O427="","",IF(INDEX(TabPlayer2[Players],MATCH(P426,TabPlayer2[Players],0)+1)="",$B$4,INDEX(TabPlayer2[Players],MATCH(P426,TabPlayer2[Players],0)+1)))</f>
        <v/>
      </c>
      <c r="Q427" t="str">
        <f t="shared" si="34"/>
        <v/>
      </c>
      <c r="R427" t="str">
        <f>IF(TabResults[[#This Row],[Games-Periods-Players]]="","",1)</f>
        <v/>
      </c>
    </row>
    <row r="428" spans="10:18" hidden="1" x14ac:dyDescent="0.25">
      <c r="J428" s="11" t="str">
        <f t="shared" si="33"/>
        <v/>
      </c>
      <c r="K428" t="str">
        <f>IF(ROW()-ROW($K$4)+1&gt;COUNTA($J$4:$J$5000)*COUNTA(TabPP[Players playing]),"",INDEX($J$4:$J$5000,INT((ROW()-ROW($K$4))/COUNTA(TabPP[Players playing])+1))&amp;"-"&amp;INDEX(TabPP[Players playing],MOD(ROW()-ROW($K$4),COUNTA(TabPP[Players playing]))+1))</f>
        <v>G2-P2-PP5</v>
      </c>
      <c r="L428" t="str">
        <f t="shared" si="35"/>
        <v>G2-P2-PP5</v>
      </c>
      <c r="M428" t="str">
        <f t="shared" si="36"/>
        <v/>
      </c>
      <c r="N428" t="str">
        <f t="shared" si="37"/>
        <v/>
      </c>
      <c r="O428" t="str">
        <f t="array" ref="O428">IFERROR(INDEX($L$4:$L$5000,_xlfn.AGGREGATE(15,6,IF($L$4:$L$5000&lt;&gt;"",ROW($L$4:$L$5000)-ROW($L$4)+1,NA()),ROWS($O$4:O428))),"")</f>
        <v/>
      </c>
      <c r="P428" t="str">
        <f>IF(O428="","",IF(INDEX(TabPlayer2[Players],MATCH(P427,TabPlayer2[Players],0)+1)="",$B$4,INDEX(TabPlayer2[Players],MATCH(P427,TabPlayer2[Players],0)+1)))</f>
        <v/>
      </c>
      <c r="Q428" t="str">
        <f t="shared" si="34"/>
        <v/>
      </c>
      <c r="R428" t="str">
        <f>IF(TabResults[[#This Row],[Games-Periods-Players]]="","",1)</f>
        <v/>
      </c>
    </row>
    <row r="429" spans="10:18" hidden="1" x14ac:dyDescent="0.25">
      <c r="J429" s="11" t="str">
        <f t="shared" si="33"/>
        <v/>
      </c>
      <c r="K429" t="str">
        <f>IF(ROW()-ROW($K$4)+1&gt;COUNTA($J$4:$J$5000)*COUNTA(TabPP[Players playing]),"",INDEX($J$4:$J$5000,INT((ROW()-ROW($K$4))/COUNTA(TabPP[Players playing])+1))&amp;"-"&amp;INDEX(TabPP[Players playing],MOD(ROW()-ROW($K$4),COUNTA(TabPP[Players playing]))+1))</f>
        <v>G2-P2-</v>
      </c>
      <c r="L429" t="str">
        <f t="shared" si="35"/>
        <v/>
      </c>
      <c r="M429" t="str">
        <f t="shared" si="36"/>
        <v/>
      </c>
      <c r="N429" t="str">
        <f t="shared" si="37"/>
        <v/>
      </c>
      <c r="O429" t="str">
        <f t="array" ref="O429">IFERROR(INDEX($L$4:$L$5000,_xlfn.AGGREGATE(15,6,IF($L$4:$L$5000&lt;&gt;"",ROW($L$4:$L$5000)-ROW($L$4)+1,NA()),ROWS($O$4:O429))),"")</f>
        <v/>
      </c>
      <c r="P429" t="str">
        <f>IF(O429="","",IF(INDEX(TabPlayer2[Players],MATCH(P428,TabPlayer2[Players],0)+1)="",$B$4,INDEX(TabPlayer2[Players],MATCH(P428,TabPlayer2[Players],0)+1)))</f>
        <v/>
      </c>
      <c r="Q429" t="str">
        <f t="shared" si="34"/>
        <v/>
      </c>
      <c r="R429" t="str">
        <f>IF(TabResults[[#This Row],[Games-Periods-Players]]="","",1)</f>
        <v/>
      </c>
    </row>
    <row r="430" spans="10:18" hidden="1" x14ac:dyDescent="0.25">
      <c r="J430" s="11" t="str">
        <f t="shared" si="33"/>
        <v/>
      </c>
      <c r="K430" t="str">
        <f>IF(ROW()-ROW($K$4)+1&gt;COUNTA($J$4:$J$5000)*COUNTA(TabPP[Players playing]),"",INDEX($J$4:$J$5000,INT((ROW()-ROW($K$4))/COUNTA(TabPP[Players playing])+1))&amp;"-"&amp;INDEX(TabPP[Players playing],MOD(ROW()-ROW($K$4),COUNTA(TabPP[Players playing]))+1))</f>
        <v>G2-P2-</v>
      </c>
      <c r="L430" t="str">
        <f t="shared" si="35"/>
        <v/>
      </c>
      <c r="M430" t="str">
        <f t="shared" si="36"/>
        <v/>
      </c>
      <c r="N430" t="str">
        <f t="shared" si="37"/>
        <v/>
      </c>
      <c r="O430" t="str">
        <f t="array" ref="O430">IFERROR(INDEX($L$4:$L$5000,_xlfn.AGGREGATE(15,6,IF($L$4:$L$5000&lt;&gt;"",ROW($L$4:$L$5000)-ROW($L$4)+1,NA()),ROWS($O$4:O430))),"")</f>
        <v/>
      </c>
      <c r="P430" t="str">
        <f>IF(O430="","",IF(INDEX(TabPlayer2[Players],MATCH(P429,TabPlayer2[Players],0)+1)="",$B$4,INDEX(TabPlayer2[Players],MATCH(P429,TabPlayer2[Players],0)+1)))</f>
        <v/>
      </c>
      <c r="Q430" t="str">
        <f t="shared" si="34"/>
        <v/>
      </c>
      <c r="R430" t="str">
        <f>IF(TabResults[[#This Row],[Games-Periods-Players]]="","",1)</f>
        <v/>
      </c>
    </row>
    <row r="431" spans="10:18" hidden="1" x14ac:dyDescent="0.25">
      <c r="J431" s="11" t="str">
        <f t="shared" si="33"/>
        <v/>
      </c>
      <c r="K431" t="str">
        <f>IF(ROW()-ROW($K$4)+1&gt;COUNTA($J$4:$J$5000)*COUNTA(TabPP[Players playing]),"",INDEX($J$4:$J$5000,INT((ROW()-ROW($K$4))/COUNTA(TabPP[Players playing])+1))&amp;"-"&amp;INDEX(TabPP[Players playing],MOD(ROW()-ROW($K$4),COUNTA(TabPP[Players playing]))+1))</f>
        <v>G2-P2-</v>
      </c>
      <c r="L431" t="str">
        <f t="shared" si="35"/>
        <v/>
      </c>
      <c r="M431" t="str">
        <f t="shared" si="36"/>
        <v/>
      </c>
      <c r="N431" t="str">
        <f t="shared" si="37"/>
        <v/>
      </c>
      <c r="O431" t="str">
        <f t="array" ref="O431">IFERROR(INDEX($L$4:$L$5000,_xlfn.AGGREGATE(15,6,IF($L$4:$L$5000&lt;&gt;"",ROW($L$4:$L$5000)-ROW($L$4)+1,NA()),ROWS($O$4:O431))),"")</f>
        <v/>
      </c>
      <c r="P431" t="str">
        <f>IF(O431="","",IF(INDEX(TabPlayer2[Players],MATCH(P430,TabPlayer2[Players],0)+1)="",$B$4,INDEX(TabPlayer2[Players],MATCH(P430,TabPlayer2[Players],0)+1)))</f>
        <v/>
      </c>
      <c r="Q431" t="str">
        <f t="shared" si="34"/>
        <v/>
      </c>
      <c r="R431" t="str">
        <f>IF(TabResults[[#This Row],[Games-Periods-Players]]="","",1)</f>
        <v/>
      </c>
    </row>
    <row r="432" spans="10:18" hidden="1" x14ac:dyDescent="0.25">
      <c r="J432" s="11" t="str">
        <f t="shared" si="33"/>
        <v/>
      </c>
      <c r="K432" t="str">
        <f>IF(ROW()-ROW($K$4)+1&gt;COUNTA($J$4:$J$5000)*COUNTA(TabPP[Players playing]),"",INDEX($J$4:$J$5000,INT((ROW()-ROW($K$4))/COUNTA(TabPP[Players playing])+1))&amp;"-"&amp;INDEX(TabPP[Players playing],MOD(ROW()-ROW($K$4),COUNTA(TabPP[Players playing]))+1))</f>
        <v>G2-P2-</v>
      </c>
      <c r="L432" t="str">
        <f t="shared" si="35"/>
        <v/>
      </c>
      <c r="M432" t="str">
        <f t="shared" si="36"/>
        <v/>
      </c>
      <c r="N432" t="str">
        <f t="shared" si="37"/>
        <v/>
      </c>
      <c r="O432" t="str">
        <f t="array" ref="O432">IFERROR(INDEX($L$4:$L$5000,_xlfn.AGGREGATE(15,6,IF($L$4:$L$5000&lt;&gt;"",ROW($L$4:$L$5000)-ROW($L$4)+1,NA()),ROWS($O$4:O432))),"")</f>
        <v/>
      </c>
      <c r="P432" t="str">
        <f>IF(O432="","",IF(INDEX(TabPlayer2[Players],MATCH(P431,TabPlayer2[Players],0)+1)="",$B$4,INDEX(TabPlayer2[Players],MATCH(P431,TabPlayer2[Players],0)+1)))</f>
        <v/>
      </c>
      <c r="Q432" t="str">
        <f t="shared" si="34"/>
        <v/>
      </c>
      <c r="R432" t="str">
        <f>IF(TabResults[[#This Row],[Games-Periods-Players]]="","",1)</f>
        <v/>
      </c>
    </row>
    <row r="433" spans="10:18" hidden="1" x14ac:dyDescent="0.25">
      <c r="J433" s="11" t="str">
        <f t="shared" si="33"/>
        <v/>
      </c>
      <c r="K433" t="str">
        <f>IF(ROW()-ROW($K$4)+1&gt;COUNTA($J$4:$J$5000)*COUNTA(TabPP[Players playing]),"",INDEX($J$4:$J$5000,INT((ROW()-ROW($K$4))/COUNTA(TabPP[Players playing])+1))&amp;"-"&amp;INDEX(TabPP[Players playing],MOD(ROW()-ROW($K$4),COUNTA(TabPP[Players playing]))+1))</f>
        <v>G2-P2-</v>
      </c>
      <c r="L433" t="str">
        <f t="shared" si="35"/>
        <v/>
      </c>
      <c r="M433" t="str">
        <f t="shared" si="36"/>
        <v/>
      </c>
      <c r="N433" t="str">
        <f t="shared" si="37"/>
        <v/>
      </c>
      <c r="O433" t="str">
        <f t="array" ref="O433">IFERROR(INDEX($L$4:$L$5000,_xlfn.AGGREGATE(15,6,IF($L$4:$L$5000&lt;&gt;"",ROW($L$4:$L$5000)-ROW($L$4)+1,NA()),ROWS($O$4:O433))),"")</f>
        <v/>
      </c>
      <c r="P433" t="str">
        <f>IF(O433="","",IF(INDEX(TabPlayer2[Players],MATCH(P432,TabPlayer2[Players],0)+1)="",$B$4,INDEX(TabPlayer2[Players],MATCH(P432,TabPlayer2[Players],0)+1)))</f>
        <v/>
      </c>
      <c r="Q433" t="str">
        <f t="shared" si="34"/>
        <v/>
      </c>
      <c r="R433" t="str">
        <f>IF(TabResults[[#This Row],[Games-Periods-Players]]="","",1)</f>
        <v/>
      </c>
    </row>
    <row r="434" spans="10:18" hidden="1" x14ac:dyDescent="0.25">
      <c r="J434" s="11" t="str">
        <f t="shared" si="33"/>
        <v/>
      </c>
      <c r="K434" t="str">
        <f>IF(ROW()-ROW($K$4)+1&gt;COUNTA($J$4:$J$5000)*COUNTA(TabPP[Players playing]),"",INDEX($J$4:$J$5000,INT((ROW()-ROW($K$4))/COUNTA(TabPP[Players playing])+1))&amp;"-"&amp;INDEX(TabPP[Players playing],MOD(ROW()-ROW($K$4),COUNTA(TabPP[Players playing]))+1))</f>
        <v>G2-P2-</v>
      </c>
      <c r="L434" t="str">
        <f t="shared" si="35"/>
        <v/>
      </c>
      <c r="M434" t="str">
        <f t="shared" si="36"/>
        <v/>
      </c>
      <c r="N434" t="str">
        <f t="shared" si="37"/>
        <v/>
      </c>
      <c r="O434" t="str">
        <f t="array" ref="O434">IFERROR(INDEX($L$4:$L$5000,_xlfn.AGGREGATE(15,6,IF($L$4:$L$5000&lt;&gt;"",ROW($L$4:$L$5000)-ROW($L$4)+1,NA()),ROWS($O$4:O434))),"")</f>
        <v/>
      </c>
      <c r="P434" t="str">
        <f>IF(O434="","",IF(INDEX(TabPlayer2[Players],MATCH(P433,TabPlayer2[Players],0)+1)="",$B$4,INDEX(TabPlayer2[Players],MATCH(P433,TabPlayer2[Players],0)+1)))</f>
        <v/>
      </c>
      <c r="Q434" t="str">
        <f t="shared" si="34"/>
        <v/>
      </c>
      <c r="R434" t="str">
        <f>IF(TabResults[[#This Row],[Games-Periods-Players]]="","",1)</f>
        <v/>
      </c>
    </row>
    <row r="435" spans="10:18" hidden="1" x14ac:dyDescent="0.25">
      <c r="J435" s="11" t="str">
        <f t="shared" si="33"/>
        <v/>
      </c>
      <c r="K435" t="str">
        <f>IF(ROW()-ROW($K$4)+1&gt;COUNTA($J$4:$J$5000)*COUNTA(TabPP[Players playing]),"",INDEX($J$4:$J$5000,INT((ROW()-ROW($K$4))/COUNTA(TabPP[Players playing])+1))&amp;"-"&amp;INDEX(TabPP[Players playing],MOD(ROW()-ROW($K$4),COUNTA(TabPP[Players playing]))+1))</f>
        <v>G2-P2-</v>
      </c>
      <c r="L435" t="str">
        <f t="shared" si="35"/>
        <v/>
      </c>
      <c r="M435" t="str">
        <f t="shared" si="36"/>
        <v/>
      </c>
      <c r="N435" t="str">
        <f t="shared" si="37"/>
        <v/>
      </c>
      <c r="O435" t="str">
        <f t="array" ref="O435">IFERROR(INDEX($L$4:$L$5000,_xlfn.AGGREGATE(15,6,IF($L$4:$L$5000&lt;&gt;"",ROW($L$4:$L$5000)-ROW($L$4)+1,NA()),ROWS($O$4:O435))),"")</f>
        <v/>
      </c>
      <c r="P435" t="str">
        <f>IF(O435="","",IF(INDEX(TabPlayer2[Players],MATCH(P434,TabPlayer2[Players],0)+1)="",$B$4,INDEX(TabPlayer2[Players],MATCH(P434,TabPlayer2[Players],0)+1)))</f>
        <v/>
      </c>
      <c r="Q435" t="str">
        <f t="shared" si="34"/>
        <v/>
      </c>
      <c r="R435" t="str">
        <f>IF(TabResults[[#This Row],[Games-Periods-Players]]="","",1)</f>
        <v/>
      </c>
    </row>
    <row r="436" spans="10:18" hidden="1" x14ac:dyDescent="0.25">
      <c r="J436" s="11" t="str">
        <f t="shared" si="33"/>
        <v/>
      </c>
      <c r="K436" t="str">
        <f>IF(ROW()-ROW($K$4)+1&gt;COUNTA($J$4:$J$5000)*COUNTA(TabPP[Players playing]),"",INDEX($J$4:$J$5000,INT((ROW()-ROW($K$4))/COUNTA(TabPP[Players playing])+1))&amp;"-"&amp;INDEX(TabPP[Players playing],MOD(ROW()-ROW($K$4),COUNTA(TabPP[Players playing]))+1))</f>
        <v>G2-P2-</v>
      </c>
      <c r="L436" t="str">
        <f t="shared" si="35"/>
        <v/>
      </c>
      <c r="M436" t="str">
        <f t="shared" si="36"/>
        <v/>
      </c>
      <c r="N436" t="str">
        <f t="shared" si="37"/>
        <v/>
      </c>
      <c r="O436" t="str">
        <f t="array" ref="O436">IFERROR(INDEX($L$4:$L$5000,_xlfn.AGGREGATE(15,6,IF($L$4:$L$5000&lt;&gt;"",ROW($L$4:$L$5000)-ROW($L$4)+1,NA()),ROWS($O$4:O436))),"")</f>
        <v/>
      </c>
      <c r="P436" t="str">
        <f>IF(O436="","",IF(INDEX(TabPlayer2[Players],MATCH(P435,TabPlayer2[Players],0)+1)="",$B$4,INDEX(TabPlayer2[Players],MATCH(P435,TabPlayer2[Players],0)+1)))</f>
        <v/>
      </c>
      <c r="Q436" t="str">
        <f t="shared" si="34"/>
        <v/>
      </c>
      <c r="R436" t="str">
        <f>IF(TabResults[[#This Row],[Games-Periods-Players]]="","",1)</f>
        <v/>
      </c>
    </row>
    <row r="437" spans="10:18" hidden="1" x14ac:dyDescent="0.25">
      <c r="J437" s="11" t="str">
        <f t="shared" si="33"/>
        <v/>
      </c>
      <c r="K437" t="str">
        <f>IF(ROW()-ROW($K$4)+1&gt;COUNTA($J$4:$J$5000)*COUNTA(TabPP[Players playing]),"",INDEX($J$4:$J$5000,INT((ROW()-ROW($K$4))/COUNTA(TabPP[Players playing])+1))&amp;"-"&amp;INDEX(TabPP[Players playing],MOD(ROW()-ROW($K$4),COUNTA(TabPP[Players playing]))+1))</f>
        <v>G2-P2-</v>
      </c>
      <c r="L437" t="str">
        <f t="shared" si="35"/>
        <v/>
      </c>
      <c r="M437" t="str">
        <f t="shared" si="36"/>
        <v/>
      </c>
      <c r="N437" t="str">
        <f t="shared" si="37"/>
        <v/>
      </c>
      <c r="O437" t="str">
        <f t="array" ref="O437">IFERROR(INDEX($L$4:$L$5000,_xlfn.AGGREGATE(15,6,IF($L$4:$L$5000&lt;&gt;"",ROW($L$4:$L$5000)-ROW($L$4)+1,NA()),ROWS($O$4:O437))),"")</f>
        <v/>
      </c>
      <c r="P437" t="str">
        <f>IF(O437="","",IF(INDEX(TabPlayer2[Players],MATCH(P436,TabPlayer2[Players],0)+1)="",$B$4,INDEX(TabPlayer2[Players],MATCH(P436,TabPlayer2[Players],0)+1)))</f>
        <v/>
      </c>
      <c r="Q437" t="str">
        <f t="shared" si="34"/>
        <v/>
      </c>
      <c r="R437" t="str">
        <f>IF(TabResults[[#This Row],[Games-Periods-Players]]="","",1)</f>
        <v/>
      </c>
    </row>
    <row r="438" spans="10:18" hidden="1" x14ac:dyDescent="0.25">
      <c r="J438" s="11" t="str">
        <f t="shared" si="33"/>
        <v/>
      </c>
      <c r="K438" t="str">
        <f>IF(ROW()-ROW($K$4)+1&gt;COUNTA($J$4:$J$5000)*COUNTA(TabPP[Players playing]),"",INDEX($J$4:$J$5000,INT((ROW()-ROW($K$4))/COUNTA(TabPP[Players playing])+1))&amp;"-"&amp;INDEX(TabPP[Players playing],MOD(ROW()-ROW($K$4),COUNTA(TabPP[Players playing]))+1))</f>
        <v>G2-P2-</v>
      </c>
      <c r="L438" t="str">
        <f t="shared" si="35"/>
        <v/>
      </c>
      <c r="M438" t="str">
        <f t="shared" si="36"/>
        <v/>
      </c>
      <c r="N438" t="str">
        <f t="shared" si="37"/>
        <v/>
      </c>
      <c r="O438" t="str">
        <f t="array" ref="O438">IFERROR(INDEX($L$4:$L$5000,_xlfn.AGGREGATE(15,6,IF($L$4:$L$5000&lt;&gt;"",ROW($L$4:$L$5000)-ROW($L$4)+1,NA()),ROWS($O$4:O438))),"")</f>
        <v/>
      </c>
      <c r="P438" t="str">
        <f>IF(O438="","",IF(INDEX(TabPlayer2[Players],MATCH(P437,TabPlayer2[Players],0)+1)="",$B$4,INDEX(TabPlayer2[Players],MATCH(P437,TabPlayer2[Players],0)+1)))</f>
        <v/>
      </c>
      <c r="Q438" t="str">
        <f t="shared" si="34"/>
        <v/>
      </c>
      <c r="R438" t="str">
        <f>IF(TabResults[[#This Row],[Games-Periods-Players]]="","",1)</f>
        <v/>
      </c>
    </row>
    <row r="439" spans="10:18" hidden="1" x14ac:dyDescent="0.25">
      <c r="J439" s="11" t="str">
        <f t="shared" si="33"/>
        <v/>
      </c>
      <c r="K439" t="str">
        <f>IF(ROW()-ROW($K$4)+1&gt;COUNTA($J$4:$J$5000)*COUNTA(TabPP[Players playing]),"",INDEX($J$4:$J$5000,INT((ROW()-ROW($K$4))/COUNTA(TabPP[Players playing])+1))&amp;"-"&amp;INDEX(TabPP[Players playing],MOD(ROW()-ROW($K$4),COUNTA(TabPP[Players playing]))+1))</f>
        <v>G2-P2-</v>
      </c>
      <c r="L439" t="str">
        <f t="shared" si="35"/>
        <v/>
      </c>
      <c r="M439" t="str">
        <f t="shared" si="36"/>
        <v/>
      </c>
      <c r="N439" t="str">
        <f t="shared" si="37"/>
        <v/>
      </c>
      <c r="O439" t="str">
        <f t="array" ref="O439">IFERROR(INDEX($L$4:$L$5000,_xlfn.AGGREGATE(15,6,IF($L$4:$L$5000&lt;&gt;"",ROW($L$4:$L$5000)-ROW($L$4)+1,NA()),ROWS($O$4:O439))),"")</f>
        <v/>
      </c>
      <c r="P439" t="str">
        <f>IF(O439="","",IF(INDEX(TabPlayer2[Players],MATCH(P438,TabPlayer2[Players],0)+1)="",$B$4,INDEX(TabPlayer2[Players],MATCH(P438,TabPlayer2[Players],0)+1)))</f>
        <v/>
      </c>
      <c r="Q439" t="str">
        <f t="shared" si="34"/>
        <v/>
      </c>
      <c r="R439" t="str">
        <f>IF(TabResults[[#This Row],[Games-Periods-Players]]="","",1)</f>
        <v/>
      </c>
    </row>
    <row r="440" spans="10:18" hidden="1" x14ac:dyDescent="0.25">
      <c r="J440" s="11" t="str">
        <f t="shared" si="33"/>
        <v/>
      </c>
      <c r="K440" t="str">
        <f>IF(ROW()-ROW($K$4)+1&gt;COUNTA($J$4:$J$5000)*COUNTA(TabPP[Players playing]),"",INDEX($J$4:$J$5000,INT((ROW()-ROW($K$4))/COUNTA(TabPP[Players playing])+1))&amp;"-"&amp;INDEX(TabPP[Players playing],MOD(ROW()-ROW($K$4),COUNTA(TabPP[Players playing]))+1))</f>
        <v>G2-P2-</v>
      </c>
      <c r="L440" t="str">
        <f t="shared" si="35"/>
        <v/>
      </c>
      <c r="M440" t="str">
        <f t="shared" si="36"/>
        <v/>
      </c>
      <c r="N440" t="str">
        <f t="shared" si="37"/>
        <v/>
      </c>
      <c r="O440" t="str">
        <f t="array" ref="O440">IFERROR(INDEX($L$4:$L$5000,_xlfn.AGGREGATE(15,6,IF($L$4:$L$5000&lt;&gt;"",ROW($L$4:$L$5000)-ROW($L$4)+1,NA()),ROWS($O$4:O440))),"")</f>
        <v/>
      </c>
      <c r="P440" t="str">
        <f>IF(O440="","",IF(INDEX(TabPlayer2[Players],MATCH(P439,TabPlayer2[Players],0)+1)="",$B$4,INDEX(TabPlayer2[Players],MATCH(P439,TabPlayer2[Players],0)+1)))</f>
        <v/>
      </c>
      <c r="Q440" t="str">
        <f t="shared" si="34"/>
        <v/>
      </c>
      <c r="R440" t="str">
        <f>IF(TabResults[[#This Row],[Games-Periods-Players]]="","",1)</f>
        <v/>
      </c>
    </row>
    <row r="441" spans="10:18" hidden="1" x14ac:dyDescent="0.25">
      <c r="J441" s="11" t="str">
        <f t="shared" si="33"/>
        <v/>
      </c>
      <c r="K441" t="str">
        <f>IF(ROW()-ROW($K$4)+1&gt;COUNTA($J$4:$J$5000)*COUNTA(TabPP[Players playing]),"",INDEX($J$4:$J$5000,INT((ROW()-ROW($K$4))/COUNTA(TabPP[Players playing])+1))&amp;"-"&amp;INDEX(TabPP[Players playing],MOD(ROW()-ROW($K$4),COUNTA(TabPP[Players playing]))+1))</f>
        <v>G2-P2-</v>
      </c>
      <c r="L441" t="str">
        <f t="shared" si="35"/>
        <v/>
      </c>
      <c r="M441" t="str">
        <f t="shared" si="36"/>
        <v/>
      </c>
      <c r="N441" t="str">
        <f t="shared" si="37"/>
        <v/>
      </c>
      <c r="O441" t="str">
        <f t="array" ref="O441">IFERROR(INDEX($L$4:$L$5000,_xlfn.AGGREGATE(15,6,IF($L$4:$L$5000&lt;&gt;"",ROW($L$4:$L$5000)-ROW($L$4)+1,NA()),ROWS($O$4:O441))),"")</f>
        <v/>
      </c>
      <c r="P441" t="str">
        <f>IF(O441="","",IF(INDEX(TabPlayer2[Players],MATCH(P440,TabPlayer2[Players],0)+1)="",$B$4,INDEX(TabPlayer2[Players],MATCH(P440,TabPlayer2[Players],0)+1)))</f>
        <v/>
      </c>
      <c r="Q441" t="str">
        <f t="shared" si="34"/>
        <v/>
      </c>
      <c r="R441" t="str">
        <f>IF(TabResults[[#This Row],[Games-Periods-Players]]="","",1)</f>
        <v/>
      </c>
    </row>
    <row r="442" spans="10:18" hidden="1" x14ac:dyDescent="0.25">
      <c r="J442" s="11" t="str">
        <f t="shared" si="33"/>
        <v/>
      </c>
      <c r="K442" t="str">
        <f>IF(ROW()-ROW($K$4)+1&gt;COUNTA($J$4:$J$5000)*COUNTA(TabPP[Players playing]),"",INDEX($J$4:$J$5000,INT((ROW()-ROW($K$4))/COUNTA(TabPP[Players playing])+1))&amp;"-"&amp;INDEX(TabPP[Players playing],MOD(ROW()-ROW($K$4),COUNTA(TabPP[Players playing]))+1))</f>
        <v>G2-P2-</v>
      </c>
      <c r="L442" t="str">
        <f t="shared" si="35"/>
        <v/>
      </c>
      <c r="M442" t="str">
        <f t="shared" si="36"/>
        <v/>
      </c>
      <c r="N442" t="str">
        <f t="shared" si="37"/>
        <v/>
      </c>
      <c r="O442" t="str">
        <f t="array" ref="O442">IFERROR(INDEX($L$4:$L$5000,_xlfn.AGGREGATE(15,6,IF($L$4:$L$5000&lt;&gt;"",ROW($L$4:$L$5000)-ROW($L$4)+1,NA()),ROWS($O$4:O442))),"")</f>
        <v/>
      </c>
      <c r="P442" t="str">
        <f>IF(O442="","",IF(INDEX(TabPlayer2[Players],MATCH(P441,TabPlayer2[Players],0)+1)="",$B$4,INDEX(TabPlayer2[Players],MATCH(P441,TabPlayer2[Players],0)+1)))</f>
        <v/>
      </c>
      <c r="Q442" t="str">
        <f t="shared" si="34"/>
        <v/>
      </c>
      <c r="R442" t="str">
        <f>IF(TabResults[[#This Row],[Games-Periods-Players]]="","",1)</f>
        <v/>
      </c>
    </row>
    <row r="443" spans="10:18" hidden="1" x14ac:dyDescent="0.25">
      <c r="J443" s="11" t="str">
        <f t="shared" si="33"/>
        <v/>
      </c>
      <c r="K443" t="str">
        <f>IF(ROW()-ROW($K$4)+1&gt;COUNTA($J$4:$J$5000)*COUNTA(TabPP[Players playing]),"",INDEX($J$4:$J$5000,INT((ROW()-ROW($K$4))/COUNTA(TabPP[Players playing])+1))&amp;"-"&amp;INDEX(TabPP[Players playing],MOD(ROW()-ROW($K$4),COUNTA(TabPP[Players playing]))+1))</f>
        <v>G2-P2-</v>
      </c>
      <c r="L443" t="str">
        <f t="shared" si="35"/>
        <v/>
      </c>
      <c r="M443" t="str">
        <f t="shared" si="36"/>
        <v/>
      </c>
      <c r="N443" t="str">
        <f t="shared" si="37"/>
        <v/>
      </c>
      <c r="O443" t="str">
        <f t="array" ref="O443">IFERROR(INDEX($L$4:$L$5000,_xlfn.AGGREGATE(15,6,IF($L$4:$L$5000&lt;&gt;"",ROW($L$4:$L$5000)-ROW($L$4)+1,NA()),ROWS($O$4:O443))),"")</f>
        <v/>
      </c>
      <c r="P443" t="str">
        <f>IF(O443="","",IF(INDEX(TabPlayer2[Players],MATCH(P442,TabPlayer2[Players],0)+1)="",$B$4,INDEX(TabPlayer2[Players],MATCH(P442,TabPlayer2[Players],0)+1)))</f>
        <v/>
      </c>
      <c r="Q443" t="str">
        <f t="shared" si="34"/>
        <v/>
      </c>
      <c r="R443" t="str">
        <f>IF(TabResults[[#This Row],[Games-Periods-Players]]="","",1)</f>
        <v/>
      </c>
    </row>
    <row r="444" spans="10:18" hidden="1" x14ac:dyDescent="0.25">
      <c r="J444" s="11" t="str">
        <f t="shared" si="33"/>
        <v/>
      </c>
      <c r="K444" t="str">
        <f>IF(ROW()-ROW($K$4)+1&gt;COUNTA($J$4:$J$5000)*COUNTA(TabPP[Players playing]),"",INDEX($J$4:$J$5000,INT((ROW()-ROW($K$4))/COUNTA(TabPP[Players playing])+1))&amp;"-"&amp;INDEX(TabPP[Players playing],MOD(ROW()-ROW($K$4),COUNTA(TabPP[Players playing]))+1))</f>
        <v>G2-P3-PP1</v>
      </c>
      <c r="L444" t="str">
        <f t="shared" si="35"/>
        <v>G2-P3-PP1</v>
      </c>
      <c r="M444" t="str">
        <f t="shared" si="36"/>
        <v/>
      </c>
      <c r="N444" t="str">
        <f t="shared" si="37"/>
        <v/>
      </c>
      <c r="O444" t="str">
        <f t="array" ref="O444">IFERROR(INDEX($L$4:$L$5000,_xlfn.AGGREGATE(15,6,IF($L$4:$L$5000&lt;&gt;"",ROW($L$4:$L$5000)-ROW($L$4)+1,NA()),ROWS($O$4:O444))),"")</f>
        <v/>
      </c>
      <c r="P444" t="str">
        <f>IF(O444="","",IF(INDEX(TabPlayer2[Players],MATCH(P443,TabPlayer2[Players],0)+1)="",$B$4,INDEX(TabPlayer2[Players],MATCH(P443,TabPlayer2[Players],0)+1)))</f>
        <v/>
      </c>
      <c r="Q444" t="str">
        <f t="shared" si="34"/>
        <v/>
      </c>
      <c r="R444" t="str">
        <f>IF(TabResults[[#This Row],[Games-Periods-Players]]="","",1)</f>
        <v/>
      </c>
    </row>
    <row r="445" spans="10:18" hidden="1" x14ac:dyDescent="0.25">
      <c r="J445" s="11" t="str">
        <f t="shared" si="33"/>
        <v/>
      </c>
      <c r="K445" t="str">
        <f>IF(ROW()-ROW($K$4)+1&gt;COUNTA($J$4:$J$5000)*COUNTA(TabPP[Players playing]),"",INDEX($J$4:$J$5000,INT((ROW()-ROW($K$4))/COUNTA(TabPP[Players playing])+1))&amp;"-"&amp;INDEX(TabPP[Players playing],MOD(ROW()-ROW($K$4),COUNTA(TabPP[Players playing]))+1))</f>
        <v>G2-P3-PP2</v>
      </c>
      <c r="L445" t="str">
        <f t="shared" si="35"/>
        <v>G2-P3-PP2</v>
      </c>
      <c r="M445" t="str">
        <f t="shared" si="36"/>
        <v/>
      </c>
      <c r="N445" t="str">
        <f t="shared" si="37"/>
        <v/>
      </c>
      <c r="O445" t="str">
        <f t="array" ref="O445">IFERROR(INDEX($L$4:$L$5000,_xlfn.AGGREGATE(15,6,IF($L$4:$L$5000&lt;&gt;"",ROW($L$4:$L$5000)-ROW($L$4)+1,NA()),ROWS($O$4:O445))),"")</f>
        <v/>
      </c>
      <c r="P445" t="str">
        <f>IF(O445="","",IF(INDEX(TabPlayer2[Players],MATCH(P444,TabPlayer2[Players],0)+1)="",$B$4,INDEX(TabPlayer2[Players],MATCH(P444,TabPlayer2[Players],0)+1)))</f>
        <v/>
      </c>
      <c r="Q445" t="str">
        <f t="shared" si="34"/>
        <v/>
      </c>
      <c r="R445" t="str">
        <f>IF(TabResults[[#This Row],[Games-Periods-Players]]="","",1)</f>
        <v/>
      </c>
    </row>
    <row r="446" spans="10:18" hidden="1" x14ac:dyDescent="0.25">
      <c r="J446" s="11" t="str">
        <f t="shared" si="33"/>
        <v/>
      </c>
      <c r="K446" t="str">
        <f>IF(ROW()-ROW($K$4)+1&gt;COUNTA($J$4:$J$5000)*COUNTA(TabPP[Players playing]),"",INDEX($J$4:$J$5000,INT((ROW()-ROW($K$4))/COUNTA(TabPP[Players playing])+1))&amp;"-"&amp;INDEX(TabPP[Players playing],MOD(ROW()-ROW($K$4),COUNTA(TabPP[Players playing]))+1))</f>
        <v>G2-P3-PP3</v>
      </c>
      <c r="L446" t="str">
        <f t="shared" si="35"/>
        <v>G2-P3-PP3</v>
      </c>
      <c r="M446" t="str">
        <f t="shared" si="36"/>
        <v/>
      </c>
      <c r="N446" t="str">
        <f t="shared" si="37"/>
        <v/>
      </c>
      <c r="O446" t="str">
        <f t="array" ref="O446">IFERROR(INDEX($L$4:$L$5000,_xlfn.AGGREGATE(15,6,IF($L$4:$L$5000&lt;&gt;"",ROW($L$4:$L$5000)-ROW($L$4)+1,NA()),ROWS($O$4:O446))),"")</f>
        <v/>
      </c>
      <c r="P446" t="str">
        <f>IF(O446="","",IF(INDEX(TabPlayer2[Players],MATCH(P445,TabPlayer2[Players],0)+1)="",$B$4,INDEX(TabPlayer2[Players],MATCH(P445,TabPlayer2[Players],0)+1)))</f>
        <v/>
      </c>
      <c r="Q446" t="str">
        <f t="shared" si="34"/>
        <v/>
      </c>
      <c r="R446" t="str">
        <f>IF(TabResults[[#This Row],[Games-Periods-Players]]="","",1)</f>
        <v/>
      </c>
    </row>
    <row r="447" spans="10:18" hidden="1" x14ac:dyDescent="0.25">
      <c r="J447" s="11" t="str">
        <f t="shared" si="33"/>
        <v/>
      </c>
      <c r="K447" t="str">
        <f>IF(ROW()-ROW($K$4)+1&gt;COUNTA($J$4:$J$5000)*COUNTA(TabPP[Players playing]),"",INDEX($J$4:$J$5000,INT((ROW()-ROW($K$4))/COUNTA(TabPP[Players playing])+1))&amp;"-"&amp;INDEX(TabPP[Players playing],MOD(ROW()-ROW($K$4),COUNTA(TabPP[Players playing]))+1))</f>
        <v>G2-P3-PP4</v>
      </c>
      <c r="L447" t="str">
        <f t="shared" si="35"/>
        <v>G2-P3-PP4</v>
      </c>
      <c r="M447" t="str">
        <f t="shared" si="36"/>
        <v/>
      </c>
      <c r="N447" t="str">
        <f t="shared" si="37"/>
        <v/>
      </c>
      <c r="O447" t="str">
        <f t="array" ref="O447">IFERROR(INDEX($L$4:$L$5000,_xlfn.AGGREGATE(15,6,IF($L$4:$L$5000&lt;&gt;"",ROW($L$4:$L$5000)-ROW($L$4)+1,NA()),ROWS($O$4:O447))),"")</f>
        <v/>
      </c>
      <c r="P447" t="str">
        <f>IF(O447="","",IF(INDEX(TabPlayer2[Players],MATCH(P446,TabPlayer2[Players],0)+1)="",$B$4,INDEX(TabPlayer2[Players],MATCH(P446,TabPlayer2[Players],0)+1)))</f>
        <v/>
      </c>
      <c r="Q447" t="str">
        <f t="shared" si="34"/>
        <v/>
      </c>
      <c r="R447" t="str">
        <f>IF(TabResults[[#This Row],[Games-Periods-Players]]="","",1)</f>
        <v/>
      </c>
    </row>
    <row r="448" spans="10:18" hidden="1" x14ac:dyDescent="0.25">
      <c r="J448" s="11" t="str">
        <f t="shared" si="33"/>
        <v/>
      </c>
      <c r="K448" t="str">
        <f>IF(ROW()-ROW($K$4)+1&gt;COUNTA($J$4:$J$5000)*COUNTA(TabPP[Players playing]),"",INDEX($J$4:$J$5000,INT((ROW()-ROW($K$4))/COUNTA(TabPP[Players playing])+1))&amp;"-"&amp;INDEX(TabPP[Players playing],MOD(ROW()-ROW($K$4),COUNTA(TabPP[Players playing]))+1))</f>
        <v>G2-P3-PP5</v>
      </c>
      <c r="L448" t="str">
        <f t="shared" si="35"/>
        <v>G2-P3-PP5</v>
      </c>
      <c r="M448" t="str">
        <f t="shared" si="36"/>
        <v/>
      </c>
      <c r="N448" t="str">
        <f t="shared" si="37"/>
        <v/>
      </c>
      <c r="O448" t="str">
        <f t="array" ref="O448">IFERROR(INDEX($L$4:$L$5000,_xlfn.AGGREGATE(15,6,IF($L$4:$L$5000&lt;&gt;"",ROW($L$4:$L$5000)-ROW($L$4)+1,NA()),ROWS($O$4:O448))),"")</f>
        <v/>
      </c>
      <c r="P448" t="str">
        <f>IF(O448="","",IF(INDEX(TabPlayer2[Players],MATCH(P447,TabPlayer2[Players],0)+1)="",$B$4,INDEX(TabPlayer2[Players],MATCH(P447,TabPlayer2[Players],0)+1)))</f>
        <v/>
      </c>
      <c r="Q448" t="str">
        <f t="shared" si="34"/>
        <v/>
      </c>
      <c r="R448" t="str">
        <f>IF(TabResults[[#This Row],[Games-Periods-Players]]="","",1)</f>
        <v/>
      </c>
    </row>
    <row r="449" spans="10:18" hidden="1" x14ac:dyDescent="0.25">
      <c r="J449" s="11" t="str">
        <f t="shared" si="33"/>
        <v/>
      </c>
      <c r="K449" t="str">
        <f>IF(ROW()-ROW($K$4)+1&gt;COUNTA($J$4:$J$5000)*COUNTA(TabPP[Players playing]),"",INDEX($J$4:$J$5000,INT((ROW()-ROW($K$4))/COUNTA(TabPP[Players playing])+1))&amp;"-"&amp;INDEX(TabPP[Players playing],MOD(ROW()-ROW($K$4),COUNTA(TabPP[Players playing]))+1))</f>
        <v>G2-P3-</v>
      </c>
      <c r="L449" t="str">
        <f t="shared" si="35"/>
        <v/>
      </c>
      <c r="M449" t="str">
        <f t="shared" si="36"/>
        <v/>
      </c>
      <c r="N449" t="str">
        <f t="shared" si="37"/>
        <v/>
      </c>
      <c r="O449" t="str">
        <f t="array" ref="O449">IFERROR(INDEX($L$4:$L$5000,_xlfn.AGGREGATE(15,6,IF($L$4:$L$5000&lt;&gt;"",ROW($L$4:$L$5000)-ROW($L$4)+1,NA()),ROWS($O$4:O449))),"")</f>
        <v/>
      </c>
      <c r="P449" t="str">
        <f>IF(O449="","",IF(INDEX(TabPlayer2[Players],MATCH(P448,TabPlayer2[Players],0)+1)="",$B$4,INDEX(TabPlayer2[Players],MATCH(P448,TabPlayer2[Players],0)+1)))</f>
        <v/>
      </c>
      <c r="Q449" t="str">
        <f t="shared" si="34"/>
        <v/>
      </c>
      <c r="R449" t="str">
        <f>IF(TabResults[[#This Row],[Games-Periods-Players]]="","",1)</f>
        <v/>
      </c>
    </row>
    <row r="450" spans="10:18" hidden="1" x14ac:dyDescent="0.25">
      <c r="J450" s="11" t="str">
        <f t="shared" si="33"/>
        <v/>
      </c>
      <c r="K450" t="str">
        <f>IF(ROW()-ROW($K$4)+1&gt;COUNTA($J$4:$J$5000)*COUNTA(TabPP[Players playing]),"",INDEX($J$4:$J$5000,INT((ROW()-ROW($K$4))/COUNTA(TabPP[Players playing])+1))&amp;"-"&amp;INDEX(TabPP[Players playing],MOD(ROW()-ROW($K$4),COUNTA(TabPP[Players playing]))+1))</f>
        <v>G2-P3-</v>
      </c>
      <c r="L450" t="str">
        <f t="shared" si="35"/>
        <v/>
      </c>
      <c r="M450" t="str">
        <f t="shared" si="36"/>
        <v/>
      </c>
      <c r="N450" t="str">
        <f t="shared" si="37"/>
        <v/>
      </c>
      <c r="O450" t="str">
        <f t="array" ref="O450">IFERROR(INDEX($L$4:$L$5000,_xlfn.AGGREGATE(15,6,IF($L$4:$L$5000&lt;&gt;"",ROW($L$4:$L$5000)-ROW($L$4)+1,NA()),ROWS($O$4:O450))),"")</f>
        <v/>
      </c>
      <c r="P450" t="str">
        <f>IF(O450="","",IF(INDEX(TabPlayer2[Players],MATCH(P449,TabPlayer2[Players],0)+1)="",$B$4,INDEX(TabPlayer2[Players],MATCH(P449,TabPlayer2[Players],0)+1)))</f>
        <v/>
      </c>
      <c r="Q450" t="str">
        <f t="shared" si="34"/>
        <v/>
      </c>
      <c r="R450" t="str">
        <f>IF(TabResults[[#This Row],[Games-Periods-Players]]="","",1)</f>
        <v/>
      </c>
    </row>
    <row r="451" spans="10:18" hidden="1" x14ac:dyDescent="0.25">
      <c r="J451" s="11" t="str">
        <f t="shared" si="33"/>
        <v/>
      </c>
      <c r="K451" t="str">
        <f>IF(ROW()-ROW($K$4)+1&gt;COUNTA($J$4:$J$5000)*COUNTA(TabPP[Players playing]),"",INDEX($J$4:$J$5000,INT((ROW()-ROW($K$4))/COUNTA(TabPP[Players playing])+1))&amp;"-"&amp;INDEX(TabPP[Players playing],MOD(ROW()-ROW($K$4),COUNTA(TabPP[Players playing]))+1))</f>
        <v>G2-P3-</v>
      </c>
      <c r="L451" t="str">
        <f t="shared" si="35"/>
        <v/>
      </c>
      <c r="M451" t="str">
        <f t="shared" si="36"/>
        <v/>
      </c>
      <c r="N451" t="str">
        <f t="shared" si="37"/>
        <v/>
      </c>
      <c r="O451" t="str">
        <f t="array" ref="O451">IFERROR(INDEX($L$4:$L$5000,_xlfn.AGGREGATE(15,6,IF($L$4:$L$5000&lt;&gt;"",ROW($L$4:$L$5000)-ROW($L$4)+1,NA()),ROWS($O$4:O451))),"")</f>
        <v/>
      </c>
      <c r="P451" t="str">
        <f>IF(O451="","",IF(INDEX(TabPlayer2[Players],MATCH(P450,TabPlayer2[Players],0)+1)="",$B$4,INDEX(TabPlayer2[Players],MATCH(P450,TabPlayer2[Players],0)+1)))</f>
        <v/>
      </c>
      <c r="Q451" t="str">
        <f t="shared" si="34"/>
        <v/>
      </c>
      <c r="R451" t="str">
        <f>IF(TabResults[[#This Row],[Games-Periods-Players]]="","",1)</f>
        <v/>
      </c>
    </row>
    <row r="452" spans="10:18" hidden="1" x14ac:dyDescent="0.25">
      <c r="J452" s="11" t="str">
        <f t="shared" ref="J452:J515" si="38">IF(ROW()-ROW($J$4)+1&gt;COUNTA($D$4:$D$23)*COUNTA($F$4:$F$23),"",INDEX($D$4:$D$23,INT((ROW()-ROW($J$4))/COUNTA($F$4:$F$23)+1))&amp;"-"&amp;INDEX($F$4:$F$23,MOD(ROW()-ROW($J$4),COUNTA($F$4:$F$23))+1))</f>
        <v/>
      </c>
      <c r="K452" t="str">
        <f>IF(ROW()-ROW($K$4)+1&gt;COUNTA($J$4:$J$5000)*COUNTA(TabPP[Players playing]),"",INDEX($J$4:$J$5000,INT((ROW()-ROW($K$4))/COUNTA(TabPP[Players playing])+1))&amp;"-"&amp;INDEX(TabPP[Players playing],MOD(ROW()-ROW($K$4),COUNTA(TabPP[Players playing]))+1))</f>
        <v>G2-P3-</v>
      </c>
      <c r="L452" t="str">
        <f t="shared" si="35"/>
        <v/>
      </c>
      <c r="M452" t="str">
        <f t="shared" si="36"/>
        <v/>
      </c>
      <c r="N452" t="str">
        <f t="shared" si="37"/>
        <v/>
      </c>
      <c r="O452" t="str">
        <f t="array" ref="O452">IFERROR(INDEX($L$4:$L$5000,_xlfn.AGGREGATE(15,6,IF($L$4:$L$5000&lt;&gt;"",ROW($L$4:$L$5000)-ROW($L$4)+1,NA()),ROWS($O$4:O452))),"")</f>
        <v/>
      </c>
      <c r="P452" t="str">
        <f>IF(O452="","",IF(INDEX(TabPlayer2[Players],MATCH(P451,TabPlayer2[Players],0)+1)="",$B$4,INDEX(TabPlayer2[Players],MATCH(P451,TabPlayer2[Players],0)+1)))</f>
        <v/>
      </c>
      <c r="Q452" t="str">
        <f t="shared" ref="Q452:Q515" si="39">IF(O452="","",M452&amp;"-"&amp;N452&amp;"-"&amp;P452)</f>
        <v/>
      </c>
      <c r="R452" t="str">
        <f>IF(TabResults[[#This Row],[Games-Periods-Players]]="","",1)</f>
        <v/>
      </c>
    </row>
    <row r="453" spans="10:18" hidden="1" x14ac:dyDescent="0.25">
      <c r="J453" s="11" t="str">
        <f t="shared" si="38"/>
        <v/>
      </c>
      <c r="K453" t="str">
        <f>IF(ROW()-ROW($K$4)+1&gt;COUNTA($J$4:$J$5000)*COUNTA(TabPP[Players playing]),"",INDEX($J$4:$J$5000,INT((ROW()-ROW($K$4))/COUNTA(TabPP[Players playing])+1))&amp;"-"&amp;INDEX(TabPP[Players playing],MOD(ROW()-ROW($K$4),COUNTA(TabPP[Players playing]))+1))</f>
        <v>G2-P3-</v>
      </c>
      <c r="L453" t="str">
        <f t="shared" ref="L453:L516" si="40">IF(LEN(K453)&gt;=9,K453,"")</f>
        <v/>
      </c>
      <c r="M453" t="str">
        <f t="shared" ref="M453:M516" si="41">TRIM(LEFT(SUBSTITUTE(O453,"-",REPT(" ",LEN(O453))),LEN(O453)))</f>
        <v/>
      </c>
      <c r="N453" t="str">
        <f t="shared" ref="N453:N516" si="42">TRIM(MID(SUBSTITUTE(O453,"-",REPT(" ",LEN(O453))),(2-1)*LEN(O453)+1,LEN(O453)))</f>
        <v/>
      </c>
      <c r="O453" t="str">
        <f t="array" ref="O453">IFERROR(INDEX($L$4:$L$5000,_xlfn.AGGREGATE(15,6,IF($L$4:$L$5000&lt;&gt;"",ROW($L$4:$L$5000)-ROW($L$4)+1,NA()),ROWS($O$4:O453))),"")</f>
        <v/>
      </c>
      <c r="P453" t="str">
        <f>IF(O453="","",IF(INDEX(TabPlayer2[Players],MATCH(P452,TabPlayer2[Players],0)+1)="",$B$4,INDEX(TabPlayer2[Players],MATCH(P452,TabPlayer2[Players],0)+1)))</f>
        <v/>
      </c>
      <c r="Q453" t="str">
        <f t="shared" si="39"/>
        <v/>
      </c>
      <c r="R453" t="str">
        <f>IF(TabResults[[#This Row],[Games-Periods-Players]]="","",1)</f>
        <v/>
      </c>
    </row>
    <row r="454" spans="10:18" hidden="1" x14ac:dyDescent="0.25">
      <c r="J454" s="11" t="str">
        <f t="shared" si="38"/>
        <v/>
      </c>
      <c r="K454" t="str">
        <f>IF(ROW()-ROW($K$4)+1&gt;COUNTA($J$4:$J$5000)*COUNTA(TabPP[Players playing]),"",INDEX($J$4:$J$5000,INT((ROW()-ROW($K$4))/COUNTA(TabPP[Players playing])+1))&amp;"-"&amp;INDEX(TabPP[Players playing],MOD(ROW()-ROW($K$4),COUNTA(TabPP[Players playing]))+1))</f>
        <v>G2-P3-</v>
      </c>
      <c r="L454" t="str">
        <f t="shared" si="40"/>
        <v/>
      </c>
      <c r="M454" t="str">
        <f t="shared" si="41"/>
        <v/>
      </c>
      <c r="N454" t="str">
        <f t="shared" si="42"/>
        <v/>
      </c>
      <c r="O454" t="str">
        <f t="array" ref="O454">IFERROR(INDEX($L$4:$L$5000,_xlfn.AGGREGATE(15,6,IF($L$4:$L$5000&lt;&gt;"",ROW($L$4:$L$5000)-ROW($L$4)+1,NA()),ROWS($O$4:O454))),"")</f>
        <v/>
      </c>
      <c r="P454" t="str">
        <f>IF(O454="","",IF(INDEX(TabPlayer2[Players],MATCH(P453,TabPlayer2[Players],0)+1)="",$B$4,INDEX(TabPlayer2[Players],MATCH(P453,TabPlayer2[Players],0)+1)))</f>
        <v/>
      </c>
      <c r="Q454" t="str">
        <f t="shared" si="39"/>
        <v/>
      </c>
      <c r="R454" t="str">
        <f>IF(TabResults[[#This Row],[Games-Periods-Players]]="","",1)</f>
        <v/>
      </c>
    </row>
    <row r="455" spans="10:18" hidden="1" x14ac:dyDescent="0.25">
      <c r="J455" s="11" t="str">
        <f t="shared" si="38"/>
        <v/>
      </c>
      <c r="K455" t="str">
        <f>IF(ROW()-ROW($K$4)+1&gt;COUNTA($J$4:$J$5000)*COUNTA(TabPP[Players playing]),"",INDEX($J$4:$J$5000,INT((ROW()-ROW($K$4))/COUNTA(TabPP[Players playing])+1))&amp;"-"&amp;INDEX(TabPP[Players playing],MOD(ROW()-ROW($K$4),COUNTA(TabPP[Players playing]))+1))</f>
        <v>G2-P3-</v>
      </c>
      <c r="L455" t="str">
        <f t="shared" si="40"/>
        <v/>
      </c>
      <c r="M455" t="str">
        <f t="shared" si="41"/>
        <v/>
      </c>
      <c r="N455" t="str">
        <f t="shared" si="42"/>
        <v/>
      </c>
      <c r="O455" t="str">
        <f t="array" ref="O455">IFERROR(INDEX($L$4:$L$5000,_xlfn.AGGREGATE(15,6,IF($L$4:$L$5000&lt;&gt;"",ROW($L$4:$L$5000)-ROW($L$4)+1,NA()),ROWS($O$4:O455))),"")</f>
        <v/>
      </c>
      <c r="P455" t="str">
        <f>IF(O455="","",IF(INDEX(TabPlayer2[Players],MATCH(P454,TabPlayer2[Players],0)+1)="",$B$4,INDEX(TabPlayer2[Players],MATCH(P454,TabPlayer2[Players],0)+1)))</f>
        <v/>
      </c>
      <c r="Q455" t="str">
        <f t="shared" si="39"/>
        <v/>
      </c>
      <c r="R455" t="str">
        <f>IF(TabResults[[#This Row],[Games-Periods-Players]]="","",1)</f>
        <v/>
      </c>
    </row>
    <row r="456" spans="10:18" hidden="1" x14ac:dyDescent="0.25">
      <c r="J456" s="11" t="str">
        <f t="shared" si="38"/>
        <v/>
      </c>
      <c r="K456" t="str">
        <f>IF(ROW()-ROW($K$4)+1&gt;COUNTA($J$4:$J$5000)*COUNTA(TabPP[Players playing]),"",INDEX($J$4:$J$5000,INT((ROW()-ROW($K$4))/COUNTA(TabPP[Players playing])+1))&amp;"-"&amp;INDEX(TabPP[Players playing],MOD(ROW()-ROW($K$4),COUNTA(TabPP[Players playing]))+1))</f>
        <v>G2-P3-</v>
      </c>
      <c r="L456" t="str">
        <f t="shared" si="40"/>
        <v/>
      </c>
      <c r="M456" t="str">
        <f t="shared" si="41"/>
        <v/>
      </c>
      <c r="N456" t="str">
        <f t="shared" si="42"/>
        <v/>
      </c>
      <c r="O456" t="str">
        <f t="array" ref="O456">IFERROR(INDEX($L$4:$L$5000,_xlfn.AGGREGATE(15,6,IF($L$4:$L$5000&lt;&gt;"",ROW($L$4:$L$5000)-ROW($L$4)+1,NA()),ROWS($O$4:O456))),"")</f>
        <v/>
      </c>
      <c r="P456" t="str">
        <f>IF(O456="","",IF(INDEX(TabPlayer2[Players],MATCH(P455,TabPlayer2[Players],0)+1)="",$B$4,INDEX(TabPlayer2[Players],MATCH(P455,TabPlayer2[Players],0)+1)))</f>
        <v/>
      </c>
      <c r="Q456" t="str">
        <f t="shared" si="39"/>
        <v/>
      </c>
      <c r="R456" t="str">
        <f>IF(TabResults[[#This Row],[Games-Periods-Players]]="","",1)</f>
        <v/>
      </c>
    </row>
    <row r="457" spans="10:18" hidden="1" x14ac:dyDescent="0.25">
      <c r="J457" s="11" t="str">
        <f t="shared" si="38"/>
        <v/>
      </c>
      <c r="K457" t="str">
        <f>IF(ROW()-ROW($K$4)+1&gt;COUNTA($J$4:$J$5000)*COUNTA(TabPP[Players playing]),"",INDEX($J$4:$J$5000,INT((ROW()-ROW($K$4))/COUNTA(TabPP[Players playing])+1))&amp;"-"&amp;INDEX(TabPP[Players playing],MOD(ROW()-ROW($K$4),COUNTA(TabPP[Players playing]))+1))</f>
        <v>G2-P3-</v>
      </c>
      <c r="L457" t="str">
        <f t="shared" si="40"/>
        <v/>
      </c>
      <c r="M457" t="str">
        <f t="shared" si="41"/>
        <v/>
      </c>
      <c r="N457" t="str">
        <f t="shared" si="42"/>
        <v/>
      </c>
      <c r="O457" t="str">
        <f t="array" ref="O457">IFERROR(INDEX($L$4:$L$5000,_xlfn.AGGREGATE(15,6,IF($L$4:$L$5000&lt;&gt;"",ROW($L$4:$L$5000)-ROW($L$4)+1,NA()),ROWS($O$4:O457))),"")</f>
        <v/>
      </c>
      <c r="P457" t="str">
        <f>IF(O457="","",IF(INDEX(TabPlayer2[Players],MATCH(P456,TabPlayer2[Players],0)+1)="",$B$4,INDEX(TabPlayer2[Players],MATCH(P456,TabPlayer2[Players],0)+1)))</f>
        <v/>
      </c>
      <c r="Q457" t="str">
        <f t="shared" si="39"/>
        <v/>
      </c>
      <c r="R457" t="str">
        <f>IF(TabResults[[#This Row],[Games-Periods-Players]]="","",1)</f>
        <v/>
      </c>
    </row>
    <row r="458" spans="10:18" hidden="1" x14ac:dyDescent="0.25">
      <c r="J458" s="11" t="str">
        <f t="shared" si="38"/>
        <v/>
      </c>
      <c r="K458" t="str">
        <f>IF(ROW()-ROW($K$4)+1&gt;COUNTA($J$4:$J$5000)*COUNTA(TabPP[Players playing]),"",INDEX($J$4:$J$5000,INT((ROW()-ROW($K$4))/COUNTA(TabPP[Players playing])+1))&amp;"-"&amp;INDEX(TabPP[Players playing],MOD(ROW()-ROW($K$4),COUNTA(TabPP[Players playing]))+1))</f>
        <v>G2-P3-</v>
      </c>
      <c r="L458" t="str">
        <f t="shared" si="40"/>
        <v/>
      </c>
      <c r="M458" t="str">
        <f t="shared" si="41"/>
        <v/>
      </c>
      <c r="N458" t="str">
        <f t="shared" si="42"/>
        <v/>
      </c>
      <c r="O458" t="str">
        <f t="array" ref="O458">IFERROR(INDEX($L$4:$L$5000,_xlfn.AGGREGATE(15,6,IF($L$4:$L$5000&lt;&gt;"",ROW($L$4:$L$5000)-ROW($L$4)+1,NA()),ROWS($O$4:O458))),"")</f>
        <v/>
      </c>
      <c r="P458" t="str">
        <f>IF(O458="","",IF(INDEX(TabPlayer2[Players],MATCH(P457,TabPlayer2[Players],0)+1)="",$B$4,INDEX(TabPlayer2[Players],MATCH(P457,TabPlayer2[Players],0)+1)))</f>
        <v/>
      </c>
      <c r="Q458" t="str">
        <f t="shared" si="39"/>
        <v/>
      </c>
      <c r="R458" t="str">
        <f>IF(TabResults[[#This Row],[Games-Periods-Players]]="","",1)</f>
        <v/>
      </c>
    </row>
    <row r="459" spans="10:18" hidden="1" x14ac:dyDescent="0.25">
      <c r="J459" s="11" t="str">
        <f t="shared" si="38"/>
        <v/>
      </c>
      <c r="K459" t="str">
        <f>IF(ROW()-ROW($K$4)+1&gt;COUNTA($J$4:$J$5000)*COUNTA(TabPP[Players playing]),"",INDEX($J$4:$J$5000,INT((ROW()-ROW($K$4))/COUNTA(TabPP[Players playing])+1))&amp;"-"&amp;INDEX(TabPP[Players playing],MOD(ROW()-ROW($K$4),COUNTA(TabPP[Players playing]))+1))</f>
        <v>G2-P3-</v>
      </c>
      <c r="L459" t="str">
        <f t="shared" si="40"/>
        <v/>
      </c>
      <c r="M459" t="str">
        <f t="shared" si="41"/>
        <v/>
      </c>
      <c r="N459" t="str">
        <f t="shared" si="42"/>
        <v/>
      </c>
      <c r="O459" t="str">
        <f t="array" ref="O459">IFERROR(INDEX($L$4:$L$5000,_xlfn.AGGREGATE(15,6,IF($L$4:$L$5000&lt;&gt;"",ROW($L$4:$L$5000)-ROW($L$4)+1,NA()),ROWS($O$4:O459))),"")</f>
        <v/>
      </c>
      <c r="P459" t="str">
        <f>IF(O459="","",IF(INDEX(TabPlayer2[Players],MATCH(P458,TabPlayer2[Players],0)+1)="",$B$4,INDEX(TabPlayer2[Players],MATCH(P458,TabPlayer2[Players],0)+1)))</f>
        <v/>
      </c>
      <c r="Q459" t="str">
        <f t="shared" si="39"/>
        <v/>
      </c>
      <c r="R459" t="str">
        <f>IF(TabResults[[#This Row],[Games-Periods-Players]]="","",1)</f>
        <v/>
      </c>
    </row>
    <row r="460" spans="10:18" hidden="1" x14ac:dyDescent="0.25">
      <c r="J460" s="11" t="str">
        <f t="shared" si="38"/>
        <v/>
      </c>
      <c r="K460" t="str">
        <f>IF(ROW()-ROW($K$4)+1&gt;COUNTA($J$4:$J$5000)*COUNTA(TabPP[Players playing]),"",INDEX($J$4:$J$5000,INT((ROW()-ROW($K$4))/COUNTA(TabPP[Players playing])+1))&amp;"-"&amp;INDEX(TabPP[Players playing],MOD(ROW()-ROW($K$4),COUNTA(TabPP[Players playing]))+1))</f>
        <v>G2-P3-</v>
      </c>
      <c r="L460" t="str">
        <f t="shared" si="40"/>
        <v/>
      </c>
      <c r="M460" t="str">
        <f t="shared" si="41"/>
        <v/>
      </c>
      <c r="N460" t="str">
        <f t="shared" si="42"/>
        <v/>
      </c>
      <c r="O460" t="str">
        <f t="array" ref="O460">IFERROR(INDEX($L$4:$L$5000,_xlfn.AGGREGATE(15,6,IF($L$4:$L$5000&lt;&gt;"",ROW($L$4:$L$5000)-ROW($L$4)+1,NA()),ROWS($O$4:O460))),"")</f>
        <v/>
      </c>
      <c r="P460" t="str">
        <f>IF(O460="","",IF(INDEX(TabPlayer2[Players],MATCH(P459,TabPlayer2[Players],0)+1)="",$B$4,INDEX(TabPlayer2[Players],MATCH(P459,TabPlayer2[Players],0)+1)))</f>
        <v/>
      </c>
      <c r="Q460" t="str">
        <f t="shared" si="39"/>
        <v/>
      </c>
      <c r="R460" t="str">
        <f>IF(TabResults[[#This Row],[Games-Periods-Players]]="","",1)</f>
        <v/>
      </c>
    </row>
    <row r="461" spans="10:18" hidden="1" x14ac:dyDescent="0.25">
      <c r="J461" s="11" t="str">
        <f t="shared" si="38"/>
        <v/>
      </c>
      <c r="K461" t="str">
        <f>IF(ROW()-ROW($K$4)+1&gt;COUNTA($J$4:$J$5000)*COUNTA(TabPP[Players playing]),"",INDEX($J$4:$J$5000,INT((ROW()-ROW($K$4))/COUNTA(TabPP[Players playing])+1))&amp;"-"&amp;INDEX(TabPP[Players playing],MOD(ROW()-ROW($K$4),COUNTA(TabPP[Players playing]))+1))</f>
        <v>G2-P3-</v>
      </c>
      <c r="L461" t="str">
        <f t="shared" si="40"/>
        <v/>
      </c>
      <c r="M461" t="str">
        <f t="shared" si="41"/>
        <v/>
      </c>
      <c r="N461" t="str">
        <f t="shared" si="42"/>
        <v/>
      </c>
      <c r="O461" t="str">
        <f t="array" ref="O461">IFERROR(INDEX($L$4:$L$5000,_xlfn.AGGREGATE(15,6,IF($L$4:$L$5000&lt;&gt;"",ROW($L$4:$L$5000)-ROW($L$4)+1,NA()),ROWS($O$4:O461))),"")</f>
        <v/>
      </c>
      <c r="P461" t="str">
        <f>IF(O461="","",IF(INDEX(TabPlayer2[Players],MATCH(P460,TabPlayer2[Players],0)+1)="",$B$4,INDEX(TabPlayer2[Players],MATCH(P460,TabPlayer2[Players],0)+1)))</f>
        <v/>
      </c>
      <c r="Q461" t="str">
        <f t="shared" si="39"/>
        <v/>
      </c>
      <c r="R461" t="str">
        <f>IF(TabResults[[#This Row],[Games-Periods-Players]]="","",1)</f>
        <v/>
      </c>
    </row>
    <row r="462" spans="10:18" hidden="1" x14ac:dyDescent="0.25">
      <c r="J462" s="11" t="str">
        <f t="shared" si="38"/>
        <v/>
      </c>
      <c r="K462" t="str">
        <f>IF(ROW()-ROW($K$4)+1&gt;COUNTA($J$4:$J$5000)*COUNTA(TabPP[Players playing]),"",INDEX($J$4:$J$5000,INT((ROW()-ROW($K$4))/COUNTA(TabPP[Players playing])+1))&amp;"-"&amp;INDEX(TabPP[Players playing],MOD(ROW()-ROW($K$4),COUNTA(TabPP[Players playing]))+1))</f>
        <v>G2-P3-</v>
      </c>
      <c r="L462" t="str">
        <f t="shared" si="40"/>
        <v/>
      </c>
      <c r="M462" t="str">
        <f t="shared" si="41"/>
        <v/>
      </c>
      <c r="N462" t="str">
        <f t="shared" si="42"/>
        <v/>
      </c>
      <c r="O462" t="str">
        <f t="array" ref="O462">IFERROR(INDEX($L$4:$L$5000,_xlfn.AGGREGATE(15,6,IF($L$4:$L$5000&lt;&gt;"",ROW($L$4:$L$5000)-ROW($L$4)+1,NA()),ROWS($O$4:O462))),"")</f>
        <v/>
      </c>
      <c r="P462" t="str">
        <f>IF(O462="","",IF(INDEX(TabPlayer2[Players],MATCH(P461,TabPlayer2[Players],0)+1)="",$B$4,INDEX(TabPlayer2[Players],MATCH(P461,TabPlayer2[Players],0)+1)))</f>
        <v/>
      </c>
      <c r="Q462" t="str">
        <f t="shared" si="39"/>
        <v/>
      </c>
      <c r="R462" t="str">
        <f>IF(TabResults[[#This Row],[Games-Periods-Players]]="","",1)</f>
        <v/>
      </c>
    </row>
    <row r="463" spans="10:18" hidden="1" x14ac:dyDescent="0.25">
      <c r="J463" s="11" t="str">
        <f t="shared" si="38"/>
        <v/>
      </c>
      <c r="K463" t="str">
        <f>IF(ROW()-ROW($K$4)+1&gt;COUNTA($J$4:$J$5000)*COUNTA(TabPP[Players playing]),"",INDEX($J$4:$J$5000,INT((ROW()-ROW($K$4))/COUNTA(TabPP[Players playing])+1))&amp;"-"&amp;INDEX(TabPP[Players playing],MOD(ROW()-ROW($K$4),COUNTA(TabPP[Players playing]))+1))</f>
        <v>G2-P3-</v>
      </c>
      <c r="L463" t="str">
        <f t="shared" si="40"/>
        <v/>
      </c>
      <c r="M463" t="str">
        <f t="shared" si="41"/>
        <v/>
      </c>
      <c r="N463" t="str">
        <f t="shared" si="42"/>
        <v/>
      </c>
      <c r="O463" t="str">
        <f t="array" ref="O463">IFERROR(INDEX($L$4:$L$5000,_xlfn.AGGREGATE(15,6,IF($L$4:$L$5000&lt;&gt;"",ROW($L$4:$L$5000)-ROW($L$4)+1,NA()),ROWS($O$4:O463))),"")</f>
        <v/>
      </c>
      <c r="P463" t="str">
        <f>IF(O463="","",IF(INDEX(TabPlayer2[Players],MATCH(P462,TabPlayer2[Players],0)+1)="",$B$4,INDEX(TabPlayer2[Players],MATCH(P462,TabPlayer2[Players],0)+1)))</f>
        <v/>
      </c>
      <c r="Q463" t="str">
        <f t="shared" si="39"/>
        <v/>
      </c>
      <c r="R463" t="str">
        <f>IF(TabResults[[#This Row],[Games-Periods-Players]]="","",1)</f>
        <v/>
      </c>
    </row>
    <row r="464" spans="10:18" hidden="1" x14ac:dyDescent="0.25">
      <c r="J464" s="11" t="str">
        <f t="shared" si="38"/>
        <v/>
      </c>
      <c r="K464" t="str">
        <f>IF(ROW()-ROW($K$4)+1&gt;COUNTA($J$4:$J$5000)*COUNTA(TabPP[Players playing]),"",INDEX($J$4:$J$5000,INT((ROW()-ROW($K$4))/COUNTA(TabPP[Players playing])+1))&amp;"-"&amp;INDEX(TabPP[Players playing],MOD(ROW()-ROW($K$4),COUNTA(TabPP[Players playing]))+1))</f>
        <v>G2-P4-PP1</v>
      </c>
      <c r="L464" t="str">
        <f t="shared" si="40"/>
        <v>G2-P4-PP1</v>
      </c>
      <c r="M464" t="str">
        <f t="shared" si="41"/>
        <v/>
      </c>
      <c r="N464" t="str">
        <f t="shared" si="42"/>
        <v/>
      </c>
      <c r="O464" t="str">
        <f t="array" ref="O464">IFERROR(INDEX($L$4:$L$5000,_xlfn.AGGREGATE(15,6,IF($L$4:$L$5000&lt;&gt;"",ROW($L$4:$L$5000)-ROW($L$4)+1,NA()),ROWS($O$4:O464))),"")</f>
        <v/>
      </c>
      <c r="P464" t="str">
        <f>IF(O464="","",IF(INDEX(TabPlayer2[Players],MATCH(P463,TabPlayer2[Players],0)+1)="",$B$4,INDEX(TabPlayer2[Players],MATCH(P463,TabPlayer2[Players],0)+1)))</f>
        <v/>
      </c>
      <c r="Q464" t="str">
        <f t="shared" si="39"/>
        <v/>
      </c>
      <c r="R464" t="str">
        <f>IF(TabResults[[#This Row],[Games-Periods-Players]]="","",1)</f>
        <v/>
      </c>
    </row>
    <row r="465" spans="10:18" hidden="1" x14ac:dyDescent="0.25">
      <c r="J465" s="11" t="str">
        <f t="shared" si="38"/>
        <v/>
      </c>
      <c r="K465" t="str">
        <f>IF(ROW()-ROW($K$4)+1&gt;COUNTA($J$4:$J$5000)*COUNTA(TabPP[Players playing]),"",INDEX($J$4:$J$5000,INT((ROW()-ROW($K$4))/COUNTA(TabPP[Players playing])+1))&amp;"-"&amp;INDEX(TabPP[Players playing],MOD(ROW()-ROW($K$4),COUNTA(TabPP[Players playing]))+1))</f>
        <v>G2-P4-PP2</v>
      </c>
      <c r="L465" t="str">
        <f t="shared" si="40"/>
        <v>G2-P4-PP2</v>
      </c>
      <c r="M465" t="str">
        <f t="shared" si="41"/>
        <v/>
      </c>
      <c r="N465" t="str">
        <f t="shared" si="42"/>
        <v/>
      </c>
      <c r="O465" t="str">
        <f t="array" ref="O465">IFERROR(INDEX($L$4:$L$5000,_xlfn.AGGREGATE(15,6,IF($L$4:$L$5000&lt;&gt;"",ROW($L$4:$L$5000)-ROW($L$4)+1,NA()),ROWS($O$4:O465))),"")</f>
        <v/>
      </c>
      <c r="P465" t="str">
        <f>IF(O465="","",IF(INDEX(TabPlayer2[Players],MATCH(P464,TabPlayer2[Players],0)+1)="",$B$4,INDEX(TabPlayer2[Players],MATCH(P464,TabPlayer2[Players],0)+1)))</f>
        <v/>
      </c>
      <c r="Q465" t="str">
        <f t="shared" si="39"/>
        <v/>
      </c>
      <c r="R465" t="str">
        <f>IF(TabResults[[#This Row],[Games-Periods-Players]]="","",1)</f>
        <v/>
      </c>
    </row>
    <row r="466" spans="10:18" hidden="1" x14ac:dyDescent="0.25">
      <c r="J466" s="11" t="str">
        <f t="shared" si="38"/>
        <v/>
      </c>
      <c r="K466" t="str">
        <f>IF(ROW()-ROW($K$4)+1&gt;COUNTA($J$4:$J$5000)*COUNTA(TabPP[Players playing]),"",INDEX($J$4:$J$5000,INT((ROW()-ROW($K$4))/COUNTA(TabPP[Players playing])+1))&amp;"-"&amp;INDEX(TabPP[Players playing],MOD(ROW()-ROW($K$4),COUNTA(TabPP[Players playing]))+1))</f>
        <v>G2-P4-PP3</v>
      </c>
      <c r="L466" t="str">
        <f t="shared" si="40"/>
        <v>G2-P4-PP3</v>
      </c>
      <c r="M466" t="str">
        <f t="shared" si="41"/>
        <v/>
      </c>
      <c r="N466" t="str">
        <f t="shared" si="42"/>
        <v/>
      </c>
      <c r="O466" t="str">
        <f t="array" ref="O466">IFERROR(INDEX($L$4:$L$5000,_xlfn.AGGREGATE(15,6,IF($L$4:$L$5000&lt;&gt;"",ROW($L$4:$L$5000)-ROW($L$4)+1,NA()),ROWS($O$4:O466))),"")</f>
        <v/>
      </c>
      <c r="P466" t="str">
        <f>IF(O466="","",IF(INDEX(TabPlayer2[Players],MATCH(P465,TabPlayer2[Players],0)+1)="",$B$4,INDEX(TabPlayer2[Players],MATCH(P465,TabPlayer2[Players],0)+1)))</f>
        <v/>
      </c>
      <c r="Q466" t="str">
        <f t="shared" si="39"/>
        <v/>
      </c>
      <c r="R466" t="str">
        <f>IF(TabResults[[#This Row],[Games-Periods-Players]]="","",1)</f>
        <v/>
      </c>
    </row>
    <row r="467" spans="10:18" hidden="1" x14ac:dyDescent="0.25">
      <c r="J467" s="11" t="str">
        <f t="shared" si="38"/>
        <v/>
      </c>
      <c r="K467" t="str">
        <f>IF(ROW()-ROW($K$4)+1&gt;COUNTA($J$4:$J$5000)*COUNTA(TabPP[Players playing]),"",INDEX($J$4:$J$5000,INT((ROW()-ROW($K$4))/COUNTA(TabPP[Players playing])+1))&amp;"-"&amp;INDEX(TabPP[Players playing],MOD(ROW()-ROW($K$4),COUNTA(TabPP[Players playing]))+1))</f>
        <v>G2-P4-PP4</v>
      </c>
      <c r="L467" t="str">
        <f t="shared" si="40"/>
        <v>G2-P4-PP4</v>
      </c>
      <c r="M467" t="str">
        <f t="shared" si="41"/>
        <v/>
      </c>
      <c r="N467" t="str">
        <f t="shared" si="42"/>
        <v/>
      </c>
      <c r="O467" t="str">
        <f t="array" ref="O467">IFERROR(INDEX($L$4:$L$5000,_xlfn.AGGREGATE(15,6,IF($L$4:$L$5000&lt;&gt;"",ROW($L$4:$L$5000)-ROW($L$4)+1,NA()),ROWS($O$4:O467))),"")</f>
        <v/>
      </c>
      <c r="P467" t="str">
        <f>IF(O467="","",IF(INDEX(TabPlayer2[Players],MATCH(P466,TabPlayer2[Players],0)+1)="",$B$4,INDEX(TabPlayer2[Players],MATCH(P466,TabPlayer2[Players],0)+1)))</f>
        <v/>
      </c>
      <c r="Q467" t="str">
        <f t="shared" si="39"/>
        <v/>
      </c>
      <c r="R467" t="str">
        <f>IF(TabResults[[#This Row],[Games-Periods-Players]]="","",1)</f>
        <v/>
      </c>
    </row>
    <row r="468" spans="10:18" hidden="1" x14ac:dyDescent="0.25">
      <c r="J468" s="11" t="str">
        <f t="shared" si="38"/>
        <v/>
      </c>
      <c r="K468" t="str">
        <f>IF(ROW()-ROW($K$4)+1&gt;COUNTA($J$4:$J$5000)*COUNTA(TabPP[Players playing]),"",INDEX($J$4:$J$5000,INT((ROW()-ROW($K$4))/COUNTA(TabPP[Players playing])+1))&amp;"-"&amp;INDEX(TabPP[Players playing],MOD(ROW()-ROW($K$4),COUNTA(TabPP[Players playing]))+1))</f>
        <v>G2-P4-PP5</v>
      </c>
      <c r="L468" t="str">
        <f t="shared" si="40"/>
        <v>G2-P4-PP5</v>
      </c>
      <c r="M468" t="str">
        <f t="shared" si="41"/>
        <v/>
      </c>
      <c r="N468" t="str">
        <f t="shared" si="42"/>
        <v/>
      </c>
      <c r="O468" t="str">
        <f t="array" ref="O468">IFERROR(INDEX($L$4:$L$5000,_xlfn.AGGREGATE(15,6,IF($L$4:$L$5000&lt;&gt;"",ROW($L$4:$L$5000)-ROW($L$4)+1,NA()),ROWS($O$4:O468))),"")</f>
        <v/>
      </c>
      <c r="P468" t="str">
        <f>IF(O468="","",IF(INDEX(TabPlayer2[Players],MATCH(P467,TabPlayer2[Players],0)+1)="",$B$4,INDEX(TabPlayer2[Players],MATCH(P467,TabPlayer2[Players],0)+1)))</f>
        <v/>
      </c>
      <c r="Q468" t="str">
        <f t="shared" si="39"/>
        <v/>
      </c>
      <c r="R468" t="str">
        <f>IF(TabResults[[#This Row],[Games-Periods-Players]]="","",1)</f>
        <v/>
      </c>
    </row>
    <row r="469" spans="10:18" hidden="1" x14ac:dyDescent="0.25">
      <c r="J469" s="11" t="str">
        <f t="shared" si="38"/>
        <v/>
      </c>
      <c r="K469" t="str">
        <f>IF(ROW()-ROW($K$4)+1&gt;COUNTA($J$4:$J$5000)*COUNTA(TabPP[Players playing]),"",INDEX($J$4:$J$5000,INT((ROW()-ROW($K$4))/COUNTA(TabPP[Players playing])+1))&amp;"-"&amp;INDEX(TabPP[Players playing],MOD(ROW()-ROW($K$4),COUNTA(TabPP[Players playing]))+1))</f>
        <v>G2-P4-</v>
      </c>
      <c r="L469" t="str">
        <f t="shared" si="40"/>
        <v/>
      </c>
      <c r="M469" t="str">
        <f t="shared" si="41"/>
        <v/>
      </c>
      <c r="N469" t="str">
        <f t="shared" si="42"/>
        <v/>
      </c>
      <c r="O469" t="str">
        <f t="array" ref="O469">IFERROR(INDEX($L$4:$L$5000,_xlfn.AGGREGATE(15,6,IF($L$4:$L$5000&lt;&gt;"",ROW($L$4:$L$5000)-ROW($L$4)+1,NA()),ROWS($O$4:O469))),"")</f>
        <v/>
      </c>
      <c r="P469" t="str">
        <f>IF(O469="","",IF(INDEX(TabPlayer2[Players],MATCH(P468,TabPlayer2[Players],0)+1)="",$B$4,INDEX(TabPlayer2[Players],MATCH(P468,TabPlayer2[Players],0)+1)))</f>
        <v/>
      </c>
      <c r="Q469" t="str">
        <f t="shared" si="39"/>
        <v/>
      </c>
      <c r="R469" t="str">
        <f>IF(TabResults[[#This Row],[Games-Periods-Players]]="","",1)</f>
        <v/>
      </c>
    </row>
    <row r="470" spans="10:18" hidden="1" x14ac:dyDescent="0.25">
      <c r="J470" s="11" t="str">
        <f t="shared" si="38"/>
        <v/>
      </c>
      <c r="K470" t="str">
        <f>IF(ROW()-ROW($K$4)+1&gt;COUNTA($J$4:$J$5000)*COUNTA(TabPP[Players playing]),"",INDEX($J$4:$J$5000,INT((ROW()-ROW($K$4))/COUNTA(TabPP[Players playing])+1))&amp;"-"&amp;INDEX(TabPP[Players playing],MOD(ROW()-ROW($K$4),COUNTA(TabPP[Players playing]))+1))</f>
        <v>G2-P4-</v>
      </c>
      <c r="L470" t="str">
        <f t="shared" si="40"/>
        <v/>
      </c>
      <c r="M470" t="str">
        <f t="shared" si="41"/>
        <v/>
      </c>
      <c r="N470" t="str">
        <f t="shared" si="42"/>
        <v/>
      </c>
      <c r="O470" t="str">
        <f t="array" ref="O470">IFERROR(INDEX($L$4:$L$5000,_xlfn.AGGREGATE(15,6,IF($L$4:$L$5000&lt;&gt;"",ROW($L$4:$L$5000)-ROW($L$4)+1,NA()),ROWS($O$4:O470))),"")</f>
        <v/>
      </c>
      <c r="P470" t="str">
        <f>IF(O470="","",IF(INDEX(TabPlayer2[Players],MATCH(P469,TabPlayer2[Players],0)+1)="",$B$4,INDEX(TabPlayer2[Players],MATCH(P469,TabPlayer2[Players],0)+1)))</f>
        <v/>
      </c>
      <c r="Q470" t="str">
        <f t="shared" si="39"/>
        <v/>
      </c>
      <c r="R470" t="str">
        <f>IF(TabResults[[#This Row],[Games-Periods-Players]]="","",1)</f>
        <v/>
      </c>
    </row>
    <row r="471" spans="10:18" hidden="1" x14ac:dyDescent="0.25">
      <c r="J471" s="11" t="str">
        <f t="shared" si="38"/>
        <v/>
      </c>
      <c r="K471" t="str">
        <f>IF(ROW()-ROW($K$4)+1&gt;COUNTA($J$4:$J$5000)*COUNTA(TabPP[Players playing]),"",INDEX($J$4:$J$5000,INT((ROW()-ROW($K$4))/COUNTA(TabPP[Players playing])+1))&amp;"-"&amp;INDEX(TabPP[Players playing],MOD(ROW()-ROW($K$4),COUNTA(TabPP[Players playing]))+1))</f>
        <v>G2-P4-</v>
      </c>
      <c r="L471" t="str">
        <f t="shared" si="40"/>
        <v/>
      </c>
      <c r="M471" t="str">
        <f t="shared" si="41"/>
        <v/>
      </c>
      <c r="N471" t="str">
        <f t="shared" si="42"/>
        <v/>
      </c>
      <c r="O471" t="str">
        <f t="array" ref="O471">IFERROR(INDEX($L$4:$L$5000,_xlfn.AGGREGATE(15,6,IF($L$4:$L$5000&lt;&gt;"",ROW($L$4:$L$5000)-ROW($L$4)+1,NA()),ROWS($O$4:O471))),"")</f>
        <v/>
      </c>
      <c r="P471" t="str">
        <f>IF(O471="","",IF(INDEX(TabPlayer2[Players],MATCH(P470,TabPlayer2[Players],0)+1)="",$B$4,INDEX(TabPlayer2[Players],MATCH(P470,TabPlayer2[Players],0)+1)))</f>
        <v/>
      </c>
      <c r="Q471" t="str">
        <f t="shared" si="39"/>
        <v/>
      </c>
      <c r="R471" t="str">
        <f>IF(TabResults[[#This Row],[Games-Periods-Players]]="","",1)</f>
        <v/>
      </c>
    </row>
    <row r="472" spans="10:18" hidden="1" x14ac:dyDescent="0.25">
      <c r="J472" s="11" t="str">
        <f t="shared" si="38"/>
        <v/>
      </c>
      <c r="K472" t="str">
        <f>IF(ROW()-ROW($K$4)+1&gt;COUNTA($J$4:$J$5000)*COUNTA(TabPP[Players playing]),"",INDEX($J$4:$J$5000,INT((ROW()-ROW($K$4))/COUNTA(TabPP[Players playing])+1))&amp;"-"&amp;INDEX(TabPP[Players playing],MOD(ROW()-ROW($K$4),COUNTA(TabPP[Players playing]))+1))</f>
        <v>G2-P4-</v>
      </c>
      <c r="L472" t="str">
        <f t="shared" si="40"/>
        <v/>
      </c>
      <c r="M472" t="str">
        <f t="shared" si="41"/>
        <v/>
      </c>
      <c r="N472" t="str">
        <f t="shared" si="42"/>
        <v/>
      </c>
      <c r="O472" t="str">
        <f t="array" ref="O472">IFERROR(INDEX($L$4:$L$5000,_xlfn.AGGREGATE(15,6,IF($L$4:$L$5000&lt;&gt;"",ROW($L$4:$L$5000)-ROW($L$4)+1,NA()),ROWS($O$4:O472))),"")</f>
        <v/>
      </c>
      <c r="P472" t="str">
        <f>IF(O472="","",IF(INDEX(TabPlayer2[Players],MATCH(P471,TabPlayer2[Players],0)+1)="",$B$4,INDEX(TabPlayer2[Players],MATCH(P471,TabPlayer2[Players],0)+1)))</f>
        <v/>
      </c>
      <c r="Q472" t="str">
        <f t="shared" si="39"/>
        <v/>
      </c>
      <c r="R472" t="str">
        <f>IF(TabResults[[#This Row],[Games-Periods-Players]]="","",1)</f>
        <v/>
      </c>
    </row>
    <row r="473" spans="10:18" hidden="1" x14ac:dyDescent="0.25">
      <c r="J473" s="11" t="str">
        <f t="shared" si="38"/>
        <v/>
      </c>
      <c r="K473" t="str">
        <f>IF(ROW()-ROW($K$4)+1&gt;COUNTA($J$4:$J$5000)*COUNTA(TabPP[Players playing]),"",INDEX($J$4:$J$5000,INT((ROW()-ROW($K$4))/COUNTA(TabPP[Players playing])+1))&amp;"-"&amp;INDEX(TabPP[Players playing],MOD(ROW()-ROW($K$4),COUNTA(TabPP[Players playing]))+1))</f>
        <v>G2-P4-</v>
      </c>
      <c r="L473" t="str">
        <f t="shared" si="40"/>
        <v/>
      </c>
      <c r="M473" t="str">
        <f t="shared" si="41"/>
        <v/>
      </c>
      <c r="N473" t="str">
        <f t="shared" si="42"/>
        <v/>
      </c>
      <c r="O473" t="str">
        <f t="array" ref="O473">IFERROR(INDEX($L$4:$L$5000,_xlfn.AGGREGATE(15,6,IF($L$4:$L$5000&lt;&gt;"",ROW($L$4:$L$5000)-ROW($L$4)+1,NA()),ROWS($O$4:O473))),"")</f>
        <v/>
      </c>
      <c r="P473" t="str">
        <f>IF(O473="","",IF(INDEX(TabPlayer2[Players],MATCH(P472,TabPlayer2[Players],0)+1)="",$B$4,INDEX(TabPlayer2[Players],MATCH(P472,TabPlayer2[Players],0)+1)))</f>
        <v/>
      </c>
      <c r="Q473" t="str">
        <f t="shared" si="39"/>
        <v/>
      </c>
      <c r="R473" t="str">
        <f>IF(TabResults[[#This Row],[Games-Periods-Players]]="","",1)</f>
        <v/>
      </c>
    </row>
    <row r="474" spans="10:18" hidden="1" x14ac:dyDescent="0.25">
      <c r="J474" s="11" t="str">
        <f t="shared" si="38"/>
        <v/>
      </c>
      <c r="K474" t="str">
        <f>IF(ROW()-ROW($K$4)+1&gt;COUNTA($J$4:$J$5000)*COUNTA(TabPP[Players playing]),"",INDEX($J$4:$J$5000,INT((ROW()-ROW($K$4))/COUNTA(TabPP[Players playing])+1))&amp;"-"&amp;INDEX(TabPP[Players playing],MOD(ROW()-ROW($K$4),COUNTA(TabPP[Players playing]))+1))</f>
        <v>G2-P4-</v>
      </c>
      <c r="L474" t="str">
        <f t="shared" si="40"/>
        <v/>
      </c>
      <c r="M474" t="str">
        <f t="shared" si="41"/>
        <v/>
      </c>
      <c r="N474" t="str">
        <f t="shared" si="42"/>
        <v/>
      </c>
      <c r="O474" t="str">
        <f t="array" ref="O474">IFERROR(INDEX($L$4:$L$5000,_xlfn.AGGREGATE(15,6,IF($L$4:$L$5000&lt;&gt;"",ROW($L$4:$L$5000)-ROW($L$4)+1,NA()),ROWS($O$4:O474))),"")</f>
        <v/>
      </c>
      <c r="P474" t="str">
        <f>IF(O474="","",IF(INDEX(TabPlayer2[Players],MATCH(P473,TabPlayer2[Players],0)+1)="",$B$4,INDEX(TabPlayer2[Players],MATCH(P473,TabPlayer2[Players],0)+1)))</f>
        <v/>
      </c>
      <c r="Q474" t="str">
        <f t="shared" si="39"/>
        <v/>
      </c>
      <c r="R474" t="str">
        <f>IF(TabResults[[#This Row],[Games-Periods-Players]]="","",1)</f>
        <v/>
      </c>
    </row>
    <row r="475" spans="10:18" hidden="1" x14ac:dyDescent="0.25">
      <c r="J475" s="11" t="str">
        <f t="shared" si="38"/>
        <v/>
      </c>
      <c r="K475" t="str">
        <f>IF(ROW()-ROW($K$4)+1&gt;COUNTA($J$4:$J$5000)*COUNTA(TabPP[Players playing]),"",INDEX($J$4:$J$5000,INT((ROW()-ROW($K$4))/COUNTA(TabPP[Players playing])+1))&amp;"-"&amp;INDEX(TabPP[Players playing],MOD(ROW()-ROW($K$4),COUNTA(TabPP[Players playing]))+1))</f>
        <v>G2-P4-</v>
      </c>
      <c r="L475" t="str">
        <f t="shared" si="40"/>
        <v/>
      </c>
      <c r="M475" t="str">
        <f t="shared" si="41"/>
        <v/>
      </c>
      <c r="N475" t="str">
        <f t="shared" si="42"/>
        <v/>
      </c>
      <c r="O475" t="str">
        <f t="array" ref="O475">IFERROR(INDEX($L$4:$L$5000,_xlfn.AGGREGATE(15,6,IF($L$4:$L$5000&lt;&gt;"",ROW($L$4:$L$5000)-ROW($L$4)+1,NA()),ROWS($O$4:O475))),"")</f>
        <v/>
      </c>
      <c r="P475" t="str">
        <f>IF(O475="","",IF(INDEX(TabPlayer2[Players],MATCH(P474,TabPlayer2[Players],0)+1)="",$B$4,INDEX(TabPlayer2[Players],MATCH(P474,TabPlayer2[Players],0)+1)))</f>
        <v/>
      </c>
      <c r="Q475" t="str">
        <f t="shared" si="39"/>
        <v/>
      </c>
      <c r="R475" t="str">
        <f>IF(TabResults[[#This Row],[Games-Periods-Players]]="","",1)</f>
        <v/>
      </c>
    </row>
    <row r="476" spans="10:18" hidden="1" x14ac:dyDescent="0.25">
      <c r="J476" s="11" t="str">
        <f t="shared" si="38"/>
        <v/>
      </c>
      <c r="K476" t="str">
        <f>IF(ROW()-ROW($K$4)+1&gt;COUNTA($J$4:$J$5000)*COUNTA(TabPP[Players playing]),"",INDEX($J$4:$J$5000,INT((ROW()-ROW($K$4))/COUNTA(TabPP[Players playing])+1))&amp;"-"&amp;INDEX(TabPP[Players playing],MOD(ROW()-ROW($K$4),COUNTA(TabPP[Players playing]))+1))</f>
        <v>G2-P4-</v>
      </c>
      <c r="L476" t="str">
        <f t="shared" si="40"/>
        <v/>
      </c>
      <c r="M476" t="str">
        <f t="shared" si="41"/>
        <v/>
      </c>
      <c r="N476" t="str">
        <f t="shared" si="42"/>
        <v/>
      </c>
      <c r="O476" t="str">
        <f t="array" ref="O476">IFERROR(INDEX($L$4:$L$5000,_xlfn.AGGREGATE(15,6,IF($L$4:$L$5000&lt;&gt;"",ROW($L$4:$L$5000)-ROW($L$4)+1,NA()),ROWS($O$4:O476))),"")</f>
        <v/>
      </c>
      <c r="P476" t="str">
        <f>IF(O476="","",IF(INDEX(TabPlayer2[Players],MATCH(P475,TabPlayer2[Players],0)+1)="",$B$4,INDEX(TabPlayer2[Players],MATCH(P475,TabPlayer2[Players],0)+1)))</f>
        <v/>
      </c>
      <c r="Q476" t="str">
        <f t="shared" si="39"/>
        <v/>
      </c>
      <c r="R476" t="str">
        <f>IF(TabResults[[#This Row],[Games-Periods-Players]]="","",1)</f>
        <v/>
      </c>
    </row>
    <row r="477" spans="10:18" hidden="1" x14ac:dyDescent="0.25">
      <c r="J477" s="11" t="str">
        <f t="shared" si="38"/>
        <v/>
      </c>
      <c r="K477" t="str">
        <f>IF(ROW()-ROW($K$4)+1&gt;COUNTA($J$4:$J$5000)*COUNTA(TabPP[Players playing]),"",INDEX($J$4:$J$5000,INT((ROW()-ROW($K$4))/COUNTA(TabPP[Players playing])+1))&amp;"-"&amp;INDEX(TabPP[Players playing],MOD(ROW()-ROW($K$4),COUNTA(TabPP[Players playing]))+1))</f>
        <v>G2-P4-</v>
      </c>
      <c r="L477" t="str">
        <f t="shared" si="40"/>
        <v/>
      </c>
      <c r="M477" t="str">
        <f t="shared" si="41"/>
        <v/>
      </c>
      <c r="N477" t="str">
        <f t="shared" si="42"/>
        <v/>
      </c>
      <c r="O477" t="str">
        <f t="array" ref="O477">IFERROR(INDEX($L$4:$L$5000,_xlfn.AGGREGATE(15,6,IF($L$4:$L$5000&lt;&gt;"",ROW($L$4:$L$5000)-ROW($L$4)+1,NA()),ROWS($O$4:O477))),"")</f>
        <v/>
      </c>
      <c r="P477" t="str">
        <f>IF(O477="","",IF(INDEX(TabPlayer2[Players],MATCH(P476,TabPlayer2[Players],0)+1)="",$B$4,INDEX(TabPlayer2[Players],MATCH(P476,TabPlayer2[Players],0)+1)))</f>
        <v/>
      </c>
      <c r="Q477" t="str">
        <f t="shared" si="39"/>
        <v/>
      </c>
      <c r="R477" t="str">
        <f>IF(TabResults[[#This Row],[Games-Periods-Players]]="","",1)</f>
        <v/>
      </c>
    </row>
    <row r="478" spans="10:18" hidden="1" x14ac:dyDescent="0.25">
      <c r="J478" s="11" t="str">
        <f t="shared" si="38"/>
        <v/>
      </c>
      <c r="K478" t="str">
        <f>IF(ROW()-ROW($K$4)+1&gt;COUNTA($J$4:$J$5000)*COUNTA(TabPP[Players playing]),"",INDEX($J$4:$J$5000,INT((ROW()-ROW($K$4))/COUNTA(TabPP[Players playing])+1))&amp;"-"&amp;INDEX(TabPP[Players playing],MOD(ROW()-ROW($K$4),COUNTA(TabPP[Players playing]))+1))</f>
        <v>G2-P4-</v>
      </c>
      <c r="L478" t="str">
        <f t="shared" si="40"/>
        <v/>
      </c>
      <c r="M478" t="str">
        <f t="shared" si="41"/>
        <v/>
      </c>
      <c r="N478" t="str">
        <f t="shared" si="42"/>
        <v/>
      </c>
      <c r="O478" t="str">
        <f t="array" ref="O478">IFERROR(INDEX($L$4:$L$5000,_xlfn.AGGREGATE(15,6,IF($L$4:$L$5000&lt;&gt;"",ROW($L$4:$L$5000)-ROW($L$4)+1,NA()),ROWS($O$4:O478))),"")</f>
        <v/>
      </c>
      <c r="P478" t="str">
        <f>IF(O478="","",IF(INDEX(TabPlayer2[Players],MATCH(P477,TabPlayer2[Players],0)+1)="",$B$4,INDEX(TabPlayer2[Players],MATCH(P477,TabPlayer2[Players],0)+1)))</f>
        <v/>
      </c>
      <c r="Q478" t="str">
        <f t="shared" si="39"/>
        <v/>
      </c>
      <c r="R478" t="str">
        <f>IF(TabResults[[#This Row],[Games-Periods-Players]]="","",1)</f>
        <v/>
      </c>
    </row>
    <row r="479" spans="10:18" hidden="1" x14ac:dyDescent="0.25">
      <c r="J479" s="11" t="str">
        <f t="shared" si="38"/>
        <v/>
      </c>
      <c r="K479" t="str">
        <f>IF(ROW()-ROW($K$4)+1&gt;COUNTA($J$4:$J$5000)*COUNTA(TabPP[Players playing]),"",INDEX($J$4:$J$5000,INT((ROW()-ROW($K$4))/COUNTA(TabPP[Players playing])+1))&amp;"-"&amp;INDEX(TabPP[Players playing],MOD(ROW()-ROW($K$4),COUNTA(TabPP[Players playing]))+1))</f>
        <v>G2-P4-</v>
      </c>
      <c r="L479" t="str">
        <f t="shared" si="40"/>
        <v/>
      </c>
      <c r="M479" t="str">
        <f t="shared" si="41"/>
        <v/>
      </c>
      <c r="N479" t="str">
        <f t="shared" si="42"/>
        <v/>
      </c>
      <c r="O479" t="str">
        <f t="array" ref="O479">IFERROR(INDEX($L$4:$L$5000,_xlfn.AGGREGATE(15,6,IF($L$4:$L$5000&lt;&gt;"",ROW($L$4:$L$5000)-ROW($L$4)+1,NA()),ROWS($O$4:O479))),"")</f>
        <v/>
      </c>
      <c r="P479" t="str">
        <f>IF(O479="","",IF(INDEX(TabPlayer2[Players],MATCH(P478,TabPlayer2[Players],0)+1)="",$B$4,INDEX(TabPlayer2[Players],MATCH(P478,TabPlayer2[Players],0)+1)))</f>
        <v/>
      </c>
      <c r="Q479" t="str">
        <f t="shared" si="39"/>
        <v/>
      </c>
      <c r="R479" t="str">
        <f>IF(TabResults[[#This Row],[Games-Periods-Players]]="","",1)</f>
        <v/>
      </c>
    </row>
    <row r="480" spans="10:18" hidden="1" x14ac:dyDescent="0.25">
      <c r="J480" s="11" t="str">
        <f t="shared" si="38"/>
        <v/>
      </c>
      <c r="K480" t="str">
        <f>IF(ROW()-ROW($K$4)+1&gt;COUNTA($J$4:$J$5000)*COUNTA(TabPP[Players playing]),"",INDEX($J$4:$J$5000,INT((ROW()-ROW($K$4))/COUNTA(TabPP[Players playing])+1))&amp;"-"&amp;INDEX(TabPP[Players playing],MOD(ROW()-ROW($K$4),COUNTA(TabPP[Players playing]))+1))</f>
        <v>G2-P4-</v>
      </c>
      <c r="L480" t="str">
        <f t="shared" si="40"/>
        <v/>
      </c>
      <c r="M480" t="str">
        <f t="shared" si="41"/>
        <v/>
      </c>
      <c r="N480" t="str">
        <f t="shared" si="42"/>
        <v/>
      </c>
      <c r="O480" t="str">
        <f t="array" ref="O480">IFERROR(INDEX($L$4:$L$5000,_xlfn.AGGREGATE(15,6,IF($L$4:$L$5000&lt;&gt;"",ROW($L$4:$L$5000)-ROW($L$4)+1,NA()),ROWS($O$4:O480))),"")</f>
        <v/>
      </c>
      <c r="P480" t="str">
        <f>IF(O480="","",IF(INDEX(TabPlayer2[Players],MATCH(P479,TabPlayer2[Players],0)+1)="",$B$4,INDEX(TabPlayer2[Players],MATCH(P479,TabPlayer2[Players],0)+1)))</f>
        <v/>
      </c>
      <c r="Q480" t="str">
        <f t="shared" si="39"/>
        <v/>
      </c>
      <c r="R480" t="str">
        <f>IF(TabResults[[#This Row],[Games-Periods-Players]]="","",1)</f>
        <v/>
      </c>
    </row>
    <row r="481" spans="10:18" hidden="1" x14ac:dyDescent="0.25">
      <c r="J481" s="11" t="str">
        <f t="shared" si="38"/>
        <v/>
      </c>
      <c r="K481" t="str">
        <f>IF(ROW()-ROW($K$4)+1&gt;COUNTA($J$4:$J$5000)*COUNTA(TabPP[Players playing]),"",INDEX($J$4:$J$5000,INT((ROW()-ROW($K$4))/COUNTA(TabPP[Players playing])+1))&amp;"-"&amp;INDEX(TabPP[Players playing],MOD(ROW()-ROW($K$4),COUNTA(TabPP[Players playing]))+1))</f>
        <v>G2-P4-</v>
      </c>
      <c r="L481" t="str">
        <f t="shared" si="40"/>
        <v/>
      </c>
      <c r="M481" t="str">
        <f t="shared" si="41"/>
        <v/>
      </c>
      <c r="N481" t="str">
        <f t="shared" si="42"/>
        <v/>
      </c>
      <c r="O481" t="str">
        <f t="array" ref="O481">IFERROR(INDEX($L$4:$L$5000,_xlfn.AGGREGATE(15,6,IF($L$4:$L$5000&lt;&gt;"",ROW($L$4:$L$5000)-ROW($L$4)+1,NA()),ROWS($O$4:O481))),"")</f>
        <v/>
      </c>
      <c r="P481" t="str">
        <f>IF(O481="","",IF(INDEX(TabPlayer2[Players],MATCH(P480,TabPlayer2[Players],0)+1)="",$B$4,INDEX(TabPlayer2[Players],MATCH(P480,TabPlayer2[Players],0)+1)))</f>
        <v/>
      </c>
      <c r="Q481" t="str">
        <f t="shared" si="39"/>
        <v/>
      </c>
      <c r="R481" t="str">
        <f>IF(TabResults[[#This Row],[Games-Periods-Players]]="","",1)</f>
        <v/>
      </c>
    </row>
    <row r="482" spans="10:18" hidden="1" x14ac:dyDescent="0.25">
      <c r="J482" s="11" t="str">
        <f t="shared" si="38"/>
        <v/>
      </c>
      <c r="K482" t="str">
        <f>IF(ROW()-ROW($K$4)+1&gt;COUNTA($J$4:$J$5000)*COUNTA(TabPP[Players playing]),"",INDEX($J$4:$J$5000,INT((ROW()-ROW($K$4))/COUNTA(TabPP[Players playing])+1))&amp;"-"&amp;INDEX(TabPP[Players playing],MOD(ROW()-ROW($K$4),COUNTA(TabPP[Players playing]))+1))</f>
        <v>G2-P4-</v>
      </c>
      <c r="L482" t="str">
        <f t="shared" si="40"/>
        <v/>
      </c>
      <c r="M482" t="str">
        <f t="shared" si="41"/>
        <v/>
      </c>
      <c r="N482" t="str">
        <f t="shared" si="42"/>
        <v/>
      </c>
      <c r="O482" t="str">
        <f t="array" ref="O482">IFERROR(INDEX($L$4:$L$5000,_xlfn.AGGREGATE(15,6,IF($L$4:$L$5000&lt;&gt;"",ROW($L$4:$L$5000)-ROW($L$4)+1,NA()),ROWS($O$4:O482))),"")</f>
        <v/>
      </c>
      <c r="P482" t="str">
        <f>IF(O482="","",IF(INDEX(TabPlayer2[Players],MATCH(P481,TabPlayer2[Players],0)+1)="",$B$4,INDEX(TabPlayer2[Players],MATCH(P481,TabPlayer2[Players],0)+1)))</f>
        <v/>
      </c>
      <c r="Q482" t="str">
        <f t="shared" si="39"/>
        <v/>
      </c>
      <c r="R482" t="str">
        <f>IF(TabResults[[#This Row],[Games-Periods-Players]]="","",1)</f>
        <v/>
      </c>
    </row>
    <row r="483" spans="10:18" hidden="1" x14ac:dyDescent="0.25">
      <c r="J483" s="11" t="str">
        <f t="shared" si="38"/>
        <v/>
      </c>
      <c r="K483" t="str">
        <f>IF(ROW()-ROW($K$4)+1&gt;COUNTA($J$4:$J$5000)*COUNTA(TabPP[Players playing]),"",INDEX($J$4:$J$5000,INT((ROW()-ROW($K$4))/COUNTA(TabPP[Players playing])+1))&amp;"-"&amp;INDEX(TabPP[Players playing],MOD(ROW()-ROW($K$4),COUNTA(TabPP[Players playing]))+1))</f>
        <v>G2-P4-</v>
      </c>
      <c r="L483" t="str">
        <f t="shared" si="40"/>
        <v/>
      </c>
      <c r="M483" t="str">
        <f t="shared" si="41"/>
        <v/>
      </c>
      <c r="N483" t="str">
        <f t="shared" si="42"/>
        <v/>
      </c>
      <c r="O483" t="str">
        <f t="array" ref="O483">IFERROR(INDEX($L$4:$L$5000,_xlfn.AGGREGATE(15,6,IF($L$4:$L$5000&lt;&gt;"",ROW($L$4:$L$5000)-ROW($L$4)+1,NA()),ROWS($O$4:O483))),"")</f>
        <v/>
      </c>
      <c r="P483" t="str">
        <f>IF(O483="","",IF(INDEX(TabPlayer2[Players],MATCH(P482,TabPlayer2[Players],0)+1)="",$B$4,INDEX(TabPlayer2[Players],MATCH(P482,TabPlayer2[Players],0)+1)))</f>
        <v/>
      </c>
      <c r="Q483" t="str">
        <f t="shared" si="39"/>
        <v/>
      </c>
      <c r="R483" t="str">
        <f>IF(TabResults[[#This Row],[Games-Periods-Players]]="","",1)</f>
        <v/>
      </c>
    </row>
    <row r="484" spans="10:18" hidden="1" x14ac:dyDescent="0.25">
      <c r="J484" s="11" t="str">
        <f t="shared" si="38"/>
        <v/>
      </c>
      <c r="K484" t="str">
        <f>IF(ROW()-ROW($K$4)+1&gt;COUNTA($J$4:$J$5000)*COUNTA(TabPP[Players playing]),"",INDEX($J$4:$J$5000,INT((ROW()-ROW($K$4))/COUNTA(TabPP[Players playing])+1))&amp;"-"&amp;INDEX(TabPP[Players playing],MOD(ROW()-ROW($K$4),COUNTA(TabPP[Players playing]))+1))</f>
        <v>G2-P5-PP1</v>
      </c>
      <c r="L484" t="str">
        <f t="shared" si="40"/>
        <v>G2-P5-PP1</v>
      </c>
      <c r="M484" t="str">
        <f t="shared" si="41"/>
        <v/>
      </c>
      <c r="N484" t="str">
        <f t="shared" si="42"/>
        <v/>
      </c>
      <c r="O484" t="str">
        <f t="array" ref="O484">IFERROR(INDEX($L$4:$L$5000,_xlfn.AGGREGATE(15,6,IF($L$4:$L$5000&lt;&gt;"",ROW($L$4:$L$5000)-ROW($L$4)+1,NA()),ROWS($O$4:O484))),"")</f>
        <v/>
      </c>
      <c r="P484" t="str">
        <f>IF(O484="","",IF(INDEX(TabPlayer2[Players],MATCH(P483,TabPlayer2[Players],0)+1)="",$B$4,INDEX(TabPlayer2[Players],MATCH(P483,TabPlayer2[Players],0)+1)))</f>
        <v/>
      </c>
      <c r="Q484" t="str">
        <f t="shared" si="39"/>
        <v/>
      </c>
      <c r="R484" t="str">
        <f>IF(TabResults[[#This Row],[Games-Periods-Players]]="","",1)</f>
        <v/>
      </c>
    </row>
    <row r="485" spans="10:18" hidden="1" x14ac:dyDescent="0.25">
      <c r="J485" s="11" t="str">
        <f t="shared" si="38"/>
        <v/>
      </c>
      <c r="K485" t="str">
        <f>IF(ROW()-ROW($K$4)+1&gt;COUNTA($J$4:$J$5000)*COUNTA(TabPP[Players playing]),"",INDEX($J$4:$J$5000,INT((ROW()-ROW($K$4))/COUNTA(TabPP[Players playing])+1))&amp;"-"&amp;INDEX(TabPP[Players playing],MOD(ROW()-ROW($K$4),COUNTA(TabPP[Players playing]))+1))</f>
        <v>G2-P5-PP2</v>
      </c>
      <c r="L485" t="str">
        <f t="shared" si="40"/>
        <v>G2-P5-PP2</v>
      </c>
      <c r="M485" t="str">
        <f t="shared" si="41"/>
        <v/>
      </c>
      <c r="N485" t="str">
        <f t="shared" si="42"/>
        <v/>
      </c>
      <c r="O485" t="str">
        <f t="array" ref="O485">IFERROR(INDEX($L$4:$L$5000,_xlfn.AGGREGATE(15,6,IF($L$4:$L$5000&lt;&gt;"",ROW($L$4:$L$5000)-ROW($L$4)+1,NA()),ROWS($O$4:O485))),"")</f>
        <v/>
      </c>
      <c r="P485" t="str">
        <f>IF(O485="","",IF(INDEX(TabPlayer2[Players],MATCH(P484,TabPlayer2[Players],0)+1)="",$B$4,INDEX(TabPlayer2[Players],MATCH(P484,TabPlayer2[Players],0)+1)))</f>
        <v/>
      </c>
      <c r="Q485" t="str">
        <f t="shared" si="39"/>
        <v/>
      </c>
      <c r="R485" t="str">
        <f>IF(TabResults[[#This Row],[Games-Periods-Players]]="","",1)</f>
        <v/>
      </c>
    </row>
    <row r="486" spans="10:18" hidden="1" x14ac:dyDescent="0.25">
      <c r="J486" s="11" t="str">
        <f t="shared" si="38"/>
        <v/>
      </c>
      <c r="K486" t="str">
        <f>IF(ROW()-ROW($K$4)+1&gt;COUNTA($J$4:$J$5000)*COUNTA(TabPP[Players playing]),"",INDEX($J$4:$J$5000,INT((ROW()-ROW($K$4))/COUNTA(TabPP[Players playing])+1))&amp;"-"&amp;INDEX(TabPP[Players playing],MOD(ROW()-ROW($K$4),COUNTA(TabPP[Players playing]))+1))</f>
        <v>G2-P5-PP3</v>
      </c>
      <c r="L486" t="str">
        <f t="shared" si="40"/>
        <v>G2-P5-PP3</v>
      </c>
      <c r="M486" t="str">
        <f t="shared" si="41"/>
        <v/>
      </c>
      <c r="N486" t="str">
        <f t="shared" si="42"/>
        <v/>
      </c>
      <c r="O486" t="str">
        <f t="array" ref="O486">IFERROR(INDEX($L$4:$L$5000,_xlfn.AGGREGATE(15,6,IF($L$4:$L$5000&lt;&gt;"",ROW($L$4:$L$5000)-ROW($L$4)+1,NA()),ROWS($O$4:O486))),"")</f>
        <v/>
      </c>
      <c r="P486" t="str">
        <f>IF(O486="","",IF(INDEX(TabPlayer2[Players],MATCH(P485,TabPlayer2[Players],0)+1)="",$B$4,INDEX(TabPlayer2[Players],MATCH(P485,TabPlayer2[Players],0)+1)))</f>
        <v/>
      </c>
      <c r="Q486" t="str">
        <f t="shared" si="39"/>
        <v/>
      </c>
      <c r="R486" t="str">
        <f>IF(TabResults[[#This Row],[Games-Periods-Players]]="","",1)</f>
        <v/>
      </c>
    </row>
    <row r="487" spans="10:18" hidden="1" x14ac:dyDescent="0.25">
      <c r="J487" s="11" t="str">
        <f t="shared" si="38"/>
        <v/>
      </c>
      <c r="K487" t="str">
        <f>IF(ROW()-ROW($K$4)+1&gt;COUNTA($J$4:$J$5000)*COUNTA(TabPP[Players playing]),"",INDEX($J$4:$J$5000,INT((ROW()-ROW($K$4))/COUNTA(TabPP[Players playing])+1))&amp;"-"&amp;INDEX(TabPP[Players playing],MOD(ROW()-ROW($K$4),COUNTA(TabPP[Players playing]))+1))</f>
        <v>G2-P5-PP4</v>
      </c>
      <c r="L487" t="str">
        <f t="shared" si="40"/>
        <v>G2-P5-PP4</v>
      </c>
      <c r="M487" t="str">
        <f t="shared" si="41"/>
        <v/>
      </c>
      <c r="N487" t="str">
        <f t="shared" si="42"/>
        <v/>
      </c>
      <c r="O487" t="str">
        <f t="array" ref="O487">IFERROR(INDEX($L$4:$L$5000,_xlfn.AGGREGATE(15,6,IF($L$4:$L$5000&lt;&gt;"",ROW($L$4:$L$5000)-ROW($L$4)+1,NA()),ROWS($O$4:O487))),"")</f>
        <v/>
      </c>
      <c r="P487" t="str">
        <f>IF(O487="","",IF(INDEX(TabPlayer2[Players],MATCH(P486,TabPlayer2[Players],0)+1)="",$B$4,INDEX(TabPlayer2[Players],MATCH(P486,TabPlayer2[Players],0)+1)))</f>
        <v/>
      </c>
      <c r="Q487" t="str">
        <f t="shared" si="39"/>
        <v/>
      </c>
      <c r="R487" t="str">
        <f>IF(TabResults[[#This Row],[Games-Periods-Players]]="","",1)</f>
        <v/>
      </c>
    </row>
    <row r="488" spans="10:18" hidden="1" x14ac:dyDescent="0.25">
      <c r="J488" s="11" t="str">
        <f t="shared" si="38"/>
        <v/>
      </c>
      <c r="K488" t="str">
        <f>IF(ROW()-ROW($K$4)+1&gt;COUNTA($J$4:$J$5000)*COUNTA(TabPP[Players playing]),"",INDEX($J$4:$J$5000,INT((ROW()-ROW($K$4))/COUNTA(TabPP[Players playing])+1))&amp;"-"&amp;INDEX(TabPP[Players playing],MOD(ROW()-ROW($K$4),COUNTA(TabPP[Players playing]))+1))</f>
        <v>G2-P5-PP5</v>
      </c>
      <c r="L488" t="str">
        <f t="shared" si="40"/>
        <v>G2-P5-PP5</v>
      </c>
      <c r="M488" t="str">
        <f t="shared" si="41"/>
        <v/>
      </c>
      <c r="N488" t="str">
        <f t="shared" si="42"/>
        <v/>
      </c>
      <c r="O488" t="str">
        <f t="array" ref="O488">IFERROR(INDEX($L$4:$L$5000,_xlfn.AGGREGATE(15,6,IF($L$4:$L$5000&lt;&gt;"",ROW($L$4:$L$5000)-ROW($L$4)+1,NA()),ROWS($O$4:O488))),"")</f>
        <v/>
      </c>
      <c r="P488" t="str">
        <f>IF(O488="","",IF(INDEX(TabPlayer2[Players],MATCH(P487,TabPlayer2[Players],0)+1)="",$B$4,INDEX(TabPlayer2[Players],MATCH(P487,TabPlayer2[Players],0)+1)))</f>
        <v/>
      </c>
      <c r="Q488" t="str">
        <f t="shared" si="39"/>
        <v/>
      </c>
      <c r="R488" t="str">
        <f>IF(TabResults[[#This Row],[Games-Periods-Players]]="","",1)</f>
        <v/>
      </c>
    </row>
    <row r="489" spans="10:18" hidden="1" x14ac:dyDescent="0.25">
      <c r="J489" s="11" t="str">
        <f t="shared" si="38"/>
        <v/>
      </c>
      <c r="K489" t="str">
        <f>IF(ROW()-ROW($K$4)+1&gt;COUNTA($J$4:$J$5000)*COUNTA(TabPP[Players playing]),"",INDEX($J$4:$J$5000,INT((ROW()-ROW($K$4))/COUNTA(TabPP[Players playing])+1))&amp;"-"&amp;INDEX(TabPP[Players playing],MOD(ROW()-ROW($K$4),COUNTA(TabPP[Players playing]))+1))</f>
        <v>G2-P5-</v>
      </c>
      <c r="L489" t="str">
        <f t="shared" si="40"/>
        <v/>
      </c>
      <c r="M489" t="str">
        <f t="shared" si="41"/>
        <v/>
      </c>
      <c r="N489" t="str">
        <f t="shared" si="42"/>
        <v/>
      </c>
      <c r="O489" t="str">
        <f t="array" ref="O489">IFERROR(INDEX($L$4:$L$5000,_xlfn.AGGREGATE(15,6,IF($L$4:$L$5000&lt;&gt;"",ROW($L$4:$L$5000)-ROW($L$4)+1,NA()),ROWS($O$4:O489))),"")</f>
        <v/>
      </c>
      <c r="P489" t="str">
        <f>IF(O489="","",IF(INDEX(TabPlayer2[Players],MATCH(P488,TabPlayer2[Players],0)+1)="",$B$4,INDEX(TabPlayer2[Players],MATCH(P488,TabPlayer2[Players],0)+1)))</f>
        <v/>
      </c>
      <c r="Q489" t="str">
        <f t="shared" si="39"/>
        <v/>
      </c>
      <c r="R489" t="str">
        <f>IF(TabResults[[#This Row],[Games-Periods-Players]]="","",1)</f>
        <v/>
      </c>
    </row>
    <row r="490" spans="10:18" hidden="1" x14ac:dyDescent="0.25">
      <c r="J490" s="11" t="str">
        <f t="shared" si="38"/>
        <v/>
      </c>
      <c r="K490" t="str">
        <f>IF(ROW()-ROW($K$4)+1&gt;COUNTA($J$4:$J$5000)*COUNTA(TabPP[Players playing]),"",INDEX($J$4:$J$5000,INT((ROW()-ROW($K$4))/COUNTA(TabPP[Players playing])+1))&amp;"-"&amp;INDEX(TabPP[Players playing],MOD(ROW()-ROW($K$4),COUNTA(TabPP[Players playing]))+1))</f>
        <v>G2-P5-</v>
      </c>
      <c r="L490" t="str">
        <f t="shared" si="40"/>
        <v/>
      </c>
      <c r="M490" t="str">
        <f t="shared" si="41"/>
        <v/>
      </c>
      <c r="N490" t="str">
        <f t="shared" si="42"/>
        <v/>
      </c>
      <c r="O490" t="str">
        <f t="array" ref="O490">IFERROR(INDEX($L$4:$L$5000,_xlfn.AGGREGATE(15,6,IF($L$4:$L$5000&lt;&gt;"",ROW($L$4:$L$5000)-ROW($L$4)+1,NA()),ROWS($O$4:O490))),"")</f>
        <v/>
      </c>
      <c r="P490" t="str">
        <f>IF(O490="","",IF(INDEX(TabPlayer2[Players],MATCH(P489,TabPlayer2[Players],0)+1)="",$B$4,INDEX(TabPlayer2[Players],MATCH(P489,TabPlayer2[Players],0)+1)))</f>
        <v/>
      </c>
      <c r="Q490" t="str">
        <f t="shared" si="39"/>
        <v/>
      </c>
      <c r="R490" t="str">
        <f>IF(TabResults[[#This Row],[Games-Periods-Players]]="","",1)</f>
        <v/>
      </c>
    </row>
    <row r="491" spans="10:18" hidden="1" x14ac:dyDescent="0.25">
      <c r="J491" s="11" t="str">
        <f t="shared" si="38"/>
        <v/>
      </c>
      <c r="K491" t="str">
        <f>IF(ROW()-ROW($K$4)+1&gt;COUNTA($J$4:$J$5000)*COUNTA(TabPP[Players playing]),"",INDEX($J$4:$J$5000,INT((ROW()-ROW($K$4))/COUNTA(TabPP[Players playing])+1))&amp;"-"&amp;INDEX(TabPP[Players playing],MOD(ROW()-ROW($K$4),COUNTA(TabPP[Players playing]))+1))</f>
        <v>G2-P5-</v>
      </c>
      <c r="L491" t="str">
        <f t="shared" si="40"/>
        <v/>
      </c>
      <c r="M491" t="str">
        <f t="shared" si="41"/>
        <v/>
      </c>
      <c r="N491" t="str">
        <f t="shared" si="42"/>
        <v/>
      </c>
      <c r="O491" t="str">
        <f t="array" ref="O491">IFERROR(INDEX($L$4:$L$5000,_xlfn.AGGREGATE(15,6,IF($L$4:$L$5000&lt;&gt;"",ROW($L$4:$L$5000)-ROW($L$4)+1,NA()),ROWS($O$4:O491))),"")</f>
        <v/>
      </c>
      <c r="P491" t="str">
        <f>IF(O491="","",IF(INDEX(TabPlayer2[Players],MATCH(P490,TabPlayer2[Players],0)+1)="",$B$4,INDEX(TabPlayer2[Players],MATCH(P490,TabPlayer2[Players],0)+1)))</f>
        <v/>
      </c>
      <c r="Q491" t="str">
        <f t="shared" si="39"/>
        <v/>
      </c>
      <c r="R491" t="str">
        <f>IF(TabResults[[#This Row],[Games-Periods-Players]]="","",1)</f>
        <v/>
      </c>
    </row>
    <row r="492" spans="10:18" hidden="1" x14ac:dyDescent="0.25">
      <c r="J492" s="11" t="str">
        <f t="shared" si="38"/>
        <v/>
      </c>
      <c r="K492" t="str">
        <f>IF(ROW()-ROW($K$4)+1&gt;COUNTA($J$4:$J$5000)*COUNTA(TabPP[Players playing]),"",INDEX($J$4:$J$5000,INT((ROW()-ROW($K$4))/COUNTA(TabPP[Players playing])+1))&amp;"-"&amp;INDEX(TabPP[Players playing],MOD(ROW()-ROW($K$4),COUNTA(TabPP[Players playing]))+1))</f>
        <v>G2-P5-</v>
      </c>
      <c r="L492" t="str">
        <f t="shared" si="40"/>
        <v/>
      </c>
      <c r="M492" t="str">
        <f t="shared" si="41"/>
        <v/>
      </c>
      <c r="N492" t="str">
        <f t="shared" si="42"/>
        <v/>
      </c>
      <c r="O492" t="str">
        <f t="array" ref="O492">IFERROR(INDEX($L$4:$L$5000,_xlfn.AGGREGATE(15,6,IF($L$4:$L$5000&lt;&gt;"",ROW($L$4:$L$5000)-ROW($L$4)+1,NA()),ROWS($O$4:O492))),"")</f>
        <v/>
      </c>
      <c r="P492" t="str">
        <f>IF(O492="","",IF(INDEX(TabPlayer2[Players],MATCH(P491,TabPlayer2[Players],0)+1)="",$B$4,INDEX(TabPlayer2[Players],MATCH(P491,TabPlayer2[Players],0)+1)))</f>
        <v/>
      </c>
      <c r="Q492" t="str">
        <f t="shared" si="39"/>
        <v/>
      </c>
      <c r="R492" t="str">
        <f>IF(TabResults[[#This Row],[Games-Periods-Players]]="","",1)</f>
        <v/>
      </c>
    </row>
    <row r="493" spans="10:18" hidden="1" x14ac:dyDescent="0.25">
      <c r="J493" s="11" t="str">
        <f t="shared" si="38"/>
        <v/>
      </c>
      <c r="K493" t="str">
        <f>IF(ROW()-ROW($K$4)+1&gt;COUNTA($J$4:$J$5000)*COUNTA(TabPP[Players playing]),"",INDEX($J$4:$J$5000,INT((ROW()-ROW($K$4))/COUNTA(TabPP[Players playing])+1))&amp;"-"&amp;INDEX(TabPP[Players playing],MOD(ROW()-ROW($K$4),COUNTA(TabPP[Players playing]))+1))</f>
        <v>G2-P5-</v>
      </c>
      <c r="L493" t="str">
        <f t="shared" si="40"/>
        <v/>
      </c>
      <c r="M493" t="str">
        <f t="shared" si="41"/>
        <v/>
      </c>
      <c r="N493" t="str">
        <f t="shared" si="42"/>
        <v/>
      </c>
      <c r="O493" t="str">
        <f t="array" ref="O493">IFERROR(INDEX($L$4:$L$5000,_xlfn.AGGREGATE(15,6,IF($L$4:$L$5000&lt;&gt;"",ROW($L$4:$L$5000)-ROW($L$4)+1,NA()),ROWS($O$4:O493))),"")</f>
        <v/>
      </c>
      <c r="P493" t="str">
        <f>IF(O493="","",IF(INDEX(TabPlayer2[Players],MATCH(P492,TabPlayer2[Players],0)+1)="",$B$4,INDEX(TabPlayer2[Players],MATCH(P492,TabPlayer2[Players],0)+1)))</f>
        <v/>
      </c>
      <c r="Q493" t="str">
        <f t="shared" si="39"/>
        <v/>
      </c>
      <c r="R493" t="str">
        <f>IF(TabResults[[#This Row],[Games-Periods-Players]]="","",1)</f>
        <v/>
      </c>
    </row>
    <row r="494" spans="10:18" hidden="1" x14ac:dyDescent="0.25">
      <c r="J494" s="11" t="str">
        <f t="shared" si="38"/>
        <v/>
      </c>
      <c r="K494" t="str">
        <f>IF(ROW()-ROW($K$4)+1&gt;COUNTA($J$4:$J$5000)*COUNTA(TabPP[Players playing]),"",INDEX($J$4:$J$5000,INT((ROW()-ROW($K$4))/COUNTA(TabPP[Players playing])+1))&amp;"-"&amp;INDEX(TabPP[Players playing],MOD(ROW()-ROW($K$4),COUNTA(TabPP[Players playing]))+1))</f>
        <v>G2-P5-</v>
      </c>
      <c r="L494" t="str">
        <f t="shared" si="40"/>
        <v/>
      </c>
      <c r="M494" t="str">
        <f t="shared" si="41"/>
        <v/>
      </c>
      <c r="N494" t="str">
        <f t="shared" si="42"/>
        <v/>
      </c>
      <c r="O494" t="str">
        <f t="array" ref="O494">IFERROR(INDEX($L$4:$L$5000,_xlfn.AGGREGATE(15,6,IF($L$4:$L$5000&lt;&gt;"",ROW($L$4:$L$5000)-ROW($L$4)+1,NA()),ROWS($O$4:O494))),"")</f>
        <v/>
      </c>
      <c r="P494" t="str">
        <f>IF(O494="","",IF(INDEX(TabPlayer2[Players],MATCH(P493,TabPlayer2[Players],0)+1)="",$B$4,INDEX(TabPlayer2[Players],MATCH(P493,TabPlayer2[Players],0)+1)))</f>
        <v/>
      </c>
      <c r="Q494" t="str">
        <f t="shared" si="39"/>
        <v/>
      </c>
      <c r="R494" t="str">
        <f>IF(TabResults[[#This Row],[Games-Periods-Players]]="","",1)</f>
        <v/>
      </c>
    </row>
    <row r="495" spans="10:18" hidden="1" x14ac:dyDescent="0.25">
      <c r="J495" s="11" t="str">
        <f t="shared" si="38"/>
        <v/>
      </c>
      <c r="K495" t="str">
        <f>IF(ROW()-ROW($K$4)+1&gt;COUNTA($J$4:$J$5000)*COUNTA(TabPP[Players playing]),"",INDEX($J$4:$J$5000,INT((ROW()-ROW($K$4))/COUNTA(TabPP[Players playing])+1))&amp;"-"&amp;INDEX(TabPP[Players playing],MOD(ROW()-ROW($K$4),COUNTA(TabPP[Players playing]))+1))</f>
        <v>G2-P5-</v>
      </c>
      <c r="L495" t="str">
        <f t="shared" si="40"/>
        <v/>
      </c>
      <c r="M495" t="str">
        <f t="shared" si="41"/>
        <v/>
      </c>
      <c r="N495" t="str">
        <f t="shared" si="42"/>
        <v/>
      </c>
      <c r="O495" t="str">
        <f t="array" ref="O495">IFERROR(INDEX($L$4:$L$5000,_xlfn.AGGREGATE(15,6,IF($L$4:$L$5000&lt;&gt;"",ROW($L$4:$L$5000)-ROW($L$4)+1,NA()),ROWS($O$4:O495))),"")</f>
        <v/>
      </c>
      <c r="P495" t="str">
        <f>IF(O495="","",IF(INDEX(TabPlayer2[Players],MATCH(P494,TabPlayer2[Players],0)+1)="",$B$4,INDEX(TabPlayer2[Players],MATCH(P494,TabPlayer2[Players],0)+1)))</f>
        <v/>
      </c>
      <c r="Q495" t="str">
        <f t="shared" si="39"/>
        <v/>
      </c>
      <c r="R495" t="str">
        <f>IF(TabResults[[#This Row],[Games-Periods-Players]]="","",1)</f>
        <v/>
      </c>
    </row>
    <row r="496" spans="10:18" hidden="1" x14ac:dyDescent="0.25">
      <c r="J496" s="11" t="str">
        <f t="shared" si="38"/>
        <v/>
      </c>
      <c r="K496" t="str">
        <f>IF(ROW()-ROW($K$4)+1&gt;COUNTA($J$4:$J$5000)*COUNTA(TabPP[Players playing]),"",INDEX($J$4:$J$5000,INT((ROW()-ROW($K$4))/COUNTA(TabPP[Players playing])+1))&amp;"-"&amp;INDEX(TabPP[Players playing],MOD(ROW()-ROW($K$4),COUNTA(TabPP[Players playing]))+1))</f>
        <v>G2-P5-</v>
      </c>
      <c r="L496" t="str">
        <f t="shared" si="40"/>
        <v/>
      </c>
      <c r="M496" t="str">
        <f t="shared" si="41"/>
        <v/>
      </c>
      <c r="N496" t="str">
        <f t="shared" si="42"/>
        <v/>
      </c>
      <c r="O496" t="str">
        <f t="array" ref="O496">IFERROR(INDEX($L$4:$L$5000,_xlfn.AGGREGATE(15,6,IF($L$4:$L$5000&lt;&gt;"",ROW($L$4:$L$5000)-ROW($L$4)+1,NA()),ROWS($O$4:O496))),"")</f>
        <v/>
      </c>
      <c r="P496" t="str">
        <f>IF(O496="","",IF(INDEX(TabPlayer2[Players],MATCH(P495,TabPlayer2[Players],0)+1)="",$B$4,INDEX(TabPlayer2[Players],MATCH(P495,TabPlayer2[Players],0)+1)))</f>
        <v/>
      </c>
      <c r="Q496" t="str">
        <f t="shared" si="39"/>
        <v/>
      </c>
      <c r="R496" t="str">
        <f>IF(TabResults[[#This Row],[Games-Periods-Players]]="","",1)</f>
        <v/>
      </c>
    </row>
    <row r="497" spans="10:18" hidden="1" x14ac:dyDescent="0.25">
      <c r="J497" s="11" t="str">
        <f t="shared" si="38"/>
        <v/>
      </c>
      <c r="K497" t="str">
        <f>IF(ROW()-ROW($K$4)+1&gt;COUNTA($J$4:$J$5000)*COUNTA(TabPP[Players playing]),"",INDEX($J$4:$J$5000,INT((ROW()-ROW($K$4))/COUNTA(TabPP[Players playing])+1))&amp;"-"&amp;INDEX(TabPP[Players playing],MOD(ROW()-ROW($K$4),COUNTA(TabPP[Players playing]))+1))</f>
        <v>G2-P5-</v>
      </c>
      <c r="L497" t="str">
        <f t="shared" si="40"/>
        <v/>
      </c>
      <c r="M497" t="str">
        <f t="shared" si="41"/>
        <v/>
      </c>
      <c r="N497" t="str">
        <f t="shared" si="42"/>
        <v/>
      </c>
      <c r="O497" t="str">
        <f t="array" ref="O497">IFERROR(INDEX($L$4:$L$5000,_xlfn.AGGREGATE(15,6,IF($L$4:$L$5000&lt;&gt;"",ROW($L$4:$L$5000)-ROW($L$4)+1,NA()),ROWS($O$4:O497))),"")</f>
        <v/>
      </c>
      <c r="P497" t="str">
        <f>IF(O497="","",IF(INDEX(TabPlayer2[Players],MATCH(P496,TabPlayer2[Players],0)+1)="",$B$4,INDEX(TabPlayer2[Players],MATCH(P496,TabPlayer2[Players],0)+1)))</f>
        <v/>
      </c>
      <c r="Q497" t="str">
        <f t="shared" si="39"/>
        <v/>
      </c>
      <c r="R497" t="str">
        <f>IF(TabResults[[#This Row],[Games-Periods-Players]]="","",1)</f>
        <v/>
      </c>
    </row>
    <row r="498" spans="10:18" hidden="1" x14ac:dyDescent="0.25">
      <c r="J498" s="11" t="str">
        <f t="shared" si="38"/>
        <v/>
      </c>
      <c r="K498" t="str">
        <f>IF(ROW()-ROW($K$4)+1&gt;COUNTA($J$4:$J$5000)*COUNTA(TabPP[Players playing]),"",INDEX($J$4:$J$5000,INT((ROW()-ROW($K$4))/COUNTA(TabPP[Players playing])+1))&amp;"-"&amp;INDEX(TabPP[Players playing],MOD(ROW()-ROW($K$4),COUNTA(TabPP[Players playing]))+1))</f>
        <v>G2-P5-</v>
      </c>
      <c r="L498" t="str">
        <f t="shared" si="40"/>
        <v/>
      </c>
      <c r="M498" t="str">
        <f t="shared" si="41"/>
        <v/>
      </c>
      <c r="N498" t="str">
        <f t="shared" si="42"/>
        <v/>
      </c>
      <c r="O498" t="str">
        <f t="array" ref="O498">IFERROR(INDEX($L$4:$L$5000,_xlfn.AGGREGATE(15,6,IF($L$4:$L$5000&lt;&gt;"",ROW($L$4:$L$5000)-ROW($L$4)+1,NA()),ROWS($O$4:O498))),"")</f>
        <v/>
      </c>
      <c r="P498" t="str">
        <f>IF(O498="","",IF(INDEX(TabPlayer2[Players],MATCH(P497,TabPlayer2[Players],0)+1)="",$B$4,INDEX(TabPlayer2[Players],MATCH(P497,TabPlayer2[Players],0)+1)))</f>
        <v/>
      </c>
      <c r="Q498" t="str">
        <f t="shared" si="39"/>
        <v/>
      </c>
      <c r="R498" t="str">
        <f>IF(TabResults[[#This Row],[Games-Periods-Players]]="","",1)</f>
        <v/>
      </c>
    </row>
    <row r="499" spans="10:18" hidden="1" x14ac:dyDescent="0.25">
      <c r="J499" s="11" t="str">
        <f t="shared" si="38"/>
        <v/>
      </c>
      <c r="K499" t="str">
        <f>IF(ROW()-ROW($K$4)+1&gt;COUNTA($J$4:$J$5000)*COUNTA(TabPP[Players playing]),"",INDEX($J$4:$J$5000,INT((ROW()-ROW($K$4))/COUNTA(TabPP[Players playing])+1))&amp;"-"&amp;INDEX(TabPP[Players playing],MOD(ROW()-ROW($K$4),COUNTA(TabPP[Players playing]))+1))</f>
        <v>G2-P5-</v>
      </c>
      <c r="L499" t="str">
        <f t="shared" si="40"/>
        <v/>
      </c>
      <c r="M499" t="str">
        <f t="shared" si="41"/>
        <v/>
      </c>
      <c r="N499" t="str">
        <f t="shared" si="42"/>
        <v/>
      </c>
      <c r="O499" t="str">
        <f t="array" ref="O499">IFERROR(INDEX($L$4:$L$5000,_xlfn.AGGREGATE(15,6,IF($L$4:$L$5000&lt;&gt;"",ROW($L$4:$L$5000)-ROW($L$4)+1,NA()),ROWS($O$4:O499))),"")</f>
        <v/>
      </c>
      <c r="P499" t="str">
        <f>IF(O499="","",IF(INDEX(TabPlayer2[Players],MATCH(P498,TabPlayer2[Players],0)+1)="",$B$4,INDEX(TabPlayer2[Players],MATCH(P498,TabPlayer2[Players],0)+1)))</f>
        <v/>
      </c>
      <c r="Q499" t="str">
        <f t="shared" si="39"/>
        <v/>
      </c>
      <c r="R499" t="str">
        <f>IF(TabResults[[#This Row],[Games-Periods-Players]]="","",1)</f>
        <v/>
      </c>
    </row>
    <row r="500" spans="10:18" hidden="1" x14ac:dyDescent="0.25">
      <c r="J500" s="11" t="str">
        <f t="shared" si="38"/>
        <v/>
      </c>
      <c r="K500" t="str">
        <f>IF(ROW()-ROW($K$4)+1&gt;COUNTA($J$4:$J$5000)*COUNTA(TabPP[Players playing]),"",INDEX($J$4:$J$5000,INT((ROW()-ROW($K$4))/COUNTA(TabPP[Players playing])+1))&amp;"-"&amp;INDEX(TabPP[Players playing],MOD(ROW()-ROW($K$4),COUNTA(TabPP[Players playing]))+1))</f>
        <v>G2-P5-</v>
      </c>
      <c r="L500" t="str">
        <f t="shared" si="40"/>
        <v/>
      </c>
      <c r="M500" t="str">
        <f t="shared" si="41"/>
        <v/>
      </c>
      <c r="N500" t="str">
        <f t="shared" si="42"/>
        <v/>
      </c>
      <c r="O500" t="str">
        <f t="array" ref="O500">IFERROR(INDEX($L$4:$L$5000,_xlfn.AGGREGATE(15,6,IF($L$4:$L$5000&lt;&gt;"",ROW($L$4:$L$5000)-ROW($L$4)+1,NA()),ROWS($O$4:O500))),"")</f>
        <v/>
      </c>
      <c r="P500" t="str">
        <f>IF(O500="","",IF(INDEX(TabPlayer2[Players],MATCH(P499,TabPlayer2[Players],0)+1)="",$B$4,INDEX(TabPlayer2[Players],MATCH(P499,TabPlayer2[Players],0)+1)))</f>
        <v/>
      </c>
      <c r="Q500" t="str">
        <f t="shared" si="39"/>
        <v/>
      </c>
      <c r="R500" t="str">
        <f>IF(TabResults[[#This Row],[Games-Periods-Players]]="","",1)</f>
        <v/>
      </c>
    </row>
    <row r="501" spans="10:18" hidden="1" x14ac:dyDescent="0.25">
      <c r="J501" s="11" t="str">
        <f t="shared" si="38"/>
        <v/>
      </c>
      <c r="K501" t="str">
        <f>IF(ROW()-ROW($K$4)+1&gt;COUNTA($J$4:$J$5000)*COUNTA(TabPP[Players playing]),"",INDEX($J$4:$J$5000,INT((ROW()-ROW($K$4))/COUNTA(TabPP[Players playing])+1))&amp;"-"&amp;INDEX(TabPP[Players playing],MOD(ROW()-ROW($K$4),COUNTA(TabPP[Players playing]))+1))</f>
        <v>G2-P5-</v>
      </c>
      <c r="L501" t="str">
        <f t="shared" si="40"/>
        <v/>
      </c>
      <c r="M501" t="str">
        <f t="shared" si="41"/>
        <v/>
      </c>
      <c r="N501" t="str">
        <f t="shared" si="42"/>
        <v/>
      </c>
      <c r="O501" t="str">
        <f t="array" ref="O501">IFERROR(INDEX($L$4:$L$5000,_xlfn.AGGREGATE(15,6,IF($L$4:$L$5000&lt;&gt;"",ROW($L$4:$L$5000)-ROW($L$4)+1,NA()),ROWS($O$4:O501))),"")</f>
        <v/>
      </c>
      <c r="P501" t="str">
        <f>IF(O501="","",IF(INDEX(TabPlayer2[Players],MATCH(P500,TabPlayer2[Players],0)+1)="",$B$4,INDEX(TabPlayer2[Players],MATCH(P500,TabPlayer2[Players],0)+1)))</f>
        <v/>
      </c>
      <c r="Q501" t="str">
        <f t="shared" si="39"/>
        <v/>
      </c>
      <c r="R501" t="str">
        <f>IF(TabResults[[#This Row],[Games-Periods-Players]]="","",1)</f>
        <v/>
      </c>
    </row>
    <row r="502" spans="10:18" hidden="1" x14ac:dyDescent="0.25">
      <c r="J502" s="11" t="str">
        <f t="shared" si="38"/>
        <v/>
      </c>
      <c r="K502" t="str">
        <f>IF(ROW()-ROW($K$4)+1&gt;COUNTA($J$4:$J$5000)*COUNTA(TabPP[Players playing]),"",INDEX($J$4:$J$5000,INT((ROW()-ROW($K$4))/COUNTA(TabPP[Players playing])+1))&amp;"-"&amp;INDEX(TabPP[Players playing],MOD(ROW()-ROW($K$4),COUNTA(TabPP[Players playing]))+1))</f>
        <v>G2-P5-</v>
      </c>
      <c r="L502" t="str">
        <f t="shared" si="40"/>
        <v/>
      </c>
      <c r="M502" t="str">
        <f t="shared" si="41"/>
        <v/>
      </c>
      <c r="N502" t="str">
        <f t="shared" si="42"/>
        <v/>
      </c>
      <c r="O502" t="str">
        <f t="array" ref="O502">IFERROR(INDEX($L$4:$L$5000,_xlfn.AGGREGATE(15,6,IF($L$4:$L$5000&lt;&gt;"",ROW($L$4:$L$5000)-ROW($L$4)+1,NA()),ROWS($O$4:O502))),"")</f>
        <v/>
      </c>
      <c r="P502" t="str">
        <f>IF(O502="","",IF(INDEX(TabPlayer2[Players],MATCH(P501,TabPlayer2[Players],0)+1)="",$B$4,INDEX(TabPlayer2[Players],MATCH(P501,TabPlayer2[Players],0)+1)))</f>
        <v/>
      </c>
      <c r="Q502" t="str">
        <f t="shared" si="39"/>
        <v/>
      </c>
      <c r="R502" t="str">
        <f>IF(TabResults[[#This Row],[Games-Periods-Players]]="","",1)</f>
        <v/>
      </c>
    </row>
    <row r="503" spans="10:18" hidden="1" x14ac:dyDescent="0.25">
      <c r="J503" s="11" t="str">
        <f t="shared" si="38"/>
        <v/>
      </c>
      <c r="K503" t="str">
        <f>IF(ROW()-ROW($K$4)+1&gt;COUNTA($J$4:$J$5000)*COUNTA(TabPP[Players playing]),"",INDEX($J$4:$J$5000,INT((ROW()-ROW($K$4))/COUNTA(TabPP[Players playing])+1))&amp;"-"&amp;INDEX(TabPP[Players playing],MOD(ROW()-ROW($K$4),COUNTA(TabPP[Players playing]))+1))</f>
        <v>G2-P5-</v>
      </c>
      <c r="L503" t="str">
        <f t="shared" si="40"/>
        <v/>
      </c>
      <c r="M503" t="str">
        <f t="shared" si="41"/>
        <v/>
      </c>
      <c r="N503" t="str">
        <f t="shared" si="42"/>
        <v/>
      </c>
      <c r="O503" t="str">
        <f t="array" ref="O503">IFERROR(INDEX($L$4:$L$5000,_xlfn.AGGREGATE(15,6,IF($L$4:$L$5000&lt;&gt;"",ROW($L$4:$L$5000)-ROW($L$4)+1,NA()),ROWS($O$4:O503))),"")</f>
        <v/>
      </c>
      <c r="P503" t="str">
        <f>IF(O503="","",IF(INDEX(TabPlayer2[Players],MATCH(P502,TabPlayer2[Players],0)+1)="",$B$4,INDEX(TabPlayer2[Players],MATCH(P502,TabPlayer2[Players],0)+1)))</f>
        <v/>
      </c>
      <c r="Q503" t="str">
        <f t="shared" si="39"/>
        <v/>
      </c>
      <c r="R503" t="str">
        <f>IF(TabResults[[#This Row],[Games-Periods-Players]]="","",1)</f>
        <v/>
      </c>
    </row>
    <row r="504" spans="10:18" hidden="1" x14ac:dyDescent="0.25">
      <c r="J504" s="11" t="str">
        <f t="shared" si="38"/>
        <v/>
      </c>
      <c r="K504" t="str">
        <f>IF(ROW()-ROW($K$4)+1&gt;COUNTA($J$4:$J$5000)*COUNTA(TabPP[Players playing]),"",INDEX($J$4:$J$5000,INT((ROW()-ROW($K$4))/COUNTA(TabPP[Players playing])+1))&amp;"-"&amp;INDEX(TabPP[Players playing],MOD(ROW()-ROW($K$4),COUNTA(TabPP[Players playing]))+1))</f>
        <v>G2-P6-PP1</v>
      </c>
      <c r="L504" t="str">
        <f t="shared" si="40"/>
        <v>G2-P6-PP1</v>
      </c>
      <c r="M504" t="str">
        <f t="shared" si="41"/>
        <v/>
      </c>
      <c r="N504" t="str">
        <f t="shared" si="42"/>
        <v/>
      </c>
      <c r="O504" t="str">
        <f t="array" ref="O504">IFERROR(INDEX($L$4:$L$5000,_xlfn.AGGREGATE(15,6,IF($L$4:$L$5000&lt;&gt;"",ROW($L$4:$L$5000)-ROW($L$4)+1,NA()),ROWS($O$4:O504))),"")</f>
        <v/>
      </c>
      <c r="P504" t="str">
        <f>IF(O504="","",IF(INDEX(TabPlayer2[Players],MATCH(P503,TabPlayer2[Players],0)+1)="",$B$4,INDEX(TabPlayer2[Players],MATCH(P503,TabPlayer2[Players],0)+1)))</f>
        <v/>
      </c>
      <c r="Q504" t="str">
        <f t="shared" si="39"/>
        <v/>
      </c>
      <c r="R504" t="str">
        <f>IF(TabResults[[#This Row],[Games-Periods-Players]]="","",1)</f>
        <v/>
      </c>
    </row>
    <row r="505" spans="10:18" hidden="1" x14ac:dyDescent="0.25">
      <c r="J505" s="11" t="str">
        <f t="shared" si="38"/>
        <v/>
      </c>
      <c r="K505" t="str">
        <f>IF(ROW()-ROW($K$4)+1&gt;COUNTA($J$4:$J$5000)*COUNTA(TabPP[Players playing]),"",INDEX($J$4:$J$5000,INT((ROW()-ROW($K$4))/COUNTA(TabPP[Players playing])+1))&amp;"-"&amp;INDEX(TabPP[Players playing],MOD(ROW()-ROW($K$4),COUNTA(TabPP[Players playing]))+1))</f>
        <v>G2-P6-PP2</v>
      </c>
      <c r="L505" t="str">
        <f t="shared" si="40"/>
        <v>G2-P6-PP2</v>
      </c>
      <c r="M505" t="str">
        <f t="shared" si="41"/>
        <v/>
      </c>
      <c r="N505" t="str">
        <f t="shared" si="42"/>
        <v/>
      </c>
      <c r="O505" t="str">
        <f t="array" ref="O505">IFERROR(INDEX($L$4:$L$5000,_xlfn.AGGREGATE(15,6,IF($L$4:$L$5000&lt;&gt;"",ROW($L$4:$L$5000)-ROW($L$4)+1,NA()),ROWS($O$4:O505))),"")</f>
        <v/>
      </c>
      <c r="P505" t="str">
        <f>IF(O505="","",IF(INDEX(TabPlayer2[Players],MATCH(P504,TabPlayer2[Players],0)+1)="",$B$4,INDEX(TabPlayer2[Players],MATCH(P504,TabPlayer2[Players],0)+1)))</f>
        <v/>
      </c>
      <c r="Q505" t="str">
        <f t="shared" si="39"/>
        <v/>
      </c>
      <c r="R505" t="str">
        <f>IF(TabResults[[#This Row],[Games-Periods-Players]]="","",1)</f>
        <v/>
      </c>
    </row>
    <row r="506" spans="10:18" hidden="1" x14ac:dyDescent="0.25">
      <c r="J506" s="11" t="str">
        <f t="shared" si="38"/>
        <v/>
      </c>
      <c r="K506" t="str">
        <f>IF(ROW()-ROW($K$4)+1&gt;COUNTA($J$4:$J$5000)*COUNTA(TabPP[Players playing]),"",INDEX($J$4:$J$5000,INT((ROW()-ROW($K$4))/COUNTA(TabPP[Players playing])+1))&amp;"-"&amp;INDEX(TabPP[Players playing],MOD(ROW()-ROW($K$4),COUNTA(TabPP[Players playing]))+1))</f>
        <v>G2-P6-PP3</v>
      </c>
      <c r="L506" t="str">
        <f t="shared" si="40"/>
        <v>G2-P6-PP3</v>
      </c>
      <c r="M506" t="str">
        <f t="shared" si="41"/>
        <v/>
      </c>
      <c r="N506" t="str">
        <f t="shared" si="42"/>
        <v/>
      </c>
      <c r="O506" t="str">
        <f t="array" ref="O506">IFERROR(INDEX($L$4:$L$5000,_xlfn.AGGREGATE(15,6,IF($L$4:$L$5000&lt;&gt;"",ROW($L$4:$L$5000)-ROW($L$4)+1,NA()),ROWS($O$4:O506))),"")</f>
        <v/>
      </c>
      <c r="P506" t="str">
        <f>IF(O506="","",IF(INDEX(TabPlayer2[Players],MATCH(P505,TabPlayer2[Players],0)+1)="",$B$4,INDEX(TabPlayer2[Players],MATCH(P505,TabPlayer2[Players],0)+1)))</f>
        <v/>
      </c>
      <c r="Q506" t="str">
        <f t="shared" si="39"/>
        <v/>
      </c>
      <c r="R506" t="str">
        <f>IF(TabResults[[#This Row],[Games-Periods-Players]]="","",1)</f>
        <v/>
      </c>
    </row>
    <row r="507" spans="10:18" hidden="1" x14ac:dyDescent="0.25">
      <c r="J507" s="11" t="str">
        <f t="shared" si="38"/>
        <v/>
      </c>
      <c r="K507" t="str">
        <f>IF(ROW()-ROW($K$4)+1&gt;COUNTA($J$4:$J$5000)*COUNTA(TabPP[Players playing]),"",INDEX($J$4:$J$5000,INT((ROW()-ROW($K$4))/COUNTA(TabPP[Players playing])+1))&amp;"-"&amp;INDEX(TabPP[Players playing],MOD(ROW()-ROW($K$4),COUNTA(TabPP[Players playing]))+1))</f>
        <v>G2-P6-PP4</v>
      </c>
      <c r="L507" t="str">
        <f t="shared" si="40"/>
        <v>G2-P6-PP4</v>
      </c>
      <c r="M507" t="str">
        <f t="shared" si="41"/>
        <v/>
      </c>
      <c r="N507" t="str">
        <f t="shared" si="42"/>
        <v/>
      </c>
      <c r="O507" t="str">
        <f t="array" ref="O507">IFERROR(INDEX($L$4:$L$5000,_xlfn.AGGREGATE(15,6,IF($L$4:$L$5000&lt;&gt;"",ROW($L$4:$L$5000)-ROW($L$4)+1,NA()),ROWS($O$4:O507))),"")</f>
        <v/>
      </c>
      <c r="P507" t="str">
        <f>IF(O507="","",IF(INDEX(TabPlayer2[Players],MATCH(P506,TabPlayer2[Players],0)+1)="",$B$4,INDEX(TabPlayer2[Players],MATCH(P506,TabPlayer2[Players],0)+1)))</f>
        <v/>
      </c>
      <c r="Q507" t="str">
        <f t="shared" si="39"/>
        <v/>
      </c>
      <c r="R507" t="str">
        <f>IF(TabResults[[#This Row],[Games-Periods-Players]]="","",1)</f>
        <v/>
      </c>
    </row>
    <row r="508" spans="10:18" hidden="1" x14ac:dyDescent="0.25">
      <c r="J508" s="11" t="str">
        <f t="shared" si="38"/>
        <v/>
      </c>
      <c r="K508" t="str">
        <f>IF(ROW()-ROW($K$4)+1&gt;COUNTA($J$4:$J$5000)*COUNTA(TabPP[Players playing]),"",INDEX($J$4:$J$5000,INT((ROW()-ROW($K$4))/COUNTA(TabPP[Players playing])+1))&amp;"-"&amp;INDEX(TabPP[Players playing],MOD(ROW()-ROW($K$4),COUNTA(TabPP[Players playing]))+1))</f>
        <v>G2-P6-PP5</v>
      </c>
      <c r="L508" t="str">
        <f t="shared" si="40"/>
        <v>G2-P6-PP5</v>
      </c>
      <c r="M508" t="str">
        <f t="shared" si="41"/>
        <v/>
      </c>
      <c r="N508" t="str">
        <f t="shared" si="42"/>
        <v/>
      </c>
      <c r="O508" t="str">
        <f t="array" ref="O508">IFERROR(INDEX($L$4:$L$5000,_xlfn.AGGREGATE(15,6,IF($L$4:$L$5000&lt;&gt;"",ROW($L$4:$L$5000)-ROW($L$4)+1,NA()),ROWS($O$4:O508))),"")</f>
        <v/>
      </c>
      <c r="P508" t="str">
        <f>IF(O508="","",IF(INDEX(TabPlayer2[Players],MATCH(P507,TabPlayer2[Players],0)+1)="",$B$4,INDEX(TabPlayer2[Players],MATCH(P507,TabPlayer2[Players],0)+1)))</f>
        <v/>
      </c>
      <c r="Q508" t="str">
        <f t="shared" si="39"/>
        <v/>
      </c>
      <c r="R508" t="str">
        <f>IF(TabResults[[#This Row],[Games-Periods-Players]]="","",1)</f>
        <v/>
      </c>
    </row>
    <row r="509" spans="10:18" hidden="1" x14ac:dyDescent="0.25">
      <c r="J509" s="11" t="str">
        <f t="shared" si="38"/>
        <v/>
      </c>
      <c r="K509" t="str">
        <f>IF(ROW()-ROW($K$4)+1&gt;COUNTA($J$4:$J$5000)*COUNTA(TabPP[Players playing]),"",INDEX($J$4:$J$5000,INT((ROW()-ROW($K$4))/COUNTA(TabPP[Players playing])+1))&amp;"-"&amp;INDEX(TabPP[Players playing],MOD(ROW()-ROW($K$4),COUNTA(TabPP[Players playing]))+1))</f>
        <v>G2-P6-</v>
      </c>
      <c r="L509" t="str">
        <f t="shared" si="40"/>
        <v/>
      </c>
      <c r="M509" t="str">
        <f t="shared" si="41"/>
        <v/>
      </c>
      <c r="N509" t="str">
        <f t="shared" si="42"/>
        <v/>
      </c>
      <c r="O509" t="str">
        <f t="array" ref="O509">IFERROR(INDEX($L$4:$L$5000,_xlfn.AGGREGATE(15,6,IF($L$4:$L$5000&lt;&gt;"",ROW($L$4:$L$5000)-ROW($L$4)+1,NA()),ROWS($O$4:O509))),"")</f>
        <v/>
      </c>
      <c r="P509" t="str">
        <f>IF(O509="","",IF(INDEX(TabPlayer2[Players],MATCH(P508,TabPlayer2[Players],0)+1)="",$B$4,INDEX(TabPlayer2[Players],MATCH(P508,TabPlayer2[Players],0)+1)))</f>
        <v/>
      </c>
      <c r="Q509" t="str">
        <f t="shared" si="39"/>
        <v/>
      </c>
      <c r="R509" t="str">
        <f>IF(TabResults[[#This Row],[Games-Periods-Players]]="","",1)</f>
        <v/>
      </c>
    </row>
    <row r="510" spans="10:18" hidden="1" x14ac:dyDescent="0.25">
      <c r="J510" s="11" t="str">
        <f t="shared" si="38"/>
        <v/>
      </c>
      <c r="K510" t="str">
        <f>IF(ROW()-ROW($K$4)+1&gt;COUNTA($J$4:$J$5000)*COUNTA(TabPP[Players playing]),"",INDEX($J$4:$J$5000,INT((ROW()-ROW($K$4))/COUNTA(TabPP[Players playing])+1))&amp;"-"&amp;INDEX(TabPP[Players playing],MOD(ROW()-ROW($K$4),COUNTA(TabPP[Players playing]))+1))</f>
        <v>G2-P6-</v>
      </c>
      <c r="L510" t="str">
        <f t="shared" si="40"/>
        <v/>
      </c>
      <c r="M510" t="str">
        <f t="shared" si="41"/>
        <v/>
      </c>
      <c r="N510" t="str">
        <f t="shared" si="42"/>
        <v/>
      </c>
      <c r="O510" t="str">
        <f t="array" ref="O510">IFERROR(INDEX($L$4:$L$5000,_xlfn.AGGREGATE(15,6,IF($L$4:$L$5000&lt;&gt;"",ROW($L$4:$L$5000)-ROW($L$4)+1,NA()),ROWS($O$4:O510))),"")</f>
        <v/>
      </c>
      <c r="P510" t="str">
        <f>IF(O510="","",IF(INDEX(TabPlayer2[Players],MATCH(P509,TabPlayer2[Players],0)+1)="",$B$4,INDEX(TabPlayer2[Players],MATCH(P509,TabPlayer2[Players],0)+1)))</f>
        <v/>
      </c>
      <c r="Q510" t="str">
        <f t="shared" si="39"/>
        <v/>
      </c>
      <c r="R510" t="str">
        <f>IF(TabResults[[#This Row],[Games-Periods-Players]]="","",1)</f>
        <v/>
      </c>
    </row>
    <row r="511" spans="10:18" hidden="1" x14ac:dyDescent="0.25">
      <c r="J511" s="11" t="str">
        <f t="shared" si="38"/>
        <v/>
      </c>
      <c r="K511" t="str">
        <f>IF(ROW()-ROW($K$4)+1&gt;COUNTA($J$4:$J$5000)*COUNTA(TabPP[Players playing]),"",INDEX($J$4:$J$5000,INT((ROW()-ROW($K$4))/COUNTA(TabPP[Players playing])+1))&amp;"-"&amp;INDEX(TabPP[Players playing],MOD(ROW()-ROW($K$4),COUNTA(TabPP[Players playing]))+1))</f>
        <v>G2-P6-</v>
      </c>
      <c r="L511" t="str">
        <f t="shared" si="40"/>
        <v/>
      </c>
      <c r="M511" t="str">
        <f t="shared" si="41"/>
        <v/>
      </c>
      <c r="N511" t="str">
        <f t="shared" si="42"/>
        <v/>
      </c>
      <c r="O511" t="str">
        <f t="array" ref="O511">IFERROR(INDEX($L$4:$L$5000,_xlfn.AGGREGATE(15,6,IF($L$4:$L$5000&lt;&gt;"",ROW($L$4:$L$5000)-ROW($L$4)+1,NA()),ROWS($O$4:O511))),"")</f>
        <v/>
      </c>
      <c r="P511" t="str">
        <f>IF(O511="","",IF(INDEX(TabPlayer2[Players],MATCH(P510,TabPlayer2[Players],0)+1)="",$B$4,INDEX(TabPlayer2[Players],MATCH(P510,TabPlayer2[Players],0)+1)))</f>
        <v/>
      </c>
      <c r="Q511" t="str">
        <f t="shared" si="39"/>
        <v/>
      </c>
      <c r="R511" t="str">
        <f>IF(TabResults[[#This Row],[Games-Periods-Players]]="","",1)</f>
        <v/>
      </c>
    </row>
    <row r="512" spans="10:18" hidden="1" x14ac:dyDescent="0.25">
      <c r="J512" s="11" t="str">
        <f t="shared" si="38"/>
        <v/>
      </c>
      <c r="K512" t="str">
        <f>IF(ROW()-ROW($K$4)+1&gt;COUNTA($J$4:$J$5000)*COUNTA(TabPP[Players playing]),"",INDEX($J$4:$J$5000,INT((ROW()-ROW($K$4))/COUNTA(TabPP[Players playing])+1))&amp;"-"&amp;INDEX(TabPP[Players playing],MOD(ROW()-ROW($K$4),COUNTA(TabPP[Players playing]))+1))</f>
        <v>G2-P6-</v>
      </c>
      <c r="L512" t="str">
        <f t="shared" si="40"/>
        <v/>
      </c>
      <c r="M512" t="str">
        <f t="shared" si="41"/>
        <v/>
      </c>
      <c r="N512" t="str">
        <f t="shared" si="42"/>
        <v/>
      </c>
      <c r="O512" t="str">
        <f t="array" ref="O512">IFERROR(INDEX($L$4:$L$5000,_xlfn.AGGREGATE(15,6,IF($L$4:$L$5000&lt;&gt;"",ROW($L$4:$L$5000)-ROW($L$4)+1,NA()),ROWS($O$4:O512))),"")</f>
        <v/>
      </c>
      <c r="P512" t="str">
        <f>IF(O512="","",IF(INDEX(TabPlayer2[Players],MATCH(P511,TabPlayer2[Players],0)+1)="",$B$4,INDEX(TabPlayer2[Players],MATCH(P511,TabPlayer2[Players],0)+1)))</f>
        <v/>
      </c>
      <c r="Q512" t="str">
        <f t="shared" si="39"/>
        <v/>
      </c>
      <c r="R512" t="str">
        <f>IF(TabResults[[#This Row],[Games-Periods-Players]]="","",1)</f>
        <v/>
      </c>
    </row>
    <row r="513" spans="10:18" hidden="1" x14ac:dyDescent="0.25">
      <c r="J513" s="11" t="str">
        <f t="shared" si="38"/>
        <v/>
      </c>
      <c r="K513" t="str">
        <f>IF(ROW()-ROW($K$4)+1&gt;COUNTA($J$4:$J$5000)*COUNTA(TabPP[Players playing]),"",INDEX($J$4:$J$5000,INT((ROW()-ROW($K$4))/COUNTA(TabPP[Players playing])+1))&amp;"-"&amp;INDEX(TabPP[Players playing],MOD(ROW()-ROW($K$4),COUNTA(TabPP[Players playing]))+1))</f>
        <v>G2-P6-</v>
      </c>
      <c r="L513" t="str">
        <f t="shared" si="40"/>
        <v/>
      </c>
      <c r="M513" t="str">
        <f t="shared" si="41"/>
        <v/>
      </c>
      <c r="N513" t="str">
        <f t="shared" si="42"/>
        <v/>
      </c>
      <c r="O513" t="str">
        <f t="array" ref="O513">IFERROR(INDEX($L$4:$L$5000,_xlfn.AGGREGATE(15,6,IF($L$4:$L$5000&lt;&gt;"",ROW($L$4:$L$5000)-ROW($L$4)+1,NA()),ROWS($O$4:O513))),"")</f>
        <v/>
      </c>
      <c r="P513" t="str">
        <f>IF(O513="","",IF(INDEX(TabPlayer2[Players],MATCH(P512,TabPlayer2[Players],0)+1)="",$B$4,INDEX(TabPlayer2[Players],MATCH(P512,TabPlayer2[Players],0)+1)))</f>
        <v/>
      </c>
      <c r="Q513" t="str">
        <f t="shared" si="39"/>
        <v/>
      </c>
      <c r="R513" t="str">
        <f>IF(TabResults[[#This Row],[Games-Periods-Players]]="","",1)</f>
        <v/>
      </c>
    </row>
    <row r="514" spans="10:18" hidden="1" x14ac:dyDescent="0.25">
      <c r="J514" s="11" t="str">
        <f t="shared" si="38"/>
        <v/>
      </c>
      <c r="K514" t="str">
        <f>IF(ROW()-ROW($K$4)+1&gt;COUNTA($J$4:$J$5000)*COUNTA(TabPP[Players playing]),"",INDEX($J$4:$J$5000,INT((ROW()-ROW($K$4))/COUNTA(TabPP[Players playing])+1))&amp;"-"&amp;INDEX(TabPP[Players playing],MOD(ROW()-ROW($K$4),COUNTA(TabPP[Players playing]))+1))</f>
        <v>G2-P6-</v>
      </c>
      <c r="L514" t="str">
        <f t="shared" si="40"/>
        <v/>
      </c>
      <c r="M514" t="str">
        <f t="shared" si="41"/>
        <v/>
      </c>
      <c r="N514" t="str">
        <f t="shared" si="42"/>
        <v/>
      </c>
      <c r="O514" t="str">
        <f t="array" ref="O514">IFERROR(INDEX($L$4:$L$5000,_xlfn.AGGREGATE(15,6,IF($L$4:$L$5000&lt;&gt;"",ROW($L$4:$L$5000)-ROW($L$4)+1,NA()),ROWS($O$4:O514))),"")</f>
        <v/>
      </c>
      <c r="P514" t="str">
        <f>IF(O514="","",IF(INDEX(TabPlayer2[Players],MATCH(P513,TabPlayer2[Players],0)+1)="",$B$4,INDEX(TabPlayer2[Players],MATCH(P513,TabPlayer2[Players],0)+1)))</f>
        <v/>
      </c>
      <c r="Q514" t="str">
        <f t="shared" si="39"/>
        <v/>
      </c>
      <c r="R514" t="str">
        <f>IF(TabResults[[#This Row],[Games-Periods-Players]]="","",1)</f>
        <v/>
      </c>
    </row>
    <row r="515" spans="10:18" hidden="1" x14ac:dyDescent="0.25">
      <c r="J515" s="11" t="str">
        <f t="shared" si="38"/>
        <v/>
      </c>
      <c r="K515" t="str">
        <f>IF(ROW()-ROW($K$4)+1&gt;COUNTA($J$4:$J$5000)*COUNTA(TabPP[Players playing]),"",INDEX($J$4:$J$5000,INT((ROW()-ROW($K$4))/COUNTA(TabPP[Players playing])+1))&amp;"-"&amp;INDEX(TabPP[Players playing],MOD(ROW()-ROW($K$4),COUNTA(TabPP[Players playing]))+1))</f>
        <v>G2-P6-</v>
      </c>
      <c r="L515" t="str">
        <f t="shared" si="40"/>
        <v/>
      </c>
      <c r="M515" t="str">
        <f t="shared" si="41"/>
        <v/>
      </c>
      <c r="N515" t="str">
        <f t="shared" si="42"/>
        <v/>
      </c>
      <c r="O515" t="str">
        <f t="array" ref="O515">IFERROR(INDEX($L$4:$L$5000,_xlfn.AGGREGATE(15,6,IF($L$4:$L$5000&lt;&gt;"",ROW($L$4:$L$5000)-ROW($L$4)+1,NA()),ROWS($O$4:O515))),"")</f>
        <v/>
      </c>
      <c r="P515" t="str">
        <f>IF(O515="","",IF(INDEX(TabPlayer2[Players],MATCH(P514,TabPlayer2[Players],0)+1)="",$B$4,INDEX(TabPlayer2[Players],MATCH(P514,TabPlayer2[Players],0)+1)))</f>
        <v/>
      </c>
      <c r="Q515" t="str">
        <f t="shared" si="39"/>
        <v/>
      </c>
      <c r="R515" t="str">
        <f>IF(TabResults[[#This Row],[Games-Periods-Players]]="","",1)</f>
        <v/>
      </c>
    </row>
    <row r="516" spans="10:18" hidden="1" x14ac:dyDescent="0.25">
      <c r="J516" s="11" t="str">
        <f t="shared" ref="J516:J579" si="43">IF(ROW()-ROW($J$4)+1&gt;COUNTA($D$4:$D$23)*COUNTA($F$4:$F$23),"",INDEX($D$4:$D$23,INT((ROW()-ROW($J$4))/COUNTA($F$4:$F$23)+1))&amp;"-"&amp;INDEX($F$4:$F$23,MOD(ROW()-ROW($J$4),COUNTA($F$4:$F$23))+1))</f>
        <v/>
      </c>
      <c r="K516" t="str">
        <f>IF(ROW()-ROW($K$4)+1&gt;COUNTA($J$4:$J$5000)*COUNTA(TabPP[Players playing]),"",INDEX($J$4:$J$5000,INT((ROW()-ROW($K$4))/COUNTA(TabPP[Players playing])+1))&amp;"-"&amp;INDEX(TabPP[Players playing],MOD(ROW()-ROW($K$4),COUNTA(TabPP[Players playing]))+1))</f>
        <v>G2-P6-</v>
      </c>
      <c r="L516" t="str">
        <f t="shared" si="40"/>
        <v/>
      </c>
      <c r="M516" t="str">
        <f t="shared" si="41"/>
        <v/>
      </c>
      <c r="N516" t="str">
        <f t="shared" si="42"/>
        <v/>
      </c>
      <c r="O516" t="str">
        <f t="array" ref="O516">IFERROR(INDEX($L$4:$L$5000,_xlfn.AGGREGATE(15,6,IF($L$4:$L$5000&lt;&gt;"",ROW($L$4:$L$5000)-ROW($L$4)+1,NA()),ROWS($O$4:O516))),"")</f>
        <v/>
      </c>
      <c r="P516" t="str">
        <f>IF(O516="","",IF(INDEX(TabPlayer2[Players],MATCH(P515,TabPlayer2[Players],0)+1)="",$B$4,INDEX(TabPlayer2[Players],MATCH(P515,TabPlayer2[Players],0)+1)))</f>
        <v/>
      </c>
      <c r="Q516" t="str">
        <f t="shared" ref="Q516:Q579" si="44">IF(O516="","",M516&amp;"-"&amp;N516&amp;"-"&amp;P516)</f>
        <v/>
      </c>
      <c r="R516" t="str">
        <f>IF(TabResults[[#This Row],[Games-Periods-Players]]="","",1)</f>
        <v/>
      </c>
    </row>
    <row r="517" spans="10:18" hidden="1" x14ac:dyDescent="0.25">
      <c r="J517" s="11" t="str">
        <f t="shared" si="43"/>
        <v/>
      </c>
      <c r="K517" t="str">
        <f>IF(ROW()-ROW($K$4)+1&gt;COUNTA($J$4:$J$5000)*COUNTA(TabPP[Players playing]),"",INDEX($J$4:$J$5000,INT((ROW()-ROW($K$4))/COUNTA(TabPP[Players playing])+1))&amp;"-"&amp;INDEX(TabPP[Players playing],MOD(ROW()-ROW($K$4),COUNTA(TabPP[Players playing]))+1))</f>
        <v>G2-P6-</v>
      </c>
      <c r="L517" t="str">
        <f t="shared" ref="L517:L580" si="45">IF(LEN(K517)&gt;=9,K517,"")</f>
        <v/>
      </c>
      <c r="M517" t="str">
        <f t="shared" ref="M517:M580" si="46">TRIM(LEFT(SUBSTITUTE(O517,"-",REPT(" ",LEN(O517))),LEN(O517)))</f>
        <v/>
      </c>
      <c r="N517" t="str">
        <f t="shared" ref="N517:N580" si="47">TRIM(MID(SUBSTITUTE(O517,"-",REPT(" ",LEN(O517))),(2-1)*LEN(O517)+1,LEN(O517)))</f>
        <v/>
      </c>
      <c r="O517" t="str">
        <f t="array" ref="O517">IFERROR(INDEX($L$4:$L$5000,_xlfn.AGGREGATE(15,6,IF($L$4:$L$5000&lt;&gt;"",ROW($L$4:$L$5000)-ROW($L$4)+1,NA()),ROWS($O$4:O517))),"")</f>
        <v/>
      </c>
      <c r="P517" t="str">
        <f>IF(O517="","",IF(INDEX(TabPlayer2[Players],MATCH(P516,TabPlayer2[Players],0)+1)="",$B$4,INDEX(TabPlayer2[Players],MATCH(P516,TabPlayer2[Players],0)+1)))</f>
        <v/>
      </c>
      <c r="Q517" t="str">
        <f t="shared" si="44"/>
        <v/>
      </c>
      <c r="R517" t="str">
        <f>IF(TabResults[[#This Row],[Games-Periods-Players]]="","",1)</f>
        <v/>
      </c>
    </row>
    <row r="518" spans="10:18" hidden="1" x14ac:dyDescent="0.25">
      <c r="J518" s="11" t="str">
        <f t="shared" si="43"/>
        <v/>
      </c>
      <c r="K518" t="str">
        <f>IF(ROW()-ROW($K$4)+1&gt;COUNTA($J$4:$J$5000)*COUNTA(TabPP[Players playing]),"",INDEX($J$4:$J$5000,INT((ROW()-ROW($K$4))/COUNTA(TabPP[Players playing])+1))&amp;"-"&amp;INDEX(TabPP[Players playing],MOD(ROW()-ROW($K$4),COUNTA(TabPP[Players playing]))+1))</f>
        <v>G2-P6-</v>
      </c>
      <c r="L518" t="str">
        <f t="shared" si="45"/>
        <v/>
      </c>
      <c r="M518" t="str">
        <f t="shared" si="46"/>
        <v/>
      </c>
      <c r="N518" t="str">
        <f t="shared" si="47"/>
        <v/>
      </c>
      <c r="O518" t="str">
        <f t="array" ref="O518">IFERROR(INDEX($L$4:$L$5000,_xlfn.AGGREGATE(15,6,IF($L$4:$L$5000&lt;&gt;"",ROW($L$4:$L$5000)-ROW($L$4)+1,NA()),ROWS($O$4:O518))),"")</f>
        <v/>
      </c>
      <c r="P518" t="str">
        <f>IF(O518="","",IF(INDEX(TabPlayer2[Players],MATCH(P517,TabPlayer2[Players],0)+1)="",$B$4,INDEX(TabPlayer2[Players],MATCH(P517,TabPlayer2[Players],0)+1)))</f>
        <v/>
      </c>
      <c r="Q518" t="str">
        <f t="shared" si="44"/>
        <v/>
      </c>
      <c r="R518" t="str">
        <f>IF(TabResults[[#This Row],[Games-Periods-Players]]="","",1)</f>
        <v/>
      </c>
    </row>
    <row r="519" spans="10:18" hidden="1" x14ac:dyDescent="0.25">
      <c r="J519" s="11" t="str">
        <f t="shared" si="43"/>
        <v/>
      </c>
      <c r="K519" t="str">
        <f>IF(ROW()-ROW($K$4)+1&gt;COUNTA($J$4:$J$5000)*COUNTA(TabPP[Players playing]),"",INDEX($J$4:$J$5000,INT((ROW()-ROW($K$4))/COUNTA(TabPP[Players playing])+1))&amp;"-"&amp;INDEX(TabPP[Players playing],MOD(ROW()-ROW($K$4),COUNTA(TabPP[Players playing]))+1))</f>
        <v>G2-P6-</v>
      </c>
      <c r="L519" t="str">
        <f t="shared" si="45"/>
        <v/>
      </c>
      <c r="M519" t="str">
        <f t="shared" si="46"/>
        <v/>
      </c>
      <c r="N519" t="str">
        <f t="shared" si="47"/>
        <v/>
      </c>
      <c r="O519" t="str">
        <f t="array" ref="O519">IFERROR(INDEX($L$4:$L$5000,_xlfn.AGGREGATE(15,6,IF($L$4:$L$5000&lt;&gt;"",ROW($L$4:$L$5000)-ROW($L$4)+1,NA()),ROWS($O$4:O519))),"")</f>
        <v/>
      </c>
      <c r="P519" t="str">
        <f>IF(O519="","",IF(INDEX(TabPlayer2[Players],MATCH(P518,TabPlayer2[Players],0)+1)="",$B$4,INDEX(TabPlayer2[Players],MATCH(P518,TabPlayer2[Players],0)+1)))</f>
        <v/>
      </c>
      <c r="Q519" t="str">
        <f t="shared" si="44"/>
        <v/>
      </c>
      <c r="R519" t="str">
        <f>IF(TabResults[[#This Row],[Games-Periods-Players]]="","",1)</f>
        <v/>
      </c>
    </row>
    <row r="520" spans="10:18" hidden="1" x14ac:dyDescent="0.25">
      <c r="J520" s="11" t="str">
        <f t="shared" si="43"/>
        <v/>
      </c>
      <c r="K520" t="str">
        <f>IF(ROW()-ROW($K$4)+1&gt;COUNTA($J$4:$J$5000)*COUNTA(TabPP[Players playing]),"",INDEX($J$4:$J$5000,INT((ROW()-ROW($K$4))/COUNTA(TabPP[Players playing])+1))&amp;"-"&amp;INDEX(TabPP[Players playing],MOD(ROW()-ROW($K$4),COUNTA(TabPP[Players playing]))+1))</f>
        <v>G2-P6-</v>
      </c>
      <c r="L520" t="str">
        <f t="shared" si="45"/>
        <v/>
      </c>
      <c r="M520" t="str">
        <f t="shared" si="46"/>
        <v/>
      </c>
      <c r="N520" t="str">
        <f t="shared" si="47"/>
        <v/>
      </c>
      <c r="O520" t="str">
        <f t="array" ref="O520">IFERROR(INDEX($L$4:$L$5000,_xlfn.AGGREGATE(15,6,IF($L$4:$L$5000&lt;&gt;"",ROW($L$4:$L$5000)-ROW($L$4)+1,NA()),ROWS($O$4:O520))),"")</f>
        <v/>
      </c>
      <c r="P520" t="str">
        <f>IF(O520="","",IF(INDEX(TabPlayer2[Players],MATCH(P519,TabPlayer2[Players],0)+1)="",$B$4,INDEX(TabPlayer2[Players],MATCH(P519,TabPlayer2[Players],0)+1)))</f>
        <v/>
      </c>
      <c r="Q520" t="str">
        <f t="shared" si="44"/>
        <v/>
      </c>
      <c r="R520" t="str">
        <f>IF(TabResults[[#This Row],[Games-Periods-Players]]="","",1)</f>
        <v/>
      </c>
    </row>
    <row r="521" spans="10:18" hidden="1" x14ac:dyDescent="0.25">
      <c r="J521" s="11" t="str">
        <f t="shared" si="43"/>
        <v/>
      </c>
      <c r="K521" t="str">
        <f>IF(ROW()-ROW($K$4)+1&gt;COUNTA($J$4:$J$5000)*COUNTA(TabPP[Players playing]),"",INDEX($J$4:$J$5000,INT((ROW()-ROW($K$4))/COUNTA(TabPP[Players playing])+1))&amp;"-"&amp;INDEX(TabPP[Players playing],MOD(ROW()-ROW($K$4),COUNTA(TabPP[Players playing]))+1))</f>
        <v>G2-P6-</v>
      </c>
      <c r="L521" t="str">
        <f t="shared" si="45"/>
        <v/>
      </c>
      <c r="M521" t="str">
        <f t="shared" si="46"/>
        <v/>
      </c>
      <c r="N521" t="str">
        <f t="shared" si="47"/>
        <v/>
      </c>
      <c r="O521" t="str">
        <f t="array" ref="O521">IFERROR(INDEX($L$4:$L$5000,_xlfn.AGGREGATE(15,6,IF($L$4:$L$5000&lt;&gt;"",ROW($L$4:$L$5000)-ROW($L$4)+1,NA()),ROWS($O$4:O521))),"")</f>
        <v/>
      </c>
      <c r="P521" t="str">
        <f>IF(O521="","",IF(INDEX(TabPlayer2[Players],MATCH(P520,TabPlayer2[Players],0)+1)="",$B$4,INDEX(TabPlayer2[Players],MATCH(P520,TabPlayer2[Players],0)+1)))</f>
        <v/>
      </c>
      <c r="Q521" t="str">
        <f t="shared" si="44"/>
        <v/>
      </c>
      <c r="R521" t="str">
        <f>IF(TabResults[[#This Row],[Games-Periods-Players]]="","",1)</f>
        <v/>
      </c>
    </row>
    <row r="522" spans="10:18" hidden="1" x14ac:dyDescent="0.25">
      <c r="J522" s="11" t="str">
        <f t="shared" si="43"/>
        <v/>
      </c>
      <c r="K522" t="str">
        <f>IF(ROW()-ROW($K$4)+1&gt;COUNTA($J$4:$J$5000)*COUNTA(TabPP[Players playing]),"",INDEX($J$4:$J$5000,INT((ROW()-ROW($K$4))/COUNTA(TabPP[Players playing])+1))&amp;"-"&amp;INDEX(TabPP[Players playing],MOD(ROW()-ROW($K$4),COUNTA(TabPP[Players playing]))+1))</f>
        <v>G2-P6-</v>
      </c>
      <c r="L522" t="str">
        <f t="shared" si="45"/>
        <v/>
      </c>
      <c r="M522" t="str">
        <f t="shared" si="46"/>
        <v/>
      </c>
      <c r="N522" t="str">
        <f t="shared" si="47"/>
        <v/>
      </c>
      <c r="O522" t="str">
        <f t="array" ref="O522">IFERROR(INDEX($L$4:$L$5000,_xlfn.AGGREGATE(15,6,IF($L$4:$L$5000&lt;&gt;"",ROW($L$4:$L$5000)-ROW($L$4)+1,NA()),ROWS($O$4:O522))),"")</f>
        <v/>
      </c>
      <c r="P522" t="str">
        <f>IF(O522="","",IF(INDEX(TabPlayer2[Players],MATCH(P521,TabPlayer2[Players],0)+1)="",$B$4,INDEX(TabPlayer2[Players],MATCH(P521,TabPlayer2[Players],0)+1)))</f>
        <v/>
      </c>
      <c r="Q522" t="str">
        <f t="shared" si="44"/>
        <v/>
      </c>
      <c r="R522" t="str">
        <f>IF(TabResults[[#This Row],[Games-Periods-Players]]="","",1)</f>
        <v/>
      </c>
    </row>
    <row r="523" spans="10:18" hidden="1" x14ac:dyDescent="0.25">
      <c r="J523" s="11" t="str">
        <f t="shared" si="43"/>
        <v/>
      </c>
      <c r="K523" t="str">
        <f>IF(ROW()-ROW($K$4)+1&gt;COUNTA($J$4:$J$5000)*COUNTA(TabPP[Players playing]),"",INDEX($J$4:$J$5000,INT((ROW()-ROW($K$4))/COUNTA(TabPP[Players playing])+1))&amp;"-"&amp;INDEX(TabPP[Players playing],MOD(ROW()-ROW($K$4),COUNTA(TabPP[Players playing]))+1))</f>
        <v>G2-P6-</v>
      </c>
      <c r="L523" t="str">
        <f t="shared" si="45"/>
        <v/>
      </c>
      <c r="M523" t="str">
        <f t="shared" si="46"/>
        <v/>
      </c>
      <c r="N523" t="str">
        <f t="shared" si="47"/>
        <v/>
      </c>
      <c r="O523" t="str">
        <f t="array" ref="O523">IFERROR(INDEX($L$4:$L$5000,_xlfn.AGGREGATE(15,6,IF($L$4:$L$5000&lt;&gt;"",ROW($L$4:$L$5000)-ROW($L$4)+1,NA()),ROWS($O$4:O523))),"")</f>
        <v/>
      </c>
      <c r="P523" t="str">
        <f>IF(O523="","",IF(INDEX(TabPlayer2[Players],MATCH(P522,TabPlayer2[Players],0)+1)="",$B$4,INDEX(TabPlayer2[Players],MATCH(P522,TabPlayer2[Players],0)+1)))</f>
        <v/>
      </c>
      <c r="Q523" t="str">
        <f t="shared" si="44"/>
        <v/>
      </c>
      <c r="R523" t="str">
        <f>IF(TabResults[[#This Row],[Games-Periods-Players]]="","",1)</f>
        <v/>
      </c>
    </row>
    <row r="524" spans="10:18" hidden="1" x14ac:dyDescent="0.25">
      <c r="J524" s="11" t="str">
        <f t="shared" si="43"/>
        <v/>
      </c>
      <c r="K524" t="str">
        <f>IF(ROW()-ROW($K$4)+1&gt;COUNTA($J$4:$J$5000)*COUNTA(TabPP[Players playing]),"",INDEX($J$4:$J$5000,INT((ROW()-ROW($K$4))/COUNTA(TabPP[Players playing])+1))&amp;"-"&amp;INDEX(TabPP[Players playing],MOD(ROW()-ROW($K$4),COUNTA(TabPP[Players playing]))+1))</f>
        <v>G2-P7-PP1</v>
      </c>
      <c r="L524" t="str">
        <f t="shared" si="45"/>
        <v>G2-P7-PP1</v>
      </c>
      <c r="M524" t="str">
        <f t="shared" si="46"/>
        <v/>
      </c>
      <c r="N524" t="str">
        <f t="shared" si="47"/>
        <v/>
      </c>
      <c r="O524" t="str">
        <f t="array" ref="O524">IFERROR(INDEX($L$4:$L$5000,_xlfn.AGGREGATE(15,6,IF($L$4:$L$5000&lt;&gt;"",ROW($L$4:$L$5000)-ROW($L$4)+1,NA()),ROWS($O$4:O524))),"")</f>
        <v/>
      </c>
      <c r="P524" t="str">
        <f>IF(O524="","",IF(INDEX(TabPlayer2[Players],MATCH(P523,TabPlayer2[Players],0)+1)="",$B$4,INDEX(TabPlayer2[Players],MATCH(P523,TabPlayer2[Players],0)+1)))</f>
        <v/>
      </c>
      <c r="Q524" t="str">
        <f t="shared" si="44"/>
        <v/>
      </c>
      <c r="R524" t="str">
        <f>IF(TabResults[[#This Row],[Games-Periods-Players]]="","",1)</f>
        <v/>
      </c>
    </row>
    <row r="525" spans="10:18" hidden="1" x14ac:dyDescent="0.25">
      <c r="J525" s="11" t="str">
        <f t="shared" si="43"/>
        <v/>
      </c>
      <c r="K525" t="str">
        <f>IF(ROW()-ROW($K$4)+1&gt;COUNTA($J$4:$J$5000)*COUNTA(TabPP[Players playing]),"",INDEX($J$4:$J$5000,INT((ROW()-ROW($K$4))/COUNTA(TabPP[Players playing])+1))&amp;"-"&amp;INDEX(TabPP[Players playing],MOD(ROW()-ROW($K$4),COUNTA(TabPP[Players playing]))+1))</f>
        <v>G2-P7-PP2</v>
      </c>
      <c r="L525" t="str">
        <f t="shared" si="45"/>
        <v>G2-P7-PP2</v>
      </c>
      <c r="M525" t="str">
        <f t="shared" si="46"/>
        <v/>
      </c>
      <c r="N525" t="str">
        <f t="shared" si="47"/>
        <v/>
      </c>
      <c r="O525" t="str">
        <f t="array" ref="O525">IFERROR(INDEX($L$4:$L$5000,_xlfn.AGGREGATE(15,6,IF($L$4:$L$5000&lt;&gt;"",ROW($L$4:$L$5000)-ROW($L$4)+1,NA()),ROWS($O$4:O525))),"")</f>
        <v/>
      </c>
      <c r="P525" t="str">
        <f>IF(O525="","",IF(INDEX(TabPlayer2[Players],MATCH(P524,TabPlayer2[Players],0)+1)="",$B$4,INDEX(TabPlayer2[Players],MATCH(P524,TabPlayer2[Players],0)+1)))</f>
        <v/>
      </c>
      <c r="Q525" t="str">
        <f t="shared" si="44"/>
        <v/>
      </c>
      <c r="R525" t="str">
        <f>IF(TabResults[[#This Row],[Games-Periods-Players]]="","",1)</f>
        <v/>
      </c>
    </row>
    <row r="526" spans="10:18" hidden="1" x14ac:dyDescent="0.25">
      <c r="J526" s="11" t="str">
        <f t="shared" si="43"/>
        <v/>
      </c>
      <c r="K526" t="str">
        <f>IF(ROW()-ROW($K$4)+1&gt;COUNTA($J$4:$J$5000)*COUNTA(TabPP[Players playing]),"",INDEX($J$4:$J$5000,INT((ROW()-ROW($K$4))/COUNTA(TabPP[Players playing])+1))&amp;"-"&amp;INDEX(TabPP[Players playing],MOD(ROW()-ROW($K$4),COUNTA(TabPP[Players playing]))+1))</f>
        <v>G2-P7-PP3</v>
      </c>
      <c r="L526" t="str">
        <f t="shared" si="45"/>
        <v>G2-P7-PP3</v>
      </c>
      <c r="M526" t="str">
        <f t="shared" si="46"/>
        <v/>
      </c>
      <c r="N526" t="str">
        <f t="shared" si="47"/>
        <v/>
      </c>
      <c r="O526" t="str">
        <f t="array" ref="O526">IFERROR(INDEX($L$4:$L$5000,_xlfn.AGGREGATE(15,6,IF($L$4:$L$5000&lt;&gt;"",ROW($L$4:$L$5000)-ROW($L$4)+1,NA()),ROWS($O$4:O526))),"")</f>
        <v/>
      </c>
      <c r="P526" t="str">
        <f>IF(O526="","",IF(INDEX(TabPlayer2[Players],MATCH(P525,TabPlayer2[Players],0)+1)="",$B$4,INDEX(TabPlayer2[Players],MATCH(P525,TabPlayer2[Players],0)+1)))</f>
        <v/>
      </c>
      <c r="Q526" t="str">
        <f t="shared" si="44"/>
        <v/>
      </c>
      <c r="R526" t="str">
        <f>IF(TabResults[[#This Row],[Games-Periods-Players]]="","",1)</f>
        <v/>
      </c>
    </row>
    <row r="527" spans="10:18" hidden="1" x14ac:dyDescent="0.25">
      <c r="J527" s="11" t="str">
        <f t="shared" si="43"/>
        <v/>
      </c>
      <c r="K527" t="str">
        <f>IF(ROW()-ROW($K$4)+1&gt;COUNTA($J$4:$J$5000)*COUNTA(TabPP[Players playing]),"",INDEX($J$4:$J$5000,INT((ROW()-ROW($K$4))/COUNTA(TabPP[Players playing])+1))&amp;"-"&amp;INDEX(TabPP[Players playing],MOD(ROW()-ROW($K$4),COUNTA(TabPP[Players playing]))+1))</f>
        <v>G2-P7-PP4</v>
      </c>
      <c r="L527" t="str">
        <f t="shared" si="45"/>
        <v>G2-P7-PP4</v>
      </c>
      <c r="M527" t="str">
        <f t="shared" si="46"/>
        <v/>
      </c>
      <c r="N527" t="str">
        <f t="shared" si="47"/>
        <v/>
      </c>
      <c r="O527" t="str">
        <f t="array" ref="O527">IFERROR(INDEX($L$4:$L$5000,_xlfn.AGGREGATE(15,6,IF($L$4:$L$5000&lt;&gt;"",ROW($L$4:$L$5000)-ROW($L$4)+1,NA()),ROWS($O$4:O527))),"")</f>
        <v/>
      </c>
      <c r="P527" t="str">
        <f>IF(O527="","",IF(INDEX(TabPlayer2[Players],MATCH(P526,TabPlayer2[Players],0)+1)="",$B$4,INDEX(TabPlayer2[Players],MATCH(P526,TabPlayer2[Players],0)+1)))</f>
        <v/>
      </c>
      <c r="Q527" t="str">
        <f t="shared" si="44"/>
        <v/>
      </c>
      <c r="R527" t="str">
        <f>IF(TabResults[[#This Row],[Games-Periods-Players]]="","",1)</f>
        <v/>
      </c>
    </row>
    <row r="528" spans="10:18" hidden="1" x14ac:dyDescent="0.25">
      <c r="J528" s="11" t="str">
        <f t="shared" si="43"/>
        <v/>
      </c>
      <c r="K528" t="str">
        <f>IF(ROW()-ROW($K$4)+1&gt;COUNTA($J$4:$J$5000)*COUNTA(TabPP[Players playing]),"",INDEX($J$4:$J$5000,INT((ROW()-ROW($K$4))/COUNTA(TabPP[Players playing])+1))&amp;"-"&amp;INDEX(TabPP[Players playing],MOD(ROW()-ROW($K$4),COUNTA(TabPP[Players playing]))+1))</f>
        <v>G2-P7-PP5</v>
      </c>
      <c r="L528" t="str">
        <f t="shared" si="45"/>
        <v>G2-P7-PP5</v>
      </c>
      <c r="M528" t="str">
        <f t="shared" si="46"/>
        <v/>
      </c>
      <c r="N528" t="str">
        <f t="shared" si="47"/>
        <v/>
      </c>
      <c r="O528" t="str">
        <f t="array" ref="O528">IFERROR(INDEX($L$4:$L$5000,_xlfn.AGGREGATE(15,6,IF($L$4:$L$5000&lt;&gt;"",ROW($L$4:$L$5000)-ROW($L$4)+1,NA()),ROWS($O$4:O528))),"")</f>
        <v/>
      </c>
      <c r="P528" t="str">
        <f>IF(O528="","",IF(INDEX(TabPlayer2[Players],MATCH(P527,TabPlayer2[Players],0)+1)="",$B$4,INDEX(TabPlayer2[Players],MATCH(P527,TabPlayer2[Players],0)+1)))</f>
        <v/>
      </c>
      <c r="Q528" t="str">
        <f t="shared" si="44"/>
        <v/>
      </c>
      <c r="R528" t="str">
        <f>IF(TabResults[[#This Row],[Games-Periods-Players]]="","",1)</f>
        <v/>
      </c>
    </row>
    <row r="529" spans="10:18" hidden="1" x14ac:dyDescent="0.25">
      <c r="J529" s="11" t="str">
        <f t="shared" si="43"/>
        <v/>
      </c>
      <c r="K529" t="str">
        <f>IF(ROW()-ROW($K$4)+1&gt;COUNTA($J$4:$J$5000)*COUNTA(TabPP[Players playing]),"",INDEX($J$4:$J$5000,INT((ROW()-ROW($K$4))/COUNTA(TabPP[Players playing])+1))&amp;"-"&amp;INDEX(TabPP[Players playing],MOD(ROW()-ROW($K$4),COUNTA(TabPP[Players playing]))+1))</f>
        <v>G2-P7-</v>
      </c>
      <c r="L529" t="str">
        <f t="shared" si="45"/>
        <v/>
      </c>
      <c r="M529" t="str">
        <f t="shared" si="46"/>
        <v/>
      </c>
      <c r="N529" t="str">
        <f t="shared" si="47"/>
        <v/>
      </c>
      <c r="O529" t="str">
        <f t="array" ref="O529">IFERROR(INDEX($L$4:$L$5000,_xlfn.AGGREGATE(15,6,IF($L$4:$L$5000&lt;&gt;"",ROW($L$4:$L$5000)-ROW($L$4)+1,NA()),ROWS($O$4:O529))),"")</f>
        <v/>
      </c>
      <c r="P529" t="str">
        <f>IF(O529="","",IF(INDEX(TabPlayer2[Players],MATCH(P528,TabPlayer2[Players],0)+1)="",$B$4,INDEX(TabPlayer2[Players],MATCH(P528,TabPlayer2[Players],0)+1)))</f>
        <v/>
      </c>
      <c r="Q529" t="str">
        <f t="shared" si="44"/>
        <v/>
      </c>
      <c r="R529" t="str">
        <f>IF(TabResults[[#This Row],[Games-Periods-Players]]="","",1)</f>
        <v/>
      </c>
    </row>
    <row r="530" spans="10:18" hidden="1" x14ac:dyDescent="0.25">
      <c r="J530" s="11" t="str">
        <f t="shared" si="43"/>
        <v/>
      </c>
      <c r="K530" t="str">
        <f>IF(ROW()-ROW($K$4)+1&gt;COUNTA($J$4:$J$5000)*COUNTA(TabPP[Players playing]),"",INDEX($J$4:$J$5000,INT((ROW()-ROW($K$4))/COUNTA(TabPP[Players playing])+1))&amp;"-"&amp;INDEX(TabPP[Players playing],MOD(ROW()-ROW($K$4),COUNTA(TabPP[Players playing]))+1))</f>
        <v>G2-P7-</v>
      </c>
      <c r="L530" t="str">
        <f t="shared" si="45"/>
        <v/>
      </c>
      <c r="M530" t="str">
        <f t="shared" si="46"/>
        <v/>
      </c>
      <c r="N530" t="str">
        <f t="shared" si="47"/>
        <v/>
      </c>
      <c r="O530" t="str">
        <f t="array" ref="O530">IFERROR(INDEX($L$4:$L$5000,_xlfn.AGGREGATE(15,6,IF($L$4:$L$5000&lt;&gt;"",ROW($L$4:$L$5000)-ROW($L$4)+1,NA()),ROWS($O$4:O530))),"")</f>
        <v/>
      </c>
      <c r="P530" t="str">
        <f>IF(O530="","",IF(INDEX(TabPlayer2[Players],MATCH(P529,TabPlayer2[Players],0)+1)="",$B$4,INDEX(TabPlayer2[Players],MATCH(P529,TabPlayer2[Players],0)+1)))</f>
        <v/>
      </c>
      <c r="Q530" t="str">
        <f t="shared" si="44"/>
        <v/>
      </c>
      <c r="R530" t="str">
        <f>IF(TabResults[[#This Row],[Games-Periods-Players]]="","",1)</f>
        <v/>
      </c>
    </row>
    <row r="531" spans="10:18" hidden="1" x14ac:dyDescent="0.25">
      <c r="J531" s="11" t="str">
        <f t="shared" si="43"/>
        <v/>
      </c>
      <c r="K531" t="str">
        <f>IF(ROW()-ROW($K$4)+1&gt;COUNTA($J$4:$J$5000)*COUNTA(TabPP[Players playing]),"",INDEX($J$4:$J$5000,INT((ROW()-ROW($K$4))/COUNTA(TabPP[Players playing])+1))&amp;"-"&amp;INDEX(TabPP[Players playing],MOD(ROW()-ROW($K$4),COUNTA(TabPP[Players playing]))+1))</f>
        <v>G2-P7-</v>
      </c>
      <c r="L531" t="str">
        <f t="shared" si="45"/>
        <v/>
      </c>
      <c r="M531" t="str">
        <f t="shared" si="46"/>
        <v/>
      </c>
      <c r="N531" t="str">
        <f t="shared" si="47"/>
        <v/>
      </c>
      <c r="O531" t="str">
        <f t="array" ref="O531">IFERROR(INDEX($L$4:$L$5000,_xlfn.AGGREGATE(15,6,IF($L$4:$L$5000&lt;&gt;"",ROW($L$4:$L$5000)-ROW($L$4)+1,NA()),ROWS($O$4:O531))),"")</f>
        <v/>
      </c>
      <c r="P531" t="str">
        <f>IF(O531="","",IF(INDEX(TabPlayer2[Players],MATCH(P530,TabPlayer2[Players],0)+1)="",$B$4,INDEX(TabPlayer2[Players],MATCH(P530,TabPlayer2[Players],0)+1)))</f>
        <v/>
      </c>
      <c r="Q531" t="str">
        <f t="shared" si="44"/>
        <v/>
      </c>
      <c r="R531" t="str">
        <f>IF(TabResults[[#This Row],[Games-Periods-Players]]="","",1)</f>
        <v/>
      </c>
    </row>
    <row r="532" spans="10:18" hidden="1" x14ac:dyDescent="0.25">
      <c r="J532" s="11" t="str">
        <f t="shared" si="43"/>
        <v/>
      </c>
      <c r="K532" t="str">
        <f>IF(ROW()-ROW($K$4)+1&gt;COUNTA($J$4:$J$5000)*COUNTA(TabPP[Players playing]),"",INDEX($J$4:$J$5000,INT((ROW()-ROW($K$4))/COUNTA(TabPP[Players playing])+1))&amp;"-"&amp;INDEX(TabPP[Players playing],MOD(ROW()-ROW($K$4),COUNTA(TabPP[Players playing]))+1))</f>
        <v>G2-P7-</v>
      </c>
      <c r="L532" t="str">
        <f t="shared" si="45"/>
        <v/>
      </c>
      <c r="M532" t="str">
        <f t="shared" si="46"/>
        <v/>
      </c>
      <c r="N532" t="str">
        <f t="shared" si="47"/>
        <v/>
      </c>
      <c r="O532" t="str">
        <f t="array" ref="O532">IFERROR(INDEX($L$4:$L$5000,_xlfn.AGGREGATE(15,6,IF($L$4:$L$5000&lt;&gt;"",ROW($L$4:$L$5000)-ROW($L$4)+1,NA()),ROWS($O$4:O532))),"")</f>
        <v/>
      </c>
      <c r="P532" t="str">
        <f>IF(O532="","",IF(INDEX(TabPlayer2[Players],MATCH(P531,TabPlayer2[Players],0)+1)="",$B$4,INDEX(TabPlayer2[Players],MATCH(P531,TabPlayer2[Players],0)+1)))</f>
        <v/>
      </c>
      <c r="Q532" t="str">
        <f t="shared" si="44"/>
        <v/>
      </c>
      <c r="R532" t="str">
        <f>IF(TabResults[[#This Row],[Games-Periods-Players]]="","",1)</f>
        <v/>
      </c>
    </row>
    <row r="533" spans="10:18" hidden="1" x14ac:dyDescent="0.25">
      <c r="J533" s="11" t="str">
        <f t="shared" si="43"/>
        <v/>
      </c>
      <c r="K533" t="str">
        <f>IF(ROW()-ROW($K$4)+1&gt;COUNTA($J$4:$J$5000)*COUNTA(TabPP[Players playing]),"",INDEX($J$4:$J$5000,INT((ROW()-ROW($K$4))/COUNTA(TabPP[Players playing])+1))&amp;"-"&amp;INDEX(TabPP[Players playing],MOD(ROW()-ROW($K$4),COUNTA(TabPP[Players playing]))+1))</f>
        <v>G2-P7-</v>
      </c>
      <c r="L533" t="str">
        <f t="shared" si="45"/>
        <v/>
      </c>
      <c r="M533" t="str">
        <f t="shared" si="46"/>
        <v/>
      </c>
      <c r="N533" t="str">
        <f t="shared" si="47"/>
        <v/>
      </c>
      <c r="O533" t="str">
        <f t="array" ref="O533">IFERROR(INDEX($L$4:$L$5000,_xlfn.AGGREGATE(15,6,IF($L$4:$L$5000&lt;&gt;"",ROW($L$4:$L$5000)-ROW($L$4)+1,NA()),ROWS($O$4:O533))),"")</f>
        <v/>
      </c>
      <c r="P533" t="str">
        <f>IF(O533="","",IF(INDEX(TabPlayer2[Players],MATCH(P532,TabPlayer2[Players],0)+1)="",$B$4,INDEX(TabPlayer2[Players],MATCH(P532,TabPlayer2[Players],0)+1)))</f>
        <v/>
      </c>
      <c r="Q533" t="str">
        <f t="shared" si="44"/>
        <v/>
      </c>
      <c r="R533" t="str">
        <f>IF(TabResults[[#This Row],[Games-Periods-Players]]="","",1)</f>
        <v/>
      </c>
    </row>
    <row r="534" spans="10:18" hidden="1" x14ac:dyDescent="0.25">
      <c r="J534" s="11" t="str">
        <f t="shared" si="43"/>
        <v/>
      </c>
      <c r="K534" t="str">
        <f>IF(ROW()-ROW($K$4)+1&gt;COUNTA($J$4:$J$5000)*COUNTA(TabPP[Players playing]),"",INDEX($J$4:$J$5000,INT((ROW()-ROW($K$4))/COUNTA(TabPP[Players playing])+1))&amp;"-"&amp;INDEX(TabPP[Players playing],MOD(ROW()-ROW($K$4),COUNTA(TabPP[Players playing]))+1))</f>
        <v>G2-P7-</v>
      </c>
      <c r="L534" t="str">
        <f t="shared" si="45"/>
        <v/>
      </c>
      <c r="M534" t="str">
        <f t="shared" si="46"/>
        <v/>
      </c>
      <c r="N534" t="str">
        <f t="shared" si="47"/>
        <v/>
      </c>
      <c r="O534" t="str">
        <f t="array" ref="O534">IFERROR(INDEX($L$4:$L$5000,_xlfn.AGGREGATE(15,6,IF($L$4:$L$5000&lt;&gt;"",ROW($L$4:$L$5000)-ROW($L$4)+1,NA()),ROWS($O$4:O534))),"")</f>
        <v/>
      </c>
      <c r="P534" t="str">
        <f>IF(O534="","",IF(INDEX(TabPlayer2[Players],MATCH(P533,TabPlayer2[Players],0)+1)="",$B$4,INDEX(TabPlayer2[Players],MATCH(P533,TabPlayer2[Players],0)+1)))</f>
        <v/>
      </c>
      <c r="Q534" t="str">
        <f t="shared" si="44"/>
        <v/>
      </c>
      <c r="R534" t="str">
        <f>IF(TabResults[[#This Row],[Games-Periods-Players]]="","",1)</f>
        <v/>
      </c>
    </row>
    <row r="535" spans="10:18" hidden="1" x14ac:dyDescent="0.25">
      <c r="J535" s="11" t="str">
        <f t="shared" si="43"/>
        <v/>
      </c>
      <c r="K535" t="str">
        <f>IF(ROW()-ROW($K$4)+1&gt;COUNTA($J$4:$J$5000)*COUNTA(TabPP[Players playing]),"",INDEX($J$4:$J$5000,INT((ROW()-ROW($K$4))/COUNTA(TabPP[Players playing])+1))&amp;"-"&amp;INDEX(TabPP[Players playing],MOD(ROW()-ROW($K$4),COUNTA(TabPP[Players playing]))+1))</f>
        <v>G2-P7-</v>
      </c>
      <c r="L535" t="str">
        <f t="shared" si="45"/>
        <v/>
      </c>
      <c r="M535" t="str">
        <f t="shared" si="46"/>
        <v/>
      </c>
      <c r="N535" t="str">
        <f t="shared" si="47"/>
        <v/>
      </c>
      <c r="O535" t="str">
        <f t="array" ref="O535">IFERROR(INDEX($L$4:$L$5000,_xlfn.AGGREGATE(15,6,IF($L$4:$L$5000&lt;&gt;"",ROW($L$4:$L$5000)-ROW($L$4)+1,NA()),ROWS($O$4:O535))),"")</f>
        <v/>
      </c>
      <c r="P535" t="str">
        <f>IF(O535="","",IF(INDEX(TabPlayer2[Players],MATCH(P534,TabPlayer2[Players],0)+1)="",$B$4,INDEX(TabPlayer2[Players],MATCH(P534,TabPlayer2[Players],0)+1)))</f>
        <v/>
      </c>
      <c r="Q535" t="str">
        <f t="shared" si="44"/>
        <v/>
      </c>
      <c r="R535" t="str">
        <f>IF(TabResults[[#This Row],[Games-Periods-Players]]="","",1)</f>
        <v/>
      </c>
    </row>
    <row r="536" spans="10:18" hidden="1" x14ac:dyDescent="0.25">
      <c r="J536" s="11" t="str">
        <f t="shared" si="43"/>
        <v/>
      </c>
      <c r="K536" t="str">
        <f>IF(ROW()-ROW($K$4)+1&gt;COUNTA($J$4:$J$5000)*COUNTA(TabPP[Players playing]),"",INDEX($J$4:$J$5000,INT((ROW()-ROW($K$4))/COUNTA(TabPP[Players playing])+1))&amp;"-"&amp;INDEX(TabPP[Players playing],MOD(ROW()-ROW($K$4),COUNTA(TabPP[Players playing]))+1))</f>
        <v>G2-P7-</v>
      </c>
      <c r="L536" t="str">
        <f t="shared" si="45"/>
        <v/>
      </c>
      <c r="M536" t="str">
        <f t="shared" si="46"/>
        <v/>
      </c>
      <c r="N536" t="str">
        <f t="shared" si="47"/>
        <v/>
      </c>
      <c r="O536" t="str">
        <f t="array" ref="O536">IFERROR(INDEX($L$4:$L$5000,_xlfn.AGGREGATE(15,6,IF($L$4:$L$5000&lt;&gt;"",ROW($L$4:$L$5000)-ROW($L$4)+1,NA()),ROWS($O$4:O536))),"")</f>
        <v/>
      </c>
      <c r="P536" t="str">
        <f>IF(O536="","",IF(INDEX(TabPlayer2[Players],MATCH(P535,TabPlayer2[Players],0)+1)="",$B$4,INDEX(TabPlayer2[Players],MATCH(P535,TabPlayer2[Players],0)+1)))</f>
        <v/>
      </c>
      <c r="Q536" t="str">
        <f t="shared" si="44"/>
        <v/>
      </c>
      <c r="R536" t="str">
        <f>IF(TabResults[[#This Row],[Games-Periods-Players]]="","",1)</f>
        <v/>
      </c>
    </row>
    <row r="537" spans="10:18" hidden="1" x14ac:dyDescent="0.25">
      <c r="J537" s="11" t="str">
        <f t="shared" si="43"/>
        <v/>
      </c>
      <c r="K537" t="str">
        <f>IF(ROW()-ROW($K$4)+1&gt;COUNTA($J$4:$J$5000)*COUNTA(TabPP[Players playing]),"",INDEX($J$4:$J$5000,INT((ROW()-ROW($K$4))/COUNTA(TabPP[Players playing])+1))&amp;"-"&amp;INDEX(TabPP[Players playing],MOD(ROW()-ROW($K$4),COUNTA(TabPP[Players playing]))+1))</f>
        <v>G2-P7-</v>
      </c>
      <c r="L537" t="str">
        <f t="shared" si="45"/>
        <v/>
      </c>
      <c r="M537" t="str">
        <f t="shared" si="46"/>
        <v/>
      </c>
      <c r="N537" t="str">
        <f t="shared" si="47"/>
        <v/>
      </c>
      <c r="O537" t="str">
        <f t="array" ref="O537">IFERROR(INDEX($L$4:$L$5000,_xlfn.AGGREGATE(15,6,IF($L$4:$L$5000&lt;&gt;"",ROW($L$4:$L$5000)-ROW($L$4)+1,NA()),ROWS($O$4:O537))),"")</f>
        <v/>
      </c>
      <c r="P537" t="str">
        <f>IF(O537="","",IF(INDEX(TabPlayer2[Players],MATCH(P536,TabPlayer2[Players],0)+1)="",$B$4,INDEX(TabPlayer2[Players],MATCH(P536,TabPlayer2[Players],0)+1)))</f>
        <v/>
      </c>
      <c r="Q537" t="str">
        <f t="shared" si="44"/>
        <v/>
      </c>
      <c r="R537" t="str">
        <f>IF(TabResults[[#This Row],[Games-Periods-Players]]="","",1)</f>
        <v/>
      </c>
    </row>
    <row r="538" spans="10:18" hidden="1" x14ac:dyDescent="0.25">
      <c r="J538" s="11" t="str">
        <f t="shared" si="43"/>
        <v/>
      </c>
      <c r="K538" t="str">
        <f>IF(ROW()-ROW($K$4)+1&gt;COUNTA($J$4:$J$5000)*COUNTA(TabPP[Players playing]),"",INDEX($J$4:$J$5000,INT((ROW()-ROW($K$4))/COUNTA(TabPP[Players playing])+1))&amp;"-"&amp;INDEX(TabPP[Players playing],MOD(ROW()-ROW($K$4),COUNTA(TabPP[Players playing]))+1))</f>
        <v>G2-P7-</v>
      </c>
      <c r="L538" t="str">
        <f t="shared" si="45"/>
        <v/>
      </c>
      <c r="M538" t="str">
        <f t="shared" si="46"/>
        <v/>
      </c>
      <c r="N538" t="str">
        <f t="shared" si="47"/>
        <v/>
      </c>
      <c r="O538" t="str">
        <f t="array" ref="O538">IFERROR(INDEX($L$4:$L$5000,_xlfn.AGGREGATE(15,6,IF($L$4:$L$5000&lt;&gt;"",ROW($L$4:$L$5000)-ROW($L$4)+1,NA()),ROWS($O$4:O538))),"")</f>
        <v/>
      </c>
      <c r="P538" t="str">
        <f>IF(O538="","",IF(INDEX(TabPlayer2[Players],MATCH(P537,TabPlayer2[Players],0)+1)="",$B$4,INDEX(TabPlayer2[Players],MATCH(P537,TabPlayer2[Players],0)+1)))</f>
        <v/>
      </c>
      <c r="Q538" t="str">
        <f t="shared" si="44"/>
        <v/>
      </c>
      <c r="R538" t="str">
        <f>IF(TabResults[[#This Row],[Games-Periods-Players]]="","",1)</f>
        <v/>
      </c>
    </row>
    <row r="539" spans="10:18" hidden="1" x14ac:dyDescent="0.25">
      <c r="J539" s="11" t="str">
        <f t="shared" si="43"/>
        <v/>
      </c>
      <c r="K539" t="str">
        <f>IF(ROW()-ROW($K$4)+1&gt;COUNTA($J$4:$J$5000)*COUNTA(TabPP[Players playing]),"",INDEX($J$4:$J$5000,INT((ROW()-ROW($K$4))/COUNTA(TabPP[Players playing])+1))&amp;"-"&amp;INDEX(TabPP[Players playing],MOD(ROW()-ROW($K$4),COUNTA(TabPP[Players playing]))+1))</f>
        <v>G2-P7-</v>
      </c>
      <c r="L539" t="str">
        <f t="shared" si="45"/>
        <v/>
      </c>
      <c r="M539" t="str">
        <f t="shared" si="46"/>
        <v/>
      </c>
      <c r="N539" t="str">
        <f t="shared" si="47"/>
        <v/>
      </c>
      <c r="O539" t="str">
        <f t="array" ref="O539">IFERROR(INDEX($L$4:$L$5000,_xlfn.AGGREGATE(15,6,IF($L$4:$L$5000&lt;&gt;"",ROW($L$4:$L$5000)-ROW($L$4)+1,NA()),ROWS($O$4:O539))),"")</f>
        <v/>
      </c>
      <c r="P539" t="str">
        <f>IF(O539="","",IF(INDEX(TabPlayer2[Players],MATCH(P538,TabPlayer2[Players],0)+1)="",$B$4,INDEX(TabPlayer2[Players],MATCH(P538,TabPlayer2[Players],0)+1)))</f>
        <v/>
      </c>
      <c r="Q539" t="str">
        <f t="shared" si="44"/>
        <v/>
      </c>
      <c r="R539" t="str">
        <f>IF(TabResults[[#This Row],[Games-Periods-Players]]="","",1)</f>
        <v/>
      </c>
    </row>
    <row r="540" spans="10:18" hidden="1" x14ac:dyDescent="0.25">
      <c r="J540" s="11" t="str">
        <f t="shared" si="43"/>
        <v/>
      </c>
      <c r="K540" t="str">
        <f>IF(ROW()-ROW($K$4)+1&gt;COUNTA($J$4:$J$5000)*COUNTA(TabPP[Players playing]),"",INDEX($J$4:$J$5000,INT((ROW()-ROW($K$4))/COUNTA(TabPP[Players playing])+1))&amp;"-"&amp;INDEX(TabPP[Players playing],MOD(ROW()-ROW($K$4),COUNTA(TabPP[Players playing]))+1))</f>
        <v>G2-P7-</v>
      </c>
      <c r="L540" t="str">
        <f t="shared" si="45"/>
        <v/>
      </c>
      <c r="M540" t="str">
        <f t="shared" si="46"/>
        <v/>
      </c>
      <c r="N540" t="str">
        <f t="shared" si="47"/>
        <v/>
      </c>
      <c r="O540" t="str">
        <f t="array" ref="O540">IFERROR(INDEX($L$4:$L$5000,_xlfn.AGGREGATE(15,6,IF($L$4:$L$5000&lt;&gt;"",ROW($L$4:$L$5000)-ROW($L$4)+1,NA()),ROWS($O$4:O540))),"")</f>
        <v/>
      </c>
      <c r="P540" t="str">
        <f>IF(O540="","",IF(INDEX(TabPlayer2[Players],MATCH(P539,TabPlayer2[Players],0)+1)="",$B$4,INDEX(TabPlayer2[Players],MATCH(P539,TabPlayer2[Players],0)+1)))</f>
        <v/>
      </c>
      <c r="Q540" t="str">
        <f t="shared" si="44"/>
        <v/>
      </c>
      <c r="R540" t="str">
        <f>IF(TabResults[[#This Row],[Games-Periods-Players]]="","",1)</f>
        <v/>
      </c>
    </row>
    <row r="541" spans="10:18" hidden="1" x14ac:dyDescent="0.25">
      <c r="J541" s="11" t="str">
        <f t="shared" si="43"/>
        <v/>
      </c>
      <c r="K541" t="str">
        <f>IF(ROW()-ROW($K$4)+1&gt;COUNTA($J$4:$J$5000)*COUNTA(TabPP[Players playing]),"",INDEX($J$4:$J$5000,INT((ROW()-ROW($K$4))/COUNTA(TabPP[Players playing])+1))&amp;"-"&amp;INDEX(TabPP[Players playing],MOD(ROW()-ROW($K$4),COUNTA(TabPP[Players playing]))+1))</f>
        <v>G2-P7-</v>
      </c>
      <c r="L541" t="str">
        <f t="shared" si="45"/>
        <v/>
      </c>
      <c r="M541" t="str">
        <f t="shared" si="46"/>
        <v/>
      </c>
      <c r="N541" t="str">
        <f t="shared" si="47"/>
        <v/>
      </c>
      <c r="O541" t="str">
        <f t="array" ref="O541">IFERROR(INDEX($L$4:$L$5000,_xlfn.AGGREGATE(15,6,IF($L$4:$L$5000&lt;&gt;"",ROW($L$4:$L$5000)-ROW($L$4)+1,NA()),ROWS($O$4:O541))),"")</f>
        <v/>
      </c>
      <c r="P541" t="str">
        <f>IF(O541="","",IF(INDEX(TabPlayer2[Players],MATCH(P540,TabPlayer2[Players],0)+1)="",$B$4,INDEX(TabPlayer2[Players],MATCH(P540,TabPlayer2[Players],0)+1)))</f>
        <v/>
      </c>
      <c r="Q541" t="str">
        <f t="shared" si="44"/>
        <v/>
      </c>
      <c r="R541" t="str">
        <f>IF(TabResults[[#This Row],[Games-Periods-Players]]="","",1)</f>
        <v/>
      </c>
    </row>
    <row r="542" spans="10:18" hidden="1" x14ac:dyDescent="0.25">
      <c r="J542" s="11" t="str">
        <f t="shared" si="43"/>
        <v/>
      </c>
      <c r="K542" t="str">
        <f>IF(ROW()-ROW($K$4)+1&gt;COUNTA($J$4:$J$5000)*COUNTA(TabPP[Players playing]),"",INDEX($J$4:$J$5000,INT((ROW()-ROW($K$4))/COUNTA(TabPP[Players playing])+1))&amp;"-"&amp;INDEX(TabPP[Players playing],MOD(ROW()-ROW($K$4),COUNTA(TabPP[Players playing]))+1))</f>
        <v>G2-P7-</v>
      </c>
      <c r="L542" t="str">
        <f t="shared" si="45"/>
        <v/>
      </c>
      <c r="M542" t="str">
        <f t="shared" si="46"/>
        <v/>
      </c>
      <c r="N542" t="str">
        <f t="shared" si="47"/>
        <v/>
      </c>
      <c r="O542" t="str">
        <f t="array" ref="O542">IFERROR(INDEX($L$4:$L$5000,_xlfn.AGGREGATE(15,6,IF($L$4:$L$5000&lt;&gt;"",ROW($L$4:$L$5000)-ROW($L$4)+1,NA()),ROWS($O$4:O542))),"")</f>
        <v/>
      </c>
      <c r="P542" t="str">
        <f>IF(O542="","",IF(INDEX(TabPlayer2[Players],MATCH(P541,TabPlayer2[Players],0)+1)="",$B$4,INDEX(TabPlayer2[Players],MATCH(P541,TabPlayer2[Players],0)+1)))</f>
        <v/>
      </c>
      <c r="Q542" t="str">
        <f t="shared" si="44"/>
        <v/>
      </c>
      <c r="R542" t="str">
        <f>IF(TabResults[[#This Row],[Games-Periods-Players]]="","",1)</f>
        <v/>
      </c>
    </row>
    <row r="543" spans="10:18" hidden="1" x14ac:dyDescent="0.25">
      <c r="J543" s="11" t="str">
        <f t="shared" si="43"/>
        <v/>
      </c>
      <c r="K543" t="str">
        <f>IF(ROW()-ROW($K$4)+1&gt;COUNTA($J$4:$J$5000)*COUNTA(TabPP[Players playing]),"",INDEX($J$4:$J$5000,INT((ROW()-ROW($K$4))/COUNTA(TabPP[Players playing])+1))&amp;"-"&amp;INDEX(TabPP[Players playing],MOD(ROW()-ROW($K$4),COUNTA(TabPP[Players playing]))+1))</f>
        <v>G2-P7-</v>
      </c>
      <c r="L543" t="str">
        <f t="shared" si="45"/>
        <v/>
      </c>
      <c r="M543" t="str">
        <f t="shared" si="46"/>
        <v/>
      </c>
      <c r="N543" t="str">
        <f t="shared" si="47"/>
        <v/>
      </c>
      <c r="O543" t="str">
        <f t="array" ref="O543">IFERROR(INDEX($L$4:$L$5000,_xlfn.AGGREGATE(15,6,IF($L$4:$L$5000&lt;&gt;"",ROW($L$4:$L$5000)-ROW($L$4)+1,NA()),ROWS($O$4:O543))),"")</f>
        <v/>
      </c>
      <c r="P543" t="str">
        <f>IF(O543="","",IF(INDEX(TabPlayer2[Players],MATCH(P542,TabPlayer2[Players],0)+1)="",$B$4,INDEX(TabPlayer2[Players],MATCH(P542,TabPlayer2[Players],0)+1)))</f>
        <v/>
      </c>
      <c r="Q543" t="str">
        <f t="shared" si="44"/>
        <v/>
      </c>
      <c r="R543" t="str">
        <f>IF(TabResults[[#This Row],[Games-Periods-Players]]="","",1)</f>
        <v/>
      </c>
    </row>
    <row r="544" spans="10:18" hidden="1" x14ac:dyDescent="0.25">
      <c r="J544" s="11" t="str">
        <f t="shared" si="43"/>
        <v/>
      </c>
      <c r="K544" t="str">
        <f>IF(ROW()-ROW($K$4)+1&gt;COUNTA($J$4:$J$5000)*COUNTA(TabPP[Players playing]),"",INDEX($J$4:$J$5000,INT((ROW()-ROW($K$4))/COUNTA(TabPP[Players playing])+1))&amp;"-"&amp;INDEX(TabPP[Players playing],MOD(ROW()-ROW($K$4),COUNTA(TabPP[Players playing]))+1))</f>
        <v>G2-P8-PP1</v>
      </c>
      <c r="L544" t="str">
        <f t="shared" si="45"/>
        <v>G2-P8-PP1</v>
      </c>
      <c r="M544" t="str">
        <f t="shared" si="46"/>
        <v/>
      </c>
      <c r="N544" t="str">
        <f t="shared" si="47"/>
        <v/>
      </c>
      <c r="O544" t="str">
        <f t="array" ref="O544">IFERROR(INDEX($L$4:$L$5000,_xlfn.AGGREGATE(15,6,IF($L$4:$L$5000&lt;&gt;"",ROW($L$4:$L$5000)-ROW($L$4)+1,NA()),ROWS($O$4:O544))),"")</f>
        <v/>
      </c>
      <c r="P544" t="str">
        <f>IF(O544="","",IF(INDEX(TabPlayer2[Players],MATCH(P543,TabPlayer2[Players],0)+1)="",$B$4,INDEX(TabPlayer2[Players],MATCH(P543,TabPlayer2[Players],0)+1)))</f>
        <v/>
      </c>
      <c r="Q544" t="str">
        <f t="shared" si="44"/>
        <v/>
      </c>
      <c r="R544" t="str">
        <f>IF(TabResults[[#This Row],[Games-Periods-Players]]="","",1)</f>
        <v/>
      </c>
    </row>
    <row r="545" spans="10:18" hidden="1" x14ac:dyDescent="0.25">
      <c r="J545" s="11" t="str">
        <f t="shared" si="43"/>
        <v/>
      </c>
      <c r="K545" t="str">
        <f>IF(ROW()-ROW($K$4)+1&gt;COUNTA($J$4:$J$5000)*COUNTA(TabPP[Players playing]),"",INDEX($J$4:$J$5000,INT((ROW()-ROW($K$4))/COUNTA(TabPP[Players playing])+1))&amp;"-"&amp;INDEX(TabPP[Players playing],MOD(ROW()-ROW($K$4),COUNTA(TabPP[Players playing]))+1))</f>
        <v>G2-P8-PP2</v>
      </c>
      <c r="L545" t="str">
        <f t="shared" si="45"/>
        <v>G2-P8-PP2</v>
      </c>
      <c r="M545" t="str">
        <f t="shared" si="46"/>
        <v/>
      </c>
      <c r="N545" t="str">
        <f t="shared" si="47"/>
        <v/>
      </c>
      <c r="O545" t="str">
        <f t="array" ref="O545">IFERROR(INDEX($L$4:$L$5000,_xlfn.AGGREGATE(15,6,IF($L$4:$L$5000&lt;&gt;"",ROW($L$4:$L$5000)-ROW($L$4)+1,NA()),ROWS($O$4:O545))),"")</f>
        <v/>
      </c>
      <c r="P545" t="str">
        <f>IF(O545="","",IF(INDEX(TabPlayer2[Players],MATCH(P544,TabPlayer2[Players],0)+1)="",$B$4,INDEX(TabPlayer2[Players],MATCH(P544,TabPlayer2[Players],0)+1)))</f>
        <v/>
      </c>
      <c r="Q545" t="str">
        <f t="shared" si="44"/>
        <v/>
      </c>
      <c r="R545" t="str">
        <f>IF(TabResults[[#This Row],[Games-Periods-Players]]="","",1)</f>
        <v/>
      </c>
    </row>
    <row r="546" spans="10:18" hidden="1" x14ac:dyDescent="0.25">
      <c r="J546" s="11" t="str">
        <f t="shared" si="43"/>
        <v/>
      </c>
      <c r="K546" t="str">
        <f>IF(ROW()-ROW($K$4)+1&gt;COUNTA($J$4:$J$5000)*COUNTA(TabPP[Players playing]),"",INDEX($J$4:$J$5000,INT((ROW()-ROW($K$4))/COUNTA(TabPP[Players playing])+1))&amp;"-"&amp;INDEX(TabPP[Players playing],MOD(ROW()-ROW($K$4),COUNTA(TabPP[Players playing]))+1))</f>
        <v>G2-P8-PP3</v>
      </c>
      <c r="L546" t="str">
        <f t="shared" si="45"/>
        <v>G2-P8-PP3</v>
      </c>
      <c r="M546" t="str">
        <f t="shared" si="46"/>
        <v/>
      </c>
      <c r="N546" t="str">
        <f t="shared" si="47"/>
        <v/>
      </c>
      <c r="O546" t="str">
        <f t="array" ref="O546">IFERROR(INDEX($L$4:$L$5000,_xlfn.AGGREGATE(15,6,IF($L$4:$L$5000&lt;&gt;"",ROW($L$4:$L$5000)-ROW($L$4)+1,NA()),ROWS($O$4:O546))),"")</f>
        <v/>
      </c>
      <c r="P546" t="str">
        <f>IF(O546="","",IF(INDEX(TabPlayer2[Players],MATCH(P545,TabPlayer2[Players],0)+1)="",$B$4,INDEX(TabPlayer2[Players],MATCH(P545,TabPlayer2[Players],0)+1)))</f>
        <v/>
      </c>
      <c r="Q546" t="str">
        <f t="shared" si="44"/>
        <v/>
      </c>
      <c r="R546" t="str">
        <f>IF(TabResults[[#This Row],[Games-Periods-Players]]="","",1)</f>
        <v/>
      </c>
    </row>
    <row r="547" spans="10:18" hidden="1" x14ac:dyDescent="0.25">
      <c r="J547" s="11" t="str">
        <f t="shared" si="43"/>
        <v/>
      </c>
      <c r="K547" t="str">
        <f>IF(ROW()-ROW($K$4)+1&gt;COUNTA($J$4:$J$5000)*COUNTA(TabPP[Players playing]),"",INDEX($J$4:$J$5000,INT((ROW()-ROW($K$4))/COUNTA(TabPP[Players playing])+1))&amp;"-"&amp;INDEX(TabPP[Players playing],MOD(ROW()-ROW($K$4),COUNTA(TabPP[Players playing]))+1))</f>
        <v>G2-P8-PP4</v>
      </c>
      <c r="L547" t="str">
        <f t="shared" si="45"/>
        <v>G2-P8-PP4</v>
      </c>
      <c r="M547" t="str">
        <f t="shared" si="46"/>
        <v/>
      </c>
      <c r="N547" t="str">
        <f t="shared" si="47"/>
        <v/>
      </c>
      <c r="O547" t="str">
        <f t="array" ref="O547">IFERROR(INDEX($L$4:$L$5000,_xlfn.AGGREGATE(15,6,IF($L$4:$L$5000&lt;&gt;"",ROW($L$4:$L$5000)-ROW($L$4)+1,NA()),ROWS($O$4:O547))),"")</f>
        <v/>
      </c>
      <c r="P547" t="str">
        <f>IF(O547="","",IF(INDEX(TabPlayer2[Players],MATCH(P546,TabPlayer2[Players],0)+1)="",$B$4,INDEX(TabPlayer2[Players],MATCH(P546,TabPlayer2[Players],0)+1)))</f>
        <v/>
      </c>
      <c r="Q547" t="str">
        <f t="shared" si="44"/>
        <v/>
      </c>
      <c r="R547" t="str">
        <f>IF(TabResults[[#This Row],[Games-Periods-Players]]="","",1)</f>
        <v/>
      </c>
    </row>
    <row r="548" spans="10:18" hidden="1" x14ac:dyDescent="0.25">
      <c r="J548" s="11" t="str">
        <f t="shared" si="43"/>
        <v/>
      </c>
      <c r="K548" t="str">
        <f>IF(ROW()-ROW($K$4)+1&gt;COUNTA($J$4:$J$5000)*COUNTA(TabPP[Players playing]),"",INDEX($J$4:$J$5000,INT((ROW()-ROW($K$4))/COUNTA(TabPP[Players playing])+1))&amp;"-"&amp;INDEX(TabPP[Players playing],MOD(ROW()-ROW($K$4),COUNTA(TabPP[Players playing]))+1))</f>
        <v>G2-P8-PP5</v>
      </c>
      <c r="L548" t="str">
        <f t="shared" si="45"/>
        <v>G2-P8-PP5</v>
      </c>
      <c r="M548" t="str">
        <f t="shared" si="46"/>
        <v/>
      </c>
      <c r="N548" t="str">
        <f t="shared" si="47"/>
        <v/>
      </c>
      <c r="O548" t="str">
        <f t="array" ref="O548">IFERROR(INDEX($L$4:$L$5000,_xlfn.AGGREGATE(15,6,IF($L$4:$L$5000&lt;&gt;"",ROW($L$4:$L$5000)-ROW($L$4)+1,NA()),ROWS($O$4:O548))),"")</f>
        <v/>
      </c>
      <c r="P548" t="str">
        <f>IF(O548="","",IF(INDEX(TabPlayer2[Players],MATCH(P547,TabPlayer2[Players],0)+1)="",$B$4,INDEX(TabPlayer2[Players],MATCH(P547,TabPlayer2[Players],0)+1)))</f>
        <v/>
      </c>
      <c r="Q548" t="str">
        <f t="shared" si="44"/>
        <v/>
      </c>
      <c r="R548" t="str">
        <f>IF(TabResults[[#This Row],[Games-Periods-Players]]="","",1)</f>
        <v/>
      </c>
    </row>
    <row r="549" spans="10:18" hidden="1" x14ac:dyDescent="0.25">
      <c r="J549" s="11" t="str">
        <f t="shared" si="43"/>
        <v/>
      </c>
      <c r="K549" t="str">
        <f>IF(ROW()-ROW($K$4)+1&gt;COUNTA($J$4:$J$5000)*COUNTA(TabPP[Players playing]),"",INDEX($J$4:$J$5000,INT((ROW()-ROW($K$4))/COUNTA(TabPP[Players playing])+1))&amp;"-"&amp;INDEX(TabPP[Players playing],MOD(ROW()-ROW($K$4),COUNTA(TabPP[Players playing]))+1))</f>
        <v>G2-P8-</v>
      </c>
      <c r="L549" t="str">
        <f t="shared" si="45"/>
        <v/>
      </c>
      <c r="M549" t="str">
        <f t="shared" si="46"/>
        <v/>
      </c>
      <c r="N549" t="str">
        <f t="shared" si="47"/>
        <v/>
      </c>
      <c r="O549" t="str">
        <f t="array" ref="O549">IFERROR(INDEX($L$4:$L$5000,_xlfn.AGGREGATE(15,6,IF($L$4:$L$5000&lt;&gt;"",ROW($L$4:$L$5000)-ROW($L$4)+1,NA()),ROWS($O$4:O549))),"")</f>
        <v/>
      </c>
      <c r="P549" t="str">
        <f>IF(O549="","",IF(INDEX(TabPlayer2[Players],MATCH(P548,TabPlayer2[Players],0)+1)="",$B$4,INDEX(TabPlayer2[Players],MATCH(P548,TabPlayer2[Players],0)+1)))</f>
        <v/>
      </c>
      <c r="Q549" t="str">
        <f t="shared" si="44"/>
        <v/>
      </c>
      <c r="R549" t="str">
        <f>IF(TabResults[[#This Row],[Games-Periods-Players]]="","",1)</f>
        <v/>
      </c>
    </row>
    <row r="550" spans="10:18" hidden="1" x14ac:dyDescent="0.25">
      <c r="J550" s="11" t="str">
        <f t="shared" si="43"/>
        <v/>
      </c>
      <c r="K550" t="str">
        <f>IF(ROW()-ROW($K$4)+1&gt;COUNTA($J$4:$J$5000)*COUNTA(TabPP[Players playing]),"",INDEX($J$4:$J$5000,INT((ROW()-ROW($K$4))/COUNTA(TabPP[Players playing])+1))&amp;"-"&amp;INDEX(TabPP[Players playing],MOD(ROW()-ROW($K$4),COUNTA(TabPP[Players playing]))+1))</f>
        <v>G2-P8-</v>
      </c>
      <c r="L550" t="str">
        <f t="shared" si="45"/>
        <v/>
      </c>
      <c r="M550" t="str">
        <f t="shared" si="46"/>
        <v/>
      </c>
      <c r="N550" t="str">
        <f t="shared" si="47"/>
        <v/>
      </c>
      <c r="O550" t="str">
        <f t="array" ref="O550">IFERROR(INDEX($L$4:$L$5000,_xlfn.AGGREGATE(15,6,IF($L$4:$L$5000&lt;&gt;"",ROW($L$4:$L$5000)-ROW($L$4)+1,NA()),ROWS($O$4:O550))),"")</f>
        <v/>
      </c>
      <c r="P550" t="str">
        <f>IF(O550="","",IF(INDEX(TabPlayer2[Players],MATCH(P549,TabPlayer2[Players],0)+1)="",$B$4,INDEX(TabPlayer2[Players],MATCH(P549,TabPlayer2[Players],0)+1)))</f>
        <v/>
      </c>
      <c r="Q550" t="str">
        <f t="shared" si="44"/>
        <v/>
      </c>
      <c r="R550" t="str">
        <f>IF(TabResults[[#This Row],[Games-Periods-Players]]="","",1)</f>
        <v/>
      </c>
    </row>
    <row r="551" spans="10:18" hidden="1" x14ac:dyDescent="0.25">
      <c r="J551" s="11" t="str">
        <f t="shared" si="43"/>
        <v/>
      </c>
      <c r="K551" t="str">
        <f>IF(ROW()-ROW($K$4)+1&gt;COUNTA($J$4:$J$5000)*COUNTA(TabPP[Players playing]),"",INDEX($J$4:$J$5000,INT((ROW()-ROW($K$4))/COUNTA(TabPP[Players playing])+1))&amp;"-"&amp;INDEX(TabPP[Players playing],MOD(ROW()-ROW($K$4),COUNTA(TabPP[Players playing]))+1))</f>
        <v>G2-P8-</v>
      </c>
      <c r="L551" t="str">
        <f t="shared" si="45"/>
        <v/>
      </c>
      <c r="M551" t="str">
        <f t="shared" si="46"/>
        <v/>
      </c>
      <c r="N551" t="str">
        <f t="shared" si="47"/>
        <v/>
      </c>
      <c r="O551" t="str">
        <f t="array" ref="O551">IFERROR(INDEX($L$4:$L$5000,_xlfn.AGGREGATE(15,6,IF($L$4:$L$5000&lt;&gt;"",ROW($L$4:$L$5000)-ROW($L$4)+1,NA()),ROWS($O$4:O551))),"")</f>
        <v/>
      </c>
      <c r="P551" t="str">
        <f>IF(O551="","",IF(INDEX(TabPlayer2[Players],MATCH(P550,TabPlayer2[Players],0)+1)="",$B$4,INDEX(TabPlayer2[Players],MATCH(P550,TabPlayer2[Players],0)+1)))</f>
        <v/>
      </c>
      <c r="Q551" t="str">
        <f t="shared" si="44"/>
        <v/>
      </c>
      <c r="R551" t="str">
        <f>IF(TabResults[[#This Row],[Games-Periods-Players]]="","",1)</f>
        <v/>
      </c>
    </row>
    <row r="552" spans="10:18" hidden="1" x14ac:dyDescent="0.25">
      <c r="J552" s="11" t="str">
        <f t="shared" si="43"/>
        <v/>
      </c>
      <c r="K552" t="str">
        <f>IF(ROW()-ROW($K$4)+1&gt;COUNTA($J$4:$J$5000)*COUNTA(TabPP[Players playing]),"",INDEX($J$4:$J$5000,INT((ROW()-ROW($K$4))/COUNTA(TabPP[Players playing])+1))&amp;"-"&amp;INDEX(TabPP[Players playing],MOD(ROW()-ROW($K$4),COUNTA(TabPP[Players playing]))+1))</f>
        <v>G2-P8-</v>
      </c>
      <c r="L552" t="str">
        <f t="shared" si="45"/>
        <v/>
      </c>
      <c r="M552" t="str">
        <f t="shared" si="46"/>
        <v/>
      </c>
      <c r="N552" t="str">
        <f t="shared" si="47"/>
        <v/>
      </c>
      <c r="O552" t="str">
        <f t="array" ref="O552">IFERROR(INDEX($L$4:$L$5000,_xlfn.AGGREGATE(15,6,IF($L$4:$L$5000&lt;&gt;"",ROW($L$4:$L$5000)-ROW($L$4)+1,NA()),ROWS($O$4:O552))),"")</f>
        <v/>
      </c>
      <c r="P552" t="str">
        <f>IF(O552="","",IF(INDEX(TabPlayer2[Players],MATCH(P551,TabPlayer2[Players],0)+1)="",$B$4,INDEX(TabPlayer2[Players],MATCH(P551,TabPlayer2[Players],0)+1)))</f>
        <v/>
      </c>
      <c r="Q552" t="str">
        <f t="shared" si="44"/>
        <v/>
      </c>
      <c r="R552" t="str">
        <f>IF(TabResults[[#This Row],[Games-Periods-Players]]="","",1)</f>
        <v/>
      </c>
    </row>
    <row r="553" spans="10:18" hidden="1" x14ac:dyDescent="0.25">
      <c r="J553" s="11" t="str">
        <f t="shared" si="43"/>
        <v/>
      </c>
      <c r="K553" t="str">
        <f>IF(ROW()-ROW($K$4)+1&gt;COUNTA($J$4:$J$5000)*COUNTA(TabPP[Players playing]),"",INDEX($J$4:$J$5000,INT((ROW()-ROW($K$4))/COUNTA(TabPP[Players playing])+1))&amp;"-"&amp;INDEX(TabPP[Players playing],MOD(ROW()-ROW($K$4),COUNTA(TabPP[Players playing]))+1))</f>
        <v>G2-P8-</v>
      </c>
      <c r="L553" t="str">
        <f t="shared" si="45"/>
        <v/>
      </c>
      <c r="M553" t="str">
        <f t="shared" si="46"/>
        <v/>
      </c>
      <c r="N553" t="str">
        <f t="shared" si="47"/>
        <v/>
      </c>
      <c r="O553" t="str">
        <f t="array" ref="O553">IFERROR(INDEX($L$4:$L$5000,_xlfn.AGGREGATE(15,6,IF($L$4:$L$5000&lt;&gt;"",ROW($L$4:$L$5000)-ROW($L$4)+1,NA()),ROWS($O$4:O553))),"")</f>
        <v/>
      </c>
      <c r="P553" t="str">
        <f>IF(O553="","",IF(INDEX(TabPlayer2[Players],MATCH(P552,TabPlayer2[Players],0)+1)="",$B$4,INDEX(TabPlayer2[Players],MATCH(P552,TabPlayer2[Players],0)+1)))</f>
        <v/>
      </c>
      <c r="Q553" t="str">
        <f t="shared" si="44"/>
        <v/>
      </c>
      <c r="R553" t="str">
        <f>IF(TabResults[[#This Row],[Games-Periods-Players]]="","",1)</f>
        <v/>
      </c>
    </row>
    <row r="554" spans="10:18" hidden="1" x14ac:dyDescent="0.25">
      <c r="J554" s="11" t="str">
        <f t="shared" si="43"/>
        <v/>
      </c>
      <c r="K554" t="str">
        <f>IF(ROW()-ROW($K$4)+1&gt;COUNTA($J$4:$J$5000)*COUNTA(TabPP[Players playing]),"",INDEX($J$4:$J$5000,INT((ROW()-ROW($K$4))/COUNTA(TabPP[Players playing])+1))&amp;"-"&amp;INDEX(TabPP[Players playing],MOD(ROW()-ROW($K$4),COUNTA(TabPP[Players playing]))+1))</f>
        <v>G2-P8-</v>
      </c>
      <c r="L554" t="str">
        <f t="shared" si="45"/>
        <v/>
      </c>
      <c r="M554" t="str">
        <f t="shared" si="46"/>
        <v/>
      </c>
      <c r="N554" t="str">
        <f t="shared" si="47"/>
        <v/>
      </c>
      <c r="O554" t="str">
        <f t="array" ref="O554">IFERROR(INDEX($L$4:$L$5000,_xlfn.AGGREGATE(15,6,IF($L$4:$L$5000&lt;&gt;"",ROW($L$4:$L$5000)-ROW($L$4)+1,NA()),ROWS($O$4:O554))),"")</f>
        <v/>
      </c>
      <c r="P554" t="str">
        <f>IF(O554="","",IF(INDEX(TabPlayer2[Players],MATCH(P553,TabPlayer2[Players],0)+1)="",$B$4,INDEX(TabPlayer2[Players],MATCH(P553,TabPlayer2[Players],0)+1)))</f>
        <v/>
      </c>
      <c r="Q554" t="str">
        <f t="shared" si="44"/>
        <v/>
      </c>
      <c r="R554" t="str">
        <f>IF(TabResults[[#This Row],[Games-Periods-Players]]="","",1)</f>
        <v/>
      </c>
    </row>
    <row r="555" spans="10:18" hidden="1" x14ac:dyDescent="0.25">
      <c r="J555" s="11" t="str">
        <f t="shared" si="43"/>
        <v/>
      </c>
      <c r="K555" t="str">
        <f>IF(ROW()-ROW($K$4)+1&gt;COUNTA($J$4:$J$5000)*COUNTA(TabPP[Players playing]),"",INDEX($J$4:$J$5000,INT((ROW()-ROW($K$4))/COUNTA(TabPP[Players playing])+1))&amp;"-"&amp;INDEX(TabPP[Players playing],MOD(ROW()-ROW($K$4),COUNTA(TabPP[Players playing]))+1))</f>
        <v>G2-P8-</v>
      </c>
      <c r="L555" t="str">
        <f t="shared" si="45"/>
        <v/>
      </c>
      <c r="M555" t="str">
        <f t="shared" si="46"/>
        <v/>
      </c>
      <c r="N555" t="str">
        <f t="shared" si="47"/>
        <v/>
      </c>
      <c r="O555" t="str">
        <f t="array" ref="O555">IFERROR(INDEX($L$4:$L$5000,_xlfn.AGGREGATE(15,6,IF($L$4:$L$5000&lt;&gt;"",ROW($L$4:$L$5000)-ROW($L$4)+1,NA()),ROWS($O$4:O555))),"")</f>
        <v/>
      </c>
      <c r="P555" t="str">
        <f>IF(O555="","",IF(INDEX(TabPlayer2[Players],MATCH(P554,TabPlayer2[Players],0)+1)="",$B$4,INDEX(TabPlayer2[Players],MATCH(P554,TabPlayer2[Players],0)+1)))</f>
        <v/>
      </c>
      <c r="Q555" t="str">
        <f t="shared" si="44"/>
        <v/>
      </c>
      <c r="R555" t="str">
        <f>IF(TabResults[[#This Row],[Games-Periods-Players]]="","",1)</f>
        <v/>
      </c>
    </row>
    <row r="556" spans="10:18" hidden="1" x14ac:dyDescent="0.25">
      <c r="J556" s="11" t="str">
        <f t="shared" si="43"/>
        <v/>
      </c>
      <c r="K556" t="str">
        <f>IF(ROW()-ROW($K$4)+1&gt;COUNTA($J$4:$J$5000)*COUNTA(TabPP[Players playing]),"",INDEX($J$4:$J$5000,INT((ROW()-ROW($K$4))/COUNTA(TabPP[Players playing])+1))&amp;"-"&amp;INDEX(TabPP[Players playing],MOD(ROW()-ROW($K$4),COUNTA(TabPP[Players playing]))+1))</f>
        <v>G2-P8-</v>
      </c>
      <c r="L556" t="str">
        <f t="shared" si="45"/>
        <v/>
      </c>
      <c r="M556" t="str">
        <f t="shared" si="46"/>
        <v/>
      </c>
      <c r="N556" t="str">
        <f t="shared" si="47"/>
        <v/>
      </c>
      <c r="O556" t="str">
        <f t="array" ref="O556">IFERROR(INDEX($L$4:$L$5000,_xlfn.AGGREGATE(15,6,IF($L$4:$L$5000&lt;&gt;"",ROW($L$4:$L$5000)-ROW($L$4)+1,NA()),ROWS($O$4:O556))),"")</f>
        <v/>
      </c>
      <c r="P556" t="str">
        <f>IF(O556="","",IF(INDEX(TabPlayer2[Players],MATCH(P555,TabPlayer2[Players],0)+1)="",$B$4,INDEX(TabPlayer2[Players],MATCH(P555,TabPlayer2[Players],0)+1)))</f>
        <v/>
      </c>
      <c r="Q556" t="str">
        <f t="shared" si="44"/>
        <v/>
      </c>
      <c r="R556" t="str">
        <f>IF(TabResults[[#This Row],[Games-Periods-Players]]="","",1)</f>
        <v/>
      </c>
    </row>
    <row r="557" spans="10:18" hidden="1" x14ac:dyDescent="0.25">
      <c r="J557" s="11" t="str">
        <f t="shared" si="43"/>
        <v/>
      </c>
      <c r="K557" t="str">
        <f>IF(ROW()-ROW($K$4)+1&gt;COUNTA($J$4:$J$5000)*COUNTA(TabPP[Players playing]),"",INDEX($J$4:$J$5000,INT((ROW()-ROW($K$4))/COUNTA(TabPP[Players playing])+1))&amp;"-"&amp;INDEX(TabPP[Players playing],MOD(ROW()-ROW($K$4),COUNTA(TabPP[Players playing]))+1))</f>
        <v>G2-P8-</v>
      </c>
      <c r="L557" t="str">
        <f t="shared" si="45"/>
        <v/>
      </c>
      <c r="M557" t="str">
        <f t="shared" si="46"/>
        <v/>
      </c>
      <c r="N557" t="str">
        <f t="shared" si="47"/>
        <v/>
      </c>
      <c r="O557" t="str">
        <f t="array" ref="O557">IFERROR(INDEX($L$4:$L$5000,_xlfn.AGGREGATE(15,6,IF($L$4:$L$5000&lt;&gt;"",ROW($L$4:$L$5000)-ROW($L$4)+1,NA()),ROWS($O$4:O557))),"")</f>
        <v/>
      </c>
      <c r="P557" t="str">
        <f>IF(O557="","",IF(INDEX(TabPlayer2[Players],MATCH(P556,TabPlayer2[Players],0)+1)="",$B$4,INDEX(TabPlayer2[Players],MATCH(P556,TabPlayer2[Players],0)+1)))</f>
        <v/>
      </c>
      <c r="Q557" t="str">
        <f t="shared" si="44"/>
        <v/>
      </c>
      <c r="R557" t="str">
        <f>IF(TabResults[[#This Row],[Games-Periods-Players]]="","",1)</f>
        <v/>
      </c>
    </row>
    <row r="558" spans="10:18" hidden="1" x14ac:dyDescent="0.25">
      <c r="J558" s="11" t="str">
        <f t="shared" si="43"/>
        <v/>
      </c>
      <c r="K558" t="str">
        <f>IF(ROW()-ROW($K$4)+1&gt;COUNTA($J$4:$J$5000)*COUNTA(TabPP[Players playing]),"",INDEX($J$4:$J$5000,INT((ROW()-ROW($K$4))/COUNTA(TabPP[Players playing])+1))&amp;"-"&amp;INDEX(TabPP[Players playing],MOD(ROW()-ROW($K$4),COUNTA(TabPP[Players playing]))+1))</f>
        <v>G2-P8-</v>
      </c>
      <c r="L558" t="str">
        <f t="shared" si="45"/>
        <v/>
      </c>
      <c r="M558" t="str">
        <f t="shared" si="46"/>
        <v/>
      </c>
      <c r="N558" t="str">
        <f t="shared" si="47"/>
        <v/>
      </c>
      <c r="O558" t="str">
        <f t="array" ref="O558">IFERROR(INDEX($L$4:$L$5000,_xlfn.AGGREGATE(15,6,IF($L$4:$L$5000&lt;&gt;"",ROW($L$4:$L$5000)-ROW($L$4)+1,NA()),ROWS($O$4:O558))),"")</f>
        <v/>
      </c>
      <c r="P558" t="str">
        <f>IF(O558="","",IF(INDEX(TabPlayer2[Players],MATCH(P557,TabPlayer2[Players],0)+1)="",$B$4,INDEX(TabPlayer2[Players],MATCH(P557,TabPlayer2[Players],0)+1)))</f>
        <v/>
      </c>
      <c r="Q558" t="str">
        <f t="shared" si="44"/>
        <v/>
      </c>
      <c r="R558" t="str">
        <f>IF(TabResults[[#This Row],[Games-Periods-Players]]="","",1)</f>
        <v/>
      </c>
    </row>
    <row r="559" spans="10:18" hidden="1" x14ac:dyDescent="0.25">
      <c r="J559" s="11" t="str">
        <f t="shared" si="43"/>
        <v/>
      </c>
      <c r="K559" t="str">
        <f>IF(ROW()-ROW($K$4)+1&gt;COUNTA($J$4:$J$5000)*COUNTA(TabPP[Players playing]),"",INDEX($J$4:$J$5000,INT((ROW()-ROW($K$4))/COUNTA(TabPP[Players playing])+1))&amp;"-"&amp;INDEX(TabPP[Players playing],MOD(ROW()-ROW($K$4),COUNTA(TabPP[Players playing]))+1))</f>
        <v>G2-P8-</v>
      </c>
      <c r="L559" t="str">
        <f t="shared" si="45"/>
        <v/>
      </c>
      <c r="M559" t="str">
        <f t="shared" si="46"/>
        <v/>
      </c>
      <c r="N559" t="str">
        <f t="shared" si="47"/>
        <v/>
      </c>
      <c r="O559" t="str">
        <f t="array" ref="O559">IFERROR(INDEX($L$4:$L$5000,_xlfn.AGGREGATE(15,6,IF($L$4:$L$5000&lt;&gt;"",ROW($L$4:$L$5000)-ROW($L$4)+1,NA()),ROWS($O$4:O559))),"")</f>
        <v/>
      </c>
      <c r="P559" t="str">
        <f>IF(O559="","",IF(INDEX(TabPlayer2[Players],MATCH(P558,TabPlayer2[Players],0)+1)="",$B$4,INDEX(TabPlayer2[Players],MATCH(P558,TabPlayer2[Players],0)+1)))</f>
        <v/>
      </c>
      <c r="Q559" t="str">
        <f t="shared" si="44"/>
        <v/>
      </c>
      <c r="R559" t="str">
        <f>IF(TabResults[[#This Row],[Games-Periods-Players]]="","",1)</f>
        <v/>
      </c>
    </row>
    <row r="560" spans="10:18" hidden="1" x14ac:dyDescent="0.25">
      <c r="J560" s="11" t="str">
        <f t="shared" si="43"/>
        <v/>
      </c>
      <c r="K560" t="str">
        <f>IF(ROW()-ROW($K$4)+1&gt;COUNTA($J$4:$J$5000)*COUNTA(TabPP[Players playing]),"",INDEX($J$4:$J$5000,INT((ROW()-ROW($K$4))/COUNTA(TabPP[Players playing])+1))&amp;"-"&amp;INDEX(TabPP[Players playing],MOD(ROW()-ROW($K$4),COUNTA(TabPP[Players playing]))+1))</f>
        <v>G2-P8-</v>
      </c>
      <c r="L560" t="str">
        <f t="shared" si="45"/>
        <v/>
      </c>
      <c r="M560" t="str">
        <f t="shared" si="46"/>
        <v/>
      </c>
      <c r="N560" t="str">
        <f t="shared" si="47"/>
        <v/>
      </c>
      <c r="O560" t="str">
        <f t="array" ref="O560">IFERROR(INDEX($L$4:$L$5000,_xlfn.AGGREGATE(15,6,IF($L$4:$L$5000&lt;&gt;"",ROW($L$4:$L$5000)-ROW($L$4)+1,NA()),ROWS($O$4:O560))),"")</f>
        <v/>
      </c>
      <c r="P560" t="str">
        <f>IF(O560="","",IF(INDEX(TabPlayer2[Players],MATCH(P559,TabPlayer2[Players],0)+1)="",$B$4,INDEX(TabPlayer2[Players],MATCH(P559,TabPlayer2[Players],0)+1)))</f>
        <v/>
      </c>
      <c r="Q560" t="str">
        <f t="shared" si="44"/>
        <v/>
      </c>
      <c r="R560" t="str">
        <f>IF(TabResults[[#This Row],[Games-Periods-Players]]="","",1)</f>
        <v/>
      </c>
    </row>
    <row r="561" spans="10:18" hidden="1" x14ac:dyDescent="0.25">
      <c r="J561" s="11" t="str">
        <f t="shared" si="43"/>
        <v/>
      </c>
      <c r="K561" t="str">
        <f>IF(ROW()-ROW($K$4)+1&gt;COUNTA($J$4:$J$5000)*COUNTA(TabPP[Players playing]),"",INDEX($J$4:$J$5000,INT((ROW()-ROW($K$4))/COUNTA(TabPP[Players playing])+1))&amp;"-"&amp;INDEX(TabPP[Players playing],MOD(ROW()-ROW($K$4),COUNTA(TabPP[Players playing]))+1))</f>
        <v>G2-P8-</v>
      </c>
      <c r="L561" t="str">
        <f t="shared" si="45"/>
        <v/>
      </c>
      <c r="M561" t="str">
        <f t="shared" si="46"/>
        <v/>
      </c>
      <c r="N561" t="str">
        <f t="shared" si="47"/>
        <v/>
      </c>
      <c r="O561" t="str">
        <f t="array" ref="O561">IFERROR(INDEX($L$4:$L$5000,_xlfn.AGGREGATE(15,6,IF($L$4:$L$5000&lt;&gt;"",ROW($L$4:$L$5000)-ROW($L$4)+1,NA()),ROWS($O$4:O561))),"")</f>
        <v/>
      </c>
      <c r="P561" t="str">
        <f>IF(O561="","",IF(INDEX(TabPlayer2[Players],MATCH(P560,TabPlayer2[Players],0)+1)="",$B$4,INDEX(TabPlayer2[Players],MATCH(P560,TabPlayer2[Players],0)+1)))</f>
        <v/>
      </c>
      <c r="Q561" t="str">
        <f t="shared" si="44"/>
        <v/>
      </c>
      <c r="R561" t="str">
        <f>IF(TabResults[[#This Row],[Games-Periods-Players]]="","",1)</f>
        <v/>
      </c>
    </row>
    <row r="562" spans="10:18" hidden="1" x14ac:dyDescent="0.25">
      <c r="J562" s="11" t="str">
        <f t="shared" si="43"/>
        <v/>
      </c>
      <c r="K562" t="str">
        <f>IF(ROW()-ROW($K$4)+1&gt;COUNTA($J$4:$J$5000)*COUNTA(TabPP[Players playing]),"",INDEX($J$4:$J$5000,INT((ROW()-ROW($K$4))/COUNTA(TabPP[Players playing])+1))&amp;"-"&amp;INDEX(TabPP[Players playing],MOD(ROW()-ROW($K$4),COUNTA(TabPP[Players playing]))+1))</f>
        <v>G2-P8-</v>
      </c>
      <c r="L562" t="str">
        <f t="shared" si="45"/>
        <v/>
      </c>
      <c r="M562" t="str">
        <f t="shared" si="46"/>
        <v/>
      </c>
      <c r="N562" t="str">
        <f t="shared" si="47"/>
        <v/>
      </c>
      <c r="O562" t="str">
        <f t="array" ref="O562">IFERROR(INDEX($L$4:$L$5000,_xlfn.AGGREGATE(15,6,IF($L$4:$L$5000&lt;&gt;"",ROW($L$4:$L$5000)-ROW($L$4)+1,NA()),ROWS($O$4:O562))),"")</f>
        <v/>
      </c>
      <c r="P562" t="str">
        <f>IF(O562="","",IF(INDEX(TabPlayer2[Players],MATCH(P561,TabPlayer2[Players],0)+1)="",$B$4,INDEX(TabPlayer2[Players],MATCH(P561,TabPlayer2[Players],0)+1)))</f>
        <v/>
      </c>
      <c r="Q562" t="str">
        <f t="shared" si="44"/>
        <v/>
      </c>
      <c r="R562" t="str">
        <f>IF(TabResults[[#This Row],[Games-Periods-Players]]="","",1)</f>
        <v/>
      </c>
    </row>
    <row r="563" spans="10:18" hidden="1" x14ac:dyDescent="0.25">
      <c r="J563" s="11" t="str">
        <f t="shared" si="43"/>
        <v/>
      </c>
      <c r="K563" t="str">
        <f>IF(ROW()-ROW($K$4)+1&gt;COUNTA($J$4:$J$5000)*COUNTA(TabPP[Players playing]),"",INDEX($J$4:$J$5000,INT((ROW()-ROW($K$4))/COUNTA(TabPP[Players playing])+1))&amp;"-"&amp;INDEX(TabPP[Players playing],MOD(ROW()-ROW($K$4),COUNTA(TabPP[Players playing]))+1))</f>
        <v>G2-P8-</v>
      </c>
      <c r="L563" t="str">
        <f t="shared" si="45"/>
        <v/>
      </c>
      <c r="M563" t="str">
        <f t="shared" si="46"/>
        <v/>
      </c>
      <c r="N563" t="str">
        <f t="shared" si="47"/>
        <v/>
      </c>
      <c r="O563" t="str">
        <f t="array" ref="O563">IFERROR(INDEX($L$4:$L$5000,_xlfn.AGGREGATE(15,6,IF($L$4:$L$5000&lt;&gt;"",ROW($L$4:$L$5000)-ROW($L$4)+1,NA()),ROWS($O$4:O563))),"")</f>
        <v/>
      </c>
      <c r="P563" t="str">
        <f>IF(O563="","",IF(INDEX(TabPlayer2[Players],MATCH(P562,TabPlayer2[Players],0)+1)="",$B$4,INDEX(TabPlayer2[Players],MATCH(P562,TabPlayer2[Players],0)+1)))</f>
        <v/>
      </c>
      <c r="Q563" t="str">
        <f t="shared" si="44"/>
        <v/>
      </c>
      <c r="R563" t="str">
        <f>IF(TabResults[[#This Row],[Games-Periods-Players]]="","",1)</f>
        <v/>
      </c>
    </row>
    <row r="564" spans="10:18" hidden="1" x14ac:dyDescent="0.25">
      <c r="J564" s="11" t="str">
        <f t="shared" si="43"/>
        <v/>
      </c>
      <c r="K564" t="str">
        <f>IF(ROW()-ROW($K$4)+1&gt;COUNTA($J$4:$J$5000)*COUNTA(TabPP[Players playing]),"",INDEX($J$4:$J$5000,INT((ROW()-ROW($K$4))/COUNTA(TabPP[Players playing])+1))&amp;"-"&amp;INDEX(TabPP[Players playing],MOD(ROW()-ROW($K$4),COUNTA(TabPP[Players playing]))+1))</f>
        <v>G2-P9-PP1</v>
      </c>
      <c r="L564" t="str">
        <f t="shared" si="45"/>
        <v>G2-P9-PP1</v>
      </c>
      <c r="M564" t="str">
        <f t="shared" si="46"/>
        <v/>
      </c>
      <c r="N564" t="str">
        <f t="shared" si="47"/>
        <v/>
      </c>
      <c r="O564" t="str">
        <f t="array" ref="O564">IFERROR(INDEX($L$4:$L$5000,_xlfn.AGGREGATE(15,6,IF($L$4:$L$5000&lt;&gt;"",ROW($L$4:$L$5000)-ROW($L$4)+1,NA()),ROWS($O$4:O564))),"")</f>
        <v/>
      </c>
      <c r="P564" t="str">
        <f>IF(O564="","",IF(INDEX(TabPlayer2[Players],MATCH(P563,TabPlayer2[Players],0)+1)="",$B$4,INDEX(TabPlayer2[Players],MATCH(P563,TabPlayer2[Players],0)+1)))</f>
        <v/>
      </c>
      <c r="Q564" t="str">
        <f t="shared" si="44"/>
        <v/>
      </c>
      <c r="R564" t="str">
        <f>IF(TabResults[[#This Row],[Games-Periods-Players]]="","",1)</f>
        <v/>
      </c>
    </row>
    <row r="565" spans="10:18" hidden="1" x14ac:dyDescent="0.25">
      <c r="J565" s="11" t="str">
        <f t="shared" si="43"/>
        <v/>
      </c>
      <c r="K565" t="str">
        <f>IF(ROW()-ROW($K$4)+1&gt;COUNTA($J$4:$J$5000)*COUNTA(TabPP[Players playing]),"",INDEX($J$4:$J$5000,INT((ROW()-ROW($K$4))/COUNTA(TabPP[Players playing])+1))&amp;"-"&amp;INDEX(TabPP[Players playing],MOD(ROW()-ROW($K$4),COUNTA(TabPP[Players playing]))+1))</f>
        <v>G2-P9-PP2</v>
      </c>
      <c r="L565" t="str">
        <f t="shared" si="45"/>
        <v>G2-P9-PP2</v>
      </c>
      <c r="M565" t="str">
        <f t="shared" si="46"/>
        <v/>
      </c>
      <c r="N565" t="str">
        <f t="shared" si="47"/>
        <v/>
      </c>
      <c r="O565" t="str">
        <f t="array" ref="O565">IFERROR(INDEX($L$4:$L$5000,_xlfn.AGGREGATE(15,6,IF($L$4:$L$5000&lt;&gt;"",ROW($L$4:$L$5000)-ROW($L$4)+1,NA()),ROWS($O$4:O565))),"")</f>
        <v/>
      </c>
      <c r="P565" t="str">
        <f>IF(O565="","",IF(INDEX(TabPlayer2[Players],MATCH(P564,TabPlayer2[Players],0)+1)="",$B$4,INDEX(TabPlayer2[Players],MATCH(P564,TabPlayer2[Players],0)+1)))</f>
        <v/>
      </c>
      <c r="Q565" t="str">
        <f t="shared" si="44"/>
        <v/>
      </c>
      <c r="R565" t="str">
        <f>IF(TabResults[[#This Row],[Games-Periods-Players]]="","",1)</f>
        <v/>
      </c>
    </row>
    <row r="566" spans="10:18" hidden="1" x14ac:dyDescent="0.25">
      <c r="J566" s="11" t="str">
        <f t="shared" si="43"/>
        <v/>
      </c>
      <c r="K566" t="str">
        <f>IF(ROW()-ROW($K$4)+1&gt;COUNTA($J$4:$J$5000)*COUNTA(TabPP[Players playing]),"",INDEX($J$4:$J$5000,INT((ROW()-ROW($K$4))/COUNTA(TabPP[Players playing])+1))&amp;"-"&amp;INDEX(TabPP[Players playing],MOD(ROW()-ROW($K$4),COUNTA(TabPP[Players playing]))+1))</f>
        <v>G2-P9-PP3</v>
      </c>
      <c r="L566" t="str">
        <f t="shared" si="45"/>
        <v>G2-P9-PP3</v>
      </c>
      <c r="M566" t="str">
        <f t="shared" si="46"/>
        <v/>
      </c>
      <c r="N566" t="str">
        <f t="shared" si="47"/>
        <v/>
      </c>
      <c r="O566" t="str">
        <f t="array" ref="O566">IFERROR(INDEX($L$4:$L$5000,_xlfn.AGGREGATE(15,6,IF($L$4:$L$5000&lt;&gt;"",ROW($L$4:$L$5000)-ROW($L$4)+1,NA()),ROWS($O$4:O566))),"")</f>
        <v/>
      </c>
      <c r="P566" t="str">
        <f>IF(O566="","",IF(INDEX(TabPlayer2[Players],MATCH(P565,TabPlayer2[Players],0)+1)="",$B$4,INDEX(TabPlayer2[Players],MATCH(P565,TabPlayer2[Players],0)+1)))</f>
        <v/>
      </c>
      <c r="Q566" t="str">
        <f t="shared" si="44"/>
        <v/>
      </c>
      <c r="R566" t="str">
        <f>IF(TabResults[[#This Row],[Games-Periods-Players]]="","",1)</f>
        <v/>
      </c>
    </row>
    <row r="567" spans="10:18" hidden="1" x14ac:dyDescent="0.25">
      <c r="J567" s="11" t="str">
        <f t="shared" si="43"/>
        <v/>
      </c>
      <c r="K567" t="str">
        <f>IF(ROW()-ROW($K$4)+1&gt;COUNTA($J$4:$J$5000)*COUNTA(TabPP[Players playing]),"",INDEX($J$4:$J$5000,INT((ROW()-ROW($K$4))/COUNTA(TabPP[Players playing])+1))&amp;"-"&amp;INDEX(TabPP[Players playing],MOD(ROW()-ROW($K$4),COUNTA(TabPP[Players playing]))+1))</f>
        <v>G2-P9-PP4</v>
      </c>
      <c r="L567" t="str">
        <f t="shared" si="45"/>
        <v>G2-P9-PP4</v>
      </c>
      <c r="M567" t="str">
        <f t="shared" si="46"/>
        <v/>
      </c>
      <c r="N567" t="str">
        <f t="shared" si="47"/>
        <v/>
      </c>
      <c r="O567" t="str">
        <f t="array" ref="O567">IFERROR(INDEX($L$4:$L$5000,_xlfn.AGGREGATE(15,6,IF($L$4:$L$5000&lt;&gt;"",ROW($L$4:$L$5000)-ROW($L$4)+1,NA()),ROWS($O$4:O567))),"")</f>
        <v/>
      </c>
      <c r="P567" t="str">
        <f>IF(O567="","",IF(INDEX(TabPlayer2[Players],MATCH(P566,TabPlayer2[Players],0)+1)="",$B$4,INDEX(TabPlayer2[Players],MATCH(P566,TabPlayer2[Players],0)+1)))</f>
        <v/>
      </c>
      <c r="Q567" t="str">
        <f t="shared" si="44"/>
        <v/>
      </c>
      <c r="R567" t="str">
        <f>IF(TabResults[[#This Row],[Games-Periods-Players]]="","",1)</f>
        <v/>
      </c>
    </row>
    <row r="568" spans="10:18" hidden="1" x14ac:dyDescent="0.25">
      <c r="J568" s="11" t="str">
        <f t="shared" si="43"/>
        <v/>
      </c>
      <c r="K568" t="str">
        <f>IF(ROW()-ROW($K$4)+1&gt;COUNTA($J$4:$J$5000)*COUNTA(TabPP[Players playing]),"",INDEX($J$4:$J$5000,INT((ROW()-ROW($K$4))/COUNTA(TabPP[Players playing])+1))&amp;"-"&amp;INDEX(TabPP[Players playing],MOD(ROW()-ROW($K$4),COUNTA(TabPP[Players playing]))+1))</f>
        <v>G2-P9-PP5</v>
      </c>
      <c r="L568" t="str">
        <f t="shared" si="45"/>
        <v>G2-P9-PP5</v>
      </c>
      <c r="M568" t="str">
        <f t="shared" si="46"/>
        <v/>
      </c>
      <c r="N568" t="str">
        <f t="shared" si="47"/>
        <v/>
      </c>
      <c r="O568" t="str">
        <f t="array" ref="O568">IFERROR(INDEX($L$4:$L$5000,_xlfn.AGGREGATE(15,6,IF($L$4:$L$5000&lt;&gt;"",ROW($L$4:$L$5000)-ROW($L$4)+1,NA()),ROWS($O$4:O568))),"")</f>
        <v/>
      </c>
      <c r="P568" t="str">
        <f>IF(O568="","",IF(INDEX(TabPlayer2[Players],MATCH(P567,TabPlayer2[Players],0)+1)="",$B$4,INDEX(TabPlayer2[Players],MATCH(P567,TabPlayer2[Players],0)+1)))</f>
        <v/>
      </c>
      <c r="Q568" t="str">
        <f t="shared" si="44"/>
        <v/>
      </c>
      <c r="R568" t="str">
        <f>IF(TabResults[[#This Row],[Games-Periods-Players]]="","",1)</f>
        <v/>
      </c>
    </row>
    <row r="569" spans="10:18" hidden="1" x14ac:dyDescent="0.25">
      <c r="J569" s="11" t="str">
        <f t="shared" si="43"/>
        <v/>
      </c>
      <c r="K569" t="str">
        <f>IF(ROW()-ROW($K$4)+1&gt;COUNTA($J$4:$J$5000)*COUNTA(TabPP[Players playing]),"",INDEX($J$4:$J$5000,INT((ROW()-ROW($K$4))/COUNTA(TabPP[Players playing])+1))&amp;"-"&amp;INDEX(TabPP[Players playing],MOD(ROW()-ROW($K$4),COUNTA(TabPP[Players playing]))+1))</f>
        <v>G2-P9-</v>
      </c>
      <c r="L569" t="str">
        <f t="shared" si="45"/>
        <v/>
      </c>
      <c r="M569" t="str">
        <f t="shared" si="46"/>
        <v/>
      </c>
      <c r="N569" t="str">
        <f t="shared" si="47"/>
        <v/>
      </c>
      <c r="O569" t="str">
        <f t="array" ref="O569">IFERROR(INDEX($L$4:$L$5000,_xlfn.AGGREGATE(15,6,IF($L$4:$L$5000&lt;&gt;"",ROW($L$4:$L$5000)-ROW($L$4)+1,NA()),ROWS($O$4:O569))),"")</f>
        <v/>
      </c>
      <c r="P569" t="str">
        <f>IF(O569="","",IF(INDEX(TabPlayer2[Players],MATCH(P568,TabPlayer2[Players],0)+1)="",$B$4,INDEX(TabPlayer2[Players],MATCH(P568,TabPlayer2[Players],0)+1)))</f>
        <v/>
      </c>
      <c r="Q569" t="str">
        <f t="shared" si="44"/>
        <v/>
      </c>
      <c r="R569" t="str">
        <f>IF(TabResults[[#This Row],[Games-Periods-Players]]="","",1)</f>
        <v/>
      </c>
    </row>
    <row r="570" spans="10:18" hidden="1" x14ac:dyDescent="0.25">
      <c r="J570" s="11" t="str">
        <f t="shared" si="43"/>
        <v/>
      </c>
      <c r="K570" t="str">
        <f>IF(ROW()-ROW($K$4)+1&gt;COUNTA($J$4:$J$5000)*COUNTA(TabPP[Players playing]),"",INDEX($J$4:$J$5000,INT((ROW()-ROW($K$4))/COUNTA(TabPP[Players playing])+1))&amp;"-"&amp;INDEX(TabPP[Players playing],MOD(ROW()-ROW($K$4),COUNTA(TabPP[Players playing]))+1))</f>
        <v>G2-P9-</v>
      </c>
      <c r="L570" t="str">
        <f t="shared" si="45"/>
        <v/>
      </c>
      <c r="M570" t="str">
        <f t="shared" si="46"/>
        <v/>
      </c>
      <c r="N570" t="str">
        <f t="shared" si="47"/>
        <v/>
      </c>
      <c r="O570" t="str">
        <f t="array" ref="O570">IFERROR(INDEX($L$4:$L$5000,_xlfn.AGGREGATE(15,6,IF($L$4:$L$5000&lt;&gt;"",ROW($L$4:$L$5000)-ROW($L$4)+1,NA()),ROWS($O$4:O570))),"")</f>
        <v/>
      </c>
      <c r="P570" t="str">
        <f>IF(O570="","",IF(INDEX(TabPlayer2[Players],MATCH(P569,TabPlayer2[Players],0)+1)="",$B$4,INDEX(TabPlayer2[Players],MATCH(P569,TabPlayer2[Players],0)+1)))</f>
        <v/>
      </c>
      <c r="Q570" t="str">
        <f t="shared" si="44"/>
        <v/>
      </c>
      <c r="R570" t="str">
        <f>IF(TabResults[[#This Row],[Games-Periods-Players]]="","",1)</f>
        <v/>
      </c>
    </row>
    <row r="571" spans="10:18" hidden="1" x14ac:dyDescent="0.25">
      <c r="J571" s="11" t="str">
        <f t="shared" si="43"/>
        <v/>
      </c>
      <c r="K571" t="str">
        <f>IF(ROW()-ROW($K$4)+1&gt;COUNTA($J$4:$J$5000)*COUNTA(TabPP[Players playing]),"",INDEX($J$4:$J$5000,INT((ROW()-ROW($K$4))/COUNTA(TabPP[Players playing])+1))&amp;"-"&amp;INDEX(TabPP[Players playing],MOD(ROW()-ROW($K$4),COUNTA(TabPP[Players playing]))+1))</f>
        <v>G2-P9-</v>
      </c>
      <c r="L571" t="str">
        <f t="shared" si="45"/>
        <v/>
      </c>
      <c r="M571" t="str">
        <f t="shared" si="46"/>
        <v/>
      </c>
      <c r="N571" t="str">
        <f t="shared" si="47"/>
        <v/>
      </c>
      <c r="O571" t="str">
        <f t="array" ref="O571">IFERROR(INDEX($L$4:$L$5000,_xlfn.AGGREGATE(15,6,IF($L$4:$L$5000&lt;&gt;"",ROW($L$4:$L$5000)-ROW($L$4)+1,NA()),ROWS($O$4:O571))),"")</f>
        <v/>
      </c>
      <c r="P571" t="str">
        <f>IF(O571="","",IF(INDEX(TabPlayer2[Players],MATCH(P570,TabPlayer2[Players],0)+1)="",$B$4,INDEX(TabPlayer2[Players],MATCH(P570,TabPlayer2[Players],0)+1)))</f>
        <v/>
      </c>
      <c r="Q571" t="str">
        <f t="shared" si="44"/>
        <v/>
      </c>
      <c r="R571" t="str">
        <f>IF(TabResults[[#This Row],[Games-Periods-Players]]="","",1)</f>
        <v/>
      </c>
    </row>
    <row r="572" spans="10:18" hidden="1" x14ac:dyDescent="0.25">
      <c r="J572" s="11" t="str">
        <f t="shared" si="43"/>
        <v/>
      </c>
      <c r="K572" t="str">
        <f>IF(ROW()-ROW($K$4)+1&gt;COUNTA($J$4:$J$5000)*COUNTA(TabPP[Players playing]),"",INDEX($J$4:$J$5000,INT((ROW()-ROW($K$4))/COUNTA(TabPP[Players playing])+1))&amp;"-"&amp;INDEX(TabPP[Players playing],MOD(ROW()-ROW($K$4),COUNTA(TabPP[Players playing]))+1))</f>
        <v>G2-P9-</v>
      </c>
      <c r="L572" t="str">
        <f t="shared" si="45"/>
        <v/>
      </c>
      <c r="M572" t="str">
        <f t="shared" si="46"/>
        <v/>
      </c>
      <c r="N572" t="str">
        <f t="shared" si="47"/>
        <v/>
      </c>
      <c r="O572" t="str">
        <f t="array" ref="O572">IFERROR(INDEX($L$4:$L$5000,_xlfn.AGGREGATE(15,6,IF($L$4:$L$5000&lt;&gt;"",ROW($L$4:$L$5000)-ROW($L$4)+1,NA()),ROWS($O$4:O572))),"")</f>
        <v/>
      </c>
      <c r="P572" t="str">
        <f>IF(O572="","",IF(INDEX(TabPlayer2[Players],MATCH(P571,TabPlayer2[Players],0)+1)="",$B$4,INDEX(TabPlayer2[Players],MATCH(P571,TabPlayer2[Players],0)+1)))</f>
        <v/>
      </c>
      <c r="Q572" t="str">
        <f t="shared" si="44"/>
        <v/>
      </c>
      <c r="R572" t="str">
        <f>IF(TabResults[[#This Row],[Games-Periods-Players]]="","",1)</f>
        <v/>
      </c>
    </row>
    <row r="573" spans="10:18" hidden="1" x14ac:dyDescent="0.25">
      <c r="J573" s="11" t="str">
        <f t="shared" si="43"/>
        <v/>
      </c>
      <c r="K573" t="str">
        <f>IF(ROW()-ROW($K$4)+1&gt;COUNTA($J$4:$J$5000)*COUNTA(TabPP[Players playing]),"",INDEX($J$4:$J$5000,INT((ROW()-ROW($K$4))/COUNTA(TabPP[Players playing])+1))&amp;"-"&amp;INDEX(TabPP[Players playing],MOD(ROW()-ROW($K$4),COUNTA(TabPP[Players playing]))+1))</f>
        <v>G2-P9-</v>
      </c>
      <c r="L573" t="str">
        <f t="shared" si="45"/>
        <v/>
      </c>
      <c r="M573" t="str">
        <f t="shared" si="46"/>
        <v/>
      </c>
      <c r="N573" t="str">
        <f t="shared" si="47"/>
        <v/>
      </c>
      <c r="O573" t="str">
        <f t="array" ref="O573">IFERROR(INDEX($L$4:$L$5000,_xlfn.AGGREGATE(15,6,IF($L$4:$L$5000&lt;&gt;"",ROW($L$4:$L$5000)-ROW($L$4)+1,NA()),ROWS($O$4:O573))),"")</f>
        <v/>
      </c>
      <c r="P573" t="str">
        <f>IF(O573="","",IF(INDEX(TabPlayer2[Players],MATCH(P572,TabPlayer2[Players],0)+1)="",$B$4,INDEX(TabPlayer2[Players],MATCH(P572,TabPlayer2[Players],0)+1)))</f>
        <v/>
      </c>
      <c r="Q573" t="str">
        <f t="shared" si="44"/>
        <v/>
      </c>
      <c r="R573" t="str">
        <f>IF(TabResults[[#This Row],[Games-Periods-Players]]="","",1)</f>
        <v/>
      </c>
    </row>
    <row r="574" spans="10:18" hidden="1" x14ac:dyDescent="0.25">
      <c r="J574" s="11" t="str">
        <f t="shared" si="43"/>
        <v/>
      </c>
      <c r="K574" t="str">
        <f>IF(ROW()-ROW($K$4)+1&gt;COUNTA($J$4:$J$5000)*COUNTA(TabPP[Players playing]),"",INDEX($J$4:$J$5000,INT((ROW()-ROW($K$4))/COUNTA(TabPP[Players playing])+1))&amp;"-"&amp;INDEX(TabPP[Players playing],MOD(ROW()-ROW($K$4),COUNTA(TabPP[Players playing]))+1))</f>
        <v>G2-P9-</v>
      </c>
      <c r="L574" t="str">
        <f t="shared" si="45"/>
        <v/>
      </c>
      <c r="M574" t="str">
        <f t="shared" si="46"/>
        <v/>
      </c>
      <c r="N574" t="str">
        <f t="shared" si="47"/>
        <v/>
      </c>
      <c r="O574" t="str">
        <f t="array" ref="O574">IFERROR(INDEX($L$4:$L$5000,_xlfn.AGGREGATE(15,6,IF($L$4:$L$5000&lt;&gt;"",ROW($L$4:$L$5000)-ROW($L$4)+1,NA()),ROWS($O$4:O574))),"")</f>
        <v/>
      </c>
      <c r="P574" t="str">
        <f>IF(O574="","",IF(INDEX(TabPlayer2[Players],MATCH(P573,TabPlayer2[Players],0)+1)="",$B$4,INDEX(TabPlayer2[Players],MATCH(P573,TabPlayer2[Players],0)+1)))</f>
        <v/>
      </c>
      <c r="Q574" t="str">
        <f t="shared" si="44"/>
        <v/>
      </c>
      <c r="R574" t="str">
        <f>IF(TabResults[[#This Row],[Games-Periods-Players]]="","",1)</f>
        <v/>
      </c>
    </row>
    <row r="575" spans="10:18" hidden="1" x14ac:dyDescent="0.25">
      <c r="J575" s="11" t="str">
        <f t="shared" si="43"/>
        <v/>
      </c>
      <c r="K575" t="str">
        <f>IF(ROW()-ROW($K$4)+1&gt;COUNTA($J$4:$J$5000)*COUNTA(TabPP[Players playing]),"",INDEX($J$4:$J$5000,INT((ROW()-ROW($K$4))/COUNTA(TabPP[Players playing])+1))&amp;"-"&amp;INDEX(TabPP[Players playing],MOD(ROW()-ROW($K$4),COUNTA(TabPP[Players playing]))+1))</f>
        <v>G2-P9-</v>
      </c>
      <c r="L575" t="str">
        <f t="shared" si="45"/>
        <v/>
      </c>
      <c r="M575" t="str">
        <f t="shared" si="46"/>
        <v/>
      </c>
      <c r="N575" t="str">
        <f t="shared" si="47"/>
        <v/>
      </c>
      <c r="O575" t="str">
        <f t="array" ref="O575">IFERROR(INDEX($L$4:$L$5000,_xlfn.AGGREGATE(15,6,IF($L$4:$L$5000&lt;&gt;"",ROW($L$4:$L$5000)-ROW($L$4)+1,NA()),ROWS($O$4:O575))),"")</f>
        <v/>
      </c>
      <c r="P575" t="str">
        <f>IF(O575="","",IF(INDEX(TabPlayer2[Players],MATCH(P574,TabPlayer2[Players],0)+1)="",$B$4,INDEX(TabPlayer2[Players],MATCH(P574,TabPlayer2[Players],0)+1)))</f>
        <v/>
      </c>
      <c r="Q575" t="str">
        <f t="shared" si="44"/>
        <v/>
      </c>
      <c r="R575" t="str">
        <f>IF(TabResults[[#This Row],[Games-Periods-Players]]="","",1)</f>
        <v/>
      </c>
    </row>
    <row r="576" spans="10:18" hidden="1" x14ac:dyDescent="0.25">
      <c r="J576" s="11" t="str">
        <f t="shared" si="43"/>
        <v/>
      </c>
      <c r="K576" t="str">
        <f>IF(ROW()-ROW($K$4)+1&gt;COUNTA($J$4:$J$5000)*COUNTA(TabPP[Players playing]),"",INDEX($J$4:$J$5000,INT((ROW()-ROW($K$4))/COUNTA(TabPP[Players playing])+1))&amp;"-"&amp;INDEX(TabPP[Players playing],MOD(ROW()-ROW($K$4),COUNTA(TabPP[Players playing]))+1))</f>
        <v>G2-P9-</v>
      </c>
      <c r="L576" t="str">
        <f t="shared" si="45"/>
        <v/>
      </c>
      <c r="M576" t="str">
        <f t="shared" si="46"/>
        <v/>
      </c>
      <c r="N576" t="str">
        <f t="shared" si="47"/>
        <v/>
      </c>
      <c r="O576" t="str">
        <f t="array" ref="O576">IFERROR(INDEX($L$4:$L$5000,_xlfn.AGGREGATE(15,6,IF($L$4:$L$5000&lt;&gt;"",ROW($L$4:$L$5000)-ROW($L$4)+1,NA()),ROWS($O$4:O576))),"")</f>
        <v/>
      </c>
      <c r="P576" t="str">
        <f>IF(O576="","",IF(INDEX(TabPlayer2[Players],MATCH(P575,TabPlayer2[Players],0)+1)="",$B$4,INDEX(TabPlayer2[Players],MATCH(P575,TabPlayer2[Players],0)+1)))</f>
        <v/>
      </c>
      <c r="Q576" t="str">
        <f t="shared" si="44"/>
        <v/>
      </c>
      <c r="R576" t="str">
        <f>IF(TabResults[[#This Row],[Games-Periods-Players]]="","",1)</f>
        <v/>
      </c>
    </row>
    <row r="577" spans="10:18" hidden="1" x14ac:dyDescent="0.25">
      <c r="J577" s="11" t="str">
        <f t="shared" si="43"/>
        <v/>
      </c>
      <c r="K577" t="str">
        <f>IF(ROW()-ROW($K$4)+1&gt;COUNTA($J$4:$J$5000)*COUNTA(TabPP[Players playing]),"",INDEX($J$4:$J$5000,INT((ROW()-ROW($K$4))/COUNTA(TabPP[Players playing])+1))&amp;"-"&amp;INDEX(TabPP[Players playing],MOD(ROW()-ROW($K$4),COUNTA(TabPP[Players playing]))+1))</f>
        <v>G2-P9-</v>
      </c>
      <c r="L577" t="str">
        <f t="shared" si="45"/>
        <v/>
      </c>
      <c r="M577" t="str">
        <f t="shared" si="46"/>
        <v/>
      </c>
      <c r="N577" t="str">
        <f t="shared" si="47"/>
        <v/>
      </c>
      <c r="O577" t="str">
        <f t="array" ref="O577">IFERROR(INDEX($L$4:$L$5000,_xlfn.AGGREGATE(15,6,IF($L$4:$L$5000&lt;&gt;"",ROW($L$4:$L$5000)-ROW($L$4)+1,NA()),ROWS($O$4:O577))),"")</f>
        <v/>
      </c>
      <c r="P577" t="str">
        <f>IF(O577="","",IF(INDEX(TabPlayer2[Players],MATCH(P576,TabPlayer2[Players],0)+1)="",$B$4,INDEX(TabPlayer2[Players],MATCH(P576,TabPlayer2[Players],0)+1)))</f>
        <v/>
      </c>
      <c r="Q577" t="str">
        <f t="shared" si="44"/>
        <v/>
      </c>
      <c r="R577" t="str">
        <f>IF(TabResults[[#This Row],[Games-Periods-Players]]="","",1)</f>
        <v/>
      </c>
    </row>
    <row r="578" spans="10:18" hidden="1" x14ac:dyDescent="0.25">
      <c r="J578" s="11" t="str">
        <f t="shared" si="43"/>
        <v/>
      </c>
      <c r="K578" t="str">
        <f>IF(ROW()-ROW($K$4)+1&gt;COUNTA($J$4:$J$5000)*COUNTA(TabPP[Players playing]),"",INDEX($J$4:$J$5000,INT((ROW()-ROW($K$4))/COUNTA(TabPP[Players playing])+1))&amp;"-"&amp;INDEX(TabPP[Players playing],MOD(ROW()-ROW($K$4),COUNTA(TabPP[Players playing]))+1))</f>
        <v>G2-P9-</v>
      </c>
      <c r="L578" t="str">
        <f t="shared" si="45"/>
        <v/>
      </c>
      <c r="M578" t="str">
        <f t="shared" si="46"/>
        <v/>
      </c>
      <c r="N578" t="str">
        <f t="shared" si="47"/>
        <v/>
      </c>
      <c r="O578" t="str">
        <f t="array" ref="O578">IFERROR(INDEX($L$4:$L$5000,_xlfn.AGGREGATE(15,6,IF($L$4:$L$5000&lt;&gt;"",ROW($L$4:$L$5000)-ROW($L$4)+1,NA()),ROWS($O$4:O578))),"")</f>
        <v/>
      </c>
      <c r="P578" t="str">
        <f>IF(O578="","",IF(INDEX(TabPlayer2[Players],MATCH(P577,TabPlayer2[Players],0)+1)="",$B$4,INDEX(TabPlayer2[Players],MATCH(P577,TabPlayer2[Players],0)+1)))</f>
        <v/>
      </c>
      <c r="Q578" t="str">
        <f t="shared" si="44"/>
        <v/>
      </c>
      <c r="R578" t="str">
        <f>IF(TabResults[[#This Row],[Games-Periods-Players]]="","",1)</f>
        <v/>
      </c>
    </row>
    <row r="579" spans="10:18" hidden="1" x14ac:dyDescent="0.25">
      <c r="J579" s="11" t="str">
        <f t="shared" si="43"/>
        <v/>
      </c>
      <c r="K579" t="str">
        <f>IF(ROW()-ROW($K$4)+1&gt;COUNTA($J$4:$J$5000)*COUNTA(TabPP[Players playing]),"",INDEX($J$4:$J$5000,INT((ROW()-ROW($K$4))/COUNTA(TabPP[Players playing])+1))&amp;"-"&amp;INDEX(TabPP[Players playing],MOD(ROW()-ROW($K$4),COUNTA(TabPP[Players playing]))+1))</f>
        <v>G2-P9-</v>
      </c>
      <c r="L579" t="str">
        <f t="shared" si="45"/>
        <v/>
      </c>
      <c r="M579" t="str">
        <f t="shared" si="46"/>
        <v/>
      </c>
      <c r="N579" t="str">
        <f t="shared" si="47"/>
        <v/>
      </c>
      <c r="O579" t="str">
        <f t="array" ref="O579">IFERROR(INDEX($L$4:$L$5000,_xlfn.AGGREGATE(15,6,IF($L$4:$L$5000&lt;&gt;"",ROW($L$4:$L$5000)-ROW($L$4)+1,NA()),ROWS($O$4:O579))),"")</f>
        <v/>
      </c>
      <c r="P579" t="str">
        <f>IF(O579="","",IF(INDEX(TabPlayer2[Players],MATCH(P578,TabPlayer2[Players],0)+1)="",$B$4,INDEX(TabPlayer2[Players],MATCH(P578,TabPlayer2[Players],0)+1)))</f>
        <v/>
      </c>
      <c r="Q579" t="str">
        <f t="shared" si="44"/>
        <v/>
      </c>
      <c r="R579" t="str">
        <f>IF(TabResults[[#This Row],[Games-Periods-Players]]="","",1)</f>
        <v/>
      </c>
    </row>
    <row r="580" spans="10:18" hidden="1" x14ac:dyDescent="0.25">
      <c r="J580" s="11" t="str">
        <f t="shared" ref="J580:J643" si="48">IF(ROW()-ROW($J$4)+1&gt;COUNTA($D$4:$D$23)*COUNTA($F$4:$F$23),"",INDEX($D$4:$D$23,INT((ROW()-ROW($J$4))/COUNTA($F$4:$F$23)+1))&amp;"-"&amp;INDEX($F$4:$F$23,MOD(ROW()-ROW($J$4),COUNTA($F$4:$F$23))+1))</f>
        <v/>
      </c>
      <c r="K580" t="str">
        <f>IF(ROW()-ROW($K$4)+1&gt;COUNTA($J$4:$J$5000)*COUNTA(TabPP[Players playing]),"",INDEX($J$4:$J$5000,INT((ROW()-ROW($K$4))/COUNTA(TabPP[Players playing])+1))&amp;"-"&amp;INDEX(TabPP[Players playing],MOD(ROW()-ROW($K$4),COUNTA(TabPP[Players playing]))+1))</f>
        <v>G2-P9-</v>
      </c>
      <c r="L580" t="str">
        <f t="shared" si="45"/>
        <v/>
      </c>
      <c r="M580" t="str">
        <f t="shared" si="46"/>
        <v/>
      </c>
      <c r="N580" t="str">
        <f t="shared" si="47"/>
        <v/>
      </c>
      <c r="O580" t="str">
        <f t="array" ref="O580">IFERROR(INDEX($L$4:$L$5000,_xlfn.AGGREGATE(15,6,IF($L$4:$L$5000&lt;&gt;"",ROW($L$4:$L$5000)-ROW($L$4)+1,NA()),ROWS($O$4:O580))),"")</f>
        <v/>
      </c>
      <c r="P580" t="str">
        <f>IF(O580="","",IF(INDEX(TabPlayer2[Players],MATCH(P579,TabPlayer2[Players],0)+1)="",$B$4,INDEX(TabPlayer2[Players],MATCH(P579,TabPlayer2[Players],0)+1)))</f>
        <v/>
      </c>
      <c r="Q580" t="str">
        <f t="shared" ref="Q580:Q643" si="49">IF(O580="","",M580&amp;"-"&amp;N580&amp;"-"&amp;P580)</f>
        <v/>
      </c>
      <c r="R580" t="str">
        <f>IF(TabResults[[#This Row],[Games-Periods-Players]]="","",1)</f>
        <v/>
      </c>
    </row>
    <row r="581" spans="10:18" hidden="1" x14ac:dyDescent="0.25">
      <c r="J581" s="11" t="str">
        <f t="shared" si="48"/>
        <v/>
      </c>
      <c r="K581" t="str">
        <f>IF(ROW()-ROW($K$4)+1&gt;COUNTA($J$4:$J$5000)*COUNTA(TabPP[Players playing]),"",INDEX($J$4:$J$5000,INT((ROW()-ROW($K$4))/COUNTA(TabPP[Players playing])+1))&amp;"-"&amp;INDEX(TabPP[Players playing],MOD(ROW()-ROW($K$4),COUNTA(TabPP[Players playing]))+1))</f>
        <v>G2-P9-</v>
      </c>
      <c r="L581" t="str">
        <f t="shared" ref="L581:L644" si="50">IF(LEN(K581)&gt;=9,K581,"")</f>
        <v/>
      </c>
      <c r="M581" t="str">
        <f t="shared" ref="M581:M644" si="51">TRIM(LEFT(SUBSTITUTE(O581,"-",REPT(" ",LEN(O581))),LEN(O581)))</f>
        <v/>
      </c>
      <c r="N581" t="str">
        <f t="shared" ref="N581:N644" si="52">TRIM(MID(SUBSTITUTE(O581,"-",REPT(" ",LEN(O581))),(2-1)*LEN(O581)+1,LEN(O581)))</f>
        <v/>
      </c>
      <c r="O581" t="str">
        <f t="array" ref="O581">IFERROR(INDEX($L$4:$L$5000,_xlfn.AGGREGATE(15,6,IF($L$4:$L$5000&lt;&gt;"",ROW($L$4:$L$5000)-ROW($L$4)+1,NA()),ROWS($O$4:O581))),"")</f>
        <v/>
      </c>
      <c r="P581" t="str">
        <f>IF(O581="","",IF(INDEX(TabPlayer2[Players],MATCH(P580,TabPlayer2[Players],0)+1)="",$B$4,INDEX(TabPlayer2[Players],MATCH(P580,TabPlayer2[Players],0)+1)))</f>
        <v/>
      </c>
      <c r="Q581" t="str">
        <f t="shared" si="49"/>
        <v/>
      </c>
      <c r="R581" t="str">
        <f>IF(TabResults[[#This Row],[Games-Periods-Players]]="","",1)</f>
        <v/>
      </c>
    </row>
    <row r="582" spans="10:18" hidden="1" x14ac:dyDescent="0.25">
      <c r="J582" s="11" t="str">
        <f t="shared" si="48"/>
        <v/>
      </c>
      <c r="K582" t="str">
        <f>IF(ROW()-ROW($K$4)+1&gt;COUNTA($J$4:$J$5000)*COUNTA(TabPP[Players playing]),"",INDEX($J$4:$J$5000,INT((ROW()-ROW($K$4))/COUNTA(TabPP[Players playing])+1))&amp;"-"&amp;INDEX(TabPP[Players playing],MOD(ROW()-ROW($K$4),COUNTA(TabPP[Players playing]))+1))</f>
        <v>G2-P9-</v>
      </c>
      <c r="L582" t="str">
        <f t="shared" si="50"/>
        <v/>
      </c>
      <c r="M582" t="str">
        <f t="shared" si="51"/>
        <v/>
      </c>
      <c r="N582" t="str">
        <f t="shared" si="52"/>
        <v/>
      </c>
      <c r="O582" t="str">
        <f t="array" ref="O582">IFERROR(INDEX($L$4:$L$5000,_xlfn.AGGREGATE(15,6,IF($L$4:$L$5000&lt;&gt;"",ROW($L$4:$L$5000)-ROW($L$4)+1,NA()),ROWS($O$4:O582))),"")</f>
        <v/>
      </c>
      <c r="P582" t="str">
        <f>IF(O582="","",IF(INDEX(TabPlayer2[Players],MATCH(P581,TabPlayer2[Players],0)+1)="",$B$4,INDEX(TabPlayer2[Players],MATCH(P581,TabPlayer2[Players],0)+1)))</f>
        <v/>
      </c>
      <c r="Q582" t="str">
        <f t="shared" si="49"/>
        <v/>
      </c>
      <c r="R582" t="str">
        <f>IF(TabResults[[#This Row],[Games-Periods-Players]]="","",1)</f>
        <v/>
      </c>
    </row>
    <row r="583" spans="10:18" hidden="1" x14ac:dyDescent="0.25">
      <c r="J583" s="11" t="str">
        <f t="shared" si="48"/>
        <v/>
      </c>
      <c r="K583" t="str">
        <f>IF(ROW()-ROW($K$4)+1&gt;COUNTA($J$4:$J$5000)*COUNTA(TabPP[Players playing]),"",INDEX($J$4:$J$5000,INT((ROW()-ROW($K$4))/COUNTA(TabPP[Players playing])+1))&amp;"-"&amp;INDEX(TabPP[Players playing],MOD(ROW()-ROW($K$4),COUNTA(TabPP[Players playing]))+1))</f>
        <v>G2-P9-</v>
      </c>
      <c r="L583" t="str">
        <f t="shared" si="50"/>
        <v/>
      </c>
      <c r="M583" t="str">
        <f t="shared" si="51"/>
        <v/>
      </c>
      <c r="N583" t="str">
        <f t="shared" si="52"/>
        <v/>
      </c>
      <c r="O583" t="str">
        <f t="array" ref="O583">IFERROR(INDEX($L$4:$L$5000,_xlfn.AGGREGATE(15,6,IF($L$4:$L$5000&lt;&gt;"",ROW($L$4:$L$5000)-ROW($L$4)+1,NA()),ROWS($O$4:O583))),"")</f>
        <v/>
      </c>
      <c r="P583" t="str">
        <f>IF(O583="","",IF(INDEX(TabPlayer2[Players],MATCH(P582,TabPlayer2[Players],0)+1)="",$B$4,INDEX(TabPlayer2[Players],MATCH(P582,TabPlayer2[Players],0)+1)))</f>
        <v/>
      </c>
      <c r="Q583" t="str">
        <f t="shared" si="49"/>
        <v/>
      </c>
      <c r="R583" t="str">
        <f>IF(TabResults[[#This Row],[Games-Periods-Players]]="","",1)</f>
        <v/>
      </c>
    </row>
    <row r="584" spans="10:18" hidden="1" x14ac:dyDescent="0.25">
      <c r="J584" s="11" t="str">
        <f t="shared" si="48"/>
        <v/>
      </c>
      <c r="K584" t="str">
        <f>IF(ROW()-ROW($K$4)+1&gt;COUNTA($J$4:$J$5000)*COUNTA(TabPP[Players playing]),"",INDEX($J$4:$J$5000,INT((ROW()-ROW($K$4))/COUNTA(TabPP[Players playing])+1))&amp;"-"&amp;INDEX(TabPP[Players playing],MOD(ROW()-ROW($K$4),COUNTA(TabPP[Players playing]))+1))</f>
        <v>G2--PP1</v>
      </c>
      <c r="L584" t="str">
        <f t="shared" si="50"/>
        <v/>
      </c>
      <c r="M584" t="str">
        <f t="shared" si="51"/>
        <v/>
      </c>
      <c r="N584" t="str">
        <f t="shared" si="52"/>
        <v/>
      </c>
      <c r="O584" t="str">
        <f t="array" ref="O584">IFERROR(INDEX($L$4:$L$5000,_xlfn.AGGREGATE(15,6,IF($L$4:$L$5000&lt;&gt;"",ROW($L$4:$L$5000)-ROW($L$4)+1,NA()),ROWS($O$4:O584))),"")</f>
        <v/>
      </c>
      <c r="P584" t="str">
        <f>IF(O584="","",IF(INDEX(TabPlayer2[Players],MATCH(P583,TabPlayer2[Players],0)+1)="",$B$4,INDEX(TabPlayer2[Players],MATCH(P583,TabPlayer2[Players],0)+1)))</f>
        <v/>
      </c>
      <c r="Q584" t="str">
        <f t="shared" si="49"/>
        <v/>
      </c>
      <c r="R584" t="str">
        <f>IF(TabResults[[#This Row],[Games-Periods-Players]]="","",1)</f>
        <v/>
      </c>
    </row>
    <row r="585" spans="10:18" hidden="1" x14ac:dyDescent="0.25">
      <c r="J585" s="11" t="str">
        <f t="shared" si="48"/>
        <v/>
      </c>
      <c r="K585" t="str">
        <f>IF(ROW()-ROW($K$4)+1&gt;COUNTA($J$4:$J$5000)*COUNTA(TabPP[Players playing]),"",INDEX($J$4:$J$5000,INT((ROW()-ROW($K$4))/COUNTA(TabPP[Players playing])+1))&amp;"-"&amp;INDEX(TabPP[Players playing],MOD(ROW()-ROW($K$4),COUNTA(TabPP[Players playing]))+1))</f>
        <v>G2--PP2</v>
      </c>
      <c r="L585" t="str">
        <f t="shared" si="50"/>
        <v/>
      </c>
      <c r="M585" t="str">
        <f t="shared" si="51"/>
        <v/>
      </c>
      <c r="N585" t="str">
        <f t="shared" si="52"/>
        <v/>
      </c>
      <c r="O585" t="str">
        <f t="array" ref="O585">IFERROR(INDEX($L$4:$L$5000,_xlfn.AGGREGATE(15,6,IF($L$4:$L$5000&lt;&gt;"",ROW($L$4:$L$5000)-ROW($L$4)+1,NA()),ROWS($O$4:O585))),"")</f>
        <v/>
      </c>
      <c r="P585" t="str">
        <f>IF(O585="","",IF(INDEX(TabPlayer2[Players],MATCH(P584,TabPlayer2[Players],0)+1)="",$B$4,INDEX(TabPlayer2[Players],MATCH(P584,TabPlayer2[Players],0)+1)))</f>
        <v/>
      </c>
      <c r="Q585" t="str">
        <f t="shared" si="49"/>
        <v/>
      </c>
      <c r="R585" t="str">
        <f>IF(TabResults[[#This Row],[Games-Periods-Players]]="","",1)</f>
        <v/>
      </c>
    </row>
    <row r="586" spans="10:18" hidden="1" x14ac:dyDescent="0.25">
      <c r="J586" s="11" t="str">
        <f t="shared" si="48"/>
        <v/>
      </c>
      <c r="K586" t="str">
        <f>IF(ROW()-ROW($K$4)+1&gt;COUNTA($J$4:$J$5000)*COUNTA(TabPP[Players playing]),"",INDEX($J$4:$J$5000,INT((ROW()-ROW($K$4))/COUNTA(TabPP[Players playing])+1))&amp;"-"&amp;INDEX(TabPP[Players playing],MOD(ROW()-ROW($K$4),COUNTA(TabPP[Players playing]))+1))</f>
        <v>G2--PP3</v>
      </c>
      <c r="L586" t="str">
        <f t="shared" si="50"/>
        <v/>
      </c>
      <c r="M586" t="str">
        <f t="shared" si="51"/>
        <v/>
      </c>
      <c r="N586" t="str">
        <f t="shared" si="52"/>
        <v/>
      </c>
      <c r="O586" t="str">
        <f t="array" ref="O586">IFERROR(INDEX($L$4:$L$5000,_xlfn.AGGREGATE(15,6,IF($L$4:$L$5000&lt;&gt;"",ROW($L$4:$L$5000)-ROW($L$4)+1,NA()),ROWS($O$4:O586))),"")</f>
        <v/>
      </c>
      <c r="P586" t="str">
        <f>IF(O586="","",IF(INDEX(TabPlayer2[Players],MATCH(P585,TabPlayer2[Players],0)+1)="",$B$4,INDEX(TabPlayer2[Players],MATCH(P585,TabPlayer2[Players],0)+1)))</f>
        <v/>
      </c>
      <c r="Q586" t="str">
        <f t="shared" si="49"/>
        <v/>
      </c>
      <c r="R586" t="str">
        <f>IF(TabResults[[#This Row],[Games-Periods-Players]]="","",1)</f>
        <v/>
      </c>
    </row>
    <row r="587" spans="10:18" hidden="1" x14ac:dyDescent="0.25">
      <c r="J587" s="11" t="str">
        <f t="shared" si="48"/>
        <v/>
      </c>
      <c r="K587" t="str">
        <f>IF(ROW()-ROW($K$4)+1&gt;COUNTA($J$4:$J$5000)*COUNTA(TabPP[Players playing]),"",INDEX($J$4:$J$5000,INT((ROW()-ROW($K$4))/COUNTA(TabPP[Players playing])+1))&amp;"-"&amp;INDEX(TabPP[Players playing],MOD(ROW()-ROW($K$4),COUNTA(TabPP[Players playing]))+1))</f>
        <v>G2--PP4</v>
      </c>
      <c r="L587" t="str">
        <f t="shared" si="50"/>
        <v/>
      </c>
      <c r="M587" t="str">
        <f t="shared" si="51"/>
        <v/>
      </c>
      <c r="N587" t="str">
        <f t="shared" si="52"/>
        <v/>
      </c>
      <c r="O587" t="str">
        <f t="array" ref="O587">IFERROR(INDEX($L$4:$L$5000,_xlfn.AGGREGATE(15,6,IF($L$4:$L$5000&lt;&gt;"",ROW($L$4:$L$5000)-ROW($L$4)+1,NA()),ROWS($O$4:O587))),"")</f>
        <v/>
      </c>
      <c r="P587" t="str">
        <f>IF(O587="","",IF(INDEX(TabPlayer2[Players],MATCH(P586,TabPlayer2[Players],0)+1)="",$B$4,INDEX(TabPlayer2[Players],MATCH(P586,TabPlayer2[Players],0)+1)))</f>
        <v/>
      </c>
      <c r="Q587" t="str">
        <f t="shared" si="49"/>
        <v/>
      </c>
      <c r="R587" t="str">
        <f>IF(TabResults[[#This Row],[Games-Periods-Players]]="","",1)</f>
        <v/>
      </c>
    </row>
    <row r="588" spans="10:18" hidden="1" x14ac:dyDescent="0.25">
      <c r="J588" s="11" t="str">
        <f t="shared" si="48"/>
        <v/>
      </c>
      <c r="K588" t="str">
        <f>IF(ROW()-ROW($K$4)+1&gt;COUNTA($J$4:$J$5000)*COUNTA(TabPP[Players playing]),"",INDEX($J$4:$J$5000,INT((ROW()-ROW($K$4))/COUNTA(TabPP[Players playing])+1))&amp;"-"&amp;INDEX(TabPP[Players playing],MOD(ROW()-ROW($K$4),COUNTA(TabPP[Players playing]))+1))</f>
        <v>G2--PP5</v>
      </c>
      <c r="L588" t="str">
        <f t="shared" si="50"/>
        <v/>
      </c>
      <c r="M588" t="str">
        <f t="shared" si="51"/>
        <v/>
      </c>
      <c r="N588" t="str">
        <f t="shared" si="52"/>
        <v/>
      </c>
      <c r="O588" t="str">
        <f t="array" ref="O588">IFERROR(INDEX($L$4:$L$5000,_xlfn.AGGREGATE(15,6,IF($L$4:$L$5000&lt;&gt;"",ROW($L$4:$L$5000)-ROW($L$4)+1,NA()),ROWS($O$4:O588))),"")</f>
        <v/>
      </c>
      <c r="P588" t="str">
        <f>IF(O588="","",IF(INDEX(TabPlayer2[Players],MATCH(P587,TabPlayer2[Players],0)+1)="",$B$4,INDEX(TabPlayer2[Players],MATCH(P587,TabPlayer2[Players],0)+1)))</f>
        <v/>
      </c>
      <c r="Q588" t="str">
        <f t="shared" si="49"/>
        <v/>
      </c>
      <c r="R588" t="str">
        <f>IF(TabResults[[#This Row],[Games-Periods-Players]]="","",1)</f>
        <v/>
      </c>
    </row>
    <row r="589" spans="10:18" hidden="1" x14ac:dyDescent="0.25">
      <c r="J589" s="11" t="str">
        <f t="shared" si="48"/>
        <v/>
      </c>
      <c r="K589" t="str">
        <f>IF(ROW()-ROW($K$4)+1&gt;COUNTA($J$4:$J$5000)*COUNTA(TabPP[Players playing]),"",INDEX($J$4:$J$5000,INT((ROW()-ROW($K$4))/COUNTA(TabPP[Players playing])+1))&amp;"-"&amp;INDEX(TabPP[Players playing],MOD(ROW()-ROW($K$4),COUNTA(TabPP[Players playing]))+1))</f>
        <v>G2--</v>
      </c>
      <c r="L589" t="str">
        <f t="shared" si="50"/>
        <v/>
      </c>
      <c r="M589" t="str">
        <f t="shared" si="51"/>
        <v/>
      </c>
      <c r="N589" t="str">
        <f t="shared" si="52"/>
        <v/>
      </c>
      <c r="O589" t="str">
        <f t="array" ref="O589">IFERROR(INDEX($L$4:$L$5000,_xlfn.AGGREGATE(15,6,IF($L$4:$L$5000&lt;&gt;"",ROW($L$4:$L$5000)-ROW($L$4)+1,NA()),ROWS($O$4:O589))),"")</f>
        <v/>
      </c>
      <c r="P589" t="str">
        <f>IF(O589="","",IF(INDEX(TabPlayer2[Players],MATCH(P588,TabPlayer2[Players],0)+1)="",$B$4,INDEX(TabPlayer2[Players],MATCH(P588,TabPlayer2[Players],0)+1)))</f>
        <v/>
      </c>
      <c r="Q589" t="str">
        <f t="shared" si="49"/>
        <v/>
      </c>
      <c r="R589" t="str">
        <f>IF(TabResults[[#This Row],[Games-Periods-Players]]="","",1)</f>
        <v/>
      </c>
    </row>
    <row r="590" spans="10:18" hidden="1" x14ac:dyDescent="0.25">
      <c r="J590" s="11" t="str">
        <f t="shared" si="48"/>
        <v/>
      </c>
      <c r="K590" t="str">
        <f>IF(ROW()-ROW($K$4)+1&gt;COUNTA($J$4:$J$5000)*COUNTA(TabPP[Players playing]),"",INDEX($J$4:$J$5000,INT((ROW()-ROW($K$4))/COUNTA(TabPP[Players playing])+1))&amp;"-"&amp;INDEX(TabPP[Players playing],MOD(ROW()-ROW($K$4),COUNTA(TabPP[Players playing]))+1))</f>
        <v>G2--</v>
      </c>
      <c r="L590" t="str">
        <f t="shared" si="50"/>
        <v/>
      </c>
      <c r="M590" t="str">
        <f t="shared" si="51"/>
        <v/>
      </c>
      <c r="N590" t="str">
        <f t="shared" si="52"/>
        <v/>
      </c>
      <c r="O590" t="str">
        <f t="array" ref="O590">IFERROR(INDEX($L$4:$L$5000,_xlfn.AGGREGATE(15,6,IF($L$4:$L$5000&lt;&gt;"",ROW($L$4:$L$5000)-ROW($L$4)+1,NA()),ROWS($O$4:O590))),"")</f>
        <v/>
      </c>
      <c r="P590" t="str">
        <f>IF(O590="","",IF(INDEX(TabPlayer2[Players],MATCH(P589,TabPlayer2[Players],0)+1)="",$B$4,INDEX(TabPlayer2[Players],MATCH(P589,TabPlayer2[Players],0)+1)))</f>
        <v/>
      </c>
      <c r="Q590" t="str">
        <f t="shared" si="49"/>
        <v/>
      </c>
      <c r="R590" t="str">
        <f>IF(TabResults[[#This Row],[Games-Periods-Players]]="","",1)</f>
        <v/>
      </c>
    </row>
    <row r="591" spans="10:18" hidden="1" x14ac:dyDescent="0.25">
      <c r="J591" s="11" t="str">
        <f t="shared" si="48"/>
        <v/>
      </c>
      <c r="K591" t="str">
        <f>IF(ROW()-ROW($K$4)+1&gt;COUNTA($J$4:$J$5000)*COUNTA(TabPP[Players playing]),"",INDEX($J$4:$J$5000,INT((ROW()-ROW($K$4))/COUNTA(TabPP[Players playing])+1))&amp;"-"&amp;INDEX(TabPP[Players playing],MOD(ROW()-ROW($K$4),COUNTA(TabPP[Players playing]))+1))</f>
        <v>G2--</v>
      </c>
      <c r="L591" t="str">
        <f t="shared" si="50"/>
        <v/>
      </c>
      <c r="M591" t="str">
        <f t="shared" si="51"/>
        <v/>
      </c>
      <c r="N591" t="str">
        <f t="shared" si="52"/>
        <v/>
      </c>
      <c r="O591" t="str">
        <f t="array" ref="O591">IFERROR(INDEX($L$4:$L$5000,_xlfn.AGGREGATE(15,6,IF($L$4:$L$5000&lt;&gt;"",ROW($L$4:$L$5000)-ROW($L$4)+1,NA()),ROWS($O$4:O591))),"")</f>
        <v/>
      </c>
      <c r="P591" t="str">
        <f>IF(O591="","",IF(INDEX(TabPlayer2[Players],MATCH(P590,TabPlayer2[Players],0)+1)="",$B$4,INDEX(TabPlayer2[Players],MATCH(P590,TabPlayer2[Players],0)+1)))</f>
        <v/>
      </c>
      <c r="Q591" t="str">
        <f t="shared" si="49"/>
        <v/>
      </c>
      <c r="R591" t="str">
        <f>IF(TabResults[[#This Row],[Games-Periods-Players]]="","",1)</f>
        <v/>
      </c>
    </row>
    <row r="592" spans="10:18" hidden="1" x14ac:dyDescent="0.25">
      <c r="J592" s="11" t="str">
        <f t="shared" si="48"/>
        <v/>
      </c>
      <c r="K592" t="str">
        <f>IF(ROW()-ROW($K$4)+1&gt;COUNTA($J$4:$J$5000)*COUNTA(TabPP[Players playing]),"",INDEX($J$4:$J$5000,INT((ROW()-ROW($K$4))/COUNTA(TabPP[Players playing])+1))&amp;"-"&amp;INDEX(TabPP[Players playing],MOD(ROW()-ROW($K$4),COUNTA(TabPP[Players playing]))+1))</f>
        <v>G2--</v>
      </c>
      <c r="L592" t="str">
        <f t="shared" si="50"/>
        <v/>
      </c>
      <c r="M592" t="str">
        <f t="shared" si="51"/>
        <v/>
      </c>
      <c r="N592" t="str">
        <f t="shared" si="52"/>
        <v/>
      </c>
      <c r="O592" t="str">
        <f t="array" ref="O592">IFERROR(INDEX($L$4:$L$5000,_xlfn.AGGREGATE(15,6,IF($L$4:$L$5000&lt;&gt;"",ROW($L$4:$L$5000)-ROW($L$4)+1,NA()),ROWS($O$4:O592))),"")</f>
        <v/>
      </c>
      <c r="P592" t="str">
        <f>IF(O592="","",IF(INDEX(TabPlayer2[Players],MATCH(P591,TabPlayer2[Players],0)+1)="",$B$4,INDEX(TabPlayer2[Players],MATCH(P591,TabPlayer2[Players],0)+1)))</f>
        <v/>
      </c>
      <c r="Q592" t="str">
        <f t="shared" si="49"/>
        <v/>
      </c>
      <c r="R592" t="str">
        <f>IF(TabResults[[#This Row],[Games-Periods-Players]]="","",1)</f>
        <v/>
      </c>
    </row>
    <row r="593" spans="10:18" hidden="1" x14ac:dyDescent="0.25">
      <c r="J593" s="11" t="str">
        <f t="shared" si="48"/>
        <v/>
      </c>
      <c r="K593" t="str">
        <f>IF(ROW()-ROW($K$4)+1&gt;COUNTA($J$4:$J$5000)*COUNTA(TabPP[Players playing]),"",INDEX($J$4:$J$5000,INT((ROW()-ROW($K$4))/COUNTA(TabPP[Players playing])+1))&amp;"-"&amp;INDEX(TabPP[Players playing],MOD(ROW()-ROW($K$4),COUNTA(TabPP[Players playing]))+1))</f>
        <v>G2--</v>
      </c>
      <c r="L593" t="str">
        <f t="shared" si="50"/>
        <v/>
      </c>
      <c r="M593" t="str">
        <f t="shared" si="51"/>
        <v/>
      </c>
      <c r="N593" t="str">
        <f t="shared" si="52"/>
        <v/>
      </c>
      <c r="O593" t="str">
        <f t="array" ref="O593">IFERROR(INDEX($L$4:$L$5000,_xlfn.AGGREGATE(15,6,IF($L$4:$L$5000&lt;&gt;"",ROW($L$4:$L$5000)-ROW($L$4)+1,NA()),ROWS($O$4:O593))),"")</f>
        <v/>
      </c>
      <c r="P593" t="str">
        <f>IF(O593="","",IF(INDEX(TabPlayer2[Players],MATCH(P592,TabPlayer2[Players],0)+1)="",$B$4,INDEX(TabPlayer2[Players],MATCH(P592,TabPlayer2[Players],0)+1)))</f>
        <v/>
      </c>
      <c r="Q593" t="str">
        <f t="shared" si="49"/>
        <v/>
      </c>
      <c r="R593" t="str">
        <f>IF(TabResults[[#This Row],[Games-Periods-Players]]="","",1)</f>
        <v/>
      </c>
    </row>
    <row r="594" spans="10:18" hidden="1" x14ac:dyDescent="0.25">
      <c r="J594" s="11" t="str">
        <f t="shared" si="48"/>
        <v/>
      </c>
      <c r="K594" t="str">
        <f>IF(ROW()-ROW($K$4)+1&gt;COUNTA($J$4:$J$5000)*COUNTA(TabPP[Players playing]),"",INDEX($J$4:$J$5000,INT((ROW()-ROW($K$4))/COUNTA(TabPP[Players playing])+1))&amp;"-"&amp;INDEX(TabPP[Players playing],MOD(ROW()-ROW($K$4),COUNTA(TabPP[Players playing]))+1))</f>
        <v>G2--</v>
      </c>
      <c r="L594" t="str">
        <f t="shared" si="50"/>
        <v/>
      </c>
      <c r="M594" t="str">
        <f t="shared" si="51"/>
        <v/>
      </c>
      <c r="N594" t="str">
        <f t="shared" si="52"/>
        <v/>
      </c>
      <c r="O594" t="str">
        <f t="array" ref="O594">IFERROR(INDEX($L$4:$L$5000,_xlfn.AGGREGATE(15,6,IF($L$4:$L$5000&lt;&gt;"",ROW($L$4:$L$5000)-ROW($L$4)+1,NA()),ROWS($O$4:O594))),"")</f>
        <v/>
      </c>
      <c r="P594" t="str">
        <f>IF(O594="","",IF(INDEX(TabPlayer2[Players],MATCH(P593,TabPlayer2[Players],0)+1)="",$B$4,INDEX(TabPlayer2[Players],MATCH(P593,TabPlayer2[Players],0)+1)))</f>
        <v/>
      </c>
      <c r="Q594" t="str">
        <f t="shared" si="49"/>
        <v/>
      </c>
      <c r="R594" t="str">
        <f>IF(TabResults[[#This Row],[Games-Periods-Players]]="","",1)</f>
        <v/>
      </c>
    </row>
    <row r="595" spans="10:18" hidden="1" x14ac:dyDescent="0.25">
      <c r="J595" s="11" t="str">
        <f t="shared" si="48"/>
        <v/>
      </c>
      <c r="K595" t="str">
        <f>IF(ROW()-ROW($K$4)+1&gt;COUNTA($J$4:$J$5000)*COUNTA(TabPP[Players playing]),"",INDEX($J$4:$J$5000,INT((ROW()-ROW($K$4))/COUNTA(TabPP[Players playing])+1))&amp;"-"&amp;INDEX(TabPP[Players playing],MOD(ROW()-ROW($K$4),COUNTA(TabPP[Players playing]))+1))</f>
        <v>G2--</v>
      </c>
      <c r="L595" t="str">
        <f t="shared" si="50"/>
        <v/>
      </c>
      <c r="M595" t="str">
        <f t="shared" si="51"/>
        <v/>
      </c>
      <c r="N595" t="str">
        <f t="shared" si="52"/>
        <v/>
      </c>
      <c r="O595" t="str">
        <f t="array" ref="O595">IFERROR(INDEX($L$4:$L$5000,_xlfn.AGGREGATE(15,6,IF($L$4:$L$5000&lt;&gt;"",ROW($L$4:$L$5000)-ROW($L$4)+1,NA()),ROWS($O$4:O595))),"")</f>
        <v/>
      </c>
      <c r="P595" t="str">
        <f>IF(O595="","",IF(INDEX(TabPlayer2[Players],MATCH(P594,TabPlayer2[Players],0)+1)="",$B$4,INDEX(TabPlayer2[Players],MATCH(P594,TabPlayer2[Players],0)+1)))</f>
        <v/>
      </c>
      <c r="Q595" t="str">
        <f t="shared" si="49"/>
        <v/>
      </c>
      <c r="R595" t="str">
        <f>IF(TabResults[[#This Row],[Games-Periods-Players]]="","",1)</f>
        <v/>
      </c>
    </row>
    <row r="596" spans="10:18" hidden="1" x14ac:dyDescent="0.25">
      <c r="J596" s="11" t="str">
        <f t="shared" si="48"/>
        <v/>
      </c>
      <c r="K596" t="str">
        <f>IF(ROW()-ROW($K$4)+1&gt;COUNTA($J$4:$J$5000)*COUNTA(TabPP[Players playing]),"",INDEX($J$4:$J$5000,INT((ROW()-ROW($K$4))/COUNTA(TabPP[Players playing])+1))&amp;"-"&amp;INDEX(TabPP[Players playing],MOD(ROW()-ROW($K$4),COUNTA(TabPP[Players playing]))+1))</f>
        <v>G2--</v>
      </c>
      <c r="L596" t="str">
        <f t="shared" si="50"/>
        <v/>
      </c>
      <c r="M596" t="str">
        <f t="shared" si="51"/>
        <v/>
      </c>
      <c r="N596" t="str">
        <f t="shared" si="52"/>
        <v/>
      </c>
      <c r="O596" t="str">
        <f t="array" ref="O596">IFERROR(INDEX($L$4:$L$5000,_xlfn.AGGREGATE(15,6,IF($L$4:$L$5000&lt;&gt;"",ROW($L$4:$L$5000)-ROW($L$4)+1,NA()),ROWS($O$4:O596))),"")</f>
        <v/>
      </c>
      <c r="P596" t="str">
        <f>IF(O596="","",IF(INDEX(TabPlayer2[Players],MATCH(P595,TabPlayer2[Players],0)+1)="",$B$4,INDEX(TabPlayer2[Players],MATCH(P595,TabPlayer2[Players],0)+1)))</f>
        <v/>
      </c>
      <c r="Q596" t="str">
        <f t="shared" si="49"/>
        <v/>
      </c>
      <c r="R596" t="str">
        <f>IF(TabResults[[#This Row],[Games-Periods-Players]]="","",1)</f>
        <v/>
      </c>
    </row>
    <row r="597" spans="10:18" hidden="1" x14ac:dyDescent="0.25">
      <c r="J597" s="11" t="str">
        <f t="shared" si="48"/>
        <v/>
      </c>
      <c r="K597" t="str">
        <f>IF(ROW()-ROW($K$4)+1&gt;COUNTA($J$4:$J$5000)*COUNTA(TabPP[Players playing]),"",INDEX($J$4:$J$5000,INT((ROW()-ROW($K$4))/COUNTA(TabPP[Players playing])+1))&amp;"-"&amp;INDEX(TabPP[Players playing],MOD(ROW()-ROW($K$4),COUNTA(TabPP[Players playing]))+1))</f>
        <v>G2--</v>
      </c>
      <c r="L597" t="str">
        <f t="shared" si="50"/>
        <v/>
      </c>
      <c r="M597" t="str">
        <f t="shared" si="51"/>
        <v/>
      </c>
      <c r="N597" t="str">
        <f t="shared" si="52"/>
        <v/>
      </c>
      <c r="O597" t="str">
        <f t="array" ref="O597">IFERROR(INDEX($L$4:$L$5000,_xlfn.AGGREGATE(15,6,IF($L$4:$L$5000&lt;&gt;"",ROW($L$4:$L$5000)-ROW($L$4)+1,NA()),ROWS($O$4:O597))),"")</f>
        <v/>
      </c>
      <c r="P597" t="str">
        <f>IF(O597="","",IF(INDEX(TabPlayer2[Players],MATCH(P596,TabPlayer2[Players],0)+1)="",$B$4,INDEX(TabPlayer2[Players],MATCH(P596,TabPlayer2[Players],0)+1)))</f>
        <v/>
      </c>
      <c r="Q597" t="str">
        <f t="shared" si="49"/>
        <v/>
      </c>
      <c r="R597" t="str">
        <f>IF(TabResults[[#This Row],[Games-Periods-Players]]="","",1)</f>
        <v/>
      </c>
    </row>
    <row r="598" spans="10:18" hidden="1" x14ac:dyDescent="0.25">
      <c r="J598" s="11" t="str">
        <f t="shared" si="48"/>
        <v/>
      </c>
      <c r="K598" t="str">
        <f>IF(ROW()-ROW($K$4)+1&gt;COUNTA($J$4:$J$5000)*COUNTA(TabPP[Players playing]),"",INDEX($J$4:$J$5000,INT((ROW()-ROW($K$4))/COUNTA(TabPP[Players playing])+1))&amp;"-"&amp;INDEX(TabPP[Players playing],MOD(ROW()-ROW($K$4),COUNTA(TabPP[Players playing]))+1))</f>
        <v>G2--</v>
      </c>
      <c r="L598" t="str">
        <f t="shared" si="50"/>
        <v/>
      </c>
      <c r="M598" t="str">
        <f t="shared" si="51"/>
        <v/>
      </c>
      <c r="N598" t="str">
        <f t="shared" si="52"/>
        <v/>
      </c>
      <c r="O598" t="str">
        <f t="array" ref="O598">IFERROR(INDEX($L$4:$L$5000,_xlfn.AGGREGATE(15,6,IF($L$4:$L$5000&lt;&gt;"",ROW($L$4:$L$5000)-ROW($L$4)+1,NA()),ROWS($O$4:O598))),"")</f>
        <v/>
      </c>
      <c r="P598" t="str">
        <f>IF(O598="","",IF(INDEX(TabPlayer2[Players],MATCH(P597,TabPlayer2[Players],0)+1)="",$B$4,INDEX(TabPlayer2[Players],MATCH(P597,TabPlayer2[Players],0)+1)))</f>
        <v/>
      </c>
      <c r="Q598" t="str">
        <f t="shared" si="49"/>
        <v/>
      </c>
      <c r="R598" t="str">
        <f>IF(TabResults[[#This Row],[Games-Periods-Players]]="","",1)</f>
        <v/>
      </c>
    </row>
    <row r="599" spans="10:18" hidden="1" x14ac:dyDescent="0.25">
      <c r="J599" s="11" t="str">
        <f t="shared" si="48"/>
        <v/>
      </c>
      <c r="K599" t="str">
        <f>IF(ROW()-ROW($K$4)+1&gt;COUNTA($J$4:$J$5000)*COUNTA(TabPP[Players playing]),"",INDEX($J$4:$J$5000,INT((ROW()-ROW($K$4))/COUNTA(TabPP[Players playing])+1))&amp;"-"&amp;INDEX(TabPP[Players playing],MOD(ROW()-ROW($K$4),COUNTA(TabPP[Players playing]))+1))</f>
        <v>G2--</v>
      </c>
      <c r="L599" t="str">
        <f t="shared" si="50"/>
        <v/>
      </c>
      <c r="M599" t="str">
        <f t="shared" si="51"/>
        <v/>
      </c>
      <c r="N599" t="str">
        <f t="shared" si="52"/>
        <v/>
      </c>
      <c r="O599" t="str">
        <f t="array" ref="O599">IFERROR(INDEX($L$4:$L$5000,_xlfn.AGGREGATE(15,6,IF($L$4:$L$5000&lt;&gt;"",ROW($L$4:$L$5000)-ROW($L$4)+1,NA()),ROWS($O$4:O599))),"")</f>
        <v/>
      </c>
      <c r="P599" t="str">
        <f>IF(O599="","",IF(INDEX(TabPlayer2[Players],MATCH(P598,TabPlayer2[Players],0)+1)="",$B$4,INDEX(TabPlayer2[Players],MATCH(P598,TabPlayer2[Players],0)+1)))</f>
        <v/>
      </c>
      <c r="Q599" t="str">
        <f t="shared" si="49"/>
        <v/>
      </c>
      <c r="R599" t="str">
        <f>IF(TabResults[[#This Row],[Games-Periods-Players]]="","",1)</f>
        <v/>
      </c>
    </row>
    <row r="600" spans="10:18" hidden="1" x14ac:dyDescent="0.25">
      <c r="J600" s="11" t="str">
        <f t="shared" si="48"/>
        <v/>
      </c>
      <c r="K600" t="str">
        <f>IF(ROW()-ROW($K$4)+1&gt;COUNTA($J$4:$J$5000)*COUNTA(TabPP[Players playing]),"",INDEX($J$4:$J$5000,INT((ROW()-ROW($K$4))/COUNTA(TabPP[Players playing])+1))&amp;"-"&amp;INDEX(TabPP[Players playing],MOD(ROW()-ROW($K$4),COUNTA(TabPP[Players playing]))+1))</f>
        <v>G2--</v>
      </c>
      <c r="L600" t="str">
        <f t="shared" si="50"/>
        <v/>
      </c>
      <c r="M600" t="str">
        <f t="shared" si="51"/>
        <v/>
      </c>
      <c r="N600" t="str">
        <f t="shared" si="52"/>
        <v/>
      </c>
      <c r="O600" t="str">
        <f t="array" ref="O600">IFERROR(INDEX($L$4:$L$5000,_xlfn.AGGREGATE(15,6,IF($L$4:$L$5000&lt;&gt;"",ROW($L$4:$L$5000)-ROW($L$4)+1,NA()),ROWS($O$4:O600))),"")</f>
        <v/>
      </c>
      <c r="P600" t="str">
        <f>IF(O600="","",IF(INDEX(TabPlayer2[Players],MATCH(P599,TabPlayer2[Players],0)+1)="",$B$4,INDEX(TabPlayer2[Players],MATCH(P599,TabPlayer2[Players],0)+1)))</f>
        <v/>
      </c>
      <c r="Q600" t="str">
        <f t="shared" si="49"/>
        <v/>
      </c>
      <c r="R600" t="str">
        <f>IF(TabResults[[#This Row],[Games-Periods-Players]]="","",1)</f>
        <v/>
      </c>
    </row>
    <row r="601" spans="10:18" hidden="1" x14ac:dyDescent="0.25">
      <c r="J601" s="11" t="str">
        <f t="shared" si="48"/>
        <v/>
      </c>
      <c r="K601" t="str">
        <f>IF(ROW()-ROW($K$4)+1&gt;COUNTA($J$4:$J$5000)*COUNTA(TabPP[Players playing]),"",INDEX($J$4:$J$5000,INT((ROW()-ROW($K$4))/COUNTA(TabPP[Players playing])+1))&amp;"-"&amp;INDEX(TabPP[Players playing],MOD(ROW()-ROW($K$4),COUNTA(TabPP[Players playing]))+1))</f>
        <v>G2--</v>
      </c>
      <c r="L601" t="str">
        <f t="shared" si="50"/>
        <v/>
      </c>
      <c r="M601" t="str">
        <f t="shared" si="51"/>
        <v/>
      </c>
      <c r="N601" t="str">
        <f t="shared" si="52"/>
        <v/>
      </c>
      <c r="O601" t="str">
        <f t="array" ref="O601">IFERROR(INDEX($L$4:$L$5000,_xlfn.AGGREGATE(15,6,IF($L$4:$L$5000&lt;&gt;"",ROW($L$4:$L$5000)-ROW($L$4)+1,NA()),ROWS($O$4:O601))),"")</f>
        <v/>
      </c>
      <c r="P601" t="str">
        <f>IF(O601="","",IF(INDEX(TabPlayer2[Players],MATCH(P600,TabPlayer2[Players],0)+1)="",$B$4,INDEX(TabPlayer2[Players],MATCH(P600,TabPlayer2[Players],0)+1)))</f>
        <v/>
      </c>
      <c r="Q601" t="str">
        <f t="shared" si="49"/>
        <v/>
      </c>
      <c r="R601" t="str">
        <f>IF(TabResults[[#This Row],[Games-Periods-Players]]="","",1)</f>
        <v/>
      </c>
    </row>
    <row r="602" spans="10:18" hidden="1" x14ac:dyDescent="0.25">
      <c r="J602" s="11" t="str">
        <f t="shared" si="48"/>
        <v/>
      </c>
      <c r="K602" t="str">
        <f>IF(ROW()-ROW($K$4)+1&gt;COUNTA($J$4:$J$5000)*COUNTA(TabPP[Players playing]),"",INDEX($J$4:$J$5000,INT((ROW()-ROW($K$4))/COUNTA(TabPP[Players playing])+1))&amp;"-"&amp;INDEX(TabPP[Players playing],MOD(ROW()-ROW($K$4),COUNTA(TabPP[Players playing]))+1))</f>
        <v>G2--</v>
      </c>
      <c r="L602" t="str">
        <f t="shared" si="50"/>
        <v/>
      </c>
      <c r="M602" t="str">
        <f t="shared" si="51"/>
        <v/>
      </c>
      <c r="N602" t="str">
        <f t="shared" si="52"/>
        <v/>
      </c>
      <c r="O602" t="str">
        <f t="array" ref="O602">IFERROR(INDEX($L$4:$L$5000,_xlfn.AGGREGATE(15,6,IF($L$4:$L$5000&lt;&gt;"",ROW($L$4:$L$5000)-ROW($L$4)+1,NA()),ROWS($O$4:O602))),"")</f>
        <v/>
      </c>
      <c r="P602" t="str">
        <f>IF(O602="","",IF(INDEX(TabPlayer2[Players],MATCH(P601,TabPlayer2[Players],0)+1)="",$B$4,INDEX(TabPlayer2[Players],MATCH(P601,TabPlayer2[Players],0)+1)))</f>
        <v/>
      </c>
      <c r="Q602" t="str">
        <f t="shared" si="49"/>
        <v/>
      </c>
      <c r="R602" t="str">
        <f>IF(TabResults[[#This Row],[Games-Periods-Players]]="","",1)</f>
        <v/>
      </c>
    </row>
    <row r="603" spans="10:18" hidden="1" x14ac:dyDescent="0.25">
      <c r="J603" s="11" t="str">
        <f t="shared" si="48"/>
        <v/>
      </c>
      <c r="K603" t="str">
        <f>IF(ROW()-ROW($K$4)+1&gt;COUNTA($J$4:$J$5000)*COUNTA(TabPP[Players playing]),"",INDEX($J$4:$J$5000,INT((ROW()-ROW($K$4))/COUNTA(TabPP[Players playing])+1))&amp;"-"&amp;INDEX(TabPP[Players playing],MOD(ROW()-ROW($K$4),COUNTA(TabPP[Players playing]))+1))</f>
        <v>G2--</v>
      </c>
      <c r="L603" t="str">
        <f t="shared" si="50"/>
        <v/>
      </c>
      <c r="M603" t="str">
        <f t="shared" si="51"/>
        <v/>
      </c>
      <c r="N603" t="str">
        <f t="shared" si="52"/>
        <v/>
      </c>
      <c r="O603" t="str">
        <f t="array" ref="O603">IFERROR(INDEX($L$4:$L$5000,_xlfn.AGGREGATE(15,6,IF($L$4:$L$5000&lt;&gt;"",ROW($L$4:$L$5000)-ROW($L$4)+1,NA()),ROWS($O$4:O603))),"")</f>
        <v/>
      </c>
      <c r="P603" t="str">
        <f>IF(O603="","",IF(INDEX(TabPlayer2[Players],MATCH(P602,TabPlayer2[Players],0)+1)="",$B$4,INDEX(TabPlayer2[Players],MATCH(P602,TabPlayer2[Players],0)+1)))</f>
        <v/>
      </c>
      <c r="Q603" t="str">
        <f t="shared" si="49"/>
        <v/>
      </c>
      <c r="R603" t="str">
        <f>IF(TabResults[[#This Row],[Games-Periods-Players]]="","",1)</f>
        <v/>
      </c>
    </row>
    <row r="604" spans="10:18" hidden="1" x14ac:dyDescent="0.25">
      <c r="J604" s="11" t="str">
        <f t="shared" si="48"/>
        <v/>
      </c>
      <c r="K604" t="str">
        <f>IF(ROW()-ROW($K$4)+1&gt;COUNTA($J$4:$J$5000)*COUNTA(TabPP[Players playing]),"",INDEX($J$4:$J$5000,INT((ROW()-ROW($K$4))/COUNTA(TabPP[Players playing])+1))&amp;"-"&amp;INDEX(TabPP[Players playing],MOD(ROW()-ROW($K$4),COUNTA(TabPP[Players playing]))+1))</f>
        <v>G2--PP1</v>
      </c>
      <c r="L604" t="str">
        <f t="shared" si="50"/>
        <v/>
      </c>
      <c r="M604" t="str">
        <f t="shared" si="51"/>
        <v/>
      </c>
      <c r="N604" t="str">
        <f t="shared" si="52"/>
        <v/>
      </c>
      <c r="O604" t="str">
        <f t="array" ref="O604">IFERROR(INDEX($L$4:$L$5000,_xlfn.AGGREGATE(15,6,IF($L$4:$L$5000&lt;&gt;"",ROW($L$4:$L$5000)-ROW($L$4)+1,NA()),ROWS($O$4:O604))),"")</f>
        <v/>
      </c>
      <c r="P604" t="str">
        <f>IF(O604="","",IF(INDEX(TabPlayer2[Players],MATCH(P603,TabPlayer2[Players],0)+1)="",$B$4,INDEX(TabPlayer2[Players],MATCH(P603,TabPlayer2[Players],0)+1)))</f>
        <v/>
      </c>
      <c r="Q604" t="str">
        <f t="shared" si="49"/>
        <v/>
      </c>
      <c r="R604" t="str">
        <f>IF(TabResults[[#This Row],[Games-Periods-Players]]="","",1)</f>
        <v/>
      </c>
    </row>
    <row r="605" spans="10:18" hidden="1" x14ac:dyDescent="0.25">
      <c r="J605" s="11" t="str">
        <f t="shared" si="48"/>
        <v/>
      </c>
      <c r="K605" t="str">
        <f>IF(ROW()-ROW($K$4)+1&gt;COUNTA($J$4:$J$5000)*COUNTA(TabPP[Players playing]),"",INDEX($J$4:$J$5000,INT((ROW()-ROW($K$4))/COUNTA(TabPP[Players playing])+1))&amp;"-"&amp;INDEX(TabPP[Players playing],MOD(ROW()-ROW($K$4),COUNTA(TabPP[Players playing]))+1))</f>
        <v>G2--PP2</v>
      </c>
      <c r="L605" t="str">
        <f t="shared" si="50"/>
        <v/>
      </c>
      <c r="M605" t="str">
        <f t="shared" si="51"/>
        <v/>
      </c>
      <c r="N605" t="str">
        <f t="shared" si="52"/>
        <v/>
      </c>
      <c r="O605" t="str">
        <f t="array" ref="O605">IFERROR(INDEX($L$4:$L$5000,_xlfn.AGGREGATE(15,6,IF($L$4:$L$5000&lt;&gt;"",ROW($L$4:$L$5000)-ROW($L$4)+1,NA()),ROWS($O$4:O605))),"")</f>
        <v/>
      </c>
      <c r="P605" t="str">
        <f>IF(O605="","",IF(INDEX(TabPlayer2[Players],MATCH(P604,TabPlayer2[Players],0)+1)="",$B$4,INDEX(TabPlayer2[Players],MATCH(P604,TabPlayer2[Players],0)+1)))</f>
        <v/>
      </c>
      <c r="Q605" t="str">
        <f t="shared" si="49"/>
        <v/>
      </c>
      <c r="R605" t="str">
        <f>IF(TabResults[[#This Row],[Games-Periods-Players]]="","",1)</f>
        <v/>
      </c>
    </row>
    <row r="606" spans="10:18" hidden="1" x14ac:dyDescent="0.25">
      <c r="J606" s="11" t="str">
        <f t="shared" si="48"/>
        <v/>
      </c>
      <c r="K606" t="str">
        <f>IF(ROW()-ROW($K$4)+1&gt;COUNTA($J$4:$J$5000)*COUNTA(TabPP[Players playing]),"",INDEX($J$4:$J$5000,INT((ROW()-ROW($K$4))/COUNTA(TabPP[Players playing])+1))&amp;"-"&amp;INDEX(TabPP[Players playing],MOD(ROW()-ROW($K$4),COUNTA(TabPP[Players playing]))+1))</f>
        <v>G2--PP3</v>
      </c>
      <c r="L606" t="str">
        <f t="shared" si="50"/>
        <v/>
      </c>
      <c r="M606" t="str">
        <f t="shared" si="51"/>
        <v/>
      </c>
      <c r="N606" t="str">
        <f t="shared" si="52"/>
        <v/>
      </c>
      <c r="O606" t="str">
        <f t="array" ref="O606">IFERROR(INDEX($L$4:$L$5000,_xlfn.AGGREGATE(15,6,IF($L$4:$L$5000&lt;&gt;"",ROW($L$4:$L$5000)-ROW($L$4)+1,NA()),ROWS($O$4:O606))),"")</f>
        <v/>
      </c>
      <c r="P606" t="str">
        <f>IF(O606="","",IF(INDEX(TabPlayer2[Players],MATCH(P605,TabPlayer2[Players],0)+1)="",$B$4,INDEX(TabPlayer2[Players],MATCH(P605,TabPlayer2[Players],0)+1)))</f>
        <v/>
      </c>
      <c r="Q606" t="str">
        <f t="shared" si="49"/>
        <v/>
      </c>
      <c r="R606" t="str">
        <f>IF(TabResults[[#This Row],[Games-Periods-Players]]="","",1)</f>
        <v/>
      </c>
    </row>
    <row r="607" spans="10:18" hidden="1" x14ac:dyDescent="0.25">
      <c r="J607" s="11" t="str">
        <f t="shared" si="48"/>
        <v/>
      </c>
      <c r="K607" t="str">
        <f>IF(ROW()-ROW($K$4)+1&gt;COUNTA($J$4:$J$5000)*COUNTA(TabPP[Players playing]),"",INDEX($J$4:$J$5000,INT((ROW()-ROW($K$4))/COUNTA(TabPP[Players playing])+1))&amp;"-"&amp;INDEX(TabPP[Players playing],MOD(ROW()-ROW($K$4),COUNTA(TabPP[Players playing]))+1))</f>
        <v>G2--PP4</v>
      </c>
      <c r="L607" t="str">
        <f t="shared" si="50"/>
        <v/>
      </c>
      <c r="M607" t="str">
        <f t="shared" si="51"/>
        <v/>
      </c>
      <c r="N607" t="str">
        <f t="shared" si="52"/>
        <v/>
      </c>
      <c r="O607" t="str">
        <f t="array" ref="O607">IFERROR(INDEX($L$4:$L$5000,_xlfn.AGGREGATE(15,6,IF($L$4:$L$5000&lt;&gt;"",ROW($L$4:$L$5000)-ROW($L$4)+1,NA()),ROWS($O$4:O607))),"")</f>
        <v/>
      </c>
      <c r="P607" t="str">
        <f>IF(O607="","",IF(INDEX(TabPlayer2[Players],MATCH(P606,TabPlayer2[Players],0)+1)="",$B$4,INDEX(TabPlayer2[Players],MATCH(P606,TabPlayer2[Players],0)+1)))</f>
        <v/>
      </c>
      <c r="Q607" t="str">
        <f t="shared" si="49"/>
        <v/>
      </c>
      <c r="R607" t="str">
        <f>IF(TabResults[[#This Row],[Games-Periods-Players]]="","",1)</f>
        <v/>
      </c>
    </row>
    <row r="608" spans="10:18" hidden="1" x14ac:dyDescent="0.25">
      <c r="J608" s="11" t="str">
        <f t="shared" si="48"/>
        <v/>
      </c>
      <c r="K608" t="str">
        <f>IF(ROW()-ROW($K$4)+1&gt;COUNTA($J$4:$J$5000)*COUNTA(TabPP[Players playing]),"",INDEX($J$4:$J$5000,INT((ROW()-ROW($K$4))/COUNTA(TabPP[Players playing])+1))&amp;"-"&amp;INDEX(TabPP[Players playing],MOD(ROW()-ROW($K$4),COUNTA(TabPP[Players playing]))+1))</f>
        <v>G2--PP5</v>
      </c>
      <c r="L608" t="str">
        <f t="shared" si="50"/>
        <v/>
      </c>
      <c r="M608" t="str">
        <f t="shared" si="51"/>
        <v/>
      </c>
      <c r="N608" t="str">
        <f t="shared" si="52"/>
        <v/>
      </c>
      <c r="O608" t="str">
        <f t="array" ref="O608">IFERROR(INDEX($L$4:$L$5000,_xlfn.AGGREGATE(15,6,IF($L$4:$L$5000&lt;&gt;"",ROW($L$4:$L$5000)-ROW($L$4)+1,NA()),ROWS($O$4:O608))),"")</f>
        <v/>
      </c>
      <c r="P608" t="str">
        <f>IF(O608="","",IF(INDEX(TabPlayer2[Players],MATCH(P607,TabPlayer2[Players],0)+1)="",$B$4,INDEX(TabPlayer2[Players],MATCH(P607,TabPlayer2[Players],0)+1)))</f>
        <v/>
      </c>
      <c r="Q608" t="str">
        <f t="shared" si="49"/>
        <v/>
      </c>
      <c r="R608" t="str">
        <f>IF(TabResults[[#This Row],[Games-Periods-Players]]="","",1)</f>
        <v/>
      </c>
    </row>
    <row r="609" spans="10:18" hidden="1" x14ac:dyDescent="0.25">
      <c r="J609" s="11" t="str">
        <f t="shared" si="48"/>
        <v/>
      </c>
      <c r="K609" t="str">
        <f>IF(ROW()-ROW($K$4)+1&gt;COUNTA($J$4:$J$5000)*COUNTA(TabPP[Players playing]),"",INDEX($J$4:$J$5000,INT((ROW()-ROW($K$4))/COUNTA(TabPP[Players playing])+1))&amp;"-"&amp;INDEX(TabPP[Players playing],MOD(ROW()-ROW($K$4),COUNTA(TabPP[Players playing]))+1))</f>
        <v>G2--</v>
      </c>
      <c r="L609" t="str">
        <f t="shared" si="50"/>
        <v/>
      </c>
      <c r="M609" t="str">
        <f t="shared" si="51"/>
        <v/>
      </c>
      <c r="N609" t="str">
        <f t="shared" si="52"/>
        <v/>
      </c>
      <c r="O609" t="str">
        <f t="array" ref="O609">IFERROR(INDEX($L$4:$L$5000,_xlfn.AGGREGATE(15,6,IF($L$4:$L$5000&lt;&gt;"",ROW($L$4:$L$5000)-ROW($L$4)+1,NA()),ROWS($O$4:O609))),"")</f>
        <v/>
      </c>
      <c r="P609" t="str">
        <f>IF(O609="","",IF(INDEX(TabPlayer2[Players],MATCH(P608,TabPlayer2[Players],0)+1)="",$B$4,INDEX(TabPlayer2[Players],MATCH(P608,TabPlayer2[Players],0)+1)))</f>
        <v/>
      </c>
      <c r="Q609" t="str">
        <f t="shared" si="49"/>
        <v/>
      </c>
      <c r="R609" t="str">
        <f>IF(TabResults[[#This Row],[Games-Periods-Players]]="","",1)</f>
        <v/>
      </c>
    </row>
    <row r="610" spans="10:18" hidden="1" x14ac:dyDescent="0.25">
      <c r="J610" s="11" t="str">
        <f t="shared" si="48"/>
        <v/>
      </c>
      <c r="K610" t="str">
        <f>IF(ROW()-ROW($K$4)+1&gt;COUNTA($J$4:$J$5000)*COUNTA(TabPP[Players playing]),"",INDEX($J$4:$J$5000,INT((ROW()-ROW($K$4))/COUNTA(TabPP[Players playing])+1))&amp;"-"&amp;INDEX(TabPP[Players playing],MOD(ROW()-ROW($K$4),COUNTA(TabPP[Players playing]))+1))</f>
        <v>G2--</v>
      </c>
      <c r="L610" t="str">
        <f t="shared" si="50"/>
        <v/>
      </c>
      <c r="M610" t="str">
        <f t="shared" si="51"/>
        <v/>
      </c>
      <c r="N610" t="str">
        <f t="shared" si="52"/>
        <v/>
      </c>
      <c r="O610" t="str">
        <f t="array" ref="O610">IFERROR(INDEX($L$4:$L$5000,_xlfn.AGGREGATE(15,6,IF($L$4:$L$5000&lt;&gt;"",ROW($L$4:$L$5000)-ROW($L$4)+1,NA()),ROWS($O$4:O610))),"")</f>
        <v/>
      </c>
      <c r="P610" t="str">
        <f>IF(O610="","",IF(INDEX(TabPlayer2[Players],MATCH(P609,TabPlayer2[Players],0)+1)="",$B$4,INDEX(TabPlayer2[Players],MATCH(P609,TabPlayer2[Players],0)+1)))</f>
        <v/>
      </c>
      <c r="Q610" t="str">
        <f t="shared" si="49"/>
        <v/>
      </c>
      <c r="R610" t="str">
        <f>IF(TabResults[[#This Row],[Games-Periods-Players]]="","",1)</f>
        <v/>
      </c>
    </row>
    <row r="611" spans="10:18" hidden="1" x14ac:dyDescent="0.25">
      <c r="J611" s="11" t="str">
        <f t="shared" si="48"/>
        <v/>
      </c>
      <c r="K611" t="str">
        <f>IF(ROW()-ROW($K$4)+1&gt;COUNTA($J$4:$J$5000)*COUNTA(TabPP[Players playing]),"",INDEX($J$4:$J$5000,INT((ROW()-ROW($K$4))/COUNTA(TabPP[Players playing])+1))&amp;"-"&amp;INDEX(TabPP[Players playing],MOD(ROW()-ROW($K$4),COUNTA(TabPP[Players playing]))+1))</f>
        <v>G2--</v>
      </c>
      <c r="L611" t="str">
        <f t="shared" si="50"/>
        <v/>
      </c>
      <c r="M611" t="str">
        <f t="shared" si="51"/>
        <v/>
      </c>
      <c r="N611" t="str">
        <f t="shared" si="52"/>
        <v/>
      </c>
      <c r="O611" t="str">
        <f t="array" ref="O611">IFERROR(INDEX($L$4:$L$5000,_xlfn.AGGREGATE(15,6,IF($L$4:$L$5000&lt;&gt;"",ROW($L$4:$L$5000)-ROW($L$4)+1,NA()),ROWS($O$4:O611))),"")</f>
        <v/>
      </c>
      <c r="P611" t="str">
        <f>IF(O611="","",IF(INDEX(TabPlayer2[Players],MATCH(P610,TabPlayer2[Players],0)+1)="",$B$4,INDEX(TabPlayer2[Players],MATCH(P610,TabPlayer2[Players],0)+1)))</f>
        <v/>
      </c>
      <c r="Q611" t="str">
        <f t="shared" si="49"/>
        <v/>
      </c>
      <c r="R611" t="str">
        <f>IF(TabResults[[#This Row],[Games-Periods-Players]]="","",1)</f>
        <v/>
      </c>
    </row>
    <row r="612" spans="10:18" hidden="1" x14ac:dyDescent="0.25">
      <c r="J612" s="11" t="str">
        <f t="shared" si="48"/>
        <v/>
      </c>
      <c r="K612" t="str">
        <f>IF(ROW()-ROW($K$4)+1&gt;COUNTA($J$4:$J$5000)*COUNTA(TabPP[Players playing]),"",INDEX($J$4:$J$5000,INT((ROW()-ROW($K$4))/COUNTA(TabPP[Players playing])+1))&amp;"-"&amp;INDEX(TabPP[Players playing],MOD(ROW()-ROW($K$4),COUNTA(TabPP[Players playing]))+1))</f>
        <v>G2--</v>
      </c>
      <c r="L612" t="str">
        <f t="shared" si="50"/>
        <v/>
      </c>
      <c r="M612" t="str">
        <f t="shared" si="51"/>
        <v/>
      </c>
      <c r="N612" t="str">
        <f t="shared" si="52"/>
        <v/>
      </c>
      <c r="O612" t="str">
        <f t="array" ref="O612">IFERROR(INDEX($L$4:$L$5000,_xlfn.AGGREGATE(15,6,IF($L$4:$L$5000&lt;&gt;"",ROW($L$4:$L$5000)-ROW($L$4)+1,NA()),ROWS($O$4:O612))),"")</f>
        <v/>
      </c>
      <c r="P612" t="str">
        <f>IF(O612="","",IF(INDEX(TabPlayer2[Players],MATCH(P611,TabPlayer2[Players],0)+1)="",$B$4,INDEX(TabPlayer2[Players],MATCH(P611,TabPlayer2[Players],0)+1)))</f>
        <v/>
      </c>
      <c r="Q612" t="str">
        <f t="shared" si="49"/>
        <v/>
      </c>
      <c r="R612" t="str">
        <f>IF(TabResults[[#This Row],[Games-Periods-Players]]="","",1)</f>
        <v/>
      </c>
    </row>
    <row r="613" spans="10:18" hidden="1" x14ac:dyDescent="0.25">
      <c r="J613" s="11" t="str">
        <f t="shared" si="48"/>
        <v/>
      </c>
      <c r="K613" t="str">
        <f>IF(ROW()-ROW($K$4)+1&gt;COUNTA($J$4:$J$5000)*COUNTA(TabPP[Players playing]),"",INDEX($J$4:$J$5000,INT((ROW()-ROW($K$4))/COUNTA(TabPP[Players playing])+1))&amp;"-"&amp;INDEX(TabPP[Players playing],MOD(ROW()-ROW($K$4),COUNTA(TabPP[Players playing]))+1))</f>
        <v>G2--</v>
      </c>
      <c r="L613" t="str">
        <f t="shared" si="50"/>
        <v/>
      </c>
      <c r="M613" t="str">
        <f t="shared" si="51"/>
        <v/>
      </c>
      <c r="N613" t="str">
        <f t="shared" si="52"/>
        <v/>
      </c>
      <c r="O613" t="str">
        <f t="array" ref="O613">IFERROR(INDEX($L$4:$L$5000,_xlfn.AGGREGATE(15,6,IF($L$4:$L$5000&lt;&gt;"",ROW($L$4:$L$5000)-ROW($L$4)+1,NA()),ROWS($O$4:O613))),"")</f>
        <v/>
      </c>
      <c r="P613" t="str">
        <f>IF(O613="","",IF(INDEX(TabPlayer2[Players],MATCH(P612,TabPlayer2[Players],0)+1)="",$B$4,INDEX(TabPlayer2[Players],MATCH(P612,TabPlayer2[Players],0)+1)))</f>
        <v/>
      </c>
      <c r="Q613" t="str">
        <f t="shared" si="49"/>
        <v/>
      </c>
      <c r="R613" t="str">
        <f>IF(TabResults[[#This Row],[Games-Periods-Players]]="","",1)</f>
        <v/>
      </c>
    </row>
    <row r="614" spans="10:18" hidden="1" x14ac:dyDescent="0.25">
      <c r="J614" s="11" t="str">
        <f t="shared" si="48"/>
        <v/>
      </c>
      <c r="K614" t="str">
        <f>IF(ROW()-ROW($K$4)+1&gt;COUNTA($J$4:$J$5000)*COUNTA(TabPP[Players playing]),"",INDEX($J$4:$J$5000,INT((ROW()-ROW($K$4))/COUNTA(TabPP[Players playing])+1))&amp;"-"&amp;INDEX(TabPP[Players playing],MOD(ROW()-ROW($K$4),COUNTA(TabPP[Players playing]))+1))</f>
        <v>G2--</v>
      </c>
      <c r="L614" t="str">
        <f t="shared" si="50"/>
        <v/>
      </c>
      <c r="M614" t="str">
        <f t="shared" si="51"/>
        <v/>
      </c>
      <c r="N614" t="str">
        <f t="shared" si="52"/>
        <v/>
      </c>
      <c r="O614" t="str">
        <f t="array" ref="O614">IFERROR(INDEX($L$4:$L$5000,_xlfn.AGGREGATE(15,6,IF($L$4:$L$5000&lt;&gt;"",ROW($L$4:$L$5000)-ROW($L$4)+1,NA()),ROWS($O$4:O614))),"")</f>
        <v/>
      </c>
      <c r="P614" t="str">
        <f>IF(O614="","",IF(INDEX(TabPlayer2[Players],MATCH(P613,TabPlayer2[Players],0)+1)="",$B$4,INDEX(TabPlayer2[Players],MATCH(P613,TabPlayer2[Players],0)+1)))</f>
        <v/>
      </c>
      <c r="Q614" t="str">
        <f t="shared" si="49"/>
        <v/>
      </c>
      <c r="R614" t="str">
        <f>IF(TabResults[[#This Row],[Games-Periods-Players]]="","",1)</f>
        <v/>
      </c>
    </row>
    <row r="615" spans="10:18" hidden="1" x14ac:dyDescent="0.25">
      <c r="J615" s="11" t="str">
        <f t="shared" si="48"/>
        <v/>
      </c>
      <c r="K615" t="str">
        <f>IF(ROW()-ROW($K$4)+1&gt;COUNTA($J$4:$J$5000)*COUNTA(TabPP[Players playing]),"",INDEX($J$4:$J$5000,INT((ROW()-ROW($K$4))/COUNTA(TabPP[Players playing])+1))&amp;"-"&amp;INDEX(TabPP[Players playing],MOD(ROW()-ROW($K$4),COUNTA(TabPP[Players playing]))+1))</f>
        <v>G2--</v>
      </c>
      <c r="L615" t="str">
        <f t="shared" si="50"/>
        <v/>
      </c>
      <c r="M615" t="str">
        <f t="shared" si="51"/>
        <v/>
      </c>
      <c r="N615" t="str">
        <f t="shared" si="52"/>
        <v/>
      </c>
      <c r="O615" t="str">
        <f t="array" ref="O615">IFERROR(INDEX($L$4:$L$5000,_xlfn.AGGREGATE(15,6,IF($L$4:$L$5000&lt;&gt;"",ROW($L$4:$L$5000)-ROW($L$4)+1,NA()),ROWS($O$4:O615))),"")</f>
        <v/>
      </c>
      <c r="P615" t="str">
        <f>IF(O615="","",IF(INDEX(TabPlayer2[Players],MATCH(P614,TabPlayer2[Players],0)+1)="",$B$4,INDEX(TabPlayer2[Players],MATCH(P614,TabPlayer2[Players],0)+1)))</f>
        <v/>
      </c>
      <c r="Q615" t="str">
        <f t="shared" si="49"/>
        <v/>
      </c>
      <c r="R615" t="str">
        <f>IF(TabResults[[#This Row],[Games-Periods-Players]]="","",1)</f>
        <v/>
      </c>
    </row>
    <row r="616" spans="10:18" hidden="1" x14ac:dyDescent="0.25">
      <c r="J616" s="11" t="str">
        <f t="shared" si="48"/>
        <v/>
      </c>
      <c r="K616" t="str">
        <f>IF(ROW()-ROW($K$4)+1&gt;COUNTA($J$4:$J$5000)*COUNTA(TabPP[Players playing]),"",INDEX($J$4:$J$5000,INT((ROW()-ROW($K$4))/COUNTA(TabPP[Players playing])+1))&amp;"-"&amp;INDEX(TabPP[Players playing],MOD(ROW()-ROW($K$4),COUNTA(TabPP[Players playing]))+1))</f>
        <v>G2--</v>
      </c>
      <c r="L616" t="str">
        <f t="shared" si="50"/>
        <v/>
      </c>
      <c r="M616" t="str">
        <f t="shared" si="51"/>
        <v/>
      </c>
      <c r="N616" t="str">
        <f t="shared" si="52"/>
        <v/>
      </c>
      <c r="O616" t="str">
        <f t="array" ref="O616">IFERROR(INDEX($L$4:$L$5000,_xlfn.AGGREGATE(15,6,IF($L$4:$L$5000&lt;&gt;"",ROW($L$4:$L$5000)-ROW($L$4)+1,NA()),ROWS($O$4:O616))),"")</f>
        <v/>
      </c>
      <c r="P616" t="str">
        <f>IF(O616="","",IF(INDEX(TabPlayer2[Players],MATCH(P615,TabPlayer2[Players],0)+1)="",$B$4,INDEX(TabPlayer2[Players],MATCH(P615,TabPlayer2[Players],0)+1)))</f>
        <v/>
      </c>
      <c r="Q616" t="str">
        <f t="shared" si="49"/>
        <v/>
      </c>
      <c r="R616" t="str">
        <f>IF(TabResults[[#This Row],[Games-Periods-Players]]="","",1)</f>
        <v/>
      </c>
    </row>
    <row r="617" spans="10:18" hidden="1" x14ac:dyDescent="0.25">
      <c r="J617" s="11" t="str">
        <f t="shared" si="48"/>
        <v/>
      </c>
      <c r="K617" t="str">
        <f>IF(ROW()-ROW($K$4)+1&gt;COUNTA($J$4:$J$5000)*COUNTA(TabPP[Players playing]),"",INDEX($J$4:$J$5000,INT((ROW()-ROW($K$4))/COUNTA(TabPP[Players playing])+1))&amp;"-"&amp;INDEX(TabPP[Players playing],MOD(ROW()-ROW($K$4),COUNTA(TabPP[Players playing]))+1))</f>
        <v>G2--</v>
      </c>
      <c r="L617" t="str">
        <f t="shared" si="50"/>
        <v/>
      </c>
      <c r="M617" t="str">
        <f t="shared" si="51"/>
        <v/>
      </c>
      <c r="N617" t="str">
        <f t="shared" si="52"/>
        <v/>
      </c>
      <c r="O617" t="str">
        <f t="array" ref="O617">IFERROR(INDEX($L$4:$L$5000,_xlfn.AGGREGATE(15,6,IF($L$4:$L$5000&lt;&gt;"",ROW($L$4:$L$5000)-ROW($L$4)+1,NA()),ROWS($O$4:O617))),"")</f>
        <v/>
      </c>
      <c r="P617" t="str">
        <f>IF(O617="","",IF(INDEX(TabPlayer2[Players],MATCH(P616,TabPlayer2[Players],0)+1)="",$B$4,INDEX(TabPlayer2[Players],MATCH(P616,TabPlayer2[Players],0)+1)))</f>
        <v/>
      </c>
      <c r="Q617" t="str">
        <f t="shared" si="49"/>
        <v/>
      </c>
      <c r="R617" t="str">
        <f>IF(TabResults[[#This Row],[Games-Periods-Players]]="","",1)</f>
        <v/>
      </c>
    </row>
    <row r="618" spans="10:18" hidden="1" x14ac:dyDescent="0.25">
      <c r="J618" s="11" t="str">
        <f t="shared" si="48"/>
        <v/>
      </c>
      <c r="K618" t="str">
        <f>IF(ROW()-ROW($K$4)+1&gt;COUNTA($J$4:$J$5000)*COUNTA(TabPP[Players playing]),"",INDEX($J$4:$J$5000,INT((ROW()-ROW($K$4))/COUNTA(TabPP[Players playing])+1))&amp;"-"&amp;INDEX(TabPP[Players playing],MOD(ROW()-ROW($K$4),COUNTA(TabPP[Players playing]))+1))</f>
        <v>G2--</v>
      </c>
      <c r="L618" t="str">
        <f t="shared" si="50"/>
        <v/>
      </c>
      <c r="M618" t="str">
        <f t="shared" si="51"/>
        <v/>
      </c>
      <c r="N618" t="str">
        <f t="shared" si="52"/>
        <v/>
      </c>
      <c r="O618" t="str">
        <f t="array" ref="O618">IFERROR(INDEX($L$4:$L$5000,_xlfn.AGGREGATE(15,6,IF($L$4:$L$5000&lt;&gt;"",ROW($L$4:$L$5000)-ROW($L$4)+1,NA()),ROWS($O$4:O618))),"")</f>
        <v/>
      </c>
      <c r="P618" t="str">
        <f>IF(O618="","",IF(INDEX(TabPlayer2[Players],MATCH(P617,TabPlayer2[Players],0)+1)="",$B$4,INDEX(TabPlayer2[Players],MATCH(P617,TabPlayer2[Players],0)+1)))</f>
        <v/>
      </c>
      <c r="Q618" t="str">
        <f t="shared" si="49"/>
        <v/>
      </c>
      <c r="R618" t="str">
        <f>IF(TabResults[[#This Row],[Games-Periods-Players]]="","",1)</f>
        <v/>
      </c>
    </row>
    <row r="619" spans="10:18" hidden="1" x14ac:dyDescent="0.25">
      <c r="J619" s="11" t="str">
        <f t="shared" si="48"/>
        <v/>
      </c>
      <c r="K619" t="str">
        <f>IF(ROW()-ROW($K$4)+1&gt;COUNTA($J$4:$J$5000)*COUNTA(TabPP[Players playing]),"",INDEX($J$4:$J$5000,INT((ROW()-ROW($K$4))/COUNTA(TabPP[Players playing])+1))&amp;"-"&amp;INDEX(TabPP[Players playing],MOD(ROW()-ROW($K$4),COUNTA(TabPP[Players playing]))+1))</f>
        <v>G2--</v>
      </c>
      <c r="L619" t="str">
        <f t="shared" si="50"/>
        <v/>
      </c>
      <c r="M619" t="str">
        <f t="shared" si="51"/>
        <v/>
      </c>
      <c r="N619" t="str">
        <f t="shared" si="52"/>
        <v/>
      </c>
      <c r="O619" t="str">
        <f t="array" ref="O619">IFERROR(INDEX($L$4:$L$5000,_xlfn.AGGREGATE(15,6,IF($L$4:$L$5000&lt;&gt;"",ROW($L$4:$L$5000)-ROW($L$4)+1,NA()),ROWS($O$4:O619))),"")</f>
        <v/>
      </c>
      <c r="P619" t="str">
        <f>IF(O619="","",IF(INDEX(TabPlayer2[Players],MATCH(P618,TabPlayer2[Players],0)+1)="",$B$4,INDEX(TabPlayer2[Players],MATCH(P618,TabPlayer2[Players],0)+1)))</f>
        <v/>
      </c>
      <c r="Q619" t="str">
        <f t="shared" si="49"/>
        <v/>
      </c>
      <c r="R619" t="str">
        <f>IF(TabResults[[#This Row],[Games-Periods-Players]]="","",1)</f>
        <v/>
      </c>
    </row>
    <row r="620" spans="10:18" hidden="1" x14ac:dyDescent="0.25">
      <c r="J620" s="11" t="str">
        <f t="shared" si="48"/>
        <v/>
      </c>
      <c r="K620" t="str">
        <f>IF(ROW()-ROW($K$4)+1&gt;COUNTA($J$4:$J$5000)*COUNTA(TabPP[Players playing]),"",INDEX($J$4:$J$5000,INT((ROW()-ROW($K$4))/COUNTA(TabPP[Players playing])+1))&amp;"-"&amp;INDEX(TabPP[Players playing],MOD(ROW()-ROW($K$4),COUNTA(TabPP[Players playing]))+1))</f>
        <v>G2--</v>
      </c>
      <c r="L620" t="str">
        <f t="shared" si="50"/>
        <v/>
      </c>
      <c r="M620" t="str">
        <f t="shared" si="51"/>
        <v/>
      </c>
      <c r="N620" t="str">
        <f t="shared" si="52"/>
        <v/>
      </c>
      <c r="O620" t="str">
        <f t="array" ref="O620">IFERROR(INDEX($L$4:$L$5000,_xlfn.AGGREGATE(15,6,IF($L$4:$L$5000&lt;&gt;"",ROW($L$4:$L$5000)-ROW($L$4)+1,NA()),ROWS($O$4:O620))),"")</f>
        <v/>
      </c>
      <c r="P620" t="str">
        <f>IF(O620="","",IF(INDEX(TabPlayer2[Players],MATCH(P619,TabPlayer2[Players],0)+1)="",$B$4,INDEX(TabPlayer2[Players],MATCH(P619,TabPlayer2[Players],0)+1)))</f>
        <v/>
      </c>
      <c r="Q620" t="str">
        <f t="shared" si="49"/>
        <v/>
      </c>
      <c r="R620" t="str">
        <f>IF(TabResults[[#This Row],[Games-Periods-Players]]="","",1)</f>
        <v/>
      </c>
    </row>
    <row r="621" spans="10:18" hidden="1" x14ac:dyDescent="0.25">
      <c r="J621" s="11" t="str">
        <f t="shared" si="48"/>
        <v/>
      </c>
      <c r="K621" t="str">
        <f>IF(ROW()-ROW($K$4)+1&gt;COUNTA($J$4:$J$5000)*COUNTA(TabPP[Players playing]),"",INDEX($J$4:$J$5000,INT((ROW()-ROW($K$4))/COUNTA(TabPP[Players playing])+1))&amp;"-"&amp;INDEX(TabPP[Players playing],MOD(ROW()-ROW($K$4),COUNTA(TabPP[Players playing]))+1))</f>
        <v>G2--</v>
      </c>
      <c r="L621" t="str">
        <f t="shared" si="50"/>
        <v/>
      </c>
      <c r="M621" t="str">
        <f t="shared" si="51"/>
        <v/>
      </c>
      <c r="N621" t="str">
        <f t="shared" si="52"/>
        <v/>
      </c>
      <c r="O621" t="str">
        <f t="array" ref="O621">IFERROR(INDEX($L$4:$L$5000,_xlfn.AGGREGATE(15,6,IF($L$4:$L$5000&lt;&gt;"",ROW($L$4:$L$5000)-ROW($L$4)+1,NA()),ROWS($O$4:O621))),"")</f>
        <v/>
      </c>
      <c r="P621" t="str">
        <f>IF(O621="","",IF(INDEX(TabPlayer2[Players],MATCH(P620,TabPlayer2[Players],0)+1)="",$B$4,INDEX(TabPlayer2[Players],MATCH(P620,TabPlayer2[Players],0)+1)))</f>
        <v/>
      </c>
      <c r="Q621" t="str">
        <f t="shared" si="49"/>
        <v/>
      </c>
      <c r="R621" t="str">
        <f>IF(TabResults[[#This Row],[Games-Periods-Players]]="","",1)</f>
        <v/>
      </c>
    </row>
    <row r="622" spans="10:18" hidden="1" x14ac:dyDescent="0.25">
      <c r="J622" s="11" t="str">
        <f t="shared" si="48"/>
        <v/>
      </c>
      <c r="K622" t="str">
        <f>IF(ROW()-ROW($K$4)+1&gt;COUNTA($J$4:$J$5000)*COUNTA(TabPP[Players playing]),"",INDEX($J$4:$J$5000,INT((ROW()-ROW($K$4))/COUNTA(TabPP[Players playing])+1))&amp;"-"&amp;INDEX(TabPP[Players playing],MOD(ROW()-ROW($K$4),COUNTA(TabPP[Players playing]))+1))</f>
        <v>G2--</v>
      </c>
      <c r="L622" t="str">
        <f t="shared" si="50"/>
        <v/>
      </c>
      <c r="M622" t="str">
        <f t="shared" si="51"/>
        <v/>
      </c>
      <c r="N622" t="str">
        <f t="shared" si="52"/>
        <v/>
      </c>
      <c r="O622" t="str">
        <f t="array" ref="O622">IFERROR(INDEX($L$4:$L$5000,_xlfn.AGGREGATE(15,6,IF($L$4:$L$5000&lt;&gt;"",ROW($L$4:$L$5000)-ROW($L$4)+1,NA()),ROWS($O$4:O622))),"")</f>
        <v/>
      </c>
      <c r="P622" t="str">
        <f>IF(O622="","",IF(INDEX(TabPlayer2[Players],MATCH(P621,TabPlayer2[Players],0)+1)="",$B$4,INDEX(TabPlayer2[Players],MATCH(P621,TabPlayer2[Players],0)+1)))</f>
        <v/>
      </c>
      <c r="Q622" t="str">
        <f t="shared" si="49"/>
        <v/>
      </c>
      <c r="R622" t="str">
        <f>IF(TabResults[[#This Row],[Games-Periods-Players]]="","",1)</f>
        <v/>
      </c>
    </row>
    <row r="623" spans="10:18" hidden="1" x14ac:dyDescent="0.25">
      <c r="J623" s="11" t="str">
        <f t="shared" si="48"/>
        <v/>
      </c>
      <c r="K623" t="str">
        <f>IF(ROW()-ROW($K$4)+1&gt;COUNTA($J$4:$J$5000)*COUNTA(TabPP[Players playing]),"",INDEX($J$4:$J$5000,INT((ROW()-ROW($K$4))/COUNTA(TabPP[Players playing])+1))&amp;"-"&amp;INDEX(TabPP[Players playing],MOD(ROW()-ROW($K$4),COUNTA(TabPP[Players playing]))+1))</f>
        <v>G2--</v>
      </c>
      <c r="L623" t="str">
        <f t="shared" si="50"/>
        <v/>
      </c>
      <c r="M623" t="str">
        <f t="shared" si="51"/>
        <v/>
      </c>
      <c r="N623" t="str">
        <f t="shared" si="52"/>
        <v/>
      </c>
      <c r="O623" t="str">
        <f t="array" ref="O623">IFERROR(INDEX($L$4:$L$5000,_xlfn.AGGREGATE(15,6,IF($L$4:$L$5000&lt;&gt;"",ROW($L$4:$L$5000)-ROW($L$4)+1,NA()),ROWS($O$4:O623))),"")</f>
        <v/>
      </c>
      <c r="P623" t="str">
        <f>IF(O623="","",IF(INDEX(TabPlayer2[Players],MATCH(P622,TabPlayer2[Players],0)+1)="",$B$4,INDEX(TabPlayer2[Players],MATCH(P622,TabPlayer2[Players],0)+1)))</f>
        <v/>
      </c>
      <c r="Q623" t="str">
        <f t="shared" si="49"/>
        <v/>
      </c>
      <c r="R623" t="str">
        <f>IF(TabResults[[#This Row],[Games-Periods-Players]]="","",1)</f>
        <v/>
      </c>
    </row>
    <row r="624" spans="10:18" hidden="1" x14ac:dyDescent="0.25">
      <c r="J624" s="11" t="str">
        <f t="shared" si="48"/>
        <v/>
      </c>
      <c r="K624" t="str">
        <f>IF(ROW()-ROW($K$4)+1&gt;COUNTA($J$4:$J$5000)*COUNTA(TabPP[Players playing]),"",INDEX($J$4:$J$5000,INT((ROW()-ROW($K$4))/COUNTA(TabPP[Players playing])+1))&amp;"-"&amp;INDEX(TabPP[Players playing],MOD(ROW()-ROW($K$4),COUNTA(TabPP[Players playing]))+1))</f>
        <v>G2--PP1</v>
      </c>
      <c r="L624" t="str">
        <f t="shared" si="50"/>
        <v/>
      </c>
      <c r="M624" t="str">
        <f t="shared" si="51"/>
        <v/>
      </c>
      <c r="N624" t="str">
        <f t="shared" si="52"/>
        <v/>
      </c>
      <c r="O624" t="str">
        <f t="array" ref="O624">IFERROR(INDEX($L$4:$L$5000,_xlfn.AGGREGATE(15,6,IF($L$4:$L$5000&lt;&gt;"",ROW($L$4:$L$5000)-ROW($L$4)+1,NA()),ROWS($O$4:O624))),"")</f>
        <v/>
      </c>
      <c r="P624" t="str">
        <f>IF(O624="","",IF(INDEX(TabPlayer2[Players],MATCH(P623,TabPlayer2[Players],0)+1)="",$B$4,INDEX(TabPlayer2[Players],MATCH(P623,TabPlayer2[Players],0)+1)))</f>
        <v/>
      </c>
      <c r="Q624" t="str">
        <f t="shared" si="49"/>
        <v/>
      </c>
      <c r="R624" t="str">
        <f>IF(TabResults[[#This Row],[Games-Periods-Players]]="","",1)</f>
        <v/>
      </c>
    </row>
    <row r="625" spans="10:18" hidden="1" x14ac:dyDescent="0.25">
      <c r="J625" s="11" t="str">
        <f t="shared" si="48"/>
        <v/>
      </c>
      <c r="K625" t="str">
        <f>IF(ROW()-ROW($K$4)+1&gt;COUNTA($J$4:$J$5000)*COUNTA(TabPP[Players playing]),"",INDEX($J$4:$J$5000,INT((ROW()-ROW($K$4))/COUNTA(TabPP[Players playing])+1))&amp;"-"&amp;INDEX(TabPP[Players playing],MOD(ROW()-ROW($K$4),COUNTA(TabPP[Players playing]))+1))</f>
        <v>G2--PP2</v>
      </c>
      <c r="L625" t="str">
        <f t="shared" si="50"/>
        <v/>
      </c>
      <c r="M625" t="str">
        <f t="shared" si="51"/>
        <v/>
      </c>
      <c r="N625" t="str">
        <f t="shared" si="52"/>
        <v/>
      </c>
      <c r="O625" t="str">
        <f t="array" ref="O625">IFERROR(INDEX($L$4:$L$5000,_xlfn.AGGREGATE(15,6,IF($L$4:$L$5000&lt;&gt;"",ROW($L$4:$L$5000)-ROW($L$4)+1,NA()),ROWS($O$4:O625))),"")</f>
        <v/>
      </c>
      <c r="P625" t="str">
        <f>IF(O625="","",IF(INDEX(TabPlayer2[Players],MATCH(P624,TabPlayer2[Players],0)+1)="",$B$4,INDEX(TabPlayer2[Players],MATCH(P624,TabPlayer2[Players],0)+1)))</f>
        <v/>
      </c>
      <c r="Q625" t="str">
        <f t="shared" si="49"/>
        <v/>
      </c>
      <c r="R625" t="str">
        <f>IF(TabResults[[#This Row],[Games-Periods-Players]]="","",1)</f>
        <v/>
      </c>
    </row>
    <row r="626" spans="10:18" hidden="1" x14ac:dyDescent="0.25">
      <c r="J626" s="11" t="str">
        <f t="shared" si="48"/>
        <v/>
      </c>
      <c r="K626" t="str">
        <f>IF(ROW()-ROW($K$4)+1&gt;COUNTA($J$4:$J$5000)*COUNTA(TabPP[Players playing]),"",INDEX($J$4:$J$5000,INT((ROW()-ROW($K$4))/COUNTA(TabPP[Players playing])+1))&amp;"-"&amp;INDEX(TabPP[Players playing],MOD(ROW()-ROW($K$4),COUNTA(TabPP[Players playing]))+1))</f>
        <v>G2--PP3</v>
      </c>
      <c r="L626" t="str">
        <f t="shared" si="50"/>
        <v/>
      </c>
      <c r="M626" t="str">
        <f t="shared" si="51"/>
        <v/>
      </c>
      <c r="N626" t="str">
        <f t="shared" si="52"/>
        <v/>
      </c>
      <c r="O626" t="str">
        <f t="array" ref="O626">IFERROR(INDEX($L$4:$L$5000,_xlfn.AGGREGATE(15,6,IF($L$4:$L$5000&lt;&gt;"",ROW($L$4:$L$5000)-ROW($L$4)+1,NA()),ROWS($O$4:O626))),"")</f>
        <v/>
      </c>
      <c r="P626" t="str">
        <f>IF(O626="","",IF(INDEX(TabPlayer2[Players],MATCH(P625,TabPlayer2[Players],0)+1)="",$B$4,INDEX(TabPlayer2[Players],MATCH(P625,TabPlayer2[Players],0)+1)))</f>
        <v/>
      </c>
      <c r="Q626" t="str">
        <f t="shared" si="49"/>
        <v/>
      </c>
      <c r="R626" t="str">
        <f>IF(TabResults[[#This Row],[Games-Periods-Players]]="","",1)</f>
        <v/>
      </c>
    </row>
    <row r="627" spans="10:18" hidden="1" x14ac:dyDescent="0.25">
      <c r="J627" s="11" t="str">
        <f t="shared" si="48"/>
        <v/>
      </c>
      <c r="K627" t="str">
        <f>IF(ROW()-ROW($K$4)+1&gt;COUNTA($J$4:$J$5000)*COUNTA(TabPP[Players playing]),"",INDEX($J$4:$J$5000,INT((ROW()-ROW($K$4))/COUNTA(TabPP[Players playing])+1))&amp;"-"&amp;INDEX(TabPP[Players playing],MOD(ROW()-ROW($K$4),COUNTA(TabPP[Players playing]))+1))</f>
        <v>G2--PP4</v>
      </c>
      <c r="L627" t="str">
        <f t="shared" si="50"/>
        <v/>
      </c>
      <c r="M627" t="str">
        <f t="shared" si="51"/>
        <v/>
      </c>
      <c r="N627" t="str">
        <f t="shared" si="52"/>
        <v/>
      </c>
      <c r="O627" t="str">
        <f t="array" ref="O627">IFERROR(INDEX($L$4:$L$5000,_xlfn.AGGREGATE(15,6,IF($L$4:$L$5000&lt;&gt;"",ROW($L$4:$L$5000)-ROW($L$4)+1,NA()),ROWS($O$4:O627))),"")</f>
        <v/>
      </c>
      <c r="P627" t="str">
        <f>IF(O627="","",IF(INDEX(TabPlayer2[Players],MATCH(P626,TabPlayer2[Players],0)+1)="",$B$4,INDEX(TabPlayer2[Players],MATCH(P626,TabPlayer2[Players],0)+1)))</f>
        <v/>
      </c>
      <c r="Q627" t="str">
        <f t="shared" si="49"/>
        <v/>
      </c>
      <c r="R627" t="str">
        <f>IF(TabResults[[#This Row],[Games-Periods-Players]]="","",1)</f>
        <v/>
      </c>
    </row>
    <row r="628" spans="10:18" hidden="1" x14ac:dyDescent="0.25">
      <c r="J628" s="11" t="str">
        <f t="shared" si="48"/>
        <v/>
      </c>
      <c r="K628" t="str">
        <f>IF(ROW()-ROW($K$4)+1&gt;COUNTA($J$4:$J$5000)*COUNTA(TabPP[Players playing]),"",INDEX($J$4:$J$5000,INT((ROW()-ROW($K$4))/COUNTA(TabPP[Players playing])+1))&amp;"-"&amp;INDEX(TabPP[Players playing],MOD(ROW()-ROW($K$4),COUNTA(TabPP[Players playing]))+1))</f>
        <v>G2--PP5</v>
      </c>
      <c r="L628" t="str">
        <f t="shared" si="50"/>
        <v/>
      </c>
      <c r="M628" t="str">
        <f t="shared" si="51"/>
        <v/>
      </c>
      <c r="N628" t="str">
        <f t="shared" si="52"/>
        <v/>
      </c>
      <c r="O628" t="str">
        <f t="array" ref="O628">IFERROR(INDEX($L$4:$L$5000,_xlfn.AGGREGATE(15,6,IF($L$4:$L$5000&lt;&gt;"",ROW($L$4:$L$5000)-ROW($L$4)+1,NA()),ROWS($O$4:O628))),"")</f>
        <v/>
      </c>
      <c r="P628" t="str">
        <f>IF(O628="","",IF(INDEX(TabPlayer2[Players],MATCH(P627,TabPlayer2[Players],0)+1)="",$B$4,INDEX(TabPlayer2[Players],MATCH(P627,TabPlayer2[Players],0)+1)))</f>
        <v/>
      </c>
      <c r="Q628" t="str">
        <f t="shared" si="49"/>
        <v/>
      </c>
      <c r="R628" t="str">
        <f>IF(TabResults[[#This Row],[Games-Periods-Players]]="","",1)</f>
        <v/>
      </c>
    </row>
    <row r="629" spans="10:18" hidden="1" x14ac:dyDescent="0.25">
      <c r="J629" s="11" t="str">
        <f t="shared" si="48"/>
        <v/>
      </c>
      <c r="K629" t="str">
        <f>IF(ROW()-ROW($K$4)+1&gt;COUNTA($J$4:$J$5000)*COUNTA(TabPP[Players playing]),"",INDEX($J$4:$J$5000,INT((ROW()-ROW($K$4))/COUNTA(TabPP[Players playing])+1))&amp;"-"&amp;INDEX(TabPP[Players playing],MOD(ROW()-ROW($K$4),COUNTA(TabPP[Players playing]))+1))</f>
        <v>G2--</v>
      </c>
      <c r="L629" t="str">
        <f t="shared" si="50"/>
        <v/>
      </c>
      <c r="M629" t="str">
        <f t="shared" si="51"/>
        <v/>
      </c>
      <c r="N629" t="str">
        <f t="shared" si="52"/>
        <v/>
      </c>
      <c r="O629" t="str">
        <f t="array" ref="O629">IFERROR(INDEX($L$4:$L$5000,_xlfn.AGGREGATE(15,6,IF($L$4:$L$5000&lt;&gt;"",ROW($L$4:$L$5000)-ROW($L$4)+1,NA()),ROWS($O$4:O629))),"")</f>
        <v/>
      </c>
      <c r="P629" t="str">
        <f>IF(O629="","",IF(INDEX(TabPlayer2[Players],MATCH(P628,TabPlayer2[Players],0)+1)="",$B$4,INDEX(TabPlayer2[Players],MATCH(P628,TabPlayer2[Players],0)+1)))</f>
        <v/>
      </c>
      <c r="Q629" t="str">
        <f t="shared" si="49"/>
        <v/>
      </c>
      <c r="R629" t="str">
        <f>IF(TabResults[[#This Row],[Games-Periods-Players]]="","",1)</f>
        <v/>
      </c>
    </row>
    <row r="630" spans="10:18" hidden="1" x14ac:dyDescent="0.25">
      <c r="J630" s="11" t="str">
        <f t="shared" si="48"/>
        <v/>
      </c>
      <c r="K630" t="str">
        <f>IF(ROW()-ROW($K$4)+1&gt;COUNTA($J$4:$J$5000)*COUNTA(TabPP[Players playing]),"",INDEX($J$4:$J$5000,INT((ROW()-ROW($K$4))/COUNTA(TabPP[Players playing])+1))&amp;"-"&amp;INDEX(TabPP[Players playing],MOD(ROW()-ROW($K$4),COUNTA(TabPP[Players playing]))+1))</f>
        <v>G2--</v>
      </c>
      <c r="L630" t="str">
        <f t="shared" si="50"/>
        <v/>
      </c>
      <c r="M630" t="str">
        <f t="shared" si="51"/>
        <v/>
      </c>
      <c r="N630" t="str">
        <f t="shared" si="52"/>
        <v/>
      </c>
      <c r="O630" t="str">
        <f t="array" ref="O630">IFERROR(INDEX($L$4:$L$5000,_xlfn.AGGREGATE(15,6,IF($L$4:$L$5000&lt;&gt;"",ROW($L$4:$L$5000)-ROW($L$4)+1,NA()),ROWS($O$4:O630))),"")</f>
        <v/>
      </c>
      <c r="P630" t="str">
        <f>IF(O630="","",IF(INDEX(TabPlayer2[Players],MATCH(P629,TabPlayer2[Players],0)+1)="",$B$4,INDEX(TabPlayer2[Players],MATCH(P629,TabPlayer2[Players],0)+1)))</f>
        <v/>
      </c>
      <c r="Q630" t="str">
        <f t="shared" si="49"/>
        <v/>
      </c>
      <c r="R630" t="str">
        <f>IF(TabResults[[#This Row],[Games-Periods-Players]]="","",1)</f>
        <v/>
      </c>
    </row>
    <row r="631" spans="10:18" hidden="1" x14ac:dyDescent="0.25">
      <c r="J631" s="11" t="str">
        <f t="shared" si="48"/>
        <v/>
      </c>
      <c r="K631" t="str">
        <f>IF(ROW()-ROW($K$4)+1&gt;COUNTA($J$4:$J$5000)*COUNTA(TabPP[Players playing]),"",INDEX($J$4:$J$5000,INT((ROW()-ROW($K$4))/COUNTA(TabPP[Players playing])+1))&amp;"-"&amp;INDEX(TabPP[Players playing],MOD(ROW()-ROW($K$4),COUNTA(TabPP[Players playing]))+1))</f>
        <v>G2--</v>
      </c>
      <c r="L631" t="str">
        <f t="shared" si="50"/>
        <v/>
      </c>
      <c r="M631" t="str">
        <f t="shared" si="51"/>
        <v/>
      </c>
      <c r="N631" t="str">
        <f t="shared" si="52"/>
        <v/>
      </c>
      <c r="O631" t="str">
        <f t="array" ref="O631">IFERROR(INDEX($L$4:$L$5000,_xlfn.AGGREGATE(15,6,IF($L$4:$L$5000&lt;&gt;"",ROW($L$4:$L$5000)-ROW($L$4)+1,NA()),ROWS($O$4:O631))),"")</f>
        <v/>
      </c>
      <c r="P631" t="str">
        <f>IF(O631="","",IF(INDEX(TabPlayer2[Players],MATCH(P630,TabPlayer2[Players],0)+1)="",$B$4,INDEX(TabPlayer2[Players],MATCH(P630,TabPlayer2[Players],0)+1)))</f>
        <v/>
      </c>
      <c r="Q631" t="str">
        <f t="shared" si="49"/>
        <v/>
      </c>
      <c r="R631" t="str">
        <f>IF(TabResults[[#This Row],[Games-Periods-Players]]="","",1)</f>
        <v/>
      </c>
    </row>
    <row r="632" spans="10:18" hidden="1" x14ac:dyDescent="0.25">
      <c r="J632" s="11" t="str">
        <f t="shared" si="48"/>
        <v/>
      </c>
      <c r="K632" t="str">
        <f>IF(ROW()-ROW($K$4)+1&gt;COUNTA($J$4:$J$5000)*COUNTA(TabPP[Players playing]),"",INDEX($J$4:$J$5000,INT((ROW()-ROW($K$4))/COUNTA(TabPP[Players playing])+1))&amp;"-"&amp;INDEX(TabPP[Players playing],MOD(ROW()-ROW($K$4),COUNTA(TabPP[Players playing]))+1))</f>
        <v>G2--</v>
      </c>
      <c r="L632" t="str">
        <f t="shared" si="50"/>
        <v/>
      </c>
      <c r="M632" t="str">
        <f t="shared" si="51"/>
        <v/>
      </c>
      <c r="N632" t="str">
        <f t="shared" si="52"/>
        <v/>
      </c>
      <c r="O632" t="str">
        <f t="array" ref="O632">IFERROR(INDEX($L$4:$L$5000,_xlfn.AGGREGATE(15,6,IF($L$4:$L$5000&lt;&gt;"",ROW($L$4:$L$5000)-ROW($L$4)+1,NA()),ROWS($O$4:O632))),"")</f>
        <v/>
      </c>
      <c r="P632" t="str">
        <f>IF(O632="","",IF(INDEX(TabPlayer2[Players],MATCH(P631,TabPlayer2[Players],0)+1)="",$B$4,INDEX(TabPlayer2[Players],MATCH(P631,TabPlayer2[Players],0)+1)))</f>
        <v/>
      </c>
      <c r="Q632" t="str">
        <f t="shared" si="49"/>
        <v/>
      </c>
      <c r="R632" t="str">
        <f>IF(TabResults[[#This Row],[Games-Periods-Players]]="","",1)</f>
        <v/>
      </c>
    </row>
    <row r="633" spans="10:18" hidden="1" x14ac:dyDescent="0.25">
      <c r="J633" s="11" t="str">
        <f t="shared" si="48"/>
        <v/>
      </c>
      <c r="K633" t="str">
        <f>IF(ROW()-ROW($K$4)+1&gt;COUNTA($J$4:$J$5000)*COUNTA(TabPP[Players playing]),"",INDEX($J$4:$J$5000,INT((ROW()-ROW($K$4))/COUNTA(TabPP[Players playing])+1))&amp;"-"&amp;INDEX(TabPP[Players playing],MOD(ROW()-ROW($K$4),COUNTA(TabPP[Players playing]))+1))</f>
        <v>G2--</v>
      </c>
      <c r="L633" t="str">
        <f t="shared" si="50"/>
        <v/>
      </c>
      <c r="M633" t="str">
        <f t="shared" si="51"/>
        <v/>
      </c>
      <c r="N633" t="str">
        <f t="shared" si="52"/>
        <v/>
      </c>
      <c r="O633" t="str">
        <f t="array" ref="O633">IFERROR(INDEX($L$4:$L$5000,_xlfn.AGGREGATE(15,6,IF($L$4:$L$5000&lt;&gt;"",ROW($L$4:$L$5000)-ROW($L$4)+1,NA()),ROWS($O$4:O633))),"")</f>
        <v/>
      </c>
      <c r="P633" t="str">
        <f>IF(O633="","",IF(INDEX(TabPlayer2[Players],MATCH(P632,TabPlayer2[Players],0)+1)="",$B$4,INDEX(TabPlayer2[Players],MATCH(P632,TabPlayer2[Players],0)+1)))</f>
        <v/>
      </c>
      <c r="Q633" t="str">
        <f t="shared" si="49"/>
        <v/>
      </c>
      <c r="R633" t="str">
        <f>IF(TabResults[[#This Row],[Games-Periods-Players]]="","",1)</f>
        <v/>
      </c>
    </row>
    <row r="634" spans="10:18" hidden="1" x14ac:dyDescent="0.25">
      <c r="J634" s="11" t="str">
        <f t="shared" si="48"/>
        <v/>
      </c>
      <c r="K634" t="str">
        <f>IF(ROW()-ROW($K$4)+1&gt;COUNTA($J$4:$J$5000)*COUNTA(TabPP[Players playing]),"",INDEX($J$4:$J$5000,INT((ROW()-ROW($K$4))/COUNTA(TabPP[Players playing])+1))&amp;"-"&amp;INDEX(TabPP[Players playing],MOD(ROW()-ROW($K$4),COUNTA(TabPP[Players playing]))+1))</f>
        <v>G2--</v>
      </c>
      <c r="L634" t="str">
        <f t="shared" si="50"/>
        <v/>
      </c>
      <c r="M634" t="str">
        <f t="shared" si="51"/>
        <v/>
      </c>
      <c r="N634" t="str">
        <f t="shared" si="52"/>
        <v/>
      </c>
      <c r="O634" t="str">
        <f t="array" ref="O634">IFERROR(INDEX($L$4:$L$5000,_xlfn.AGGREGATE(15,6,IF($L$4:$L$5000&lt;&gt;"",ROW($L$4:$L$5000)-ROW($L$4)+1,NA()),ROWS($O$4:O634))),"")</f>
        <v/>
      </c>
      <c r="P634" t="str">
        <f>IF(O634="","",IF(INDEX(TabPlayer2[Players],MATCH(P633,TabPlayer2[Players],0)+1)="",$B$4,INDEX(TabPlayer2[Players],MATCH(P633,TabPlayer2[Players],0)+1)))</f>
        <v/>
      </c>
      <c r="Q634" t="str">
        <f t="shared" si="49"/>
        <v/>
      </c>
      <c r="R634" t="str">
        <f>IF(TabResults[[#This Row],[Games-Periods-Players]]="","",1)</f>
        <v/>
      </c>
    </row>
    <row r="635" spans="10:18" hidden="1" x14ac:dyDescent="0.25">
      <c r="J635" s="11" t="str">
        <f t="shared" si="48"/>
        <v/>
      </c>
      <c r="K635" t="str">
        <f>IF(ROW()-ROW($K$4)+1&gt;COUNTA($J$4:$J$5000)*COUNTA(TabPP[Players playing]),"",INDEX($J$4:$J$5000,INT((ROW()-ROW($K$4))/COUNTA(TabPP[Players playing])+1))&amp;"-"&amp;INDEX(TabPP[Players playing],MOD(ROW()-ROW($K$4),COUNTA(TabPP[Players playing]))+1))</f>
        <v>G2--</v>
      </c>
      <c r="L635" t="str">
        <f t="shared" si="50"/>
        <v/>
      </c>
      <c r="M635" t="str">
        <f t="shared" si="51"/>
        <v/>
      </c>
      <c r="N635" t="str">
        <f t="shared" si="52"/>
        <v/>
      </c>
      <c r="O635" t="str">
        <f t="array" ref="O635">IFERROR(INDEX($L$4:$L$5000,_xlfn.AGGREGATE(15,6,IF($L$4:$L$5000&lt;&gt;"",ROW($L$4:$L$5000)-ROW($L$4)+1,NA()),ROWS($O$4:O635))),"")</f>
        <v/>
      </c>
      <c r="P635" t="str">
        <f>IF(O635="","",IF(INDEX(TabPlayer2[Players],MATCH(P634,TabPlayer2[Players],0)+1)="",$B$4,INDEX(TabPlayer2[Players],MATCH(P634,TabPlayer2[Players],0)+1)))</f>
        <v/>
      </c>
      <c r="Q635" t="str">
        <f t="shared" si="49"/>
        <v/>
      </c>
      <c r="R635" t="str">
        <f>IF(TabResults[[#This Row],[Games-Periods-Players]]="","",1)</f>
        <v/>
      </c>
    </row>
    <row r="636" spans="10:18" hidden="1" x14ac:dyDescent="0.25">
      <c r="J636" s="11" t="str">
        <f t="shared" si="48"/>
        <v/>
      </c>
      <c r="K636" t="str">
        <f>IF(ROW()-ROW($K$4)+1&gt;COUNTA($J$4:$J$5000)*COUNTA(TabPP[Players playing]),"",INDEX($J$4:$J$5000,INT((ROW()-ROW($K$4))/COUNTA(TabPP[Players playing])+1))&amp;"-"&amp;INDEX(TabPP[Players playing],MOD(ROW()-ROW($K$4),COUNTA(TabPP[Players playing]))+1))</f>
        <v>G2--</v>
      </c>
      <c r="L636" t="str">
        <f t="shared" si="50"/>
        <v/>
      </c>
      <c r="M636" t="str">
        <f t="shared" si="51"/>
        <v/>
      </c>
      <c r="N636" t="str">
        <f t="shared" si="52"/>
        <v/>
      </c>
      <c r="O636" t="str">
        <f t="array" ref="O636">IFERROR(INDEX($L$4:$L$5000,_xlfn.AGGREGATE(15,6,IF($L$4:$L$5000&lt;&gt;"",ROW($L$4:$L$5000)-ROW($L$4)+1,NA()),ROWS($O$4:O636))),"")</f>
        <v/>
      </c>
      <c r="P636" t="str">
        <f>IF(O636="","",IF(INDEX(TabPlayer2[Players],MATCH(P635,TabPlayer2[Players],0)+1)="",$B$4,INDEX(TabPlayer2[Players],MATCH(P635,TabPlayer2[Players],0)+1)))</f>
        <v/>
      </c>
      <c r="Q636" t="str">
        <f t="shared" si="49"/>
        <v/>
      </c>
      <c r="R636" t="str">
        <f>IF(TabResults[[#This Row],[Games-Periods-Players]]="","",1)</f>
        <v/>
      </c>
    </row>
    <row r="637" spans="10:18" hidden="1" x14ac:dyDescent="0.25">
      <c r="J637" s="11" t="str">
        <f t="shared" si="48"/>
        <v/>
      </c>
      <c r="K637" t="str">
        <f>IF(ROW()-ROW($K$4)+1&gt;COUNTA($J$4:$J$5000)*COUNTA(TabPP[Players playing]),"",INDEX($J$4:$J$5000,INT((ROW()-ROW($K$4))/COUNTA(TabPP[Players playing])+1))&amp;"-"&amp;INDEX(TabPP[Players playing],MOD(ROW()-ROW($K$4),COUNTA(TabPP[Players playing]))+1))</f>
        <v>G2--</v>
      </c>
      <c r="L637" t="str">
        <f t="shared" si="50"/>
        <v/>
      </c>
      <c r="M637" t="str">
        <f t="shared" si="51"/>
        <v/>
      </c>
      <c r="N637" t="str">
        <f t="shared" si="52"/>
        <v/>
      </c>
      <c r="O637" t="str">
        <f t="array" ref="O637">IFERROR(INDEX($L$4:$L$5000,_xlfn.AGGREGATE(15,6,IF($L$4:$L$5000&lt;&gt;"",ROW($L$4:$L$5000)-ROW($L$4)+1,NA()),ROWS($O$4:O637))),"")</f>
        <v/>
      </c>
      <c r="P637" t="str">
        <f>IF(O637="","",IF(INDEX(TabPlayer2[Players],MATCH(P636,TabPlayer2[Players],0)+1)="",$B$4,INDEX(TabPlayer2[Players],MATCH(P636,TabPlayer2[Players],0)+1)))</f>
        <v/>
      </c>
      <c r="Q637" t="str">
        <f t="shared" si="49"/>
        <v/>
      </c>
      <c r="R637" t="str">
        <f>IF(TabResults[[#This Row],[Games-Periods-Players]]="","",1)</f>
        <v/>
      </c>
    </row>
    <row r="638" spans="10:18" hidden="1" x14ac:dyDescent="0.25">
      <c r="J638" s="11" t="str">
        <f t="shared" si="48"/>
        <v/>
      </c>
      <c r="K638" t="str">
        <f>IF(ROW()-ROW($K$4)+1&gt;COUNTA($J$4:$J$5000)*COUNTA(TabPP[Players playing]),"",INDEX($J$4:$J$5000,INT((ROW()-ROW($K$4))/COUNTA(TabPP[Players playing])+1))&amp;"-"&amp;INDEX(TabPP[Players playing],MOD(ROW()-ROW($K$4),COUNTA(TabPP[Players playing]))+1))</f>
        <v>G2--</v>
      </c>
      <c r="L638" t="str">
        <f t="shared" si="50"/>
        <v/>
      </c>
      <c r="M638" t="str">
        <f t="shared" si="51"/>
        <v/>
      </c>
      <c r="N638" t="str">
        <f t="shared" si="52"/>
        <v/>
      </c>
      <c r="O638" t="str">
        <f t="array" ref="O638">IFERROR(INDEX($L$4:$L$5000,_xlfn.AGGREGATE(15,6,IF($L$4:$L$5000&lt;&gt;"",ROW($L$4:$L$5000)-ROW($L$4)+1,NA()),ROWS($O$4:O638))),"")</f>
        <v/>
      </c>
      <c r="P638" t="str">
        <f>IF(O638="","",IF(INDEX(TabPlayer2[Players],MATCH(P637,TabPlayer2[Players],0)+1)="",$B$4,INDEX(TabPlayer2[Players],MATCH(P637,TabPlayer2[Players],0)+1)))</f>
        <v/>
      </c>
      <c r="Q638" t="str">
        <f t="shared" si="49"/>
        <v/>
      </c>
      <c r="R638" t="str">
        <f>IF(TabResults[[#This Row],[Games-Periods-Players]]="","",1)</f>
        <v/>
      </c>
    </row>
    <row r="639" spans="10:18" hidden="1" x14ac:dyDescent="0.25">
      <c r="J639" s="11" t="str">
        <f t="shared" si="48"/>
        <v/>
      </c>
      <c r="K639" t="str">
        <f>IF(ROW()-ROW($K$4)+1&gt;COUNTA($J$4:$J$5000)*COUNTA(TabPP[Players playing]),"",INDEX($J$4:$J$5000,INT((ROW()-ROW($K$4))/COUNTA(TabPP[Players playing])+1))&amp;"-"&amp;INDEX(TabPP[Players playing],MOD(ROW()-ROW($K$4),COUNTA(TabPP[Players playing]))+1))</f>
        <v>G2--</v>
      </c>
      <c r="L639" t="str">
        <f t="shared" si="50"/>
        <v/>
      </c>
      <c r="M639" t="str">
        <f t="shared" si="51"/>
        <v/>
      </c>
      <c r="N639" t="str">
        <f t="shared" si="52"/>
        <v/>
      </c>
      <c r="O639" t="str">
        <f t="array" ref="O639">IFERROR(INDEX($L$4:$L$5000,_xlfn.AGGREGATE(15,6,IF($L$4:$L$5000&lt;&gt;"",ROW($L$4:$L$5000)-ROW($L$4)+1,NA()),ROWS($O$4:O639))),"")</f>
        <v/>
      </c>
      <c r="P639" t="str">
        <f>IF(O639="","",IF(INDEX(TabPlayer2[Players],MATCH(P638,TabPlayer2[Players],0)+1)="",$B$4,INDEX(TabPlayer2[Players],MATCH(P638,TabPlayer2[Players],0)+1)))</f>
        <v/>
      </c>
      <c r="Q639" t="str">
        <f t="shared" si="49"/>
        <v/>
      </c>
      <c r="R639" t="str">
        <f>IF(TabResults[[#This Row],[Games-Periods-Players]]="","",1)</f>
        <v/>
      </c>
    </row>
    <row r="640" spans="10:18" hidden="1" x14ac:dyDescent="0.25">
      <c r="J640" s="11" t="str">
        <f t="shared" si="48"/>
        <v/>
      </c>
      <c r="K640" t="str">
        <f>IF(ROW()-ROW($K$4)+1&gt;COUNTA($J$4:$J$5000)*COUNTA(TabPP[Players playing]),"",INDEX($J$4:$J$5000,INT((ROW()-ROW($K$4))/COUNTA(TabPP[Players playing])+1))&amp;"-"&amp;INDEX(TabPP[Players playing],MOD(ROW()-ROW($K$4),COUNTA(TabPP[Players playing]))+1))</f>
        <v>G2--</v>
      </c>
      <c r="L640" t="str">
        <f t="shared" si="50"/>
        <v/>
      </c>
      <c r="M640" t="str">
        <f t="shared" si="51"/>
        <v/>
      </c>
      <c r="N640" t="str">
        <f t="shared" si="52"/>
        <v/>
      </c>
      <c r="O640" t="str">
        <f t="array" ref="O640">IFERROR(INDEX($L$4:$L$5000,_xlfn.AGGREGATE(15,6,IF($L$4:$L$5000&lt;&gt;"",ROW($L$4:$L$5000)-ROW($L$4)+1,NA()),ROWS($O$4:O640))),"")</f>
        <v/>
      </c>
      <c r="P640" t="str">
        <f>IF(O640="","",IF(INDEX(TabPlayer2[Players],MATCH(P639,TabPlayer2[Players],0)+1)="",$B$4,INDEX(TabPlayer2[Players],MATCH(P639,TabPlayer2[Players],0)+1)))</f>
        <v/>
      </c>
      <c r="Q640" t="str">
        <f t="shared" si="49"/>
        <v/>
      </c>
      <c r="R640" t="str">
        <f>IF(TabResults[[#This Row],[Games-Periods-Players]]="","",1)</f>
        <v/>
      </c>
    </row>
    <row r="641" spans="10:18" hidden="1" x14ac:dyDescent="0.25">
      <c r="J641" s="11" t="str">
        <f t="shared" si="48"/>
        <v/>
      </c>
      <c r="K641" t="str">
        <f>IF(ROW()-ROW($K$4)+1&gt;COUNTA($J$4:$J$5000)*COUNTA(TabPP[Players playing]),"",INDEX($J$4:$J$5000,INT((ROW()-ROW($K$4))/COUNTA(TabPP[Players playing])+1))&amp;"-"&amp;INDEX(TabPP[Players playing],MOD(ROW()-ROW($K$4),COUNTA(TabPP[Players playing]))+1))</f>
        <v>G2--</v>
      </c>
      <c r="L641" t="str">
        <f t="shared" si="50"/>
        <v/>
      </c>
      <c r="M641" t="str">
        <f t="shared" si="51"/>
        <v/>
      </c>
      <c r="N641" t="str">
        <f t="shared" si="52"/>
        <v/>
      </c>
      <c r="O641" t="str">
        <f t="array" ref="O641">IFERROR(INDEX($L$4:$L$5000,_xlfn.AGGREGATE(15,6,IF($L$4:$L$5000&lt;&gt;"",ROW($L$4:$L$5000)-ROW($L$4)+1,NA()),ROWS($O$4:O641))),"")</f>
        <v/>
      </c>
      <c r="P641" t="str">
        <f>IF(O641="","",IF(INDEX(TabPlayer2[Players],MATCH(P640,TabPlayer2[Players],0)+1)="",$B$4,INDEX(TabPlayer2[Players],MATCH(P640,TabPlayer2[Players],0)+1)))</f>
        <v/>
      </c>
      <c r="Q641" t="str">
        <f t="shared" si="49"/>
        <v/>
      </c>
      <c r="R641" t="str">
        <f>IF(TabResults[[#This Row],[Games-Periods-Players]]="","",1)</f>
        <v/>
      </c>
    </row>
    <row r="642" spans="10:18" hidden="1" x14ac:dyDescent="0.25">
      <c r="J642" s="11" t="str">
        <f t="shared" si="48"/>
        <v/>
      </c>
      <c r="K642" t="str">
        <f>IF(ROW()-ROW($K$4)+1&gt;COUNTA($J$4:$J$5000)*COUNTA(TabPP[Players playing]),"",INDEX($J$4:$J$5000,INT((ROW()-ROW($K$4))/COUNTA(TabPP[Players playing])+1))&amp;"-"&amp;INDEX(TabPP[Players playing],MOD(ROW()-ROW($K$4),COUNTA(TabPP[Players playing]))+1))</f>
        <v>G2--</v>
      </c>
      <c r="L642" t="str">
        <f t="shared" si="50"/>
        <v/>
      </c>
      <c r="M642" t="str">
        <f t="shared" si="51"/>
        <v/>
      </c>
      <c r="N642" t="str">
        <f t="shared" si="52"/>
        <v/>
      </c>
      <c r="O642" t="str">
        <f t="array" ref="O642">IFERROR(INDEX($L$4:$L$5000,_xlfn.AGGREGATE(15,6,IF($L$4:$L$5000&lt;&gt;"",ROW($L$4:$L$5000)-ROW($L$4)+1,NA()),ROWS($O$4:O642))),"")</f>
        <v/>
      </c>
      <c r="P642" t="str">
        <f>IF(O642="","",IF(INDEX(TabPlayer2[Players],MATCH(P641,TabPlayer2[Players],0)+1)="",$B$4,INDEX(TabPlayer2[Players],MATCH(P641,TabPlayer2[Players],0)+1)))</f>
        <v/>
      </c>
      <c r="Q642" t="str">
        <f t="shared" si="49"/>
        <v/>
      </c>
      <c r="R642" t="str">
        <f>IF(TabResults[[#This Row],[Games-Periods-Players]]="","",1)</f>
        <v/>
      </c>
    </row>
    <row r="643" spans="10:18" hidden="1" x14ac:dyDescent="0.25">
      <c r="J643" s="11" t="str">
        <f t="shared" si="48"/>
        <v/>
      </c>
      <c r="K643" t="str">
        <f>IF(ROW()-ROW($K$4)+1&gt;COUNTA($J$4:$J$5000)*COUNTA(TabPP[Players playing]),"",INDEX($J$4:$J$5000,INT((ROW()-ROW($K$4))/COUNTA(TabPP[Players playing])+1))&amp;"-"&amp;INDEX(TabPP[Players playing],MOD(ROW()-ROW($K$4),COUNTA(TabPP[Players playing]))+1))</f>
        <v>G2--</v>
      </c>
      <c r="L643" t="str">
        <f t="shared" si="50"/>
        <v/>
      </c>
      <c r="M643" t="str">
        <f t="shared" si="51"/>
        <v/>
      </c>
      <c r="N643" t="str">
        <f t="shared" si="52"/>
        <v/>
      </c>
      <c r="O643" t="str">
        <f t="array" ref="O643">IFERROR(INDEX($L$4:$L$5000,_xlfn.AGGREGATE(15,6,IF($L$4:$L$5000&lt;&gt;"",ROW($L$4:$L$5000)-ROW($L$4)+1,NA()),ROWS($O$4:O643))),"")</f>
        <v/>
      </c>
      <c r="P643" t="str">
        <f>IF(O643="","",IF(INDEX(TabPlayer2[Players],MATCH(P642,TabPlayer2[Players],0)+1)="",$B$4,INDEX(TabPlayer2[Players],MATCH(P642,TabPlayer2[Players],0)+1)))</f>
        <v/>
      </c>
      <c r="Q643" t="str">
        <f t="shared" si="49"/>
        <v/>
      </c>
      <c r="R643" t="str">
        <f>IF(TabResults[[#This Row],[Games-Periods-Players]]="","",1)</f>
        <v/>
      </c>
    </row>
    <row r="644" spans="10:18" hidden="1" x14ac:dyDescent="0.25">
      <c r="J644" s="11" t="str">
        <f t="shared" ref="J644:J707" si="53">IF(ROW()-ROW($J$4)+1&gt;COUNTA($D$4:$D$23)*COUNTA($F$4:$F$23),"",INDEX($D$4:$D$23,INT((ROW()-ROW($J$4))/COUNTA($F$4:$F$23)+1))&amp;"-"&amp;INDEX($F$4:$F$23,MOD(ROW()-ROW($J$4),COUNTA($F$4:$F$23))+1))</f>
        <v/>
      </c>
      <c r="K644" t="str">
        <f>IF(ROW()-ROW($K$4)+1&gt;COUNTA($J$4:$J$5000)*COUNTA(TabPP[Players playing]),"",INDEX($J$4:$J$5000,INT((ROW()-ROW($K$4))/COUNTA(TabPP[Players playing])+1))&amp;"-"&amp;INDEX(TabPP[Players playing],MOD(ROW()-ROW($K$4),COUNTA(TabPP[Players playing]))+1))</f>
        <v>G2--PP1</v>
      </c>
      <c r="L644" t="str">
        <f t="shared" si="50"/>
        <v/>
      </c>
      <c r="M644" t="str">
        <f t="shared" si="51"/>
        <v/>
      </c>
      <c r="N644" t="str">
        <f t="shared" si="52"/>
        <v/>
      </c>
      <c r="O644" t="str">
        <f t="array" ref="O644">IFERROR(INDEX($L$4:$L$5000,_xlfn.AGGREGATE(15,6,IF($L$4:$L$5000&lt;&gt;"",ROW($L$4:$L$5000)-ROW($L$4)+1,NA()),ROWS($O$4:O644))),"")</f>
        <v/>
      </c>
      <c r="P644" t="str">
        <f>IF(O644="","",IF(INDEX(TabPlayer2[Players],MATCH(P643,TabPlayer2[Players],0)+1)="",$B$4,INDEX(TabPlayer2[Players],MATCH(P643,TabPlayer2[Players],0)+1)))</f>
        <v/>
      </c>
      <c r="Q644" t="str">
        <f t="shared" ref="Q644:Q707" si="54">IF(O644="","",M644&amp;"-"&amp;N644&amp;"-"&amp;P644)</f>
        <v/>
      </c>
      <c r="R644" t="str">
        <f>IF(TabResults[[#This Row],[Games-Periods-Players]]="","",1)</f>
        <v/>
      </c>
    </row>
    <row r="645" spans="10:18" hidden="1" x14ac:dyDescent="0.25">
      <c r="J645" s="11" t="str">
        <f t="shared" si="53"/>
        <v/>
      </c>
      <c r="K645" t="str">
        <f>IF(ROW()-ROW($K$4)+1&gt;COUNTA($J$4:$J$5000)*COUNTA(TabPP[Players playing]),"",INDEX($J$4:$J$5000,INT((ROW()-ROW($K$4))/COUNTA(TabPP[Players playing])+1))&amp;"-"&amp;INDEX(TabPP[Players playing],MOD(ROW()-ROW($K$4),COUNTA(TabPP[Players playing]))+1))</f>
        <v>G2--PP2</v>
      </c>
      <c r="L645" t="str">
        <f t="shared" ref="L645:L708" si="55">IF(LEN(K645)&gt;=9,K645,"")</f>
        <v/>
      </c>
      <c r="M645" t="str">
        <f t="shared" ref="M645:M708" si="56">TRIM(LEFT(SUBSTITUTE(O645,"-",REPT(" ",LEN(O645))),LEN(O645)))</f>
        <v/>
      </c>
      <c r="N645" t="str">
        <f t="shared" ref="N645:N708" si="57">TRIM(MID(SUBSTITUTE(O645,"-",REPT(" ",LEN(O645))),(2-1)*LEN(O645)+1,LEN(O645)))</f>
        <v/>
      </c>
      <c r="O645" t="str">
        <f t="array" ref="O645">IFERROR(INDEX($L$4:$L$5000,_xlfn.AGGREGATE(15,6,IF($L$4:$L$5000&lt;&gt;"",ROW($L$4:$L$5000)-ROW($L$4)+1,NA()),ROWS($O$4:O645))),"")</f>
        <v/>
      </c>
      <c r="P645" t="str">
        <f>IF(O645="","",IF(INDEX(TabPlayer2[Players],MATCH(P644,TabPlayer2[Players],0)+1)="",$B$4,INDEX(TabPlayer2[Players],MATCH(P644,TabPlayer2[Players],0)+1)))</f>
        <v/>
      </c>
      <c r="Q645" t="str">
        <f t="shared" si="54"/>
        <v/>
      </c>
      <c r="R645" t="str">
        <f>IF(TabResults[[#This Row],[Games-Periods-Players]]="","",1)</f>
        <v/>
      </c>
    </row>
    <row r="646" spans="10:18" hidden="1" x14ac:dyDescent="0.25">
      <c r="J646" s="11" t="str">
        <f t="shared" si="53"/>
        <v/>
      </c>
      <c r="K646" t="str">
        <f>IF(ROW()-ROW($K$4)+1&gt;COUNTA($J$4:$J$5000)*COUNTA(TabPP[Players playing]),"",INDEX($J$4:$J$5000,INT((ROW()-ROW($K$4))/COUNTA(TabPP[Players playing])+1))&amp;"-"&amp;INDEX(TabPP[Players playing],MOD(ROW()-ROW($K$4),COUNTA(TabPP[Players playing]))+1))</f>
        <v>G2--PP3</v>
      </c>
      <c r="L646" t="str">
        <f t="shared" si="55"/>
        <v/>
      </c>
      <c r="M646" t="str">
        <f t="shared" si="56"/>
        <v/>
      </c>
      <c r="N646" t="str">
        <f t="shared" si="57"/>
        <v/>
      </c>
      <c r="O646" t="str">
        <f t="array" ref="O646">IFERROR(INDEX($L$4:$L$5000,_xlfn.AGGREGATE(15,6,IF($L$4:$L$5000&lt;&gt;"",ROW($L$4:$L$5000)-ROW($L$4)+1,NA()),ROWS($O$4:O646))),"")</f>
        <v/>
      </c>
      <c r="P646" t="str">
        <f>IF(O646="","",IF(INDEX(TabPlayer2[Players],MATCH(P645,TabPlayer2[Players],0)+1)="",$B$4,INDEX(TabPlayer2[Players],MATCH(P645,TabPlayer2[Players],0)+1)))</f>
        <v/>
      </c>
      <c r="Q646" t="str">
        <f t="shared" si="54"/>
        <v/>
      </c>
      <c r="R646" t="str">
        <f>IF(TabResults[[#This Row],[Games-Periods-Players]]="","",1)</f>
        <v/>
      </c>
    </row>
    <row r="647" spans="10:18" hidden="1" x14ac:dyDescent="0.25">
      <c r="J647" s="11" t="str">
        <f t="shared" si="53"/>
        <v/>
      </c>
      <c r="K647" t="str">
        <f>IF(ROW()-ROW($K$4)+1&gt;COUNTA($J$4:$J$5000)*COUNTA(TabPP[Players playing]),"",INDEX($J$4:$J$5000,INT((ROW()-ROW($K$4))/COUNTA(TabPP[Players playing])+1))&amp;"-"&amp;INDEX(TabPP[Players playing],MOD(ROW()-ROW($K$4),COUNTA(TabPP[Players playing]))+1))</f>
        <v>G2--PP4</v>
      </c>
      <c r="L647" t="str">
        <f t="shared" si="55"/>
        <v/>
      </c>
      <c r="M647" t="str">
        <f t="shared" si="56"/>
        <v/>
      </c>
      <c r="N647" t="str">
        <f t="shared" si="57"/>
        <v/>
      </c>
      <c r="O647" t="str">
        <f t="array" ref="O647">IFERROR(INDEX($L$4:$L$5000,_xlfn.AGGREGATE(15,6,IF($L$4:$L$5000&lt;&gt;"",ROW($L$4:$L$5000)-ROW($L$4)+1,NA()),ROWS($O$4:O647))),"")</f>
        <v/>
      </c>
      <c r="P647" t="str">
        <f>IF(O647="","",IF(INDEX(TabPlayer2[Players],MATCH(P646,TabPlayer2[Players],0)+1)="",$B$4,INDEX(TabPlayer2[Players],MATCH(P646,TabPlayer2[Players],0)+1)))</f>
        <v/>
      </c>
      <c r="Q647" t="str">
        <f t="shared" si="54"/>
        <v/>
      </c>
      <c r="R647" t="str">
        <f>IF(TabResults[[#This Row],[Games-Periods-Players]]="","",1)</f>
        <v/>
      </c>
    </row>
    <row r="648" spans="10:18" hidden="1" x14ac:dyDescent="0.25">
      <c r="J648" s="11" t="str">
        <f t="shared" si="53"/>
        <v/>
      </c>
      <c r="K648" t="str">
        <f>IF(ROW()-ROW($K$4)+1&gt;COUNTA($J$4:$J$5000)*COUNTA(TabPP[Players playing]),"",INDEX($J$4:$J$5000,INT((ROW()-ROW($K$4))/COUNTA(TabPP[Players playing])+1))&amp;"-"&amp;INDEX(TabPP[Players playing],MOD(ROW()-ROW($K$4),COUNTA(TabPP[Players playing]))+1))</f>
        <v>G2--PP5</v>
      </c>
      <c r="L648" t="str">
        <f t="shared" si="55"/>
        <v/>
      </c>
      <c r="M648" t="str">
        <f t="shared" si="56"/>
        <v/>
      </c>
      <c r="N648" t="str">
        <f t="shared" si="57"/>
        <v/>
      </c>
      <c r="O648" t="str">
        <f t="array" ref="O648">IFERROR(INDEX($L$4:$L$5000,_xlfn.AGGREGATE(15,6,IF($L$4:$L$5000&lt;&gt;"",ROW($L$4:$L$5000)-ROW($L$4)+1,NA()),ROWS($O$4:O648))),"")</f>
        <v/>
      </c>
      <c r="P648" t="str">
        <f>IF(O648="","",IF(INDEX(TabPlayer2[Players],MATCH(P647,TabPlayer2[Players],0)+1)="",$B$4,INDEX(TabPlayer2[Players],MATCH(P647,TabPlayer2[Players],0)+1)))</f>
        <v/>
      </c>
      <c r="Q648" t="str">
        <f t="shared" si="54"/>
        <v/>
      </c>
      <c r="R648" t="str">
        <f>IF(TabResults[[#This Row],[Games-Periods-Players]]="","",1)</f>
        <v/>
      </c>
    </row>
    <row r="649" spans="10:18" hidden="1" x14ac:dyDescent="0.25">
      <c r="J649" s="11" t="str">
        <f t="shared" si="53"/>
        <v/>
      </c>
      <c r="K649" t="str">
        <f>IF(ROW()-ROW($K$4)+1&gt;COUNTA($J$4:$J$5000)*COUNTA(TabPP[Players playing]),"",INDEX($J$4:$J$5000,INT((ROW()-ROW($K$4))/COUNTA(TabPP[Players playing])+1))&amp;"-"&amp;INDEX(TabPP[Players playing],MOD(ROW()-ROW($K$4),COUNTA(TabPP[Players playing]))+1))</f>
        <v>G2--</v>
      </c>
      <c r="L649" t="str">
        <f t="shared" si="55"/>
        <v/>
      </c>
      <c r="M649" t="str">
        <f t="shared" si="56"/>
        <v/>
      </c>
      <c r="N649" t="str">
        <f t="shared" si="57"/>
        <v/>
      </c>
      <c r="O649" t="str">
        <f t="array" ref="O649">IFERROR(INDEX($L$4:$L$5000,_xlfn.AGGREGATE(15,6,IF($L$4:$L$5000&lt;&gt;"",ROW($L$4:$L$5000)-ROW($L$4)+1,NA()),ROWS($O$4:O649))),"")</f>
        <v/>
      </c>
      <c r="P649" t="str">
        <f>IF(O649="","",IF(INDEX(TabPlayer2[Players],MATCH(P648,TabPlayer2[Players],0)+1)="",$B$4,INDEX(TabPlayer2[Players],MATCH(P648,TabPlayer2[Players],0)+1)))</f>
        <v/>
      </c>
      <c r="Q649" t="str">
        <f t="shared" si="54"/>
        <v/>
      </c>
      <c r="R649" t="str">
        <f>IF(TabResults[[#This Row],[Games-Periods-Players]]="","",1)</f>
        <v/>
      </c>
    </row>
    <row r="650" spans="10:18" hidden="1" x14ac:dyDescent="0.25">
      <c r="J650" s="11" t="str">
        <f t="shared" si="53"/>
        <v/>
      </c>
      <c r="K650" t="str">
        <f>IF(ROW()-ROW($K$4)+1&gt;COUNTA($J$4:$J$5000)*COUNTA(TabPP[Players playing]),"",INDEX($J$4:$J$5000,INT((ROW()-ROW($K$4))/COUNTA(TabPP[Players playing])+1))&amp;"-"&amp;INDEX(TabPP[Players playing],MOD(ROW()-ROW($K$4),COUNTA(TabPP[Players playing]))+1))</f>
        <v>G2--</v>
      </c>
      <c r="L650" t="str">
        <f t="shared" si="55"/>
        <v/>
      </c>
      <c r="M650" t="str">
        <f t="shared" si="56"/>
        <v/>
      </c>
      <c r="N650" t="str">
        <f t="shared" si="57"/>
        <v/>
      </c>
      <c r="O650" t="str">
        <f t="array" ref="O650">IFERROR(INDEX($L$4:$L$5000,_xlfn.AGGREGATE(15,6,IF($L$4:$L$5000&lt;&gt;"",ROW($L$4:$L$5000)-ROW($L$4)+1,NA()),ROWS($O$4:O650))),"")</f>
        <v/>
      </c>
      <c r="P650" t="str">
        <f>IF(O650="","",IF(INDEX(TabPlayer2[Players],MATCH(P649,TabPlayer2[Players],0)+1)="",$B$4,INDEX(TabPlayer2[Players],MATCH(P649,TabPlayer2[Players],0)+1)))</f>
        <v/>
      </c>
      <c r="Q650" t="str">
        <f t="shared" si="54"/>
        <v/>
      </c>
      <c r="R650" t="str">
        <f>IF(TabResults[[#This Row],[Games-Periods-Players]]="","",1)</f>
        <v/>
      </c>
    </row>
    <row r="651" spans="10:18" hidden="1" x14ac:dyDescent="0.25">
      <c r="J651" s="11" t="str">
        <f t="shared" si="53"/>
        <v/>
      </c>
      <c r="K651" t="str">
        <f>IF(ROW()-ROW($K$4)+1&gt;COUNTA($J$4:$J$5000)*COUNTA(TabPP[Players playing]),"",INDEX($J$4:$J$5000,INT((ROW()-ROW($K$4))/COUNTA(TabPP[Players playing])+1))&amp;"-"&amp;INDEX(TabPP[Players playing],MOD(ROW()-ROW($K$4),COUNTA(TabPP[Players playing]))+1))</f>
        <v>G2--</v>
      </c>
      <c r="L651" t="str">
        <f t="shared" si="55"/>
        <v/>
      </c>
      <c r="M651" t="str">
        <f t="shared" si="56"/>
        <v/>
      </c>
      <c r="N651" t="str">
        <f t="shared" si="57"/>
        <v/>
      </c>
      <c r="O651" t="str">
        <f t="array" ref="O651">IFERROR(INDEX($L$4:$L$5000,_xlfn.AGGREGATE(15,6,IF($L$4:$L$5000&lt;&gt;"",ROW($L$4:$L$5000)-ROW($L$4)+1,NA()),ROWS($O$4:O651))),"")</f>
        <v/>
      </c>
      <c r="P651" t="str">
        <f>IF(O651="","",IF(INDEX(TabPlayer2[Players],MATCH(P650,TabPlayer2[Players],0)+1)="",$B$4,INDEX(TabPlayer2[Players],MATCH(P650,TabPlayer2[Players],0)+1)))</f>
        <v/>
      </c>
      <c r="Q651" t="str">
        <f t="shared" si="54"/>
        <v/>
      </c>
      <c r="R651" t="str">
        <f>IF(TabResults[[#This Row],[Games-Periods-Players]]="","",1)</f>
        <v/>
      </c>
    </row>
    <row r="652" spans="10:18" hidden="1" x14ac:dyDescent="0.25">
      <c r="J652" s="11" t="str">
        <f t="shared" si="53"/>
        <v/>
      </c>
      <c r="K652" t="str">
        <f>IF(ROW()-ROW($K$4)+1&gt;COUNTA($J$4:$J$5000)*COUNTA(TabPP[Players playing]),"",INDEX($J$4:$J$5000,INT((ROW()-ROW($K$4))/COUNTA(TabPP[Players playing])+1))&amp;"-"&amp;INDEX(TabPP[Players playing],MOD(ROW()-ROW($K$4),COUNTA(TabPP[Players playing]))+1))</f>
        <v>G2--</v>
      </c>
      <c r="L652" t="str">
        <f t="shared" si="55"/>
        <v/>
      </c>
      <c r="M652" t="str">
        <f t="shared" si="56"/>
        <v/>
      </c>
      <c r="N652" t="str">
        <f t="shared" si="57"/>
        <v/>
      </c>
      <c r="O652" t="str">
        <f t="array" ref="O652">IFERROR(INDEX($L$4:$L$5000,_xlfn.AGGREGATE(15,6,IF($L$4:$L$5000&lt;&gt;"",ROW($L$4:$L$5000)-ROW($L$4)+1,NA()),ROWS($O$4:O652))),"")</f>
        <v/>
      </c>
      <c r="P652" t="str">
        <f>IF(O652="","",IF(INDEX(TabPlayer2[Players],MATCH(P651,TabPlayer2[Players],0)+1)="",$B$4,INDEX(TabPlayer2[Players],MATCH(P651,TabPlayer2[Players],0)+1)))</f>
        <v/>
      </c>
      <c r="Q652" t="str">
        <f t="shared" si="54"/>
        <v/>
      </c>
      <c r="R652" t="str">
        <f>IF(TabResults[[#This Row],[Games-Periods-Players]]="","",1)</f>
        <v/>
      </c>
    </row>
    <row r="653" spans="10:18" hidden="1" x14ac:dyDescent="0.25">
      <c r="J653" s="11" t="str">
        <f t="shared" si="53"/>
        <v/>
      </c>
      <c r="K653" t="str">
        <f>IF(ROW()-ROW($K$4)+1&gt;COUNTA($J$4:$J$5000)*COUNTA(TabPP[Players playing]),"",INDEX($J$4:$J$5000,INT((ROW()-ROW($K$4))/COUNTA(TabPP[Players playing])+1))&amp;"-"&amp;INDEX(TabPP[Players playing],MOD(ROW()-ROW($K$4),COUNTA(TabPP[Players playing]))+1))</f>
        <v>G2--</v>
      </c>
      <c r="L653" t="str">
        <f t="shared" si="55"/>
        <v/>
      </c>
      <c r="M653" t="str">
        <f t="shared" si="56"/>
        <v/>
      </c>
      <c r="N653" t="str">
        <f t="shared" si="57"/>
        <v/>
      </c>
      <c r="O653" t="str">
        <f t="array" ref="O653">IFERROR(INDEX($L$4:$L$5000,_xlfn.AGGREGATE(15,6,IF($L$4:$L$5000&lt;&gt;"",ROW($L$4:$L$5000)-ROW($L$4)+1,NA()),ROWS($O$4:O653))),"")</f>
        <v/>
      </c>
      <c r="P653" t="str">
        <f>IF(O653="","",IF(INDEX(TabPlayer2[Players],MATCH(P652,TabPlayer2[Players],0)+1)="",$B$4,INDEX(TabPlayer2[Players],MATCH(P652,TabPlayer2[Players],0)+1)))</f>
        <v/>
      </c>
      <c r="Q653" t="str">
        <f t="shared" si="54"/>
        <v/>
      </c>
      <c r="R653" t="str">
        <f>IF(TabResults[[#This Row],[Games-Periods-Players]]="","",1)</f>
        <v/>
      </c>
    </row>
    <row r="654" spans="10:18" hidden="1" x14ac:dyDescent="0.25">
      <c r="J654" s="11" t="str">
        <f t="shared" si="53"/>
        <v/>
      </c>
      <c r="K654" t="str">
        <f>IF(ROW()-ROW($K$4)+1&gt;COUNTA($J$4:$J$5000)*COUNTA(TabPP[Players playing]),"",INDEX($J$4:$J$5000,INT((ROW()-ROW($K$4))/COUNTA(TabPP[Players playing])+1))&amp;"-"&amp;INDEX(TabPP[Players playing],MOD(ROW()-ROW($K$4),COUNTA(TabPP[Players playing]))+1))</f>
        <v>G2--</v>
      </c>
      <c r="L654" t="str">
        <f t="shared" si="55"/>
        <v/>
      </c>
      <c r="M654" t="str">
        <f t="shared" si="56"/>
        <v/>
      </c>
      <c r="N654" t="str">
        <f t="shared" si="57"/>
        <v/>
      </c>
      <c r="O654" t="str">
        <f t="array" ref="O654">IFERROR(INDEX($L$4:$L$5000,_xlfn.AGGREGATE(15,6,IF($L$4:$L$5000&lt;&gt;"",ROW($L$4:$L$5000)-ROW($L$4)+1,NA()),ROWS($O$4:O654))),"")</f>
        <v/>
      </c>
      <c r="P654" t="str">
        <f>IF(O654="","",IF(INDEX(TabPlayer2[Players],MATCH(P653,TabPlayer2[Players],0)+1)="",$B$4,INDEX(TabPlayer2[Players],MATCH(P653,TabPlayer2[Players],0)+1)))</f>
        <v/>
      </c>
      <c r="Q654" t="str">
        <f t="shared" si="54"/>
        <v/>
      </c>
      <c r="R654" t="str">
        <f>IF(TabResults[[#This Row],[Games-Periods-Players]]="","",1)</f>
        <v/>
      </c>
    </row>
    <row r="655" spans="10:18" hidden="1" x14ac:dyDescent="0.25">
      <c r="J655" s="11" t="str">
        <f t="shared" si="53"/>
        <v/>
      </c>
      <c r="K655" t="str">
        <f>IF(ROW()-ROW($K$4)+1&gt;COUNTA($J$4:$J$5000)*COUNTA(TabPP[Players playing]),"",INDEX($J$4:$J$5000,INT((ROW()-ROW($K$4))/COUNTA(TabPP[Players playing])+1))&amp;"-"&amp;INDEX(TabPP[Players playing],MOD(ROW()-ROW($K$4),COUNTA(TabPP[Players playing]))+1))</f>
        <v>G2--</v>
      </c>
      <c r="L655" t="str">
        <f t="shared" si="55"/>
        <v/>
      </c>
      <c r="M655" t="str">
        <f t="shared" si="56"/>
        <v/>
      </c>
      <c r="N655" t="str">
        <f t="shared" si="57"/>
        <v/>
      </c>
      <c r="O655" t="str">
        <f t="array" ref="O655">IFERROR(INDEX($L$4:$L$5000,_xlfn.AGGREGATE(15,6,IF($L$4:$L$5000&lt;&gt;"",ROW($L$4:$L$5000)-ROW($L$4)+1,NA()),ROWS($O$4:O655))),"")</f>
        <v/>
      </c>
      <c r="P655" t="str">
        <f>IF(O655="","",IF(INDEX(TabPlayer2[Players],MATCH(P654,TabPlayer2[Players],0)+1)="",$B$4,INDEX(TabPlayer2[Players],MATCH(P654,TabPlayer2[Players],0)+1)))</f>
        <v/>
      </c>
      <c r="Q655" t="str">
        <f t="shared" si="54"/>
        <v/>
      </c>
      <c r="R655" t="str">
        <f>IF(TabResults[[#This Row],[Games-Periods-Players]]="","",1)</f>
        <v/>
      </c>
    </row>
    <row r="656" spans="10:18" hidden="1" x14ac:dyDescent="0.25">
      <c r="J656" s="11" t="str">
        <f t="shared" si="53"/>
        <v/>
      </c>
      <c r="K656" t="str">
        <f>IF(ROW()-ROW($K$4)+1&gt;COUNTA($J$4:$J$5000)*COUNTA(TabPP[Players playing]),"",INDEX($J$4:$J$5000,INT((ROW()-ROW($K$4))/COUNTA(TabPP[Players playing])+1))&amp;"-"&amp;INDEX(TabPP[Players playing],MOD(ROW()-ROW($K$4),COUNTA(TabPP[Players playing]))+1))</f>
        <v>G2--</v>
      </c>
      <c r="L656" t="str">
        <f t="shared" si="55"/>
        <v/>
      </c>
      <c r="M656" t="str">
        <f t="shared" si="56"/>
        <v/>
      </c>
      <c r="N656" t="str">
        <f t="shared" si="57"/>
        <v/>
      </c>
      <c r="O656" t="str">
        <f t="array" ref="O656">IFERROR(INDEX($L$4:$L$5000,_xlfn.AGGREGATE(15,6,IF($L$4:$L$5000&lt;&gt;"",ROW($L$4:$L$5000)-ROW($L$4)+1,NA()),ROWS($O$4:O656))),"")</f>
        <v/>
      </c>
      <c r="P656" t="str">
        <f>IF(O656="","",IF(INDEX(TabPlayer2[Players],MATCH(P655,TabPlayer2[Players],0)+1)="",$B$4,INDEX(TabPlayer2[Players],MATCH(P655,TabPlayer2[Players],0)+1)))</f>
        <v/>
      </c>
      <c r="Q656" t="str">
        <f t="shared" si="54"/>
        <v/>
      </c>
      <c r="R656" t="str">
        <f>IF(TabResults[[#This Row],[Games-Periods-Players]]="","",1)</f>
        <v/>
      </c>
    </row>
    <row r="657" spans="10:18" hidden="1" x14ac:dyDescent="0.25">
      <c r="J657" s="11" t="str">
        <f t="shared" si="53"/>
        <v/>
      </c>
      <c r="K657" t="str">
        <f>IF(ROW()-ROW($K$4)+1&gt;COUNTA($J$4:$J$5000)*COUNTA(TabPP[Players playing]),"",INDEX($J$4:$J$5000,INT((ROW()-ROW($K$4))/COUNTA(TabPP[Players playing])+1))&amp;"-"&amp;INDEX(TabPP[Players playing],MOD(ROW()-ROW($K$4),COUNTA(TabPP[Players playing]))+1))</f>
        <v>G2--</v>
      </c>
      <c r="L657" t="str">
        <f t="shared" si="55"/>
        <v/>
      </c>
      <c r="M657" t="str">
        <f t="shared" si="56"/>
        <v/>
      </c>
      <c r="N657" t="str">
        <f t="shared" si="57"/>
        <v/>
      </c>
      <c r="O657" t="str">
        <f t="array" ref="O657">IFERROR(INDEX($L$4:$L$5000,_xlfn.AGGREGATE(15,6,IF($L$4:$L$5000&lt;&gt;"",ROW($L$4:$L$5000)-ROW($L$4)+1,NA()),ROWS($O$4:O657))),"")</f>
        <v/>
      </c>
      <c r="P657" t="str">
        <f>IF(O657="","",IF(INDEX(TabPlayer2[Players],MATCH(P656,TabPlayer2[Players],0)+1)="",$B$4,INDEX(TabPlayer2[Players],MATCH(P656,TabPlayer2[Players],0)+1)))</f>
        <v/>
      </c>
      <c r="Q657" t="str">
        <f t="shared" si="54"/>
        <v/>
      </c>
      <c r="R657" t="str">
        <f>IF(TabResults[[#This Row],[Games-Periods-Players]]="","",1)</f>
        <v/>
      </c>
    </row>
    <row r="658" spans="10:18" hidden="1" x14ac:dyDescent="0.25">
      <c r="J658" s="11" t="str">
        <f t="shared" si="53"/>
        <v/>
      </c>
      <c r="K658" t="str">
        <f>IF(ROW()-ROW($K$4)+1&gt;COUNTA($J$4:$J$5000)*COUNTA(TabPP[Players playing]),"",INDEX($J$4:$J$5000,INT((ROW()-ROW($K$4))/COUNTA(TabPP[Players playing])+1))&amp;"-"&amp;INDEX(TabPP[Players playing],MOD(ROW()-ROW($K$4),COUNTA(TabPP[Players playing]))+1))</f>
        <v>G2--</v>
      </c>
      <c r="L658" t="str">
        <f t="shared" si="55"/>
        <v/>
      </c>
      <c r="M658" t="str">
        <f t="shared" si="56"/>
        <v/>
      </c>
      <c r="N658" t="str">
        <f t="shared" si="57"/>
        <v/>
      </c>
      <c r="O658" t="str">
        <f t="array" ref="O658">IFERROR(INDEX($L$4:$L$5000,_xlfn.AGGREGATE(15,6,IF($L$4:$L$5000&lt;&gt;"",ROW($L$4:$L$5000)-ROW($L$4)+1,NA()),ROWS($O$4:O658))),"")</f>
        <v/>
      </c>
      <c r="P658" t="str">
        <f>IF(O658="","",IF(INDEX(TabPlayer2[Players],MATCH(P657,TabPlayer2[Players],0)+1)="",$B$4,INDEX(TabPlayer2[Players],MATCH(P657,TabPlayer2[Players],0)+1)))</f>
        <v/>
      </c>
      <c r="Q658" t="str">
        <f t="shared" si="54"/>
        <v/>
      </c>
      <c r="R658" t="str">
        <f>IF(TabResults[[#This Row],[Games-Periods-Players]]="","",1)</f>
        <v/>
      </c>
    </row>
    <row r="659" spans="10:18" hidden="1" x14ac:dyDescent="0.25">
      <c r="J659" s="11" t="str">
        <f t="shared" si="53"/>
        <v/>
      </c>
      <c r="K659" t="str">
        <f>IF(ROW()-ROW($K$4)+1&gt;COUNTA($J$4:$J$5000)*COUNTA(TabPP[Players playing]),"",INDEX($J$4:$J$5000,INT((ROW()-ROW($K$4))/COUNTA(TabPP[Players playing])+1))&amp;"-"&amp;INDEX(TabPP[Players playing],MOD(ROW()-ROW($K$4),COUNTA(TabPP[Players playing]))+1))</f>
        <v>G2--</v>
      </c>
      <c r="L659" t="str">
        <f t="shared" si="55"/>
        <v/>
      </c>
      <c r="M659" t="str">
        <f t="shared" si="56"/>
        <v/>
      </c>
      <c r="N659" t="str">
        <f t="shared" si="57"/>
        <v/>
      </c>
      <c r="O659" t="str">
        <f t="array" ref="O659">IFERROR(INDEX($L$4:$L$5000,_xlfn.AGGREGATE(15,6,IF($L$4:$L$5000&lt;&gt;"",ROW($L$4:$L$5000)-ROW($L$4)+1,NA()),ROWS($O$4:O659))),"")</f>
        <v/>
      </c>
      <c r="P659" t="str">
        <f>IF(O659="","",IF(INDEX(TabPlayer2[Players],MATCH(P658,TabPlayer2[Players],0)+1)="",$B$4,INDEX(TabPlayer2[Players],MATCH(P658,TabPlayer2[Players],0)+1)))</f>
        <v/>
      </c>
      <c r="Q659" t="str">
        <f t="shared" si="54"/>
        <v/>
      </c>
      <c r="R659" t="str">
        <f>IF(TabResults[[#This Row],[Games-Periods-Players]]="","",1)</f>
        <v/>
      </c>
    </row>
    <row r="660" spans="10:18" hidden="1" x14ac:dyDescent="0.25">
      <c r="J660" s="11" t="str">
        <f t="shared" si="53"/>
        <v/>
      </c>
      <c r="K660" t="str">
        <f>IF(ROW()-ROW($K$4)+1&gt;COUNTA($J$4:$J$5000)*COUNTA(TabPP[Players playing]),"",INDEX($J$4:$J$5000,INT((ROW()-ROW($K$4))/COUNTA(TabPP[Players playing])+1))&amp;"-"&amp;INDEX(TabPP[Players playing],MOD(ROW()-ROW($K$4),COUNTA(TabPP[Players playing]))+1))</f>
        <v>G2--</v>
      </c>
      <c r="L660" t="str">
        <f t="shared" si="55"/>
        <v/>
      </c>
      <c r="M660" t="str">
        <f t="shared" si="56"/>
        <v/>
      </c>
      <c r="N660" t="str">
        <f t="shared" si="57"/>
        <v/>
      </c>
      <c r="O660" t="str">
        <f t="array" ref="O660">IFERROR(INDEX($L$4:$L$5000,_xlfn.AGGREGATE(15,6,IF($L$4:$L$5000&lt;&gt;"",ROW($L$4:$L$5000)-ROW($L$4)+1,NA()),ROWS($O$4:O660))),"")</f>
        <v/>
      </c>
      <c r="P660" t="str">
        <f>IF(O660="","",IF(INDEX(TabPlayer2[Players],MATCH(P659,TabPlayer2[Players],0)+1)="",$B$4,INDEX(TabPlayer2[Players],MATCH(P659,TabPlayer2[Players],0)+1)))</f>
        <v/>
      </c>
      <c r="Q660" t="str">
        <f t="shared" si="54"/>
        <v/>
      </c>
      <c r="R660" t="str">
        <f>IF(TabResults[[#This Row],[Games-Periods-Players]]="","",1)</f>
        <v/>
      </c>
    </row>
    <row r="661" spans="10:18" hidden="1" x14ac:dyDescent="0.25">
      <c r="J661" s="11" t="str">
        <f t="shared" si="53"/>
        <v/>
      </c>
      <c r="K661" t="str">
        <f>IF(ROW()-ROW($K$4)+1&gt;COUNTA($J$4:$J$5000)*COUNTA(TabPP[Players playing]),"",INDEX($J$4:$J$5000,INT((ROW()-ROW($K$4))/COUNTA(TabPP[Players playing])+1))&amp;"-"&amp;INDEX(TabPP[Players playing],MOD(ROW()-ROW($K$4),COUNTA(TabPP[Players playing]))+1))</f>
        <v>G2--</v>
      </c>
      <c r="L661" t="str">
        <f t="shared" si="55"/>
        <v/>
      </c>
      <c r="M661" t="str">
        <f t="shared" si="56"/>
        <v/>
      </c>
      <c r="N661" t="str">
        <f t="shared" si="57"/>
        <v/>
      </c>
      <c r="O661" t="str">
        <f t="array" ref="O661">IFERROR(INDEX($L$4:$L$5000,_xlfn.AGGREGATE(15,6,IF($L$4:$L$5000&lt;&gt;"",ROW($L$4:$L$5000)-ROW($L$4)+1,NA()),ROWS($O$4:O661))),"")</f>
        <v/>
      </c>
      <c r="P661" t="str">
        <f>IF(O661="","",IF(INDEX(TabPlayer2[Players],MATCH(P660,TabPlayer2[Players],0)+1)="",$B$4,INDEX(TabPlayer2[Players],MATCH(P660,TabPlayer2[Players],0)+1)))</f>
        <v/>
      </c>
      <c r="Q661" t="str">
        <f t="shared" si="54"/>
        <v/>
      </c>
      <c r="R661" t="str">
        <f>IF(TabResults[[#This Row],[Games-Periods-Players]]="","",1)</f>
        <v/>
      </c>
    </row>
    <row r="662" spans="10:18" hidden="1" x14ac:dyDescent="0.25">
      <c r="J662" s="11" t="str">
        <f t="shared" si="53"/>
        <v/>
      </c>
      <c r="K662" t="str">
        <f>IF(ROW()-ROW($K$4)+1&gt;COUNTA($J$4:$J$5000)*COUNTA(TabPP[Players playing]),"",INDEX($J$4:$J$5000,INT((ROW()-ROW($K$4))/COUNTA(TabPP[Players playing])+1))&amp;"-"&amp;INDEX(TabPP[Players playing],MOD(ROW()-ROW($K$4),COUNTA(TabPP[Players playing]))+1))</f>
        <v>G2--</v>
      </c>
      <c r="L662" t="str">
        <f t="shared" si="55"/>
        <v/>
      </c>
      <c r="M662" t="str">
        <f t="shared" si="56"/>
        <v/>
      </c>
      <c r="N662" t="str">
        <f t="shared" si="57"/>
        <v/>
      </c>
      <c r="O662" t="str">
        <f t="array" ref="O662">IFERROR(INDEX($L$4:$L$5000,_xlfn.AGGREGATE(15,6,IF($L$4:$L$5000&lt;&gt;"",ROW($L$4:$L$5000)-ROW($L$4)+1,NA()),ROWS($O$4:O662))),"")</f>
        <v/>
      </c>
      <c r="P662" t="str">
        <f>IF(O662="","",IF(INDEX(TabPlayer2[Players],MATCH(P661,TabPlayer2[Players],0)+1)="",$B$4,INDEX(TabPlayer2[Players],MATCH(P661,TabPlayer2[Players],0)+1)))</f>
        <v/>
      </c>
      <c r="Q662" t="str">
        <f t="shared" si="54"/>
        <v/>
      </c>
      <c r="R662" t="str">
        <f>IF(TabResults[[#This Row],[Games-Periods-Players]]="","",1)</f>
        <v/>
      </c>
    </row>
    <row r="663" spans="10:18" hidden="1" x14ac:dyDescent="0.25">
      <c r="J663" s="11" t="str">
        <f t="shared" si="53"/>
        <v/>
      </c>
      <c r="K663" t="str">
        <f>IF(ROW()-ROW($K$4)+1&gt;COUNTA($J$4:$J$5000)*COUNTA(TabPP[Players playing]),"",INDEX($J$4:$J$5000,INT((ROW()-ROW($K$4))/COUNTA(TabPP[Players playing])+1))&amp;"-"&amp;INDEX(TabPP[Players playing],MOD(ROW()-ROW($K$4),COUNTA(TabPP[Players playing]))+1))</f>
        <v>G2--</v>
      </c>
      <c r="L663" t="str">
        <f t="shared" si="55"/>
        <v/>
      </c>
      <c r="M663" t="str">
        <f t="shared" si="56"/>
        <v/>
      </c>
      <c r="N663" t="str">
        <f t="shared" si="57"/>
        <v/>
      </c>
      <c r="O663" t="str">
        <f t="array" ref="O663">IFERROR(INDEX($L$4:$L$5000,_xlfn.AGGREGATE(15,6,IF($L$4:$L$5000&lt;&gt;"",ROW($L$4:$L$5000)-ROW($L$4)+1,NA()),ROWS($O$4:O663))),"")</f>
        <v/>
      </c>
      <c r="P663" t="str">
        <f>IF(O663="","",IF(INDEX(TabPlayer2[Players],MATCH(P662,TabPlayer2[Players],0)+1)="",$B$4,INDEX(TabPlayer2[Players],MATCH(P662,TabPlayer2[Players],0)+1)))</f>
        <v/>
      </c>
      <c r="Q663" t="str">
        <f t="shared" si="54"/>
        <v/>
      </c>
      <c r="R663" t="str">
        <f>IF(TabResults[[#This Row],[Games-Periods-Players]]="","",1)</f>
        <v/>
      </c>
    </row>
    <row r="664" spans="10:18" hidden="1" x14ac:dyDescent="0.25">
      <c r="J664" s="11" t="str">
        <f t="shared" si="53"/>
        <v/>
      </c>
      <c r="K664" t="str">
        <f>IF(ROW()-ROW($K$4)+1&gt;COUNTA($J$4:$J$5000)*COUNTA(TabPP[Players playing]),"",INDEX($J$4:$J$5000,INT((ROW()-ROW($K$4))/COUNTA(TabPP[Players playing])+1))&amp;"-"&amp;INDEX(TabPP[Players playing],MOD(ROW()-ROW($K$4),COUNTA(TabPP[Players playing]))+1))</f>
        <v>G2--PP1</v>
      </c>
      <c r="L664" t="str">
        <f t="shared" si="55"/>
        <v/>
      </c>
      <c r="M664" t="str">
        <f t="shared" si="56"/>
        <v/>
      </c>
      <c r="N664" t="str">
        <f t="shared" si="57"/>
        <v/>
      </c>
      <c r="O664" t="str">
        <f t="array" ref="O664">IFERROR(INDEX($L$4:$L$5000,_xlfn.AGGREGATE(15,6,IF($L$4:$L$5000&lt;&gt;"",ROW($L$4:$L$5000)-ROW($L$4)+1,NA()),ROWS($O$4:O664))),"")</f>
        <v/>
      </c>
      <c r="P664" t="str">
        <f>IF(O664="","",IF(INDEX(TabPlayer2[Players],MATCH(P663,TabPlayer2[Players],0)+1)="",$B$4,INDEX(TabPlayer2[Players],MATCH(P663,TabPlayer2[Players],0)+1)))</f>
        <v/>
      </c>
      <c r="Q664" t="str">
        <f t="shared" si="54"/>
        <v/>
      </c>
      <c r="R664" t="str">
        <f>IF(TabResults[[#This Row],[Games-Periods-Players]]="","",1)</f>
        <v/>
      </c>
    </row>
    <row r="665" spans="10:18" hidden="1" x14ac:dyDescent="0.25">
      <c r="J665" s="11" t="str">
        <f t="shared" si="53"/>
        <v/>
      </c>
      <c r="K665" t="str">
        <f>IF(ROW()-ROW($K$4)+1&gt;COUNTA($J$4:$J$5000)*COUNTA(TabPP[Players playing]),"",INDEX($J$4:$J$5000,INT((ROW()-ROW($K$4))/COUNTA(TabPP[Players playing])+1))&amp;"-"&amp;INDEX(TabPP[Players playing],MOD(ROW()-ROW($K$4),COUNTA(TabPP[Players playing]))+1))</f>
        <v>G2--PP2</v>
      </c>
      <c r="L665" t="str">
        <f t="shared" si="55"/>
        <v/>
      </c>
      <c r="M665" t="str">
        <f t="shared" si="56"/>
        <v/>
      </c>
      <c r="N665" t="str">
        <f t="shared" si="57"/>
        <v/>
      </c>
      <c r="O665" t="str">
        <f t="array" ref="O665">IFERROR(INDEX($L$4:$L$5000,_xlfn.AGGREGATE(15,6,IF($L$4:$L$5000&lt;&gt;"",ROW($L$4:$L$5000)-ROW($L$4)+1,NA()),ROWS($O$4:O665))),"")</f>
        <v/>
      </c>
      <c r="P665" t="str">
        <f>IF(O665="","",IF(INDEX(TabPlayer2[Players],MATCH(P664,TabPlayer2[Players],0)+1)="",$B$4,INDEX(TabPlayer2[Players],MATCH(P664,TabPlayer2[Players],0)+1)))</f>
        <v/>
      </c>
      <c r="Q665" t="str">
        <f t="shared" si="54"/>
        <v/>
      </c>
      <c r="R665" t="str">
        <f>IF(TabResults[[#This Row],[Games-Periods-Players]]="","",1)</f>
        <v/>
      </c>
    </row>
    <row r="666" spans="10:18" hidden="1" x14ac:dyDescent="0.25">
      <c r="J666" s="11" t="str">
        <f t="shared" si="53"/>
        <v/>
      </c>
      <c r="K666" t="str">
        <f>IF(ROW()-ROW($K$4)+1&gt;COUNTA($J$4:$J$5000)*COUNTA(TabPP[Players playing]),"",INDEX($J$4:$J$5000,INT((ROW()-ROW($K$4))/COUNTA(TabPP[Players playing])+1))&amp;"-"&amp;INDEX(TabPP[Players playing],MOD(ROW()-ROW($K$4),COUNTA(TabPP[Players playing]))+1))</f>
        <v>G2--PP3</v>
      </c>
      <c r="L666" t="str">
        <f t="shared" si="55"/>
        <v/>
      </c>
      <c r="M666" t="str">
        <f t="shared" si="56"/>
        <v/>
      </c>
      <c r="N666" t="str">
        <f t="shared" si="57"/>
        <v/>
      </c>
      <c r="O666" t="str">
        <f t="array" ref="O666">IFERROR(INDEX($L$4:$L$5000,_xlfn.AGGREGATE(15,6,IF($L$4:$L$5000&lt;&gt;"",ROW($L$4:$L$5000)-ROW($L$4)+1,NA()),ROWS($O$4:O666))),"")</f>
        <v/>
      </c>
      <c r="P666" t="str">
        <f>IF(O666="","",IF(INDEX(TabPlayer2[Players],MATCH(P665,TabPlayer2[Players],0)+1)="",$B$4,INDEX(TabPlayer2[Players],MATCH(P665,TabPlayer2[Players],0)+1)))</f>
        <v/>
      </c>
      <c r="Q666" t="str">
        <f t="shared" si="54"/>
        <v/>
      </c>
      <c r="R666" t="str">
        <f>IF(TabResults[[#This Row],[Games-Periods-Players]]="","",1)</f>
        <v/>
      </c>
    </row>
    <row r="667" spans="10:18" hidden="1" x14ac:dyDescent="0.25">
      <c r="J667" s="11" t="str">
        <f t="shared" si="53"/>
        <v/>
      </c>
      <c r="K667" t="str">
        <f>IF(ROW()-ROW($K$4)+1&gt;COUNTA($J$4:$J$5000)*COUNTA(TabPP[Players playing]),"",INDEX($J$4:$J$5000,INT((ROW()-ROW($K$4))/COUNTA(TabPP[Players playing])+1))&amp;"-"&amp;INDEX(TabPP[Players playing],MOD(ROW()-ROW($K$4),COUNTA(TabPP[Players playing]))+1))</f>
        <v>G2--PP4</v>
      </c>
      <c r="L667" t="str">
        <f t="shared" si="55"/>
        <v/>
      </c>
      <c r="M667" t="str">
        <f t="shared" si="56"/>
        <v/>
      </c>
      <c r="N667" t="str">
        <f t="shared" si="57"/>
        <v/>
      </c>
      <c r="O667" t="str">
        <f t="array" ref="O667">IFERROR(INDEX($L$4:$L$5000,_xlfn.AGGREGATE(15,6,IF($L$4:$L$5000&lt;&gt;"",ROW($L$4:$L$5000)-ROW($L$4)+1,NA()),ROWS($O$4:O667))),"")</f>
        <v/>
      </c>
      <c r="P667" t="str">
        <f>IF(O667="","",IF(INDEX(TabPlayer2[Players],MATCH(P666,TabPlayer2[Players],0)+1)="",$B$4,INDEX(TabPlayer2[Players],MATCH(P666,TabPlayer2[Players],0)+1)))</f>
        <v/>
      </c>
      <c r="Q667" t="str">
        <f t="shared" si="54"/>
        <v/>
      </c>
      <c r="R667" t="str">
        <f>IF(TabResults[[#This Row],[Games-Periods-Players]]="","",1)</f>
        <v/>
      </c>
    </row>
    <row r="668" spans="10:18" hidden="1" x14ac:dyDescent="0.25">
      <c r="J668" s="11" t="str">
        <f t="shared" si="53"/>
        <v/>
      </c>
      <c r="K668" t="str">
        <f>IF(ROW()-ROW($K$4)+1&gt;COUNTA($J$4:$J$5000)*COUNTA(TabPP[Players playing]),"",INDEX($J$4:$J$5000,INT((ROW()-ROW($K$4))/COUNTA(TabPP[Players playing])+1))&amp;"-"&amp;INDEX(TabPP[Players playing],MOD(ROW()-ROW($K$4),COUNTA(TabPP[Players playing]))+1))</f>
        <v>G2--PP5</v>
      </c>
      <c r="L668" t="str">
        <f t="shared" si="55"/>
        <v/>
      </c>
      <c r="M668" t="str">
        <f t="shared" si="56"/>
        <v/>
      </c>
      <c r="N668" t="str">
        <f t="shared" si="57"/>
        <v/>
      </c>
      <c r="O668" t="str">
        <f t="array" ref="O668">IFERROR(INDEX($L$4:$L$5000,_xlfn.AGGREGATE(15,6,IF($L$4:$L$5000&lt;&gt;"",ROW($L$4:$L$5000)-ROW($L$4)+1,NA()),ROWS($O$4:O668))),"")</f>
        <v/>
      </c>
      <c r="P668" t="str">
        <f>IF(O668="","",IF(INDEX(TabPlayer2[Players],MATCH(P667,TabPlayer2[Players],0)+1)="",$B$4,INDEX(TabPlayer2[Players],MATCH(P667,TabPlayer2[Players],0)+1)))</f>
        <v/>
      </c>
      <c r="Q668" t="str">
        <f t="shared" si="54"/>
        <v/>
      </c>
      <c r="R668" t="str">
        <f>IF(TabResults[[#This Row],[Games-Periods-Players]]="","",1)</f>
        <v/>
      </c>
    </row>
    <row r="669" spans="10:18" hidden="1" x14ac:dyDescent="0.25">
      <c r="J669" s="11" t="str">
        <f t="shared" si="53"/>
        <v/>
      </c>
      <c r="K669" t="str">
        <f>IF(ROW()-ROW($K$4)+1&gt;COUNTA($J$4:$J$5000)*COUNTA(TabPP[Players playing]),"",INDEX($J$4:$J$5000,INT((ROW()-ROW($K$4))/COUNTA(TabPP[Players playing])+1))&amp;"-"&amp;INDEX(TabPP[Players playing],MOD(ROW()-ROW($K$4),COUNTA(TabPP[Players playing]))+1))</f>
        <v>G2--</v>
      </c>
      <c r="L669" t="str">
        <f t="shared" si="55"/>
        <v/>
      </c>
      <c r="M669" t="str">
        <f t="shared" si="56"/>
        <v/>
      </c>
      <c r="N669" t="str">
        <f t="shared" si="57"/>
        <v/>
      </c>
      <c r="O669" t="str">
        <f t="array" ref="O669">IFERROR(INDEX($L$4:$L$5000,_xlfn.AGGREGATE(15,6,IF($L$4:$L$5000&lt;&gt;"",ROW($L$4:$L$5000)-ROW($L$4)+1,NA()),ROWS($O$4:O669))),"")</f>
        <v/>
      </c>
      <c r="P669" t="str">
        <f>IF(O669="","",IF(INDEX(TabPlayer2[Players],MATCH(P668,TabPlayer2[Players],0)+1)="",$B$4,INDEX(TabPlayer2[Players],MATCH(P668,TabPlayer2[Players],0)+1)))</f>
        <v/>
      </c>
      <c r="Q669" t="str">
        <f t="shared" si="54"/>
        <v/>
      </c>
      <c r="R669" t="str">
        <f>IF(TabResults[[#This Row],[Games-Periods-Players]]="","",1)</f>
        <v/>
      </c>
    </row>
    <row r="670" spans="10:18" hidden="1" x14ac:dyDescent="0.25">
      <c r="J670" s="11" t="str">
        <f t="shared" si="53"/>
        <v/>
      </c>
      <c r="K670" t="str">
        <f>IF(ROW()-ROW($K$4)+1&gt;COUNTA($J$4:$J$5000)*COUNTA(TabPP[Players playing]),"",INDEX($J$4:$J$5000,INT((ROW()-ROW($K$4))/COUNTA(TabPP[Players playing])+1))&amp;"-"&amp;INDEX(TabPP[Players playing],MOD(ROW()-ROW($K$4),COUNTA(TabPP[Players playing]))+1))</f>
        <v>G2--</v>
      </c>
      <c r="L670" t="str">
        <f t="shared" si="55"/>
        <v/>
      </c>
      <c r="M670" t="str">
        <f t="shared" si="56"/>
        <v/>
      </c>
      <c r="N670" t="str">
        <f t="shared" si="57"/>
        <v/>
      </c>
      <c r="O670" t="str">
        <f t="array" ref="O670">IFERROR(INDEX($L$4:$L$5000,_xlfn.AGGREGATE(15,6,IF($L$4:$L$5000&lt;&gt;"",ROW($L$4:$L$5000)-ROW($L$4)+1,NA()),ROWS($O$4:O670))),"")</f>
        <v/>
      </c>
      <c r="P670" t="str">
        <f>IF(O670="","",IF(INDEX(TabPlayer2[Players],MATCH(P669,TabPlayer2[Players],0)+1)="",$B$4,INDEX(TabPlayer2[Players],MATCH(P669,TabPlayer2[Players],0)+1)))</f>
        <v/>
      </c>
      <c r="Q670" t="str">
        <f t="shared" si="54"/>
        <v/>
      </c>
      <c r="R670" t="str">
        <f>IF(TabResults[[#This Row],[Games-Periods-Players]]="","",1)</f>
        <v/>
      </c>
    </row>
    <row r="671" spans="10:18" hidden="1" x14ac:dyDescent="0.25">
      <c r="J671" s="11" t="str">
        <f t="shared" si="53"/>
        <v/>
      </c>
      <c r="K671" t="str">
        <f>IF(ROW()-ROW($K$4)+1&gt;COUNTA($J$4:$J$5000)*COUNTA(TabPP[Players playing]),"",INDEX($J$4:$J$5000,INT((ROW()-ROW($K$4))/COUNTA(TabPP[Players playing])+1))&amp;"-"&amp;INDEX(TabPP[Players playing],MOD(ROW()-ROW($K$4),COUNTA(TabPP[Players playing]))+1))</f>
        <v>G2--</v>
      </c>
      <c r="L671" t="str">
        <f t="shared" si="55"/>
        <v/>
      </c>
      <c r="M671" t="str">
        <f t="shared" si="56"/>
        <v/>
      </c>
      <c r="N671" t="str">
        <f t="shared" si="57"/>
        <v/>
      </c>
      <c r="O671" t="str">
        <f t="array" ref="O671">IFERROR(INDEX($L$4:$L$5000,_xlfn.AGGREGATE(15,6,IF($L$4:$L$5000&lt;&gt;"",ROW($L$4:$L$5000)-ROW($L$4)+1,NA()),ROWS($O$4:O671))),"")</f>
        <v/>
      </c>
      <c r="P671" t="str">
        <f>IF(O671="","",IF(INDEX(TabPlayer2[Players],MATCH(P670,TabPlayer2[Players],0)+1)="",$B$4,INDEX(TabPlayer2[Players],MATCH(P670,TabPlayer2[Players],0)+1)))</f>
        <v/>
      </c>
      <c r="Q671" t="str">
        <f t="shared" si="54"/>
        <v/>
      </c>
      <c r="R671" t="str">
        <f>IF(TabResults[[#This Row],[Games-Periods-Players]]="","",1)</f>
        <v/>
      </c>
    </row>
    <row r="672" spans="10:18" hidden="1" x14ac:dyDescent="0.25">
      <c r="J672" s="11" t="str">
        <f t="shared" si="53"/>
        <v/>
      </c>
      <c r="K672" t="str">
        <f>IF(ROW()-ROW($K$4)+1&gt;COUNTA($J$4:$J$5000)*COUNTA(TabPP[Players playing]),"",INDEX($J$4:$J$5000,INT((ROW()-ROW($K$4))/COUNTA(TabPP[Players playing])+1))&amp;"-"&amp;INDEX(TabPP[Players playing],MOD(ROW()-ROW($K$4),COUNTA(TabPP[Players playing]))+1))</f>
        <v>G2--</v>
      </c>
      <c r="L672" t="str">
        <f t="shared" si="55"/>
        <v/>
      </c>
      <c r="M672" t="str">
        <f t="shared" si="56"/>
        <v/>
      </c>
      <c r="N672" t="str">
        <f t="shared" si="57"/>
        <v/>
      </c>
      <c r="O672" t="str">
        <f t="array" ref="O672">IFERROR(INDEX($L$4:$L$5000,_xlfn.AGGREGATE(15,6,IF($L$4:$L$5000&lt;&gt;"",ROW($L$4:$L$5000)-ROW($L$4)+1,NA()),ROWS($O$4:O672))),"")</f>
        <v/>
      </c>
      <c r="P672" t="str">
        <f>IF(O672="","",IF(INDEX(TabPlayer2[Players],MATCH(P671,TabPlayer2[Players],0)+1)="",$B$4,INDEX(TabPlayer2[Players],MATCH(P671,TabPlayer2[Players],0)+1)))</f>
        <v/>
      </c>
      <c r="Q672" t="str">
        <f t="shared" si="54"/>
        <v/>
      </c>
      <c r="R672" t="str">
        <f>IF(TabResults[[#This Row],[Games-Periods-Players]]="","",1)</f>
        <v/>
      </c>
    </row>
    <row r="673" spans="10:18" hidden="1" x14ac:dyDescent="0.25">
      <c r="J673" s="11" t="str">
        <f t="shared" si="53"/>
        <v/>
      </c>
      <c r="K673" t="str">
        <f>IF(ROW()-ROW($K$4)+1&gt;COUNTA($J$4:$J$5000)*COUNTA(TabPP[Players playing]),"",INDEX($J$4:$J$5000,INT((ROW()-ROW($K$4))/COUNTA(TabPP[Players playing])+1))&amp;"-"&amp;INDEX(TabPP[Players playing],MOD(ROW()-ROW($K$4),COUNTA(TabPP[Players playing]))+1))</f>
        <v>G2--</v>
      </c>
      <c r="L673" t="str">
        <f t="shared" si="55"/>
        <v/>
      </c>
      <c r="M673" t="str">
        <f t="shared" si="56"/>
        <v/>
      </c>
      <c r="N673" t="str">
        <f t="shared" si="57"/>
        <v/>
      </c>
      <c r="O673" t="str">
        <f t="array" ref="O673">IFERROR(INDEX($L$4:$L$5000,_xlfn.AGGREGATE(15,6,IF($L$4:$L$5000&lt;&gt;"",ROW($L$4:$L$5000)-ROW($L$4)+1,NA()),ROWS($O$4:O673))),"")</f>
        <v/>
      </c>
      <c r="P673" t="str">
        <f>IF(O673="","",IF(INDEX(TabPlayer2[Players],MATCH(P672,TabPlayer2[Players],0)+1)="",$B$4,INDEX(TabPlayer2[Players],MATCH(P672,TabPlayer2[Players],0)+1)))</f>
        <v/>
      </c>
      <c r="Q673" t="str">
        <f t="shared" si="54"/>
        <v/>
      </c>
      <c r="R673" t="str">
        <f>IF(TabResults[[#This Row],[Games-Periods-Players]]="","",1)</f>
        <v/>
      </c>
    </row>
    <row r="674" spans="10:18" hidden="1" x14ac:dyDescent="0.25">
      <c r="J674" s="11" t="str">
        <f t="shared" si="53"/>
        <v/>
      </c>
      <c r="K674" t="str">
        <f>IF(ROW()-ROW($K$4)+1&gt;COUNTA($J$4:$J$5000)*COUNTA(TabPP[Players playing]),"",INDEX($J$4:$J$5000,INT((ROW()-ROW($K$4))/COUNTA(TabPP[Players playing])+1))&amp;"-"&amp;INDEX(TabPP[Players playing],MOD(ROW()-ROW($K$4),COUNTA(TabPP[Players playing]))+1))</f>
        <v>G2--</v>
      </c>
      <c r="L674" t="str">
        <f t="shared" si="55"/>
        <v/>
      </c>
      <c r="M674" t="str">
        <f t="shared" si="56"/>
        <v/>
      </c>
      <c r="N674" t="str">
        <f t="shared" si="57"/>
        <v/>
      </c>
      <c r="O674" t="str">
        <f t="array" ref="O674">IFERROR(INDEX($L$4:$L$5000,_xlfn.AGGREGATE(15,6,IF($L$4:$L$5000&lt;&gt;"",ROW($L$4:$L$5000)-ROW($L$4)+1,NA()),ROWS($O$4:O674))),"")</f>
        <v/>
      </c>
      <c r="P674" t="str">
        <f>IF(O674="","",IF(INDEX(TabPlayer2[Players],MATCH(P673,TabPlayer2[Players],0)+1)="",$B$4,INDEX(TabPlayer2[Players],MATCH(P673,TabPlayer2[Players],0)+1)))</f>
        <v/>
      </c>
      <c r="Q674" t="str">
        <f t="shared" si="54"/>
        <v/>
      </c>
      <c r="R674" t="str">
        <f>IF(TabResults[[#This Row],[Games-Periods-Players]]="","",1)</f>
        <v/>
      </c>
    </row>
    <row r="675" spans="10:18" hidden="1" x14ac:dyDescent="0.25">
      <c r="J675" s="11" t="str">
        <f t="shared" si="53"/>
        <v/>
      </c>
      <c r="K675" t="str">
        <f>IF(ROW()-ROW($K$4)+1&gt;COUNTA($J$4:$J$5000)*COUNTA(TabPP[Players playing]),"",INDEX($J$4:$J$5000,INT((ROW()-ROW($K$4))/COUNTA(TabPP[Players playing])+1))&amp;"-"&amp;INDEX(TabPP[Players playing],MOD(ROW()-ROW($K$4),COUNTA(TabPP[Players playing]))+1))</f>
        <v>G2--</v>
      </c>
      <c r="L675" t="str">
        <f t="shared" si="55"/>
        <v/>
      </c>
      <c r="M675" t="str">
        <f t="shared" si="56"/>
        <v/>
      </c>
      <c r="N675" t="str">
        <f t="shared" si="57"/>
        <v/>
      </c>
      <c r="O675" t="str">
        <f t="array" ref="O675">IFERROR(INDEX($L$4:$L$5000,_xlfn.AGGREGATE(15,6,IF($L$4:$L$5000&lt;&gt;"",ROW($L$4:$L$5000)-ROW($L$4)+1,NA()),ROWS($O$4:O675))),"")</f>
        <v/>
      </c>
      <c r="P675" t="str">
        <f>IF(O675="","",IF(INDEX(TabPlayer2[Players],MATCH(P674,TabPlayer2[Players],0)+1)="",$B$4,INDEX(TabPlayer2[Players],MATCH(P674,TabPlayer2[Players],0)+1)))</f>
        <v/>
      </c>
      <c r="Q675" t="str">
        <f t="shared" si="54"/>
        <v/>
      </c>
      <c r="R675" t="str">
        <f>IF(TabResults[[#This Row],[Games-Periods-Players]]="","",1)</f>
        <v/>
      </c>
    </row>
    <row r="676" spans="10:18" hidden="1" x14ac:dyDescent="0.25">
      <c r="J676" s="11" t="str">
        <f t="shared" si="53"/>
        <v/>
      </c>
      <c r="K676" t="str">
        <f>IF(ROW()-ROW($K$4)+1&gt;COUNTA($J$4:$J$5000)*COUNTA(TabPP[Players playing]),"",INDEX($J$4:$J$5000,INT((ROW()-ROW($K$4))/COUNTA(TabPP[Players playing])+1))&amp;"-"&amp;INDEX(TabPP[Players playing],MOD(ROW()-ROW($K$4),COUNTA(TabPP[Players playing]))+1))</f>
        <v>G2--</v>
      </c>
      <c r="L676" t="str">
        <f t="shared" si="55"/>
        <v/>
      </c>
      <c r="M676" t="str">
        <f t="shared" si="56"/>
        <v/>
      </c>
      <c r="N676" t="str">
        <f t="shared" si="57"/>
        <v/>
      </c>
      <c r="O676" t="str">
        <f t="array" ref="O676">IFERROR(INDEX($L$4:$L$5000,_xlfn.AGGREGATE(15,6,IF($L$4:$L$5000&lt;&gt;"",ROW($L$4:$L$5000)-ROW($L$4)+1,NA()),ROWS($O$4:O676))),"")</f>
        <v/>
      </c>
      <c r="P676" t="str">
        <f>IF(O676="","",IF(INDEX(TabPlayer2[Players],MATCH(P675,TabPlayer2[Players],0)+1)="",$B$4,INDEX(TabPlayer2[Players],MATCH(P675,TabPlayer2[Players],0)+1)))</f>
        <v/>
      </c>
      <c r="Q676" t="str">
        <f t="shared" si="54"/>
        <v/>
      </c>
      <c r="R676" t="str">
        <f>IF(TabResults[[#This Row],[Games-Periods-Players]]="","",1)</f>
        <v/>
      </c>
    </row>
    <row r="677" spans="10:18" hidden="1" x14ac:dyDescent="0.25">
      <c r="J677" s="11" t="str">
        <f t="shared" si="53"/>
        <v/>
      </c>
      <c r="K677" t="str">
        <f>IF(ROW()-ROW($K$4)+1&gt;COUNTA($J$4:$J$5000)*COUNTA(TabPP[Players playing]),"",INDEX($J$4:$J$5000,INT((ROW()-ROW($K$4))/COUNTA(TabPP[Players playing])+1))&amp;"-"&amp;INDEX(TabPP[Players playing],MOD(ROW()-ROW($K$4),COUNTA(TabPP[Players playing]))+1))</f>
        <v>G2--</v>
      </c>
      <c r="L677" t="str">
        <f t="shared" si="55"/>
        <v/>
      </c>
      <c r="M677" t="str">
        <f t="shared" si="56"/>
        <v/>
      </c>
      <c r="N677" t="str">
        <f t="shared" si="57"/>
        <v/>
      </c>
      <c r="O677" t="str">
        <f t="array" ref="O677">IFERROR(INDEX($L$4:$L$5000,_xlfn.AGGREGATE(15,6,IF($L$4:$L$5000&lt;&gt;"",ROW($L$4:$L$5000)-ROW($L$4)+1,NA()),ROWS($O$4:O677))),"")</f>
        <v/>
      </c>
      <c r="P677" t="str">
        <f>IF(O677="","",IF(INDEX(TabPlayer2[Players],MATCH(P676,TabPlayer2[Players],0)+1)="",$B$4,INDEX(TabPlayer2[Players],MATCH(P676,TabPlayer2[Players],0)+1)))</f>
        <v/>
      </c>
      <c r="Q677" t="str">
        <f t="shared" si="54"/>
        <v/>
      </c>
      <c r="R677" t="str">
        <f>IF(TabResults[[#This Row],[Games-Periods-Players]]="","",1)</f>
        <v/>
      </c>
    </row>
    <row r="678" spans="10:18" hidden="1" x14ac:dyDescent="0.25">
      <c r="J678" s="11" t="str">
        <f t="shared" si="53"/>
        <v/>
      </c>
      <c r="K678" t="str">
        <f>IF(ROW()-ROW($K$4)+1&gt;COUNTA($J$4:$J$5000)*COUNTA(TabPP[Players playing]),"",INDEX($J$4:$J$5000,INT((ROW()-ROW($K$4))/COUNTA(TabPP[Players playing])+1))&amp;"-"&amp;INDEX(TabPP[Players playing],MOD(ROW()-ROW($K$4),COUNTA(TabPP[Players playing]))+1))</f>
        <v>G2--</v>
      </c>
      <c r="L678" t="str">
        <f t="shared" si="55"/>
        <v/>
      </c>
      <c r="M678" t="str">
        <f t="shared" si="56"/>
        <v/>
      </c>
      <c r="N678" t="str">
        <f t="shared" si="57"/>
        <v/>
      </c>
      <c r="O678" t="str">
        <f t="array" ref="O678">IFERROR(INDEX($L$4:$L$5000,_xlfn.AGGREGATE(15,6,IF($L$4:$L$5000&lt;&gt;"",ROW($L$4:$L$5000)-ROW($L$4)+1,NA()),ROWS($O$4:O678))),"")</f>
        <v/>
      </c>
      <c r="P678" t="str">
        <f>IF(O678="","",IF(INDEX(TabPlayer2[Players],MATCH(P677,TabPlayer2[Players],0)+1)="",$B$4,INDEX(TabPlayer2[Players],MATCH(P677,TabPlayer2[Players],0)+1)))</f>
        <v/>
      </c>
      <c r="Q678" t="str">
        <f t="shared" si="54"/>
        <v/>
      </c>
      <c r="R678" t="str">
        <f>IF(TabResults[[#This Row],[Games-Periods-Players]]="","",1)</f>
        <v/>
      </c>
    </row>
    <row r="679" spans="10:18" hidden="1" x14ac:dyDescent="0.25">
      <c r="J679" s="11" t="str">
        <f t="shared" si="53"/>
        <v/>
      </c>
      <c r="K679" t="str">
        <f>IF(ROW()-ROW($K$4)+1&gt;COUNTA($J$4:$J$5000)*COUNTA(TabPP[Players playing]),"",INDEX($J$4:$J$5000,INT((ROW()-ROW($K$4))/COUNTA(TabPP[Players playing])+1))&amp;"-"&amp;INDEX(TabPP[Players playing],MOD(ROW()-ROW($K$4),COUNTA(TabPP[Players playing]))+1))</f>
        <v>G2--</v>
      </c>
      <c r="L679" t="str">
        <f t="shared" si="55"/>
        <v/>
      </c>
      <c r="M679" t="str">
        <f t="shared" si="56"/>
        <v/>
      </c>
      <c r="N679" t="str">
        <f t="shared" si="57"/>
        <v/>
      </c>
      <c r="O679" t="str">
        <f t="array" ref="O679">IFERROR(INDEX($L$4:$L$5000,_xlfn.AGGREGATE(15,6,IF($L$4:$L$5000&lt;&gt;"",ROW($L$4:$L$5000)-ROW($L$4)+1,NA()),ROWS($O$4:O679))),"")</f>
        <v/>
      </c>
      <c r="P679" t="str">
        <f>IF(O679="","",IF(INDEX(TabPlayer2[Players],MATCH(P678,TabPlayer2[Players],0)+1)="",$B$4,INDEX(TabPlayer2[Players],MATCH(P678,TabPlayer2[Players],0)+1)))</f>
        <v/>
      </c>
      <c r="Q679" t="str">
        <f t="shared" si="54"/>
        <v/>
      </c>
      <c r="R679" t="str">
        <f>IF(TabResults[[#This Row],[Games-Periods-Players]]="","",1)</f>
        <v/>
      </c>
    </row>
    <row r="680" spans="10:18" hidden="1" x14ac:dyDescent="0.25">
      <c r="J680" s="11" t="str">
        <f t="shared" si="53"/>
        <v/>
      </c>
      <c r="K680" t="str">
        <f>IF(ROW()-ROW($K$4)+1&gt;COUNTA($J$4:$J$5000)*COUNTA(TabPP[Players playing]),"",INDEX($J$4:$J$5000,INT((ROW()-ROW($K$4))/COUNTA(TabPP[Players playing])+1))&amp;"-"&amp;INDEX(TabPP[Players playing],MOD(ROW()-ROW($K$4),COUNTA(TabPP[Players playing]))+1))</f>
        <v>G2--</v>
      </c>
      <c r="L680" t="str">
        <f t="shared" si="55"/>
        <v/>
      </c>
      <c r="M680" t="str">
        <f t="shared" si="56"/>
        <v/>
      </c>
      <c r="N680" t="str">
        <f t="shared" si="57"/>
        <v/>
      </c>
      <c r="O680" t="str">
        <f t="array" ref="O680">IFERROR(INDEX($L$4:$L$5000,_xlfn.AGGREGATE(15,6,IF($L$4:$L$5000&lt;&gt;"",ROW($L$4:$L$5000)-ROW($L$4)+1,NA()),ROWS($O$4:O680))),"")</f>
        <v/>
      </c>
      <c r="P680" t="str">
        <f>IF(O680="","",IF(INDEX(TabPlayer2[Players],MATCH(P679,TabPlayer2[Players],0)+1)="",$B$4,INDEX(TabPlayer2[Players],MATCH(P679,TabPlayer2[Players],0)+1)))</f>
        <v/>
      </c>
      <c r="Q680" t="str">
        <f t="shared" si="54"/>
        <v/>
      </c>
      <c r="R680" t="str">
        <f>IF(TabResults[[#This Row],[Games-Periods-Players]]="","",1)</f>
        <v/>
      </c>
    </row>
    <row r="681" spans="10:18" hidden="1" x14ac:dyDescent="0.25">
      <c r="J681" s="11" t="str">
        <f t="shared" si="53"/>
        <v/>
      </c>
      <c r="K681" t="str">
        <f>IF(ROW()-ROW($K$4)+1&gt;COUNTA($J$4:$J$5000)*COUNTA(TabPP[Players playing]),"",INDEX($J$4:$J$5000,INT((ROW()-ROW($K$4))/COUNTA(TabPP[Players playing])+1))&amp;"-"&amp;INDEX(TabPP[Players playing],MOD(ROW()-ROW($K$4),COUNTA(TabPP[Players playing]))+1))</f>
        <v>G2--</v>
      </c>
      <c r="L681" t="str">
        <f t="shared" si="55"/>
        <v/>
      </c>
      <c r="M681" t="str">
        <f t="shared" si="56"/>
        <v/>
      </c>
      <c r="N681" t="str">
        <f t="shared" si="57"/>
        <v/>
      </c>
      <c r="O681" t="str">
        <f t="array" ref="O681">IFERROR(INDEX($L$4:$L$5000,_xlfn.AGGREGATE(15,6,IF($L$4:$L$5000&lt;&gt;"",ROW($L$4:$L$5000)-ROW($L$4)+1,NA()),ROWS($O$4:O681))),"")</f>
        <v/>
      </c>
      <c r="P681" t="str">
        <f>IF(O681="","",IF(INDEX(TabPlayer2[Players],MATCH(P680,TabPlayer2[Players],0)+1)="",$B$4,INDEX(TabPlayer2[Players],MATCH(P680,TabPlayer2[Players],0)+1)))</f>
        <v/>
      </c>
      <c r="Q681" t="str">
        <f t="shared" si="54"/>
        <v/>
      </c>
      <c r="R681" t="str">
        <f>IF(TabResults[[#This Row],[Games-Periods-Players]]="","",1)</f>
        <v/>
      </c>
    </row>
    <row r="682" spans="10:18" hidden="1" x14ac:dyDescent="0.25">
      <c r="J682" s="11" t="str">
        <f t="shared" si="53"/>
        <v/>
      </c>
      <c r="K682" t="str">
        <f>IF(ROW()-ROW($K$4)+1&gt;COUNTA($J$4:$J$5000)*COUNTA(TabPP[Players playing]),"",INDEX($J$4:$J$5000,INT((ROW()-ROW($K$4))/COUNTA(TabPP[Players playing])+1))&amp;"-"&amp;INDEX(TabPP[Players playing],MOD(ROW()-ROW($K$4),COUNTA(TabPP[Players playing]))+1))</f>
        <v>G2--</v>
      </c>
      <c r="L682" t="str">
        <f t="shared" si="55"/>
        <v/>
      </c>
      <c r="M682" t="str">
        <f t="shared" si="56"/>
        <v/>
      </c>
      <c r="N682" t="str">
        <f t="shared" si="57"/>
        <v/>
      </c>
      <c r="O682" t="str">
        <f t="array" ref="O682">IFERROR(INDEX($L$4:$L$5000,_xlfn.AGGREGATE(15,6,IF($L$4:$L$5000&lt;&gt;"",ROW($L$4:$L$5000)-ROW($L$4)+1,NA()),ROWS($O$4:O682))),"")</f>
        <v/>
      </c>
      <c r="P682" t="str">
        <f>IF(O682="","",IF(INDEX(TabPlayer2[Players],MATCH(P681,TabPlayer2[Players],0)+1)="",$B$4,INDEX(TabPlayer2[Players],MATCH(P681,TabPlayer2[Players],0)+1)))</f>
        <v/>
      </c>
      <c r="Q682" t="str">
        <f t="shared" si="54"/>
        <v/>
      </c>
      <c r="R682" t="str">
        <f>IF(TabResults[[#This Row],[Games-Periods-Players]]="","",1)</f>
        <v/>
      </c>
    </row>
    <row r="683" spans="10:18" hidden="1" x14ac:dyDescent="0.25">
      <c r="J683" s="11" t="str">
        <f t="shared" si="53"/>
        <v/>
      </c>
      <c r="K683" t="str">
        <f>IF(ROW()-ROW($K$4)+1&gt;COUNTA($J$4:$J$5000)*COUNTA(TabPP[Players playing]),"",INDEX($J$4:$J$5000,INT((ROW()-ROW($K$4))/COUNTA(TabPP[Players playing])+1))&amp;"-"&amp;INDEX(TabPP[Players playing],MOD(ROW()-ROW($K$4),COUNTA(TabPP[Players playing]))+1))</f>
        <v>G2--</v>
      </c>
      <c r="L683" t="str">
        <f t="shared" si="55"/>
        <v/>
      </c>
      <c r="M683" t="str">
        <f t="shared" si="56"/>
        <v/>
      </c>
      <c r="N683" t="str">
        <f t="shared" si="57"/>
        <v/>
      </c>
      <c r="O683" t="str">
        <f t="array" ref="O683">IFERROR(INDEX($L$4:$L$5000,_xlfn.AGGREGATE(15,6,IF($L$4:$L$5000&lt;&gt;"",ROW($L$4:$L$5000)-ROW($L$4)+1,NA()),ROWS($O$4:O683))),"")</f>
        <v/>
      </c>
      <c r="P683" t="str">
        <f>IF(O683="","",IF(INDEX(TabPlayer2[Players],MATCH(P682,TabPlayer2[Players],0)+1)="",$B$4,INDEX(TabPlayer2[Players],MATCH(P682,TabPlayer2[Players],0)+1)))</f>
        <v/>
      </c>
      <c r="Q683" t="str">
        <f t="shared" si="54"/>
        <v/>
      </c>
      <c r="R683" t="str">
        <f>IF(TabResults[[#This Row],[Games-Periods-Players]]="","",1)</f>
        <v/>
      </c>
    </row>
    <row r="684" spans="10:18" hidden="1" x14ac:dyDescent="0.25">
      <c r="J684" s="11" t="str">
        <f t="shared" si="53"/>
        <v/>
      </c>
      <c r="K684" t="str">
        <f>IF(ROW()-ROW($K$4)+1&gt;COUNTA($J$4:$J$5000)*COUNTA(TabPP[Players playing]),"",INDEX($J$4:$J$5000,INT((ROW()-ROW($K$4))/COUNTA(TabPP[Players playing])+1))&amp;"-"&amp;INDEX(TabPP[Players playing],MOD(ROW()-ROW($K$4),COUNTA(TabPP[Players playing]))+1))</f>
        <v>G2--PP1</v>
      </c>
      <c r="L684" t="str">
        <f t="shared" si="55"/>
        <v/>
      </c>
      <c r="M684" t="str">
        <f t="shared" si="56"/>
        <v/>
      </c>
      <c r="N684" t="str">
        <f t="shared" si="57"/>
        <v/>
      </c>
      <c r="O684" t="str">
        <f t="array" ref="O684">IFERROR(INDEX($L$4:$L$5000,_xlfn.AGGREGATE(15,6,IF($L$4:$L$5000&lt;&gt;"",ROW($L$4:$L$5000)-ROW($L$4)+1,NA()),ROWS($O$4:O684))),"")</f>
        <v/>
      </c>
      <c r="P684" t="str">
        <f>IF(O684="","",IF(INDEX(TabPlayer2[Players],MATCH(P683,TabPlayer2[Players],0)+1)="",$B$4,INDEX(TabPlayer2[Players],MATCH(P683,TabPlayer2[Players],0)+1)))</f>
        <v/>
      </c>
      <c r="Q684" t="str">
        <f t="shared" si="54"/>
        <v/>
      </c>
      <c r="R684" t="str">
        <f>IF(TabResults[[#This Row],[Games-Periods-Players]]="","",1)</f>
        <v/>
      </c>
    </row>
    <row r="685" spans="10:18" hidden="1" x14ac:dyDescent="0.25">
      <c r="J685" s="11" t="str">
        <f t="shared" si="53"/>
        <v/>
      </c>
      <c r="K685" t="str">
        <f>IF(ROW()-ROW($K$4)+1&gt;COUNTA($J$4:$J$5000)*COUNTA(TabPP[Players playing]),"",INDEX($J$4:$J$5000,INT((ROW()-ROW($K$4))/COUNTA(TabPP[Players playing])+1))&amp;"-"&amp;INDEX(TabPP[Players playing],MOD(ROW()-ROW($K$4),COUNTA(TabPP[Players playing]))+1))</f>
        <v>G2--PP2</v>
      </c>
      <c r="L685" t="str">
        <f t="shared" si="55"/>
        <v/>
      </c>
      <c r="M685" t="str">
        <f t="shared" si="56"/>
        <v/>
      </c>
      <c r="N685" t="str">
        <f t="shared" si="57"/>
        <v/>
      </c>
      <c r="O685" t="str">
        <f t="array" ref="O685">IFERROR(INDEX($L$4:$L$5000,_xlfn.AGGREGATE(15,6,IF($L$4:$L$5000&lt;&gt;"",ROW($L$4:$L$5000)-ROW($L$4)+1,NA()),ROWS($O$4:O685))),"")</f>
        <v/>
      </c>
      <c r="P685" t="str">
        <f>IF(O685="","",IF(INDEX(TabPlayer2[Players],MATCH(P684,TabPlayer2[Players],0)+1)="",$B$4,INDEX(TabPlayer2[Players],MATCH(P684,TabPlayer2[Players],0)+1)))</f>
        <v/>
      </c>
      <c r="Q685" t="str">
        <f t="shared" si="54"/>
        <v/>
      </c>
      <c r="R685" t="str">
        <f>IF(TabResults[[#This Row],[Games-Periods-Players]]="","",1)</f>
        <v/>
      </c>
    </row>
    <row r="686" spans="10:18" hidden="1" x14ac:dyDescent="0.25">
      <c r="J686" s="11" t="str">
        <f t="shared" si="53"/>
        <v/>
      </c>
      <c r="K686" t="str">
        <f>IF(ROW()-ROW($K$4)+1&gt;COUNTA($J$4:$J$5000)*COUNTA(TabPP[Players playing]),"",INDEX($J$4:$J$5000,INT((ROW()-ROW($K$4))/COUNTA(TabPP[Players playing])+1))&amp;"-"&amp;INDEX(TabPP[Players playing],MOD(ROW()-ROW($K$4),COUNTA(TabPP[Players playing]))+1))</f>
        <v>G2--PP3</v>
      </c>
      <c r="L686" t="str">
        <f t="shared" si="55"/>
        <v/>
      </c>
      <c r="M686" t="str">
        <f t="shared" si="56"/>
        <v/>
      </c>
      <c r="N686" t="str">
        <f t="shared" si="57"/>
        <v/>
      </c>
      <c r="O686" t="str">
        <f t="array" ref="O686">IFERROR(INDEX($L$4:$L$5000,_xlfn.AGGREGATE(15,6,IF($L$4:$L$5000&lt;&gt;"",ROW($L$4:$L$5000)-ROW($L$4)+1,NA()),ROWS($O$4:O686))),"")</f>
        <v/>
      </c>
      <c r="P686" t="str">
        <f>IF(O686="","",IF(INDEX(TabPlayer2[Players],MATCH(P685,TabPlayer2[Players],0)+1)="",$B$4,INDEX(TabPlayer2[Players],MATCH(P685,TabPlayer2[Players],0)+1)))</f>
        <v/>
      </c>
      <c r="Q686" t="str">
        <f t="shared" si="54"/>
        <v/>
      </c>
      <c r="R686" t="str">
        <f>IF(TabResults[[#This Row],[Games-Periods-Players]]="","",1)</f>
        <v/>
      </c>
    </row>
    <row r="687" spans="10:18" hidden="1" x14ac:dyDescent="0.25">
      <c r="J687" s="11" t="str">
        <f t="shared" si="53"/>
        <v/>
      </c>
      <c r="K687" t="str">
        <f>IF(ROW()-ROW($K$4)+1&gt;COUNTA($J$4:$J$5000)*COUNTA(TabPP[Players playing]),"",INDEX($J$4:$J$5000,INT((ROW()-ROW($K$4))/COUNTA(TabPP[Players playing])+1))&amp;"-"&amp;INDEX(TabPP[Players playing],MOD(ROW()-ROW($K$4),COUNTA(TabPP[Players playing]))+1))</f>
        <v>G2--PP4</v>
      </c>
      <c r="L687" t="str">
        <f t="shared" si="55"/>
        <v/>
      </c>
      <c r="M687" t="str">
        <f t="shared" si="56"/>
        <v/>
      </c>
      <c r="N687" t="str">
        <f t="shared" si="57"/>
        <v/>
      </c>
      <c r="O687" t="str">
        <f t="array" ref="O687">IFERROR(INDEX($L$4:$L$5000,_xlfn.AGGREGATE(15,6,IF($L$4:$L$5000&lt;&gt;"",ROW($L$4:$L$5000)-ROW($L$4)+1,NA()),ROWS($O$4:O687))),"")</f>
        <v/>
      </c>
      <c r="P687" t="str">
        <f>IF(O687="","",IF(INDEX(TabPlayer2[Players],MATCH(P686,TabPlayer2[Players],0)+1)="",$B$4,INDEX(TabPlayer2[Players],MATCH(P686,TabPlayer2[Players],0)+1)))</f>
        <v/>
      </c>
      <c r="Q687" t="str">
        <f t="shared" si="54"/>
        <v/>
      </c>
      <c r="R687" t="str">
        <f>IF(TabResults[[#This Row],[Games-Periods-Players]]="","",1)</f>
        <v/>
      </c>
    </row>
    <row r="688" spans="10:18" hidden="1" x14ac:dyDescent="0.25">
      <c r="J688" s="11" t="str">
        <f t="shared" si="53"/>
        <v/>
      </c>
      <c r="K688" t="str">
        <f>IF(ROW()-ROW($K$4)+1&gt;COUNTA($J$4:$J$5000)*COUNTA(TabPP[Players playing]),"",INDEX($J$4:$J$5000,INT((ROW()-ROW($K$4))/COUNTA(TabPP[Players playing])+1))&amp;"-"&amp;INDEX(TabPP[Players playing],MOD(ROW()-ROW($K$4),COUNTA(TabPP[Players playing]))+1))</f>
        <v>G2--PP5</v>
      </c>
      <c r="L688" t="str">
        <f t="shared" si="55"/>
        <v/>
      </c>
      <c r="M688" t="str">
        <f t="shared" si="56"/>
        <v/>
      </c>
      <c r="N688" t="str">
        <f t="shared" si="57"/>
        <v/>
      </c>
      <c r="O688" t="str">
        <f t="array" ref="O688">IFERROR(INDEX($L$4:$L$5000,_xlfn.AGGREGATE(15,6,IF($L$4:$L$5000&lt;&gt;"",ROW($L$4:$L$5000)-ROW($L$4)+1,NA()),ROWS($O$4:O688))),"")</f>
        <v/>
      </c>
      <c r="P688" t="str">
        <f>IF(O688="","",IF(INDEX(TabPlayer2[Players],MATCH(P687,TabPlayer2[Players],0)+1)="",$B$4,INDEX(TabPlayer2[Players],MATCH(P687,TabPlayer2[Players],0)+1)))</f>
        <v/>
      </c>
      <c r="Q688" t="str">
        <f t="shared" si="54"/>
        <v/>
      </c>
      <c r="R688" t="str">
        <f>IF(TabResults[[#This Row],[Games-Periods-Players]]="","",1)</f>
        <v/>
      </c>
    </row>
    <row r="689" spans="10:18" hidden="1" x14ac:dyDescent="0.25">
      <c r="J689" s="11" t="str">
        <f t="shared" si="53"/>
        <v/>
      </c>
      <c r="K689" t="str">
        <f>IF(ROW()-ROW($K$4)+1&gt;COUNTA($J$4:$J$5000)*COUNTA(TabPP[Players playing]),"",INDEX($J$4:$J$5000,INT((ROW()-ROW($K$4))/COUNTA(TabPP[Players playing])+1))&amp;"-"&amp;INDEX(TabPP[Players playing],MOD(ROW()-ROW($K$4),COUNTA(TabPP[Players playing]))+1))</f>
        <v>G2--</v>
      </c>
      <c r="L689" t="str">
        <f t="shared" si="55"/>
        <v/>
      </c>
      <c r="M689" t="str">
        <f t="shared" si="56"/>
        <v/>
      </c>
      <c r="N689" t="str">
        <f t="shared" si="57"/>
        <v/>
      </c>
      <c r="O689" t="str">
        <f t="array" ref="O689">IFERROR(INDEX($L$4:$L$5000,_xlfn.AGGREGATE(15,6,IF($L$4:$L$5000&lt;&gt;"",ROW($L$4:$L$5000)-ROW($L$4)+1,NA()),ROWS($O$4:O689))),"")</f>
        <v/>
      </c>
      <c r="P689" t="str">
        <f>IF(O689="","",IF(INDEX(TabPlayer2[Players],MATCH(P688,TabPlayer2[Players],0)+1)="",$B$4,INDEX(TabPlayer2[Players],MATCH(P688,TabPlayer2[Players],0)+1)))</f>
        <v/>
      </c>
      <c r="Q689" t="str">
        <f t="shared" si="54"/>
        <v/>
      </c>
      <c r="R689" t="str">
        <f>IF(TabResults[[#This Row],[Games-Periods-Players]]="","",1)</f>
        <v/>
      </c>
    </row>
    <row r="690" spans="10:18" hidden="1" x14ac:dyDescent="0.25">
      <c r="J690" s="11" t="str">
        <f t="shared" si="53"/>
        <v/>
      </c>
      <c r="K690" t="str">
        <f>IF(ROW()-ROW($K$4)+1&gt;COUNTA($J$4:$J$5000)*COUNTA(TabPP[Players playing]),"",INDEX($J$4:$J$5000,INT((ROW()-ROW($K$4))/COUNTA(TabPP[Players playing])+1))&amp;"-"&amp;INDEX(TabPP[Players playing],MOD(ROW()-ROW($K$4),COUNTA(TabPP[Players playing]))+1))</f>
        <v>G2--</v>
      </c>
      <c r="L690" t="str">
        <f t="shared" si="55"/>
        <v/>
      </c>
      <c r="M690" t="str">
        <f t="shared" si="56"/>
        <v/>
      </c>
      <c r="N690" t="str">
        <f t="shared" si="57"/>
        <v/>
      </c>
      <c r="O690" t="str">
        <f t="array" ref="O690">IFERROR(INDEX($L$4:$L$5000,_xlfn.AGGREGATE(15,6,IF($L$4:$L$5000&lt;&gt;"",ROW($L$4:$L$5000)-ROW($L$4)+1,NA()),ROWS($O$4:O690))),"")</f>
        <v/>
      </c>
      <c r="P690" t="str">
        <f>IF(O690="","",IF(INDEX(TabPlayer2[Players],MATCH(P689,TabPlayer2[Players],0)+1)="",$B$4,INDEX(TabPlayer2[Players],MATCH(P689,TabPlayer2[Players],0)+1)))</f>
        <v/>
      </c>
      <c r="Q690" t="str">
        <f t="shared" si="54"/>
        <v/>
      </c>
      <c r="R690" t="str">
        <f>IF(TabResults[[#This Row],[Games-Periods-Players]]="","",1)</f>
        <v/>
      </c>
    </row>
    <row r="691" spans="10:18" hidden="1" x14ac:dyDescent="0.25">
      <c r="J691" s="11" t="str">
        <f t="shared" si="53"/>
        <v/>
      </c>
      <c r="K691" t="str">
        <f>IF(ROW()-ROW($K$4)+1&gt;COUNTA($J$4:$J$5000)*COUNTA(TabPP[Players playing]),"",INDEX($J$4:$J$5000,INT((ROW()-ROW($K$4))/COUNTA(TabPP[Players playing])+1))&amp;"-"&amp;INDEX(TabPP[Players playing],MOD(ROW()-ROW($K$4),COUNTA(TabPP[Players playing]))+1))</f>
        <v>G2--</v>
      </c>
      <c r="L691" t="str">
        <f t="shared" si="55"/>
        <v/>
      </c>
      <c r="M691" t="str">
        <f t="shared" si="56"/>
        <v/>
      </c>
      <c r="N691" t="str">
        <f t="shared" si="57"/>
        <v/>
      </c>
      <c r="O691" t="str">
        <f t="array" ref="O691">IFERROR(INDEX($L$4:$L$5000,_xlfn.AGGREGATE(15,6,IF($L$4:$L$5000&lt;&gt;"",ROW($L$4:$L$5000)-ROW($L$4)+1,NA()),ROWS($O$4:O691))),"")</f>
        <v/>
      </c>
      <c r="P691" t="str">
        <f>IF(O691="","",IF(INDEX(TabPlayer2[Players],MATCH(P690,TabPlayer2[Players],0)+1)="",$B$4,INDEX(TabPlayer2[Players],MATCH(P690,TabPlayer2[Players],0)+1)))</f>
        <v/>
      </c>
      <c r="Q691" t="str">
        <f t="shared" si="54"/>
        <v/>
      </c>
      <c r="R691" t="str">
        <f>IF(TabResults[[#This Row],[Games-Periods-Players]]="","",1)</f>
        <v/>
      </c>
    </row>
    <row r="692" spans="10:18" hidden="1" x14ac:dyDescent="0.25">
      <c r="J692" s="11" t="str">
        <f t="shared" si="53"/>
        <v/>
      </c>
      <c r="K692" t="str">
        <f>IF(ROW()-ROW($K$4)+1&gt;COUNTA($J$4:$J$5000)*COUNTA(TabPP[Players playing]),"",INDEX($J$4:$J$5000,INT((ROW()-ROW($K$4))/COUNTA(TabPP[Players playing])+1))&amp;"-"&amp;INDEX(TabPP[Players playing],MOD(ROW()-ROW($K$4),COUNTA(TabPP[Players playing]))+1))</f>
        <v>G2--</v>
      </c>
      <c r="L692" t="str">
        <f t="shared" si="55"/>
        <v/>
      </c>
      <c r="M692" t="str">
        <f t="shared" si="56"/>
        <v/>
      </c>
      <c r="N692" t="str">
        <f t="shared" si="57"/>
        <v/>
      </c>
      <c r="O692" t="str">
        <f t="array" ref="O692">IFERROR(INDEX($L$4:$L$5000,_xlfn.AGGREGATE(15,6,IF($L$4:$L$5000&lt;&gt;"",ROW($L$4:$L$5000)-ROW($L$4)+1,NA()),ROWS($O$4:O692))),"")</f>
        <v/>
      </c>
      <c r="P692" t="str">
        <f>IF(O692="","",IF(INDEX(TabPlayer2[Players],MATCH(P691,TabPlayer2[Players],0)+1)="",$B$4,INDEX(TabPlayer2[Players],MATCH(P691,TabPlayer2[Players],0)+1)))</f>
        <v/>
      </c>
      <c r="Q692" t="str">
        <f t="shared" si="54"/>
        <v/>
      </c>
      <c r="R692" t="str">
        <f>IF(TabResults[[#This Row],[Games-Periods-Players]]="","",1)</f>
        <v/>
      </c>
    </row>
    <row r="693" spans="10:18" hidden="1" x14ac:dyDescent="0.25">
      <c r="J693" s="11" t="str">
        <f t="shared" si="53"/>
        <v/>
      </c>
      <c r="K693" t="str">
        <f>IF(ROW()-ROW($K$4)+1&gt;COUNTA($J$4:$J$5000)*COUNTA(TabPP[Players playing]),"",INDEX($J$4:$J$5000,INT((ROW()-ROW($K$4))/COUNTA(TabPP[Players playing])+1))&amp;"-"&amp;INDEX(TabPP[Players playing],MOD(ROW()-ROW($K$4),COUNTA(TabPP[Players playing]))+1))</f>
        <v>G2--</v>
      </c>
      <c r="L693" t="str">
        <f t="shared" si="55"/>
        <v/>
      </c>
      <c r="M693" t="str">
        <f t="shared" si="56"/>
        <v/>
      </c>
      <c r="N693" t="str">
        <f t="shared" si="57"/>
        <v/>
      </c>
      <c r="O693" t="str">
        <f t="array" ref="O693">IFERROR(INDEX($L$4:$L$5000,_xlfn.AGGREGATE(15,6,IF($L$4:$L$5000&lt;&gt;"",ROW($L$4:$L$5000)-ROW($L$4)+1,NA()),ROWS($O$4:O693))),"")</f>
        <v/>
      </c>
      <c r="P693" t="str">
        <f>IF(O693="","",IF(INDEX(TabPlayer2[Players],MATCH(P692,TabPlayer2[Players],0)+1)="",$B$4,INDEX(TabPlayer2[Players],MATCH(P692,TabPlayer2[Players],0)+1)))</f>
        <v/>
      </c>
      <c r="Q693" t="str">
        <f t="shared" si="54"/>
        <v/>
      </c>
      <c r="R693" t="str">
        <f>IF(TabResults[[#This Row],[Games-Periods-Players]]="","",1)</f>
        <v/>
      </c>
    </row>
    <row r="694" spans="10:18" hidden="1" x14ac:dyDescent="0.25">
      <c r="J694" s="11" t="str">
        <f t="shared" si="53"/>
        <v/>
      </c>
      <c r="K694" t="str">
        <f>IF(ROW()-ROW($K$4)+1&gt;COUNTA($J$4:$J$5000)*COUNTA(TabPP[Players playing]),"",INDEX($J$4:$J$5000,INT((ROW()-ROW($K$4))/COUNTA(TabPP[Players playing])+1))&amp;"-"&amp;INDEX(TabPP[Players playing],MOD(ROW()-ROW($K$4),COUNTA(TabPP[Players playing]))+1))</f>
        <v>G2--</v>
      </c>
      <c r="L694" t="str">
        <f t="shared" si="55"/>
        <v/>
      </c>
      <c r="M694" t="str">
        <f t="shared" si="56"/>
        <v/>
      </c>
      <c r="N694" t="str">
        <f t="shared" si="57"/>
        <v/>
      </c>
      <c r="O694" t="str">
        <f t="array" ref="O694">IFERROR(INDEX($L$4:$L$5000,_xlfn.AGGREGATE(15,6,IF($L$4:$L$5000&lt;&gt;"",ROW($L$4:$L$5000)-ROW($L$4)+1,NA()),ROWS($O$4:O694))),"")</f>
        <v/>
      </c>
      <c r="P694" t="str">
        <f>IF(O694="","",IF(INDEX(TabPlayer2[Players],MATCH(P693,TabPlayer2[Players],0)+1)="",$B$4,INDEX(TabPlayer2[Players],MATCH(P693,TabPlayer2[Players],0)+1)))</f>
        <v/>
      </c>
      <c r="Q694" t="str">
        <f t="shared" si="54"/>
        <v/>
      </c>
      <c r="R694" t="str">
        <f>IF(TabResults[[#This Row],[Games-Periods-Players]]="","",1)</f>
        <v/>
      </c>
    </row>
    <row r="695" spans="10:18" hidden="1" x14ac:dyDescent="0.25">
      <c r="J695" s="11" t="str">
        <f t="shared" si="53"/>
        <v/>
      </c>
      <c r="K695" t="str">
        <f>IF(ROW()-ROW($K$4)+1&gt;COUNTA($J$4:$J$5000)*COUNTA(TabPP[Players playing]),"",INDEX($J$4:$J$5000,INT((ROW()-ROW($K$4))/COUNTA(TabPP[Players playing])+1))&amp;"-"&amp;INDEX(TabPP[Players playing],MOD(ROW()-ROW($K$4),COUNTA(TabPP[Players playing]))+1))</f>
        <v>G2--</v>
      </c>
      <c r="L695" t="str">
        <f t="shared" si="55"/>
        <v/>
      </c>
      <c r="M695" t="str">
        <f t="shared" si="56"/>
        <v/>
      </c>
      <c r="N695" t="str">
        <f t="shared" si="57"/>
        <v/>
      </c>
      <c r="O695" t="str">
        <f t="array" ref="O695">IFERROR(INDEX($L$4:$L$5000,_xlfn.AGGREGATE(15,6,IF($L$4:$L$5000&lt;&gt;"",ROW($L$4:$L$5000)-ROW($L$4)+1,NA()),ROWS($O$4:O695))),"")</f>
        <v/>
      </c>
      <c r="P695" t="str">
        <f>IF(O695="","",IF(INDEX(TabPlayer2[Players],MATCH(P694,TabPlayer2[Players],0)+1)="",$B$4,INDEX(TabPlayer2[Players],MATCH(P694,TabPlayer2[Players],0)+1)))</f>
        <v/>
      </c>
      <c r="Q695" t="str">
        <f t="shared" si="54"/>
        <v/>
      </c>
      <c r="R695" t="str">
        <f>IF(TabResults[[#This Row],[Games-Periods-Players]]="","",1)</f>
        <v/>
      </c>
    </row>
    <row r="696" spans="10:18" hidden="1" x14ac:dyDescent="0.25">
      <c r="J696" s="11" t="str">
        <f t="shared" si="53"/>
        <v/>
      </c>
      <c r="K696" t="str">
        <f>IF(ROW()-ROW($K$4)+1&gt;COUNTA($J$4:$J$5000)*COUNTA(TabPP[Players playing]),"",INDEX($J$4:$J$5000,INT((ROW()-ROW($K$4))/COUNTA(TabPP[Players playing])+1))&amp;"-"&amp;INDEX(TabPP[Players playing],MOD(ROW()-ROW($K$4),COUNTA(TabPP[Players playing]))+1))</f>
        <v>G2--</v>
      </c>
      <c r="L696" t="str">
        <f t="shared" si="55"/>
        <v/>
      </c>
      <c r="M696" t="str">
        <f t="shared" si="56"/>
        <v/>
      </c>
      <c r="N696" t="str">
        <f t="shared" si="57"/>
        <v/>
      </c>
      <c r="O696" t="str">
        <f t="array" ref="O696">IFERROR(INDEX($L$4:$L$5000,_xlfn.AGGREGATE(15,6,IF($L$4:$L$5000&lt;&gt;"",ROW($L$4:$L$5000)-ROW($L$4)+1,NA()),ROWS($O$4:O696))),"")</f>
        <v/>
      </c>
      <c r="P696" t="str">
        <f>IF(O696="","",IF(INDEX(TabPlayer2[Players],MATCH(P695,TabPlayer2[Players],0)+1)="",$B$4,INDEX(TabPlayer2[Players],MATCH(P695,TabPlayer2[Players],0)+1)))</f>
        <v/>
      </c>
      <c r="Q696" t="str">
        <f t="shared" si="54"/>
        <v/>
      </c>
      <c r="R696" t="str">
        <f>IF(TabResults[[#This Row],[Games-Periods-Players]]="","",1)</f>
        <v/>
      </c>
    </row>
    <row r="697" spans="10:18" hidden="1" x14ac:dyDescent="0.25">
      <c r="J697" s="11" t="str">
        <f t="shared" si="53"/>
        <v/>
      </c>
      <c r="K697" t="str">
        <f>IF(ROW()-ROW($K$4)+1&gt;COUNTA($J$4:$J$5000)*COUNTA(TabPP[Players playing]),"",INDEX($J$4:$J$5000,INT((ROW()-ROW($K$4))/COUNTA(TabPP[Players playing])+1))&amp;"-"&amp;INDEX(TabPP[Players playing],MOD(ROW()-ROW($K$4),COUNTA(TabPP[Players playing]))+1))</f>
        <v>G2--</v>
      </c>
      <c r="L697" t="str">
        <f t="shared" si="55"/>
        <v/>
      </c>
      <c r="M697" t="str">
        <f t="shared" si="56"/>
        <v/>
      </c>
      <c r="N697" t="str">
        <f t="shared" si="57"/>
        <v/>
      </c>
      <c r="O697" t="str">
        <f t="array" ref="O697">IFERROR(INDEX($L$4:$L$5000,_xlfn.AGGREGATE(15,6,IF($L$4:$L$5000&lt;&gt;"",ROW($L$4:$L$5000)-ROW($L$4)+1,NA()),ROWS($O$4:O697))),"")</f>
        <v/>
      </c>
      <c r="P697" t="str">
        <f>IF(O697="","",IF(INDEX(TabPlayer2[Players],MATCH(P696,TabPlayer2[Players],0)+1)="",$B$4,INDEX(TabPlayer2[Players],MATCH(P696,TabPlayer2[Players],0)+1)))</f>
        <v/>
      </c>
      <c r="Q697" t="str">
        <f t="shared" si="54"/>
        <v/>
      </c>
      <c r="R697" t="str">
        <f>IF(TabResults[[#This Row],[Games-Periods-Players]]="","",1)</f>
        <v/>
      </c>
    </row>
    <row r="698" spans="10:18" hidden="1" x14ac:dyDescent="0.25">
      <c r="J698" s="11" t="str">
        <f t="shared" si="53"/>
        <v/>
      </c>
      <c r="K698" t="str">
        <f>IF(ROW()-ROW($K$4)+1&gt;COUNTA($J$4:$J$5000)*COUNTA(TabPP[Players playing]),"",INDEX($J$4:$J$5000,INT((ROW()-ROW($K$4))/COUNTA(TabPP[Players playing])+1))&amp;"-"&amp;INDEX(TabPP[Players playing],MOD(ROW()-ROW($K$4),COUNTA(TabPP[Players playing]))+1))</f>
        <v>G2--</v>
      </c>
      <c r="L698" t="str">
        <f t="shared" si="55"/>
        <v/>
      </c>
      <c r="M698" t="str">
        <f t="shared" si="56"/>
        <v/>
      </c>
      <c r="N698" t="str">
        <f t="shared" si="57"/>
        <v/>
      </c>
      <c r="O698" t="str">
        <f t="array" ref="O698">IFERROR(INDEX($L$4:$L$5000,_xlfn.AGGREGATE(15,6,IF($L$4:$L$5000&lt;&gt;"",ROW($L$4:$L$5000)-ROW($L$4)+1,NA()),ROWS($O$4:O698))),"")</f>
        <v/>
      </c>
      <c r="P698" t="str">
        <f>IF(O698="","",IF(INDEX(TabPlayer2[Players],MATCH(P697,TabPlayer2[Players],0)+1)="",$B$4,INDEX(TabPlayer2[Players],MATCH(P697,TabPlayer2[Players],0)+1)))</f>
        <v/>
      </c>
      <c r="Q698" t="str">
        <f t="shared" si="54"/>
        <v/>
      </c>
      <c r="R698" t="str">
        <f>IF(TabResults[[#This Row],[Games-Periods-Players]]="","",1)</f>
        <v/>
      </c>
    </row>
    <row r="699" spans="10:18" hidden="1" x14ac:dyDescent="0.25">
      <c r="J699" s="11" t="str">
        <f t="shared" si="53"/>
        <v/>
      </c>
      <c r="K699" t="str">
        <f>IF(ROW()-ROW($K$4)+1&gt;COUNTA($J$4:$J$5000)*COUNTA(TabPP[Players playing]),"",INDEX($J$4:$J$5000,INT((ROW()-ROW($K$4))/COUNTA(TabPP[Players playing])+1))&amp;"-"&amp;INDEX(TabPP[Players playing],MOD(ROW()-ROW($K$4),COUNTA(TabPP[Players playing]))+1))</f>
        <v>G2--</v>
      </c>
      <c r="L699" t="str">
        <f t="shared" si="55"/>
        <v/>
      </c>
      <c r="M699" t="str">
        <f t="shared" si="56"/>
        <v/>
      </c>
      <c r="N699" t="str">
        <f t="shared" si="57"/>
        <v/>
      </c>
      <c r="O699" t="str">
        <f t="array" ref="O699">IFERROR(INDEX($L$4:$L$5000,_xlfn.AGGREGATE(15,6,IF($L$4:$L$5000&lt;&gt;"",ROW($L$4:$L$5000)-ROW($L$4)+1,NA()),ROWS($O$4:O699))),"")</f>
        <v/>
      </c>
      <c r="P699" t="str">
        <f>IF(O699="","",IF(INDEX(TabPlayer2[Players],MATCH(P698,TabPlayer2[Players],0)+1)="",$B$4,INDEX(TabPlayer2[Players],MATCH(P698,TabPlayer2[Players],0)+1)))</f>
        <v/>
      </c>
      <c r="Q699" t="str">
        <f t="shared" si="54"/>
        <v/>
      </c>
      <c r="R699" t="str">
        <f>IF(TabResults[[#This Row],[Games-Periods-Players]]="","",1)</f>
        <v/>
      </c>
    </row>
    <row r="700" spans="10:18" hidden="1" x14ac:dyDescent="0.25">
      <c r="J700" s="11" t="str">
        <f t="shared" si="53"/>
        <v/>
      </c>
      <c r="K700" t="str">
        <f>IF(ROW()-ROW($K$4)+1&gt;COUNTA($J$4:$J$5000)*COUNTA(TabPP[Players playing]),"",INDEX($J$4:$J$5000,INT((ROW()-ROW($K$4))/COUNTA(TabPP[Players playing])+1))&amp;"-"&amp;INDEX(TabPP[Players playing],MOD(ROW()-ROW($K$4),COUNTA(TabPP[Players playing]))+1))</f>
        <v>G2--</v>
      </c>
      <c r="L700" t="str">
        <f t="shared" si="55"/>
        <v/>
      </c>
      <c r="M700" t="str">
        <f t="shared" si="56"/>
        <v/>
      </c>
      <c r="N700" t="str">
        <f t="shared" si="57"/>
        <v/>
      </c>
      <c r="O700" t="str">
        <f t="array" ref="O700">IFERROR(INDEX($L$4:$L$5000,_xlfn.AGGREGATE(15,6,IF($L$4:$L$5000&lt;&gt;"",ROW($L$4:$L$5000)-ROW($L$4)+1,NA()),ROWS($O$4:O700))),"")</f>
        <v/>
      </c>
      <c r="P700" t="str">
        <f>IF(O700="","",IF(INDEX(TabPlayer2[Players],MATCH(P699,TabPlayer2[Players],0)+1)="",$B$4,INDEX(TabPlayer2[Players],MATCH(P699,TabPlayer2[Players],0)+1)))</f>
        <v/>
      </c>
      <c r="Q700" t="str">
        <f t="shared" si="54"/>
        <v/>
      </c>
      <c r="R700" t="str">
        <f>IF(TabResults[[#This Row],[Games-Periods-Players]]="","",1)</f>
        <v/>
      </c>
    </row>
    <row r="701" spans="10:18" hidden="1" x14ac:dyDescent="0.25">
      <c r="J701" s="11" t="str">
        <f t="shared" si="53"/>
        <v/>
      </c>
      <c r="K701" t="str">
        <f>IF(ROW()-ROW($K$4)+1&gt;COUNTA($J$4:$J$5000)*COUNTA(TabPP[Players playing]),"",INDEX($J$4:$J$5000,INT((ROW()-ROW($K$4))/COUNTA(TabPP[Players playing])+1))&amp;"-"&amp;INDEX(TabPP[Players playing],MOD(ROW()-ROW($K$4),COUNTA(TabPP[Players playing]))+1))</f>
        <v>G2--</v>
      </c>
      <c r="L701" t="str">
        <f t="shared" si="55"/>
        <v/>
      </c>
      <c r="M701" t="str">
        <f t="shared" si="56"/>
        <v/>
      </c>
      <c r="N701" t="str">
        <f t="shared" si="57"/>
        <v/>
      </c>
      <c r="O701" t="str">
        <f t="array" ref="O701">IFERROR(INDEX($L$4:$L$5000,_xlfn.AGGREGATE(15,6,IF($L$4:$L$5000&lt;&gt;"",ROW($L$4:$L$5000)-ROW($L$4)+1,NA()),ROWS($O$4:O701))),"")</f>
        <v/>
      </c>
      <c r="P701" t="str">
        <f>IF(O701="","",IF(INDEX(TabPlayer2[Players],MATCH(P700,TabPlayer2[Players],0)+1)="",$B$4,INDEX(TabPlayer2[Players],MATCH(P700,TabPlayer2[Players],0)+1)))</f>
        <v/>
      </c>
      <c r="Q701" t="str">
        <f t="shared" si="54"/>
        <v/>
      </c>
      <c r="R701" t="str">
        <f>IF(TabResults[[#This Row],[Games-Periods-Players]]="","",1)</f>
        <v/>
      </c>
    </row>
    <row r="702" spans="10:18" hidden="1" x14ac:dyDescent="0.25">
      <c r="J702" s="11" t="str">
        <f t="shared" si="53"/>
        <v/>
      </c>
      <c r="K702" t="str">
        <f>IF(ROW()-ROW($K$4)+1&gt;COUNTA($J$4:$J$5000)*COUNTA(TabPP[Players playing]),"",INDEX($J$4:$J$5000,INT((ROW()-ROW($K$4))/COUNTA(TabPP[Players playing])+1))&amp;"-"&amp;INDEX(TabPP[Players playing],MOD(ROW()-ROW($K$4),COUNTA(TabPP[Players playing]))+1))</f>
        <v>G2--</v>
      </c>
      <c r="L702" t="str">
        <f t="shared" si="55"/>
        <v/>
      </c>
      <c r="M702" t="str">
        <f t="shared" si="56"/>
        <v/>
      </c>
      <c r="N702" t="str">
        <f t="shared" si="57"/>
        <v/>
      </c>
      <c r="O702" t="str">
        <f t="array" ref="O702">IFERROR(INDEX($L$4:$L$5000,_xlfn.AGGREGATE(15,6,IF($L$4:$L$5000&lt;&gt;"",ROW($L$4:$L$5000)-ROW($L$4)+1,NA()),ROWS($O$4:O702))),"")</f>
        <v/>
      </c>
      <c r="P702" t="str">
        <f>IF(O702="","",IF(INDEX(TabPlayer2[Players],MATCH(P701,TabPlayer2[Players],0)+1)="",$B$4,INDEX(TabPlayer2[Players],MATCH(P701,TabPlayer2[Players],0)+1)))</f>
        <v/>
      </c>
      <c r="Q702" t="str">
        <f t="shared" si="54"/>
        <v/>
      </c>
      <c r="R702" t="str">
        <f>IF(TabResults[[#This Row],[Games-Periods-Players]]="","",1)</f>
        <v/>
      </c>
    </row>
    <row r="703" spans="10:18" hidden="1" x14ac:dyDescent="0.25">
      <c r="J703" s="11" t="str">
        <f t="shared" si="53"/>
        <v/>
      </c>
      <c r="K703" t="str">
        <f>IF(ROW()-ROW($K$4)+1&gt;COUNTA($J$4:$J$5000)*COUNTA(TabPP[Players playing]),"",INDEX($J$4:$J$5000,INT((ROW()-ROW($K$4))/COUNTA(TabPP[Players playing])+1))&amp;"-"&amp;INDEX(TabPP[Players playing],MOD(ROW()-ROW($K$4),COUNTA(TabPP[Players playing]))+1))</f>
        <v>G2--</v>
      </c>
      <c r="L703" t="str">
        <f t="shared" si="55"/>
        <v/>
      </c>
      <c r="M703" t="str">
        <f t="shared" si="56"/>
        <v/>
      </c>
      <c r="N703" t="str">
        <f t="shared" si="57"/>
        <v/>
      </c>
      <c r="O703" t="str">
        <f t="array" ref="O703">IFERROR(INDEX($L$4:$L$5000,_xlfn.AGGREGATE(15,6,IF($L$4:$L$5000&lt;&gt;"",ROW($L$4:$L$5000)-ROW($L$4)+1,NA()),ROWS($O$4:O703))),"")</f>
        <v/>
      </c>
      <c r="P703" t="str">
        <f>IF(O703="","",IF(INDEX(TabPlayer2[Players],MATCH(P702,TabPlayer2[Players],0)+1)="",$B$4,INDEX(TabPlayer2[Players],MATCH(P702,TabPlayer2[Players],0)+1)))</f>
        <v/>
      </c>
      <c r="Q703" t="str">
        <f t="shared" si="54"/>
        <v/>
      </c>
      <c r="R703" t="str">
        <f>IF(TabResults[[#This Row],[Games-Periods-Players]]="","",1)</f>
        <v/>
      </c>
    </row>
    <row r="704" spans="10:18" hidden="1" x14ac:dyDescent="0.25">
      <c r="J704" s="11" t="str">
        <f t="shared" si="53"/>
        <v/>
      </c>
      <c r="K704" t="str">
        <f>IF(ROW()-ROW($K$4)+1&gt;COUNTA($J$4:$J$5000)*COUNTA(TabPP[Players playing]),"",INDEX($J$4:$J$5000,INT((ROW()-ROW($K$4))/COUNTA(TabPP[Players playing])+1))&amp;"-"&amp;INDEX(TabPP[Players playing],MOD(ROW()-ROW($K$4),COUNTA(TabPP[Players playing]))+1))</f>
        <v>G2--PP1</v>
      </c>
      <c r="L704" t="str">
        <f t="shared" si="55"/>
        <v/>
      </c>
      <c r="M704" t="str">
        <f t="shared" si="56"/>
        <v/>
      </c>
      <c r="N704" t="str">
        <f t="shared" si="57"/>
        <v/>
      </c>
      <c r="O704" t="str">
        <f t="array" ref="O704">IFERROR(INDEX($L$4:$L$5000,_xlfn.AGGREGATE(15,6,IF($L$4:$L$5000&lt;&gt;"",ROW($L$4:$L$5000)-ROW($L$4)+1,NA()),ROWS($O$4:O704))),"")</f>
        <v/>
      </c>
      <c r="P704" t="str">
        <f>IF(O704="","",IF(INDEX(TabPlayer2[Players],MATCH(P703,TabPlayer2[Players],0)+1)="",$B$4,INDEX(TabPlayer2[Players],MATCH(P703,TabPlayer2[Players],0)+1)))</f>
        <v/>
      </c>
      <c r="Q704" t="str">
        <f t="shared" si="54"/>
        <v/>
      </c>
      <c r="R704" t="str">
        <f>IF(TabResults[[#This Row],[Games-Periods-Players]]="","",1)</f>
        <v/>
      </c>
    </row>
    <row r="705" spans="10:18" hidden="1" x14ac:dyDescent="0.25">
      <c r="J705" s="11" t="str">
        <f t="shared" si="53"/>
        <v/>
      </c>
      <c r="K705" t="str">
        <f>IF(ROW()-ROW($K$4)+1&gt;COUNTA($J$4:$J$5000)*COUNTA(TabPP[Players playing]),"",INDEX($J$4:$J$5000,INT((ROW()-ROW($K$4))/COUNTA(TabPP[Players playing])+1))&amp;"-"&amp;INDEX(TabPP[Players playing],MOD(ROW()-ROW($K$4),COUNTA(TabPP[Players playing]))+1))</f>
        <v>G2--PP2</v>
      </c>
      <c r="L705" t="str">
        <f t="shared" si="55"/>
        <v/>
      </c>
      <c r="M705" t="str">
        <f t="shared" si="56"/>
        <v/>
      </c>
      <c r="N705" t="str">
        <f t="shared" si="57"/>
        <v/>
      </c>
      <c r="O705" t="str">
        <f t="array" ref="O705">IFERROR(INDEX($L$4:$L$5000,_xlfn.AGGREGATE(15,6,IF($L$4:$L$5000&lt;&gt;"",ROW($L$4:$L$5000)-ROW($L$4)+1,NA()),ROWS($O$4:O705))),"")</f>
        <v/>
      </c>
      <c r="P705" t="str">
        <f>IF(O705="","",IF(INDEX(TabPlayer2[Players],MATCH(P704,TabPlayer2[Players],0)+1)="",$B$4,INDEX(TabPlayer2[Players],MATCH(P704,TabPlayer2[Players],0)+1)))</f>
        <v/>
      </c>
      <c r="Q705" t="str">
        <f t="shared" si="54"/>
        <v/>
      </c>
      <c r="R705" t="str">
        <f>IF(TabResults[[#This Row],[Games-Periods-Players]]="","",1)</f>
        <v/>
      </c>
    </row>
    <row r="706" spans="10:18" hidden="1" x14ac:dyDescent="0.25">
      <c r="J706" s="11" t="str">
        <f t="shared" si="53"/>
        <v/>
      </c>
      <c r="K706" t="str">
        <f>IF(ROW()-ROW($K$4)+1&gt;COUNTA($J$4:$J$5000)*COUNTA(TabPP[Players playing]),"",INDEX($J$4:$J$5000,INT((ROW()-ROW($K$4))/COUNTA(TabPP[Players playing])+1))&amp;"-"&amp;INDEX(TabPP[Players playing],MOD(ROW()-ROW($K$4),COUNTA(TabPP[Players playing]))+1))</f>
        <v>G2--PP3</v>
      </c>
      <c r="L706" t="str">
        <f t="shared" si="55"/>
        <v/>
      </c>
      <c r="M706" t="str">
        <f t="shared" si="56"/>
        <v/>
      </c>
      <c r="N706" t="str">
        <f t="shared" si="57"/>
        <v/>
      </c>
      <c r="O706" t="str">
        <f t="array" ref="O706">IFERROR(INDEX($L$4:$L$5000,_xlfn.AGGREGATE(15,6,IF($L$4:$L$5000&lt;&gt;"",ROW($L$4:$L$5000)-ROW($L$4)+1,NA()),ROWS($O$4:O706))),"")</f>
        <v/>
      </c>
      <c r="P706" t="str">
        <f>IF(O706="","",IF(INDEX(TabPlayer2[Players],MATCH(P705,TabPlayer2[Players],0)+1)="",$B$4,INDEX(TabPlayer2[Players],MATCH(P705,TabPlayer2[Players],0)+1)))</f>
        <v/>
      </c>
      <c r="Q706" t="str">
        <f t="shared" si="54"/>
        <v/>
      </c>
      <c r="R706" t="str">
        <f>IF(TabResults[[#This Row],[Games-Periods-Players]]="","",1)</f>
        <v/>
      </c>
    </row>
    <row r="707" spans="10:18" hidden="1" x14ac:dyDescent="0.25">
      <c r="J707" s="11" t="str">
        <f t="shared" si="53"/>
        <v/>
      </c>
      <c r="K707" t="str">
        <f>IF(ROW()-ROW($K$4)+1&gt;COUNTA($J$4:$J$5000)*COUNTA(TabPP[Players playing]),"",INDEX($J$4:$J$5000,INT((ROW()-ROW($K$4))/COUNTA(TabPP[Players playing])+1))&amp;"-"&amp;INDEX(TabPP[Players playing],MOD(ROW()-ROW($K$4),COUNTA(TabPP[Players playing]))+1))</f>
        <v>G2--PP4</v>
      </c>
      <c r="L707" t="str">
        <f t="shared" si="55"/>
        <v/>
      </c>
      <c r="M707" t="str">
        <f t="shared" si="56"/>
        <v/>
      </c>
      <c r="N707" t="str">
        <f t="shared" si="57"/>
        <v/>
      </c>
      <c r="O707" t="str">
        <f t="array" ref="O707">IFERROR(INDEX($L$4:$L$5000,_xlfn.AGGREGATE(15,6,IF($L$4:$L$5000&lt;&gt;"",ROW($L$4:$L$5000)-ROW($L$4)+1,NA()),ROWS($O$4:O707))),"")</f>
        <v/>
      </c>
      <c r="P707" t="str">
        <f>IF(O707="","",IF(INDEX(TabPlayer2[Players],MATCH(P706,TabPlayer2[Players],0)+1)="",$B$4,INDEX(TabPlayer2[Players],MATCH(P706,TabPlayer2[Players],0)+1)))</f>
        <v/>
      </c>
      <c r="Q707" t="str">
        <f t="shared" si="54"/>
        <v/>
      </c>
      <c r="R707" t="str">
        <f>IF(TabResults[[#This Row],[Games-Periods-Players]]="","",1)</f>
        <v/>
      </c>
    </row>
    <row r="708" spans="10:18" hidden="1" x14ac:dyDescent="0.25">
      <c r="J708" s="11" t="str">
        <f t="shared" ref="J708:J771" si="58">IF(ROW()-ROW($J$4)+1&gt;COUNTA($D$4:$D$23)*COUNTA($F$4:$F$23),"",INDEX($D$4:$D$23,INT((ROW()-ROW($J$4))/COUNTA($F$4:$F$23)+1))&amp;"-"&amp;INDEX($F$4:$F$23,MOD(ROW()-ROW($J$4),COUNTA($F$4:$F$23))+1))</f>
        <v/>
      </c>
      <c r="K708" t="str">
        <f>IF(ROW()-ROW($K$4)+1&gt;COUNTA($J$4:$J$5000)*COUNTA(TabPP[Players playing]),"",INDEX($J$4:$J$5000,INT((ROW()-ROW($K$4))/COUNTA(TabPP[Players playing])+1))&amp;"-"&amp;INDEX(TabPP[Players playing],MOD(ROW()-ROW($K$4),COUNTA(TabPP[Players playing]))+1))</f>
        <v>G2--PP5</v>
      </c>
      <c r="L708" t="str">
        <f t="shared" si="55"/>
        <v/>
      </c>
      <c r="M708" t="str">
        <f t="shared" si="56"/>
        <v/>
      </c>
      <c r="N708" t="str">
        <f t="shared" si="57"/>
        <v/>
      </c>
      <c r="O708" t="str">
        <f t="array" ref="O708">IFERROR(INDEX($L$4:$L$5000,_xlfn.AGGREGATE(15,6,IF($L$4:$L$5000&lt;&gt;"",ROW($L$4:$L$5000)-ROW($L$4)+1,NA()),ROWS($O$4:O708))),"")</f>
        <v/>
      </c>
      <c r="P708" t="str">
        <f>IF(O708="","",IF(INDEX(TabPlayer2[Players],MATCH(P707,TabPlayer2[Players],0)+1)="",$B$4,INDEX(TabPlayer2[Players],MATCH(P707,TabPlayer2[Players],0)+1)))</f>
        <v/>
      </c>
      <c r="Q708" t="str">
        <f t="shared" ref="Q708:Q771" si="59">IF(O708="","",M708&amp;"-"&amp;N708&amp;"-"&amp;P708)</f>
        <v/>
      </c>
      <c r="R708" t="str">
        <f>IF(TabResults[[#This Row],[Games-Periods-Players]]="","",1)</f>
        <v/>
      </c>
    </row>
    <row r="709" spans="10:18" hidden="1" x14ac:dyDescent="0.25">
      <c r="J709" s="11" t="str">
        <f t="shared" si="58"/>
        <v/>
      </c>
      <c r="K709" t="str">
        <f>IF(ROW()-ROW($K$4)+1&gt;COUNTA($J$4:$J$5000)*COUNTA(TabPP[Players playing]),"",INDEX($J$4:$J$5000,INT((ROW()-ROW($K$4))/COUNTA(TabPP[Players playing])+1))&amp;"-"&amp;INDEX(TabPP[Players playing],MOD(ROW()-ROW($K$4),COUNTA(TabPP[Players playing]))+1))</f>
        <v>G2--</v>
      </c>
      <c r="L709" t="str">
        <f t="shared" ref="L709:L772" si="60">IF(LEN(K709)&gt;=9,K709,"")</f>
        <v/>
      </c>
      <c r="M709" t="str">
        <f t="shared" ref="M709:M772" si="61">TRIM(LEFT(SUBSTITUTE(O709,"-",REPT(" ",LEN(O709))),LEN(O709)))</f>
        <v/>
      </c>
      <c r="N709" t="str">
        <f t="shared" ref="N709:N772" si="62">TRIM(MID(SUBSTITUTE(O709,"-",REPT(" ",LEN(O709))),(2-1)*LEN(O709)+1,LEN(O709)))</f>
        <v/>
      </c>
      <c r="O709" t="str">
        <f t="array" ref="O709">IFERROR(INDEX($L$4:$L$5000,_xlfn.AGGREGATE(15,6,IF($L$4:$L$5000&lt;&gt;"",ROW($L$4:$L$5000)-ROW($L$4)+1,NA()),ROWS($O$4:O709))),"")</f>
        <v/>
      </c>
      <c r="P709" t="str">
        <f>IF(O709="","",IF(INDEX(TabPlayer2[Players],MATCH(P708,TabPlayer2[Players],0)+1)="",$B$4,INDEX(TabPlayer2[Players],MATCH(P708,TabPlayer2[Players],0)+1)))</f>
        <v/>
      </c>
      <c r="Q709" t="str">
        <f t="shared" si="59"/>
        <v/>
      </c>
      <c r="R709" t="str">
        <f>IF(TabResults[[#This Row],[Games-Periods-Players]]="","",1)</f>
        <v/>
      </c>
    </row>
    <row r="710" spans="10:18" hidden="1" x14ac:dyDescent="0.25">
      <c r="J710" s="11" t="str">
        <f t="shared" si="58"/>
        <v/>
      </c>
      <c r="K710" t="str">
        <f>IF(ROW()-ROW($K$4)+1&gt;COUNTA($J$4:$J$5000)*COUNTA(TabPP[Players playing]),"",INDEX($J$4:$J$5000,INT((ROW()-ROW($K$4))/COUNTA(TabPP[Players playing])+1))&amp;"-"&amp;INDEX(TabPP[Players playing],MOD(ROW()-ROW($K$4),COUNTA(TabPP[Players playing]))+1))</f>
        <v>G2--</v>
      </c>
      <c r="L710" t="str">
        <f t="shared" si="60"/>
        <v/>
      </c>
      <c r="M710" t="str">
        <f t="shared" si="61"/>
        <v/>
      </c>
      <c r="N710" t="str">
        <f t="shared" si="62"/>
        <v/>
      </c>
      <c r="O710" t="str">
        <f t="array" ref="O710">IFERROR(INDEX($L$4:$L$5000,_xlfn.AGGREGATE(15,6,IF($L$4:$L$5000&lt;&gt;"",ROW($L$4:$L$5000)-ROW($L$4)+1,NA()),ROWS($O$4:O710))),"")</f>
        <v/>
      </c>
      <c r="P710" t="str">
        <f>IF(O710="","",IF(INDEX(TabPlayer2[Players],MATCH(P709,TabPlayer2[Players],0)+1)="",$B$4,INDEX(TabPlayer2[Players],MATCH(P709,TabPlayer2[Players],0)+1)))</f>
        <v/>
      </c>
      <c r="Q710" t="str">
        <f t="shared" si="59"/>
        <v/>
      </c>
      <c r="R710" t="str">
        <f>IF(TabResults[[#This Row],[Games-Periods-Players]]="","",1)</f>
        <v/>
      </c>
    </row>
    <row r="711" spans="10:18" hidden="1" x14ac:dyDescent="0.25">
      <c r="J711" s="11" t="str">
        <f t="shared" si="58"/>
        <v/>
      </c>
      <c r="K711" t="str">
        <f>IF(ROW()-ROW($K$4)+1&gt;COUNTA($J$4:$J$5000)*COUNTA(TabPP[Players playing]),"",INDEX($J$4:$J$5000,INT((ROW()-ROW($K$4))/COUNTA(TabPP[Players playing])+1))&amp;"-"&amp;INDEX(TabPP[Players playing],MOD(ROW()-ROW($K$4),COUNTA(TabPP[Players playing]))+1))</f>
        <v>G2--</v>
      </c>
      <c r="L711" t="str">
        <f t="shared" si="60"/>
        <v/>
      </c>
      <c r="M711" t="str">
        <f t="shared" si="61"/>
        <v/>
      </c>
      <c r="N711" t="str">
        <f t="shared" si="62"/>
        <v/>
      </c>
      <c r="O711" t="str">
        <f t="array" ref="O711">IFERROR(INDEX($L$4:$L$5000,_xlfn.AGGREGATE(15,6,IF($L$4:$L$5000&lt;&gt;"",ROW($L$4:$L$5000)-ROW($L$4)+1,NA()),ROWS($O$4:O711))),"")</f>
        <v/>
      </c>
      <c r="P711" t="str">
        <f>IF(O711="","",IF(INDEX(TabPlayer2[Players],MATCH(P710,TabPlayer2[Players],0)+1)="",$B$4,INDEX(TabPlayer2[Players],MATCH(P710,TabPlayer2[Players],0)+1)))</f>
        <v/>
      </c>
      <c r="Q711" t="str">
        <f t="shared" si="59"/>
        <v/>
      </c>
      <c r="R711" t="str">
        <f>IF(TabResults[[#This Row],[Games-Periods-Players]]="","",1)</f>
        <v/>
      </c>
    </row>
    <row r="712" spans="10:18" hidden="1" x14ac:dyDescent="0.25">
      <c r="J712" s="11" t="str">
        <f t="shared" si="58"/>
        <v/>
      </c>
      <c r="K712" t="str">
        <f>IF(ROW()-ROW($K$4)+1&gt;COUNTA($J$4:$J$5000)*COUNTA(TabPP[Players playing]),"",INDEX($J$4:$J$5000,INT((ROW()-ROW($K$4))/COUNTA(TabPP[Players playing])+1))&amp;"-"&amp;INDEX(TabPP[Players playing],MOD(ROW()-ROW($K$4),COUNTA(TabPP[Players playing]))+1))</f>
        <v>G2--</v>
      </c>
      <c r="L712" t="str">
        <f t="shared" si="60"/>
        <v/>
      </c>
      <c r="M712" t="str">
        <f t="shared" si="61"/>
        <v/>
      </c>
      <c r="N712" t="str">
        <f t="shared" si="62"/>
        <v/>
      </c>
      <c r="O712" t="str">
        <f t="array" ref="O712">IFERROR(INDEX($L$4:$L$5000,_xlfn.AGGREGATE(15,6,IF($L$4:$L$5000&lt;&gt;"",ROW($L$4:$L$5000)-ROW($L$4)+1,NA()),ROWS($O$4:O712))),"")</f>
        <v/>
      </c>
      <c r="P712" t="str">
        <f>IF(O712="","",IF(INDEX(TabPlayer2[Players],MATCH(P711,TabPlayer2[Players],0)+1)="",$B$4,INDEX(TabPlayer2[Players],MATCH(P711,TabPlayer2[Players],0)+1)))</f>
        <v/>
      </c>
      <c r="Q712" t="str">
        <f t="shared" si="59"/>
        <v/>
      </c>
      <c r="R712" t="str">
        <f>IF(TabResults[[#This Row],[Games-Periods-Players]]="","",1)</f>
        <v/>
      </c>
    </row>
    <row r="713" spans="10:18" hidden="1" x14ac:dyDescent="0.25">
      <c r="J713" s="11" t="str">
        <f t="shared" si="58"/>
        <v/>
      </c>
      <c r="K713" t="str">
        <f>IF(ROW()-ROW($K$4)+1&gt;COUNTA($J$4:$J$5000)*COUNTA(TabPP[Players playing]),"",INDEX($J$4:$J$5000,INT((ROW()-ROW($K$4))/COUNTA(TabPP[Players playing])+1))&amp;"-"&amp;INDEX(TabPP[Players playing],MOD(ROW()-ROW($K$4),COUNTA(TabPP[Players playing]))+1))</f>
        <v>G2--</v>
      </c>
      <c r="L713" t="str">
        <f t="shared" si="60"/>
        <v/>
      </c>
      <c r="M713" t="str">
        <f t="shared" si="61"/>
        <v/>
      </c>
      <c r="N713" t="str">
        <f t="shared" si="62"/>
        <v/>
      </c>
      <c r="O713" t="str">
        <f t="array" ref="O713">IFERROR(INDEX($L$4:$L$5000,_xlfn.AGGREGATE(15,6,IF($L$4:$L$5000&lt;&gt;"",ROW($L$4:$L$5000)-ROW($L$4)+1,NA()),ROWS($O$4:O713))),"")</f>
        <v/>
      </c>
      <c r="P713" t="str">
        <f>IF(O713="","",IF(INDEX(TabPlayer2[Players],MATCH(P712,TabPlayer2[Players],0)+1)="",$B$4,INDEX(TabPlayer2[Players],MATCH(P712,TabPlayer2[Players],0)+1)))</f>
        <v/>
      </c>
      <c r="Q713" t="str">
        <f t="shared" si="59"/>
        <v/>
      </c>
      <c r="R713" t="str">
        <f>IF(TabResults[[#This Row],[Games-Periods-Players]]="","",1)</f>
        <v/>
      </c>
    </row>
    <row r="714" spans="10:18" hidden="1" x14ac:dyDescent="0.25">
      <c r="J714" s="11" t="str">
        <f t="shared" si="58"/>
        <v/>
      </c>
      <c r="K714" t="str">
        <f>IF(ROW()-ROW($K$4)+1&gt;COUNTA($J$4:$J$5000)*COUNTA(TabPP[Players playing]),"",INDEX($J$4:$J$5000,INT((ROW()-ROW($K$4))/COUNTA(TabPP[Players playing])+1))&amp;"-"&amp;INDEX(TabPP[Players playing],MOD(ROW()-ROW($K$4),COUNTA(TabPP[Players playing]))+1))</f>
        <v>G2--</v>
      </c>
      <c r="L714" t="str">
        <f t="shared" si="60"/>
        <v/>
      </c>
      <c r="M714" t="str">
        <f t="shared" si="61"/>
        <v/>
      </c>
      <c r="N714" t="str">
        <f t="shared" si="62"/>
        <v/>
      </c>
      <c r="O714" t="str">
        <f t="array" ref="O714">IFERROR(INDEX($L$4:$L$5000,_xlfn.AGGREGATE(15,6,IF($L$4:$L$5000&lt;&gt;"",ROW($L$4:$L$5000)-ROW($L$4)+1,NA()),ROWS($O$4:O714))),"")</f>
        <v/>
      </c>
      <c r="P714" t="str">
        <f>IF(O714="","",IF(INDEX(TabPlayer2[Players],MATCH(P713,TabPlayer2[Players],0)+1)="",$B$4,INDEX(TabPlayer2[Players],MATCH(P713,TabPlayer2[Players],0)+1)))</f>
        <v/>
      </c>
      <c r="Q714" t="str">
        <f t="shared" si="59"/>
        <v/>
      </c>
      <c r="R714" t="str">
        <f>IF(TabResults[[#This Row],[Games-Periods-Players]]="","",1)</f>
        <v/>
      </c>
    </row>
    <row r="715" spans="10:18" hidden="1" x14ac:dyDescent="0.25">
      <c r="J715" s="11" t="str">
        <f t="shared" si="58"/>
        <v/>
      </c>
      <c r="K715" t="str">
        <f>IF(ROW()-ROW($K$4)+1&gt;COUNTA($J$4:$J$5000)*COUNTA(TabPP[Players playing]),"",INDEX($J$4:$J$5000,INT((ROW()-ROW($K$4))/COUNTA(TabPP[Players playing])+1))&amp;"-"&amp;INDEX(TabPP[Players playing],MOD(ROW()-ROW($K$4),COUNTA(TabPP[Players playing]))+1))</f>
        <v>G2--</v>
      </c>
      <c r="L715" t="str">
        <f t="shared" si="60"/>
        <v/>
      </c>
      <c r="M715" t="str">
        <f t="shared" si="61"/>
        <v/>
      </c>
      <c r="N715" t="str">
        <f t="shared" si="62"/>
        <v/>
      </c>
      <c r="O715" t="str">
        <f t="array" ref="O715">IFERROR(INDEX($L$4:$L$5000,_xlfn.AGGREGATE(15,6,IF($L$4:$L$5000&lt;&gt;"",ROW($L$4:$L$5000)-ROW($L$4)+1,NA()),ROWS($O$4:O715))),"")</f>
        <v/>
      </c>
      <c r="P715" t="str">
        <f>IF(O715="","",IF(INDEX(TabPlayer2[Players],MATCH(P714,TabPlayer2[Players],0)+1)="",$B$4,INDEX(TabPlayer2[Players],MATCH(P714,TabPlayer2[Players],0)+1)))</f>
        <v/>
      </c>
      <c r="Q715" t="str">
        <f t="shared" si="59"/>
        <v/>
      </c>
      <c r="R715" t="str">
        <f>IF(TabResults[[#This Row],[Games-Periods-Players]]="","",1)</f>
        <v/>
      </c>
    </row>
    <row r="716" spans="10:18" hidden="1" x14ac:dyDescent="0.25">
      <c r="J716" s="11" t="str">
        <f t="shared" si="58"/>
        <v/>
      </c>
      <c r="K716" t="str">
        <f>IF(ROW()-ROW($K$4)+1&gt;COUNTA($J$4:$J$5000)*COUNTA(TabPP[Players playing]),"",INDEX($J$4:$J$5000,INT((ROW()-ROW($K$4))/COUNTA(TabPP[Players playing])+1))&amp;"-"&amp;INDEX(TabPP[Players playing],MOD(ROW()-ROW($K$4),COUNTA(TabPP[Players playing]))+1))</f>
        <v>G2--</v>
      </c>
      <c r="L716" t="str">
        <f t="shared" si="60"/>
        <v/>
      </c>
      <c r="M716" t="str">
        <f t="shared" si="61"/>
        <v/>
      </c>
      <c r="N716" t="str">
        <f t="shared" si="62"/>
        <v/>
      </c>
      <c r="O716" t="str">
        <f t="array" ref="O716">IFERROR(INDEX($L$4:$L$5000,_xlfn.AGGREGATE(15,6,IF($L$4:$L$5000&lt;&gt;"",ROW($L$4:$L$5000)-ROW($L$4)+1,NA()),ROWS($O$4:O716))),"")</f>
        <v/>
      </c>
      <c r="P716" t="str">
        <f>IF(O716="","",IF(INDEX(TabPlayer2[Players],MATCH(P715,TabPlayer2[Players],0)+1)="",$B$4,INDEX(TabPlayer2[Players],MATCH(P715,TabPlayer2[Players],0)+1)))</f>
        <v/>
      </c>
      <c r="Q716" t="str">
        <f t="shared" si="59"/>
        <v/>
      </c>
      <c r="R716" t="str">
        <f>IF(TabResults[[#This Row],[Games-Periods-Players]]="","",1)</f>
        <v/>
      </c>
    </row>
    <row r="717" spans="10:18" hidden="1" x14ac:dyDescent="0.25">
      <c r="J717" s="11" t="str">
        <f t="shared" si="58"/>
        <v/>
      </c>
      <c r="K717" t="str">
        <f>IF(ROW()-ROW($K$4)+1&gt;COUNTA($J$4:$J$5000)*COUNTA(TabPP[Players playing]),"",INDEX($J$4:$J$5000,INT((ROW()-ROW($K$4))/COUNTA(TabPP[Players playing])+1))&amp;"-"&amp;INDEX(TabPP[Players playing],MOD(ROW()-ROW($K$4),COUNTA(TabPP[Players playing]))+1))</f>
        <v>G2--</v>
      </c>
      <c r="L717" t="str">
        <f t="shared" si="60"/>
        <v/>
      </c>
      <c r="M717" t="str">
        <f t="shared" si="61"/>
        <v/>
      </c>
      <c r="N717" t="str">
        <f t="shared" si="62"/>
        <v/>
      </c>
      <c r="O717" t="str">
        <f t="array" ref="O717">IFERROR(INDEX($L$4:$L$5000,_xlfn.AGGREGATE(15,6,IF($L$4:$L$5000&lt;&gt;"",ROW($L$4:$L$5000)-ROW($L$4)+1,NA()),ROWS($O$4:O717))),"")</f>
        <v/>
      </c>
      <c r="P717" t="str">
        <f>IF(O717="","",IF(INDEX(TabPlayer2[Players],MATCH(P716,TabPlayer2[Players],0)+1)="",$B$4,INDEX(TabPlayer2[Players],MATCH(P716,TabPlayer2[Players],0)+1)))</f>
        <v/>
      </c>
      <c r="Q717" t="str">
        <f t="shared" si="59"/>
        <v/>
      </c>
      <c r="R717" t="str">
        <f>IF(TabResults[[#This Row],[Games-Periods-Players]]="","",1)</f>
        <v/>
      </c>
    </row>
    <row r="718" spans="10:18" hidden="1" x14ac:dyDescent="0.25">
      <c r="J718" s="11" t="str">
        <f t="shared" si="58"/>
        <v/>
      </c>
      <c r="K718" t="str">
        <f>IF(ROW()-ROW($K$4)+1&gt;COUNTA($J$4:$J$5000)*COUNTA(TabPP[Players playing]),"",INDEX($J$4:$J$5000,INT((ROW()-ROW($K$4))/COUNTA(TabPP[Players playing])+1))&amp;"-"&amp;INDEX(TabPP[Players playing],MOD(ROW()-ROW($K$4),COUNTA(TabPP[Players playing]))+1))</f>
        <v>G2--</v>
      </c>
      <c r="L718" t="str">
        <f t="shared" si="60"/>
        <v/>
      </c>
      <c r="M718" t="str">
        <f t="shared" si="61"/>
        <v/>
      </c>
      <c r="N718" t="str">
        <f t="shared" si="62"/>
        <v/>
      </c>
      <c r="O718" t="str">
        <f t="array" ref="O718">IFERROR(INDEX($L$4:$L$5000,_xlfn.AGGREGATE(15,6,IF($L$4:$L$5000&lt;&gt;"",ROW($L$4:$L$5000)-ROW($L$4)+1,NA()),ROWS($O$4:O718))),"")</f>
        <v/>
      </c>
      <c r="P718" t="str">
        <f>IF(O718="","",IF(INDEX(TabPlayer2[Players],MATCH(P717,TabPlayer2[Players],0)+1)="",$B$4,INDEX(TabPlayer2[Players],MATCH(P717,TabPlayer2[Players],0)+1)))</f>
        <v/>
      </c>
      <c r="Q718" t="str">
        <f t="shared" si="59"/>
        <v/>
      </c>
      <c r="R718" t="str">
        <f>IF(TabResults[[#This Row],[Games-Periods-Players]]="","",1)</f>
        <v/>
      </c>
    </row>
    <row r="719" spans="10:18" hidden="1" x14ac:dyDescent="0.25">
      <c r="J719" s="11" t="str">
        <f t="shared" si="58"/>
        <v/>
      </c>
      <c r="K719" t="str">
        <f>IF(ROW()-ROW($K$4)+1&gt;COUNTA($J$4:$J$5000)*COUNTA(TabPP[Players playing]),"",INDEX($J$4:$J$5000,INT((ROW()-ROW($K$4))/COUNTA(TabPP[Players playing])+1))&amp;"-"&amp;INDEX(TabPP[Players playing],MOD(ROW()-ROW($K$4),COUNTA(TabPP[Players playing]))+1))</f>
        <v>G2--</v>
      </c>
      <c r="L719" t="str">
        <f t="shared" si="60"/>
        <v/>
      </c>
      <c r="M719" t="str">
        <f t="shared" si="61"/>
        <v/>
      </c>
      <c r="N719" t="str">
        <f t="shared" si="62"/>
        <v/>
      </c>
      <c r="O719" t="str">
        <f t="array" ref="O719">IFERROR(INDEX($L$4:$L$5000,_xlfn.AGGREGATE(15,6,IF($L$4:$L$5000&lt;&gt;"",ROW($L$4:$L$5000)-ROW($L$4)+1,NA()),ROWS($O$4:O719))),"")</f>
        <v/>
      </c>
      <c r="P719" t="str">
        <f>IF(O719="","",IF(INDEX(TabPlayer2[Players],MATCH(P718,TabPlayer2[Players],0)+1)="",$B$4,INDEX(TabPlayer2[Players],MATCH(P718,TabPlayer2[Players],0)+1)))</f>
        <v/>
      </c>
      <c r="Q719" t="str">
        <f t="shared" si="59"/>
        <v/>
      </c>
      <c r="R719" t="str">
        <f>IF(TabResults[[#This Row],[Games-Periods-Players]]="","",1)</f>
        <v/>
      </c>
    </row>
    <row r="720" spans="10:18" hidden="1" x14ac:dyDescent="0.25">
      <c r="J720" s="11" t="str">
        <f t="shared" si="58"/>
        <v/>
      </c>
      <c r="K720" t="str">
        <f>IF(ROW()-ROW($K$4)+1&gt;COUNTA($J$4:$J$5000)*COUNTA(TabPP[Players playing]),"",INDEX($J$4:$J$5000,INT((ROW()-ROW($K$4))/COUNTA(TabPP[Players playing])+1))&amp;"-"&amp;INDEX(TabPP[Players playing],MOD(ROW()-ROW($K$4),COUNTA(TabPP[Players playing]))+1))</f>
        <v>G2--</v>
      </c>
      <c r="L720" t="str">
        <f t="shared" si="60"/>
        <v/>
      </c>
      <c r="M720" t="str">
        <f t="shared" si="61"/>
        <v/>
      </c>
      <c r="N720" t="str">
        <f t="shared" si="62"/>
        <v/>
      </c>
      <c r="O720" t="str">
        <f t="array" ref="O720">IFERROR(INDEX($L$4:$L$5000,_xlfn.AGGREGATE(15,6,IF($L$4:$L$5000&lt;&gt;"",ROW($L$4:$L$5000)-ROW($L$4)+1,NA()),ROWS($O$4:O720))),"")</f>
        <v/>
      </c>
      <c r="P720" t="str">
        <f>IF(O720="","",IF(INDEX(TabPlayer2[Players],MATCH(P719,TabPlayer2[Players],0)+1)="",$B$4,INDEX(TabPlayer2[Players],MATCH(P719,TabPlayer2[Players],0)+1)))</f>
        <v/>
      </c>
      <c r="Q720" t="str">
        <f t="shared" si="59"/>
        <v/>
      </c>
      <c r="R720" t="str">
        <f>IF(TabResults[[#This Row],[Games-Periods-Players]]="","",1)</f>
        <v/>
      </c>
    </row>
    <row r="721" spans="10:18" hidden="1" x14ac:dyDescent="0.25">
      <c r="J721" s="11" t="str">
        <f t="shared" si="58"/>
        <v/>
      </c>
      <c r="K721" t="str">
        <f>IF(ROW()-ROW($K$4)+1&gt;COUNTA($J$4:$J$5000)*COUNTA(TabPP[Players playing]),"",INDEX($J$4:$J$5000,INT((ROW()-ROW($K$4))/COUNTA(TabPP[Players playing])+1))&amp;"-"&amp;INDEX(TabPP[Players playing],MOD(ROW()-ROW($K$4),COUNTA(TabPP[Players playing]))+1))</f>
        <v>G2--</v>
      </c>
      <c r="L721" t="str">
        <f t="shared" si="60"/>
        <v/>
      </c>
      <c r="M721" t="str">
        <f t="shared" si="61"/>
        <v/>
      </c>
      <c r="N721" t="str">
        <f t="shared" si="62"/>
        <v/>
      </c>
      <c r="O721" t="str">
        <f t="array" ref="O721">IFERROR(INDEX($L$4:$L$5000,_xlfn.AGGREGATE(15,6,IF($L$4:$L$5000&lt;&gt;"",ROW($L$4:$L$5000)-ROW($L$4)+1,NA()),ROWS($O$4:O721))),"")</f>
        <v/>
      </c>
      <c r="P721" t="str">
        <f>IF(O721="","",IF(INDEX(TabPlayer2[Players],MATCH(P720,TabPlayer2[Players],0)+1)="",$B$4,INDEX(TabPlayer2[Players],MATCH(P720,TabPlayer2[Players],0)+1)))</f>
        <v/>
      </c>
      <c r="Q721" t="str">
        <f t="shared" si="59"/>
        <v/>
      </c>
      <c r="R721" t="str">
        <f>IF(TabResults[[#This Row],[Games-Periods-Players]]="","",1)</f>
        <v/>
      </c>
    </row>
    <row r="722" spans="10:18" hidden="1" x14ac:dyDescent="0.25">
      <c r="J722" s="11" t="str">
        <f t="shared" si="58"/>
        <v/>
      </c>
      <c r="K722" t="str">
        <f>IF(ROW()-ROW($K$4)+1&gt;COUNTA($J$4:$J$5000)*COUNTA(TabPP[Players playing]),"",INDEX($J$4:$J$5000,INT((ROW()-ROW($K$4))/COUNTA(TabPP[Players playing])+1))&amp;"-"&amp;INDEX(TabPP[Players playing],MOD(ROW()-ROW($K$4),COUNTA(TabPP[Players playing]))+1))</f>
        <v>G2--</v>
      </c>
      <c r="L722" t="str">
        <f t="shared" si="60"/>
        <v/>
      </c>
      <c r="M722" t="str">
        <f t="shared" si="61"/>
        <v/>
      </c>
      <c r="N722" t="str">
        <f t="shared" si="62"/>
        <v/>
      </c>
      <c r="O722" t="str">
        <f t="array" ref="O722">IFERROR(INDEX($L$4:$L$5000,_xlfn.AGGREGATE(15,6,IF($L$4:$L$5000&lt;&gt;"",ROW($L$4:$L$5000)-ROW($L$4)+1,NA()),ROWS($O$4:O722))),"")</f>
        <v/>
      </c>
      <c r="P722" t="str">
        <f>IF(O722="","",IF(INDEX(TabPlayer2[Players],MATCH(P721,TabPlayer2[Players],0)+1)="",$B$4,INDEX(TabPlayer2[Players],MATCH(P721,TabPlayer2[Players],0)+1)))</f>
        <v/>
      </c>
      <c r="Q722" t="str">
        <f t="shared" si="59"/>
        <v/>
      </c>
      <c r="R722" t="str">
        <f>IF(TabResults[[#This Row],[Games-Periods-Players]]="","",1)</f>
        <v/>
      </c>
    </row>
    <row r="723" spans="10:18" hidden="1" x14ac:dyDescent="0.25">
      <c r="J723" s="11" t="str">
        <f t="shared" si="58"/>
        <v/>
      </c>
      <c r="K723" t="str">
        <f>IF(ROW()-ROW($K$4)+1&gt;COUNTA($J$4:$J$5000)*COUNTA(TabPP[Players playing]),"",INDEX($J$4:$J$5000,INT((ROW()-ROW($K$4))/COUNTA(TabPP[Players playing])+1))&amp;"-"&amp;INDEX(TabPP[Players playing],MOD(ROW()-ROW($K$4),COUNTA(TabPP[Players playing]))+1))</f>
        <v>G2--</v>
      </c>
      <c r="L723" t="str">
        <f t="shared" si="60"/>
        <v/>
      </c>
      <c r="M723" t="str">
        <f t="shared" si="61"/>
        <v/>
      </c>
      <c r="N723" t="str">
        <f t="shared" si="62"/>
        <v/>
      </c>
      <c r="O723" t="str">
        <f t="array" ref="O723">IFERROR(INDEX($L$4:$L$5000,_xlfn.AGGREGATE(15,6,IF($L$4:$L$5000&lt;&gt;"",ROW($L$4:$L$5000)-ROW($L$4)+1,NA()),ROWS($O$4:O723))),"")</f>
        <v/>
      </c>
      <c r="P723" t="str">
        <f>IF(O723="","",IF(INDEX(TabPlayer2[Players],MATCH(P722,TabPlayer2[Players],0)+1)="",$B$4,INDEX(TabPlayer2[Players],MATCH(P722,TabPlayer2[Players],0)+1)))</f>
        <v/>
      </c>
      <c r="Q723" t="str">
        <f t="shared" si="59"/>
        <v/>
      </c>
      <c r="R723" t="str">
        <f>IF(TabResults[[#This Row],[Games-Periods-Players]]="","",1)</f>
        <v/>
      </c>
    </row>
    <row r="724" spans="10:18" hidden="1" x14ac:dyDescent="0.25">
      <c r="J724" s="11" t="str">
        <f t="shared" si="58"/>
        <v/>
      </c>
      <c r="K724" t="str">
        <f>IF(ROW()-ROW($K$4)+1&gt;COUNTA($J$4:$J$5000)*COUNTA(TabPP[Players playing]),"",INDEX($J$4:$J$5000,INT((ROW()-ROW($K$4))/COUNTA(TabPP[Players playing])+1))&amp;"-"&amp;INDEX(TabPP[Players playing],MOD(ROW()-ROW($K$4),COUNTA(TabPP[Players playing]))+1))</f>
        <v>G2--PP1</v>
      </c>
      <c r="L724" t="str">
        <f t="shared" si="60"/>
        <v/>
      </c>
      <c r="M724" t="str">
        <f t="shared" si="61"/>
        <v/>
      </c>
      <c r="N724" t="str">
        <f t="shared" si="62"/>
        <v/>
      </c>
      <c r="O724" t="str">
        <f t="array" ref="O724">IFERROR(INDEX($L$4:$L$5000,_xlfn.AGGREGATE(15,6,IF($L$4:$L$5000&lt;&gt;"",ROW($L$4:$L$5000)-ROW($L$4)+1,NA()),ROWS($O$4:O724))),"")</f>
        <v/>
      </c>
      <c r="P724" t="str">
        <f>IF(O724="","",IF(INDEX(TabPlayer2[Players],MATCH(P723,TabPlayer2[Players],0)+1)="",$B$4,INDEX(TabPlayer2[Players],MATCH(P723,TabPlayer2[Players],0)+1)))</f>
        <v/>
      </c>
      <c r="Q724" t="str">
        <f t="shared" si="59"/>
        <v/>
      </c>
      <c r="R724" t="str">
        <f>IF(TabResults[[#This Row],[Games-Periods-Players]]="","",1)</f>
        <v/>
      </c>
    </row>
    <row r="725" spans="10:18" hidden="1" x14ac:dyDescent="0.25">
      <c r="J725" s="11" t="str">
        <f t="shared" si="58"/>
        <v/>
      </c>
      <c r="K725" t="str">
        <f>IF(ROW()-ROW($K$4)+1&gt;COUNTA($J$4:$J$5000)*COUNTA(TabPP[Players playing]),"",INDEX($J$4:$J$5000,INT((ROW()-ROW($K$4))/COUNTA(TabPP[Players playing])+1))&amp;"-"&amp;INDEX(TabPP[Players playing],MOD(ROW()-ROW($K$4),COUNTA(TabPP[Players playing]))+1))</f>
        <v>G2--PP2</v>
      </c>
      <c r="L725" t="str">
        <f t="shared" si="60"/>
        <v/>
      </c>
      <c r="M725" t="str">
        <f t="shared" si="61"/>
        <v/>
      </c>
      <c r="N725" t="str">
        <f t="shared" si="62"/>
        <v/>
      </c>
      <c r="O725" t="str">
        <f t="array" ref="O725">IFERROR(INDEX($L$4:$L$5000,_xlfn.AGGREGATE(15,6,IF($L$4:$L$5000&lt;&gt;"",ROW($L$4:$L$5000)-ROW($L$4)+1,NA()),ROWS($O$4:O725))),"")</f>
        <v/>
      </c>
      <c r="P725" t="str">
        <f>IF(O725="","",IF(INDEX(TabPlayer2[Players],MATCH(P724,TabPlayer2[Players],0)+1)="",$B$4,INDEX(TabPlayer2[Players],MATCH(P724,TabPlayer2[Players],0)+1)))</f>
        <v/>
      </c>
      <c r="Q725" t="str">
        <f t="shared" si="59"/>
        <v/>
      </c>
      <c r="R725" t="str">
        <f>IF(TabResults[[#This Row],[Games-Periods-Players]]="","",1)</f>
        <v/>
      </c>
    </row>
    <row r="726" spans="10:18" hidden="1" x14ac:dyDescent="0.25">
      <c r="J726" s="11" t="str">
        <f t="shared" si="58"/>
        <v/>
      </c>
      <c r="K726" t="str">
        <f>IF(ROW()-ROW($K$4)+1&gt;COUNTA($J$4:$J$5000)*COUNTA(TabPP[Players playing]),"",INDEX($J$4:$J$5000,INT((ROW()-ROW($K$4))/COUNTA(TabPP[Players playing])+1))&amp;"-"&amp;INDEX(TabPP[Players playing],MOD(ROW()-ROW($K$4),COUNTA(TabPP[Players playing]))+1))</f>
        <v>G2--PP3</v>
      </c>
      <c r="L726" t="str">
        <f t="shared" si="60"/>
        <v/>
      </c>
      <c r="M726" t="str">
        <f t="shared" si="61"/>
        <v/>
      </c>
      <c r="N726" t="str">
        <f t="shared" si="62"/>
        <v/>
      </c>
      <c r="O726" t="str">
        <f t="array" ref="O726">IFERROR(INDEX($L$4:$L$5000,_xlfn.AGGREGATE(15,6,IF($L$4:$L$5000&lt;&gt;"",ROW($L$4:$L$5000)-ROW($L$4)+1,NA()),ROWS($O$4:O726))),"")</f>
        <v/>
      </c>
      <c r="P726" t="str">
        <f>IF(O726="","",IF(INDEX(TabPlayer2[Players],MATCH(P725,TabPlayer2[Players],0)+1)="",$B$4,INDEX(TabPlayer2[Players],MATCH(P725,TabPlayer2[Players],0)+1)))</f>
        <v/>
      </c>
      <c r="Q726" t="str">
        <f t="shared" si="59"/>
        <v/>
      </c>
      <c r="R726" t="str">
        <f>IF(TabResults[[#This Row],[Games-Periods-Players]]="","",1)</f>
        <v/>
      </c>
    </row>
    <row r="727" spans="10:18" hidden="1" x14ac:dyDescent="0.25">
      <c r="J727" s="11" t="str">
        <f t="shared" si="58"/>
        <v/>
      </c>
      <c r="K727" t="str">
        <f>IF(ROW()-ROW($K$4)+1&gt;COUNTA($J$4:$J$5000)*COUNTA(TabPP[Players playing]),"",INDEX($J$4:$J$5000,INT((ROW()-ROW($K$4))/COUNTA(TabPP[Players playing])+1))&amp;"-"&amp;INDEX(TabPP[Players playing],MOD(ROW()-ROW($K$4),COUNTA(TabPP[Players playing]))+1))</f>
        <v>G2--PP4</v>
      </c>
      <c r="L727" t="str">
        <f t="shared" si="60"/>
        <v/>
      </c>
      <c r="M727" t="str">
        <f t="shared" si="61"/>
        <v/>
      </c>
      <c r="N727" t="str">
        <f t="shared" si="62"/>
        <v/>
      </c>
      <c r="O727" t="str">
        <f t="array" ref="O727">IFERROR(INDEX($L$4:$L$5000,_xlfn.AGGREGATE(15,6,IF($L$4:$L$5000&lt;&gt;"",ROW($L$4:$L$5000)-ROW($L$4)+1,NA()),ROWS($O$4:O727))),"")</f>
        <v/>
      </c>
      <c r="P727" t="str">
        <f>IF(O727="","",IF(INDEX(TabPlayer2[Players],MATCH(P726,TabPlayer2[Players],0)+1)="",$B$4,INDEX(TabPlayer2[Players],MATCH(P726,TabPlayer2[Players],0)+1)))</f>
        <v/>
      </c>
      <c r="Q727" t="str">
        <f t="shared" si="59"/>
        <v/>
      </c>
      <c r="R727" t="str">
        <f>IF(TabResults[[#This Row],[Games-Periods-Players]]="","",1)</f>
        <v/>
      </c>
    </row>
    <row r="728" spans="10:18" hidden="1" x14ac:dyDescent="0.25">
      <c r="J728" s="11" t="str">
        <f t="shared" si="58"/>
        <v/>
      </c>
      <c r="K728" t="str">
        <f>IF(ROW()-ROW($K$4)+1&gt;COUNTA($J$4:$J$5000)*COUNTA(TabPP[Players playing]),"",INDEX($J$4:$J$5000,INT((ROW()-ROW($K$4))/COUNTA(TabPP[Players playing])+1))&amp;"-"&amp;INDEX(TabPP[Players playing],MOD(ROW()-ROW($K$4),COUNTA(TabPP[Players playing]))+1))</f>
        <v>G2--PP5</v>
      </c>
      <c r="L728" t="str">
        <f t="shared" si="60"/>
        <v/>
      </c>
      <c r="M728" t="str">
        <f t="shared" si="61"/>
        <v/>
      </c>
      <c r="N728" t="str">
        <f t="shared" si="62"/>
        <v/>
      </c>
      <c r="O728" t="str">
        <f t="array" ref="O728">IFERROR(INDEX($L$4:$L$5000,_xlfn.AGGREGATE(15,6,IF($L$4:$L$5000&lt;&gt;"",ROW($L$4:$L$5000)-ROW($L$4)+1,NA()),ROWS($O$4:O728))),"")</f>
        <v/>
      </c>
      <c r="P728" t="str">
        <f>IF(O728="","",IF(INDEX(TabPlayer2[Players],MATCH(P727,TabPlayer2[Players],0)+1)="",$B$4,INDEX(TabPlayer2[Players],MATCH(P727,TabPlayer2[Players],0)+1)))</f>
        <v/>
      </c>
      <c r="Q728" t="str">
        <f t="shared" si="59"/>
        <v/>
      </c>
      <c r="R728" t="str">
        <f>IF(TabResults[[#This Row],[Games-Periods-Players]]="","",1)</f>
        <v/>
      </c>
    </row>
    <row r="729" spans="10:18" hidden="1" x14ac:dyDescent="0.25">
      <c r="J729" s="11" t="str">
        <f t="shared" si="58"/>
        <v/>
      </c>
      <c r="K729" t="str">
        <f>IF(ROW()-ROW($K$4)+1&gt;COUNTA($J$4:$J$5000)*COUNTA(TabPP[Players playing]),"",INDEX($J$4:$J$5000,INT((ROW()-ROW($K$4))/COUNTA(TabPP[Players playing])+1))&amp;"-"&amp;INDEX(TabPP[Players playing],MOD(ROW()-ROW($K$4),COUNTA(TabPP[Players playing]))+1))</f>
        <v>G2--</v>
      </c>
      <c r="L729" t="str">
        <f t="shared" si="60"/>
        <v/>
      </c>
      <c r="M729" t="str">
        <f t="shared" si="61"/>
        <v/>
      </c>
      <c r="N729" t="str">
        <f t="shared" si="62"/>
        <v/>
      </c>
      <c r="O729" t="str">
        <f t="array" ref="O729">IFERROR(INDEX($L$4:$L$5000,_xlfn.AGGREGATE(15,6,IF($L$4:$L$5000&lt;&gt;"",ROW($L$4:$L$5000)-ROW($L$4)+1,NA()),ROWS($O$4:O729))),"")</f>
        <v/>
      </c>
      <c r="P729" t="str">
        <f>IF(O729="","",IF(INDEX(TabPlayer2[Players],MATCH(P728,TabPlayer2[Players],0)+1)="",$B$4,INDEX(TabPlayer2[Players],MATCH(P728,TabPlayer2[Players],0)+1)))</f>
        <v/>
      </c>
      <c r="Q729" t="str">
        <f t="shared" si="59"/>
        <v/>
      </c>
      <c r="R729" t="str">
        <f>IF(TabResults[[#This Row],[Games-Periods-Players]]="","",1)</f>
        <v/>
      </c>
    </row>
    <row r="730" spans="10:18" hidden="1" x14ac:dyDescent="0.25">
      <c r="J730" s="11" t="str">
        <f t="shared" si="58"/>
        <v/>
      </c>
      <c r="K730" t="str">
        <f>IF(ROW()-ROW($K$4)+1&gt;COUNTA($J$4:$J$5000)*COUNTA(TabPP[Players playing]),"",INDEX($J$4:$J$5000,INT((ROW()-ROW($K$4))/COUNTA(TabPP[Players playing])+1))&amp;"-"&amp;INDEX(TabPP[Players playing],MOD(ROW()-ROW($K$4),COUNTA(TabPP[Players playing]))+1))</f>
        <v>G2--</v>
      </c>
      <c r="L730" t="str">
        <f t="shared" si="60"/>
        <v/>
      </c>
      <c r="M730" t="str">
        <f t="shared" si="61"/>
        <v/>
      </c>
      <c r="N730" t="str">
        <f t="shared" si="62"/>
        <v/>
      </c>
      <c r="O730" t="str">
        <f t="array" ref="O730">IFERROR(INDEX($L$4:$L$5000,_xlfn.AGGREGATE(15,6,IF($L$4:$L$5000&lt;&gt;"",ROW($L$4:$L$5000)-ROW($L$4)+1,NA()),ROWS($O$4:O730))),"")</f>
        <v/>
      </c>
      <c r="P730" t="str">
        <f>IF(O730="","",IF(INDEX(TabPlayer2[Players],MATCH(P729,TabPlayer2[Players],0)+1)="",$B$4,INDEX(TabPlayer2[Players],MATCH(P729,TabPlayer2[Players],0)+1)))</f>
        <v/>
      </c>
      <c r="Q730" t="str">
        <f t="shared" si="59"/>
        <v/>
      </c>
      <c r="R730" t="str">
        <f>IF(TabResults[[#This Row],[Games-Periods-Players]]="","",1)</f>
        <v/>
      </c>
    </row>
    <row r="731" spans="10:18" hidden="1" x14ac:dyDescent="0.25">
      <c r="J731" s="11" t="str">
        <f t="shared" si="58"/>
        <v/>
      </c>
      <c r="K731" t="str">
        <f>IF(ROW()-ROW($K$4)+1&gt;COUNTA($J$4:$J$5000)*COUNTA(TabPP[Players playing]),"",INDEX($J$4:$J$5000,INT((ROW()-ROW($K$4))/COUNTA(TabPP[Players playing])+1))&amp;"-"&amp;INDEX(TabPP[Players playing],MOD(ROW()-ROW($K$4),COUNTA(TabPP[Players playing]))+1))</f>
        <v>G2--</v>
      </c>
      <c r="L731" t="str">
        <f t="shared" si="60"/>
        <v/>
      </c>
      <c r="M731" t="str">
        <f t="shared" si="61"/>
        <v/>
      </c>
      <c r="N731" t="str">
        <f t="shared" si="62"/>
        <v/>
      </c>
      <c r="O731" t="str">
        <f t="array" ref="O731">IFERROR(INDEX($L$4:$L$5000,_xlfn.AGGREGATE(15,6,IF($L$4:$L$5000&lt;&gt;"",ROW($L$4:$L$5000)-ROW($L$4)+1,NA()),ROWS($O$4:O731))),"")</f>
        <v/>
      </c>
      <c r="P731" t="str">
        <f>IF(O731="","",IF(INDEX(TabPlayer2[Players],MATCH(P730,TabPlayer2[Players],0)+1)="",$B$4,INDEX(TabPlayer2[Players],MATCH(P730,TabPlayer2[Players],0)+1)))</f>
        <v/>
      </c>
      <c r="Q731" t="str">
        <f t="shared" si="59"/>
        <v/>
      </c>
      <c r="R731" t="str">
        <f>IF(TabResults[[#This Row],[Games-Periods-Players]]="","",1)</f>
        <v/>
      </c>
    </row>
    <row r="732" spans="10:18" hidden="1" x14ac:dyDescent="0.25">
      <c r="J732" s="11" t="str">
        <f t="shared" si="58"/>
        <v/>
      </c>
      <c r="K732" t="str">
        <f>IF(ROW()-ROW($K$4)+1&gt;COUNTA($J$4:$J$5000)*COUNTA(TabPP[Players playing]),"",INDEX($J$4:$J$5000,INT((ROW()-ROW($K$4))/COUNTA(TabPP[Players playing])+1))&amp;"-"&amp;INDEX(TabPP[Players playing],MOD(ROW()-ROW($K$4),COUNTA(TabPP[Players playing]))+1))</f>
        <v>G2--</v>
      </c>
      <c r="L732" t="str">
        <f t="shared" si="60"/>
        <v/>
      </c>
      <c r="M732" t="str">
        <f t="shared" si="61"/>
        <v/>
      </c>
      <c r="N732" t="str">
        <f t="shared" si="62"/>
        <v/>
      </c>
      <c r="O732" t="str">
        <f t="array" ref="O732">IFERROR(INDEX($L$4:$L$5000,_xlfn.AGGREGATE(15,6,IF($L$4:$L$5000&lt;&gt;"",ROW($L$4:$L$5000)-ROW($L$4)+1,NA()),ROWS($O$4:O732))),"")</f>
        <v/>
      </c>
      <c r="P732" t="str">
        <f>IF(O732="","",IF(INDEX(TabPlayer2[Players],MATCH(P731,TabPlayer2[Players],0)+1)="",$B$4,INDEX(TabPlayer2[Players],MATCH(P731,TabPlayer2[Players],0)+1)))</f>
        <v/>
      </c>
      <c r="Q732" t="str">
        <f t="shared" si="59"/>
        <v/>
      </c>
      <c r="R732" t="str">
        <f>IF(TabResults[[#This Row],[Games-Periods-Players]]="","",1)</f>
        <v/>
      </c>
    </row>
    <row r="733" spans="10:18" hidden="1" x14ac:dyDescent="0.25">
      <c r="J733" s="11" t="str">
        <f t="shared" si="58"/>
        <v/>
      </c>
      <c r="K733" t="str">
        <f>IF(ROW()-ROW($K$4)+1&gt;COUNTA($J$4:$J$5000)*COUNTA(TabPP[Players playing]),"",INDEX($J$4:$J$5000,INT((ROW()-ROW($K$4))/COUNTA(TabPP[Players playing])+1))&amp;"-"&amp;INDEX(TabPP[Players playing],MOD(ROW()-ROW($K$4),COUNTA(TabPP[Players playing]))+1))</f>
        <v>G2--</v>
      </c>
      <c r="L733" t="str">
        <f t="shared" si="60"/>
        <v/>
      </c>
      <c r="M733" t="str">
        <f t="shared" si="61"/>
        <v/>
      </c>
      <c r="N733" t="str">
        <f t="shared" si="62"/>
        <v/>
      </c>
      <c r="O733" t="str">
        <f t="array" ref="O733">IFERROR(INDEX($L$4:$L$5000,_xlfn.AGGREGATE(15,6,IF($L$4:$L$5000&lt;&gt;"",ROW($L$4:$L$5000)-ROW($L$4)+1,NA()),ROWS($O$4:O733))),"")</f>
        <v/>
      </c>
      <c r="P733" t="str">
        <f>IF(O733="","",IF(INDEX(TabPlayer2[Players],MATCH(P732,TabPlayer2[Players],0)+1)="",$B$4,INDEX(TabPlayer2[Players],MATCH(P732,TabPlayer2[Players],0)+1)))</f>
        <v/>
      </c>
      <c r="Q733" t="str">
        <f t="shared" si="59"/>
        <v/>
      </c>
      <c r="R733" t="str">
        <f>IF(TabResults[[#This Row],[Games-Periods-Players]]="","",1)</f>
        <v/>
      </c>
    </row>
    <row r="734" spans="10:18" hidden="1" x14ac:dyDescent="0.25">
      <c r="J734" s="11" t="str">
        <f t="shared" si="58"/>
        <v/>
      </c>
      <c r="K734" t="str">
        <f>IF(ROW()-ROW($K$4)+1&gt;COUNTA($J$4:$J$5000)*COUNTA(TabPP[Players playing]),"",INDEX($J$4:$J$5000,INT((ROW()-ROW($K$4))/COUNTA(TabPP[Players playing])+1))&amp;"-"&amp;INDEX(TabPP[Players playing],MOD(ROW()-ROW($K$4),COUNTA(TabPP[Players playing]))+1))</f>
        <v>G2--</v>
      </c>
      <c r="L734" t="str">
        <f t="shared" si="60"/>
        <v/>
      </c>
      <c r="M734" t="str">
        <f t="shared" si="61"/>
        <v/>
      </c>
      <c r="N734" t="str">
        <f t="shared" si="62"/>
        <v/>
      </c>
      <c r="O734" t="str">
        <f t="array" ref="O734">IFERROR(INDEX($L$4:$L$5000,_xlfn.AGGREGATE(15,6,IF($L$4:$L$5000&lt;&gt;"",ROW($L$4:$L$5000)-ROW($L$4)+1,NA()),ROWS($O$4:O734))),"")</f>
        <v/>
      </c>
      <c r="P734" t="str">
        <f>IF(O734="","",IF(INDEX(TabPlayer2[Players],MATCH(P733,TabPlayer2[Players],0)+1)="",$B$4,INDEX(TabPlayer2[Players],MATCH(P733,TabPlayer2[Players],0)+1)))</f>
        <v/>
      </c>
      <c r="Q734" t="str">
        <f t="shared" si="59"/>
        <v/>
      </c>
      <c r="R734" t="str">
        <f>IF(TabResults[[#This Row],[Games-Periods-Players]]="","",1)</f>
        <v/>
      </c>
    </row>
    <row r="735" spans="10:18" hidden="1" x14ac:dyDescent="0.25">
      <c r="J735" s="11" t="str">
        <f t="shared" si="58"/>
        <v/>
      </c>
      <c r="K735" t="str">
        <f>IF(ROW()-ROW($K$4)+1&gt;COUNTA($J$4:$J$5000)*COUNTA(TabPP[Players playing]),"",INDEX($J$4:$J$5000,INT((ROW()-ROW($K$4))/COUNTA(TabPP[Players playing])+1))&amp;"-"&amp;INDEX(TabPP[Players playing],MOD(ROW()-ROW($K$4),COUNTA(TabPP[Players playing]))+1))</f>
        <v>G2--</v>
      </c>
      <c r="L735" t="str">
        <f t="shared" si="60"/>
        <v/>
      </c>
      <c r="M735" t="str">
        <f t="shared" si="61"/>
        <v/>
      </c>
      <c r="N735" t="str">
        <f t="shared" si="62"/>
        <v/>
      </c>
      <c r="O735" t="str">
        <f t="array" ref="O735">IFERROR(INDEX($L$4:$L$5000,_xlfn.AGGREGATE(15,6,IF($L$4:$L$5000&lt;&gt;"",ROW($L$4:$L$5000)-ROW($L$4)+1,NA()),ROWS($O$4:O735))),"")</f>
        <v/>
      </c>
      <c r="P735" t="str">
        <f>IF(O735="","",IF(INDEX(TabPlayer2[Players],MATCH(P734,TabPlayer2[Players],0)+1)="",$B$4,INDEX(TabPlayer2[Players],MATCH(P734,TabPlayer2[Players],0)+1)))</f>
        <v/>
      </c>
      <c r="Q735" t="str">
        <f t="shared" si="59"/>
        <v/>
      </c>
      <c r="R735" t="str">
        <f>IF(TabResults[[#This Row],[Games-Periods-Players]]="","",1)</f>
        <v/>
      </c>
    </row>
    <row r="736" spans="10:18" hidden="1" x14ac:dyDescent="0.25">
      <c r="J736" s="11" t="str">
        <f t="shared" si="58"/>
        <v/>
      </c>
      <c r="K736" t="str">
        <f>IF(ROW()-ROW($K$4)+1&gt;COUNTA($J$4:$J$5000)*COUNTA(TabPP[Players playing]),"",INDEX($J$4:$J$5000,INT((ROW()-ROW($K$4))/COUNTA(TabPP[Players playing])+1))&amp;"-"&amp;INDEX(TabPP[Players playing],MOD(ROW()-ROW($K$4),COUNTA(TabPP[Players playing]))+1))</f>
        <v>G2--</v>
      </c>
      <c r="L736" t="str">
        <f t="shared" si="60"/>
        <v/>
      </c>
      <c r="M736" t="str">
        <f t="shared" si="61"/>
        <v/>
      </c>
      <c r="N736" t="str">
        <f t="shared" si="62"/>
        <v/>
      </c>
      <c r="O736" t="str">
        <f t="array" ref="O736">IFERROR(INDEX($L$4:$L$5000,_xlfn.AGGREGATE(15,6,IF($L$4:$L$5000&lt;&gt;"",ROW($L$4:$L$5000)-ROW($L$4)+1,NA()),ROWS($O$4:O736))),"")</f>
        <v/>
      </c>
      <c r="P736" t="str">
        <f>IF(O736="","",IF(INDEX(TabPlayer2[Players],MATCH(P735,TabPlayer2[Players],0)+1)="",$B$4,INDEX(TabPlayer2[Players],MATCH(P735,TabPlayer2[Players],0)+1)))</f>
        <v/>
      </c>
      <c r="Q736" t="str">
        <f t="shared" si="59"/>
        <v/>
      </c>
      <c r="R736" t="str">
        <f>IF(TabResults[[#This Row],[Games-Periods-Players]]="","",1)</f>
        <v/>
      </c>
    </row>
    <row r="737" spans="10:18" hidden="1" x14ac:dyDescent="0.25">
      <c r="J737" s="11" t="str">
        <f t="shared" si="58"/>
        <v/>
      </c>
      <c r="K737" t="str">
        <f>IF(ROW()-ROW($K$4)+1&gt;COUNTA($J$4:$J$5000)*COUNTA(TabPP[Players playing]),"",INDEX($J$4:$J$5000,INT((ROW()-ROW($K$4))/COUNTA(TabPP[Players playing])+1))&amp;"-"&amp;INDEX(TabPP[Players playing],MOD(ROW()-ROW($K$4),COUNTA(TabPP[Players playing]))+1))</f>
        <v>G2--</v>
      </c>
      <c r="L737" t="str">
        <f t="shared" si="60"/>
        <v/>
      </c>
      <c r="M737" t="str">
        <f t="shared" si="61"/>
        <v/>
      </c>
      <c r="N737" t="str">
        <f t="shared" si="62"/>
        <v/>
      </c>
      <c r="O737" t="str">
        <f t="array" ref="O737">IFERROR(INDEX($L$4:$L$5000,_xlfn.AGGREGATE(15,6,IF($L$4:$L$5000&lt;&gt;"",ROW($L$4:$L$5000)-ROW($L$4)+1,NA()),ROWS($O$4:O737))),"")</f>
        <v/>
      </c>
      <c r="P737" t="str">
        <f>IF(O737="","",IF(INDEX(TabPlayer2[Players],MATCH(P736,TabPlayer2[Players],0)+1)="",$B$4,INDEX(TabPlayer2[Players],MATCH(P736,TabPlayer2[Players],0)+1)))</f>
        <v/>
      </c>
      <c r="Q737" t="str">
        <f t="shared" si="59"/>
        <v/>
      </c>
      <c r="R737" t="str">
        <f>IF(TabResults[[#This Row],[Games-Periods-Players]]="","",1)</f>
        <v/>
      </c>
    </row>
    <row r="738" spans="10:18" hidden="1" x14ac:dyDescent="0.25">
      <c r="J738" s="11" t="str">
        <f t="shared" si="58"/>
        <v/>
      </c>
      <c r="K738" t="str">
        <f>IF(ROW()-ROW($K$4)+1&gt;COUNTA($J$4:$J$5000)*COUNTA(TabPP[Players playing]),"",INDEX($J$4:$J$5000,INT((ROW()-ROW($K$4))/COUNTA(TabPP[Players playing])+1))&amp;"-"&amp;INDEX(TabPP[Players playing],MOD(ROW()-ROW($K$4),COUNTA(TabPP[Players playing]))+1))</f>
        <v>G2--</v>
      </c>
      <c r="L738" t="str">
        <f t="shared" si="60"/>
        <v/>
      </c>
      <c r="M738" t="str">
        <f t="shared" si="61"/>
        <v/>
      </c>
      <c r="N738" t="str">
        <f t="shared" si="62"/>
        <v/>
      </c>
      <c r="O738" t="str">
        <f t="array" ref="O738">IFERROR(INDEX($L$4:$L$5000,_xlfn.AGGREGATE(15,6,IF($L$4:$L$5000&lt;&gt;"",ROW($L$4:$L$5000)-ROW($L$4)+1,NA()),ROWS($O$4:O738))),"")</f>
        <v/>
      </c>
      <c r="P738" t="str">
        <f>IF(O738="","",IF(INDEX(TabPlayer2[Players],MATCH(P737,TabPlayer2[Players],0)+1)="",$B$4,INDEX(TabPlayer2[Players],MATCH(P737,TabPlayer2[Players],0)+1)))</f>
        <v/>
      </c>
      <c r="Q738" t="str">
        <f t="shared" si="59"/>
        <v/>
      </c>
      <c r="R738" t="str">
        <f>IF(TabResults[[#This Row],[Games-Periods-Players]]="","",1)</f>
        <v/>
      </c>
    </row>
    <row r="739" spans="10:18" hidden="1" x14ac:dyDescent="0.25">
      <c r="J739" s="11" t="str">
        <f t="shared" si="58"/>
        <v/>
      </c>
      <c r="K739" t="str">
        <f>IF(ROW()-ROW($K$4)+1&gt;COUNTA($J$4:$J$5000)*COUNTA(TabPP[Players playing]),"",INDEX($J$4:$J$5000,INT((ROW()-ROW($K$4))/COUNTA(TabPP[Players playing])+1))&amp;"-"&amp;INDEX(TabPP[Players playing],MOD(ROW()-ROW($K$4),COUNTA(TabPP[Players playing]))+1))</f>
        <v>G2--</v>
      </c>
      <c r="L739" t="str">
        <f t="shared" si="60"/>
        <v/>
      </c>
      <c r="M739" t="str">
        <f t="shared" si="61"/>
        <v/>
      </c>
      <c r="N739" t="str">
        <f t="shared" si="62"/>
        <v/>
      </c>
      <c r="O739" t="str">
        <f t="array" ref="O739">IFERROR(INDEX($L$4:$L$5000,_xlfn.AGGREGATE(15,6,IF($L$4:$L$5000&lt;&gt;"",ROW($L$4:$L$5000)-ROW($L$4)+1,NA()),ROWS($O$4:O739))),"")</f>
        <v/>
      </c>
      <c r="P739" t="str">
        <f>IF(O739="","",IF(INDEX(TabPlayer2[Players],MATCH(P738,TabPlayer2[Players],0)+1)="",$B$4,INDEX(TabPlayer2[Players],MATCH(P738,TabPlayer2[Players],0)+1)))</f>
        <v/>
      </c>
      <c r="Q739" t="str">
        <f t="shared" si="59"/>
        <v/>
      </c>
      <c r="R739" t="str">
        <f>IF(TabResults[[#This Row],[Games-Periods-Players]]="","",1)</f>
        <v/>
      </c>
    </row>
    <row r="740" spans="10:18" hidden="1" x14ac:dyDescent="0.25">
      <c r="J740" s="11" t="str">
        <f t="shared" si="58"/>
        <v/>
      </c>
      <c r="K740" t="str">
        <f>IF(ROW()-ROW($K$4)+1&gt;COUNTA($J$4:$J$5000)*COUNTA(TabPP[Players playing]),"",INDEX($J$4:$J$5000,INT((ROW()-ROW($K$4))/COUNTA(TabPP[Players playing])+1))&amp;"-"&amp;INDEX(TabPP[Players playing],MOD(ROW()-ROW($K$4),COUNTA(TabPP[Players playing]))+1))</f>
        <v>G2--</v>
      </c>
      <c r="L740" t="str">
        <f t="shared" si="60"/>
        <v/>
      </c>
      <c r="M740" t="str">
        <f t="shared" si="61"/>
        <v/>
      </c>
      <c r="N740" t="str">
        <f t="shared" si="62"/>
        <v/>
      </c>
      <c r="O740" t="str">
        <f t="array" ref="O740">IFERROR(INDEX($L$4:$L$5000,_xlfn.AGGREGATE(15,6,IF($L$4:$L$5000&lt;&gt;"",ROW($L$4:$L$5000)-ROW($L$4)+1,NA()),ROWS($O$4:O740))),"")</f>
        <v/>
      </c>
      <c r="P740" t="str">
        <f>IF(O740="","",IF(INDEX(TabPlayer2[Players],MATCH(P739,TabPlayer2[Players],0)+1)="",$B$4,INDEX(TabPlayer2[Players],MATCH(P739,TabPlayer2[Players],0)+1)))</f>
        <v/>
      </c>
      <c r="Q740" t="str">
        <f t="shared" si="59"/>
        <v/>
      </c>
      <c r="R740" t="str">
        <f>IF(TabResults[[#This Row],[Games-Periods-Players]]="","",1)</f>
        <v/>
      </c>
    </row>
    <row r="741" spans="10:18" hidden="1" x14ac:dyDescent="0.25">
      <c r="J741" s="11" t="str">
        <f t="shared" si="58"/>
        <v/>
      </c>
      <c r="K741" t="str">
        <f>IF(ROW()-ROW($K$4)+1&gt;COUNTA($J$4:$J$5000)*COUNTA(TabPP[Players playing]),"",INDEX($J$4:$J$5000,INT((ROW()-ROW($K$4))/COUNTA(TabPP[Players playing])+1))&amp;"-"&amp;INDEX(TabPP[Players playing],MOD(ROW()-ROW($K$4),COUNTA(TabPP[Players playing]))+1))</f>
        <v>G2--</v>
      </c>
      <c r="L741" t="str">
        <f t="shared" si="60"/>
        <v/>
      </c>
      <c r="M741" t="str">
        <f t="shared" si="61"/>
        <v/>
      </c>
      <c r="N741" t="str">
        <f t="shared" si="62"/>
        <v/>
      </c>
      <c r="O741" t="str">
        <f t="array" ref="O741">IFERROR(INDEX($L$4:$L$5000,_xlfn.AGGREGATE(15,6,IF($L$4:$L$5000&lt;&gt;"",ROW($L$4:$L$5000)-ROW($L$4)+1,NA()),ROWS($O$4:O741))),"")</f>
        <v/>
      </c>
      <c r="P741" t="str">
        <f>IF(O741="","",IF(INDEX(TabPlayer2[Players],MATCH(P740,TabPlayer2[Players],0)+1)="",$B$4,INDEX(TabPlayer2[Players],MATCH(P740,TabPlayer2[Players],0)+1)))</f>
        <v/>
      </c>
      <c r="Q741" t="str">
        <f t="shared" si="59"/>
        <v/>
      </c>
      <c r="R741" t="str">
        <f>IF(TabResults[[#This Row],[Games-Periods-Players]]="","",1)</f>
        <v/>
      </c>
    </row>
    <row r="742" spans="10:18" hidden="1" x14ac:dyDescent="0.25">
      <c r="J742" s="11" t="str">
        <f t="shared" si="58"/>
        <v/>
      </c>
      <c r="K742" t="str">
        <f>IF(ROW()-ROW($K$4)+1&gt;COUNTA($J$4:$J$5000)*COUNTA(TabPP[Players playing]),"",INDEX($J$4:$J$5000,INT((ROW()-ROW($K$4))/COUNTA(TabPP[Players playing])+1))&amp;"-"&amp;INDEX(TabPP[Players playing],MOD(ROW()-ROW($K$4),COUNTA(TabPP[Players playing]))+1))</f>
        <v>G2--</v>
      </c>
      <c r="L742" t="str">
        <f t="shared" si="60"/>
        <v/>
      </c>
      <c r="M742" t="str">
        <f t="shared" si="61"/>
        <v/>
      </c>
      <c r="N742" t="str">
        <f t="shared" si="62"/>
        <v/>
      </c>
      <c r="O742" t="str">
        <f t="array" ref="O742">IFERROR(INDEX($L$4:$L$5000,_xlfn.AGGREGATE(15,6,IF($L$4:$L$5000&lt;&gt;"",ROW($L$4:$L$5000)-ROW($L$4)+1,NA()),ROWS($O$4:O742))),"")</f>
        <v/>
      </c>
      <c r="P742" t="str">
        <f>IF(O742="","",IF(INDEX(TabPlayer2[Players],MATCH(P741,TabPlayer2[Players],0)+1)="",$B$4,INDEX(TabPlayer2[Players],MATCH(P741,TabPlayer2[Players],0)+1)))</f>
        <v/>
      </c>
      <c r="Q742" t="str">
        <f t="shared" si="59"/>
        <v/>
      </c>
      <c r="R742" t="str">
        <f>IF(TabResults[[#This Row],[Games-Periods-Players]]="","",1)</f>
        <v/>
      </c>
    </row>
    <row r="743" spans="10:18" hidden="1" x14ac:dyDescent="0.25">
      <c r="J743" s="11" t="str">
        <f t="shared" si="58"/>
        <v/>
      </c>
      <c r="K743" t="str">
        <f>IF(ROW()-ROW($K$4)+1&gt;COUNTA($J$4:$J$5000)*COUNTA(TabPP[Players playing]),"",INDEX($J$4:$J$5000,INT((ROW()-ROW($K$4))/COUNTA(TabPP[Players playing])+1))&amp;"-"&amp;INDEX(TabPP[Players playing],MOD(ROW()-ROW($K$4),COUNTA(TabPP[Players playing]))+1))</f>
        <v>G2--</v>
      </c>
      <c r="L743" t="str">
        <f t="shared" si="60"/>
        <v/>
      </c>
      <c r="M743" t="str">
        <f t="shared" si="61"/>
        <v/>
      </c>
      <c r="N743" t="str">
        <f t="shared" si="62"/>
        <v/>
      </c>
      <c r="O743" t="str">
        <f t="array" ref="O743">IFERROR(INDEX($L$4:$L$5000,_xlfn.AGGREGATE(15,6,IF($L$4:$L$5000&lt;&gt;"",ROW($L$4:$L$5000)-ROW($L$4)+1,NA()),ROWS($O$4:O743))),"")</f>
        <v/>
      </c>
      <c r="P743" t="str">
        <f>IF(O743="","",IF(INDEX(TabPlayer2[Players],MATCH(P742,TabPlayer2[Players],0)+1)="",$B$4,INDEX(TabPlayer2[Players],MATCH(P742,TabPlayer2[Players],0)+1)))</f>
        <v/>
      </c>
      <c r="Q743" t="str">
        <f t="shared" si="59"/>
        <v/>
      </c>
      <c r="R743" t="str">
        <f>IF(TabResults[[#This Row],[Games-Periods-Players]]="","",1)</f>
        <v/>
      </c>
    </row>
    <row r="744" spans="10:18" hidden="1" x14ac:dyDescent="0.25">
      <c r="J744" s="11" t="str">
        <f t="shared" si="58"/>
        <v/>
      </c>
      <c r="K744" t="str">
        <f>IF(ROW()-ROW($K$4)+1&gt;COUNTA($J$4:$J$5000)*COUNTA(TabPP[Players playing]),"",INDEX($J$4:$J$5000,INT((ROW()-ROW($K$4))/COUNTA(TabPP[Players playing])+1))&amp;"-"&amp;INDEX(TabPP[Players playing],MOD(ROW()-ROW($K$4),COUNTA(TabPP[Players playing]))+1))</f>
        <v>G2--PP1</v>
      </c>
      <c r="L744" t="str">
        <f t="shared" si="60"/>
        <v/>
      </c>
      <c r="M744" t="str">
        <f t="shared" si="61"/>
        <v/>
      </c>
      <c r="N744" t="str">
        <f t="shared" si="62"/>
        <v/>
      </c>
      <c r="O744" t="str">
        <f t="array" ref="O744">IFERROR(INDEX($L$4:$L$5000,_xlfn.AGGREGATE(15,6,IF($L$4:$L$5000&lt;&gt;"",ROW($L$4:$L$5000)-ROW($L$4)+1,NA()),ROWS($O$4:O744))),"")</f>
        <v/>
      </c>
      <c r="P744" t="str">
        <f>IF(O744="","",IF(INDEX(TabPlayer2[Players],MATCH(P743,TabPlayer2[Players],0)+1)="",$B$4,INDEX(TabPlayer2[Players],MATCH(P743,TabPlayer2[Players],0)+1)))</f>
        <v/>
      </c>
      <c r="Q744" t="str">
        <f t="shared" si="59"/>
        <v/>
      </c>
      <c r="R744" t="str">
        <f>IF(TabResults[[#This Row],[Games-Periods-Players]]="","",1)</f>
        <v/>
      </c>
    </row>
    <row r="745" spans="10:18" hidden="1" x14ac:dyDescent="0.25">
      <c r="J745" s="11" t="str">
        <f t="shared" si="58"/>
        <v/>
      </c>
      <c r="K745" t="str">
        <f>IF(ROW()-ROW($K$4)+1&gt;COUNTA($J$4:$J$5000)*COUNTA(TabPP[Players playing]),"",INDEX($J$4:$J$5000,INT((ROW()-ROW($K$4))/COUNTA(TabPP[Players playing])+1))&amp;"-"&amp;INDEX(TabPP[Players playing],MOD(ROW()-ROW($K$4),COUNTA(TabPP[Players playing]))+1))</f>
        <v>G2--PP2</v>
      </c>
      <c r="L745" t="str">
        <f t="shared" si="60"/>
        <v/>
      </c>
      <c r="M745" t="str">
        <f t="shared" si="61"/>
        <v/>
      </c>
      <c r="N745" t="str">
        <f t="shared" si="62"/>
        <v/>
      </c>
      <c r="O745" t="str">
        <f t="array" ref="O745">IFERROR(INDEX($L$4:$L$5000,_xlfn.AGGREGATE(15,6,IF($L$4:$L$5000&lt;&gt;"",ROW($L$4:$L$5000)-ROW($L$4)+1,NA()),ROWS($O$4:O745))),"")</f>
        <v/>
      </c>
      <c r="P745" t="str">
        <f>IF(O745="","",IF(INDEX(TabPlayer2[Players],MATCH(P744,TabPlayer2[Players],0)+1)="",$B$4,INDEX(TabPlayer2[Players],MATCH(P744,TabPlayer2[Players],0)+1)))</f>
        <v/>
      </c>
      <c r="Q745" t="str">
        <f t="shared" si="59"/>
        <v/>
      </c>
      <c r="R745" t="str">
        <f>IF(TabResults[[#This Row],[Games-Periods-Players]]="","",1)</f>
        <v/>
      </c>
    </row>
    <row r="746" spans="10:18" hidden="1" x14ac:dyDescent="0.25">
      <c r="J746" s="11" t="str">
        <f t="shared" si="58"/>
        <v/>
      </c>
      <c r="K746" t="str">
        <f>IF(ROW()-ROW($K$4)+1&gt;COUNTA($J$4:$J$5000)*COUNTA(TabPP[Players playing]),"",INDEX($J$4:$J$5000,INT((ROW()-ROW($K$4))/COUNTA(TabPP[Players playing])+1))&amp;"-"&amp;INDEX(TabPP[Players playing],MOD(ROW()-ROW($K$4),COUNTA(TabPP[Players playing]))+1))</f>
        <v>G2--PP3</v>
      </c>
      <c r="L746" t="str">
        <f t="shared" si="60"/>
        <v/>
      </c>
      <c r="M746" t="str">
        <f t="shared" si="61"/>
        <v/>
      </c>
      <c r="N746" t="str">
        <f t="shared" si="62"/>
        <v/>
      </c>
      <c r="O746" t="str">
        <f t="array" ref="O746">IFERROR(INDEX($L$4:$L$5000,_xlfn.AGGREGATE(15,6,IF($L$4:$L$5000&lt;&gt;"",ROW($L$4:$L$5000)-ROW($L$4)+1,NA()),ROWS($O$4:O746))),"")</f>
        <v/>
      </c>
      <c r="P746" t="str">
        <f>IF(O746="","",IF(INDEX(TabPlayer2[Players],MATCH(P745,TabPlayer2[Players],0)+1)="",$B$4,INDEX(TabPlayer2[Players],MATCH(P745,TabPlayer2[Players],0)+1)))</f>
        <v/>
      </c>
      <c r="Q746" t="str">
        <f t="shared" si="59"/>
        <v/>
      </c>
      <c r="R746" t="str">
        <f>IF(TabResults[[#This Row],[Games-Periods-Players]]="","",1)</f>
        <v/>
      </c>
    </row>
    <row r="747" spans="10:18" hidden="1" x14ac:dyDescent="0.25">
      <c r="J747" s="11" t="str">
        <f t="shared" si="58"/>
        <v/>
      </c>
      <c r="K747" t="str">
        <f>IF(ROW()-ROW($K$4)+1&gt;COUNTA($J$4:$J$5000)*COUNTA(TabPP[Players playing]),"",INDEX($J$4:$J$5000,INT((ROW()-ROW($K$4))/COUNTA(TabPP[Players playing])+1))&amp;"-"&amp;INDEX(TabPP[Players playing],MOD(ROW()-ROW($K$4),COUNTA(TabPP[Players playing]))+1))</f>
        <v>G2--PP4</v>
      </c>
      <c r="L747" t="str">
        <f t="shared" si="60"/>
        <v/>
      </c>
      <c r="M747" t="str">
        <f t="shared" si="61"/>
        <v/>
      </c>
      <c r="N747" t="str">
        <f t="shared" si="62"/>
        <v/>
      </c>
      <c r="O747" t="str">
        <f t="array" ref="O747">IFERROR(INDEX($L$4:$L$5000,_xlfn.AGGREGATE(15,6,IF($L$4:$L$5000&lt;&gt;"",ROW($L$4:$L$5000)-ROW($L$4)+1,NA()),ROWS($O$4:O747))),"")</f>
        <v/>
      </c>
      <c r="P747" t="str">
        <f>IF(O747="","",IF(INDEX(TabPlayer2[Players],MATCH(P746,TabPlayer2[Players],0)+1)="",$B$4,INDEX(TabPlayer2[Players],MATCH(P746,TabPlayer2[Players],0)+1)))</f>
        <v/>
      </c>
      <c r="Q747" t="str">
        <f t="shared" si="59"/>
        <v/>
      </c>
      <c r="R747" t="str">
        <f>IF(TabResults[[#This Row],[Games-Periods-Players]]="","",1)</f>
        <v/>
      </c>
    </row>
    <row r="748" spans="10:18" hidden="1" x14ac:dyDescent="0.25">
      <c r="J748" s="11" t="str">
        <f t="shared" si="58"/>
        <v/>
      </c>
      <c r="K748" t="str">
        <f>IF(ROW()-ROW($K$4)+1&gt;COUNTA($J$4:$J$5000)*COUNTA(TabPP[Players playing]),"",INDEX($J$4:$J$5000,INT((ROW()-ROW($K$4))/COUNTA(TabPP[Players playing])+1))&amp;"-"&amp;INDEX(TabPP[Players playing],MOD(ROW()-ROW($K$4),COUNTA(TabPP[Players playing]))+1))</f>
        <v>G2--PP5</v>
      </c>
      <c r="L748" t="str">
        <f t="shared" si="60"/>
        <v/>
      </c>
      <c r="M748" t="str">
        <f t="shared" si="61"/>
        <v/>
      </c>
      <c r="N748" t="str">
        <f t="shared" si="62"/>
        <v/>
      </c>
      <c r="O748" t="str">
        <f t="array" ref="O748">IFERROR(INDEX($L$4:$L$5000,_xlfn.AGGREGATE(15,6,IF($L$4:$L$5000&lt;&gt;"",ROW($L$4:$L$5000)-ROW($L$4)+1,NA()),ROWS($O$4:O748))),"")</f>
        <v/>
      </c>
      <c r="P748" t="str">
        <f>IF(O748="","",IF(INDEX(TabPlayer2[Players],MATCH(P747,TabPlayer2[Players],0)+1)="",$B$4,INDEX(TabPlayer2[Players],MATCH(P747,TabPlayer2[Players],0)+1)))</f>
        <v/>
      </c>
      <c r="Q748" t="str">
        <f t="shared" si="59"/>
        <v/>
      </c>
      <c r="R748" t="str">
        <f>IF(TabResults[[#This Row],[Games-Periods-Players]]="","",1)</f>
        <v/>
      </c>
    </row>
    <row r="749" spans="10:18" hidden="1" x14ac:dyDescent="0.25">
      <c r="J749" s="11" t="str">
        <f t="shared" si="58"/>
        <v/>
      </c>
      <c r="K749" t="str">
        <f>IF(ROW()-ROW($K$4)+1&gt;COUNTA($J$4:$J$5000)*COUNTA(TabPP[Players playing]),"",INDEX($J$4:$J$5000,INT((ROW()-ROW($K$4))/COUNTA(TabPP[Players playing])+1))&amp;"-"&amp;INDEX(TabPP[Players playing],MOD(ROW()-ROW($K$4),COUNTA(TabPP[Players playing]))+1))</f>
        <v>G2--</v>
      </c>
      <c r="L749" t="str">
        <f t="shared" si="60"/>
        <v/>
      </c>
      <c r="M749" t="str">
        <f t="shared" si="61"/>
        <v/>
      </c>
      <c r="N749" t="str">
        <f t="shared" si="62"/>
        <v/>
      </c>
      <c r="O749" t="str">
        <f t="array" ref="O749">IFERROR(INDEX($L$4:$L$5000,_xlfn.AGGREGATE(15,6,IF($L$4:$L$5000&lt;&gt;"",ROW($L$4:$L$5000)-ROW($L$4)+1,NA()),ROWS($O$4:O749))),"")</f>
        <v/>
      </c>
      <c r="P749" t="str">
        <f>IF(O749="","",IF(INDEX(TabPlayer2[Players],MATCH(P748,TabPlayer2[Players],0)+1)="",$B$4,INDEX(TabPlayer2[Players],MATCH(P748,TabPlayer2[Players],0)+1)))</f>
        <v/>
      </c>
      <c r="Q749" t="str">
        <f t="shared" si="59"/>
        <v/>
      </c>
      <c r="R749" t="str">
        <f>IF(TabResults[[#This Row],[Games-Periods-Players]]="","",1)</f>
        <v/>
      </c>
    </row>
    <row r="750" spans="10:18" hidden="1" x14ac:dyDescent="0.25">
      <c r="J750" s="11" t="str">
        <f t="shared" si="58"/>
        <v/>
      </c>
      <c r="K750" t="str">
        <f>IF(ROW()-ROW($K$4)+1&gt;COUNTA($J$4:$J$5000)*COUNTA(TabPP[Players playing]),"",INDEX($J$4:$J$5000,INT((ROW()-ROW($K$4))/COUNTA(TabPP[Players playing])+1))&amp;"-"&amp;INDEX(TabPP[Players playing],MOD(ROW()-ROW($K$4),COUNTA(TabPP[Players playing]))+1))</f>
        <v>G2--</v>
      </c>
      <c r="L750" t="str">
        <f t="shared" si="60"/>
        <v/>
      </c>
      <c r="M750" t="str">
        <f t="shared" si="61"/>
        <v/>
      </c>
      <c r="N750" t="str">
        <f t="shared" si="62"/>
        <v/>
      </c>
      <c r="O750" t="str">
        <f t="array" ref="O750">IFERROR(INDEX($L$4:$L$5000,_xlfn.AGGREGATE(15,6,IF($L$4:$L$5000&lt;&gt;"",ROW($L$4:$L$5000)-ROW($L$4)+1,NA()),ROWS($O$4:O750))),"")</f>
        <v/>
      </c>
      <c r="P750" t="str">
        <f>IF(O750="","",IF(INDEX(TabPlayer2[Players],MATCH(P749,TabPlayer2[Players],0)+1)="",$B$4,INDEX(TabPlayer2[Players],MATCH(P749,TabPlayer2[Players],0)+1)))</f>
        <v/>
      </c>
      <c r="Q750" t="str">
        <f t="shared" si="59"/>
        <v/>
      </c>
      <c r="R750" t="str">
        <f>IF(TabResults[[#This Row],[Games-Periods-Players]]="","",1)</f>
        <v/>
      </c>
    </row>
    <row r="751" spans="10:18" hidden="1" x14ac:dyDescent="0.25">
      <c r="J751" s="11" t="str">
        <f t="shared" si="58"/>
        <v/>
      </c>
      <c r="K751" t="str">
        <f>IF(ROW()-ROW($K$4)+1&gt;COUNTA($J$4:$J$5000)*COUNTA(TabPP[Players playing]),"",INDEX($J$4:$J$5000,INT((ROW()-ROW($K$4))/COUNTA(TabPP[Players playing])+1))&amp;"-"&amp;INDEX(TabPP[Players playing],MOD(ROW()-ROW($K$4),COUNTA(TabPP[Players playing]))+1))</f>
        <v>G2--</v>
      </c>
      <c r="L751" t="str">
        <f t="shared" si="60"/>
        <v/>
      </c>
      <c r="M751" t="str">
        <f t="shared" si="61"/>
        <v/>
      </c>
      <c r="N751" t="str">
        <f t="shared" si="62"/>
        <v/>
      </c>
      <c r="O751" t="str">
        <f t="array" ref="O751">IFERROR(INDEX($L$4:$L$5000,_xlfn.AGGREGATE(15,6,IF($L$4:$L$5000&lt;&gt;"",ROW($L$4:$L$5000)-ROW($L$4)+1,NA()),ROWS($O$4:O751))),"")</f>
        <v/>
      </c>
      <c r="P751" t="str">
        <f>IF(O751="","",IF(INDEX(TabPlayer2[Players],MATCH(P750,TabPlayer2[Players],0)+1)="",$B$4,INDEX(TabPlayer2[Players],MATCH(P750,TabPlayer2[Players],0)+1)))</f>
        <v/>
      </c>
      <c r="Q751" t="str">
        <f t="shared" si="59"/>
        <v/>
      </c>
      <c r="R751" t="str">
        <f>IF(TabResults[[#This Row],[Games-Periods-Players]]="","",1)</f>
        <v/>
      </c>
    </row>
    <row r="752" spans="10:18" hidden="1" x14ac:dyDescent="0.25">
      <c r="J752" s="11" t="str">
        <f t="shared" si="58"/>
        <v/>
      </c>
      <c r="K752" t="str">
        <f>IF(ROW()-ROW($K$4)+1&gt;COUNTA($J$4:$J$5000)*COUNTA(TabPP[Players playing]),"",INDEX($J$4:$J$5000,INT((ROW()-ROW($K$4))/COUNTA(TabPP[Players playing])+1))&amp;"-"&amp;INDEX(TabPP[Players playing],MOD(ROW()-ROW($K$4),COUNTA(TabPP[Players playing]))+1))</f>
        <v>G2--</v>
      </c>
      <c r="L752" t="str">
        <f t="shared" si="60"/>
        <v/>
      </c>
      <c r="M752" t="str">
        <f t="shared" si="61"/>
        <v/>
      </c>
      <c r="N752" t="str">
        <f t="shared" si="62"/>
        <v/>
      </c>
      <c r="O752" t="str">
        <f t="array" ref="O752">IFERROR(INDEX($L$4:$L$5000,_xlfn.AGGREGATE(15,6,IF($L$4:$L$5000&lt;&gt;"",ROW($L$4:$L$5000)-ROW($L$4)+1,NA()),ROWS($O$4:O752))),"")</f>
        <v/>
      </c>
      <c r="P752" t="str">
        <f>IF(O752="","",IF(INDEX(TabPlayer2[Players],MATCH(P751,TabPlayer2[Players],0)+1)="",$B$4,INDEX(TabPlayer2[Players],MATCH(P751,TabPlayer2[Players],0)+1)))</f>
        <v/>
      </c>
      <c r="Q752" t="str">
        <f t="shared" si="59"/>
        <v/>
      </c>
      <c r="R752" t="str">
        <f>IF(TabResults[[#This Row],[Games-Periods-Players]]="","",1)</f>
        <v/>
      </c>
    </row>
    <row r="753" spans="10:18" hidden="1" x14ac:dyDescent="0.25">
      <c r="J753" s="11" t="str">
        <f t="shared" si="58"/>
        <v/>
      </c>
      <c r="K753" t="str">
        <f>IF(ROW()-ROW($K$4)+1&gt;COUNTA($J$4:$J$5000)*COUNTA(TabPP[Players playing]),"",INDEX($J$4:$J$5000,INT((ROW()-ROW($K$4))/COUNTA(TabPP[Players playing])+1))&amp;"-"&amp;INDEX(TabPP[Players playing],MOD(ROW()-ROW($K$4),COUNTA(TabPP[Players playing]))+1))</f>
        <v>G2--</v>
      </c>
      <c r="L753" t="str">
        <f t="shared" si="60"/>
        <v/>
      </c>
      <c r="M753" t="str">
        <f t="shared" si="61"/>
        <v/>
      </c>
      <c r="N753" t="str">
        <f t="shared" si="62"/>
        <v/>
      </c>
      <c r="O753" t="str">
        <f t="array" ref="O753">IFERROR(INDEX($L$4:$L$5000,_xlfn.AGGREGATE(15,6,IF($L$4:$L$5000&lt;&gt;"",ROW($L$4:$L$5000)-ROW($L$4)+1,NA()),ROWS($O$4:O753))),"")</f>
        <v/>
      </c>
      <c r="P753" t="str">
        <f>IF(O753="","",IF(INDEX(TabPlayer2[Players],MATCH(P752,TabPlayer2[Players],0)+1)="",$B$4,INDEX(TabPlayer2[Players],MATCH(P752,TabPlayer2[Players],0)+1)))</f>
        <v/>
      </c>
      <c r="Q753" t="str">
        <f t="shared" si="59"/>
        <v/>
      </c>
      <c r="R753" t="str">
        <f>IF(TabResults[[#This Row],[Games-Periods-Players]]="","",1)</f>
        <v/>
      </c>
    </row>
    <row r="754" spans="10:18" hidden="1" x14ac:dyDescent="0.25">
      <c r="J754" s="11" t="str">
        <f t="shared" si="58"/>
        <v/>
      </c>
      <c r="K754" t="str">
        <f>IF(ROW()-ROW($K$4)+1&gt;COUNTA($J$4:$J$5000)*COUNTA(TabPP[Players playing]),"",INDEX($J$4:$J$5000,INT((ROW()-ROW($K$4))/COUNTA(TabPP[Players playing])+1))&amp;"-"&amp;INDEX(TabPP[Players playing],MOD(ROW()-ROW($K$4),COUNTA(TabPP[Players playing]))+1))</f>
        <v>G2--</v>
      </c>
      <c r="L754" t="str">
        <f t="shared" si="60"/>
        <v/>
      </c>
      <c r="M754" t="str">
        <f t="shared" si="61"/>
        <v/>
      </c>
      <c r="N754" t="str">
        <f t="shared" si="62"/>
        <v/>
      </c>
      <c r="O754" t="str">
        <f t="array" ref="O754">IFERROR(INDEX($L$4:$L$5000,_xlfn.AGGREGATE(15,6,IF($L$4:$L$5000&lt;&gt;"",ROW($L$4:$L$5000)-ROW($L$4)+1,NA()),ROWS($O$4:O754))),"")</f>
        <v/>
      </c>
      <c r="P754" t="str">
        <f>IF(O754="","",IF(INDEX(TabPlayer2[Players],MATCH(P753,TabPlayer2[Players],0)+1)="",$B$4,INDEX(TabPlayer2[Players],MATCH(P753,TabPlayer2[Players],0)+1)))</f>
        <v/>
      </c>
      <c r="Q754" t="str">
        <f t="shared" si="59"/>
        <v/>
      </c>
      <c r="R754" t="str">
        <f>IF(TabResults[[#This Row],[Games-Periods-Players]]="","",1)</f>
        <v/>
      </c>
    </row>
    <row r="755" spans="10:18" hidden="1" x14ac:dyDescent="0.25">
      <c r="J755" s="11" t="str">
        <f t="shared" si="58"/>
        <v/>
      </c>
      <c r="K755" t="str">
        <f>IF(ROW()-ROW($K$4)+1&gt;COUNTA($J$4:$J$5000)*COUNTA(TabPP[Players playing]),"",INDEX($J$4:$J$5000,INT((ROW()-ROW($K$4))/COUNTA(TabPP[Players playing])+1))&amp;"-"&amp;INDEX(TabPP[Players playing],MOD(ROW()-ROW($K$4),COUNTA(TabPP[Players playing]))+1))</f>
        <v>G2--</v>
      </c>
      <c r="L755" t="str">
        <f t="shared" si="60"/>
        <v/>
      </c>
      <c r="M755" t="str">
        <f t="shared" si="61"/>
        <v/>
      </c>
      <c r="N755" t="str">
        <f t="shared" si="62"/>
        <v/>
      </c>
      <c r="O755" t="str">
        <f t="array" ref="O755">IFERROR(INDEX($L$4:$L$5000,_xlfn.AGGREGATE(15,6,IF($L$4:$L$5000&lt;&gt;"",ROW($L$4:$L$5000)-ROW($L$4)+1,NA()),ROWS($O$4:O755))),"")</f>
        <v/>
      </c>
      <c r="P755" t="str">
        <f>IF(O755="","",IF(INDEX(TabPlayer2[Players],MATCH(P754,TabPlayer2[Players],0)+1)="",$B$4,INDEX(TabPlayer2[Players],MATCH(P754,TabPlayer2[Players],0)+1)))</f>
        <v/>
      </c>
      <c r="Q755" t="str">
        <f t="shared" si="59"/>
        <v/>
      </c>
      <c r="R755" t="str">
        <f>IF(TabResults[[#This Row],[Games-Periods-Players]]="","",1)</f>
        <v/>
      </c>
    </row>
    <row r="756" spans="10:18" hidden="1" x14ac:dyDescent="0.25">
      <c r="J756" s="11" t="str">
        <f t="shared" si="58"/>
        <v/>
      </c>
      <c r="K756" t="str">
        <f>IF(ROW()-ROW($K$4)+1&gt;COUNTA($J$4:$J$5000)*COUNTA(TabPP[Players playing]),"",INDEX($J$4:$J$5000,INT((ROW()-ROW($K$4))/COUNTA(TabPP[Players playing])+1))&amp;"-"&amp;INDEX(TabPP[Players playing],MOD(ROW()-ROW($K$4),COUNTA(TabPP[Players playing]))+1))</f>
        <v>G2--</v>
      </c>
      <c r="L756" t="str">
        <f t="shared" si="60"/>
        <v/>
      </c>
      <c r="M756" t="str">
        <f t="shared" si="61"/>
        <v/>
      </c>
      <c r="N756" t="str">
        <f t="shared" si="62"/>
        <v/>
      </c>
      <c r="O756" t="str">
        <f t="array" ref="O756">IFERROR(INDEX($L$4:$L$5000,_xlfn.AGGREGATE(15,6,IF($L$4:$L$5000&lt;&gt;"",ROW($L$4:$L$5000)-ROW($L$4)+1,NA()),ROWS($O$4:O756))),"")</f>
        <v/>
      </c>
      <c r="P756" t="str">
        <f>IF(O756="","",IF(INDEX(TabPlayer2[Players],MATCH(P755,TabPlayer2[Players],0)+1)="",$B$4,INDEX(TabPlayer2[Players],MATCH(P755,TabPlayer2[Players],0)+1)))</f>
        <v/>
      </c>
      <c r="Q756" t="str">
        <f t="shared" si="59"/>
        <v/>
      </c>
      <c r="R756" t="str">
        <f>IF(TabResults[[#This Row],[Games-Periods-Players]]="","",1)</f>
        <v/>
      </c>
    </row>
    <row r="757" spans="10:18" hidden="1" x14ac:dyDescent="0.25">
      <c r="J757" s="11" t="str">
        <f t="shared" si="58"/>
        <v/>
      </c>
      <c r="K757" t="str">
        <f>IF(ROW()-ROW($K$4)+1&gt;COUNTA($J$4:$J$5000)*COUNTA(TabPP[Players playing]),"",INDEX($J$4:$J$5000,INT((ROW()-ROW($K$4))/COUNTA(TabPP[Players playing])+1))&amp;"-"&amp;INDEX(TabPP[Players playing],MOD(ROW()-ROW($K$4),COUNTA(TabPP[Players playing]))+1))</f>
        <v>G2--</v>
      </c>
      <c r="L757" t="str">
        <f t="shared" si="60"/>
        <v/>
      </c>
      <c r="M757" t="str">
        <f t="shared" si="61"/>
        <v/>
      </c>
      <c r="N757" t="str">
        <f t="shared" si="62"/>
        <v/>
      </c>
      <c r="O757" t="str">
        <f t="array" ref="O757">IFERROR(INDEX($L$4:$L$5000,_xlfn.AGGREGATE(15,6,IF($L$4:$L$5000&lt;&gt;"",ROW($L$4:$L$5000)-ROW($L$4)+1,NA()),ROWS($O$4:O757))),"")</f>
        <v/>
      </c>
      <c r="P757" t="str">
        <f>IF(O757="","",IF(INDEX(TabPlayer2[Players],MATCH(P756,TabPlayer2[Players],0)+1)="",$B$4,INDEX(TabPlayer2[Players],MATCH(P756,TabPlayer2[Players],0)+1)))</f>
        <v/>
      </c>
      <c r="Q757" t="str">
        <f t="shared" si="59"/>
        <v/>
      </c>
      <c r="R757" t="str">
        <f>IF(TabResults[[#This Row],[Games-Periods-Players]]="","",1)</f>
        <v/>
      </c>
    </row>
    <row r="758" spans="10:18" hidden="1" x14ac:dyDescent="0.25">
      <c r="J758" s="11" t="str">
        <f t="shared" si="58"/>
        <v/>
      </c>
      <c r="K758" t="str">
        <f>IF(ROW()-ROW($K$4)+1&gt;COUNTA($J$4:$J$5000)*COUNTA(TabPP[Players playing]),"",INDEX($J$4:$J$5000,INT((ROW()-ROW($K$4))/COUNTA(TabPP[Players playing])+1))&amp;"-"&amp;INDEX(TabPP[Players playing],MOD(ROW()-ROW($K$4),COUNTA(TabPP[Players playing]))+1))</f>
        <v>G2--</v>
      </c>
      <c r="L758" t="str">
        <f t="shared" si="60"/>
        <v/>
      </c>
      <c r="M758" t="str">
        <f t="shared" si="61"/>
        <v/>
      </c>
      <c r="N758" t="str">
        <f t="shared" si="62"/>
        <v/>
      </c>
      <c r="O758" t="str">
        <f t="array" ref="O758">IFERROR(INDEX($L$4:$L$5000,_xlfn.AGGREGATE(15,6,IF($L$4:$L$5000&lt;&gt;"",ROW($L$4:$L$5000)-ROW($L$4)+1,NA()),ROWS($O$4:O758))),"")</f>
        <v/>
      </c>
      <c r="P758" t="str">
        <f>IF(O758="","",IF(INDEX(TabPlayer2[Players],MATCH(P757,TabPlayer2[Players],0)+1)="",$B$4,INDEX(TabPlayer2[Players],MATCH(P757,TabPlayer2[Players],0)+1)))</f>
        <v/>
      </c>
      <c r="Q758" t="str">
        <f t="shared" si="59"/>
        <v/>
      </c>
      <c r="R758" t="str">
        <f>IF(TabResults[[#This Row],[Games-Periods-Players]]="","",1)</f>
        <v/>
      </c>
    </row>
    <row r="759" spans="10:18" hidden="1" x14ac:dyDescent="0.25">
      <c r="J759" s="11" t="str">
        <f t="shared" si="58"/>
        <v/>
      </c>
      <c r="K759" t="str">
        <f>IF(ROW()-ROW($K$4)+1&gt;COUNTA($J$4:$J$5000)*COUNTA(TabPP[Players playing]),"",INDEX($J$4:$J$5000,INT((ROW()-ROW($K$4))/COUNTA(TabPP[Players playing])+1))&amp;"-"&amp;INDEX(TabPP[Players playing],MOD(ROW()-ROW($K$4),COUNTA(TabPP[Players playing]))+1))</f>
        <v>G2--</v>
      </c>
      <c r="L759" t="str">
        <f t="shared" si="60"/>
        <v/>
      </c>
      <c r="M759" t="str">
        <f t="shared" si="61"/>
        <v/>
      </c>
      <c r="N759" t="str">
        <f t="shared" si="62"/>
        <v/>
      </c>
      <c r="O759" t="str">
        <f t="array" ref="O759">IFERROR(INDEX($L$4:$L$5000,_xlfn.AGGREGATE(15,6,IF($L$4:$L$5000&lt;&gt;"",ROW($L$4:$L$5000)-ROW($L$4)+1,NA()),ROWS($O$4:O759))),"")</f>
        <v/>
      </c>
      <c r="P759" t="str">
        <f>IF(O759="","",IF(INDEX(TabPlayer2[Players],MATCH(P758,TabPlayer2[Players],0)+1)="",$B$4,INDEX(TabPlayer2[Players],MATCH(P758,TabPlayer2[Players],0)+1)))</f>
        <v/>
      </c>
      <c r="Q759" t="str">
        <f t="shared" si="59"/>
        <v/>
      </c>
      <c r="R759" t="str">
        <f>IF(TabResults[[#This Row],[Games-Periods-Players]]="","",1)</f>
        <v/>
      </c>
    </row>
    <row r="760" spans="10:18" hidden="1" x14ac:dyDescent="0.25">
      <c r="J760" s="11" t="str">
        <f t="shared" si="58"/>
        <v/>
      </c>
      <c r="K760" t="str">
        <f>IF(ROW()-ROW($K$4)+1&gt;COUNTA($J$4:$J$5000)*COUNTA(TabPP[Players playing]),"",INDEX($J$4:$J$5000,INT((ROW()-ROW($K$4))/COUNTA(TabPP[Players playing])+1))&amp;"-"&amp;INDEX(TabPP[Players playing],MOD(ROW()-ROW($K$4),COUNTA(TabPP[Players playing]))+1))</f>
        <v>G2--</v>
      </c>
      <c r="L760" t="str">
        <f t="shared" si="60"/>
        <v/>
      </c>
      <c r="M760" t="str">
        <f t="shared" si="61"/>
        <v/>
      </c>
      <c r="N760" t="str">
        <f t="shared" si="62"/>
        <v/>
      </c>
      <c r="O760" t="str">
        <f t="array" ref="O760">IFERROR(INDEX($L$4:$L$5000,_xlfn.AGGREGATE(15,6,IF($L$4:$L$5000&lt;&gt;"",ROW($L$4:$L$5000)-ROW($L$4)+1,NA()),ROWS($O$4:O760))),"")</f>
        <v/>
      </c>
      <c r="P760" t="str">
        <f>IF(O760="","",IF(INDEX(TabPlayer2[Players],MATCH(P759,TabPlayer2[Players],0)+1)="",$B$4,INDEX(TabPlayer2[Players],MATCH(P759,TabPlayer2[Players],0)+1)))</f>
        <v/>
      </c>
      <c r="Q760" t="str">
        <f t="shared" si="59"/>
        <v/>
      </c>
      <c r="R760" t="str">
        <f>IF(TabResults[[#This Row],[Games-Periods-Players]]="","",1)</f>
        <v/>
      </c>
    </row>
    <row r="761" spans="10:18" hidden="1" x14ac:dyDescent="0.25">
      <c r="J761" s="11" t="str">
        <f t="shared" si="58"/>
        <v/>
      </c>
      <c r="K761" t="str">
        <f>IF(ROW()-ROW($K$4)+1&gt;COUNTA($J$4:$J$5000)*COUNTA(TabPP[Players playing]),"",INDEX($J$4:$J$5000,INT((ROW()-ROW($K$4))/COUNTA(TabPP[Players playing])+1))&amp;"-"&amp;INDEX(TabPP[Players playing],MOD(ROW()-ROW($K$4),COUNTA(TabPP[Players playing]))+1))</f>
        <v>G2--</v>
      </c>
      <c r="L761" t="str">
        <f t="shared" si="60"/>
        <v/>
      </c>
      <c r="M761" t="str">
        <f t="shared" si="61"/>
        <v/>
      </c>
      <c r="N761" t="str">
        <f t="shared" si="62"/>
        <v/>
      </c>
      <c r="O761" t="str">
        <f t="array" ref="O761">IFERROR(INDEX($L$4:$L$5000,_xlfn.AGGREGATE(15,6,IF($L$4:$L$5000&lt;&gt;"",ROW($L$4:$L$5000)-ROW($L$4)+1,NA()),ROWS($O$4:O761))),"")</f>
        <v/>
      </c>
      <c r="P761" t="str">
        <f>IF(O761="","",IF(INDEX(TabPlayer2[Players],MATCH(P760,TabPlayer2[Players],0)+1)="",$B$4,INDEX(TabPlayer2[Players],MATCH(P760,TabPlayer2[Players],0)+1)))</f>
        <v/>
      </c>
      <c r="Q761" t="str">
        <f t="shared" si="59"/>
        <v/>
      </c>
      <c r="R761" t="str">
        <f>IF(TabResults[[#This Row],[Games-Periods-Players]]="","",1)</f>
        <v/>
      </c>
    </row>
    <row r="762" spans="10:18" hidden="1" x14ac:dyDescent="0.25">
      <c r="J762" s="11" t="str">
        <f t="shared" si="58"/>
        <v/>
      </c>
      <c r="K762" t="str">
        <f>IF(ROW()-ROW($K$4)+1&gt;COUNTA($J$4:$J$5000)*COUNTA(TabPP[Players playing]),"",INDEX($J$4:$J$5000,INT((ROW()-ROW($K$4))/COUNTA(TabPP[Players playing])+1))&amp;"-"&amp;INDEX(TabPP[Players playing],MOD(ROW()-ROW($K$4),COUNTA(TabPP[Players playing]))+1))</f>
        <v>G2--</v>
      </c>
      <c r="L762" t="str">
        <f t="shared" si="60"/>
        <v/>
      </c>
      <c r="M762" t="str">
        <f t="shared" si="61"/>
        <v/>
      </c>
      <c r="N762" t="str">
        <f t="shared" si="62"/>
        <v/>
      </c>
      <c r="O762" t="str">
        <f t="array" ref="O762">IFERROR(INDEX($L$4:$L$5000,_xlfn.AGGREGATE(15,6,IF($L$4:$L$5000&lt;&gt;"",ROW($L$4:$L$5000)-ROW($L$4)+1,NA()),ROWS($O$4:O762))),"")</f>
        <v/>
      </c>
      <c r="P762" t="str">
        <f>IF(O762="","",IF(INDEX(TabPlayer2[Players],MATCH(P761,TabPlayer2[Players],0)+1)="",$B$4,INDEX(TabPlayer2[Players],MATCH(P761,TabPlayer2[Players],0)+1)))</f>
        <v/>
      </c>
      <c r="Q762" t="str">
        <f t="shared" si="59"/>
        <v/>
      </c>
      <c r="R762" t="str">
        <f>IF(TabResults[[#This Row],[Games-Periods-Players]]="","",1)</f>
        <v/>
      </c>
    </row>
    <row r="763" spans="10:18" hidden="1" x14ac:dyDescent="0.25">
      <c r="J763" s="11" t="str">
        <f t="shared" si="58"/>
        <v/>
      </c>
      <c r="K763" t="str">
        <f>IF(ROW()-ROW($K$4)+1&gt;COUNTA($J$4:$J$5000)*COUNTA(TabPP[Players playing]),"",INDEX($J$4:$J$5000,INT((ROW()-ROW($K$4))/COUNTA(TabPP[Players playing])+1))&amp;"-"&amp;INDEX(TabPP[Players playing],MOD(ROW()-ROW($K$4),COUNTA(TabPP[Players playing]))+1))</f>
        <v>G2--</v>
      </c>
      <c r="L763" t="str">
        <f t="shared" si="60"/>
        <v/>
      </c>
      <c r="M763" t="str">
        <f t="shared" si="61"/>
        <v/>
      </c>
      <c r="N763" t="str">
        <f t="shared" si="62"/>
        <v/>
      </c>
      <c r="O763" t="str">
        <f t="array" ref="O763">IFERROR(INDEX($L$4:$L$5000,_xlfn.AGGREGATE(15,6,IF($L$4:$L$5000&lt;&gt;"",ROW($L$4:$L$5000)-ROW($L$4)+1,NA()),ROWS($O$4:O763))),"")</f>
        <v/>
      </c>
      <c r="P763" t="str">
        <f>IF(O763="","",IF(INDEX(TabPlayer2[Players],MATCH(P762,TabPlayer2[Players],0)+1)="",$B$4,INDEX(TabPlayer2[Players],MATCH(P762,TabPlayer2[Players],0)+1)))</f>
        <v/>
      </c>
      <c r="Q763" t="str">
        <f t="shared" si="59"/>
        <v/>
      </c>
      <c r="R763" t="str">
        <f>IF(TabResults[[#This Row],[Games-Periods-Players]]="","",1)</f>
        <v/>
      </c>
    </row>
    <row r="764" spans="10:18" hidden="1" x14ac:dyDescent="0.25">
      <c r="J764" s="11" t="str">
        <f t="shared" si="58"/>
        <v/>
      </c>
      <c r="K764" t="str">
        <f>IF(ROW()-ROW($K$4)+1&gt;COUNTA($J$4:$J$5000)*COUNTA(TabPP[Players playing]),"",INDEX($J$4:$J$5000,INT((ROW()-ROW($K$4))/COUNTA(TabPP[Players playing])+1))&amp;"-"&amp;INDEX(TabPP[Players playing],MOD(ROW()-ROW($K$4),COUNTA(TabPP[Players playing]))+1))</f>
        <v>G2--PP1</v>
      </c>
      <c r="L764" t="str">
        <f t="shared" si="60"/>
        <v/>
      </c>
      <c r="M764" t="str">
        <f t="shared" si="61"/>
        <v/>
      </c>
      <c r="N764" t="str">
        <f t="shared" si="62"/>
        <v/>
      </c>
      <c r="O764" t="str">
        <f t="array" ref="O764">IFERROR(INDEX($L$4:$L$5000,_xlfn.AGGREGATE(15,6,IF($L$4:$L$5000&lt;&gt;"",ROW($L$4:$L$5000)-ROW($L$4)+1,NA()),ROWS($O$4:O764))),"")</f>
        <v/>
      </c>
      <c r="P764" t="str">
        <f>IF(O764="","",IF(INDEX(TabPlayer2[Players],MATCH(P763,TabPlayer2[Players],0)+1)="",$B$4,INDEX(TabPlayer2[Players],MATCH(P763,TabPlayer2[Players],0)+1)))</f>
        <v/>
      </c>
      <c r="Q764" t="str">
        <f t="shared" si="59"/>
        <v/>
      </c>
      <c r="R764" t="str">
        <f>IF(TabResults[[#This Row],[Games-Periods-Players]]="","",1)</f>
        <v/>
      </c>
    </row>
    <row r="765" spans="10:18" hidden="1" x14ac:dyDescent="0.25">
      <c r="J765" s="11" t="str">
        <f t="shared" si="58"/>
        <v/>
      </c>
      <c r="K765" t="str">
        <f>IF(ROW()-ROW($K$4)+1&gt;COUNTA($J$4:$J$5000)*COUNTA(TabPP[Players playing]),"",INDEX($J$4:$J$5000,INT((ROW()-ROW($K$4))/COUNTA(TabPP[Players playing])+1))&amp;"-"&amp;INDEX(TabPP[Players playing],MOD(ROW()-ROW($K$4),COUNTA(TabPP[Players playing]))+1))</f>
        <v>G2--PP2</v>
      </c>
      <c r="L765" t="str">
        <f t="shared" si="60"/>
        <v/>
      </c>
      <c r="M765" t="str">
        <f t="shared" si="61"/>
        <v/>
      </c>
      <c r="N765" t="str">
        <f t="shared" si="62"/>
        <v/>
      </c>
      <c r="O765" t="str">
        <f t="array" ref="O765">IFERROR(INDEX($L$4:$L$5000,_xlfn.AGGREGATE(15,6,IF($L$4:$L$5000&lt;&gt;"",ROW($L$4:$L$5000)-ROW($L$4)+1,NA()),ROWS($O$4:O765))),"")</f>
        <v/>
      </c>
      <c r="P765" t="str">
        <f>IF(O765="","",IF(INDEX(TabPlayer2[Players],MATCH(P764,TabPlayer2[Players],0)+1)="",$B$4,INDEX(TabPlayer2[Players],MATCH(P764,TabPlayer2[Players],0)+1)))</f>
        <v/>
      </c>
      <c r="Q765" t="str">
        <f t="shared" si="59"/>
        <v/>
      </c>
      <c r="R765" t="str">
        <f>IF(TabResults[[#This Row],[Games-Periods-Players]]="","",1)</f>
        <v/>
      </c>
    </row>
    <row r="766" spans="10:18" hidden="1" x14ac:dyDescent="0.25">
      <c r="J766" s="11" t="str">
        <f t="shared" si="58"/>
        <v/>
      </c>
      <c r="K766" t="str">
        <f>IF(ROW()-ROW($K$4)+1&gt;COUNTA($J$4:$J$5000)*COUNTA(TabPP[Players playing]),"",INDEX($J$4:$J$5000,INT((ROW()-ROW($K$4))/COUNTA(TabPP[Players playing])+1))&amp;"-"&amp;INDEX(TabPP[Players playing],MOD(ROW()-ROW($K$4),COUNTA(TabPP[Players playing]))+1))</f>
        <v>G2--PP3</v>
      </c>
      <c r="L766" t="str">
        <f t="shared" si="60"/>
        <v/>
      </c>
      <c r="M766" t="str">
        <f t="shared" si="61"/>
        <v/>
      </c>
      <c r="N766" t="str">
        <f t="shared" si="62"/>
        <v/>
      </c>
      <c r="O766" t="str">
        <f t="array" ref="O766">IFERROR(INDEX($L$4:$L$5000,_xlfn.AGGREGATE(15,6,IF($L$4:$L$5000&lt;&gt;"",ROW($L$4:$L$5000)-ROW($L$4)+1,NA()),ROWS($O$4:O766))),"")</f>
        <v/>
      </c>
      <c r="P766" t="str">
        <f>IF(O766="","",IF(INDEX(TabPlayer2[Players],MATCH(P765,TabPlayer2[Players],0)+1)="",$B$4,INDEX(TabPlayer2[Players],MATCH(P765,TabPlayer2[Players],0)+1)))</f>
        <v/>
      </c>
      <c r="Q766" t="str">
        <f t="shared" si="59"/>
        <v/>
      </c>
      <c r="R766" t="str">
        <f>IF(TabResults[[#This Row],[Games-Periods-Players]]="","",1)</f>
        <v/>
      </c>
    </row>
    <row r="767" spans="10:18" hidden="1" x14ac:dyDescent="0.25">
      <c r="J767" s="11" t="str">
        <f t="shared" si="58"/>
        <v/>
      </c>
      <c r="K767" t="str">
        <f>IF(ROW()-ROW($K$4)+1&gt;COUNTA($J$4:$J$5000)*COUNTA(TabPP[Players playing]),"",INDEX($J$4:$J$5000,INT((ROW()-ROW($K$4))/COUNTA(TabPP[Players playing])+1))&amp;"-"&amp;INDEX(TabPP[Players playing],MOD(ROW()-ROW($K$4),COUNTA(TabPP[Players playing]))+1))</f>
        <v>G2--PP4</v>
      </c>
      <c r="L767" t="str">
        <f t="shared" si="60"/>
        <v/>
      </c>
      <c r="M767" t="str">
        <f t="shared" si="61"/>
        <v/>
      </c>
      <c r="N767" t="str">
        <f t="shared" si="62"/>
        <v/>
      </c>
      <c r="O767" t="str">
        <f t="array" ref="O767">IFERROR(INDEX($L$4:$L$5000,_xlfn.AGGREGATE(15,6,IF($L$4:$L$5000&lt;&gt;"",ROW($L$4:$L$5000)-ROW($L$4)+1,NA()),ROWS($O$4:O767))),"")</f>
        <v/>
      </c>
      <c r="P767" t="str">
        <f>IF(O767="","",IF(INDEX(TabPlayer2[Players],MATCH(P766,TabPlayer2[Players],0)+1)="",$B$4,INDEX(TabPlayer2[Players],MATCH(P766,TabPlayer2[Players],0)+1)))</f>
        <v/>
      </c>
      <c r="Q767" t="str">
        <f t="shared" si="59"/>
        <v/>
      </c>
      <c r="R767" t="str">
        <f>IF(TabResults[[#This Row],[Games-Periods-Players]]="","",1)</f>
        <v/>
      </c>
    </row>
    <row r="768" spans="10:18" hidden="1" x14ac:dyDescent="0.25">
      <c r="J768" s="11" t="str">
        <f t="shared" si="58"/>
        <v/>
      </c>
      <c r="K768" t="str">
        <f>IF(ROW()-ROW($K$4)+1&gt;COUNTA($J$4:$J$5000)*COUNTA(TabPP[Players playing]),"",INDEX($J$4:$J$5000,INT((ROW()-ROW($K$4))/COUNTA(TabPP[Players playing])+1))&amp;"-"&amp;INDEX(TabPP[Players playing],MOD(ROW()-ROW($K$4),COUNTA(TabPP[Players playing]))+1))</f>
        <v>G2--PP5</v>
      </c>
      <c r="L768" t="str">
        <f t="shared" si="60"/>
        <v/>
      </c>
      <c r="M768" t="str">
        <f t="shared" si="61"/>
        <v/>
      </c>
      <c r="N768" t="str">
        <f t="shared" si="62"/>
        <v/>
      </c>
      <c r="O768" t="str">
        <f t="array" ref="O768">IFERROR(INDEX($L$4:$L$5000,_xlfn.AGGREGATE(15,6,IF($L$4:$L$5000&lt;&gt;"",ROW($L$4:$L$5000)-ROW($L$4)+1,NA()),ROWS($O$4:O768))),"")</f>
        <v/>
      </c>
      <c r="P768" t="str">
        <f>IF(O768="","",IF(INDEX(TabPlayer2[Players],MATCH(P767,TabPlayer2[Players],0)+1)="",$B$4,INDEX(TabPlayer2[Players],MATCH(P767,TabPlayer2[Players],0)+1)))</f>
        <v/>
      </c>
      <c r="Q768" t="str">
        <f t="shared" si="59"/>
        <v/>
      </c>
      <c r="R768" t="str">
        <f>IF(TabResults[[#This Row],[Games-Periods-Players]]="","",1)</f>
        <v/>
      </c>
    </row>
    <row r="769" spans="10:18" hidden="1" x14ac:dyDescent="0.25">
      <c r="J769" s="11" t="str">
        <f t="shared" si="58"/>
        <v/>
      </c>
      <c r="K769" t="str">
        <f>IF(ROW()-ROW($K$4)+1&gt;COUNTA($J$4:$J$5000)*COUNTA(TabPP[Players playing]),"",INDEX($J$4:$J$5000,INT((ROW()-ROW($K$4))/COUNTA(TabPP[Players playing])+1))&amp;"-"&amp;INDEX(TabPP[Players playing],MOD(ROW()-ROW($K$4),COUNTA(TabPP[Players playing]))+1))</f>
        <v>G2--</v>
      </c>
      <c r="L769" t="str">
        <f t="shared" si="60"/>
        <v/>
      </c>
      <c r="M769" t="str">
        <f t="shared" si="61"/>
        <v/>
      </c>
      <c r="N769" t="str">
        <f t="shared" si="62"/>
        <v/>
      </c>
      <c r="O769" t="str">
        <f t="array" ref="O769">IFERROR(INDEX($L$4:$L$5000,_xlfn.AGGREGATE(15,6,IF($L$4:$L$5000&lt;&gt;"",ROW($L$4:$L$5000)-ROW($L$4)+1,NA()),ROWS($O$4:O769))),"")</f>
        <v/>
      </c>
      <c r="P769" t="str">
        <f>IF(O769="","",IF(INDEX(TabPlayer2[Players],MATCH(P768,TabPlayer2[Players],0)+1)="",$B$4,INDEX(TabPlayer2[Players],MATCH(P768,TabPlayer2[Players],0)+1)))</f>
        <v/>
      </c>
      <c r="Q769" t="str">
        <f t="shared" si="59"/>
        <v/>
      </c>
      <c r="R769" t="str">
        <f>IF(TabResults[[#This Row],[Games-Periods-Players]]="","",1)</f>
        <v/>
      </c>
    </row>
    <row r="770" spans="10:18" hidden="1" x14ac:dyDescent="0.25">
      <c r="J770" s="11" t="str">
        <f t="shared" si="58"/>
        <v/>
      </c>
      <c r="K770" t="str">
        <f>IF(ROW()-ROW($K$4)+1&gt;COUNTA($J$4:$J$5000)*COUNTA(TabPP[Players playing]),"",INDEX($J$4:$J$5000,INT((ROW()-ROW($K$4))/COUNTA(TabPP[Players playing])+1))&amp;"-"&amp;INDEX(TabPP[Players playing],MOD(ROW()-ROW($K$4),COUNTA(TabPP[Players playing]))+1))</f>
        <v>G2--</v>
      </c>
      <c r="L770" t="str">
        <f t="shared" si="60"/>
        <v/>
      </c>
      <c r="M770" t="str">
        <f t="shared" si="61"/>
        <v/>
      </c>
      <c r="N770" t="str">
        <f t="shared" si="62"/>
        <v/>
      </c>
      <c r="O770" t="str">
        <f t="array" ref="O770">IFERROR(INDEX($L$4:$L$5000,_xlfn.AGGREGATE(15,6,IF($L$4:$L$5000&lt;&gt;"",ROW($L$4:$L$5000)-ROW($L$4)+1,NA()),ROWS($O$4:O770))),"")</f>
        <v/>
      </c>
      <c r="P770" t="str">
        <f>IF(O770="","",IF(INDEX(TabPlayer2[Players],MATCH(P769,TabPlayer2[Players],0)+1)="",$B$4,INDEX(TabPlayer2[Players],MATCH(P769,TabPlayer2[Players],0)+1)))</f>
        <v/>
      </c>
      <c r="Q770" t="str">
        <f t="shared" si="59"/>
        <v/>
      </c>
      <c r="R770" t="str">
        <f>IF(TabResults[[#This Row],[Games-Periods-Players]]="","",1)</f>
        <v/>
      </c>
    </row>
    <row r="771" spans="10:18" hidden="1" x14ac:dyDescent="0.25">
      <c r="J771" s="11" t="str">
        <f t="shared" si="58"/>
        <v/>
      </c>
      <c r="K771" t="str">
        <f>IF(ROW()-ROW($K$4)+1&gt;COUNTA($J$4:$J$5000)*COUNTA(TabPP[Players playing]),"",INDEX($J$4:$J$5000,INT((ROW()-ROW($K$4))/COUNTA(TabPP[Players playing])+1))&amp;"-"&amp;INDEX(TabPP[Players playing],MOD(ROW()-ROW($K$4),COUNTA(TabPP[Players playing]))+1))</f>
        <v>G2--</v>
      </c>
      <c r="L771" t="str">
        <f t="shared" si="60"/>
        <v/>
      </c>
      <c r="M771" t="str">
        <f t="shared" si="61"/>
        <v/>
      </c>
      <c r="N771" t="str">
        <f t="shared" si="62"/>
        <v/>
      </c>
      <c r="O771" t="str">
        <f t="array" ref="O771">IFERROR(INDEX($L$4:$L$5000,_xlfn.AGGREGATE(15,6,IF($L$4:$L$5000&lt;&gt;"",ROW($L$4:$L$5000)-ROW($L$4)+1,NA()),ROWS($O$4:O771))),"")</f>
        <v/>
      </c>
      <c r="P771" t="str">
        <f>IF(O771="","",IF(INDEX(TabPlayer2[Players],MATCH(P770,TabPlayer2[Players],0)+1)="",$B$4,INDEX(TabPlayer2[Players],MATCH(P770,TabPlayer2[Players],0)+1)))</f>
        <v/>
      </c>
      <c r="Q771" t="str">
        <f t="shared" si="59"/>
        <v/>
      </c>
      <c r="R771" t="str">
        <f>IF(TabResults[[#This Row],[Games-Periods-Players]]="","",1)</f>
        <v/>
      </c>
    </row>
    <row r="772" spans="10:18" hidden="1" x14ac:dyDescent="0.25">
      <c r="J772" s="11" t="str">
        <f t="shared" ref="J772:J835" si="63">IF(ROW()-ROW($J$4)+1&gt;COUNTA($D$4:$D$23)*COUNTA($F$4:$F$23),"",INDEX($D$4:$D$23,INT((ROW()-ROW($J$4))/COUNTA($F$4:$F$23)+1))&amp;"-"&amp;INDEX($F$4:$F$23,MOD(ROW()-ROW($J$4),COUNTA($F$4:$F$23))+1))</f>
        <v/>
      </c>
      <c r="K772" t="str">
        <f>IF(ROW()-ROW($K$4)+1&gt;COUNTA($J$4:$J$5000)*COUNTA(TabPP[Players playing]),"",INDEX($J$4:$J$5000,INT((ROW()-ROW($K$4))/COUNTA(TabPP[Players playing])+1))&amp;"-"&amp;INDEX(TabPP[Players playing],MOD(ROW()-ROW($K$4),COUNTA(TabPP[Players playing]))+1))</f>
        <v>G2--</v>
      </c>
      <c r="L772" t="str">
        <f t="shared" si="60"/>
        <v/>
      </c>
      <c r="M772" t="str">
        <f t="shared" si="61"/>
        <v/>
      </c>
      <c r="N772" t="str">
        <f t="shared" si="62"/>
        <v/>
      </c>
      <c r="O772" t="str">
        <f t="array" ref="O772">IFERROR(INDEX($L$4:$L$5000,_xlfn.AGGREGATE(15,6,IF($L$4:$L$5000&lt;&gt;"",ROW($L$4:$L$5000)-ROW($L$4)+1,NA()),ROWS($O$4:O772))),"")</f>
        <v/>
      </c>
      <c r="P772" t="str">
        <f>IF(O772="","",IF(INDEX(TabPlayer2[Players],MATCH(P771,TabPlayer2[Players],0)+1)="",$B$4,INDEX(TabPlayer2[Players],MATCH(P771,TabPlayer2[Players],0)+1)))</f>
        <v/>
      </c>
      <c r="Q772" t="str">
        <f t="shared" ref="Q772:Q835" si="64">IF(O772="","",M772&amp;"-"&amp;N772&amp;"-"&amp;P772)</f>
        <v/>
      </c>
      <c r="R772" t="str">
        <f>IF(TabResults[[#This Row],[Games-Periods-Players]]="","",1)</f>
        <v/>
      </c>
    </row>
    <row r="773" spans="10:18" hidden="1" x14ac:dyDescent="0.25">
      <c r="J773" s="11" t="str">
        <f t="shared" si="63"/>
        <v/>
      </c>
      <c r="K773" t="str">
        <f>IF(ROW()-ROW($K$4)+1&gt;COUNTA($J$4:$J$5000)*COUNTA(TabPP[Players playing]),"",INDEX($J$4:$J$5000,INT((ROW()-ROW($K$4))/COUNTA(TabPP[Players playing])+1))&amp;"-"&amp;INDEX(TabPP[Players playing],MOD(ROW()-ROW($K$4),COUNTA(TabPP[Players playing]))+1))</f>
        <v>G2--</v>
      </c>
      <c r="L773" t="str">
        <f t="shared" ref="L773:L836" si="65">IF(LEN(K773)&gt;=9,K773,"")</f>
        <v/>
      </c>
      <c r="M773" t="str">
        <f t="shared" ref="M773:M836" si="66">TRIM(LEFT(SUBSTITUTE(O773,"-",REPT(" ",LEN(O773))),LEN(O773)))</f>
        <v/>
      </c>
      <c r="N773" t="str">
        <f t="shared" ref="N773:N836" si="67">TRIM(MID(SUBSTITUTE(O773,"-",REPT(" ",LEN(O773))),(2-1)*LEN(O773)+1,LEN(O773)))</f>
        <v/>
      </c>
      <c r="O773" t="str">
        <f t="array" ref="O773">IFERROR(INDEX($L$4:$L$5000,_xlfn.AGGREGATE(15,6,IF($L$4:$L$5000&lt;&gt;"",ROW($L$4:$L$5000)-ROW($L$4)+1,NA()),ROWS($O$4:O773))),"")</f>
        <v/>
      </c>
      <c r="P773" t="str">
        <f>IF(O773="","",IF(INDEX(TabPlayer2[Players],MATCH(P772,TabPlayer2[Players],0)+1)="",$B$4,INDEX(TabPlayer2[Players],MATCH(P772,TabPlayer2[Players],0)+1)))</f>
        <v/>
      </c>
      <c r="Q773" t="str">
        <f t="shared" si="64"/>
        <v/>
      </c>
      <c r="R773" t="str">
        <f>IF(TabResults[[#This Row],[Games-Periods-Players]]="","",1)</f>
        <v/>
      </c>
    </row>
    <row r="774" spans="10:18" hidden="1" x14ac:dyDescent="0.25">
      <c r="J774" s="11" t="str">
        <f t="shared" si="63"/>
        <v/>
      </c>
      <c r="K774" t="str">
        <f>IF(ROW()-ROW($K$4)+1&gt;COUNTA($J$4:$J$5000)*COUNTA(TabPP[Players playing]),"",INDEX($J$4:$J$5000,INT((ROW()-ROW($K$4))/COUNTA(TabPP[Players playing])+1))&amp;"-"&amp;INDEX(TabPP[Players playing],MOD(ROW()-ROW($K$4),COUNTA(TabPP[Players playing]))+1))</f>
        <v>G2--</v>
      </c>
      <c r="L774" t="str">
        <f t="shared" si="65"/>
        <v/>
      </c>
      <c r="M774" t="str">
        <f t="shared" si="66"/>
        <v/>
      </c>
      <c r="N774" t="str">
        <f t="shared" si="67"/>
        <v/>
      </c>
      <c r="O774" t="str">
        <f t="array" ref="O774">IFERROR(INDEX($L$4:$L$5000,_xlfn.AGGREGATE(15,6,IF($L$4:$L$5000&lt;&gt;"",ROW($L$4:$L$5000)-ROW($L$4)+1,NA()),ROWS($O$4:O774))),"")</f>
        <v/>
      </c>
      <c r="P774" t="str">
        <f>IF(O774="","",IF(INDEX(TabPlayer2[Players],MATCH(P773,TabPlayer2[Players],0)+1)="",$B$4,INDEX(TabPlayer2[Players],MATCH(P773,TabPlayer2[Players],0)+1)))</f>
        <v/>
      </c>
      <c r="Q774" t="str">
        <f t="shared" si="64"/>
        <v/>
      </c>
      <c r="R774" t="str">
        <f>IF(TabResults[[#This Row],[Games-Periods-Players]]="","",1)</f>
        <v/>
      </c>
    </row>
    <row r="775" spans="10:18" hidden="1" x14ac:dyDescent="0.25">
      <c r="J775" s="11" t="str">
        <f t="shared" si="63"/>
        <v/>
      </c>
      <c r="K775" t="str">
        <f>IF(ROW()-ROW($K$4)+1&gt;COUNTA($J$4:$J$5000)*COUNTA(TabPP[Players playing]),"",INDEX($J$4:$J$5000,INT((ROW()-ROW($K$4))/COUNTA(TabPP[Players playing])+1))&amp;"-"&amp;INDEX(TabPP[Players playing],MOD(ROW()-ROW($K$4),COUNTA(TabPP[Players playing]))+1))</f>
        <v>G2--</v>
      </c>
      <c r="L775" t="str">
        <f t="shared" si="65"/>
        <v/>
      </c>
      <c r="M775" t="str">
        <f t="shared" si="66"/>
        <v/>
      </c>
      <c r="N775" t="str">
        <f t="shared" si="67"/>
        <v/>
      </c>
      <c r="O775" t="str">
        <f t="array" ref="O775">IFERROR(INDEX($L$4:$L$5000,_xlfn.AGGREGATE(15,6,IF($L$4:$L$5000&lt;&gt;"",ROW($L$4:$L$5000)-ROW($L$4)+1,NA()),ROWS($O$4:O775))),"")</f>
        <v/>
      </c>
      <c r="P775" t="str">
        <f>IF(O775="","",IF(INDEX(TabPlayer2[Players],MATCH(P774,TabPlayer2[Players],0)+1)="",$B$4,INDEX(TabPlayer2[Players],MATCH(P774,TabPlayer2[Players],0)+1)))</f>
        <v/>
      </c>
      <c r="Q775" t="str">
        <f t="shared" si="64"/>
        <v/>
      </c>
      <c r="R775" t="str">
        <f>IF(TabResults[[#This Row],[Games-Periods-Players]]="","",1)</f>
        <v/>
      </c>
    </row>
    <row r="776" spans="10:18" hidden="1" x14ac:dyDescent="0.25">
      <c r="J776" s="11" t="str">
        <f t="shared" si="63"/>
        <v/>
      </c>
      <c r="K776" t="str">
        <f>IF(ROW()-ROW($K$4)+1&gt;COUNTA($J$4:$J$5000)*COUNTA(TabPP[Players playing]),"",INDEX($J$4:$J$5000,INT((ROW()-ROW($K$4))/COUNTA(TabPP[Players playing])+1))&amp;"-"&amp;INDEX(TabPP[Players playing],MOD(ROW()-ROW($K$4),COUNTA(TabPP[Players playing]))+1))</f>
        <v>G2--</v>
      </c>
      <c r="L776" t="str">
        <f t="shared" si="65"/>
        <v/>
      </c>
      <c r="M776" t="str">
        <f t="shared" si="66"/>
        <v/>
      </c>
      <c r="N776" t="str">
        <f t="shared" si="67"/>
        <v/>
      </c>
      <c r="O776" t="str">
        <f t="array" ref="O776">IFERROR(INDEX($L$4:$L$5000,_xlfn.AGGREGATE(15,6,IF($L$4:$L$5000&lt;&gt;"",ROW($L$4:$L$5000)-ROW($L$4)+1,NA()),ROWS($O$4:O776))),"")</f>
        <v/>
      </c>
      <c r="P776" t="str">
        <f>IF(O776="","",IF(INDEX(TabPlayer2[Players],MATCH(P775,TabPlayer2[Players],0)+1)="",$B$4,INDEX(TabPlayer2[Players],MATCH(P775,TabPlayer2[Players],0)+1)))</f>
        <v/>
      </c>
      <c r="Q776" t="str">
        <f t="shared" si="64"/>
        <v/>
      </c>
      <c r="R776" t="str">
        <f>IF(TabResults[[#This Row],[Games-Periods-Players]]="","",1)</f>
        <v/>
      </c>
    </row>
    <row r="777" spans="10:18" hidden="1" x14ac:dyDescent="0.25">
      <c r="J777" s="11" t="str">
        <f t="shared" si="63"/>
        <v/>
      </c>
      <c r="K777" t="str">
        <f>IF(ROW()-ROW($K$4)+1&gt;COUNTA($J$4:$J$5000)*COUNTA(TabPP[Players playing]),"",INDEX($J$4:$J$5000,INT((ROW()-ROW($K$4))/COUNTA(TabPP[Players playing])+1))&amp;"-"&amp;INDEX(TabPP[Players playing],MOD(ROW()-ROW($K$4),COUNTA(TabPP[Players playing]))+1))</f>
        <v>G2--</v>
      </c>
      <c r="L777" t="str">
        <f t="shared" si="65"/>
        <v/>
      </c>
      <c r="M777" t="str">
        <f t="shared" si="66"/>
        <v/>
      </c>
      <c r="N777" t="str">
        <f t="shared" si="67"/>
        <v/>
      </c>
      <c r="O777" t="str">
        <f t="array" ref="O777">IFERROR(INDEX($L$4:$L$5000,_xlfn.AGGREGATE(15,6,IF($L$4:$L$5000&lt;&gt;"",ROW($L$4:$L$5000)-ROW($L$4)+1,NA()),ROWS($O$4:O777))),"")</f>
        <v/>
      </c>
      <c r="P777" t="str">
        <f>IF(O777="","",IF(INDEX(TabPlayer2[Players],MATCH(P776,TabPlayer2[Players],0)+1)="",$B$4,INDEX(TabPlayer2[Players],MATCH(P776,TabPlayer2[Players],0)+1)))</f>
        <v/>
      </c>
      <c r="Q777" t="str">
        <f t="shared" si="64"/>
        <v/>
      </c>
      <c r="R777" t="str">
        <f>IF(TabResults[[#This Row],[Games-Periods-Players]]="","",1)</f>
        <v/>
      </c>
    </row>
    <row r="778" spans="10:18" hidden="1" x14ac:dyDescent="0.25">
      <c r="J778" s="11" t="str">
        <f t="shared" si="63"/>
        <v/>
      </c>
      <c r="K778" t="str">
        <f>IF(ROW()-ROW($K$4)+1&gt;COUNTA($J$4:$J$5000)*COUNTA(TabPP[Players playing]),"",INDEX($J$4:$J$5000,INT((ROW()-ROW($K$4))/COUNTA(TabPP[Players playing])+1))&amp;"-"&amp;INDEX(TabPP[Players playing],MOD(ROW()-ROW($K$4),COUNTA(TabPP[Players playing]))+1))</f>
        <v>G2--</v>
      </c>
      <c r="L778" t="str">
        <f t="shared" si="65"/>
        <v/>
      </c>
      <c r="M778" t="str">
        <f t="shared" si="66"/>
        <v/>
      </c>
      <c r="N778" t="str">
        <f t="shared" si="67"/>
        <v/>
      </c>
      <c r="O778" t="str">
        <f t="array" ref="O778">IFERROR(INDEX($L$4:$L$5000,_xlfn.AGGREGATE(15,6,IF($L$4:$L$5000&lt;&gt;"",ROW($L$4:$L$5000)-ROW($L$4)+1,NA()),ROWS($O$4:O778))),"")</f>
        <v/>
      </c>
      <c r="P778" t="str">
        <f>IF(O778="","",IF(INDEX(TabPlayer2[Players],MATCH(P777,TabPlayer2[Players],0)+1)="",$B$4,INDEX(TabPlayer2[Players],MATCH(P777,TabPlayer2[Players],0)+1)))</f>
        <v/>
      </c>
      <c r="Q778" t="str">
        <f t="shared" si="64"/>
        <v/>
      </c>
      <c r="R778" t="str">
        <f>IF(TabResults[[#This Row],[Games-Periods-Players]]="","",1)</f>
        <v/>
      </c>
    </row>
    <row r="779" spans="10:18" hidden="1" x14ac:dyDescent="0.25">
      <c r="J779" s="11" t="str">
        <f t="shared" si="63"/>
        <v/>
      </c>
      <c r="K779" t="str">
        <f>IF(ROW()-ROW($K$4)+1&gt;COUNTA($J$4:$J$5000)*COUNTA(TabPP[Players playing]),"",INDEX($J$4:$J$5000,INT((ROW()-ROW($K$4))/COUNTA(TabPP[Players playing])+1))&amp;"-"&amp;INDEX(TabPP[Players playing],MOD(ROW()-ROW($K$4),COUNTA(TabPP[Players playing]))+1))</f>
        <v>G2--</v>
      </c>
      <c r="L779" t="str">
        <f t="shared" si="65"/>
        <v/>
      </c>
      <c r="M779" t="str">
        <f t="shared" si="66"/>
        <v/>
      </c>
      <c r="N779" t="str">
        <f t="shared" si="67"/>
        <v/>
      </c>
      <c r="O779" t="str">
        <f t="array" ref="O779">IFERROR(INDEX($L$4:$L$5000,_xlfn.AGGREGATE(15,6,IF($L$4:$L$5000&lt;&gt;"",ROW($L$4:$L$5000)-ROW($L$4)+1,NA()),ROWS($O$4:O779))),"")</f>
        <v/>
      </c>
      <c r="P779" t="str">
        <f>IF(O779="","",IF(INDEX(TabPlayer2[Players],MATCH(P778,TabPlayer2[Players],0)+1)="",$B$4,INDEX(TabPlayer2[Players],MATCH(P778,TabPlayer2[Players],0)+1)))</f>
        <v/>
      </c>
      <c r="Q779" t="str">
        <f t="shared" si="64"/>
        <v/>
      </c>
      <c r="R779" t="str">
        <f>IF(TabResults[[#This Row],[Games-Periods-Players]]="","",1)</f>
        <v/>
      </c>
    </row>
    <row r="780" spans="10:18" hidden="1" x14ac:dyDescent="0.25">
      <c r="J780" s="11" t="str">
        <f t="shared" si="63"/>
        <v/>
      </c>
      <c r="K780" t="str">
        <f>IF(ROW()-ROW($K$4)+1&gt;COUNTA($J$4:$J$5000)*COUNTA(TabPP[Players playing]),"",INDEX($J$4:$J$5000,INT((ROW()-ROW($K$4))/COUNTA(TabPP[Players playing])+1))&amp;"-"&amp;INDEX(TabPP[Players playing],MOD(ROW()-ROW($K$4),COUNTA(TabPP[Players playing]))+1))</f>
        <v>G2--</v>
      </c>
      <c r="L780" t="str">
        <f t="shared" si="65"/>
        <v/>
      </c>
      <c r="M780" t="str">
        <f t="shared" si="66"/>
        <v/>
      </c>
      <c r="N780" t="str">
        <f t="shared" si="67"/>
        <v/>
      </c>
      <c r="O780" t="str">
        <f t="array" ref="O780">IFERROR(INDEX($L$4:$L$5000,_xlfn.AGGREGATE(15,6,IF($L$4:$L$5000&lt;&gt;"",ROW($L$4:$L$5000)-ROW($L$4)+1,NA()),ROWS($O$4:O780))),"")</f>
        <v/>
      </c>
      <c r="P780" t="str">
        <f>IF(O780="","",IF(INDEX(TabPlayer2[Players],MATCH(P779,TabPlayer2[Players],0)+1)="",$B$4,INDEX(TabPlayer2[Players],MATCH(P779,TabPlayer2[Players],0)+1)))</f>
        <v/>
      </c>
      <c r="Q780" t="str">
        <f t="shared" si="64"/>
        <v/>
      </c>
      <c r="R780" t="str">
        <f>IF(TabResults[[#This Row],[Games-Periods-Players]]="","",1)</f>
        <v/>
      </c>
    </row>
    <row r="781" spans="10:18" hidden="1" x14ac:dyDescent="0.25">
      <c r="J781" s="11" t="str">
        <f t="shared" si="63"/>
        <v/>
      </c>
      <c r="K781" t="str">
        <f>IF(ROW()-ROW($K$4)+1&gt;COUNTA($J$4:$J$5000)*COUNTA(TabPP[Players playing]),"",INDEX($J$4:$J$5000,INT((ROW()-ROW($K$4))/COUNTA(TabPP[Players playing])+1))&amp;"-"&amp;INDEX(TabPP[Players playing],MOD(ROW()-ROW($K$4),COUNTA(TabPP[Players playing]))+1))</f>
        <v>G2--</v>
      </c>
      <c r="L781" t="str">
        <f t="shared" si="65"/>
        <v/>
      </c>
      <c r="M781" t="str">
        <f t="shared" si="66"/>
        <v/>
      </c>
      <c r="N781" t="str">
        <f t="shared" si="67"/>
        <v/>
      </c>
      <c r="O781" t="str">
        <f t="array" ref="O781">IFERROR(INDEX($L$4:$L$5000,_xlfn.AGGREGATE(15,6,IF($L$4:$L$5000&lt;&gt;"",ROW($L$4:$L$5000)-ROW($L$4)+1,NA()),ROWS($O$4:O781))),"")</f>
        <v/>
      </c>
      <c r="P781" t="str">
        <f>IF(O781="","",IF(INDEX(TabPlayer2[Players],MATCH(P780,TabPlayer2[Players],0)+1)="",$B$4,INDEX(TabPlayer2[Players],MATCH(P780,TabPlayer2[Players],0)+1)))</f>
        <v/>
      </c>
      <c r="Q781" t="str">
        <f t="shared" si="64"/>
        <v/>
      </c>
      <c r="R781" t="str">
        <f>IF(TabResults[[#This Row],[Games-Periods-Players]]="","",1)</f>
        <v/>
      </c>
    </row>
    <row r="782" spans="10:18" hidden="1" x14ac:dyDescent="0.25">
      <c r="J782" s="11" t="str">
        <f t="shared" si="63"/>
        <v/>
      </c>
      <c r="K782" t="str">
        <f>IF(ROW()-ROW($K$4)+1&gt;COUNTA($J$4:$J$5000)*COUNTA(TabPP[Players playing]),"",INDEX($J$4:$J$5000,INT((ROW()-ROW($K$4))/COUNTA(TabPP[Players playing])+1))&amp;"-"&amp;INDEX(TabPP[Players playing],MOD(ROW()-ROW($K$4),COUNTA(TabPP[Players playing]))+1))</f>
        <v>G2--</v>
      </c>
      <c r="L782" t="str">
        <f t="shared" si="65"/>
        <v/>
      </c>
      <c r="M782" t="str">
        <f t="shared" si="66"/>
        <v/>
      </c>
      <c r="N782" t="str">
        <f t="shared" si="67"/>
        <v/>
      </c>
      <c r="O782" t="str">
        <f t="array" ref="O782">IFERROR(INDEX($L$4:$L$5000,_xlfn.AGGREGATE(15,6,IF($L$4:$L$5000&lt;&gt;"",ROW($L$4:$L$5000)-ROW($L$4)+1,NA()),ROWS($O$4:O782))),"")</f>
        <v/>
      </c>
      <c r="P782" t="str">
        <f>IF(O782="","",IF(INDEX(TabPlayer2[Players],MATCH(P781,TabPlayer2[Players],0)+1)="",$B$4,INDEX(TabPlayer2[Players],MATCH(P781,TabPlayer2[Players],0)+1)))</f>
        <v/>
      </c>
      <c r="Q782" t="str">
        <f t="shared" si="64"/>
        <v/>
      </c>
      <c r="R782" t="str">
        <f>IF(TabResults[[#This Row],[Games-Periods-Players]]="","",1)</f>
        <v/>
      </c>
    </row>
    <row r="783" spans="10:18" hidden="1" x14ac:dyDescent="0.25">
      <c r="J783" s="11" t="str">
        <f t="shared" si="63"/>
        <v/>
      </c>
      <c r="K783" t="str">
        <f>IF(ROW()-ROW($K$4)+1&gt;COUNTA($J$4:$J$5000)*COUNTA(TabPP[Players playing]),"",INDEX($J$4:$J$5000,INT((ROW()-ROW($K$4))/COUNTA(TabPP[Players playing])+1))&amp;"-"&amp;INDEX(TabPP[Players playing],MOD(ROW()-ROW($K$4),COUNTA(TabPP[Players playing]))+1))</f>
        <v>G2--</v>
      </c>
      <c r="L783" t="str">
        <f t="shared" si="65"/>
        <v/>
      </c>
      <c r="M783" t="str">
        <f t="shared" si="66"/>
        <v/>
      </c>
      <c r="N783" t="str">
        <f t="shared" si="67"/>
        <v/>
      </c>
      <c r="O783" t="str">
        <f t="array" ref="O783">IFERROR(INDEX($L$4:$L$5000,_xlfn.AGGREGATE(15,6,IF($L$4:$L$5000&lt;&gt;"",ROW($L$4:$L$5000)-ROW($L$4)+1,NA()),ROWS($O$4:O783))),"")</f>
        <v/>
      </c>
      <c r="P783" t="str">
        <f>IF(O783="","",IF(INDEX(TabPlayer2[Players],MATCH(P782,TabPlayer2[Players],0)+1)="",$B$4,INDEX(TabPlayer2[Players],MATCH(P782,TabPlayer2[Players],0)+1)))</f>
        <v/>
      </c>
      <c r="Q783" t="str">
        <f t="shared" si="64"/>
        <v/>
      </c>
      <c r="R783" t="str">
        <f>IF(TabResults[[#This Row],[Games-Periods-Players]]="","",1)</f>
        <v/>
      </c>
    </row>
    <row r="784" spans="10:18" hidden="1" x14ac:dyDescent="0.25">
      <c r="J784" s="11" t="str">
        <f t="shared" si="63"/>
        <v/>
      </c>
      <c r="K784" t="str">
        <f>IF(ROW()-ROW($K$4)+1&gt;COUNTA($J$4:$J$5000)*COUNTA(TabPP[Players playing]),"",INDEX($J$4:$J$5000,INT((ROW()-ROW($K$4))/COUNTA(TabPP[Players playing])+1))&amp;"-"&amp;INDEX(TabPP[Players playing],MOD(ROW()-ROW($K$4),COUNTA(TabPP[Players playing]))+1))</f>
        <v>G2--PP1</v>
      </c>
      <c r="L784" t="str">
        <f t="shared" si="65"/>
        <v/>
      </c>
      <c r="M784" t="str">
        <f t="shared" si="66"/>
        <v/>
      </c>
      <c r="N784" t="str">
        <f t="shared" si="67"/>
        <v/>
      </c>
      <c r="O784" t="str">
        <f t="array" ref="O784">IFERROR(INDEX($L$4:$L$5000,_xlfn.AGGREGATE(15,6,IF($L$4:$L$5000&lt;&gt;"",ROW($L$4:$L$5000)-ROW($L$4)+1,NA()),ROWS($O$4:O784))),"")</f>
        <v/>
      </c>
      <c r="P784" t="str">
        <f>IF(O784="","",IF(INDEX(TabPlayer2[Players],MATCH(P783,TabPlayer2[Players],0)+1)="",$B$4,INDEX(TabPlayer2[Players],MATCH(P783,TabPlayer2[Players],0)+1)))</f>
        <v/>
      </c>
      <c r="Q784" t="str">
        <f t="shared" si="64"/>
        <v/>
      </c>
      <c r="R784" t="str">
        <f>IF(TabResults[[#This Row],[Games-Periods-Players]]="","",1)</f>
        <v/>
      </c>
    </row>
    <row r="785" spans="10:18" hidden="1" x14ac:dyDescent="0.25">
      <c r="J785" s="11" t="str">
        <f t="shared" si="63"/>
        <v/>
      </c>
      <c r="K785" t="str">
        <f>IF(ROW()-ROW($K$4)+1&gt;COUNTA($J$4:$J$5000)*COUNTA(TabPP[Players playing]),"",INDEX($J$4:$J$5000,INT((ROW()-ROW($K$4))/COUNTA(TabPP[Players playing])+1))&amp;"-"&amp;INDEX(TabPP[Players playing],MOD(ROW()-ROW($K$4),COUNTA(TabPP[Players playing]))+1))</f>
        <v>G2--PP2</v>
      </c>
      <c r="L785" t="str">
        <f t="shared" si="65"/>
        <v/>
      </c>
      <c r="M785" t="str">
        <f t="shared" si="66"/>
        <v/>
      </c>
      <c r="N785" t="str">
        <f t="shared" si="67"/>
        <v/>
      </c>
      <c r="O785" t="str">
        <f t="array" ref="O785">IFERROR(INDEX($L$4:$L$5000,_xlfn.AGGREGATE(15,6,IF($L$4:$L$5000&lt;&gt;"",ROW($L$4:$L$5000)-ROW($L$4)+1,NA()),ROWS($O$4:O785))),"")</f>
        <v/>
      </c>
      <c r="P785" t="str">
        <f>IF(O785="","",IF(INDEX(TabPlayer2[Players],MATCH(P784,TabPlayer2[Players],0)+1)="",$B$4,INDEX(TabPlayer2[Players],MATCH(P784,TabPlayer2[Players],0)+1)))</f>
        <v/>
      </c>
      <c r="Q785" t="str">
        <f t="shared" si="64"/>
        <v/>
      </c>
      <c r="R785" t="str">
        <f>IF(TabResults[[#This Row],[Games-Periods-Players]]="","",1)</f>
        <v/>
      </c>
    </row>
    <row r="786" spans="10:18" hidden="1" x14ac:dyDescent="0.25">
      <c r="J786" s="11" t="str">
        <f t="shared" si="63"/>
        <v/>
      </c>
      <c r="K786" t="str">
        <f>IF(ROW()-ROW($K$4)+1&gt;COUNTA($J$4:$J$5000)*COUNTA(TabPP[Players playing]),"",INDEX($J$4:$J$5000,INT((ROW()-ROW($K$4))/COUNTA(TabPP[Players playing])+1))&amp;"-"&amp;INDEX(TabPP[Players playing],MOD(ROW()-ROW($K$4),COUNTA(TabPP[Players playing]))+1))</f>
        <v>G2--PP3</v>
      </c>
      <c r="L786" t="str">
        <f t="shared" si="65"/>
        <v/>
      </c>
      <c r="M786" t="str">
        <f t="shared" si="66"/>
        <v/>
      </c>
      <c r="N786" t="str">
        <f t="shared" si="67"/>
        <v/>
      </c>
      <c r="O786" t="str">
        <f t="array" ref="O786">IFERROR(INDEX($L$4:$L$5000,_xlfn.AGGREGATE(15,6,IF($L$4:$L$5000&lt;&gt;"",ROW($L$4:$L$5000)-ROW($L$4)+1,NA()),ROWS($O$4:O786))),"")</f>
        <v/>
      </c>
      <c r="P786" t="str">
        <f>IF(O786="","",IF(INDEX(TabPlayer2[Players],MATCH(P785,TabPlayer2[Players],0)+1)="",$B$4,INDEX(TabPlayer2[Players],MATCH(P785,TabPlayer2[Players],0)+1)))</f>
        <v/>
      </c>
      <c r="Q786" t="str">
        <f t="shared" si="64"/>
        <v/>
      </c>
      <c r="R786" t="str">
        <f>IF(TabResults[[#This Row],[Games-Periods-Players]]="","",1)</f>
        <v/>
      </c>
    </row>
    <row r="787" spans="10:18" hidden="1" x14ac:dyDescent="0.25">
      <c r="J787" s="11" t="str">
        <f t="shared" si="63"/>
        <v/>
      </c>
      <c r="K787" t="str">
        <f>IF(ROW()-ROW($K$4)+1&gt;COUNTA($J$4:$J$5000)*COUNTA(TabPP[Players playing]),"",INDEX($J$4:$J$5000,INT((ROW()-ROW($K$4))/COUNTA(TabPP[Players playing])+1))&amp;"-"&amp;INDEX(TabPP[Players playing],MOD(ROW()-ROW($K$4),COUNTA(TabPP[Players playing]))+1))</f>
        <v>G2--PP4</v>
      </c>
      <c r="L787" t="str">
        <f t="shared" si="65"/>
        <v/>
      </c>
      <c r="M787" t="str">
        <f t="shared" si="66"/>
        <v/>
      </c>
      <c r="N787" t="str">
        <f t="shared" si="67"/>
        <v/>
      </c>
      <c r="O787" t="str">
        <f t="array" ref="O787">IFERROR(INDEX($L$4:$L$5000,_xlfn.AGGREGATE(15,6,IF($L$4:$L$5000&lt;&gt;"",ROW($L$4:$L$5000)-ROW($L$4)+1,NA()),ROWS($O$4:O787))),"")</f>
        <v/>
      </c>
      <c r="P787" t="str">
        <f>IF(O787="","",IF(INDEX(TabPlayer2[Players],MATCH(P786,TabPlayer2[Players],0)+1)="",$B$4,INDEX(TabPlayer2[Players],MATCH(P786,TabPlayer2[Players],0)+1)))</f>
        <v/>
      </c>
      <c r="Q787" t="str">
        <f t="shared" si="64"/>
        <v/>
      </c>
      <c r="R787" t="str">
        <f>IF(TabResults[[#This Row],[Games-Periods-Players]]="","",1)</f>
        <v/>
      </c>
    </row>
    <row r="788" spans="10:18" hidden="1" x14ac:dyDescent="0.25">
      <c r="J788" s="11" t="str">
        <f t="shared" si="63"/>
        <v/>
      </c>
      <c r="K788" t="str">
        <f>IF(ROW()-ROW($K$4)+1&gt;COUNTA($J$4:$J$5000)*COUNTA(TabPP[Players playing]),"",INDEX($J$4:$J$5000,INT((ROW()-ROW($K$4))/COUNTA(TabPP[Players playing])+1))&amp;"-"&amp;INDEX(TabPP[Players playing],MOD(ROW()-ROW($K$4),COUNTA(TabPP[Players playing]))+1))</f>
        <v>G2--PP5</v>
      </c>
      <c r="L788" t="str">
        <f t="shared" si="65"/>
        <v/>
      </c>
      <c r="M788" t="str">
        <f t="shared" si="66"/>
        <v/>
      </c>
      <c r="N788" t="str">
        <f t="shared" si="67"/>
        <v/>
      </c>
      <c r="O788" t="str">
        <f t="array" ref="O788">IFERROR(INDEX($L$4:$L$5000,_xlfn.AGGREGATE(15,6,IF($L$4:$L$5000&lt;&gt;"",ROW($L$4:$L$5000)-ROW($L$4)+1,NA()),ROWS($O$4:O788))),"")</f>
        <v/>
      </c>
      <c r="P788" t="str">
        <f>IF(O788="","",IF(INDEX(TabPlayer2[Players],MATCH(P787,TabPlayer2[Players],0)+1)="",$B$4,INDEX(TabPlayer2[Players],MATCH(P787,TabPlayer2[Players],0)+1)))</f>
        <v/>
      </c>
      <c r="Q788" t="str">
        <f t="shared" si="64"/>
        <v/>
      </c>
      <c r="R788" t="str">
        <f>IF(TabResults[[#This Row],[Games-Periods-Players]]="","",1)</f>
        <v/>
      </c>
    </row>
    <row r="789" spans="10:18" hidden="1" x14ac:dyDescent="0.25">
      <c r="J789" s="11" t="str">
        <f t="shared" si="63"/>
        <v/>
      </c>
      <c r="K789" t="str">
        <f>IF(ROW()-ROW($K$4)+1&gt;COUNTA($J$4:$J$5000)*COUNTA(TabPP[Players playing]),"",INDEX($J$4:$J$5000,INT((ROW()-ROW($K$4))/COUNTA(TabPP[Players playing])+1))&amp;"-"&amp;INDEX(TabPP[Players playing],MOD(ROW()-ROW($K$4),COUNTA(TabPP[Players playing]))+1))</f>
        <v>G2--</v>
      </c>
      <c r="L789" t="str">
        <f t="shared" si="65"/>
        <v/>
      </c>
      <c r="M789" t="str">
        <f t="shared" si="66"/>
        <v/>
      </c>
      <c r="N789" t="str">
        <f t="shared" si="67"/>
        <v/>
      </c>
      <c r="O789" t="str">
        <f t="array" ref="O789">IFERROR(INDEX($L$4:$L$5000,_xlfn.AGGREGATE(15,6,IF($L$4:$L$5000&lt;&gt;"",ROW($L$4:$L$5000)-ROW($L$4)+1,NA()),ROWS($O$4:O789))),"")</f>
        <v/>
      </c>
      <c r="P789" t="str">
        <f>IF(O789="","",IF(INDEX(TabPlayer2[Players],MATCH(P788,TabPlayer2[Players],0)+1)="",$B$4,INDEX(TabPlayer2[Players],MATCH(P788,TabPlayer2[Players],0)+1)))</f>
        <v/>
      </c>
      <c r="Q789" t="str">
        <f t="shared" si="64"/>
        <v/>
      </c>
      <c r="R789" t="str">
        <f>IF(TabResults[[#This Row],[Games-Periods-Players]]="","",1)</f>
        <v/>
      </c>
    </row>
    <row r="790" spans="10:18" hidden="1" x14ac:dyDescent="0.25">
      <c r="J790" s="11" t="str">
        <f t="shared" si="63"/>
        <v/>
      </c>
      <c r="K790" t="str">
        <f>IF(ROW()-ROW($K$4)+1&gt;COUNTA($J$4:$J$5000)*COUNTA(TabPP[Players playing]),"",INDEX($J$4:$J$5000,INT((ROW()-ROW($K$4))/COUNTA(TabPP[Players playing])+1))&amp;"-"&amp;INDEX(TabPP[Players playing],MOD(ROW()-ROW($K$4),COUNTA(TabPP[Players playing]))+1))</f>
        <v>G2--</v>
      </c>
      <c r="L790" t="str">
        <f t="shared" si="65"/>
        <v/>
      </c>
      <c r="M790" t="str">
        <f t="shared" si="66"/>
        <v/>
      </c>
      <c r="N790" t="str">
        <f t="shared" si="67"/>
        <v/>
      </c>
      <c r="O790" t="str">
        <f t="array" ref="O790">IFERROR(INDEX($L$4:$L$5000,_xlfn.AGGREGATE(15,6,IF($L$4:$L$5000&lt;&gt;"",ROW($L$4:$L$5000)-ROW($L$4)+1,NA()),ROWS($O$4:O790))),"")</f>
        <v/>
      </c>
      <c r="P790" t="str">
        <f>IF(O790="","",IF(INDEX(TabPlayer2[Players],MATCH(P789,TabPlayer2[Players],0)+1)="",$B$4,INDEX(TabPlayer2[Players],MATCH(P789,TabPlayer2[Players],0)+1)))</f>
        <v/>
      </c>
      <c r="Q790" t="str">
        <f t="shared" si="64"/>
        <v/>
      </c>
      <c r="R790" t="str">
        <f>IF(TabResults[[#This Row],[Games-Periods-Players]]="","",1)</f>
        <v/>
      </c>
    </row>
    <row r="791" spans="10:18" hidden="1" x14ac:dyDescent="0.25">
      <c r="J791" s="11" t="str">
        <f t="shared" si="63"/>
        <v/>
      </c>
      <c r="K791" t="str">
        <f>IF(ROW()-ROW($K$4)+1&gt;COUNTA($J$4:$J$5000)*COUNTA(TabPP[Players playing]),"",INDEX($J$4:$J$5000,INT((ROW()-ROW($K$4))/COUNTA(TabPP[Players playing])+1))&amp;"-"&amp;INDEX(TabPP[Players playing],MOD(ROW()-ROW($K$4),COUNTA(TabPP[Players playing]))+1))</f>
        <v>G2--</v>
      </c>
      <c r="L791" t="str">
        <f t="shared" si="65"/>
        <v/>
      </c>
      <c r="M791" t="str">
        <f t="shared" si="66"/>
        <v/>
      </c>
      <c r="N791" t="str">
        <f t="shared" si="67"/>
        <v/>
      </c>
      <c r="O791" t="str">
        <f t="array" ref="O791">IFERROR(INDEX($L$4:$L$5000,_xlfn.AGGREGATE(15,6,IF($L$4:$L$5000&lt;&gt;"",ROW($L$4:$L$5000)-ROW($L$4)+1,NA()),ROWS($O$4:O791))),"")</f>
        <v/>
      </c>
      <c r="P791" t="str">
        <f>IF(O791="","",IF(INDEX(TabPlayer2[Players],MATCH(P790,TabPlayer2[Players],0)+1)="",$B$4,INDEX(TabPlayer2[Players],MATCH(P790,TabPlayer2[Players],0)+1)))</f>
        <v/>
      </c>
      <c r="Q791" t="str">
        <f t="shared" si="64"/>
        <v/>
      </c>
      <c r="R791" t="str">
        <f>IF(TabResults[[#This Row],[Games-Periods-Players]]="","",1)</f>
        <v/>
      </c>
    </row>
    <row r="792" spans="10:18" hidden="1" x14ac:dyDescent="0.25">
      <c r="J792" s="11" t="str">
        <f t="shared" si="63"/>
        <v/>
      </c>
      <c r="K792" t="str">
        <f>IF(ROW()-ROW($K$4)+1&gt;COUNTA($J$4:$J$5000)*COUNTA(TabPP[Players playing]),"",INDEX($J$4:$J$5000,INT((ROW()-ROW($K$4))/COUNTA(TabPP[Players playing])+1))&amp;"-"&amp;INDEX(TabPP[Players playing],MOD(ROW()-ROW($K$4),COUNTA(TabPP[Players playing]))+1))</f>
        <v>G2--</v>
      </c>
      <c r="L792" t="str">
        <f t="shared" si="65"/>
        <v/>
      </c>
      <c r="M792" t="str">
        <f t="shared" si="66"/>
        <v/>
      </c>
      <c r="N792" t="str">
        <f t="shared" si="67"/>
        <v/>
      </c>
      <c r="O792" t="str">
        <f t="array" ref="O792">IFERROR(INDEX($L$4:$L$5000,_xlfn.AGGREGATE(15,6,IF($L$4:$L$5000&lt;&gt;"",ROW($L$4:$L$5000)-ROW($L$4)+1,NA()),ROWS($O$4:O792))),"")</f>
        <v/>
      </c>
      <c r="P792" t="str">
        <f>IF(O792="","",IF(INDEX(TabPlayer2[Players],MATCH(P791,TabPlayer2[Players],0)+1)="",$B$4,INDEX(TabPlayer2[Players],MATCH(P791,TabPlayer2[Players],0)+1)))</f>
        <v/>
      </c>
      <c r="Q792" t="str">
        <f t="shared" si="64"/>
        <v/>
      </c>
      <c r="R792" t="str">
        <f>IF(TabResults[[#This Row],[Games-Periods-Players]]="","",1)</f>
        <v/>
      </c>
    </row>
    <row r="793" spans="10:18" hidden="1" x14ac:dyDescent="0.25">
      <c r="J793" s="11" t="str">
        <f t="shared" si="63"/>
        <v/>
      </c>
      <c r="K793" t="str">
        <f>IF(ROW()-ROW($K$4)+1&gt;COUNTA($J$4:$J$5000)*COUNTA(TabPP[Players playing]),"",INDEX($J$4:$J$5000,INT((ROW()-ROW($K$4))/COUNTA(TabPP[Players playing])+1))&amp;"-"&amp;INDEX(TabPP[Players playing],MOD(ROW()-ROW($K$4),COUNTA(TabPP[Players playing]))+1))</f>
        <v>G2--</v>
      </c>
      <c r="L793" t="str">
        <f t="shared" si="65"/>
        <v/>
      </c>
      <c r="M793" t="str">
        <f t="shared" si="66"/>
        <v/>
      </c>
      <c r="N793" t="str">
        <f t="shared" si="67"/>
        <v/>
      </c>
      <c r="O793" t="str">
        <f t="array" ref="O793">IFERROR(INDEX($L$4:$L$5000,_xlfn.AGGREGATE(15,6,IF($L$4:$L$5000&lt;&gt;"",ROW($L$4:$L$5000)-ROW($L$4)+1,NA()),ROWS($O$4:O793))),"")</f>
        <v/>
      </c>
      <c r="P793" t="str">
        <f>IF(O793="","",IF(INDEX(TabPlayer2[Players],MATCH(P792,TabPlayer2[Players],0)+1)="",$B$4,INDEX(TabPlayer2[Players],MATCH(P792,TabPlayer2[Players],0)+1)))</f>
        <v/>
      </c>
      <c r="Q793" t="str">
        <f t="shared" si="64"/>
        <v/>
      </c>
      <c r="R793" t="str">
        <f>IF(TabResults[[#This Row],[Games-Periods-Players]]="","",1)</f>
        <v/>
      </c>
    </row>
    <row r="794" spans="10:18" hidden="1" x14ac:dyDescent="0.25">
      <c r="J794" s="11" t="str">
        <f t="shared" si="63"/>
        <v/>
      </c>
      <c r="K794" t="str">
        <f>IF(ROW()-ROW($K$4)+1&gt;COUNTA($J$4:$J$5000)*COUNTA(TabPP[Players playing]),"",INDEX($J$4:$J$5000,INT((ROW()-ROW($K$4))/COUNTA(TabPP[Players playing])+1))&amp;"-"&amp;INDEX(TabPP[Players playing],MOD(ROW()-ROW($K$4),COUNTA(TabPP[Players playing]))+1))</f>
        <v>G2--</v>
      </c>
      <c r="L794" t="str">
        <f t="shared" si="65"/>
        <v/>
      </c>
      <c r="M794" t="str">
        <f t="shared" si="66"/>
        <v/>
      </c>
      <c r="N794" t="str">
        <f t="shared" si="67"/>
        <v/>
      </c>
      <c r="O794" t="str">
        <f t="array" ref="O794">IFERROR(INDEX($L$4:$L$5000,_xlfn.AGGREGATE(15,6,IF($L$4:$L$5000&lt;&gt;"",ROW($L$4:$L$5000)-ROW($L$4)+1,NA()),ROWS($O$4:O794))),"")</f>
        <v/>
      </c>
      <c r="P794" t="str">
        <f>IF(O794="","",IF(INDEX(TabPlayer2[Players],MATCH(P793,TabPlayer2[Players],0)+1)="",$B$4,INDEX(TabPlayer2[Players],MATCH(P793,TabPlayer2[Players],0)+1)))</f>
        <v/>
      </c>
      <c r="Q794" t="str">
        <f t="shared" si="64"/>
        <v/>
      </c>
      <c r="R794" t="str">
        <f>IF(TabResults[[#This Row],[Games-Periods-Players]]="","",1)</f>
        <v/>
      </c>
    </row>
    <row r="795" spans="10:18" hidden="1" x14ac:dyDescent="0.25">
      <c r="J795" s="11" t="str">
        <f t="shared" si="63"/>
        <v/>
      </c>
      <c r="K795" t="str">
        <f>IF(ROW()-ROW($K$4)+1&gt;COUNTA($J$4:$J$5000)*COUNTA(TabPP[Players playing]),"",INDEX($J$4:$J$5000,INT((ROW()-ROW($K$4))/COUNTA(TabPP[Players playing])+1))&amp;"-"&amp;INDEX(TabPP[Players playing],MOD(ROW()-ROW($K$4),COUNTA(TabPP[Players playing]))+1))</f>
        <v>G2--</v>
      </c>
      <c r="L795" t="str">
        <f t="shared" si="65"/>
        <v/>
      </c>
      <c r="M795" t="str">
        <f t="shared" si="66"/>
        <v/>
      </c>
      <c r="N795" t="str">
        <f t="shared" si="67"/>
        <v/>
      </c>
      <c r="O795" t="str">
        <f t="array" ref="O795">IFERROR(INDEX($L$4:$L$5000,_xlfn.AGGREGATE(15,6,IF($L$4:$L$5000&lt;&gt;"",ROW($L$4:$L$5000)-ROW($L$4)+1,NA()),ROWS($O$4:O795))),"")</f>
        <v/>
      </c>
      <c r="P795" t="str">
        <f>IF(O795="","",IF(INDEX(TabPlayer2[Players],MATCH(P794,TabPlayer2[Players],0)+1)="",$B$4,INDEX(TabPlayer2[Players],MATCH(P794,TabPlayer2[Players],0)+1)))</f>
        <v/>
      </c>
      <c r="Q795" t="str">
        <f t="shared" si="64"/>
        <v/>
      </c>
      <c r="R795" t="str">
        <f>IF(TabResults[[#This Row],[Games-Periods-Players]]="","",1)</f>
        <v/>
      </c>
    </row>
    <row r="796" spans="10:18" hidden="1" x14ac:dyDescent="0.25">
      <c r="J796" s="11" t="str">
        <f t="shared" si="63"/>
        <v/>
      </c>
      <c r="K796" t="str">
        <f>IF(ROW()-ROW($K$4)+1&gt;COUNTA($J$4:$J$5000)*COUNTA(TabPP[Players playing]),"",INDEX($J$4:$J$5000,INT((ROW()-ROW($K$4))/COUNTA(TabPP[Players playing])+1))&amp;"-"&amp;INDEX(TabPP[Players playing],MOD(ROW()-ROW($K$4),COUNTA(TabPP[Players playing]))+1))</f>
        <v>G2--</v>
      </c>
      <c r="L796" t="str">
        <f t="shared" si="65"/>
        <v/>
      </c>
      <c r="M796" t="str">
        <f t="shared" si="66"/>
        <v/>
      </c>
      <c r="N796" t="str">
        <f t="shared" si="67"/>
        <v/>
      </c>
      <c r="O796" t="str">
        <f t="array" ref="O796">IFERROR(INDEX($L$4:$L$5000,_xlfn.AGGREGATE(15,6,IF($L$4:$L$5000&lt;&gt;"",ROW($L$4:$L$5000)-ROW($L$4)+1,NA()),ROWS($O$4:O796))),"")</f>
        <v/>
      </c>
      <c r="P796" t="str">
        <f>IF(O796="","",IF(INDEX(TabPlayer2[Players],MATCH(P795,TabPlayer2[Players],0)+1)="",$B$4,INDEX(TabPlayer2[Players],MATCH(P795,TabPlayer2[Players],0)+1)))</f>
        <v/>
      </c>
      <c r="Q796" t="str">
        <f t="shared" si="64"/>
        <v/>
      </c>
      <c r="R796" t="str">
        <f>IF(TabResults[[#This Row],[Games-Periods-Players]]="","",1)</f>
        <v/>
      </c>
    </row>
    <row r="797" spans="10:18" hidden="1" x14ac:dyDescent="0.25">
      <c r="J797" s="11" t="str">
        <f t="shared" si="63"/>
        <v/>
      </c>
      <c r="K797" t="str">
        <f>IF(ROW()-ROW($K$4)+1&gt;COUNTA($J$4:$J$5000)*COUNTA(TabPP[Players playing]),"",INDEX($J$4:$J$5000,INT((ROW()-ROW($K$4))/COUNTA(TabPP[Players playing])+1))&amp;"-"&amp;INDEX(TabPP[Players playing],MOD(ROW()-ROW($K$4),COUNTA(TabPP[Players playing]))+1))</f>
        <v>G2--</v>
      </c>
      <c r="L797" t="str">
        <f t="shared" si="65"/>
        <v/>
      </c>
      <c r="M797" t="str">
        <f t="shared" si="66"/>
        <v/>
      </c>
      <c r="N797" t="str">
        <f t="shared" si="67"/>
        <v/>
      </c>
      <c r="O797" t="str">
        <f t="array" ref="O797">IFERROR(INDEX($L$4:$L$5000,_xlfn.AGGREGATE(15,6,IF($L$4:$L$5000&lt;&gt;"",ROW($L$4:$L$5000)-ROW($L$4)+1,NA()),ROWS($O$4:O797))),"")</f>
        <v/>
      </c>
      <c r="P797" t="str">
        <f>IF(O797="","",IF(INDEX(TabPlayer2[Players],MATCH(P796,TabPlayer2[Players],0)+1)="",$B$4,INDEX(TabPlayer2[Players],MATCH(P796,TabPlayer2[Players],0)+1)))</f>
        <v/>
      </c>
      <c r="Q797" t="str">
        <f t="shared" si="64"/>
        <v/>
      </c>
      <c r="R797" t="str">
        <f>IF(TabResults[[#This Row],[Games-Periods-Players]]="","",1)</f>
        <v/>
      </c>
    </row>
    <row r="798" spans="10:18" hidden="1" x14ac:dyDescent="0.25">
      <c r="J798" s="11" t="str">
        <f t="shared" si="63"/>
        <v/>
      </c>
      <c r="K798" t="str">
        <f>IF(ROW()-ROW($K$4)+1&gt;COUNTA($J$4:$J$5000)*COUNTA(TabPP[Players playing]),"",INDEX($J$4:$J$5000,INT((ROW()-ROW($K$4))/COUNTA(TabPP[Players playing])+1))&amp;"-"&amp;INDEX(TabPP[Players playing],MOD(ROW()-ROW($K$4),COUNTA(TabPP[Players playing]))+1))</f>
        <v>G2--</v>
      </c>
      <c r="L798" t="str">
        <f t="shared" si="65"/>
        <v/>
      </c>
      <c r="M798" t="str">
        <f t="shared" si="66"/>
        <v/>
      </c>
      <c r="N798" t="str">
        <f t="shared" si="67"/>
        <v/>
      </c>
      <c r="O798" t="str">
        <f t="array" ref="O798">IFERROR(INDEX($L$4:$L$5000,_xlfn.AGGREGATE(15,6,IF($L$4:$L$5000&lt;&gt;"",ROW($L$4:$L$5000)-ROW($L$4)+1,NA()),ROWS($O$4:O798))),"")</f>
        <v/>
      </c>
      <c r="P798" t="str">
        <f>IF(O798="","",IF(INDEX(TabPlayer2[Players],MATCH(P797,TabPlayer2[Players],0)+1)="",$B$4,INDEX(TabPlayer2[Players],MATCH(P797,TabPlayer2[Players],0)+1)))</f>
        <v/>
      </c>
      <c r="Q798" t="str">
        <f t="shared" si="64"/>
        <v/>
      </c>
      <c r="R798" t="str">
        <f>IF(TabResults[[#This Row],[Games-Periods-Players]]="","",1)</f>
        <v/>
      </c>
    </row>
    <row r="799" spans="10:18" hidden="1" x14ac:dyDescent="0.25">
      <c r="J799" s="11" t="str">
        <f t="shared" si="63"/>
        <v/>
      </c>
      <c r="K799" t="str">
        <f>IF(ROW()-ROW($K$4)+1&gt;COUNTA($J$4:$J$5000)*COUNTA(TabPP[Players playing]),"",INDEX($J$4:$J$5000,INT((ROW()-ROW($K$4))/COUNTA(TabPP[Players playing])+1))&amp;"-"&amp;INDEX(TabPP[Players playing],MOD(ROW()-ROW($K$4),COUNTA(TabPP[Players playing]))+1))</f>
        <v>G2--</v>
      </c>
      <c r="L799" t="str">
        <f t="shared" si="65"/>
        <v/>
      </c>
      <c r="M799" t="str">
        <f t="shared" si="66"/>
        <v/>
      </c>
      <c r="N799" t="str">
        <f t="shared" si="67"/>
        <v/>
      </c>
      <c r="O799" t="str">
        <f t="array" ref="O799">IFERROR(INDEX($L$4:$L$5000,_xlfn.AGGREGATE(15,6,IF($L$4:$L$5000&lt;&gt;"",ROW($L$4:$L$5000)-ROW($L$4)+1,NA()),ROWS($O$4:O799))),"")</f>
        <v/>
      </c>
      <c r="P799" t="str">
        <f>IF(O799="","",IF(INDEX(TabPlayer2[Players],MATCH(P798,TabPlayer2[Players],0)+1)="",$B$4,INDEX(TabPlayer2[Players],MATCH(P798,TabPlayer2[Players],0)+1)))</f>
        <v/>
      </c>
      <c r="Q799" t="str">
        <f t="shared" si="64"/>
        <v/>
      </c>
      <c r="R799" t="str">
        <f>IF(TabResults[[#This Row],[Games-Periods-Players]]="","",1)</f>
        <v/>
      </c>
    </row>
    <row r="800" spans="10:18" hidden="1" x14ac:dyDescent="0.25">
      <c r="J800" s="11" t="str">
        <f t="shared" si="63"/>
        <v/>
      </c>
      <c r="K800" t="str">
        <f>IF(ROW()-ROW($K$4)+1&gt;COUNTA($J$4:$J$5000)*COUNTA(TabPP[Players playing]),"",INDEX($J$4:$J$5000,INT((ROW()-ROW($K$4))/COUNTA(TabPP[Players playing])+1))&amp;"-"&amp;INDEX(TabPP[Players playing],MOD(ROW()-ROW($K$4),COUNTA(TabPP[Players playing]))+1))</f>
        <v>G2--</v>
      </c>
      <c r="L800" t="str">
        <f t="shared" si="65"/>
        <v/>
      </c>
      <c r="M800" t="str">
        <f t="shared" si="66"/>
        <v/>
      </c>
      <c r="N800" t="str">
        <f t="shared" si="67"/>
        <v/>
      </c>
      <c r="O800" t="str">
        <f t="array" ref="O800">IFERROR(INDEX($L$4:$L$5000,_xlfn.AGGREGATE(15,6,IF($L$4:$L$5000&lt;&gt;"",ROW($L$4:$L$5000)-ROW($L$4)+1,NA()),ROWS($O$4:O800))),"")</f>
        <v/>
      </c>
      <c r="P800" t="str">
        <f>IF(O800="","",IF(INDEX(TabPlayer2[Players],MATCH(P799,TabPlayer2[Players],0)+1)="",$B$4,INDEX(TabPlayer2[Players],MATCH(P799,TabPlayer2[Players],0)+1)))</f>
        <v/>
      </c>
      <c r="Q800" t="str">
        <f t="shared" si="64"/>
        <v/>
      </c>
      <c r="R800" t="str">
        <f>IF(TabResults[[#This Row],[Games-Periods-Players]]="","",1)</f>
        <v/>
      </c>
    </row>
    <row r="801" spans="10:18" hidden="1" x14ac:dyDescent="0.25">
      <c r="J801" s="11" t="str">
        <f t="shared" si="63"/>
        <v/>
      </c>
      <c r="K801" t="str">
        <f>IF(ROW()-ROW($K$4)+1&gt;COUNTA($J$4:$J$5000)*COUNTA(TabPP[Players playing]),"",INDEX($J$4:$J$5000,INT((ROW()-ROW($K$4))/COUNTA(TabPP[Players playing])+1))&amp;"-"&amp;INDEX(TabPP[Players playing],MOD(ROW()-ROW($K$4),COUNTA(TabPP[Players playing]))+1))</f>
        <v>G2--</v>
      </c>
      <c r="L801" t="str">
        <f t="shared" si="65"/>
        <v/>
      </c>
      <c r="M801" t="str">
        <f t="shared" si="66"/>
        <v/>
      </c>
      <c r="N801" t="str">
        <f t="shared" si="67"/>
        <v/>
      </c>
      <c r="O801" t="str">
        <f t="array" ref="O801">IFERROR(INDEX($L$4:$L$5000,_xlfn.AGGREGATE(15,6,IF($L$4:$L$5000&lt;&gt;"",ROW($L$4:$L$5000)-ROW($L$4)+1,NA()),ROWS($O$4:O801))),"")</f>
        <v/>
      </c>
      <c r="P801" t="str">
        <f>IF(O801="","",IF(INDEX(TabPlayer2[Players],MATCH(P800,TabPlayer2[Players],0)+1)="",$B$4,INDEX(TabPlayer2[Players],MATCH(P800,TabPlayer2[Players],0)+1)))</f>
        <v/>
      </c>
      <c r="Q801" t="str">
        <f t="shared" si="64"/>
        <v/>
      </c>
      <c r="R801" t="str">
        <f>IF(TabResults[[#This Row],[Games-Periods-Players]]="","",1)</f>
        <v/>
      </c>
    </row>
    <row r="802" spans="10:18" hidden="1" x14ac:dyDescent="0.25">
      <c r="J802" s="11" t="str">
        <f t="shared" si="63"/>
        <v/>
      </c>
      <c r="K802" t="str">
        <f>IF(ROW()-ROW($K$4)+1&gt;COUNTA($J$4:$J$5000)*COUNTA(TabPP[Players playing]),"",INDEX($J$4:$J$5000,INT((ROW()-ROW($K$4))/COUNTA(TabPP[Players playing])+1))&amp;"-"&amp;INDEX(TabPP[Players playing],MOD(ROW()-ROW($K$4),COUNTA(TabPP[Players playing]))+1))</f>
        <v>G2--</v>
      </c>
      <c r="L802" t="str">
        <f t="shared" si="65"/>
        <v/>
      </c>
      <c r="M802" t="str">
        <f t="shared" si="66"/>
        <v/>
      </c>
      <c r="N802" t="str">
        <f t="shared" si="67"/>
        <v/>
      </c>
      <c r="O802" t="str">
        <f t="array" ref="O802">IFERROR(INDEX($L$4:$L$5000,_xlfn.AGGREGATE(15,6,IF($L$4:$L$5000&lt;&gt;"",ROW($L$4:$L$5000)-ROW($L$4)+1,NA()),ROWS($O$4:O802))),"")</f>
        <v/>
      </c>
      <c r="P802" t="str">
        <f>IF(O802="","",IF(INDEX(TabPlayer2[Players],MATCH(P801,TabPlayer2[Players],0)+1)="",$B$4,INDEX(TabPlayer2[Players],MATCH(P801,TabPlayer2[Players],0)+1)))</f>
        <v/>
      </c>
      <c r="Q802" t="str">
        <f t="shared" si="64"/>
        <v/>
      </c>
      <c r="R802" t="str">
        <f>IF(TabResults[[#This Row],[Games-Periods-Players]]="","",1)</f>
        <v/>
      </c>
    </row>
    <row r="803" spans="10:18" hidden="1" x14ac:dyDescent="0.25">
      <c r="J803" s="11" t="str">
        <f t="shared" si="63"/>
        <v/>
      </c>
      <c r="K803" t="str">
        <f>IF(ROW()-ROW($K$4)+1&gt;COUNTA($J$4:$J$5000)*COUNTA(TabPP[Players playing]),"",INDEX($J$4:$J$5000,INT((ROW()-ROW($K$4))/COUNTA(TabPP[Players playing])+1))&amp;"-"&amp;INDEX(TabPP[Players playing],MOD(ROW()-ROW($K$4),COUNTA(TabPP[Players playing]))+1))</f>
        <v>G2--</v>
      </c>
      <c r="L803" t="str">
        <f t="shared" si="65"/>
        <v/>
      </c>
      <c r="M803" t="str">
        <f t="shared" si="66"/>
        <v/>
      </c>
      <c r="N803" t="str">
        <f t="shared" si="67"/>
        <v/>
      </c>
      <c r="O803" t="str">
        <f t="array" ref="O803">IFERROR(INDEX($L$4:$L$5000,_xlfn.AGGREGATE(15,6,IF($L$4:$L$5000&lt;&gt;"",ROW($L$4:$L$5000)-ROW($L$4)+1,NA()),ROWS($O$4:O803))),"")</f>
        <v/>
      </c>
      <c r="P803" t="str">
        <f>IF(O803="","",IF(INDEX(TabPlayer2[Players],MATCH(P802,TabPlayer2[Players],0)+1)="",$B$4,INDEX(TabPlayer2[Players],MATCH(P802,TabPlayer2[Players],0)+1)))</f>
        <v/>
      </c>
      <c r="Q803" t="str">
        <f t="shared" si="64"/>
        <v/>
      </c>
      <c r="R803" t="str">
        <f>IF(TabResults[[#This Row],[Games-Periods-Players]]="","",1)</f>
        <v/>
      </c>
    </row>
    <row r="804" spans="10:18" hidden="1" x14ac:dyDescent="0.25">
      <c r="J804" s="11" t="str">
        <f t="shared" si="63"/>
        <v/>
      </c>
      <c r="K804" t="str">
        <f>IF(ROW()-ROW($K$4)+1&gt;COUNTA($J$4:$J$5000)*COUNTA(TabPP[Players playing]),"",INDEX($J$4:$J$5000,INT((ROW()-ROW($K$4))/COUNTA(TabPP[Players playing])+1))&amp;"-"&amp;INDEX(TabPP[Players playing],MOD(ROW()-ROW($K$4),COUNTA(TabPP[Players playing]))+1))</f>
        <v>G3-P1-PP1</v>
      </c>
      <c r="L804" t="str">
        <f t="shared" si="65"/>
        <v>G3-P1-PP1</v>
      </c>
      <c r="M804" t="str">
        <f t="shared" si="66"/>
        <v/>
      </c>
      <c r="N804" t="str">
        <f t="shared" si="67"/>
        <v/>
      </c>
      <c r="O804" t="str">
        <f t="array" ref="O804">IFERROR(INDEX($L$4:$L$5000,_xlfn.AGGREGATE(15,6,IF($L$4:$L$5000&lt;&gt;"",ROW($L$4:$L$5000)-ROW($L$4)+1,NA()),ROWS($O$4:O804))),"")</f>
        <v/>
      </c>
      <c r="P804" t="str">
        <f>IF(O804="","",IF(INDEX(TabPlayer2[Players],MATCH(P803,TabPlayer2[Players],0)+1)="",$B$4,INDEX(TabPlayer2[Players],MATCH(P803,TabPlayer2[Players],0)+1)))</f>
        <v/>
      </c>
      <c r="Q804" t="str">
        <f t="shared" si="64"/>
        <v/>
      </c>
      <c r="R804" t="str">
        <f>IF(TabResults[[#This Row],[Games-Periods-Players]]="","",1)</f>
        <v/>
      </c>
    </row>
    <row r="805" spans="10:18" hidden="1" x14ac:dyDescent="0.25">
      <c r="J805" s="11" t="str">
        <f t="shared" si="63"/>
        <v/>
      </c>
      <c r="K805" t="str">
        <f>IF(ROW()-ROW($K$4)+1&gt;COUNTA($J$4:$J$5000)*COUNTA(TabPP[Players playing]),"",INDEX($J$4:$J$5000,INT((ROW()-ROW($K$4))/COUNTA(TabPP[Players playing])+1))&amp;"-"&amp;INDEX(TabPP[Players playing],MOD(ROW()-ROW($K$4),COUNTA(TabPP[Players playing]))+1))</f>
        <v>G3-P1-PP2</v>
      </c>
      <c r="L805" t="str">
        <f t="shared" si="65"/>
        <v>G3-P1-PP2</v>
      </c>
      <c r="M805" t="str">
        <f t="shared" si="66"/>
        <v/>
      </c>
      <c r="N805" t="str">
        <f t="shared" si="67"/>
        <v/>
      </c>
      <c r="O805" t="str">
        <f t="array" ref="O805">IFERROR(INDEX($L$4:$L$5000,_xlfn.AGGREGATE(15,6,IF($L$4:$L$5000&lt;&gt;"",ROW($L$4:$L$5000)-ROW($L$4)+1,NA()),ROWS($O$4:O805))),"")</f>
        <v/>
      </c>
      <c r="P805" t="str">
        <f>IF(O805="","",IF(INDEX(TabPlayer2[Players],MATCH(P804,TabPlayer2[Players],0)+1)="",$B$4,INDEX(TabPlayer2[Players],MATCH(P804,TabPlayer2[Players],0)+1)))</f>
        <v/>
      </c>
      <c r="Q805" t="str">
        <f t="shared" si="64"/>
        <v/>
      </c>
      <c r="R805" t="str">
        <f>IF(TabResults[[#This Row],[Games-Periods-Players]]="","",1)</f>
        <v/>
      </c>
    </row>
    <row r="806" spans="10:18" hidden="1" x14ac:dyDescent="0.25">
      <c r="J806" s="11" t="str">
        <f t="shared" si="63"/>
        <v/>
      </c>
      <c r="K806" t="str">
        <f>IF(ROW()-ROW($K$4)+1&gt;COUNTA($J$4:$J$5000)*COUNTA(TabPP[Players playing]),"",INDEX($J$4:$J$5000,INT((ROW()-ROW($K$4))/COUNTA(TabPP[Players playing])+1))&amp;"-"&amp;INDEX(TabPP[Players playing],MOD(ROW()-ROW($K$4),COUNTA(TabPP[Players playing]))+1))</f>
        <v>G3-P1-PP3</v>
      </c>
      <c r="L806" t="str">
        <f t="shared" si="65"/>
        <v>G3-P1-PP3</v>
      </c>
      <c r="M806" t="str">
        <f t="shared" si="66"/>
        <v/>
      </c>
      <c r="N806" t="str">
        <f t="shared" si="67"/>
        <v/>
      </c>
      <c r="O806" t="str">
        <f t="array" ref="O806">IFERROR(INDEX($L$4:$L$5000,_xlfn.AGGREGATE(15,6,IF($L$4:$L$5000&lt;&gt;"",ROW($L$4:$L$5000)-ROW($L$4)+1,NA()),ROWS($O$4:O806))),"")</f>
        <v/>
      </c>
      <c r="P806" t="str">
        <f>IF(O806="","",IF(INDEX(TabPlayer2[Players],MATCH(P805,TabPlayer2[Players],0)+1)="",$B$4,INDEX(TabPlayer2[Players],MATCH(P805,TabPlayer2[Players],0)+1)))</f>
        <v/>
      </c>
      <c r="Q806" t="str">
        <f t="shared" si="64"/>
        <v/>
      </c>
      <c r="R806" t="str">
        <f>IF(TabResults[[#This Row],[Games-Periods-Players]]="","",1)</f>
        <v/>
      </c>
    </row>
    <row r="807" spans="10:18" hidden="1" x14ac:dyDescent="0.25">
      <c r="J807" s="11" t="str">
        <f t="shared" si="63"/>
        <v/>
      </c>
      <c r="K807" t="str">
        <f>IF(ROW()-ROW($K$4)+1&gt;COUNTA($J$4:$J$5000)*COUNTA(TabPP[Players playing]),"",INDEX($J$4:$J$5000,INT((ROW()-ROW($K$4))/COUNTA(TabPP[Players playing])+1))&amp;"-"&amp;INDEX(TabPP[Players playing],MOD(ROW()-ROW($K$4),COUNTA(TabPP[Players playing]))+1))</f>
        <v>G3-P1-PP4</v>
      </c>
      <c r="L807" t="str">
        <f t="shared" si="65"/>
        <v>G3-P1-PP4</v>
      </c>
      <c r="M807" t="str">
        <f t="shared" si="66"/>
        <v/>
      </c>
      <c r="N807" t="str">
        <f t="shared" si="67"/>
        <v/>
      </c>
      <c r="O807" t="str">
        <f t="array" ref="O807">IFERROR(INDEX($L$4:$L$5000,_xlfn.AGGREGATE(15,6,IF($L$4:$L$5000&lt;&gt;"",ROW($L$4:$L$5000)-ROW($L$4)+1,NA()),ROWS($O$4:O807))),"")</f>
        <v/>
      </c>
      <c r="P807" t="str">
        <f>IF(O807="","",IF(INDEX(TabPlayer2[Players],MATCH(P806,TabPlayer2[Players],0)+1)="",$B$4,INDEX(TabPlayer2[Players],MATCH(P806,TabPlayer2[Players],0)+1)))</f>
        <v/>
      </c>
      <c r="Q807" t="str">
        <f t="shared" si="64"/>
        <v/>
      </c>
      <c r="R807" t="str">
        <f>IF(TabResults[[#This Row],[Games-Periods-Players]]="","",1)</f>
        <v/>
      </c>
    </row>
    <row r="808" spans="10:18" hidden="1" x14ac:dyDescent="0.25">
      <c r="J808" s="11" t="str">
        <f t="shared" si="63"/>
        <v/>
      </c>
      <c r="K808" t="str">
        <f>IF(ROW()-ROW($K$4)+1&gt;COUNTA($J$4:$J$5000)*COUNTA(TabPP[Players playing]),"",INDEX($J$4:$J$5000,INT((ROW()-ROW($K$4))/COUNTA(TabPP[Players playing])+1))&amp;"-"&amp;INDEX(TabPP[Players playing],MOD(ROW()-ROW($K$4),COUNTA(TabPP[Players playing]))+1))</f>
        <v>G3-P1-PP5</v>
      </c>
      <c r="L808" t="str">
        <f t="shared" si="65"/>
        <v>G3-P1-PP5</v>
      </c>
      <c r="M808" t="str">
        <f t="shared" si="66"/>
        <v/>
      </c>
      <c r="N808" t="str">
        <f t="shared" si="67"/>
        <v/>
      </c>
      <c r="O808" t="str">
        <f t="array" ref="O808">IFERROR(INDEX($L$4:$L$5000,_xlfn.AGGREGATE(15,6,IF($L$4:$L$5000&lt;&gt;"",ROW($L$4:$L$5000)-ROW($L$4)+1,NA()),ROWS($O$4:O808))),"")</f>
        <v/>
      </c>
      <c r="P808" t="str">
        <f>IF(O808="","",IF(INDEX(TabPlayer2[Players],MATCH(P807,TabPlayer2[Players],0)+1)="",$B$4,INDEX(TabPlayer2[Players],MATCH(P807,TabPlayer2[Players],0)+1)))</f>
        <v/>
      </c>
      <c r="Q808" t="str">
        <f t="shared" si="64"/>
        <v/>
      </c>
      <c r="R808" t="str">
        <f>IF(TabResults[[#This Row],[Games-Periods-Players]]="","",1)</f>
        <v/>
      </c>
    </row>
    <row r="809" spans="10:18" hidden="1" x14ac:dyDescent="0.25">
      <c r="J809" s="11" t="str">
        <f t="shared" si="63"/>
        <v/>
      </c>
      <c r="K809" t="str">
        <f>IF(ROW()-ROW($K$4)+1&gt;COUNTA($J$4:$J$5000)*COUNTA(TabPP[Players playing]),"",INDEX($J$4:$J$5000,INT((ROW()-ROW($K$4))/COUNTA(TabPP[Players playing])+1))&amp;"-"&amp;INDEX(TabPP[Players playing],MOD(ROW()-ROW($K$4),COUNTA(TabPP[Players playing]))+1))</f>
        <v>G3-P1-</v>
      </c>
      <c r="L809" t="str">
        <f t="shared" si="65"/>
        <v/>
      </c>
      <c r="M809" t="str">
        <f t="shared" si="66"/>
        <v/>
      </c>
      <c r="N809" t="str">
        <f t="shared" si="67"/>
        <v/>
      </c>
      <c r="O809" t="str">
        <f t="array" ref="O809">IFERROR(INDEX($L$4:$L$5000,_xlfn.AGGREGATE(15,6,IF($L$4:$L$5000&lt;&gt;"",ROW($L$4:$L$5000)-ROW($L$4)+1,NA()),ROWS($O$4:O809))),"")</f>
        <v/>
      </c>
      <c r="P809" t="str">
        <f>IF(O809="","",IF(INDEX(TabPlayer2[Players],MATCH(P808,TabPlayer2[Players],0)+1)="",$B$4,INDEX(TabPlayer2[Players],MATCH(P808,TabPlayer2[Players],0)+1)))</f>
        <v/>
      </c>
      <c r="Q809" t="str">
        <f t="shared" si="64"/>
        <v/>
      </c>
      <c r="R809" t="str">
        <f>IF(TabResults[[#This Row],[Games-Periods-Players]]="","",1)</f>
        <v/>
      </c>
    </row>
    <row r="810" spans="10:18" hidden="1" x14ac:dyDescent="0.25">
      <c r="J810" s="11" t="str">
        <f t="shared" si="63"/>
        <v/>
      </c>
      <c r="K810" t="str">
        <f>IF(ROW()-ROW($K$4)+1&gt;COUNTA($J$4:$J$5000)*COUNTA(TabPP[Players playing]),"",INDEX($J$4:$J$5000,INT((ROW()-ROW($K$4))/COUNTA(TabPP[Players playing])+1))&amp;"-"&amp;INDEX(TabPP[Players playing],MOD(ROW()-ROW($K$4),COUNTA(TabPP[Players playing]))+1))</f>
        <v>G3-P1-</v>
      </c>
      <c r="L810" t="str">
        <f t="shared" si="65"/>
        <v/>
      </c>
      <c r="M810" t="str">
        <f t="shared" si="66"/>
        <v/>
      </c>
      <c r="N810" t="str">
        <f t="shared" si="67"/>
        <v/>
      </c>
      <c r="O810" t="str">
        <f t="array" ref="O810">IFERROR(INDEX($L$4:$L$5000,_xlfn.AGGREGATE(15,6,IF($L$4:$L$5000&lt;&gt;"",ROW($L$4:$L$5000)-ROW($L$4)+1,NA()),ROWS($O$4:O810))),"")</f>
        <v/>
      </c>
      <c r="P810" t="str">
        <f>IF(O810="","",IF(INDEX(TabPlayer2[Players],MATCH(P809,TabPlayer2[Players],0)+1)="",$B$4,INDEX(TabPlayer2[Players],MATCH(P809,TabPlayer2[Players],0)+1)))</f>
        <v/>
      </c>
      <c r="Q810" t="str">
        <f t="shared" si="64"/>
        <v/>
      </c>
      <c r="R810" t="str">
        <f>IF(TabResults[[#This Row],[Games-Periods-Players]]="","",1)</f>
        <v/>
      </c>
    </row>
    <row r="811" spans="10:18" hidden="1" x14ac:dyDescent="0.25">
      <c r="J811" s="11" t="str">
        <f t="shared" si="63"/>
        <v/>
      </c>
      <c r="K811" t="str">
        <f>IF(ROW()-ROW($K$4)+1&gt;COUNTA($J$4:$J$5000)*COUNTA(TabPP[Players playing]),"",INDEX($J$4:$J$5000,INT((ROW()-ROW($K$4))/COUNTA(TabPP[Players playing])+1))&amp;"-"&amp;INDEX(TabPP[Players playing],MOD(ROW()-ROW($K$4),COUNTA(TabPP[Players playing]))+1))</f>
        <v>G3-P1-</v>
      </c>
      <c r="L811" t="str">
        <f t="shared" si="65"/>
        <v/>
      </c>
      <c r="M811" t="str">
        <f t="shared" si="66"/>
        <v/>
      </c>
      <c r="N811" t="str">
        <f t="shared" si="67"/>
        <v/>
      </c>
      <c r="O811" t="str">
        <f t="array" ref="O811">IFERROR(INDEX($L$4:$L$5000,_xlfn.AGGREGATE(15,6,IF($L$4:$L$5000&lt;&gt;"",ROW($L$4:$L$5000)-ROW($L$4)+1,NA()),ROWS($O$4:O811))),"")</f>
        <v/>
      </c>
      <c r="P811" t="str">
        <f>IF(O811="","",IF(INDEX(TabPlayer2[Players],MATCH(P810,TabPlayer2[Players],0)+1)="",$B$4,INDEX(TabPlayer2[Players],MATCH(P810,TabPlayer2[Players],0)+1)))</f>
        <v/>
      </c>
      <c r="Q811" t="str">
        <f t="shared" si="64"/>
        <v/>
      </c>
      <c r="R811" t="str">
        <f>IF(TabResults[[#This Row],[Games-Periods-Players]]="","",1)</f>
        <v/>
      </c>
    </row>
    <row r="812" spans="10:18" hidden="1" x14ac:dyDescent="0.25">
      <c r="J812" s="11" t="str">
        <f t="shared" si="63"/>
        <v/>
      </c>
      <c r="K812" t="str">
        <f>IF(ROW()-ROW($K$4)+1&gt;COUNTA($J$4:$J$5000)*COUNTA(TabPP[Players playing]),"",INDEX($J$4:$J$5000,INT((ROW()-ROW($K$4))/COUNTA(TabPP[Players playing])+1))&amp;"-"&amp;INDEX(TabPP[Players playing],MOD(ROW()-ROW($K$4),COUNTA(TabPP[Players playing]))+1))</f>
        <v>G3-P1-</v>
      </c>
      <c r="L812" t="str">
        <f t="shared" si="65"/>
        <v/>
      </c>
      <c r="M812" t="str">
        <f t="shared" si="66"/>
        <v/>
      </c>
      <c r="N812" t="str">
        <f t="shared" si="67"/>
        <v/>
      </c>
      <c r="O812" t="str">
        <f t="array" ref="O812">IFERROR(INDEX($L$4:$L$5000,_xlfn.AGGREGATE(15,6,IF($L$4:$L$5000&lt;&gt;"",ROW($L$4:$L$5000)-ROW($L$4)+1,NA()),ROWS($O$4:O812))),"")</f>
        <v/>
      </c>
      <c r="P812" t="str">
        <f>IF(O812="","",IF(INDEX(TabPlayer2[Players],MATCH(P811,TabPlayer2[Players],0)+1)="",$B$4,INDEX(TabPlayer2[Players],MATCH(P811,TabPlayer2[Players],0)+1)))</f>
        <v/>
      </c>
      <c r="Q812" t="str">
        <f t="shared" si="64"/>
        <v/>
      </c>
      <c r="R812" t="str">
        <f>IF(TabResults[[#This Row],[Games-Periods-Players]]="","",1)</f>
        <v/>
      </c>
    </row>
    <row r="813" spans="10:18" hidden="1" x14ac:dyDescent="0.25">
      <c r="J813" s="11" t="str">
        <f t="shared" si="63"/>
        <v/>
      </c>
      <c r="K813" t="str">
        <f>IF(ROW()-ROW($K$4)+1&gt;COUNTA($J$4:$J$5000)*COUNTA(TabPP[Players playing]),"",INDEX($J$4:$J$5000,INT((ROW()-ROW($K$4))/COUNTA(TabPP[Players playing])+1))&amp;"-"&amp;INDEX(TabPP[Players playing],MOD(ROW()-ROW($K$4),COUNTA(TabPP[Players playing]))+1))</f>
        <v>G3-P1-</v>
      </c>
      <c r="L813" t="str">
        <f t="shared" si="65"/>
        <v/>
      </c>
      <c r="M813" t="str">
        <f t="shared" si="66"/>
        <v/>
      </c>
      <c r="N813" t="str">
        <f t="shared" si="67"/>
        <v/>
      </c>
      <c r="O813" t="str">
        <f t="array" ref="O813">IFERROR(INDEX($L$4:$L$5000,_xlfn.AGGREGATE(15,6,IF($L$4:$L$5000&lt;&gt;"",ROW($L$4:$L$5000)-ROW($L$4)+1,NA()),ROWS($O$4:O813))),"")</f>
        <v/>
      </c>
      <c r="P813" t="str">
        <f>IF(O813="","",IF(INDEX(TabPlayer2[Players],MATCH(P812,TabPlayer2[Players],0)+1)="",$B$4,INDEX(TabPlayer2[Players],MATCH(P812,TabPlayer2[Players],0)+1)))</f>
        <v/>
      </c>
      <c r="Q813" t="str">
        <f t="shared" si="64"/>
        <v/>
      </c>
      <c r="R813" t="str">
        <f>IF(TabResults[[#This Row],[Games-Periods-Players]]="","",1)</f>
        <v/>
      </c>
    </row>
    <row r="814" spans="10:18" hidden="1" x14ac:dyDescent="0.25">
      <c r="J814" s="11" t="str">
        <f t="shared" si="63"/>
        <v/>
      </c>
      <c r="K814" t="str">
        <f>IF(ROW()-ROW($K$4)+1&gt;COUNTA($J$4:$J$5000)*COUNTA(TabPP[Players playing]),"",INDEX($J$4:$J$5000,INT((ROW()-ROW($K$4))/COUNTA(TabPP[Players playing])+1))&amp;"-"&amp;INDEX(TabPP[Players playing],MOD(ROW()-ROW($K$4),COUNTA(TabPP[Players playing]))+1))</f>
        <v>G3-P1-</v>
      </c>
      <c r="L814" t="str">
        <f t="shared" si="65"/>
        <v/>
      </c>
      <c r="M814" t="str">
        <f t="shared" si="66"/>
        <v/>
      </c>
      <c r="N814" t="str">
        <f t="shared" si="67"/>
        <v/>
      </c>
      <c r="O814" t="str">
        <f t="array" ref="O814">IFERROR(INDEX($L$4:$L$5000,_xlfn.AGGREGATE(15,6,IF($L$4:$L$5000&lt;&gt;"",ROW($L$4:$L$5000)-ROW($L$4)+1,NA()),ROWS($O$4:O814))),"")</f>
        <v/>
      </c>
      <c r="P814" t="str">
        <f>IF(O814="","",IF(INDEX(TabPlayer2[Players],MATCH(P813,TabPlayer2[Players],0)+1)="",$B$4,INDEX(TabPlayer2[Players],MATCH(P813,TabPlayer2[Players],0)+1)))</f>
        <v/>
      </c>
      <c r="Q814" t="str">
        <f t="shared" si="64"/>
        <v/>
      </c>
      <c r="R814" t="str">
        <f>IF(TabResults[[#This Row],[Games-Periods-Players]]="","",1)</f>
        <v/>
      </c>
    </row>
    <row r="815" spans="10:18" hidden="1" x14ac:dyDescent="0.25">
      <c r="J815" s="11" t="str">
        <f t="shared" si="63"/>
        <v/>
      </c>
      <c r="K815" t="str">
        <f>IF(ROW()-ROW($K$4)+1&gt;COUNTA($J$4:$J$5000)*COUNTA(TabPP[Players playing]),"",INDEX($J$4:$J$5000,INT((ROW()-ROW($K$4))/COUNTA(TabPP[Players playing])+1))&amp;"-"&amp;INDEX(TabPP[Players playing],MOD(ROW()-ROW($K$4),COUNTA(TabPP[Players playing]))+1))</f>
        <v>G3-P1-</v>
      </c>
      <c r="L815" t="str">
        <f t="shared" si="65"/>
        <v/>
      </c>
      <c r="M815" t="str">
        <f t="shared" si="66"/>
        <v/>
      </c>
      <c r="N815" t="str">
        <f t="shared" si="67"/>
        <v/>
      </c>
      <c r="O815" t="str">
        <f t="array" ref="O815">IFERROR(INDEX($L$4:$L$5000,_xlfn.AGGREGATE(15,6,IF($L$4:$L$5000&lt;&gt;"",ROW($L$4:$L$5000)-ROW($L$4)+1,NA()),ROWS($O$4:O815))),"")</f>
        <v/>
      </c>
      <c r="P815" t="str">
        <f>IF(O815="","",IF(INDEX(TabPlayer2[Players],MATCH(P814,TabPlayer2[Players],0)+1)="",$B$4,INDEX(TabPlayer2[Players],MATCH(P814,TabPlayer2[Players],0)+1)))</f>
        <v/>
      </c>
      <c r="Q815" t="str">
        <f t="shared" si="64"/>
        <v/>
      </c>
      <c r="R815" t="str">
        <f>IF(TabResults[[#This Row],[Games-Periods-Players]]="","",1)</f>
        <v/>
      </c>
    </row>
    <row r="816" spans="10:18" hidden="1" x14ac:dyDescent="0.25">
      <c r="J816" s="11" t="str">
        <f t="shared" si="63"/>
        <v/>
      </c>
      <c r="K816" t="str">
        <f>IF(ROW()-ROW($K$4)+1&gt;COUNTA($J$4:$J$5000)*COUNTA(TabPP[Players playing]),"",INDEX($J$4:$J$5000,INT((ROW()-ROW($K$4))/COUNTA(TabPP[Players playing])+1))&amp;"-"&amp;INDEX(TabPP[Players playing],MOD(ROW()-ROW($K$4),COUNTA(TabPP[Players playing]))+1))</f>
        <v>G3-P1-</v>
      </c>
      <c r="L816" t="str">
        <f t="shared" si="65"/>
        <v/>
      </c>
      <c r="M816" t="str">
        <f t="shared" si="66"/>
        <v/>
      </c>
      <c r="N816" t="str">
        <f t="shared" si="67"/>
        <v/>
      </c>
      <c r="O816" t="str">
        <f t="array" ref="O816">IFERROR(INDEX($L$4:$L$5000,_xlfn.AGGREGATE(15,6,IF($L$4:$L$5000&lt;&gt;"",ROW($L$4:$L$5000)-ROW($L$4)+1,NA()),ROWS($O$4:O816))),"")</f>
        <v/>
      </c>
      <c r="P816" t="str">
        <f>IF(O816="","",IF(INDEX(TabPlayer2[Players],MATCH(P815,TabPlayer2[Players],0)+1)="",$B$4,INDEX(TabPlayer2[Players],MATCH(P815,TabPlayer2[Players],0)+1)))</f>
        <v/>
      </c>
      <c r="Q816" t="str">
        <f t="shared" si="64"/>
        <v/>
      </c>
      <c r="R816" t="str">
        <f>IF(TabResults[[#This Row],[Games-Periods-Players]]="","",1)</f>
        <v/>
      </c>
    </row>
    <row r="817" spans="10:18" hidden="1" x14ac:dyDescent="0.25">
      <c r="J817" s="11" t="str">
        <f t="shared" si="63"/>
        <v/>
      </c>
      <c r="K817" t="str">
        <f>IF(ROW()-ROW($K$4)+1&gt;COUNTA($J$4:$J$5000)*COUNTA(TabPP[Players playing]),"",INDEX($J$4:$J$5000,INT((ROW()-ROW($K$4))/COUNTA(TabPP[Players playing])+1))&amp;"-"&amp;INDEX(TabPP[Players playing],MOD(ROW()-ROW($K$4),COUNTA(TabPP[Players playing]))+1))</f>
        <v>G3-P1-</v>
      </c>
      <c r="L817" t="str">
        <f t="shared" si="65"/>
        <v/>
      </c>
      <c r="M817" t="str">
        <f t="shared" si="66"/>
        <v/>
      </c>
      <c r="N817" t="str">
        <f t="shared" si="67"/>
        <v/>
      </c>
      <c r="O817" t="str">
        <f t="array" ref="O817">IFERROR(INDEX($L$4:$L$5000,_xlfn.AGGREGATE(15,6,IF($L$4:$L$5000&lt;&gt;"",ROW($L$4:$L$5000)-ROW($L$4)+1,NA()),ROWS($O$4:O817))),"")</f>
        <v/>
      </c>
      <c r="P817" t="str">
        <f>IF(O817="","",IF(INDEX(TabPlayer2[Players],MATCH(P816,TabPlayer2[Players],0)+1)="",$B$4,INDEX(TabPlayer2[Players],MATCH(P816,TabPlayer2[Players],0)+1)))</f>
        <v/>
      </c>
      <c r="Q817" t="str">
        <f t="shared" si="64"/>
        <v/>
      </c>
      <c r="R817" t="str">
        <f>IF(TabResults[[#This Row],[Games-Periods-Players]]="","",1)</f>
        <v/>
      </c>
    </row>
    <row r="818" spans="10:18" hidden="1" x14ac:dyDescent="0.25">
      <c r="J818" s="11" t="str">
        <f t="shared" si="63"/>
        <v/>
      </c>
      <c r="K818" t="str">
        <f>IF(ROW()-ROW($K$4)+1&gt;COUNTA($J$4:$J$5000)*COUNTA(TabPP[Players playing]),"",INDEX($J$4:$J$5000,INT((ROW()-ROW($K$4))/COUNTA(TabPP[Players playing])+1))&amp;"-"&amp;INDEX(TabPP[Players playing],MOD(ROW()-ROW($K$4),COUNTA(TabPP[Players playing]))+1))</f>
        <v>G3-P1-</v>
      </c>
      <c r="L818" t="str">
        <f t="shared" si="65"/>
        <v/>
      </c>
      <c r="M818" t="str">
        <f t="shared" si="66"/>
        <v/>
      </c>
      <c r="N818" t="str">
        <f t="shared" si="67"/>
        <v/>
      </c>
      <c r="O818" t="str">
        <f t="array" ref="O818">IFERROR(INDEX($L$4:$L$5000,_xlfn.AGGREGATE(15,6,IF($L$4:$L$5000&lt;&gt;"",ROW($L$4:$L$5000)-ROW($L$4)+1,NA()),ROWS($O$4:O818))),"")</f>
        <v/>
      </c>
      <c r="P818" t="str">
        <f>IF(O818="","",IF(INDEX(TabPlayer2[Players],MATCH(P817,TabPlayer2[Players],0)+1)="",$B$4,INDEX(TabPlayer2[Players],MATCH(P817,TabPlayer2[Players],0)+1)))</f>
        <v/>
      </c>
      <c r="Q818" t="str">
        <f t="shared" si="64"/>
        <v/>
      </c>
      <c r="R818" t="str">
        <f>IF(TabResults[[#This Row],[Games-Periods-Players]]="","",1)</f>
        <v/>
      </c>
    </row>
    <row r="819" spans="10:18" hidden="1" x14ac:dyDescent="0.25">
      <c r="J819" s="11" t="str">
        <f t="shared" si="63"/>
        <v/>
      </c>
      <c r="K819" t="str">
        <f>IF(ROW()-ROW($K$4)+1&gt;COUNTA($J$4:$J$5000)*COUNTA(TabPP[Players playing]),"",INDEX($J$4:$J$5000,INT((ROW()-ROW($K$4))/COUNTA(TabPP[Players playing])+1))&amp;"-"&amp;INDEX(TabPP[Players playing],MOD(ROW()-ROW($K$4),COUNTA(TabPP[Players playing]))+1))</f>
        <v>G3-P1-</v>
      </c>
      <c r="L819" t="str">
        <f t="shared" si="65"/>
        <v/>
      </c>
      <c r="M819" t="str">
        <f t="shared" si="66"/>
        <v/>
      </c>
      <c r="N819" t="str">
        <f t="shared" si="67"/>
        <v/>
      </c>
      <c r="O819" t="str">
        <f t="array" ref="O819">IFERROR(INDEX($L$4:$L$5000,_xlfn.AGGREGATE(15,6,IF($L$4:$L$5000&lt;&gt;"",ROW($L$4:$L$5000)-ROW($L$4)+1,NA()),ROWS($O$4:O819))),"")</f>
        <v/>
      </c>
      <c r="P819" t="str">
        <f>IF(O819="","",IF(INDEX(TabPlayer2[Players],MATCH(P818,TabPlayer2[Players],0)+1)="",$B$4,INDEX(TabPlayer2[Players],MATCH(P818,TabPlayer2[Players],0)+1)))</f>
        <v/>
      </c>
      <c r="Q819" t="str">
        <f t="shared" si="64"/>
        <v/>
      </c>
      <c r="R819" t="str">
        <f>IF(TabResults[[#This Row],[Games-Periods-Players]]="","",1)</f>
        <v/>
      </c>
    </row>
    <row r="820" spans="10:18" hidden="1" x14ac:dyDescent="0.25">
      <c r="J820" s="11" t="str">
        <f t="shared" si="63"/>
        <v/>
      </c>
      <c r="K820" t="str">
        <f>IF(ROW()-ROW($K$4)+1&gt;COUNTA($J$4:$J$5000)*COUNTA(TabPP[Players playing]),"",INDEX($J$4:$J$5000,INT((ROW()-ROW($K$4))/COUNTA(TabPP[Players playing])+1))&amp;"-"&amp;INDEX(TabPP[Players playing],MOD(ROW()-ROW($K$4),COUNTA(TabPP[Players playing]))+1))</f>
        <v>G3-P1-</v>
      </c>
      <c r="L820" t="str">
        <f t="shared" si="65"/>
        <v/>
      </c>
      <c r="M820" t="str">
        <f t="shared" si="66"/>
        <v/>
      </c>
      <c r="N820" t="str">
        <f t="shared" si="67"/>
        <v/>
      </c>
      <c r="O820" t="str">
        <f t="array" ref="O820">IFERROR(INDEX($L$4:$L$5000,_xlfn.AGGREGATE(15,6,IF($L$4:$L$5000&lt;&gt;"",ROW($L$4:$L$5000)-ROW($L$4)+1,NA()),ROWS($O$4:O820))),"")</f>
        <v/>
      </c>
      <c r="P820" t="str">
        <f>IF(O820="","",IF(INDEX(TabPlayer2[Players],MATCH(P819,TabPlayer2[Players],0)+1)="",$B$4,INDEX(TabPlayer2[Players],MATCH(P819,TabPlayer2[Players],0)+1)))</f>
        <v/>
      </c>
      <c r="Q820" t="str">
        <f t="shared" si="64"/>
        <v/>
      </c>
      <c r="R820" t="str">
        <f>IF(TabResults[[#This Row],[Games-Periods-Players]]="","",1)</f>
        <v/>
      </c>
    </row>
    <row r="821" spans="10:18" hidden="1" x14ac:dyDescent="0.25">
      <c r="J821" s="11" t="str">
        <f t="shared" si="63"/>
        <v/>
      </c>
      <c r="K821" t="str">
        <f>IF(ROW()-ROW($K$4)+1&gt;COUNTA($J$4:$J$5000)*COUNTA(TabPP[Players playing]),"",INDEX($J$4:$J$5000,INT((ROW()-ROW($K$4))/COUNTA(TabPP[Players playing])+1))&amp;"-"&amp;INDEX(TabPP[Players playing],MOD(ROW()-ROW($K$4),COUNTA(TabPP[Players playing]))+1))</f>
        <v>G3-P1-</v>
      </c>
      <c r="L821" t="str">
        <f t="shared" si="65"/>
        <v/>
      </c>
      <c r="M821" t="str">
        <f t="shared" si="66"/>
        <v/>
      </c>
      <c r="N821" t="str">
        <f t="shared" si="67"/>
        <v/>
      </c>
      <c r="O821" t="str">
        <f t="array" ref="O821">IFERROR(INDEX($L$4:$L$5000,_xlfn.AGGREGATE(15,6,IF($L$4:$L$5000&lt;&gt;"",ROW($L$4:$L$5000)-ROW($L$4)+1,NA()),ROWS($O$4:O821))),"")</f>
        <v/>
      </c>
      <c r="P821" t="str">
        <f>IF(O821="","",IF(INDEX(TabPlayer2[Players],MATCH(P820,TabPlayer2[Players],0)+1)="",$B$4,INDEX(TabPlayer2[Players],MATCH(P820,TabPlayer2[Players],0)+1)))</f>
        <v/>
      </c>
      <c r="Q821" t="str">
        <f t="shared" si="64"/>
        <v/>
      </c>
      <c r="R821" t="str">
        <f>IF(TabResults[[#This Row],[Games-Periods-Players]]="","",1)</f>
        <v/>
      </c>
    </row>
    <row r="822" spans="10:18" hidden="1" x14ac:dyDescent="0.25">
      <c r="J822" s="11" t="str">
        <f t="shared" si="63"/>
        <v/>
      </c>
      <c r="K822" t="str">
        <f>IF(ROW()-ROW($K$4)+1&gt;COUNTA($J$4:$J$5000)*COUNTA(TabPP[Players playing]),"",INDEX($J$4:$J$5000,INT((ROW()-ROW($K$4))/COUNTA(TabPP[Players playing])+1))&amp;"-"&amp;INDEX(TabPP[Players playing],MOD(ROW()-ROW($K$4),COUNTA(TabPP[Players playing]))+1))</f>
        <v>G3-P1-</v>
      </c>
      <c r="L822" t="str">
        <f t="shared" si="65"/>
        <v/>
      </c>
      <c r="M822" t="str">
        <f t="shared" si="66"/>
        <v/>
      </c>
      <c r="N822" t="str">
        <f t="shared" si="67"/>
        <v/>
      </c>
      <c r="O822" t="str">
        <f t="array" ref="O822">IFERROR(INDEX($L$4:$L$5000,_xlfn.AGGREGATE(15,6,IF($L$4:$L$5000&lt;&gt;"",ROW($L$4:$L$5000)-ROW($L$4)+1,NA()),ROWS($O$4:O822))),"")</f>
        <v/>
      </c>
      <c r="P822" t="str">
        <f>IF(O822="","",IF(INDEX(TabPlayer2[Players],MATCH(P821,TabPlayer2[Players],0)+1)="",$B$4,INDEX(TabPlayer2[Players],MATCH(P821,TabPlayer2[Players],0)+1)))</f>
        <v/>
      </c>
      <c r="Q822" t="str">
        <f t="shared" si="64"/>
        <v/>
      </c>
      <c r="R822" t="str">
        <f>IF(TabResults[[#This Row],[Games-Periods-Players]]="","",1)</f>
        <v/>
      </c>
    </row>
    <row r="823" spans="10:18" hidden="1" x14ac:dyDescent="0.25">
      <c r="J823" s="11" t="str">
        <f t="shared" si="63"/>
        <v/>
      </c>
      <c r="K823" t="str">
        <f>IF(ROW()-ROW($K$4)+1&gt;COUNTA($J$4:$J$5000)*COUNTA(TabPP[Players playing]),"",INDEX($J$4:$J$5000,INT((ROW()-ROW($K$4))/COUNTA(TabPP[Players playing])+1))&amp;"-"&amp;INDEX(TabPP[Players playing],MOD(ROW()-ROW($K$4),COUNTA(TabPP[Players playing]))+1))</f>
        <v>G3-P1-</v>
      </c>
      <c r="L823" t="str">
        <f t="shared" si="65"/>
        <v/>
      </c>
      <c r="M823" t="str">
        <f t="shared" si="66"/>
        <v/>
      </c>
      <c r="N823" t="str">
        <f t="shared" si="67"/>
        <v/>
      </c>
      <c r="O823" t="str">
        <f t="array" ref="O823">IFERROR(INDEX($L$4:$L$5000,_xlfn.AGGREGATE(15,6,IF($L$4:$L$5000&lt;&gt;"",ROW($L$4:$L$5000)-ROW($L$4)+1,NA()),ROWS($O$4:O823))),"")</f>
        <v/>
      </c>
      <c r="P823" t="str">
        <f>IF(O823="","",IF(INDEX(TabPlayer2[Players],MATCH(P822,TabPlayer2[Players],0)+1)="",$B$4,INDEX(TabPlayer2[Players],MATCH(P822,TabPlayer2[Players],0)+1)))</f>
        <v/>
      </c>
      <c r="Q823" t="str">
        <f t="shared" si="64"/>
        <v/>
      </c>
      <c r="R823" t="str">
        <f>IF(TabResults[[#This Row],[Games-Periods-Players]]="","",1)</f>
        <v/>
      </c>
    </row>
    <row r="824" spans="10:18" hidden="1" x14ac:dyDescent="0.25">
      <c r="J824" s="11" t="str">
        <f t="shared" si="63"/>
        <v/>
      </c>
      <c r="K824" t="str">
        <f>IF(ROW()-ROW($K$4)+1&gt;COUNTA($J$4:$J$5000)*COUNTA(TabPP[Players playing]),"",INDEX($J$4:$J$5000,INT((ROW()-ROW($K$4))/COUNTA(TabPP[Players playing])+1))&amp;"-"&amp;INDEX(TabPP[Players playing],MOD(ROW()-ROW($K$4),COUNTA(TabPP[Players playing]))+1))</f>
        <v>G3-P2-PP1</v>
      </c>
      <c r="L824" t="str">
        <f t="shared" si="65"/>
        <v>G3-P2-PP1</v>
      </c>
      <c r="M824" t="str">
        <f t="shared" si="66"/>
        <v/>
      </c>
      <c r="N824" t="str">
        <f t="shared" si="67"/>
        <v/>
      </c>
      <c r="O824" t="str">
        <f t="array" ref="O824">IFERROR(INDEX($L$4:$L$5000,_xlfn.AGGREGATE(15,6,IF($L$4:$L$5000&lt;&gt;"",ROW($L$4:$L$5000)-ROW($L$4)+1,NA()),ROWS($O$4:O824))),"")</f>
        <v/>
      </c>
      <c r="P824" t="str">
        <f>IF(O824="","",IF(INDEX(TabPlayer2[Players],MATCH(P823,TabPlayer2[Players],0)+1)="",$B$4,INDEX(TabPlayer2[Players],MATCH(P823,TabPlayer2[Players],0)+1)))</f>
        <v/>
      </c>
      <c r="Q824" t="str">
        <f t="shared" si="64"/>
        <v/>
      </c>
      <c r="R824" t="str">
        <f>IF(TabResults[[#This Row],[Games-Periods-Players]]="","",1)</f>
        <v/>
      </c>
    </row>
    <row r="825" spans="10:18" hidden="1" x14ac:dyDescent="0.25">
      <c r="J825" s="11" t="str">
        <f t="shared" si="63"/>
        <v/>
      </c>
      <c r="K825" t="str">
        <f>IF(ROW()-ROW($K$4)+1&gt;COUNTA($J$4:$J$5000)*COUNTA(TabPP[Players playing]),"",INDEX($J$4:$J$5000,INT((ROW()-ROW($K$4))/COUNTA(TabPP[Players playing])+1))&amp;"-"&amp;INDEX(TabPP[Players playing],MOD(ROW()-ROW($K$4),COUNTA(TabPP[Players playing]))+1))</f>
        <v>G3-P2-PP2</v>
      </c>
      <c r="L825" t="str">
        <f t="shared" si="65"/>
        <v>G3-P2-PP2</v>
      </c>
      <c r="M825" t="str">
        <f t="shared" si="66"/>
        <v/>
      </c>
      <c r="N825" t="str">
        <f t="shared" si="67"/>
        <v/>
      </c>
      <c r="O825" t="str">
        <f t="array" ref="O825">IFERROR(INDEX($L$4:$L$5000,_xlfn.AGGREGATE(15,6,IF($L$4:$L$5000&lt;&gt;"",ROW($L$4:$L$5000)-ROW($L$4)+1,NA()),ROWS($O$4:O825))),"")</f>
        <v/>
      </c>
      <c r="P825" t="str">
        <f>IF(O825="","",IF(INDEX(TabPlayer2[Players],MATCH(P824,TabPlayer2[Players],0)+1)="",$B$4,INDEX(TabPlayer2[Players],MATCH(P824,TabPlayer2[Players],0)+1)))</f>
        <v/>
      </c>
      <c r="Q825" t="str">
        <f t="shared" si="64"/>
        <v/>
      </c>
      <c r="R825" t="str">
        <f>IF(TabResults[[#This Row],[Games-Periods-Players]]="","",1)</f>
        <v/>
      </c>
    </row>
    <row r="826" spans="10:18" hidden="1" x14ac:dyDescent="0.25">
      <c r="J826" s="11" t="str">
        <f t="shared" si="63"/>
        <v/>
      </c>
      <c r="K826" t="str">
        <f>IF(ROW()-ROW($K$4)+1&gt;COUNTA($J$4:$J$5000)*COUNTA(TabPP[Players playing]),"",INDEX($J$4:$J$5000,INT((ROW()-ROW($K$4))/COUNTA(TabPP[Players playing])+1))&amp;"-"&amp;INDEX(TabPP[Players playing],MOD(ROW()-ROW($K$4),COUNTA(TabPP[Players playing]))+1))</f>
        <v>G3-P2-PP3</v>
      </c>
      <c r="L826" t="str">
        <f t="shared" si="65"/>
        <v>G3-P2-PP3</v>
      </c>
      <c r="M826" t="str">
        <f t="shared" si="66"/>
        <v/>
      </c>
      <c r="N826" t="str">
        <f t="shared" si="67"/>
        <v/>
      </c>
      <c r="O826" t="str">
        <f t="array" ref="O826">IFERROR(INDEX($L$4:$L$5000,_xlfn.AGGREGATE(15,6,IF($L$4:$L$5000&lt;&gt;"",ROW($L$4:$L$5000)-ROW($L$4)+1,NA()),ROWS($O$4:O826))),"")</f>
        <v/>
      </c>
      <c r="P826" t="str">
        <f>IF(O826="","",IF(INDEX(TabPlayer2[Players],MATCH(P825,TabPlayer2[Players],0)+1)="",$B$4,INDEX(TabPlayer2[Players],MATCH(P825,TabPlayer2[Players],0)+1)))</f>
        <v/>
      </c>
      <c r="Q826" t="str">
        <f t="shared" si="64"/>
        <v/>
      </c>
      <c r="R826" t="str">
        <f>IF(TabResults[[#This Row],[Games-Periods-Players]]="","",1)</f>
        <v/>
      </c>
    </row>
    <row r="827" spans="10:18" hidden="1" x14ac:dyDescent="0.25">
      <c r="J827" s="11" t="str">
        <f t="shared" si="63"/>
        <v/>
      </c>
      <c r="K827" t="str">
        <f>IF(ROW()-ROW($K$4)+1&gt;COUNTA($J$4:$J$5000)*COUNTA(TabPP[Players playing]),"",INDEX($J$4:$J$5000,INT((ROW()-ROW($K$4))/COUNTA(TabPP[Players playing])+1))&amp;"-"&amp;INDEX(TabPP[Players playing],MOD(ROW()-ROW($K$4),COUNTA(TabPP[Players playing]))+1))</f>
        <v>G3-P2-PP4</v>
      </c>
      <c r="L827" t="str">
        <f t="shared" si="65"/>
        <v>G3-P2-PP4</v>
      </c>
      <c r="M827" t="str">
        <f t="shared" si="66"/>
        <v/>
      </c>
      <c r="N827" t="str">
        <f t="shared" si="67"/>
        <v/>
      </c>
      <c r="O827" t="str">
        <f t="array" ref="O827">IFERROR(INDEX($L$4:$L$5000,_xlfn.AGGREGATE(15,6,IF($L$4:$L$5000&lt;&gt;"",ROW($L$4:$L$5000)-ROW($L$4)+1,NA()),ROWS($O$4:O827))),"")</f>
        <v/>
      </c>
      <c r="P827" t="str">
        <f>IF(O827="","",IF(INDEX(TabPlayer2[Players],MATCH(P826,TabPlayer2[Players],0)+1)="",$B$4,INDEX(TabPlayer2[Players],MATCH(P826,TabPlayer2[Players],0)+1)))</f>
        <v/>
      </c>
      <c r="Q827" t="str">
        <f t="shared" si="64"/>
        <v/>
      </c>
      <c r="R827" t="str">
        <f>IF(TabResults[[#This Row],[Games-Periods-Players]]="","",1)</f>
        <v/>
      </c>
    </row>
    <row r="828" spans="10:18" hidden="1" x14ac:dyDescent="0.25">
      <c r="J828" s="11" t="str">
        <f t="shared" si="63"/>
        <v/>
      </c>
      <c r="K828" t="str">
        <f>IF(ROW()-ROW($K$4)+1&gt;COUNTA($J$4:$J$5000)*COUNTA(TabPP[Players playing]),"",INDEX($J$4:$J$5000,INT((ROW()-ROW($K$4))/COUNTA(TabPP[Players playing])+1))&amp;"-"&amp;INDEX(TabPP[Players playing],MOD(ROW()-ROW($K$4),COUNTA(TabPP[Players playing]))+1))</f>
        <v>G3-P2-PP5</v>
      </c>
      <c r="L828" t="str">
        <f t="shared" si="65"/>
        <v>G3-P2-PP5</v>
      </c>
      <c r="M828" t="str">
        <f t="shared" si="66"/>
        <v/>
      </c>
      <c r="N828" t="str">
        <f t="shared" si="67"/>
        <v/>
      </c>
      <c r="O828" t="str">
        <f t="array" ref="O828">IFERROR(INDEX($L$4:$L$5000,_xlfn.AGGREGATE(15,6,IF($L$4:$L$5000&lt;&gt;"",ROW($L$4:$L$5000)-ROW($L$4)+1,NA()),ROWS($O$4:O828))),"")</f>
        <v/>
      </c>
      <c r="P828" t="str">
        <f>IF(O828="","",IF(INDEX(TabPlayer2[Players],MATCH(P827,TabPlayer2[Players],0)+1)="",$B$4,INDEX(TabPlayer2[Players],MATCH(P827,TabPlayer2[Players],0)+1)))</f>
        <v/>
      </c>
      <c r="Q828" t="str">
        <f t="shared" si="64"/>
        <v/>
      </c>
      <c r="R828" t="str">
        <f>IF(TabResults[[#This Row],[Games-Periods-Players]]="","",1)</f>
        <v/>
      </c>
    </row>
    <row r="829" spans="10:18" hidden="1" x14ac:dyDescent="0.25">
      <c r="J829" s="11" t="str">
        <f t="shared" si="63"/>
        <v/>
      </c>
      <c r="K829" t="str">
        <f>IF(ROW()-ROW($K$4)+1&gt;COUNTA($J$4:$J$5000)*COUNTA(TabPP[Players playing]),"",INDEX($J$4:$J$5000,INT((ROW()-ROW($K$4))/COUNTA(TabPP[Players playing])+1))&amp;"-"&amp;INDEX(TabPP[Players playing],MOD(ROW()-ROW($K$4),COUNTA(TabPP[Players playing]))+1))</f>
        <v>G3-P2-</v>
      </c>
      <c r="L829" t="str">
        <f t="shared" si="65"/>
        <v/>
      </c>
      <c r="M829" t="str">
        <f t="shared" si="66"/>
        <v/>
      </c>
      <c r="N829" t="str">
        <f t="shared" si="67"/>
        <v/>
      </c>
      <c r="O829" t="str">
        <f t="array" ref="O829">IFERROR(INDEX($L$4:$L$5000,_xlfn.AGGREGATE(15,6,IF($L$4:$L$5000&lt;&gt;"",ROW($L$4:$L$5000)-ROW($L$4)+1,NA()),ROWS($O$4:O829))),"")</f>
        <v/>
      </c>
      <c r="P829" t="str">
        <f>IF(O829="","",IF(INDEX(TabPlayer2[Players],MATCH(P828,TabPlayer2[Players],0)+1)="",$B$4,INDEX(TabPlayer2[Players],MATCH(P828,TabPlayer2[Players],0)+1)))</f>
        <v/>
      </c>
      <c r="Q829" t="str">
        <f t="shared" si="64"/>
        <v/>
      </c>
      <c r="R829" t="str">
        <f>IF(TabResults[[#This Row],[Games-Periods-Players]]="","",1)</f>
        <v/>
      </c>
    </row>
    <row r="830" spans="10:18" hidden="1" x14ac:dyDescent="0.25">
      <c r="J830" s="11" t="str">
        <f t="shared" si="63"/>
        <v/>
      </c>
      <c r="K830" t="str">
        <f>IF(ROW()-ROW($K$4)+1&gt;COUNTA($J$4:$J$5000)*COUNTA(TabPP[Players playing]),"",INDEX($J$4:$J$5000,INT((ROW()-ROW($K$4))/COUNTA(TabPP[Players playing])+1))&amp;"-"&amp;INDEX(TabPP[Players playing],MOD(ROW()-ROW($K$4),COUNTA(TabPP[Players playing]))+1))</f>
        <v>G3-P2-</v>
      </c>
      <c r="L830" t="str">
        <f t="shared" si="65"/>
        <v/>
      </c>
      <c r="M830" t="str">
        <f t="shared" si="66"/>
        <v/>
      </c>
      <c r="N830" t="str">
        <f t="shared" si="67"/>
        <v/>
      </c>
      <c r="O830" t="str">
        <f t="array" ref="O830">IFERROR(INDEX($L$4:$L$5000,_xlfn.AGGREGATE(15,6,IF($L$4:$L$5000&lt;&gt;"",ROW($L$4:$L$5000)-ROW($L$4)+1,NA()),ROWS($O$4:O830))),"")</f>
        <v/>
      </c>
      <c r="P830" t="str">
        <f>IF(O830="","",IF(INDEX(TabPlayer2[Players],MATCH(P829,TabPlayer2[Players],0)+1)="",$B$4,INDEX(TabPlayer2[Players],MATCH(P829,TabPlayer2[Players],0)+1)))</f>
        <v/>
      </c>
      <c r="Q830" t="str">
        <f t="shared" si="64"/>
        <v/>
      </c>
      <c r="R830" t="str">
        <f>IF(TabResults[[#This Row],[Games-Periods-Players]]="","",1)</f>
        <v/>
      </c>
    </row>
    <row r="831" spans="10:18" hidden="1" x14ac:dyDescent="0.25">
      <c r="J831" s="11" t="str">
        <f t="shared" si="63"/>
        <v/>
      </c>
      <c r="K831" t="str">
        <f>IF(ROW()-ROW($K$4)+1&gt;COUNTA($J$4:$J$5000)*COUNTA(TabPP[Players playing]),"",INDEX($J$4:$J$5000,INT((ROW()-ROW($K$4))/COUNTA(TabPP[Players playing])+1))&amp;"-"&amp;INDEX(TabPP[Players playing],MOD(ROW()-ROW($K$4),COUNTA(TabPP[Players playing]))+1))</f>
        <v>G3-P2-</v>
      </c>
      <c r="L831" t="str">
        <f t="shared" si="65"/>
        <v/>
      </c>
      <c r="M831" t="str">
        <f t="shared" si="66"/>
        <v/>
      </c>
      <c r="N831" t="str">
        <f t="shared" si="67"/>
        <v/>
      </c>
      <c r="O831" t="str">
        <f t="array" ref="O831">IFERROR(INDEX($L$4:$L$5000,_xlfn.AGGREGATE(15,6,IF($L$4:$L$5000&lt;&gt;"",ROW($L$4:$L$5000)-ROW($L$4)+1,NA()),ROWS($O$4:O831))),"")</f>
        <v/>
      </c>
      <c r="P831" t="str">
        <f>IF(O831="","",IF(INDEX(TabPlayer2[Players],MATCH(P830,TabPlayer2[Players],0)+1)="",$B$4,INDEX(TabPlayer2[Players],MATCH(P830,TabPlayer2[Players],0)+1)))</f>
        <v/>
      </c>
      <c r="Q831" t="str">
        <f t="shared" si="64"/>
        <v/>
      </c>
      <c r="R831" t="str">
        <f>IF(TabResults[[#This Row],[Games-Periods-Players]]="","",1)</f>
        <v/>
      </c>
    </row>
    <row r="832" spans="10:18" hidden="1" x14ac:dyDescent="0.25">
      <c r="J832" s="11" t="str">
        <f t="shared" si="63"/>
        <v/>
      </c>
      <c r="K832" t="str">
        <f>IF(ROW()-ROW($K$4)+1&gt;COUNTA($J$4:$J$5000)*COUNTA(TabPP[Players playing]),"",INDEX($J$4:$J$5000,INT((ROW()-ROW($K$4))/COUNTA(TabPP[Players playing])+1))&amp;"-"&amp;INDEX(TabPP[Players playing],MOD(ROW()-ROW($K$4),COUNTA(TabPP[Players playing]))+1))</f>
        <v>G3-P2-</v>
      </c>
      <c r="L832" t="str">
        <f t="shared" si="65"/>
        <v/>
      </c>
      <c r="M832" t="str">
        <f t="shared" si="66"/>
        <v/>
      </c>
      <c r="N832" t="str">
        <f t="shared" si="67"/>
        <v/>
      </c>
      <c r="O832" t="str">
        <f t="array" ref="O832">IFERROR(INDEX($L$4:$L$5000,_xlfn.AGGREGATE(15,6,IF($L$4:$L$5000&lt;&gt;"",ROW($L$4:$L$5000)-ROW($L$4)+1,NA()),ROWS($O$4:O832))),"")</f>
        <v/>
      </c>
      <c r="P832" t="str">
        <f>IF(O832="","",IF(INDEX(TabPlayer2[Players],MATCH(P831,TabPlayer2[Players],0)+1)="",$B$4,INDEX(TabPlayer2[Players],MATCH(P831,TabPlayer2[Players],0)+1)))</f>
        <v/>
      </c>
      <c r="Q832" t="str">
        <f t="shared" si="64"/>
        <v/>
      </c>
      <c r="R832" t="str">
        <f>IF(TabResults[[#This Row],[Games-Periods-Players]]="","",1)</f>
        <v/>
      </c>
    </row>
    <row r="833" spans="10:18" hidden="1" x14ac:dyDescent="0.25">
      <c r="J833" s="11" t="str">
        <f t="shared" si="63"/>
        <v/>
      </c>
      <c r="K833" t="str">
        <f>IF(ROW()-ROW($K$4)+1&gt;COUNTA($J$4:$J$5000)*COUNTA(TabPP[Players playing]),"",INDEX($J$4:$J$5000,INT((ROW()-ROW($K$4))/COUNTA(TabPP[Players playing])+1))&amp;"-"&amp;INDEX(TabPP[Players playing],MOD(ROW()-ROW($K$4),COUNTA(TabPP[Players playing]))+1))</f>
        <v>G3-P2-</v>
      </c>
      <c r="L833" t="str">
        <f t="shared" si="65"/>
        <v/>
      </c>
      <c r="M833" t="str">
        <f t="shared" si="66"/>
        <v/>
      </c>
      <c r="N833" t="str">
        <f t="shared" si="67"/>
        <v/>
      </c>
      <c r="O833" t="str">
        <f t="array" ref="O833">IFERROR(INDEX($L$4:$L$5000,_xlfn.AGGREGATE(15,6,IF($L$4:$L$5000&lt;&gt;"",ROW($L$4:$L$5000)-ROW($L$4)+1,NA()),ROWS($O$4:O833))),"")</f>
        <v/>
      </c>
      <c r="P833" t="str">
        <f>IF(O833="","",IF(INDEX(TabPlayer2[Players],MATCH(P832,TabPlayer2[Players],0)+1)="",$B$4,INDEX(TabPlayer2[Players],MATCH(P832,TabPlayer2[Players],0)+1)))</f>
        <v/>
      </c>
      <c r="Q833" t="str">
        <f t="shared" si="64"/>
        <v/>
      </c>
      <c r="R833" t="str">
        <f>IF(TabResults[[#This Row],[Games-Periods-Players]]="","",1)</f>
        <v/>
      </c>
    </row>
    <row r="834" spans="10:18" hidden="1" x14ac:dyDescent="0.25">
      <c r="J834" s="11" t="str">
        <f t="shared" si="63"/>
        <v/>
      </c>
      <c r="K834" t="str">
        <f>IF(ROW()-ROW($K$4)+1&gt;COUNTA($J$4:$J$5000)*COUNTA(TabPP[Players playing]),"",INDEX($J$4:$J$5000,INT((ROW()-ROW($K$4))/COUNTA(TabPP[Players playing])+1))&amp;"-"&amp;INDEX(TabPP[Players playing],MOD(ROW()-ROW($K$4),COUNTA(TabPP[Players playing]))+1))</f>
        <v>G3-P2-</v>
      </c>
      <c r="L834" t="str">
        <f t="shared" si="65"/>
        <v/>
      </c>
      <c r="M834" t="str">
        <f t="shared" si="66"/>
        <v/>
      </c>
      <c r="N834" t="str">
        <f t="shared" si="67"/>
        <v/>
      </c>
      <c r="O834" t="str">
        <f t="array" ref="O834">IFERROR(INDEX($L$4:$L$5000,_xlfn.AGGREGATE(15,6,IF($L$4:$L$5000&lt;&gt;"",ROW($L$4:$L$5000)-ROW($L$4)+1,NA()),ROWS($O$4:O834))),"")</f>
        <v/>
      </c>
      <c r="P834" t="str">
        <f>IF(O834="","",IF(INDEX(TabPlayer2[Players],MATCH(P833,TabPlayer2[Players],0)+1)="",$B$4,INDEX(TabPlayer2[Players],MATCH(P833,TabPlayer2[Players],0)+1)))</f>
        <v/>
      </c>
      <c r="Q834" t="str">
        <f t="shared" si="64"/>
        <v/>
      </c>
      <c r="R834" t="str">
        <f>IF(TabResults[[#This Row],[Games-Periods-Players]]="","",1)</f>
        <v/>
      </c>
    </row>
    <row r="835" spans="10:18" hidden="1" x14ac:dyDescent="0.25">
      <c r="J835" s="11" t="str">
        <f t="shared" si="63"/>
        <v/>
      </c>
      <c r="K835" t="str">
        <f>IF(ROW()-ROW($K$4)+1&gt;COUNTA($J$4:$J$5000)*COUNTA(TabPP[Players playing]),"",INDEX($J$4:$J$5000,INT((ROW()-ROW($K$4))/COUNTA(TabPP[Players playing])+1))&amp;"-"&amp;INDEX(TabPP[Players playing],MOD(ROW()-ROW($K$4),COUNTA(TabPP[Players playing]))+1))</f>
        <v>G3-P2-</v>
      </c>
      <c r="L835" t="str">
        <f t="shared" si="65"/>
        <v/>
      </c>
      <c r="M835" t="str">
        <f t="shared" si="66"/>
        <v/>
      </c>
      <c r="N835" t="str">
        <f t="shared" si="67"/>
        <v/>
      </c>
      <c r="O835" t="str">
        <f t="array" ref="O835">IFERROR(INDEX($L$4:$L$5000,_xlfn.AGGREGATE(15,6,IF($L$4:$L$5000&lt;&gt;"",ROW($L$4:$L$5000)-ROW($L$4)+1,NA()),ROWS($O$4:O835))),"")</f>
        <v/>
      </c>
      <c r="P835" t="str">
        <f>IF(O835="","",IF(INDEX(TabPlayer2[Players],MATCH(P834,TabPlayer2[Players],0)+1)="",$B$4,INDEX(TabPlayer2[Players],MATCH(P834,TabPlayer2[Players],0)+1)))</f>
        <v/>
      </c>
      <c r="Q835" t="str">
        <f t="shared" si="64"/>
        <v/>
      </c>
      <c r="R835" t="str">
        <f>IF(TabResults[[#This Row],[Games-Periods-Players]]="","",1)</f>
        <v/>
      </c>
    </row>
    <row r="836" spans="10:18" hidden="1" x14ac:dyDescent="0.25">
      <c r="J836" s="11" t="str">
        <f t="shared" ref="J836:J899" si="68">IF(ROW()-ROW($J$4)+1&gt;COUNTA($D$4:$D$23)*COUNTA($F$4:$F$23),"",INDEX($D$4:$D$23,INT((ROW()-ROW($J$4))/COUNTA($F$4:$F$23)+1))&amp;"-"&amp;INDEX($F$4:$F$23,MOD(ROW()-ROW($J$4),COUNTA($F$4:$F$23))+1))</f>
        <v/>
      </c>
      <c r="K836" t="str">
        <f>IF(ROW()-ROW($K$4)+1&gt;COUNTA($J$4:$J$5000)*COUNTA(TabPP[Players playing]),"",INDEX($J$4:$J$5000,INT((ROW()-ROW($K$4))/COUNTA(TabPP[Players playing])+1))&amp;"-"&amp;INDEX(TabPP[Players playing],MOD(ROW()-ROW($K$4),COUNTA(TabPP[Players playing]))+1))</f>
        <v>G3-P2-</v>
      </c>
      <c r="L836" t="str">
        <f t="shared" si="65"/>
        <v/>
      </c>
      <c r="M836" t="str">
        <f t="shared" si="66"/>
        <v/>
      </c>
      <c r="N836" t="str">
        <f t="shared" si="67"/>
        <v/>
      </c>
      <c r="O836" t="str">
        <f t="array" ref="O836">IFERROR(INDEX($L$4:$L$5000,_xlfn.AGGREGATE(15,6,IF($L$4:$L$5000&lt;&gt;"",ROW($L$4:$L$5000)-ROW($L$4)+1,NA()),ROWS($O$4:O836))),"")</f>
        <v/>
      </c>
      <c r="P836" t="str">
        <f>IF(O836="","",IF(INDEX(TabPlayer2[Players],MATCH(P835,TabPlayer2[Players],0)+1)="",$B$4,INDEX(TabPlayer2[Players],MATCH(P835,TabPlayer2[Players],0)+1)))</f>
        <v/>
      </c>
      <c r="Q836" t="str">
        <f t="shared" ref="Q836:Q899" si="69">IF(O836="","",M836&amp;"-"&amp;N836&amp;"-"&amp;P836)</f>
        <v/>
      </c>
      <c r="R836" t="str">
        <f>IF(TabResults[[#This Row],[Games-Periods-Players]]="","",1)</f>
        <v/>
      </c>
    </row>
    <row r="837" spans="10:18" hidden="1" x14ac:dyDescent="0.25">
      <c r="J837" s="11" t="str">
        <f t="shared" si="68"/>
        <v/>
      </c>
      <c r="K837" t="str">
        <f>IF(ROW()-ROW($K$4)+1&gt;COUNTA($J$4:$J$5000)*COUNTA(TabPP[Players playing]),"",INDEX($J$4:$J$5000,INT((ROW()-ROW($K$4))/COUNTA(TabPP[Players playing])+1))&amp;"-"&amp;INDEX(TabPP[Players playing],MOD(ROW()-ROW($K$4),COUNTA(TabPP[Players playing]))+1))</f>
        <v>G3-P2-</v>
      </c>
      <c r="L837" t="str">
        <f t="shared" ref="L837:L900" si="70">IF(LEN(K837)&gt;=9,K837,"")</f>
        <v/>
      </c>
      <c r="M837" t="str">
        <f t="shared" ref="M837:M900" si="71">TRIM(LEFT(SUBSTITUTE(O837,"-",REPT(" ",LEN(O837))),LEN(O837)))</f>
        <v/>
      </c>
      <c r="N837" t="str">
        <f t="shared" ref="N837:N900" si="72">TRIM(MID(SUBSTITUTE(O837,"-",REPT(" ",LEN(O837))),(2-1)*LEN(O837)+1,LEN(O837)))</f>
        <v/>
      </c>
      <c r="O837" t="str">
        <f t="array" ref="O837">IFERROR(INDEX($L$4:$L$5000,_xlfn.AGGREGATE(15,6,IF($L$4:$L$5000&lt;&gt;"",ROW($L$4:$L$5000)-ROW($L$4)+1,NA()),ROWS($O$4:O837))),"")</f>
        <v/>
      </c>
      <c r="P837" t="str">
        <f>IF(O837="","",IF(INDEX(TabPlayer2[Players],MATCH(P836,TabPlayer2[Players],0)+1)="",$B$4,INDEX(TabPlayer2[Players],MATCH(P836,TabPlayer2[Players],0)+1)))</f>
        <v/>
      </c>
      <c r="Q837" t="str">
        <f t="shared" si="69"/>
        <v/>
      </c>
      <c r="R837" t="str">
        <f>IF(TabResults[[#This Row],[Games-Periods-Players]]="","",1)</f>
        <v/>
      </c>
    </row>
    <row r="838" spans="10:18" hidden="1" x14ac:dyDescent="0.25">
      <c r="J838" s="11" t="str">
        <f t="shared" si="68"/>
        <v/>
      </c>
      <c r="K838" t="str">
        <f>IF(ROW()-ROW($K$4)+1&gt;COUNTA($J$4:$J$5000)*COUNTA(TabPP[Players playing]),"",INDEX($J$4:$J$5000,INT((ROW()-ROW($K$4))/COUNTA(TabPP[Players playing])+1))&amp;"-"&amp;INDEX(TabPP[Players playing],MOD(ROW()-ROW($K$4),COUNTA(TabPP[Players playing]))+1))</f>
        <v>G3-P2-</v>
      </c>
      <c r="L838" t="str">
        <f t="shared" si="70"/>
        <v/>
      </c>
      <c r="M838" t="str">
        <f t="shared" si="71"/>
        <v/>
      </c>
      <c r="N838" t="str">
        <f t="shared" si="72"/>
        <v/>
      </c>
      <c r="O838" t="str">
        <f t="array" ref="O838">IFERROR(INDEX($L$4:$L$5000,_xlfn.AGGREGATE(15,6,IF($L$4:$L$5000&lt;&gt;"",ROW($L$4:$L$5000)-ROW($L$4)+1,NA()),ROWS($O$4:O838))),"")</f>
        <v/>
      </c>
      <c r="P838" t="str">
        <f>IF(O838="","",IF(INDEX(TabPlayer2[Players],MATCH(P837,TabPlayer2[Players],0)+1)="",$B$4,INDEX(TabPlayer2[Players],MATCH(P837,TabPlayer2[Players],0)+1)))</f>
        <v/>
      </c>
      <c r="Q838" t="str">
        <f t="shared" si="69"/>
        <v/>
      </c>
      <c r="R838" t="str">
        <f>IF(TabResults[[#This Row],[Games-Periods-Players]]="","",1)</f>
        <v/>
      </c>
    </row>
    <row r="839" spans="10:18" hidden="1" x14ac:dyDescent="0.25">
      <c r="J839" s="11" t="str">
        <f t="shared" si="68"/>
        <v/>
      </c>
      <c r="K839" t="str">
        <f>IF(ROW()-ROW($K$4)+1&gt;COUNTA($J$4:$J$5000)*COUNTA(TabPP[Players playing]),"",INDEX($J$4:$J$5000,INT((ROW()-ROW($K$4))/COUNTA(TabPP[Players playing])+1))&amp;"-"&amp;INDEX(TabPP[Players playing],MOD(ROW()-ROW($K$4),COUNTA(TabPP[Players playing]))+1))</f>
        <v>G3-P2-</v>
      </c>
      <c r="L839" t="str">
        <f t="shared" si="70"/>
        <v/>
      </c>
      <c r="M839" t="str">
        <f t="shared" si="71"/>
        <v/>
      </c>
      <c r="N839" t="str">
        <f t="shared" si="72"/>
        <v/>
      </c>
      <c r="O839" t="str">
        <f t="array" ref="O839">IFERROR(INDEX($L$4:$L$5000,_xlfn.AGGREGATE(15,6,IF($L$4:$L$5000&lt;&gt;"",ROW($L$4:$L$5000)-ROW($L$4)+1,NA()),ROWS($O$4:O839))),"")</f>
        <v/>
      </c>
      <c r="P839" t="str">
        <f>IF(O839="","",IF(INDEX(TabPlayer2[Players],MATCH(P838,TabPlayer2[Players],0)+1)="",$B$4,INDEX(TabPlayer2[Players],MATCH(P838,TabPlayer2[Players],0)+1)))</f>
        <v/>
      </c>
      <c r="Q839" t="str">
        <f t="shared" si="69"/>
        <v/>
      </c>
      <c r="R839" t="str">
        <f>IF(TabResults[[#This Row],[Games-Periods-Players]]="","",1)</f>
        <v/>
      </c>
    </row>
    <row r="840" spans="10:18" hidden="1" x14ac:dyDescent="0.25">
      <c r="J840" s="11" t="str">
        <f t="shared" si="68"/>
        <v/>
      </c>
      <c r="K840" t="str">
        <f>IF(ROW()-ROW($K$4)+1&gt;COUNTA($J$4:$J$5000)*COUNTA(TabPP[Players playing]),"",INDEX($J$4:$J$5000,INT((ROW()-ROW($K$4))/COUNTA(TabPP[Players playing])+1))&amp;"-"&amp;INDEX(TabPP[Players playing],MOD(ROW()-ROW($K$4),COUNTA(TabPP[Players playing]))+1))</f>
        <v>G3-P2-</v>
      </c>
      <c r="L840" t="str">
        <f t="shared" si="70"/>
        <v/>
      </c>
      <c r="M840" t="str">
        <f t="shared" si="71"/>
        <v/>
      </c>
      <c r="N840" t="str">
        <f t="shared" si="72"/>
        <v/>
      </c>
      <c r="O840" t="str">
        <f t="array" ref="O840">IFERROR(INDEX($L$4:$L$5000,_xlfn.AGGREGATE(15,6,IF($L$4:$L$5000&lt;&gt;"",ROW($L$4:$L$5000)-ROW($L$4)+1,NA()),ROWS($O$4:O840))),"")</f>
        <v/>
      </c>
      <c r="P840" t="str">
        <f>IF(O840="","",IF(INDEX(TabPlayer2[Players],MATCH(P839,TabPlayer2[Players],0)+1)="",$B$4,INDEX(TabPlayer2[Players],MATCH(P839,TabPlayer2[Players],0)+1)))</f>
        <v/>
      </c>
      <c r="Q840" t="str">
        <f t="shared" si="69"/>
        <v/>
      </c>
      <c r="R840" t="str">
        <f>IF(TabResults[[#This Row],[Games-Periods-Players]]="","",1)</f>
        <v/>
      </c>
    </row>
    <row r="841" spans="10:18" hidden="1" x14ac:dyDescent="0.25">
      <c r="J841" s="11" t="str">
        <f t="shared" si="68"/>
        <v/>
      </c>
      <c r="K841" t="str">
        <f>IF(ROW()-ROW($K$4)+1&gt;COUNTA($J$4:$J$5000)*COUNTA(TabPP[Players playing]),"",INDEX($J$4:$J$5000,INT((ROW()-ROW($K$4))/COUNTA(TabPP[Players playing])+1))&amp;"-"&amp;INDEX(TabPP[Players playing],MOD(ROW()-ROW($K$4),COUNTA(TabPP[Players playing]))+1))</f>
        <v>G3-P2-</v>
      </c>
      <c r="L841" t="str">
        <f t="shared" si="70"/>
        <v/>
      </c>
      <c r="M841" t="str">
        <f t="shared" si="71"/>
        <v/>
      </c>
      <c r="N841" t="str">
        <f t="shared" si="72"/>
        <v/>
      </c>
      <c r="O841" t="str">
        <f t="array" ref="O841">IFERROR(INDEX($L$4:$L$5000,_xlfn.AGGREGATE(15,6,IF($L$4:$L$5000&lt;&gt;"",ROW($L$4:$L$5000)-ROW($L$4)+1,NA()),ROWS($O$4:O841))),"")</f>
        <v/>
      </c>
      <c r="P841" t="str">
        <f>IF(O841="","",IF(INDEX(TabPlayer2[Players],MATCH(P840,TabPlayer2[Players],0)+1)="",$B$4,INDEX(TabPlayer2[Players],MATCH(P840,TabPlayer2[Players],0)+1)))</f>
        <v/>
      </c>
      <c r="Q841" t="str">
        <f t="shared" si="69"/>
        <v/>
      </c>
      <c r="R841" t="str">
        <f>IF(TabResults[[#This Row],[Games-Periods-Players]]="","",1)</f>
        <v/>
      </c>
    </row>
    <row r="842" spans="10:18" hidden="1" x14ac:dyDescent="0.25">
      <c r="J842" s="11" t="str">
        <f t="shared" si="68"/>
        <v/>
      </c>
      <c r="K842" t="str">
        <f>IF(ROW()-ROW($K$4)+1&gt;COUNTA($J$4:$J$5000)*COUNTA(TabPP[Players playing]),"",INDEX($J$4:$J$5000,INT((ROW()-ROW($K$4))/COUNTA(TabPP[Players playing])+1))&amp;"-"&amp;INDEX(TabPP[Players playing],MOD(ROW()-ROW($K$4),COUNTA(TabPP[Players playing]))+1))</f>
        <v>G3-P2-</v>
      </c>
      <c r="L842" t="str">
        <f t="shared" si="70"/>
        <v/>
      </c>
      <c r="M842" t="str">
        <f t="shared" si="71"/>
        <v/>
      </c>
      <c r="N842" t="str">
        <f t="shared" si="72"/>
        <v/>
      </c>
      <c r="O842" t="str">
        <f t="array" ref="O842">IFERROR(INDEX($L$4:$L$5000,_xlfn.AGGREGATE(15,6,IF($L$4:$L$5000&lt;&gt;"",ROW($L$4:$L$5000)-ROW($L$4)+1,NA()),ROWS($O$4:O842))),"")</f>
        <v/>
      </c>
      <c r="P842" t="str">
        <f>IF(O842="","",IF(INDEX(TabPlayer2[Players],MATCH(P841,TabPlayer2[Players],0)+1)="",$B$4,INDEX(TabPlayer2[Players],MATCH(P841,TabPlayer2[Players],0)+1)))</f>
        <v/>
      </c>
      <c r="Q842" t="str">
        <f t="shared" si="69"/>
        <v/>
      </c>
      <c r="R842" t="str">
        <f>IF(TabResults[[#This Row],[Games-Periods-Players]]="","",1)</f>
        <v/>
      </c>
    </row>
    <row r="843" spans="10:18" hidden="1" x14ac:dyDescent="0.25">
      <c r="J843" s="11" t="str">
        <f t="shared" si="68"/>
        <v/>
      </c>
      <c r="K843" t="str">
        <f>IF(ROW()-ROW($K$4)+1&gt;COUNTA($J$4:$J$5000)*COUNTA(TabPP[Players playing]),"",INDEX($J$4:$J$5000,INT((ROW()-ROW($K$4))/COUNTA(TabPP[Players playing])+1))&amp;"-"&amp;INDEX(TabPP[Players playing],MOD(ROW()-ROW($K$4),COUNTA(TabPP[Players playing]))+1))</f>
        <v>G3-P2-</v>
      </c>
      <c r="L843" t="str">
        <f t="shared" si="70"/>
        <v/>
      </c>
      <c r="M843" t="str">
        <f t="shared" si="71"/>
        <v/>
      </c>
      <c r="N843" t="str">
        <f t="shared" si="72"/>
        <v/>
      </c>
      <c r="O843" t="str">
        <f t="array" ref="O843">IFERROR(INDEX($L$4:$L$5000,_xlfn.AGGREGATE(15,6,IF($L$4:$L$5000&lt;&gt;"",ROW($L$4:$L$5000)-ROW($L$4)+1,NA()),ROWS($O$4:O843))),"")</f>
        <v/>
      </c>
      <c r="P843" t="str">
        <f>IF(O843="","",IF(INDEX(TabPlayer2[Players],MATCH(P842,TabPlayer2[Players],0)+1)="",$B$4,INDEX(TabPlayer2[Players],MATCH(P842,TabPlayer2[Players],0)+1)))</f>
        <v/>
      </c>
      <c r="Q843" t="str">
        <f t="shared" si="69"/>
        <v/>
      </c>
      <c r="R843" t="str">
        <f>IF(TabResults[[#This Row],[Games-Periods-Players]]="","",1)</f>
        <v/>
      </c>
    </row>
    <row r="844" spans="10:18" hidden="1" x14ac:dyDescent="0.25">
      <c r="J844" s="11" t="str">
        <f t="shared" si="68"/>
        <v/>
      </c>
      <c r="K844" t="str">
        <f>IF(ROW()-ROW($K$4)+1&gt;COUNTA($J$4:$J$5000)*COUNTA(TabPP[Players playing]),"",INDEX($J$4:$J$5000,INT((ROW()-ROW($K$4))/COUNTA(TabPP[Players playing])+1))&amp;"-"&amp;INDEX(TabPP[Players playing],MOD(ROW()-ROW($K$4),COUNTA(TabPP[Players playing]))+1))</f>
        <v>G3-P3-PP1</v>
      </c>
      <c r="L844" t="str">
        <f t="shared" si="70"/>
        <v>G3-P3-PP1</v>
      </c>
      <c r="M844" t="str">
        <f t="shared" si="71"/>
        <v/>
      </c>
      <c r="N844" t="str">
        <f t="shared" si="72"/>
        <v/>
      </c>
      <c r="O844" t="str">
        <f t="array" ref="O844">IFERROR(INDEX($L$4:$L$5000,_xlfn.AGGREGATE(15,6,IF($L$4:$L$5000&lt;&gt;"",ROW($L$4:$L$5000)-ROW($L$4)+1,NA()),ROWS($O$4:O844))),"")</f>
        <v/>
      </c>
      <c r="P844" t="str">
        <f>IF(O844="","",IF(INDEX(TabPlayer2[Players],MATCH(P843,TabPlayer2[Players],0)+1)="",$B$4,INDEX(TabPlayer2[Players],MATCH(P843,TabPlayer2[Players],0)+1)))</f>
        <v/>
      </c>
      <c r="Q844" t="str">
        <f t="shared" si="69"/>
        <v/>
      </c>
      <c r="R844" t="str">
        <f>IF(TabResults[[#This Row],[Games-Periods-Players]]="","",1)</f>
        <v/>
      </c>
    </row>
    <row r="845" spans="10:18" hidden="1" x14ac:dyDescent="0.25">
      <c r="J845" s="11" t="str">
        <f t="shared" si="68"/>
        <v/>
      </c>
      <c r="K845" t="str">
        <f>IF(ROW()-ROW($K$4)+1&gt;COUNTA($J$4:$J$5000)*COUNTA(TabPP[Players playing]),"",INDEX($J$4:$J$5000,INT((ROW()-ROW($K$4))/COUNTA(TabPP[Players playing])+1))&amp;"-"&amp;INDEX(TabPP[Players playing],MOD(ROW()-ROW($K$4),COUNTA(TabPP[Players playing]))+1))</f>
        <v>G3-P3-PP2</v>
      </c>
      <c r="L845" t="str">
        <f t="shared" si="70"/>
        <v>G3-P3-PP2</v>
      </c>
      <c r="M845" t="str">
        <f t="shared" si="71"/>
        <v/>
      </c>
      <c r="N845" t="str">
        <f t="shared" si="72"/>
        <v/>
      </c>
      <c r="O845" t="str">
        <f t="array" ref="O845">IFERROR(INDEX($L$4:$L$5000,_xlfn.AGGREGATE(15,6,IF($L$4:$L$5000&lt;&gt;"",ROW($L$4:$L$5000)-ROW($L$4)+1,NA()),ROWS($O$4:O845))),"")</f>
        <v/>
      </c>
      <c r="P845" t="str">
        <f>IF(O845="","",IF(INDEX(TabPlayer2[Players],MATCH(P844,TabPlayer2[Players],0)+1)="",$B$4,INDEX(TabPlayer2[Players],MATCH(P844,TabPlayer2[Players],0)+1)))</f>
        <v/>
      </c>
      <c r="Q845" t="str">
        <f t="shared" si="69"/>
        <v/>
      </c>
      <c r="R845" t="str">
        <f>IF(TabResults[[#This Row],[Games-Periods-Players]]="","",1)</f>
        <v/>
      </c>
    </row>
    <row r="846" spans="10:18" hidden="1" x14ac:dyDescent="0.25">
      <c r="J846" s="11" t="str">
        <f t="shared" si="68"/>
        <v/>
      </c>
      <c r="K846" t="str">
        <f>IF(ROW()-ROW($K$4)+1&gt;COUNTA($J$4:$J$5000)*COUNTA(TabPP[Players playing]),"",INDEX($J$4:$J$5000,INT((ROW()-ROW($K$4))/COUNTA(TabPP[Players playing])+1))&amp;"-"&amp;INDEX(TabPP[Players playing],MOD(ROW()-ROW($K$4),COUNTA(TabPP[Players playing]))+1))</f>
        <v>G3-P3-PP3</v>
      </c>
      <c r="L846" t="str">
        <f t="shared" si="70"/>
        <v>G3-P3-PP3</v>
      </c>
      <c r="M846" t="str">
        <f t="shared" si="71"/>
        <v/>
      </c>
      <c r="N846" t="str">
        <f t="shared" si="72"/>
        <v/>
      </c>
      <c r="O846" t="str">
        <f t="array" ref="O846">IFERROR(INDEX($L$4:$L$5000,_xlfn.AGGREGATE(15,6,IF($L$4:$L$5000&lt;&gt;"",ROW($L$4:$L$5000)-ROW($L$4)+1,NA()),ROWS($O$4:O846))),"")</f>
        <v/>
      </c>
      <c r="P846" t="str">
        <f>IF(O846="","",IF(INDEX(TabPlayer2[Players],MATCH(P845,TabPlayer2[Players],0)+1)="",$B$4,INDEX(TabPlayer2[Players],MATCH(P845,TabPlayer2[Players],0)+1)))</f>
        <v/>
      </c>
      <c r="Q846" t="str">
        <f t="shared" si="69"/>
        <v/>
      </c>
      <c r="R846" t="str">
        <f>IF(TabResults[[#This Row],[Games-Periods-Players]]="","",1)</f>
        <v/>
      </c>
    </row>
    <row r="847" spans="10:18" hidden="1" x14ac:dyDescent="0.25">
      <c r="J847" s="11" t="str">
        <f t="shared" si="68"/>
        <v/>
      </c>
      <c r="K847" t="str">
        <f>IF(ROW()-ROW($K$4)+1&gt;COUNTA($J$4:$J$5000)*COUNTA(TabPP[Players playing]),"",INDEX($J$4:$J$5000,INT((ROW()-ROW($K$4))/COUNTA(TabPP[Players playing])+1))&amp;"-"&amp;INDEX(TabPP[Players playing],MOD(ROW()-ROW($K$4),COUNTA(TabPP[Players playing]))+1))</f>
        <v>G3-P3-PP4</v>
      </c>
      <c r="L847" t="str">
        <f t="shared" si="70"/>
        <v>G3-P3-PP4</v>
      </c>
      <c r="M847" t="str">
        <f t="shared" si="71"/>
        <v/>
      </c>
      <c r="N847" t="str">
        <f t="shared" si="72"/>
        <v/>
      </c>
      <c r="O847" t="str">
        <f t="array" ref="O847">IFERROR(INDEX($L$4:$L$5000,_xlfn.AGGREGATE(15,6,IF($L$4:$L$5000&lt;&gt;"",ROW($L$4:$L$5000)-ROW($L$4)+1,NA()),ROWS($O$4:O847))),"")</f>
        <v/>
      </c>
      <c r="P847" t="str">
        <f>IF(O847="","",IF(INDEX(TabPlayer2[Players],MATCH(P846,TabPlayer2[Players],0)+1)="",$B$4,INDEX(TabPlayer2[Players],MATCH(P846,TabPlayer2[Players],0)+1)))</f>
        <v/>
      </c>
      <c r="Q847" t="str">
        <f t="shared" si="69"/>
        <v/>
      </c>
      <c r="R847" t="str">
        <f>IF(TabResults[[#This Row],[Games-Periods-Players]]="","",1)</f>
        <v/>
      </c>
    </row>
    <row r="848" spans="10:18" hidden="1" x14ac:dyDescent="0.25">
      <c r="J848" s="11" t="str">
        <f t="shared" si="68"/>
        <v/>
      </c>
      <c r="K848" t="str">
        <f>IF(ROW()-ROW($K$4)+1&gt;COUNTA($J$4:$J$5000)*COUNTA(TabPP[Players playing]),"",INDEX($J$4:$J$5000,INT((ROW()-ROW($K$4))/COUNTA(TabPP[Players playing])+1))&amp;"-"&amp;INDEX(TabPP[Players playing],MOD(ROW()-ROW($K$4),COUNTA(TabPP[Players playing]))+1))</f>
        <v>G3-P3-PP5</v>
      </c>
      <c r="L848" t="str">
        <f t="shared" si="70"/>
        <v>G3-P3-PP5</v>
      </c>
      <c r="M848" t="str">
        <f t="shared" si="71"/>
        <v/>
      </c>
      <c r="N848" t="str">
        <f t="shared" si="72"/>
        <v/>
      </c>
      <c r="O848" t="str">
        <f t="array" ref="O848">IFERROR(INDEX($L$4:$L$5000,_xlfn.AGGREGATE(15,6,IF($L$4:$L$5000&lt;&gt;"",ROW($L$4:$L$5000)-ROW($L$4)+1,NA()),ROWS($O$4:O848))),"")</f>
        <v/>
      </c>
      <c r="P848" t="str">
        <f>IF(O848="","",IF(INDEX(TabPlayer2[Players],MATCH(P847,TabPlayer2[Players],0)+1)="",$B$4,INDEX(TabPlayer2[Players],MATCH(P847,TabPlayer2[Players],0)+1)))</f>
        <v/>
      </c>
      <c r="Q848" t="str">
        <f t="shared" si="69"/>
        <v/>
      </c>
      <c r="R848" t="str">
        <f>IF(TabResults[[#This Row],[Games-Periods-Players]]="","",1)</f>
        <v/>
      </c>
    </row>
    <row r="849" spans="10:18" hidden="1" x14ac:dyDescent="0.25">
      <c r="J849" s="11" t="str">
        <f t="shared" si="68"/>
        <v/>
      </c>
      <c r="K849" t="str">
        <f>IF(ROW()-ROW($K$4)+1&gt;COUNTA($J$4:$J$5000)*COUNTA(TabPP[Players playing]),"",INDEX($J$4:$J$5000,INT((ROW()-ROW($K$4))/COUNTA(TabPP[Players playing])+1))&amp;"-"&amp;INDEX(TabPP[Players playing],MOD(ROW()-ROW($K$4),COUNTA(TabPP[Players playing]))+1))</f>
        <v>G3-P3-</v>
      </c>
      <c r="L849" t="str">
        <f t="shared" si="70"/>
        <v/>
      </c>
      <c r="M849" t="str">
        <f t="shared" si="71"/>
        <v/>
      </c>
      <c r="N849" t="str">
        <f t="shared" si="72"/>
        <v/>
      </c>
      <c r="O849" t="str">
        <f t="array" ref="O849">IFERROR(INDEX($L$4:$L$5000,_xlfn.AGGREGATE(15,6,IF($L$4:$L$5000&lt;&gt;"",ROW($L$4:$L$5000)-ROW($L$4)+1,NA()),ROWS($O$4:O849))),"")</f>
        <v/>
      </c>
      <c r="P849" t="str">
        <f>IF(O849="","",IF(INDEX(TabPlayer2[Players],MATCH(P848,TabPlayer2[Players],0)+1)="",$B$4,INDEX(TabPlayer2[Players],MATCH(P848,TabPlayer2[Players],0)+1)))</f>
        <v/>
      </c>
      <c r="Q849" t="str">
        <f t="shared" si="69"/>
        <v/>
      </c>
      <c r="R849" t="str">
        <f>IF(TabResults[[#This Row],[Games-Periods-Players]]="","",1)</f>
        <v/>
      </c>
    </row>
    <row r="850" spans="10:18" hidden="1" x14ac:dyDescent="0.25">
      <c r="J850" s="11" t="str">
        <f t="shared" si="68"/>
        <v/>
      </c>
      <c r="K850" t="str">
        <f>IF(ROW()-ROW($K$4)+1&gt;COUNTA($J$4:$J$5000)*COUNTA(TabPP[Players playing]),"",INDEX($J$4:$J$5000,INT((ROW()-ROW($K$4))/COUNTA(TabPP[Players playing])+1))&amp;"-"&amp;INDEX(TabPP[Players playing],MOD(ROW()-ROW($K$4),COUNTA(TabPP[Players playing]))+1))</f>
        <v>G3-P3-</v>
      </c>
      <c r="L850" t="str">
        <f t="shared" si="70"/>
        <v/>
      </c>
      <c r="M850" t="str">
        <f t="shared" si="71"/>
        <v/>
      </c>
      <c r="N850" t="str">
        <f t="shared" si="72"/>
        <v/>
      </c>
      <c r="O850" t="str">
        <f t="array" ref="O850">IFERROR(INDEX($L$4:$L$5000,_xlfn.AGGREGATE(15,6,IF($L$4:$L$5000&lt;&gt;"",ROW($L$4:$L$5000)-ROW($L$4)+1,NA()),ROWS($O$4:O850))),"")</f>
        <v/>
      </c>
      <c r="P850" t="str">
        <f>IF(O850="","",IF(INDEX(TabPlayer2[Players],MATCH(P849,TabPlayer2[Players],0)+1)="",$B$4,INDEX(TabPlayer2[Players],MATCH(P849,TabPlayer2[Players],0)+1)))</f>
        <v/>
      </c>
      <c r="Q850" t="str">
        <f t="shared" si="69"/>
        <v/>
      </c>
      <c r="R850" t="str">
        <f>IF(TabResults[[#This Row],[Games-Periods-Players]]="","",1)</f>
        <v/>
      </c>
    </row>
    <row r="851" spans="10:18" hidden="1" x14ac:dyDescent="0.25">
      <c r="J851" s="11" t="str">
        <f t="shared" si="68"/>
        <v/>
      </c>
      <c r="K851" t="str">
        <f>IF(ROW()-ROW($K$4)+1&gt;COUNTA($J$4:$J$5000)*COUNTA(TabPP[Players playing]),"",INDEX($J$4:$J$5000,INT((ROW()-ROW($K$4))/COUNTA(TabPP[Players playing])+1))&amp;"-"&amp;INDEX(TabPP[Players playing],MOD(ROW()-ROW($K$4),COUNTA(TabPP[Players playing]))+1))</f>
        <v>G3-P3-</v>
      </c>
      <c r="L851" t="str">
        <f t="shared" si="70"/>
        <v/>
      </c>
      <c r="M851" t="str">
        <f t="shared" si="71"/>
        <v/>
      </c>
      <c r="N851" t="str">
        <f t="shared" si="72"/>
        <v/>
      </c>
      <c r="O851" t="str">
        <f t="array" ref="O851">IFERROR(INDEX($L$4:$L$5000,_xlfn.AGGREGATE(15,6,IF($L$4:$L$5000&lt;&gt;"",ROW($L$4:$L$5000)-ROW($L$4)+1,NA()),ROWS($O$4:O851))),"")</f>
        <v/>
      </c>
      <c r="P851" t="str">
        <f>IF(O851="","",IF(INDEX(TabPlayer2[Players],MATCH(P850,TabPlayer2[Players],0)+1)="",$B$4,INDEX(TabPlayer2[Players],MATCH(P850,TabPlayer2[Players],0)+1)))</f>
        <v/>
      </c>
      <c r="Q851" t="str">
        <f t="shared" si="69"/>
        <v/>
      </c>
      <c r="R851" t="str">
        <f>IF(TabResults[[#This Row],[Games-Periods-Players]]="","",1)</f>
        <v/>
      </c>
    </row>
    <row r="852" spans="10:18" hidden="1" x14ac:dyDescent="0.25">
      <c r="J852" s="11" t="str">
        <f t="shared" si="68"/>
        <v/>
      </c>
      <c r="K852" t="str">
        <f>IF(ROW()-ROW($K$4)+1&gt;COUNTA($J$4:$J$5000)*COUNTA(TabPP[Players playing]),"",INDEX($J$4:$J$5000,INT((ROW()-ROW($K$4))/COUNTA(TabPP[Players playing])+1))&amp;"-"&amp;INDEX(TabPP[Players playing],MOD(ROW()-ROW($K$4),COUNTA(TabPP[Players playing]))+1))</f>
        <v>G3-P3-</v>
      </c>
      <c r="L852" t="str">
        <f t="shared" si="70"/>
        <v/>
      </c>
      <c r="M852" t="str">
        <f t="shared" si="71"/>
        <v/>
      </c>
      <c r="N852" t="str">
        <f t="shared" si="72"/>
        <v/>
      </c>
      <c r="O852" t="str">
        <f t="array" ref="O852">IFERROR(INDEX($L$4:$L$5000,_xlfn.AGGREGATE(15,6,IF($L$4:$L$5000&lt;&gt;"",ROW($L$4:$L$5000)-ROW($L$4)+1,NA()),ROWS($O$4:O852))),"")</f>
        <v/>
      </c>
      <c r="P852" t="str">
        <f>IF(O852="","",IF(INDEX(TabPlayer2[Players],MATCH(P851,TabPlayer2[Players],0)+1)="",$B$4,INDEX(TabPlayer2[Players],MATCH(P851,TabPlayer2[Players],0)+1)))</f>
        <v/>
      </c>
      <c r="Q852" t="str">
        <f t="shared" si="69"/>
        <v/>
      </c>
      <c r="R852" t="str">
        <f>IF(TabResults[[#This Row],[Games-Periods-Players]]="","",1)</f>
        <v/>
      </c>
    </row>
    <row r="853" spans="10:18" hidden="1" x14ac:dyDescent="0.25">
      <c r="J853" s="11" t="str">
        <f t="shared" si="68"/>
        <v/>
      </c>
      <c r="K853" t="str">
        <f>IF(ROW()-ROW($K$4)+1&gt;COUNTA($J$4:$J$5000)*COUNTA(TabPP[Players playing]),"",INDEX($J$4:$J$5000,INT((ROW()-ROW($K$4))/COUNTA(TabPP[Players playing])+1))&amp;"-"&amp;INDEX(TabPP[Players playing],MOD(ROW()-ROW($K$4),COUNTA(TabPP[Players playing]))+1))</f>
        <v>G3-P3-</v>
      </c>
      <c r="L853" t="str">
        <f t="shared" si="70"/>
        <v/>
      </c>
      <c r="M853" t="str">
        <f t="shared" si="71"/>
        <v/>
      </c>
      <c r="N853" t="str">
        <f t="shared" si="72"/>
        <v/>
      </c>
      <c r="O853" t="str">
        <f t="array" ref="O853">IFERROR(INDEX($L$4:$L$5000,_xlfn.AGGREGATE(15,6,IF($L$4:$L$5000&lt;&gt;"",ROW($L$4:$L$5000)-ROW($L$4)+1,NA()),ROWS($O$4:O853))),"")</f>
        <v/>
      </c>
      <c r="P853" t="str">
        <f>IF(O853="","",IF(INDEX(TabPlayer2[Players],MATCH(P852,TabPlayer2[Players],0)+1)="",$B$4,INDEX(TabPlayer2[Players],MATCH(P852,TabPlayer2[Players],0)+1)))</f>
        <v/>
      </c>
      <c r="Q853" t="str">
        <f t="shared" si="69"/>
        <v/>
      </c>
      <c r="R853" t="str">
        <f>IF(TabResults[[#This Row],[Games-Periods-Players]]="","",1)</f>
        <v/>
      </c>
    </row>
    <row r="854" spans="10:18" hidden="1" x14ac:dyDescent="0.25">
      <c r="J854" s="11" t="str">
        <f t="shared" si="68"/>
        <v/>
      </c>
      <c r="K854" t="str">
        <f>IF(ROW()-ROW($K$4)+1&gt;COUNTA($J$4:$J$5000)*COUNTA(TabPP[Players playing]),"",INDEX($J$4:$J$5000,INT((ROW()-ROW($K$4))/COUNTA(TabPP[Players playing])+1))&amp;"-"&amp;INDEX(TabPP[Players playing],MOD(ROW()-ROW($K$4),COUNTA(TabPP[Players playing]))+1))</f>
        <v>G3-P3-</v>
      </c>
      <c r="L854" t="str">
        <f t="shared" si="70"/>
        <v/>
      </c>
      <c r="M854" t="str">
        <f t="shared" si="71"/>
        <v/>
      </c>
      <c r="N854" t="str">
        <f t="shared" si="72"/>
        <v/>
      </c>
      <c r="O854" t="str">
        <f t="array" ref="O854">IFERROR(INDEX($L$4:$L$5000,_xlfn.AGGREGATE(15,6,IF($L$4:$L$5000&lt;&gt;"",ROW($L$4:$L$5000)-ROW($L$4)+1,NA()),ROWS($O$4:O854))),"")</f>
        <v/>
      </c>
      <c r="P854" t="str">
        <f>IF(O854="","",IF(INDEX(TabPlayer2[Players],MATCH(P853,TabPlayer2[Players],0)+1)="",$B$4,INDEX(TabPlayer2[Players],MATCH(P853,TabPlayer2[Players],0)+1)))</f>
        <v/>
      </c>
      <c r="Q854" t="str">
        <f t="shared" si="69"/>
        <v/>
      </c>
      <c r="R854" t="str">
        <f>IF(TabResults[[#This Row],[Games-Periods-Players]]="","",1)</f>
        <v/>
      </c>
    </row>
    <row r="855" spans="10:18" hidden="1" x14ac:dyDescent="0.25">
      <c r="J855" s="11" t="str">
        <f t="shared" si="68"/>
        <v/>
      </c>
      <c r="K855" t="str">
        <f>IF(ROW()-ROW($K$4)+1&gt;COUNTA($J$4:$J$5000)*COUNTA(TabPP[Players playing]),"",INDEX($J$4:$J$5000,INT((ROW()-ROW($K$4))/COUNTA(TabPP[Players playing])+1))&amp;"-"&amp;INDEX(TabPP[Players playing],MOD(ROW()-ROW($K$4),COUNTA(TabPP[Players playing]))+1))</f>
        <v>G3-P3-</v>
      </c>
      <c r="L855" t="str">
        <f t="shared" si="70"/>
        <v/>
      </c>
      <c r="M855" t="str">
        <f t="shared" si="71"/>
        <v/>
      </c>
      <c r="N855" t="str">
        <f t="shared" si="72"/>
        <v/>
      </c>
      <c r="O855" t="str">
        <f t="array" ref="O855">IFERROR(INDEX($L$4:$L$5000,_xlfn.AGGREGATE(15,6,IF($L$4:$L$5000&lt;&gt;"",ROW($L$4:$L$5000)-ROW($L$4)+1,NA()),ROWS($O$4:O855))),"")</f>
        <v/>
      </c>
      <c r="P855" t="str">
        <f>IF(O855="","",IF(INDEX(TabPlayer2[Players],MATCH(P854,TabPlayer2[Players],0)+1)="",$B$4,INDEX(TabPlayer2[Players],MATCH(P854,TabPlayer2[Players],0)+1)))</f>
        <v/>
      </c>
      <c r="Q855" t="str">
        <f t="shared" si="69"/>
        <v/>
      </c>
      <c r="R855" t="str">
        <f>IF(TabResults[[#This Row],[Games-Periods-Players]]="","",1)</f>
        <v/>
      </c>
    </row>
    <row r="856" spans="10:18" hidden="1" x14ac:dyDescent="0.25">
      <c r="J856" s="11" t="str">
        <f t="shared" si="68"/>
        <v/>
      </c>
      <c r="K856" t="str">
        <f>IF(ROW()-ROW($K$4)+1&gt;COUNTA($J$4:$J$5000)*COUNTA(TabPP[Players playing]),"",INDEX($J$4:$J$5000,INT((ROW()-ROW($K$4))/COUNTA(TabPP[Players playing])+1))&amp;"-"&amp;INDEX(TabPP[Players playing],MOD(ROW()-ROW($K$4),COUNTA(TabPP[Players playing]))+1))</f>
        <v>G3-P3-</v>
      </c>
      <c r="L856" t="str">
        <f t="shared" si="70"/>
        <v/>
      </c>
      <c r="M856" t="str">
        <f t="shared" si="71"/>
        <v/>
      </c>
      <c r="N856" t="str">
        <f t="shared" si="72"/>
        <v/>
      </c>
      <c r="O856" t="str">
        <f t="array" ref="O856">IFERROR(INDEX($L$4:$L$5000,_xlfn.AGGREGATE(15,6,IF($L$4:$L$5000&lt;&gt;"",ROW($L$4:$L$5000)-ROW($L$4)+1,NA()),ROWS($O$4:O856))),"")</f>
        <v/>
      </c>
      <c r="P856" t="str">
        <f>IF(O856="","",IF(INDEX(TabPlayer2[Players],MATCH(P855,TabPlayer2[Players],0)+1)="",$B$4,INDEX(TabPlayer2[Players],MATCH(P855,TabPlayer2[Players],0)+1)))</f>
        <v/>
      </c>
      <c r="Q856" t="str">
        <f t="shared" si="69"/>
        <v/>
      </c>
      <c r="R856" t="str">
        <f>IF(TabResults[[#This Row],[Games-Periods-Players]]="","",1)</f>
        <v/>
      </c>
    </row>
    <row r="857" spans="10:18" hidden="1" x14ac:dyDescent="0.25">
      <c r="J857" s="11" t="str">
        <f t="shared" si="68"/>
        <v/>
      </c>
      <c r="K857" t="str">
        <f>IF(ROW()-ROW($K$4)+1&gt;COUNTA($J$4:$J$5000)*COUNTA(TabPP[Players playing]),"",INDEX($J$4:$J$5000,INT((ROW()-ROW($K$4))/COUNTA(TabPP[Players playing])+1))&amp;"-"&amp;INDEX(TabPP[Players playing],MOD(ROW()-ROW($K$4),COUNTA(TabPP[Players playing]))+1))</f>
        <v>G3-P3-</v>
      </c>
      <c r="L857" t="str">
        <f t="shared" si="70"/>
        <v/>
      </c>
      <c r="M857" t="str">
        <f t="shared" si="71"/>
        <v/>
      </c>
      <c r="N857" t="str">
        <f t="shared" si="72"/>
        <v/>
      </c>
      <c r="O857" t="str">
        <f t="array" ref="O857">IFERROR(INDEX($L$4:$L$5000,_xlfn.AGGREGATE(15,6,IF($L$4:$L$5000&lt;&gt;"",ROW($L$4:$L$5000)-ROW($L$4)+1,NA()),ROWS($O$4:O857))),"")</f>
        <v/>
      </c>
      <c r="P857" t="str">
        <f>IF(O857="","",IF(INDEX(TabPlayer2[Players],MATCH(P856,TabPlayer2[Players],0)+1)="",$B$4,INDEX(TabPlayer2[Players],MATCH(P856,TabPlayer2[Players],0)+1)))</f>
        <v/>
      </c>
      <c r="Q857" t="str">
        <f t="shared" si="69"/>
        <v/>
      </c>
      <c r="R857" t="str">
        <f>IF(TabResults[[#This Row],[Games-Periods-Players]]="","",1)</f>
        <v/>
      </c>
    </row>
    <row r="858" spans="10:18" hidden="1" x14ac:dyDescent="0.25">
      <c r="J858" s="11" t="str">
        <f t="shared" si="68"/>
        <v/>
      </c>
      <c r="K858" t="str">
        <f>IF(ROW()-ROW($K$4)+1&gt;COUNTA($J$4:$J$5000)*COUNTA(TabPP[Players playing]),"",INDEX($J$4:$J$5000,INT((ROW()-ROW($K$4))/COUNTA(TabPP[Players playing])+1))&amp;"-"&amp;INDEX(TabPP[Players playing],MOD(ROW()-ROW($K$4),COUNTA(TabPP[Players playing]))+1))</f>
        <v>G3-P3-</v>
      </c>
      <c r="L858" t="str">
        <f t="shared" si="70"/>
        <v/>
      </c>
      <c r="M858" t="str">
        <f t="shared" si="71"/>
        <v/>
      </c>
      <c r="N858" t="str">
        <f t="shared" si="72"/>
        <v/>
      </c>
      <c r="O858" t="str">
        <f t="array" ref="O858">IFERROR(INDEX($L$4:$L$5000,_xlfn.AGGREGATE(15,6,IF($L$4:$L$5000&lt;&gt;"",ROW($L$4:$L$5000)-ROW($L$4)+1,NA()),ROWS($O$4:O858))),"")</f>
        <v/>
      </c>
      <c r="P858" t="str">
        <f>IF(O858="","",IF(INDEX(TabPlayer2[Players],MATCH(P857,TabPlayer2[Players],0)+1)="",$B$4,INDEX(TabPlayer2[Players],MATCH(P857,TabPlayer2[Players],0)+1)))</f>
        <v/>
      </c>
      <c r="Q858" t="str">
        <f t="shared" si="69"/>
        <v/>
      </c>
      <c r="R858" t="str">
        <f>IF(TabResults[[#This Row],[Games-Periods-Players]]="","",1)</f>
        <v/>
      </c>
    </row>
    <row r="859" spans="10:18" hidden="1" x14ac:dyDescent="0.25">
      <c r="J859" s="11" t="str">
        <f t="shared" si="68"/>
        <v/>
      </c>
      <c r="K859" t="str">
        <f>IF(ROW()-ROW($K$4)+1&gt;COUNTA($J$4:$J$5000)*COUNTA(TabPP[Players playing]),"",INDEX($J$4:$J$5000,INT((ROW()-ROW($K$4))/COUNTA(TabPP[Players playing])+1))&amp;"-"&amp;INDEX(TabPP[Players playing],MOD(ROW()-ROW($K$4),COUNTA(TabPP[Players playing]))+1))</f>
        <v>G3-P3-</v>
      </c>
      <c r="L859" t="str">
        <f t="shared" si="70"/>
        <v/>
      </c>
      <c r="M859" t="str">
        <f t="shared" si="71"/>
        <v/>
      </c>
      <c r="N859" t="str">
        <f t="shared" si="72"/>
        <v/>
      </c>
      <c r="O859" t="str">
        <f t="array" ref="O859">IFERROR(INDEX($L$4:$L$5000,_xlfn.AGGREGATE(15,6,IF($L$4:$L$5000&lt;&gt;"",ROW($L$4:$L$5000)-ROW($L$4)+1,NA()),ROWS($O$4:O859))),"")</f>
        <v/>
      </c>
      <c r="P859" t="str">
        <f>IF(O859="","",IF(INDEX(TabPlayer2[Players],MATCH(P858,TabPlayer2[Players],0)+1)="",$B$4,INDEX(TabPlayer2[Players],MATCH(P858,TabPlayer2[Players],0)+1)))</f>
        <v/>
      </c>
      <c r="Q859" t="str">
        <f t="shared" si="69"/>
        <v/>
      </c>
      <c r="R859" t="str">
        <f>IF(TabResults[[#This Row],[Games-Periods-Players]]="","",1)</f>
        <v/>
      </c>
    </row>
    <row r="860" spans="10:18" hidden="1" x14ac:dyDescent="0.25">
      <c r="J860" s="11" t="str">
        <f t="shared" si="68"/>
        <v/>
      </c>
      <c r="K860" t="str">
        <f>IF(ROW()-ROW($K$4)+1&gt;COUNTA($J$4:$J$5000)*COUNTA(TabPP[Players playing]),"",INDEX($J$4:$J$5000,INT((ROW()-ROW($K$4))/COUNTA(TabPP[Players playing])+1))&amp;"-"&amp;INDEX(TabPP[Players playing],MOD(ROW()-ROW($K$4),COUNTA(TabPP[Players playing]))+1))</f>
        <v>G3-P3-</v>
      </c>
      <c r="L860" t="str">
        <f t="shared" si="70"/>
        <v/>
      </c>
      <c r="M860" t="str">
        <f t="shared" si="71"/>
        <v/>
      </c>
      <c r="N860" t="str">
        <f t="shared" si="72"/>
        <v/>
      </c>
      <c r="O860" t="str">
        <f t="array" ref="O860">IFERROR(INDEX($L$4:$L$5000,_xlfn.AGGREGATE(15,6,IF($L$4:$L$5000&lt;&gt;"",ROW($L$4:$L$5000)-ROW($L$4)+1,NA()),ROWS($O$4:O860))),"")</f>
        <v/>
      </c>
      <c r="P860" t="str">
        <f>IF(O860="","",IF(INDEX(TabPlayer2[Players],MATCH(P859,TabPlayer2[Players],0)+1)="",$B$4,INDEX(TabPlayer2[Players],MATCH(P859,TabPlayer2[Players],0)+1)))</f>
        <v/>
      </c>
      <c r="Q860" t="str">
        <f t="shared" si="69"/>
        <v/>
      </c>
      <c r="R860" t="str">
        <f>IF(TabResults[[#This Row],[Games-Periods-Players]]="","",1)</f>
        <v/>
      </c>
    </row>
    <row r="861" spans="10:18" hidden="1" x14ac:dyDescent="0.25">
      <c r="J861" s="11" t="str">
        <f t="shared" si="68"/>
        <v/>
      </c>
      <c r="K861" t="str">
        <f>IF(ROW()-ROW($K$4)+1&gt;COUNTA($J$4:$J$5000)*COUNTA(TabPP[Players playing]),"",INDEX($J$4:$J$5000,INT((ROW()-ROW($K$4))/COUNTA(TabPP[Players playing])+1))&amp;"-"&amp;INDEX(TabPP[Players playing],MOD(ROW()-ROW($K$4),COUNTA(TabPP[Players playing]))+1))</f>
        <v>G3-P3-</v>
      </c>
      <c r="L861" t="str">
        <f t="shared" si="70"/>
        <v/>
      </c>
      <c r="M861" t="str">
        <f t="shared" si="71"/>
        <v/>
      </c>
      <c r="N861" t="str">
        <f t="shared" si="72"/>
        <v/>
      </c>
      <c r="O861" t="str">
        <f t="array" ref="O861">IFERROR(INDEX($L$4:$L$5000,_xlfn.AGGREGATE(15,6,IF($L$4:$L$5000&lt;&gt;"",ROW($L$4:$L$5000)-ROW($L$4)+1,NA()),ROWS($O$4:O861))),"")</f>
        <v/>
      </c>
      <c r="P861" t="str">
        <f>IF(O861="","",IF(INDEX(TabPlayer2[Players],MATCH(P860,TabPlayer2[Players],0)+1)="",$B$4,INDEX(TabPlayer2[Players],MATCH(P860,TabPlayer2[Players],0)+1)))</f>
        <v/>
      </c>
      <c r="Q861" t="str">
        <f t="shared" si="69"/>
        <v/>
      </c>
      <c r="R861" t="str">
        <f>IF(TabResults[[#This Row],[Games-Periods-Players]]="","",1)</f>
        <v/>
      </c>
    </row>
    <row r="862" spans="10:18" hidden="1" x14ac:dyDescent="0.25">
      <c r="J862" s="11" t="str">
        <f t="shared" si="68"/>
        <v/>
      </c>
      <c r="K862" t="str">
        <f>IF(ROW()-ROW($K$4)+1&gt;COUNTA($J$4:$J$5000)*COUNTA(TabPP[Players playing]),"",INDEX($J$4:$J$5000,INT((ROW()-ROW($K$4))/COUNTA(TabPP[Players playing])+1))&amp;"-"&amp;INDEX(TabPP[Players playing],MOD(ROW()-ROW($K$4),COUNTA(TabPP[Players playing]))+1))</f>
        <v>G3-P3-</v>
      </c>
      <c r="L862" t="str">
        <f t="shared" si="70"/>
        <v/>
      </c>
      <c r="M862" t="str">
        <f t="shared" si="71"/>
        <v/>
      </c>
      <c r="N862" t="str">
        <f t="shared" si="72"/>
        <v/>
      </c>
      <c r="O862" t="str">
        <f t="array" ref="O862">IFERROR(INDEX($L$4:$L$5000,_xlfn.AGGREGATE(15,6,IF($L$4:$L$5000&lt;&gt;"",ROW($L$4:$L$5000)-ROW($L$4)+1,NA()),ROWS($O$4:O862))),"")</f>
        <v/>
      </c>
      <c r="P862" t="str">
        <f>IF(O862="","",IF(INDEX(TabPlayer2[Players],MATCH(P861,TabPlayer2[Players],0)+1)="",$B$4,INDEX(TabPlayer2[Players],MATCH(P861,TabPlayer2[Players],0)+1)))</f>
        <v/>
      </c>
      <c r="Q862" t="str">
        <f t="shared" si="69"/>
        <v/>
      </c>
      <c r="R862" t="str">
        <f>IF(TabResults[[#This Row],[Games-Periods-Players]]="","",1)</f>
        <v/>
      </c>
    </row>
    <row r="863" spans="10:18" hidden="1" x14ac:dyDescent="0.25">
      <c r="J863" s="11" t="str">
        <f t="shared" si="68"/>
        <v/>
      </c>
      <c r="K863" t="str">
        <f>IF(ROW()-ROW($K$4)+1&gt;COUNTA($J$4:$J$5000)*COUNTA(TabPP[Players playing]),"",INDEX($J$4:$J$5000,INT((ROW()-ROW($K$4))/COUNTA(TabPP[Players playing])+1))&amp;"-"&amp;INDEX(TabPP[Players playing],MOD(ROW()-ROW($K$4),COUNTA(TabPP[Players playing]))+1))</f>
        <v>G3-P3-</v>
      </c>
      <c r="L863" t="str">
        <f t="shared" si="70"/>
        <v/>
      </c>
      <c r="M863" t="str">
        <f t="shared" si="71"/>
        <v/>
      </c>
      <c r="N863" t="str">
        <f t="shared" si="72"/>
        <v/>
      </c>
      <c r="O863" t="str">
        <f t="array" ref="O863">IFERROR(INDEX($L$4:$L$5000,_xlfn.AGGREGATE(15,6,IF($L$4:$L$5000&lt;&gt;"",ROW($L$4:$L$5000)-ROW($L$4)+1,NA()),ROWS($O$4:O863))),"")</f>
        <v/>
      </c>
      <c r="P863" t="str">
        <f>IF(O863="","",IF(INDEX(TabPlayer2[Players],MATCH(P862,TabPlayer2[Players],0)+1)="",$B$4,INDEX(TabPlayer2[Players],MATCH(P862,TabPlayer2[Players],0)+1)))</f>
        <v/>
      </c>
      <c r="Q863" t="str">
        <f t="shared" si="69"/>
        <v/>
      </c>
      <c r="R863" t="str">
        <f>IF(TabResults[[#This Row],[Games-Periods-Players]]="","",1)</f>
        <v/>
      </c>
    </row>
    <row r="864" spans="10:18" hidden="1" x14ac:dyDescent="0.25">
      <c r="J864" s="11" t="str">
        <f t="shared" si="68"/>
        <v/>
      </c>
      <c r="K864" t="str">
        <f>IF(ROW()-ROW($K$4)+1&gt;COUNTA($J$4:$J$5000)*COUNTA(TabPP[Players playing]),"",INDEX($J$4:$J$5000,INT((ROW()-ROW($K$4))/COUNTA(TabPP[Players playing])+1))&amp;"-"&amp;INDEX(TabPP[Players playing],MOD(ROW()-ROW($K$4),COUNTA(TabPP[Players playing]))+1))</f>
        <v>G3-P4-PP1</v>
      </c>
      <c r="L864" t="str">
        <f t="shared" si="70"/>
        <v>G3-P4-PP1</v>
      </c>
      <c r="M864" t="str">
        <f t="shared" si="71"/>
        <v/>
      </c>
      <c r="N864" t="str">
        <f t="shared" si="72"/>
        <v/>
      </c>
      <c r="O864" t="str">
        <f t="array" ref="O864">IFERROR(INDEX($L$4:$L$5000,_xlfn.AGGREGATE(15,6,IF($L$4:$L$5000&lt;&gt;"",ROW($L$4:$L$5000)-ROW($L$4)+1,NA()),ROWS($O$4:O864))),"")</f>
        <v/>
      </c>
      <c r="P864" t="str">
        <f>IF(O864="","",IF(INDEX(TabPlayer2[Players],MATCH(P863,TabPlayer2[Players],0)+1)="",$B$4,INDEX(TabPlayer2[Players],MATCH(P863,TabPlayer2[Players],0)+1)))</f>
        <v/>
      </c>
      <c r="Q864" t="str">
        <f t="shared" si="69"/>
        <v/>
      </c>
      <c r="R864" t="str">
        <f>IF(TabResults[[#This Row],[Games-Periods-Players]]="","",1)</f>
        <v/>
      </c>
    </row>
    <row r="865" spans="10:18" hidden="1" x14ac:dyDescent="0.25">
      <c r="J865" s="11" t="str">
        <f t="shared" si="68"/>
        <v/>
      </c>
      <c r="K865" t="str">
        <f>IF(ROW()-ROW($K$4)+1&gt;COUNTA($J$4:$J$5000)*COUNTA(TabPP[Players playing]),"",INDEX($J$4:$J$5000,INT((ROW()-ROW($K$4))/COUNTA(TabPP[Players playing])+1))&amp;"-"&amp;INDEX(TabPP[Players playing],MOD(ROW()-ROW($K$4),COUNTA(TabPP[Players playing]))+1))</f>
        <v>G3-P4-PP2</v>
      </c>
      <c r="L865" t="str">
        <f t="shared" si="70"/>
        <v>G3-P4-PP2</v>
      </c>
      <c r="M865" t="str">
        <f t="shared" si="71"/>
        <v/>
      </c>
      <c r="N865" t="str">
        <f t="shared" si="72"/>
        <v/>
      </c>
      <c r="O865" t="str">
        <f t="array" ref="O865">IFERROR(INDEX($L$4:$L$5000,_xlfn.AGGREGATE(15,6,IF($L$4:$L$5000&lt;&gt;"",ROW($L$4:$L$5000)-ROW($L$4)+1,NA()),ROWS($O$4:O865))),"")</f>
        <v/>
      </c>
      <c r="P865" t="str">
        <f>IF(O865="","",IF(INDEX(TabPlayer2[Players],MATCH(P864,TabPlayer2[Players],0)+1)="",$B$4,INDEX(TabPlayer2[Players],MATCH(P864,TabPlayer2[Players],0)+1)))</f>
        <v/>
      </c>
      <c r="Q865" t="str">
        <f t="shared" si="69"/>
        <v/>
      </c>
      <c r="R865" t="str">
        <f>IF(TabResults[[#This Row],[Games-Periods-Players]]="","",1)</f>
        <v/>
      </c>
    </row>
    <row r="866" spans="10:18" hidden="1" x14ac:dyDescent="0.25">
      <c r="J866" s="11" t="str">
        <f t="shared" si="68"/>
        <v/>
      </c>
      <c r="K866" t="str">
        <f>IF(ROW()-ROW($K$4)+1&gt;COUNTA($J$4:$J$5000)*COUNTA(TabPP[Players playing]),"",INDEX($J$4:$J$5000,INT((ROW()-ROW($K$4))/COUNTA(TabPP[Players playing])+1))&amp;"-"&amp;INDEX(TabPP[Players playing],MOD(ROW()-ROW($K$4),COUNTA(TabPP[Players playing]))+1))</f>
        <v>G3-P4-PP3</v>
      </c>
      <c r="L866" t="str">
        <f t="shared" si="70"/>
        <v>G3-P4-PP3</v>
      </c>
      <c r="M866" t="str">
        <f t="shared" si="71"/>
        <v/>
      </c>
      <c r="N866" t="str">
        <f t="shared" si="72"/>
        <v/>
      </c>
      <c r="O866" t="str">
        <f t="array" ref="O866">IFERROR(INDEX($L$4:$L$5000,_xlfn.AGGREGATE(15,6,IF($L$4:$L$5000&lt;&gt;"",ROW($L$4:$L$5000)-ROW($L$4)+1,NA()),ROWS($O$4:O866))),"")</f>
        <v/>
      </c>
      <c r="P866" t="str">
        <f>IF(O866="","",IF(INDEX(TabPlayer2[Players],MATCH(P865,TabPlayer2[Players],0)+1)="",$B$4,INDEX(TabPlayer2[Players],MATCH(P865,TabPlayer2[Players],0)+1)))</f>
        <v/>
      </c>
      <c r="Q866" t="str">
        <f t="shared" si="69"/>
        <v/>
      </c>
      <c r="R866" t="str">
        <f>IF(TabResults[[#This Row],[Games-Periods-Players]]="","",1)</f>
        <v/>
      </c>
    </row>
    <row r="867" spans="10:18" hidden="1" x14ac:dyDescent="0.25">
      <c r="J867" s="11" t="str">
        <f t="shared" si="68"/>
        <v/>
      </c>
      <c r="K867" t="str">
        <f>IF(ROW()-ROW($K$4)+1&gt;COUNTA($J$4:$J$5000)*COUNTA(TabPP[Players playing]),"",INDEX($J$4:$J$5000,INT((ROW()-ROW($K$4))/COUNTA(TabPP[Players playing])+1))&amp;"-"&amp;INDEX(TabPP[Players playing],MOD(ROW()-ROW($K$4),COUNTA(TabPP[Players playing]))+1))</f>
        <v>G3-P4-PP4</v>
      </c>
      <c r="L867" t="str">
        <f t="shared" si="70"/>
        <v>G3-P4-PP4</v>
      </c>
      <c r="M867" t="str">
        <f t="shared" si="71"/>
        <v/>
      </c>
      <c r="N867" t="str">
        <f t="shared" si="72"/>
        <v/>
      </c>
      <c r="O867" t="str">
        <f t="array" ref="O867">IFERROR(INDEX($L$4:$L$5000,_xlfn.AGGREGATE(15,6,IF($L$4:$L$5000&lt;&gt;"",ROW($L$4:$L$5000)-ROW($L$4)+1,NA()),ROWS($O$4:O867))),"")</f>
        <v/>
      </c>
      <c r="P867" t="str">
        <f>IF(O867="","",IF(INDEX(TabPlayer2[Players],MATCH(P866,TabPlayer2[Players],0)+1)="",$B$4,INDEX(TabPlayer2[Players],MATCH(P866,TabPlayer2[Players],0)+1)))</f>
        <v/>
      </c>
      <c r="Q867" t="str">
        <f t="shared" si="69"/>
        <v/>
      </c>
      <c r="R867" t="str">
        <f>IF(TabResults[[#This Row],[Games-Periods-Players]]="","",1)</f>
        <v/>
      </c>
    </row>
    <row r="868" spans="10:18" hidden="1" x14ac:dyDescent="0.25">
      <c r="J868" s="11" t="str">
        <f t="shared" si="68"/>
        <v/>
      </c>
      <c r="K868" t="str">
        <f>IF(ROW()-ROW($K$4)+1&gt;COUNTA($J$4:$J$5000)*COUNTA(TabPP[Players playing]),"",INDEX($J$4:$J$5000,INT((ROW()-ROW($K$4))/COUNTA(TabPP[Players playing])+1))&amp;"-"&amp;INDEX(TabPP[Players playing],MOD(ROW()-ROW($K$4),COUNTA(TabPP[Players playing]))+1))</f>
        <v>G3-P4-PP5</v>
      </c>
      <c r="L868" t="str">
        <f t="shared" si="70"/>
        <v>G3-P4-PP5</v>
      </c>
      <c r="M868" t="str">
        <f t="shared" si="71"/>
        <v/>
      </c>
      <c r="N868" t="str">
        <f t="shared" si="72"/>
        <v/>
      </c>
      <c r="O868" t="str">
        <f t="array" ref="O868">IFERROR(INDEX($L$4:$L$5000,_xlfn.AGGREGATE(15,6,IF($L$4:$L$5000&lt;&gt;"",ROW($L$4:$L$5000)-ROW($L$4)+1,NA()),ROWS($O$4:O868))),"")</f>
        <v/>
      </c>
      <c r="P868" t="str">
        <f>IF(O868="","",IF(INDEX(TabPlayer2[Players],MATCH(P867,TabPlayer2[Players],0)+1)="",$B$4,INDEX(TabPlayer2[Players],MATCH(P867,TabPlayer2[Players],0)+1)))</f>
        <v/>
      </c>
      <c r="Q868" t="str">
        <f t="shared" si="69"/>
        <v/>
      </c>
      <c r="R868" t="str">
        <f>IF(TabResults[[#This Row],[Games-Periods-Players]]="","",1)</f>
        <v/>
      </c>
    </row>
    <row r="869" spans="10:18" hidden="1" x14ac:dyDescent="0.25">
      <c r="J869" s="11" t="str">
        <f t="shared" si="68"/>
        <v/>
      </c>
      <c r="K869" t="str">
        <f>IF(ROW()-ROW($K$4)+1&gt;COUNTA($J$4:$J$5000)*COUNTA(TabPP[Players playing]),"",INDEX($J$4:$J$5000,INT((ROW()-ROW($K$4))/COUNTA(TabPP[Players playing])+1))&amp;"-"&amp;INDEX(TabPP[Players playing],MOD(ROW()-ROW($K$4),COUNTA(TabPP[Players playing]))+1))</f>
        <v>G3-P4-</v>
      </c>
      <c r="L869" t="str">
        <f t="shared" si="70"/>
        <v/>
      </c>
      <c r="M869" t="str">
        <f t="shared" si="71"/>
        <v/>
      </c>
      <c r="N869" t="str">
        <f t="shared" si="72"/>
        <v/>
      </c>
      <c r="O869" t="str">
        <f t="array" ref="O869">IFERROR(INDEX($L$4:$L$5000,_xlfn.AGGREGATE(15,6,IF($L$4:$L$5000&lt;&gt;"",ROW($L$4:$L$5000)-ROW($L$4)+1,NA()),ROWS($O$4:O869))),"")</f>
        <v/>
      </c>
      <c r="P869" t="str">
        <f>IF(O869="","",IF(INDEX(TabPlayer2[Players],MATCH(P868,TabPlayer2[Players],0)+1)="",$B$4,INDEX(TabPlayer2[Players],MATCH(P868,TabPlayer2[Players],0)+1)))</f>
        <v/>
      </c>
      <c r="Q869" t="str">
        <f t="shared" si="69"/>
        <v/>
      </c>
      <c r="R869" t="str">
        <f>IF(TabResults[[#This Row],[Games-Periods-Players]]="","",1)</f>
        <v/>
      </c>
    </row>
    <row r="870" spans="10:18" hidden="1" x14ac:dyDescent="0.25">
      <c r="J870" s="11" t="str">
        <f t="shared" si="68"/>
        <v/>
      </c>
      <c r="K870" t="str">
        <f>IF(ROW()-ROW($K$4)+1&gt;COUNTA($J$4:$J$5000)*COUNTA(TabPP[Players playing]),"",INDEX($J$4:$J$5000,INT((ROW()-ROW($K$4))/COUNTA(TabPP[Players playing])+1))&amp;"-"&amp;INDEX(TabPP[Players playing],MOD(ROW()-ROW($K$4),COUNTA(TabPP[Players playing]))+1))</f>
        <v>G3-P4-</v>
      </c>
      <c r="L870" t="str">
        <f t="shared" si="70"/>
        <v/>
      </c>
      <c r="M870" t="str">
        <f t="shared" si="71"/>
        <v/>
      </c>
      <c r="N870" t="str">
        <f t="shared" si="72"/>
        <v/>
      </c>
      <c r="O870" t="str">
        <f t="array" ref="O870">IFERROR(INDEX($L$4:$L$5000,_xlfn.AGGREGATE(15,6,IF($L$4:$L$5000&lt;&gt;"",ROW($L$4:$L$5000)-ROW($L$4)+1,NA()),ROWS($O$4:O870))),"")</f>
        <v/>
      </c>
      <c r="P870" t="str">
        <f>IF(O870="","",IF(INDEX(TabPlayer2[Players],MATCH(P869,TabPlayer2[Players],0)+1)="",$B$4,INDEX(TabPlayer2[Players],MATCH(P869,TabPlayer2[Players],0)+1)))</f>
        <v/>
      </c>
      <c r="Q870" t="str">
        <f t="shared" si="69"/>
        <v/>
      </c>
      <c r="R870" t="str">
        <f>IF(TabResults[[#This Row],[Games-Periods-Players]]="","",1)</f>
        <v/>
      </c>
    </row>
    <row r="871" spans="10:18" hidden="1" x14ac:dyDescent="0.25">
      <c r="J871" s="11" t="str">
        <f t="shared" si="68"/>
        <v/>
      </c>
      <c r="K871" t="str">
        <f>IF(ROW()-ROW($K$4)+1&gt;COUNTA($J$4:$J$5000)*COUNTA(TabPP[Players playing]),"",INDEX($J$4:$J$5000,INT((ROW()-ROW($K$4))/COUNTA(TabPP[Players playing])+1))&amp;"-"&amp;INDEX(TabPP[Players playing],MOD(ROW()-ROW($K$4),COUNTA(TabPP[Players playing]))+1))</f>
        <v>G3-P4-</v>
      </c>
      <c r="L871" t="str">
        <f t="shared" si="70"/>
        <v/>
      </c>
      <c r="M871" t="str">
        <f t="shared" si="71"/>
        <v/>
      </c>
      <c r="N871" t="str">
        <f t="shared" si="72"/>
        <v/>
      </c>
      <c r="O871" t="str">
        <f t="array" ref="O871">IFERROR(INDEX($L$4:$L$5000,_xlfn.AGGREGATE(15,6,IF($L$4:$L$5000&lt;&gt;"",ROW($L$4:$L$5000)-ROW($L$4)+1,NA()),ROWS($O$4:O871))),"")</f>
        <v/>
      </c>
      <c r="P871" t="str">
        <f>IF(O871="","",IF(INDEX(TabPlayer2[Players],MATCH(P870,TabPlayer2[Players],0)+1)="",$B$4,INDEX(TabPlayer2[Players],MATCH(P870,TabPlayer2[Players],0)+1)))</f>
        <v/>
      </c>
      <c r="Q871" t="str">
        <f t="shared" si="69"/>
        <v/>
      </c>
      <c r="R871" t="str">
        <f>IF(TabResults[[#This Row],[Games-Periods-Players]]="","",1)</f>
        <v/>
      </c>
    </row>
    <row r="872" spans="10:18" hidden="1" x14ac:dyDescent="0.25">
      <c r="J872" s="11" t="str">
        <f t="shared" si="68"/>
        <v/>
      </c>
      <c r="K872" t="str">
        <f>IF(ROW()-ROW($K$4)+1&gt;COUNTA($J$4:$J$5000)*COUNTA(TabPP[Players playing]),"",INDEX($J$4:$J$5000,INT((ROW()-ROW($K$4))/COUNTA(TabPP[Players playing])+1))&amp;"-"&amp;INDEX(TabPP[Players playing],MOD(ROW()-ROW($K$4),COUNTA(TabPP[Players playing]))+1))</f>
        <v>G3-P4-</v>
      </c>
      <c r="L872" t="str">
        <f t="shared" si="70"/>
        <v/>
      </c>
      <c r="M872" t="str">
        <f t="shared" si="71"/>
        <v/>
      </c>
      <c r="N872" t="str">
        <f t="shared" si="72"/>
        <v/>
      </c>
      <c r="O872" t="str">
        <f t="array" ref="O872">IFERROR(INDEX($L$4:$L$5000,_xlfn.AGGREGATE(15,6,IF($L$4:$L$5000&lt;&gt;"",ROW($L$4:$L$5000)-ROW($L$4)+1,NA()),ROWS($O$4:O872))),"")</f>
        <v/>
      </c>
      <c r="P872" t="str">
        <f>IF(O872="","",IF(INDEX(TabPlayer2[Players],MATCH(P871,TabPlayer2[Players],0)+1)="",$B$4,INDEX(TabPlayer2[Players],MATCH(P871,TabPlayer2[Players],0)+1)))</f>
        <v/>
      </c>
      <c r="Q872" t="str">
        <f t="shared" si="69"/>
        <v/>
      </c>
      <c r="R872" t="str">
        <f>IF(TabResults[[#This Row],[Games-Periods-Players]]="","",1)</f>
        <v/>
      </c>
    </row>
    <row r="873" spans="10:18" hidden="1" x14ac:dyDescent="0.25">
      <c r="J873" s="11" t="str">
        <f t="shared" si="68"/>
        <v/>
      </c>
      <c r="K873" t="str">
        <f>IF(ROW()-ROW($K$4)+1&gt;COUNTA($J$4:$J$5000)*COUNTA(TabPP[Players playing]),"",INDEX($J$4:$J$5000,INT((ROW()-ROW($K$4))/COUNTA(TabPP[Players playing])+1))&amp;"-"&amp;INDEX(TabPP[Players playing],MOD(ROW()-ROW($K$4),COUNTA(TabPP[Players playing]))+1))</f>
        <v>G3-P4-</v>
      </c>
      <c r="L873" t="str">
        <f t="shared" si="70"/>
        <v/>
      </c>
      <c r="M873" t="str">
        <f t="shared" si="71"/>
        <v/>
      </c>
      <c r="N873" t="str">
        <f t="shared" si="72"/>
        <v/>
      </c>
      <c r="O873" t="str">
        <f t="array" ref="O873">IFERROR(INDEX($L$4:$L$5000,_xlfn.AGGREGATE(15,6,IF($L$4:$L$5000&lt;&gt;"",ROW($L$4:$L$5000)-ROW($L$4)+1,NA()),ROWS($O$4:O873))),"")</f>
        <v/>
      </c>
      <c r="P873" t="str">
        <f>IF(O873="","",IF(INDEX(TabPlayer2[Players],MATCH(P872,TabPlayer2[Players],0)+1)="",$B$4,INDEX(TabPlayer2[Players],MATCH(P872,TabPlayer2[Players],0)+1)))</f>
        <v/>
      </c>
      <c r="Q873" t="str">
        <f t="shared" si="69"/>
        <v/>
      </c>
      <c r="R873" t="str">
        <f>IF(TabResults[[#This Row],[Games-Periods-Players]]="","",1)</f>
        <v/>
      </c>
    </row>
    <row r="874" spans="10:18" hidden="1" x14ac:dyDescent="0.25">
      <c r="J874" s="11" t="str">
        <f t="shared" si="68"/>
        <v/>
      </c>
      <c r="K874" t="str">
        <f>IF(ROW()-ROW($K$4)+1&gt;COUNTA($J$4:$J$5000)*COUNTA(TabPP[Players playing]),"",INDEX($J$4:$J$5000,INT((ROW()-ROW($K$4))/COUNTA(TabPP[Players playing])+1))&amp;"-"&amp;INDEX(TabPP[Players playing],MOD(ROW()-ROW($K$4),COUNTA(TabPP[Players playing]))+1))</f>
        <v>G3-P4-</v>
      </c>
      <c r="L874" t="str">
        <f t="shared" si="70"/>
        <v/>
      </c>
      <c r="M874" t="str">
        <f t="shared" si="71"/>
        <v/>
      </c>
      <c r="N874" t="str">
        <f t="shared" si="72"/>
        <v/>
      </c>
      <c r="O874" t="str">
        <f t="array" ref="O874">IFERROR(INDEX($L$4:$L$5000,_xlfn.AGGREGATE(15,6,IF($L$4:$L$5000&lt;&gt;"",ROW($L$4:$L$5000)-ROW($L$4)+1,NA()),ROWS($O$4:O874))),"")</f>
        <v/>
      </c>
      <c r="P874" t="str">
        <f>IF(O874="","",IF(INDEX(TabPlayer2[Players],MATCH(P873,TabPlayer2[Players],0)+1)="",$B$4,INDEX(TabPlayer2[Players],MATCH(P873,TabPlayer2[Players],0)+1)))</f>
        <v/>
      </c>
      <c r="Q874" t="str">
        <f t="shared" si="69"/>
        <v/>
      </c>
      <c r="R874" t="str">
        <f>IF(TabResults[[#This Row],[Games-Periods-Players]]="","",1)</f>
        <v/>
      </c>
    </row>
    <row r="875" spans="10:18" hidden="1" x14ac:dyDescent="0.25">
      <c r="J875" s="11" t="str">
        <f t="shared" si="68"/>
        <v/>
      </c>
      <c r="K875" t="str">
        <f>IF(ROW()-ROW($K$4)+1&gt;COUNTA($J$4:$J$5000)*COUNTA(TabPP[Players playing]),"",INDEX($J$4:$J$5000,INT((ROW()-ROW($K$4))/COUNTA(TabPP[Players playing])+1))&amp;"-"&amp;INDEX(TabPP[Players playing],MOD(ROW()-ROW($K$4),COUNTA(TabPP[Players playing]))+1))</f>
        <v>G3-P4-</v>
      </c>
      <c r="L875" t="str">
        <f t="shared" si="70"/>
        <v/>
      </c>
      <c r="M875" t="str">
        <f t="shared" si="71"/>
        <v/>
      </c>
      <c r="N875" t="str">
        <f t="shared" si="72"/>
        <v/>
      </c>
      <c r="O875" t="str">
        <f t="array" ref="O875">IFERROR(INDEX($L$4:$L$5000,_xlfn.AGGREGATE(15,6,IF($L$4:$L$5000&lt;&gt;"",ROW($L$4:$L$5000)-ROW($L$4)+1,NA()),ROWS($O$4:O875))),"")</f>
        <v/>
      </c>
      <c r="P875" t="str">
        <f>IF(O875="","",IF(INDEX(TabPlayer2[Players],MATCH(P874,TabPlayer2[Players],0)+1)="",$B$4,INDEX(TabPlayer2[Players],MATCH(P874,TabPlayer2[Players],0)+1)))</f>
        <v/>
      </c>
      <c r="Q875" t="str">
        <f t="shared" si="69"/>
        <v/>
      </c>
      <c r="R875" t="str">
        <f>IF(TabResults[[#This Row],[Games-Periods-Players]]="","",1)</f>
        <v/>
      </c>
    </row>
    <row r="876" spans="10:18" hidden="1" x14ac:dyDescent="0.25">
      <c r="J876" s="11" t="str">
        <f t="shared" si="68"/>
        <v/>
      </c>
      <c r="K876" t="str">
        <f>IF(ROW()-ROW($K$4)+1&gt;COUNTA($J$4:$J$5000)*COUNTA(TabPP[Players playing]),"",INDEX($J$4:$J$5000,INT((ROW()-ROW($K$4))/COUNTA(TabPP[Players playing])+1))&amp;"-"&amp;INDEX(TabPP[Players playing],MOD(ROW()-ROW($K$4),COUNTA(TabPP[Players playing]))+1))</f>
        <v>G3-P4-</v>
      </c>
      <c r="L876" t="str">
        <f t="shared" si="70"/>
        <v/>
      </c>
      <c r="M876" t="str">
        <f t="shared" si="71"/>
        <v/>
      </c>
      <c r="N876" t="str">
        <f t="shared" si="72"/>
        <v/>
      </c>
      <c r="O876" t="str">
        <f t="array" ref="O876">IFERROR(INDEX($L$4:$L$5000,_xlfn.AGGREGATE(15,6,IF($L$4:$L$5000&lt;&gt;"",ROW($L$4:$L$5000)-ROW($L$4)+1,NA()),ROWS($O$4:O876))),"")</f>
        <v/>
      </c>
      <c r="P876" t="str">
        <f>IF(O876="","",IF(INDEX(TabPlayer2[Players],MATCH(P875,TabPlayer2[Players],0)+1)="",$B$4,INDEX(TabPlayer2[Players],MATCH(P875,TabPlayer2[Players],0)+1)))</f>
        <v/>
      </c>
      <c r="Q876" t="str">
        <f t="shared" si="69"/>
        <v/>
      </c>
      <c r="R876" t="str">
        <f>IF(TabResults[[#This Row],[Games-Periods-Players]]="","",1)</f>
        <v/>
      </c>
    </row>
    <row r="877" spans="10:18" hidden="1" x14ac:dyDescent="0.25">
      <c r="J877" s="11" t="str">
        <f t="shared" si="68"/>
        <v/>
      </c>
      <c r="K877" t="str">
        <f>IF(ROW()-ROW($K$4)+1&gt;COUNTA($J$4:$J$5000)*COUNTA(TabPP[Players playing]),"",INDEX($J$4:$J$5000,INT((ROW()-ROW($K$4))/COUNTA(TabPP[Players playing])+1))&amp;"-"&amp;INDEX(TabPP[Players playing],MOD(ROW()-ROW($K$4),COUNTA(TabPP[Players playing]))+1))</f>
        <v>G3-P4-</v>
      </c>
      <c r="L877" t="str">
        <f t="shared" si="70"/>
        <v/>
      </c>
      <c r="M877" t="str">
        <f t="shared" si="71"/>
        <v/>
      </c>
      <c r="N877" t="str">
        <f t="shared" si="72"/>
        <v/>
      </c>
      <c r="O877" t="str">
        <f t="array" ref="O877">IFERROR(INDEX($L$4:$L$5000,_xlfn.AGGREGATE(15,6,IF($L$4:$L$5000&lt;&gt;"",ROW($L$4:$L$5000)-ROW($L$4)+1,NA()),ROWS($O$4:O877))),"")</f>
        <v/>
      </c>
      <c r="P877" t="str">
        <f>IF(O877="","",IF(INDEX(TabPlayer2[Players],MATCH(P876,TabPlayer2[Players],0)+1)="",$B$4,INDEX(TabPlayer2[Players],MATCH(P876,TabPlayer2[Players],0)+1)))</f>
        <v/>
      </c>
      <c r="Q877" t="str">
        <f t="shared" si="69"/>
        <v/>
      </c>
      <c r="R877" t="str">
        <f>IF(TabResults[[#This Row],[Games-Periods-Players]]="","",1)</f>
        <v/>
      </c>
    </row>
    <row r="878" spans="10:18" hidden="1" x14ac:dyDescent="0.25">
      <c r="J878" s="11" t="str">
        <f t="shared" si="68"/>
        <v/>
      </c>
      <c r="K878" t="str">
        <f>IF(ROW()-ROW($K$4)+1&gt;COUNTA($J$4:$J$5000)*COUNTA(TabPP[Players playing]),"",INDEX($J$4:$J$5000,INT((ROW()-ROW($K$4))/COUNTA(TabPP[Players playing])+1))&amp;"-"&amp;INDEX(TabPP[Players playing],MOD(ROW()-ROW($K$4),COUNTA(TabPP[Players playing]))+1))</f>
        <v>G3-P4-</v>
      </c>
      <c r="L878" t="str">
        <f t="shared" si="70"/>
        <v/>
      </c>
      <c r="M878" t="str">
        <f t="shared" si="71"/>
        <v/>
      </c>
      <c r="N878" t="str">
        <f t="shared" si="72"/>
        <v/>
      </c>
      <c r="O878" t="str">
        <f t="array" ref="O878">IFERROR(INDEX($L$4:$L$5000,_xlfn.AGGREGATE(15,6,IF($L$4:$L$5000&lt;&gt;"",ROW($L$4:$L$5000)-ROW($L$4)+1,NA()),ROWS($O$4:O878))),"")</f>
        <v/>
      </c>
      <c r="P878" t="str">
        <f>IF(O878="","",IF(INDEX(TabPlayer2[Players],MATCH(P877,TabPlayer2[Players],0)+1)="",$B$4,INDEX(TabPlayer2[Players],MATCH(P877,TabPlayer2[Players],0)+1)))</f>
        <v/>
      </c>
      <c r="Q878" t="str">
        <f t="shared" si="69"/>
        <v/>
      </c>
      <c r="R878" t="str">
        <f>IF(TabResults[[#This Row],[Games-Periods-Players]]="","",1)</f>
        <v/>
      </c>
    </row>
    <row r="879" spans="10:18" hidden="1" x14ac:dyDescent="0.25">
      <c r="J879" s="11" t="str">
        <f t="shared" si="68"/>
        <v/>
      </c>
      <c r="K879" t="str">
        <f>IF(ROW()-ROW($K$4)+1&gt;COUNTA($J$4:$J$5000)*COUNTA(TabPP[Players playing]),"",INDEX($J$4:$J$5000,INT((ROW()-ROW($K$4))/COUNTA(TabPP[Players playing])+1))&amp;"-"&amp;INDEX(TabPP[Players playing],MOD(ROW()-ROW($K$4),COUNTA(TabPP[Players playing]))+1))</f>
        <v>G3-P4-</v>
      </c>
      <c r="L879" t="str">
        <f t="shared" si="70"/>
        <v/>
      </c>
      <c r="M879" t="str">
        <f t="shared" si="71"/>
        <v/>
      </c>
      <c r="N879" t="str">
        <f t="shared" si="72"/>
        <v/>
      </c>
      <c r="O879" t="str">
        <f t="array" ref="O879">IFERROR(INDEX($L$4:$L$5000,_xlfn.AGGREGATE(15,6,IF($L$4:$L$5000&lt;&gt;"",ROW($L$4:$L$5000)-ROW($L$4)+1,NA()),ROWS($O$4:O879))),"")</f>
        <v/>
      </c>
      <c r="P879" t="str">
        <f>IF(O879="","",IF(INDEX(TabPlayer2[Players],MATCH(P878,TabPlayer2[Players],0)+1)="",$B$4,INDEX(TabPlayer2[Players],MATCH(P878,TabPlayer2[Players],0)+1)))</f>
        <v/>
      </c>
      <c r="Q879" t="str">
        <f t="shared" si="69"/>
        <v/>
      </c>
      <c r="R879" t="str">
        <f>IF(TabResults[[#This Row],[Games-Periods-Players]]="","",1)</f>
        <v/>
      </c>
    </row>
    <row r="880" spans="10:18" hidden="1" x14ac:dyDescent="0.25">
      <c r="J880" s="11" t="str">
        <f t="shared" si="68"/>
        <v/>
      </c>
      <c r="K880" t="str">
        <f>IF(ROW()-ROW($K$4)+1&gt;COUNTA($J$4:$J$5000)*COUNTA(TabPP[Players playing]),"",INDEX($J$4:$J$5000,INT((ROW()-ROW($K$4))/COUNTA(TabPP[Players playing])+1))&amp;"-"&amp;INDEX(TabPP[Players playing],MOD(ROW()-ROW($K$4),COUNTA(TabPP[Players playing]))+1))</f>
        <v>G3-P4-</v>
      </c>
      <c r="L880" t="str">
        <f t="shared" si="70"/>
        <v/>
      </c>
      <c r="M880" t="str">
        <f t="shared" si="71"/>
        <v/>
      </c>
      <c r="N880" t="str">
        <f t="shared" si="72"/>
        <v/>
      </c>
      <c r="O880" t="str">
        <f t="array" ref="O880">IFERROR(INDEX($L$4:$L$5000,_xlfn.AGGREGATE(15,6,IF($L$4:$L$5000&lt;&gt;"",ROW($L$4:$L$5000)-ROW($L$4)+1,NA()),ROWS($O$4:O880))),"")</f>
        <v/>
      </c>
      <c r="P880" t="str">
        <f>IF(O880="","",IF(INDEX(TabPlayer2[Players],MATCH(P879,TabPlayer2[Players],0)+1)="",$B$4,INDEX(TabPlayer2[Players],MATCH(P879,TabPlayer2[Players],0)+1)))</f>
        <v/>
      </c>
      <c r="Q880" t="str">
        <f t="shared" si="69"/>
        <v/>
      </c>
      <c r="R880" t="str">
        <f>IF(TabResults[[#This Row],[Games-Periods-Players]]="","",1)</f>
        <v/>
      </c>
    </row>
    <row r="881" spans="10:18" hidden="1" x14ac:dyDescent="0.25">
      <c r="J881" s="11" t="str">
        <f t="shared" si="68"/>
        <v/>
      </c>
      <c r="K881" t="str">
        <f>IF(ROW()-ROW($K$4)+1&gt;COUNTA($J$4:$J$5000)*COUNTA(TabPP[Players playing]),"",INDEX($J$4:$J$5000,INT((ROW()-ROW($K$4))/COUNTA(TabPP[Players playing])+1))&amp;"-"&amp;INDEX(TabPP[Players playing],MOD(ROW()-ROW($K$4),COUNTA(TabPP[Players playing]))+1))</f>
        <v>G3-P4-</v>
      </c>
      <c r="L881" t="str">
        <f t="shared" si="70"/>
        <v/>
      </c>
      <c r="M881" t="str">
        <f t="shared" si="71"/>
        <v/>
      </c>
      <c r="N881" t="str">
        <f t="shared" si="72"/>
        <v/>
      </c>
      <c r="O881" t="str">
        <f t="array" ref="O881">IFERROR(INDEX($L$4:$L$5000,_xlfn.AGGREGATE(15,6,IF($L$4:$L$5000&lt;&gt;"",ROW($L$4:$L$5000)-ROW($L$4)+1,NA()),ROWS($O$4:O881))),"")</f>
        <v/>
      </c>
      <c r="P881" t="str">
        <f>IF(O881="","",IF(INDEX(TabPlayer2[Players],MATCH(P880,TabPlayer2[Players],0)+1)="",$B$4,INDEX(TabPlayer2[Players],MATCH(P880,TabPlayer2[Players],0)+1)))</f>
        <v/>
      </c>
      <c r="Q881" t="str">
        <f t="shared" si="69"/>
        <v/>
      </c>
      <c r="R881" t="str">
        <f>IF(TabResults[[#This Row],[Games-Periods-Players]]="","",1)</f>
        <v/>
      </c>
    </row>
    <row r="882" spans="10:18" hidden="1" x14ac:dyDescent="0.25">
      <c r="J882" s="11" t="str">
        <f t="shared" si="68"/>
        <v/>
      </c>
      <c r="K882" t="str">
        <f>IF(ROW()-ROW($K$4)+1&gt;COUNTA($J$4:$J$5000)*COUNTA(TabPP[Players playing]),"",INDEX($J$4:$J$5000,INT((ROW()-ROW($K$4))/COUNTA(TabPP[Players playing])+1))&amp;"-"&amp;INDEX(TabPP[Players playing],MOD(ROW()-ROW($K$4),COUNTA(TabPP[Players playing]))+1))</f>
        <v>G3-P4-</v>
      </c>
      <c r="L882" t="str">
        <f t="shared" si="70"/>
        <v/>
      </c>
      <c r="M882" t="str">
        <f t="shared" si="71"/>
        <v/>
      </c>
      <c r="N882" t="str">
        <f t="shared" si="72"/>
        <v/>
      </c>
      <c r="O882" t="str">
        <f t="array" ref="O882">IFERROR(INDEX($L$4:$L$5000,_xlfn.AGGREGATE(15,6,IF($L$4:$L$5000&lt;&gt;"",ROW($L$4:$L$5000)-ROW($L$4)+1,NA()),ROWS($O$4:O882))),"")</f>
        <v/>
      </c>
      <c r="P882" t="str">
        <f>IF(O882="","",IF(INDEX(TabPlayer2[Players],MATCH(P881,TabPlayer2[Players],0)+1)="",$B$4,INDEX(TabPlayer2[Players],MATCH(P881,TabPlayer2[Players],0)+1)))</f>
        <v/>
      </c>
      <c r="Q882" t="str">
        <f t="shared" si="69"/>
        <v/>
      </c>
      <c r="R882" t="str">
        <f>IF(TabResults[[#This Row],[Games-Periods-Players]]="","",1)</f>
        <v/>
      </c>
    </row>
    <row r="883" spans="10:18" hidden="1" x14ac:dyDescent="0.25">
      <c r="J883" s="11" t="str">
        <f t="shared" si="68"/>
        <v/>
      </c>
      <c r="K883" t="str">
        <f>IF(ROW()-ROW($K$4)+1&gt;COUNTA($J$4:$J$5000)*COUNTA(TabPP[Players playing]),"",INDEX($J$4:$J$5000,INT((ROW()-ROW($K$4))/COUNTA(TabPP[Players playing])+1))&amp;"-"&amp;INDEX(TabPP[Players playing],MOD(ROW()-ROW($K$4),COUNTA(TabPP[Players playing]))+1))</f>
        <v>G3-P4-</v>
      </c>
      <c r="L883" t="str">
        <f t="shared" si="70"/>
        <v/>
      </c>
      <c r="M883" t="str">
        <f t="shared" si="71"/>
        <v/>
      </c>
      <c r="N883" t="str">
        <f t="shared" si="72"/>
        <v/>
      </c>
      <c r="O883" t="str">
        <f t="array" ref="O883">IFERROR(INDEX($L$4:$L$5000,_xlfn.AGGREGATE(15,6,IF($L$4:$L$5000&lt;&gt;"",ROW($L$4:$L$5000)-ROW($L$4)+1,NA()),ROWS($O$4:O883))),"")</f>
        <v/>
      </c>
      <c r="P883" t="str">
        <f>IF(O883="","",IF(INDEX(TabPlayer2[Players],MATCH(P882,TabPlayer2[Players],0)+1)="",$B$4,INDEX(TabPlayer2[Players],MATCH(P882,TabPlayer2[Players],0)+1)))</f>
        <v/>
      </c>
      <c r="Q883" t="str">
        <f t="shared" si="69"/>
        <v/>
      </c>
      <c r="R883" t="str">
        <f>IF(TabResults[[#This Row],[Games-Periods-Players]]="","",1)</f>
        <v/>
      </c>
    </row>
    <row r="884" spans="10:18" hidden="1" x14ac:dyDescent="0.25">
      <c r="J884" s="11" t="str">
        <f t="shared" si="68"/>
        <v/>
      </c>
      <c r="K884" t="str">
        <f>IF(ROW()-ROW($K$4)+1&gt;COUNTA($J$4:$J$5000)*COUNTA(TabPP[Players playing]),"",INDEX($J$4:$J$5000,INT((ROW()-ROW($K$4))/COUNTA(TabPP[Players playing])+1))&amp;"-"&amp;INDEX(TabPP[Players playing],MOD(ROW()-ROW($K$4),COUNTA(TabPP[Players playing]))+1))</f>
        <v>G3-P5-PP1</v>
      </c>
      <c r="L884" t="str">
        <f t="shared" si="70"/>
        <v>G3-P5-PP1</v>
      </c>
      <c r="M884" t="str">
        <f t="shared" si="71"/>
        <v/>
      </c>
      <c r="N884" t="str">
        <f t="shared" si="72"/>
        <v/>
      </c>
      <c r="O884" t="str">
        <f t="array" ref="O884">IFERROR(INDEX($L$4:$L$5000,_xlfn.AGGREGATE(15,6,IF($L$4:$L$5000&lt;&gt;"",ROW($L$4:$L$5000)-ROW($L$4)+1,NA()),ROWS($O$4:O884))),"")</f>
        <v/>
      </c>
      <c r="P884" t="str">
        <f>IF(O884="","",IF(INDEX(TabPlayer2[Players],MATCH(P883,TabPlayer2[Players],0)+1)="",$B$4,INDEX(TabPlayer2[Players],MATCH(P883,TabPlayer2[Players],0)+1)))</f>
        <v/>
      </c>
      <c r="Q884" t="str">
        <f t="shared" si="69"/>
        <v/>
      </c>
      <c r="R884" t="str">
        <f>IF(TabResults[[#This Row],[Games-Periods-Players]]="","",1)</f>
        <v/>
      </c>
    </row>
    <row r="885" spans="10:18" hidden="1" x14ac:dyDescent="0.25">
      <c r="J885" s="11" t="str">
        <f t="shared" si="68"/>
        <v/>
      </c>
      <c r="K885" t="str">
        <f>IF(ROW()-ROW($K$4)+1&gt;COUNTA($J$4:$J$5000)*COUNTA(TabPP[Players playing]),"",INDEX($J$4:$J$5000,INT((ROW()-ROW($K$4))/COUNTA(TabPP[Players playing])+1))&amp;"-"&amp;INDEX(TabPP[Players playing],MOD(ROW()-ROW($K$4),COUNTA(TabPP[Players playing]))+1))</f>
        <v>G3-P5-PP2</v>
      </c>
      <c r="L885" t="str">
        <f t="shared" si="70"/>
        <v>G3-P5-PP2</v>
      </c>
      <c r="M885" t="str">
        <f t="shared" si="71"/>
        <v/>
      </c>
      <c r="N885" t="str">
        <f t="shared" si="72"/>
        <v/>
      </c>
      <c r="O885" t="str">
        <f t="array" ref="O885">IFERROR(INDEX($L$4:$L$5000,_xlfn.AGGREGATE(15,6,IF($L$4:$L$5000&lt;&gt;"",ROW($L$4:$L$5000)-ROW($L$4)+1,NA()),ROWS($O$4:O885))),"")</f>
        <v/>
      </c>
      <c r="P885" t="str">
        <f>IF(O885="","",IF(INDEX(TabPlayer2[Players],MATCH(P884,TabPlayer2[Players],0)+1)="",$B$4,INDEX(TabPlayer2[Players],MATCH(P884,TabPlayer2[Players],0)+1)))</f>
        <v/>
      </c>
      <c r="Q885" t="str">
        <f t="shared" si="69"/>
        <v/>
      </c>
      <c r="R885" t="str">
        <f>IF(TabResults[[#This Row],[Games-Periods-Players]]="","",1)</f>
        <v/>
      </c>
    </row>
    <row r="886" spans="10:18" hidden="1" x14ac:dyDescent="0.25">
      <c r="J886" s="11" t="str">
        <f t="shared" si="68"/>
        <v/>
      </c>
      <c r="K886" t="str">
        <f>IF(ROW()-ROW($K$4)+1&gt;COUNTA($J$4:$J$5000)*COUNTA(TabPP[Players playing]),"",INDEX($J$4:$J$5000,INT((ROW()-ROW($K$4))/COUNTA(TabPP[Players playing])+1))&amp;"-"&amp;INDEX(TabPP[Players playing],MOD(ROW()-ROW($K$4),COUNTA(TabPP[Players playing]))+1))</f>
        <v>G3-P5-PP3</v>
      </c>
      <c r="L886" t="str">
        <f t="shared" si="70"/>
        <v>G3-P5-PP3</v>
      </c>
      <c r="M886" t="str">
        <f t="shared" si="71"/>
        <v/>
      </c>
      <c r="N886" t="str">
        <f t="shared" si="72"/>
        <v/>
      </c>
      <c r="O886" t="str">
        <f t="array" ref="O886">IFERROR(INDEX($L$4:$L$5000,_xlfn.AGGREGATE(15,6,IF($L$4:$L$5000&lt;&gt;"",ROW($L$4:$L$5000)-ROW($L$4)+1,NA()),ROWS($O$4:O886))),"")</f>
        <v/>
      </c>
      <c r="P886" t="str">
        <f>IF(O886="","",IF(INDEX(TabPlayer2[Players],MATCH(P885,TabPlayer2[Players],0)+1)="",$B$4,INDEX(TabPlayer2[Players],MATCH(P885,TabPlayer2[Players],0)+1)))</f>
        <v/>
      </c>
      <c r="Q886" t="str">
        <f t="shared" si="69"/>
        <v/>
      </c>
      <c r="R886" t="str">
        <f>IF(TabResults[[#This Row],[Games-Periods-Players]]="","",1)</f>
        <v/>
      </c>
    </row>
    <row r="887" spans="10:18" hidden="1" x14ac:dyDescent="0.25">
      <c r="J887" s="11" t="str">
        <f t="shared" si="68"/>
        <v/>
      </c>
      <c r="K887" t="str">
        <f>IF(ROW()-ROW($K$4)+1&gt;COUNTA($J$4:$J$5000)*COUNTA(TabPP[Players playing]),"",INDEX($J$4:$J$5000,INT((ROW()-ROW($K$4))/COUNTA(TabPP[Players playing])+1))&amp;"-"&amp;INDEX(TabPP[Players playing],MOD(ROW()-ROW($K$4),COUNTA(TabPP[Players playing]))+1))</f>
        <v>G3-P5-PP4</v>
      </c>
      <c r="L887" t="str">
        <f t="shared" si="70"/>
        <v>G3-P5-PP4</v>
      </c>
      <c r="M887" t="str">
        <f t="shared" si="71"/>
        <v/>
      </c>
      <c r="N887" t="str">
        <f t="shared" si="72"/>
        <v/>
      </c>
      <c r="O887" t="str">
        <f t="array" ref="O887">IFERROR(INDEX($L$4:$L$5000,_xlfn.AGGREGATE(15,6,IF($L$4:$L$5000&lt;&gt;"",ROW($L$4:$L$5000)-ROW($L$4)+1,NA()),ROWS($O$4:O887))),"")</f>
        <v/>
      </c>
      <c r="P887" t="str">
        <f>IF(O887="","",IF(INDEX(TabPlayer2[Players],MATCH(P886,TabPlayer2[Players],0)+1)="",$B$4,INDEX(TabPlayer2[Players],MATCH(P886,TabPlayer2[Players],0)+1)))</f>
        <v/>
      </c>
      <c r="Q887" t="str">
        <f t="shared" si="69"/>
        <v/>
      </c>
      <c r="R887" t="str">
        <f>IF(TabResults[[#This Row],[Games-Periods-Players]]="","",1)</f>
        <v/>
      </c>
    </row>
    <row r="888" spans="10:18" hidden="1" x14ac:dyDescent="0.25">
      <c r="J888" s="11" t="str">
        <f t="shared" si="68"/>
        <v/>
      </c>
      <c r="K888" t="str">
        <f>IF(ROW()-ROW($K$4)+1&gt;COUNTA($J$4:$J$5000)*COUNTA(TabPP[Players playing]),"",INDEX($J$4:$J$5000,INT((ROW()-ROW($K$4))/COUNTA(TabPP[Players playing])+1))&amp;"-"&amp;INDEX(TabPP[Players playing],MOD(ROW()-ROW($K$4),COUNTA(TabPP[Players playing]))+1))</f>
        <v>G3-P5-PP5</v>
      </c>
      <c r="L888" t="str">
        <f t="shared" si="70"/>
        <v>G3-P5-PP5</v>
      </c>
      <c r="M888" t="str">
        <f t="shared" si="71"/>
        <v/>
      </c>
      <c r="N888" t="str">
        <f t="shared" si="72"/>
        <v/>
      </c>
      <c r="O888" t="str">
        <f t="array" ref="O888">IFERROR(INDEX($L$4:$L$5000,_xlfn.AGGREGATE(15,6,IF($L$4:$L$5000&lt;&gt;"",ROW($L$4:$L$5000)-ROW($L$4)+1,NA()),ROWS($O$4:O888))),"")</f>
        <v/>
      </c>
      <c r="P888" t="str">
        <f>IF(O888="","",IF(INDEX(TabPlayer2[Players],MATCH(P887,TabPlayer2[Players],0)+1)="",$B$4,INDEX(TabPlayer2[Players],MATCH(P887,TabPlayer2[Players],0)+1)))</f>
        <v/>
      </c>
      <c r="Q888" t="str">
        <f t="shared" si="69"/>
        <v/>
      </c>
      <c r="R888" t="str">
        <f>IF(TabResults[[#This Row],[Games-Periods-Players]]="","",1)</f>
        <v/>
      </c>
    </row>
    <row r="889" spans="10:18" hidden="1" x14ac:dyDescent="0.25">
      <c r="J889" s="11" t="str">
        <f t="shared" si="68"/>
        <v/>
      </c>
      <c r="K889" t="str">
        <f>IF(ROW()-ROW($K$4)+1&gt;COUNTA($J$4:$J$5000)*COUNTA(TabPP[Players playing]),"",INDEX($J$4:$J$5000,INT((ROW()-ROW($K$4))/COUNTA(TabPP[Players playing])+1))&amp;"-"&amp;INDEX(TabPP[Players playing],MOD(ROW()-ROW($K$4),COUNTA(TabPP[Players playing]))+1))</f>
        <v>G3-P5-</v>
      </c>
      <c r="L889" t="str">
        <f t="shared" si="70"/>
        <v/>
      </c>
      <c r="M889" t="str">
        <f t="shared" si="71"/>
        <v/>
      </c>
      <c r="N889" t="str">
        <f t="shared" si="72"/>
        <v/>
      </c>
      <c r="O889" t="str">
        <f t="array" ref="O889">IFERROR(INDEX($L$4:$L$5000,_xlfn.AGGREGATE(15,6,IF($L$4:$L$5000&lt;&gt;"",ROW($L$4:$L$5000)-ROW($L$4)+1,NA()),ROWS($O$4:O889))),"")</f>
        <v/>
      </c>
      <c r="P889" t="str">
        <f>IF(O889="","",IF(INDEX(TabPlayer2[Players],MATCH(P888,TabPlayer2[Players],0)+1)="",$B$4,INDEX(TabPlayer2[Players],MATCH(P888,TabPlayer2[Players],0)+1)))</f>
        <v/>
      </c>
      <c r="Q889" t="str">
        <f t="shared" si="69"/>
        <v/>
      </c>
      <c r="R889" t="str">
        <f>IF(TabResults[[#This Row],[Games-Periods-Players]]="","",1)</f>
        <v/>
      </c>
    </row>
    <row r="890" spans="10:18" hidden="1" x14ac:dyDescent="0.25">
      <c r="J890" s="11" t="str">
        <f t="shared" si="68"/>
        <v/>
      </c>
      <c r="K890" t="str">
        <f>IF(ROW()-ROW($K$4)+1&gt;COUNTA($J$4:$J$5000)*COUNTA(TabPP[Players playing]),"",INDEX($J$4:$J$5000,INT((ROW()-ROW($K$4))/COUNTA(TabPP[Players playing])+1))&amp;"-"&amp;INDEX(TabPP[Players playing],MOD(ROW()-ROW($K$4),COUNTA(TabPP[Players playing]))+1))</f>
        <v>G3-P5-</v>
      </c>
      <c r="L890" t="str">
        <f t="shared" si="70"/>
        <v/>
      </c>
      <c r="M890" t="str">
        <f t="shared" si="71"/>
        <v/>
      </c>
      <c r="N890" t="str">
        <f t="shared" si="72"/>
        <v/>
      </c>
      <c r="O890" t="str">
        <f t="array" ref="O890">IFERROR(INDEX($L$4:$L$5000,_xlfn.AGGREGATE(15,6,IF($L$4:$L$5000&lt;&gt;"",ROW($L$4:$L$5000)-ROW($L$4)+1,NA()),ROWS($O$4:O890))),"")</f>
        <v/>
      </c>
      <c r="P890" t="str">
        <f>IF(O890="","",IF(INDEX(TabPlayer2[Players],MATCH(P889,TabPlayer2[Players],0)+1)="",$B$4,INDEX(TabPlayer2[Players],MATCH(P889,TabPlayer2[Players],0)+1)))</f>
        <v/>
      </c>
      <c r="Q890" t="str">
        <f t="shared" si="69"/>
        <v/>
      </c>
      <c r="R890" t="str">
        <f>IF(TabResults[[#This Row],[Games-Periods-Players]]="","",1)</f>
        <v/>
      </c>
    </row>
    <row r="891" spans="10:18" hidden="1" x14ac:dyDescent="0.25">
      <c r="J891" s="11" t="str">
        <f t="shared" si="68"/>
        <v/>
      </c>
      <c r="K891" t="str">
        <f>IF(ROW()-ROW($K$4)+1&gt;COUNTA($J$4:$J$5000)*COUNTA(TabPP[Players playing]),"",INDEX($J$4:$J$5000,INT((ROW()-ROW($K$4))/COUNTA(TabPP[Players playing])+1))&amp;"-"&amp;INDEX(TabPP[Players playing],MOD(ROW()-ROW($K$4),COUNTA(TabPP[Players playing]))+1))</f>
        <v>G3-P5-</v>
      </c>
      <c r="L891" t="str">
        <f t="shared" si="70"/>
        <v/>
      </c>
      <c r="M891" t="str">
        <f t="shared" si="71"/>
        <v/>
      </c>
      <c r="N891" t="str">
        <f t="shared" si="72"/>
        <v/>
      </c>
      <c r="O891" t="str">
        <f t="array" ref="O891">IFERROR(INDEX($L$4:$L$5000,_xlfn.AGGREGATE(15,6,IF($L$4:$L$5000&lt;&gt;"",ROW($L$4:$L$5000)-ROW($L$4)+1,NA()),ROWS($O$4:O891))),"")</f>
        <v/>
      </c>
      <c r="P891" t="str">
        <f>IF(O891="","",IF(INDEX(TabPlayer2[Players],MATCH(P890,TabPlayer2[Players],0)+1)="",$B$4,INDEX(TabPlayer2[Players],MATCH(P890,TabPlayer2[Players],0)+1)))</f>
        <v/>
      </c>
      <c r="Q891" t="str">
        <f t="shared" si="69"/>
        <v/>
      </c>
      <c r="R891" t="str">
        <f>IF(TabResults[[#This Row],[Games-Periods-Players]]="","",1)</f>
        <v/>
      </c>
    </row>
    <row r="892" spans="10:18" hidden="1" x14ac:dyDescent="0.25">
      <c r="J892" s="11" t="str">
        <f t="shared" si="68"/>
        <v/>
      </c>
      <c r="K892" t="str">
        <f>IF(ROW()-ROW($K$4)+1&gt;COUNTA($J$4:$J$5000)*COUNTA(TabPP[Players playing]),"",INDEX($J$4:$J$5000,INT((ROW()-ROW($K$4))/COUNTA(TabPP[Players playing])+1))&amp;"-"&amp;INDEX(TabPP[Players playing],MOD(ROW()-ROW($K$4),COUNTA(TabPP[Players playing]))+1))</f>
        <v>G3-P5-</v>
      </c>
      <c r="L892" t="str">
        <f t="shared" si="70"/>
        <v/>
      </c>
      <c r="M892" t="str">
        <f t="shared" si="71"/>
        <v/>
      </c>
      <c r="N892" t="str">
        <f t="shared" si="72"/>
        <v/>
      </c>
      <c r="O892" t="str">
        <f t="array" ref="O892">IFERROR(INDEX($L$4:$L$5000,_xlfn.AGGREGATE(15,6,IF($L$4:$L$5000&lt;&gt;"",ROW($L$4:$L$5000)-ROW($L$4)+1,NA()),ROWS($O$4:O892))),"")</f>
        <v/>
      </c>
      <c r="P892" t="str">
        <f>IF(O892="","",IF(INDEX(TabPlayer2[Players],MATCH(P891,TabPlayer2[Players],0)+1)="",$B$4,INDEX(TabPlayer2[Players],MATCH(P891,TabPlayer2[Players],0)+1)))</f>
        <v/>
      </c>
      <c r="Q892" t="str">
        <f t="shared" si="69"/>
        <v/>
      </c>
      <c r="R892" t="str">
        <f>IF(TabResults[[#This Row],[Games-Periods-Players]]="","",1)</f>
        <v/>
      </c>
    </row>
    <row r="893" spans="10:18" hidden="1" x14ac:dyDescent="0.25">
      <c r="J893" s="11" t="str">
        <f t="shared" si="68"/>
        <v/>
      </c>
      <c r="K893" t="str">
        <f>IF(ROW()-ROW($K$4)+1&gt;COUNTA($J$4:$J$5000)*COUNTA(TabPP[Players playing]),"",INDEX($J$4:$J$5000,INT((ROW()-ROW($K$4))/COUNTA(TabPP[Players playing])+1))&amp;"-"&amp;INDEX(TabPP[Players playing],MOD(ROW()-ROW($K$4),COUNTA(TabPP[Players playing]))+1))</f>
        <v>G3-P5-</v>
      </c>
      <c r="L893" t="str">
        <f t="shared" si="70"/>
        <v/>
      </c>
      <c r="M893" t="str">
        <f t="shared" si="71"/>
        <v/>
      </c>
      <c r="N893" t="str">
        <f t="shared" si="72"/>
        <v/>
      </c>
      <c r="O893" t="str">
        <f t="array" ref="O893">IFERROR(INDEX($L$4:$L$5000,_xlfn.AGGREGATE(15,6,IF($L$4:$L$5000&lt;&gt;"",ROW($L$4:$L$5000)-ROW($L$4)+1,NA()),ROWS($O$4:O893))),"")</f>
        <v/>
      </c>
      <c r="P893" t="str">
        <f>IF(O893="","",IF(INDEX(TabPlayer2[Players],MATCH(P892,TabPlayer2[Players],0)+1)="",$B$4,INDEX(TabPlayer2[Players],MATCH(P892,TabPlayer2[Players],0)+1)))</f>
        <v/>
      </c>
      <c r="Q893" t="str">
        <f t="shared" si="69"/>
        <v/>
      </c>
      <c r="R893" t="str">
        <f>IF(TabResults[[#This Row],[Games-Periods-Players]]="","",1)</f>
        <v/>
      </c>
    </row>
    <row r="894" spans="10:18" hidden="1" x14ac:dyDescent="0.25">
      <c r="J894" s="11" t="str">
        <f t="shared" si="68"/>
        <v/>
      </c>
      <c r="K894" t="str">
        <f>IF(ROW()-ROW($K$4)+1&gt;COUNTA($J$4:$J$5000)*COUNTA(TabPP[Players playing]),"",INDEX($J$4:$J$5000,INT((ROW()-ROW($K$4))/COUNTA(TabPP[Players playing])+1))&amp;"-"&amp;INDEX(TabPP[Players playing],MOD(ROW()-ROW($K$4),COUNTA(TabPP[Players playing]))+1))</f>
        <v>G3-P5-</v>
      </c>
      <c r="L894" t="str">
        <f t="shared" si="70"/>
        <v/>
      </c>
      <c r="M894" t="str">
        <f t="shared" si="71"/>
        <v/>
      </c>
      <c r="N894" t="str">
        <f t="shared" si="72"/>
        <v/>
      </c>
      <c r="O894" t="str">
        <f t="array" ref="O894">IFERROR(INDEX($L$4:$L$5000,_xlfn.AGGREGATE(15,6,IF($L$4:$L$5000&lt;&gt;"",ROW($L$4:$L$5000)-ROW($L$4)+1,NA()),ROWS($O$4:O894))),"")</f>
        <v/>
      </c>
      <c r="P894" t="str">
        <f>IF(O894="","",IF(INDEX(TabPlayer2[Players],MATCH(P893,TabPlayer2[Players],0)+1)="",$B$4,INDEX(TabPlayer2[Players],MATCH(P893,TabPlayer2[Players],0)+1)))</f>
        <v/>
      </c>
      <c r="Q894" t="str">
        <f t="shared" si="69"/>
        <v/>
      </c>
      <c r="R894" t="str">
        <f>IF(TabResults[[#This Row],[Games-Periods-Players]]="","",1)</f>
        <v/>
      </c>
    </row>
    <row r="895" spans="10:18" hidden="1" x14ac:dyDescent="0.25">
      <c r="J895" s="11" t="str">
        <f t="shared" si="68"/>
        <v/>
      </c>
      <c r="K895" t="str">
        <f>IF(ROW()-ROW($K$4)+1&gt;COUNTA($J$4:$J$5000)*COUNTA(TabPP[Players playing]),"",INDEX($J$4:$J$5000,INT((ROW()-ROW($K$4))/COUNTA(TabPP[Players playing])+1))&amp;"-"&amp;INDEX(TabPP[Players playing],MOD(ROW()-ROW($K$4),COUNTA(TabPP[Players playing]))+1))</f>
        <v>G3-P5-</v>
      </c>
      <c r="L895" t="str">
        <f t="shared" si="70"/>
        <v/>
      </c>
      <c r="M895" t="str">
        <f t="shared" si="71"/>
        <v/>
      </c>
      <c r="N895" t="str">
        <f t="shared" si="72"/>
        <v/>
      </c>
      <c r="O895" t="str">
        <f t="array" ref="O895">IFERROR(INDEX($L$4:$L$5000,_xlfn.AGGREGATE(15,6,IF($L$4:$L$5000&lt;&gt;"",ROW($L$4:$L$5000)-ROW($L$4)+1,NA()),ROWS($O$4:O895))),"")</f>
        <v/>
      </c>
      <c r="P895" t="str">
        <f>IF(O895="","",IF(INDEX(TabPlayer2[Players],MATCH(P894,TabPlayer2[Players],0)+1)="",$B$4,INDEX(TabPlayer2[Players],MATCH(P894,TabPlayer2[Players],0)+1)))</f>
        <v/>
      </c>
      <c r="Q895" t="str">
        <f t="shared" si="69"/>
        <v/>
      </c>
      <c r="R895" t="str">
        <f>IF(TabResults[[#This Row],[Games-Periods-Players]]="","",1)</f>
        <v/>
      </c>
    </row>
    <row r="896" spans="10:18" hidden="1" x14ac:dyDescent="0.25">
      <c r="J896" s="11" t="str">
        <f t="shared" si="68"/>
        <v/>
      </c>
      <c r="K896" t="str">
        <f>IF(ROW()-ROW($K$4)+1&gt;COUNTA($J$4:$J$5000)*COUNTA(TabPP[Players playing]),"",INDEX($J$4:$J$5000,INT((ROW()-ROW($K$4))/COUNTA(TabPP[Players playing])+1))&amp;"-"&amp;INDEX(TabPP[Players playing],MOD(ROW()-ROW($K$4),COUNTA(TabPP[Players playing]))+1))</f>
        <v>G3-P5-</v>
      </c>
      <c r="L896" t="str">
        <f t="shared" si="70"/>
        <v/>
      </c>
      <c r="M896" t="str">
        <f t="shared" si="71"/>
        <v/>
      </c>
      <c r="N896" t="str">
        <f t="shared" si="72"/>
        <v/>
      </c>
      <c r="O896" t="str">
        <f t="array" ref="O896">IFERROR(INDEX($L$4:$L$5000,_xlfn.AGGREGATE(15,6,IF($L$4:$L$5000&lt;&gt;"",ROW($L$4:$L$5000)-ROW($L$4)+1,NA()),ROWS($O$4:O896))),"")</f>
        <v/>
      </c>
      <c r="P896" t="str">
        <f>IF(O896="","",IF(INDEX(TabPlayer2[Players],MATCH(P895,TabPlayer2[Players],0)+1)="",$B$4,INDEX(TabPlayer2[Players],MATCH(P895,TabPlayer2[Players],0)+1)))</f>
        <v/>
      </c>
      <c r="Q896" t="str">
        <f t="shared" si="69"/>
        <v/>
      </c>
      <c r="R896" t="str">
        <f>IF(TabResults[[#This Row],[Games-Periods-Players]]="","",1)</f>
        <v/>
      </c>
    </row>
    <row r="897" spans="10:18" hidden="1" x14ac:dyDescent="0.25">
      <c r="J897" s="11" t="str">
        <f t="shared" si="68"/>
        <v/>
      </c>
      <c r="K897" t="str">
        <f>IF(ROW()-ROW($K$4)+1&gt;COUNTA($J$4:$J$5000)*COUNTA(TabPP[Players playing]),"",INDEX($J$4:$J$5000,INT((ROW()-ROW($K$4))/COUNTA(TabPP[Players playing])+1))&amp;"-"&amp;INDEX(TabPP[Players playing],MOD(ROW()-ROW($K$4),COUNTA(TabPP[Players playing]))+1))</f>
        <v>G3-P5-</v>
      </c>
      <c r="L897" t="str">
        <f t="shared" si="70"/>
        <v/>
      </c>
      <c r="M897" t="str">
        <f t="shared" si="71"/>
        <v/>
      </c>
      <c r="N897" t="str">
        <f t="shared" si="72"/>
        <v/>
      </c>
      <c r="O897" t="str">
        <f t="array" ref="O897">IFERROR(INDEX($L$4:$L$5000,_xlfn.AGGREGATE(15,6,IF($L$4:$L$5000&lt;&gt;"",ROW($L$4:$L$5000)-ROW($L$4)+1,NA()),ROWS($O$4:O897))),"")</f>
        <v/>
      </c>
      <c r="P897" t="str">
        <f>IF(O897="","",IF(INDEX(TabPlayer2[Players],MATCH(P896,TabPlayer2[Players],0)+1)="",$B$4,INDEX(TabPlayer2[Players],MATCH(P896,TabPlayer2[Players],0)+1)))</f>
        <v/>
      </c>
      <c r="Q897" t="str">
        <f t="shared" si="69"/>
        <v/>
      </c>
      <c r="R897" t="str">
        <f>IF(TabResults[[#This Row],[Games-Periods-Players]]="","",1)</f>
        <v/>
      </c>
    </row>
    <row r="898" spans="10:18" hidden="1" x14ac:dyDescent="0.25">
      <c r="J898" s="11" t="str">
        <f t="shared" si="68"/>
        <v/>
      </c>
      <c r="K898" t="str">
        <f>IF(ROW()-ROW($K$4)+1&gt;COUNTA($J$4:$J$5000)*COUNTA(TabPP[Players playing]),"",INDEX($J$4:$J$5000,INT((ROW()-ROW($K$4))/COUNTA(TabPP[Players playing])+1))&amp;"-"&amp;INDEX(TabPP[Players playing],MOD(ROW()-ROW($K$4),COUNTA(TabPP[Players playing]))+1))</f>
        <v>G3-P5-</v>
      </c>
      <c r="L898" t="str">
        <f t="shared" si="70"/>
        <v/>
      </c>
      <c r="M898" t="str">
        <f t="shared" si="71"/>
        <v/>
      </c>
      <c r="N898" t="str">
        <f t="shared" si="72"/>
        <v/>
      </c>
      <c r="O898" t="str">
        <f t="array" ref="O898">IFERROR(INDEX($L$4:$L$5000,_xlfn.AGGREGATE(15,6,IF($L$4:$L$5000&lt;&gt;"",ROW($L$4:$L$5000)-ROW($L$4)+1,NA()),ROWS($O$4:O898))),"")</f>
        <v/>
      </c>
      <c r="P898" t="str">
        <f>IF(O898="","",IF(INDEX(TabPlayer2[Players],MATCH(P897,TabPlayer2[Players],0)+1)="",$B$4,INDEX(TabPlayer2[Players],MATCH(P897,TabPlayer2[Players],0)+1)))</f>
        <v/>
      </c>
      <c r="Q898" t="str">
        <f t="shared" si="69"/>
        <v/>
      </c>
      <c r="R898" t="str">
        <f>IF(TabResults[[#This Row],[Games-Periods-Players]]="","",1)</f>
        <v/>
      </c>
    </row>
    <row r="899" spans="10:18" hidden="1" x14ac:dyDescent="0.25">
      <c r="J899" s="11" t="str">
        <f t="shared" si="68"/>
        <v/>
      </c>
      <c r="K899" t="str">
        <f>IF(ROW()-ROW($K$4)+1&gt;COUNTA($J$4:$J$5000)*COUNTA(TabPP[Players playing]),"",INDEX($J$4:$J$5000,INT((ROW()-ROW($K$4))/COUNTA(TabPP[Players playing])+1))&amp;"-"&amp;INDEX(TabPP[Players playing],MOD(ROW()-ROW($K$4),COUNTA(TabPP[Players playing]))+1))</f>
        <v>G3-P5-</v>
      </c>
      <c r="L899" t="str">
        <f t="shared" si="70"/>
        <v/>
      </c>
      <c r="M899" t="str">
        <f t="shared" si="71"/>
        <v/>
      </c>
      <c r="N899" t="str">
        <f t="shared" si="72"/>
        <v/>
      </c>
      <c r="O899" t="str">
        <f t="array" ref="O899">IFERROR(INDEX($L$4:$L$5000,_xlfn.AGGREGATE(15,6,IF($L$4:$L$5000&lt;&gt;"",ROW($L$4:$L$5000)-ROW($L$4)+1,NA()),ROWS($O$4:O899))),"")</f>
        <v/>
      </c>
      <c r="P899" t="str">
        <f>IF(O899="","",IF(INDEX(TabPlayer2[Players],MATCH(P898,TabPlayer2[Players],0)+1)="",$B$4,INDEX(TabPlayer2[Players],MATCH(P898,TabPlayer2[Players],0)+1)))</f>
        <v/>
      </c>
      <c r="Q899" t="str">
        <f t="shared" si="69"/>
        <v/>
      </c>
      <c r="R899" t="str">
        <f>IF(TabResults[[#This Row],[Games-Periods-Players]]="","",1)</f>
        <v/>
      </c>
    </row>
    <row r="900" spans="10:18" hidden="1" x14ac:dyDescent="0.25">
      <c r="J900" s="11" t="str">
        <f t="shared" ref="J900:J963" si="73">IF(ROW()-ROW($J$4)+1&gt;COUNTA($D$4:$D$23)*COUNTA($F$4:$F$23),"",INDEX($D$4:$D$23,INT((ROW()-ROW($J$4))/COUNTA($F$4:$F$23)+1))&amp;"-"&amp;INDEX($F$4:$F$23,MOD(ROW()-ROW($J$4),COUNTA($F$4:$F$23))+1))</f>
        <v/>
      </c>
      <c r="K900" t="str">
        <f>IF(ROW()-ROW($K$4)+1&gt;COUNTA($J$4:$J$5000)*COUNTA(TabPP[Players playing]),"",INDEX($J$4:$J$5000,INT((ROW()-ROW($K$4))/COUNTA(TabPP[Players playing])+1))&amp;"-"&amp;INDEX(TabPP[Players playing],MOD(ROW()-ROW($K$4),COUNTA(TabPP[Players playing]))+1))</f>
        <v>G3-P5-</v>
      </c>
      <c r="L900" t="str">
        <f t="shared" si="70"/>
        <v/>
      </c>
      <c r="M900" t="str">
        <f t="shared" si="71"/>
        <v/>
      </c>
      <c r="N900" t="str">
        <f t="shared" si="72"/>
        <v/>
      </c>
      <c r="O900" t="str">
        <f t="array" ref="O900">IFERROR(INDEX($L$4:$L$5000,_xlfn.AGGREGATE(15,6,IF($L$4:$L$5000&lt;&gt;"",ROW($L$4:$L$5000)-ROW($L$4)+1,NA()),ROWS($O$4:O900))),"")</f>
        <v/>
      </c>
      <c r="P900" t="str">
        <f>IF(O900="","",IF(INDEX(TabPlayer2[Players],MATCH(P899,TabPlayer2[Players],0)+1)="",$B$4,INDEX(TabPlayer2[Players],MATCH(P899,TabPlayer2[Players],0)+1)))</f>
        <v/>
      </c>
      <c r="Q900" t="str">
        <f t="shared" ref="Q900:Q963" si="74">IF(O900="","",M900&amp;"-"&amp;N900&amp;"-"&amp;P900)</f>
        <v/>
      </c>
      <c r="R900" t="str">
        <f>IF(TabResults[[#This Row],[Games-Periods-Players]]="","",1)</f>
        <v/>
      </c>
    </row>
    <row r="901" spans="10:18" hidden="1" x14ac:dyDescent="0.25">
      <c r="J901" s="11" t="str">
        <f t="shared" si="73"/>
        <v/>
      </c>
      <c r="K901" t="str">
        <f>IF(ROW()-ROW($K$4)+1&gt;COUNTA($J$4:$J$5000)*COUNTA(TabPP[Players playing]),"",INDEX($J$4:$J$5000,INT((ROW()-ROW($K$4))/COUNTA(TabPP[Players playing])+1))&amp;"-"&amp;INDEX(TabPP[Players playing],MOD(ROW()-ROW($K$4),COUNTA(TabPP[Players playing]))+1))</f>
        <v>G3-P5-</v>
      </c>
      <c r="L901" t="str">
        <f t="shared" ref="L901:L964" si="75">IF(LEN(K901)&gt;=9,K901,"")</f>
        <v/>
      </c>
      <c r="M901" t="str">
        <f t="shared" ref="M901:M964" si="76">TRIM(LEFT(SUBSTITUTE(O901,"-",REPT(" ",LEN(O901))),LEN(O901)))</f>
        <v/>
      </c>
      <c r="N901" t="str">
        <f t="shared" ref="N901:N964" si="77">TRIM(MID(SUBSTITUTE(O901,"-",REPT(" ",LEN(O901))),(2-1)*LEN(O901)+1,LEN(O901)))</f>
        <v/>
      </c>
      <c r="O901" t="str">
        <f t="array" ref="O901">IFERROR(INDEX($L$4:$L$5000,_xlfn.AGGREGATE(15,6,IF($L$4:$L$5000&lt;&gt;"",ROW($L$4:$L$5000)-ROW($L$4)+1,NA()),ROWS($O$4:O901))),"")</f>
        <v/>
      </c>
      <c r="P901" t="str">
        <f>IF(O901="","",IF(INDEX(TabPlayer2[Players],MATCH(P900,TabPlayer2[Players],0)+1)="",$B$4,INDEX(TabPlayer2[Players],MATCH(P900,TabPlayer2[Players],0)+1)))</f>
        <v/>
      </c>
      <c r="Q901" t="str">
        <f t="shared" si="74"/>
        <v/>
      </c>
      <c r="R901" t="str">
        <f>IF(TabResults[[#This Row],[Games-Periods-Players]]="","",1)</f>
        <v/>
      </c>
    </row>
    <row r="902" spans="10:18" hidden="1" x14ac:dyDescent="0.25">
      <c r="J902" s="11" t="str">
        <f t="shared" si="73"/>
        <v/>
      </c>
      <c r="K902" t="str">
        <f>IF(ROW()-ROW($K$4)+1&gt;COUNTA($J$4:$J$5000)*COUNTA(TabPP[Players playing]),"",INDEX($J$4:$J$5000,INT((ROW()-ROW($K$4))/COUNTA(TabPP[Players playing])+1))&amp;"-"&amp;INDEX(TabPP[Players playing],MOD(ROW()-ROW($K$4),COUNTA(TabPP[Players playing]))+1))</f>
        <v>G3-P5-</v>
      </c>
      <c r="L902" t="str">
        <f t="shared" si="75"/>
        <v/>
      </c>
      <c r="M902" t="str">
        <f t="shared" si="76"/>
        <v/>
      </c>
      <c r="N902" t="str">
        <f t="shared" si="77"/>
        <v/>
      </c>
      <c r="O902" t="str">
        <f t="array" ref="O902">IFERROR(INDEX($L$4:$L$5000,_xlfn.AGGREGATE(15,6,IF($L$4:$L$5000&lt;&gt;"",ROW($L$4:$L$5000)-ROW($L$4)+1,NA()),ROWS($O$4:O902))),"")</f>
        <v/>
      </c>
      <c r="P902" t="str">
        <f>IF(O902="","",IF(INDEX(TabPlayer2[Players],MATCH(P901,TabPlayer2[Players],0)+1)="",$B$4,INDEX(TabPlayer2[Players],MATCH(P901,TabPlayer2[Players],0)+1)))</f>
        <v/>
      </c>
      <c r="Q902" t="str">
        <f t="shared" si="74"/>
        <v/>
      </c>
      <c r="R902" t="str">
        <f>IF(TabResults[[#This Row],[Games-Periods-Players]]="","",1)</f>
        <v/>
      </c>
    </row>
    <row r="903" spans="10:18" hidden="1" x14ac:dyDescent="0.25">
      <c r="J903" s="11" t="str">
        <f t="shared" si="73"/>
        <v/>
      </c>
      <c r="K903" t="str">
        <f>IF(ROW()-ROW($K$4)+1&gt;COUNTA($J$4:$J$5000)*COUNTA(TabPP[Players playing]),"",INDEX($J$4:$J$5000,INT((ROW()-ROW($K$4))/COUNTA(TabPP[Players playing])+1))&amp;"-"&amp;INDEX(TabPP[Players playing],MOD(ROW()-ROW($K$4),COUNTA(TabPP[Players playing]))+1))</f>
        <v>G3-P5-</v>
      </c>
      <c r="L903" t="str">
        <f t="shared" si="75"/>
        <v/>
      </c>
      <c r="M903" t="str">
        <f t="shared" si="76"/>
        <v/>
      </c>
      <c r="N903" t="str">
        <f t="shared" si="77"/>
        <v/>
      </c>
      <c r="O903" t="str">
        <f t="array" ref="O903">IFERROR(INDEX($L$4:$L$5000,_xlfn.AGGREGATE(15,6,IF($L$4:$L$5000&lt;&gt;"",ROW($L$4:$L$5000)-ROW($L$4)+1,NA()),ROWS($O$4:O903))),"")</f>
        <v/>
      </c>
      <c r="P903" t="str">
        <f>IF(O903="","",IF(INDEX(TabPlayer2[Players],MATCH(P902,TabPlayer2[Players],0)+1)="",$B$4,INDEX(TabPlayer2[Players],MATCH(P902,TabPlayer2[Players],0)+1)))</f>
        <v/>
      </c>
      <c r="Q903" t="str">
        <f t="shared" si="74"/>
        <v/>
      </c>
      <c r="R903" t="str">
        <f>IF(TabResults[[#This Row],[Games-Periods-Players]]="","",1)</f>
        <v/>
      </c>
    </row>
    <row r="904" spans="10:18" hidden="1" x14ac:dyDescent="0.25">
      <c r="J904" s="11" t="str">
        <f t="shared" si="73"/>
        <v/>
      </c>
      <c r="K904" t="str">
        <f>IF(ROW()-ROW($K$4)+1&gt;COUNTA($J$4:$J$5000)*COUNTA(TabPP[Players playing]),"",INDEX($J$4:$J$5000,INT((ROW()-ROW($K$4))/COUNTA(TabPP[Players playing])+1))&amp;"-"&amp;INDEX(TabPP[Players playing],MOD(ROW()-ROW($K$4),COUNTA(TabPP[Players playing]))+1))</f>
        <v>G3-P6-PP1</v>
      </c>
      <c r="L904" t="str">
        <f t="shared" si="75"/>
        <v>G3-P6-PP1</v>
      </c>
      <c r="M904" t="str">
        <f t="shared" si="76"/>
        <v/>
      </c>
      <c r="N904" t="str">
        <f t="shared" si="77"/>
        <v/>
      </c>
      <c r="O904" t="str">
        <f t="array" ref="O904">IFERROR(INDEX($L$4:$L$5000,_xlfn.AGGREGATE(15,6,IF($L$4:$L$5000&lt;&gt;"",ROW($L$4:$L$5000)-ROW($L$4)+1,NA()),ROWS($O$4:O904))),"")</f>
        <v/>
      </c>
      <c r="P904" t="str">
        <f>IF(O904="","",IF(INDEX(TabPlayer2[Players],MATCH(P903,TabPlayer2[Players],0)+1)="",$B$4,INDEX(TabPlayer2[Players],MATCH(P903,TabPlayer2[Players],0)+1)))</f>
        <v/>
      </c>
      <c r="Q904" t="str">
        <f t="shared" si="74"/>
        <v/>
      </c>
      <c r="R904" t="str">
        <f>IF(TabResults[[#This Row],[Games-Periods-Players]]="","",1)</f>
        <v/>
      </c>
    </row>
    <row r="905" spans="10:18" hidden="1" x14ac:dyDescent="0.25">
      <c r="J905" s="11" t="str">
        <f t="shared" si="73"/>
        <v/>
      </c>
      <c r="K905" t="str">
        <f>IF(ROW()-ROW($K$4)+1&gt;COUNTA($J$4:$J$5000)*COUNTA(TabPP[Players playing]),"",INDEX($J$4:$J$5000,INT((ROW()-ROW($K$4))/COUNTA(TabPP[Players playing])+1))&amp;"-"&amp;INDEX(TabPP[Players playing],MOD(ROW()-ROW($K$4),COUNTA(TabPP[Players playing]))+1))</f>
        <v>G3-P6-PP2</v>
      </c>
      <c r="L905" t="str">
        <f t="shared" si="75"/>
        <v>G3-P6-PP2</v>
      </c>
      <c r="M905" t="str">
        <f t="shared" si="76"/>
        <v/>
      </c>
      <c r="N905" t="str">
        <f t="shared" si="77"/>
        <v/>
      </c>
      <c r="O905" t="str">
        <f t="array" ref="O905">IFERROR(INDEX($L$4:$L$5000,_xlfn.AGGREGATE(15,6,IF($L$4:$L$5000&lt;&gt;"",ROW($L$4:$L$5000)-ROW($L$4)+1,NA()),ROWS($O$4:O905))),"")</f>
        <v/>
      </c>
      <c r="P905" t="str">
        <f>IF(O905="","",IF(INDEX(TabPlayer2[Players],MATCH(P904,TabPlayer2[Players],0)+1)="",$B$4,INDEX(TabPlayer2[Players],MATCH(P904,TabPlayer2[Players],0)+1)))</f>
        <v/>
      </c>
      <c r="Q905" t="str">
        <f t="shared" si="74"/>
        <v/>
      </c>
      <c r="R905" t="str">
        <f>IF(TabResults[[#This Row],[Games-Periods-Players]]="","",1)</f>
        <v/>
      </c>
    </row>
    <row r="906" spans="10:18" hidden="1" x14ac:dyDescent="0.25">
      <c r="J906" s="11" t="str">
        <f t="shared" si="73"/>
        <v/>
      </c>
      <c r="K906" t="str">
        <f>IF(ROW()-ROW($K$4)+1&gt;COUNTA($J$4:$J$5000)*COUNTA(TabPP[Players playing]),"",INDEX($J$4:$J$5000,INT((ROW()-ROW($K$4))/COUNTA(TabPP[Players playing])+1))&amp;"-"&amp;INDEX(TabPP[Players playing],MOD(ROW()-ROW($K$4),COUNTA(TabPP[Players playing]))+1))</f>
        <v>G3-P6-PP3</v>
      </c>
      <c r="L906" t="str">
        <f t="shared" si="75"/>
        <v>G3-P6-PP3</v>
      </c>
      <c r="M906" t="str">
        <f t="shared" si="76"/>
        <v/>
      </c>
      <c r="N906" t="str">
        <f t="shared" si="77"/>
        <v/>
      </c>
      <c r="O906" t="str">
        <f t="array" ref="O906">IFERROR(INDEX($L$4:$L$5000,_xlfn.AGGREGATE(15,6,IF($L$4:$L$5000&lt;&gt;"",ROW($L$4:$L$5000)-ROW($L$4)+1,NA()),ROWS($O$4:O906))),"")</f>
        <v/>
      </c>
      <c r="P906" t="str">
        <f>IF(O906="","",IF(INDEX(TabPlayer2[Players],MATCH(P905,TabPlayer2[Players],0)+1)="",$B$4,INDEX(TabPlayer2[Players],MATCH(P905,TabPlayer2[Players],0)+1)))</f>
        <v/>
      </c>
      <c r="Q906" t="str">
        <f t="shared" si="74"/>
        <v/>
      </c>
      <c r="R906" t="str">
        <f>IF(TabResults[[#This Row],[Games-Periods-Players]]="","",1)</f>
        <v/>
      </c>
    </row>
    <row r="907" spans="10:18" hidden="1" x14ac:dyDescent="0.25">
      <c r="J907" s="11" t="str">
        <f t="shared" si="73"/>
        <v/>
      </c>
      <c r="K907" t="str">
        <f>IF(ROW()-ROW($K$4)+1&gt;COUNTA($J$4:$J$5000)*COUNTA(TabPP[Players playing]),"",INDEX($J$4:$J$5000,INT((ROW()-ROW($K$4))/COUNTA(TabPP[Players playing])+1))&amp;"-"&amp;INDEX(TabPP[Players playing],MOD(ROW()-ROW($K$4),COUNTA(TabPP[Players playing]))+1))</f>
        <v>G3-P6-PP4</v>
      </c>
      <c r="L907" t="str">
        <f t="shared" si="75"/>
        <v>G3-P6-PP4</v>
      </c>
      <c r="M907" t="str">
        <f t="shared" si="76"/>
        <v/>
      </c>
      <c r="N907" t="str">
        <f t="shared" si="77"/>
        <v/>
      </c>
      <c r="O907" t="str">
        <f t="array" ref="O907">IFERROR(INDEX($L$4:$L$5000,_xlfn.AGGREGATE(15,6,IF($L$4:$L$5000&lt;&gt;"",ROW($L$4:$L$5000)-ROW($L$4)+1,NA()),ROWS($O$4:O907))),"")</f>
        <v/>
      </c>
      <c r="P907" t="str">
        <f>IF(O907="","",IF(INDEX(TabPlayer2[Players],MATCH(P906,TabPlayer2[Players],0)+1)="",$B$4,INDEX(TabPlayer2[Players],MATCH(P906,TabPlayer2[Players],0)+1)))</f>
        <v/>
      </c>
      <c r="Q907" t="str">
        <f t="shared" si="74"/>
        <v/>
      </c>
      <c r="R907" t="str">
        <f>IF(TabResults[[#This Row],[Games-Periods-Players]]="","",1)</f>
        <v/>
      </c>
    </row>
    <row r="908" spans="10:18" hidden="1" x14ac:dyDescent="0.25">
      <c r="J908" s="11" t="str">
        <f t="shared" si="73"/>
        <v/>
      </c>
      <c r="K908" t="str">
        <f>IF(ROW()-ROW($K$4)+1&gt;COUNTA($J$4:$J$5000)*COUNTA(TabPP[Players playing]),"",INDEX($J$4:$J$5000,INT((ROW()-ROW($K$4))/COUNTA(TabPP[Players playing])+1))&amp;"-"&amp;INDEX(TabPP[Players playing],MOD(ROW()-ROW($K$4),COUNTA(TabPP[Players playing]))+1))</f>
        <v>G3-P6-PP5</v>
      </c>
      <c r="L908" t="str">
        <f t="shared" si="75"/>
        <v>G3-P6-PP5</v>
      </c>
      <c r="M908" t="str">
        <f t="shared" si="76"/>
        <v/>
      </c>
      <c r="N908" t="str">
        <f t="shared" si="77"/>
        <v/>
      </c>
      <c r="O908" t="str">
        <f t="array" ref="O908">IFERROR(INDEX($L$4:$L$5000,_xlfn.AGGREGATE(15,6,IF($L$4:$L$5000&lt;&gt;"",ROW($L$4:$L$5000)-ROW($L$4)+1,NA()),ROWS($O$4:O908))),"")</f>
        <v/>
      </c>
      <c r="P908" t="str">
        <f>IF(O908="","",IF(INDEX(TabPlayer2[Players],MATCH(P907,TabPlayer2[Players],0)+1)="",$B$4,INDEX(TabPlayer2[Players],MATCH(P907,TabPlayer2[Players],0)+1)))</f>
        <v/>
      </c>
      <c r="Q908" t="str">
        <f t="shared" si="74"/>
        <v/>
      </c>
      <c r="R908" t="str">
        <f>IF(TabResults[[#This Row],[Games-Periods-Players]]="","",1)</f>
        <v/>
      </c>
    </row>
    <row r="909" spans="10:18" hidden="1" x14ac:dyDescent="0.25">
      <c r="J909" s="11" t="str">
        <f t="shared" si="73"/>
        <v/>
      </c>
      <c r="K909" t="str">
        <f>IF(ROW()-ROW($K$4)+1&gt;COUNTA($J$4:$J$5000)*COUNTA(TabPP[Players playing]),"",INDEX($J$4:$J$5000,INT((ROW()-ROW($K$4))/COUNTA(TabPP[Players playing])+1))&amp;"-"&amp;INDEX(TabPP[Players playing],MOD(ROW()-ROW($K$4),COUNTA(TabPP[Players playing]))+1))</f>
        <v>G3-P6-</v>
      </c>
      <c r="L909" t="str">
        <f t="shared" si="75"/>
        <v/>
      </c>
      <c r="M909" t="str">
        <f t="shared" si="76"/>
        <v/>
      </c>
      <c r="N909" t="str">
        <f t="shared" si="77"/>
        <v/>
      </c>
      <c r="O909" t="str">
        <f t="array" ref="O909">IFERROR(INDEX($L$4:$L$5000,_xlfn.AGGREGATE(15,6,IF($L$4:$L$5000&lt;&gt;"",ROW($L$4:$L$5000)-ROW($L$4)+1,NA()),ROWS($O$4:O909))),"")</f>
        <v/>
      </c>
      <c r="P909" t="str">
        <f>IF(O909="","",IF(INDEX(TabPlayer2[Players],MATCH(P908,TabPlayer2[Players],0)+1)="",$B$4,INDEX(TabPlayer2[Players],MATCH(P908,TabPlayer2[Players],0)+1)))</f>
        <v/>
      </c>
      <c r="Q909" t="str">
        <f t="shared" si="74"/>
        <v/>
      </c>
      <c r="R909" t="str">
        <f>IF(TabResults[[#This Row],[Games-Periods-Players]]="","",1)</f>
        <v/>
      </c>
    </row>
    <row r="910" spans="10:18" hidden="1" x14ac:dyDescent="0.25">
      <c r="J910" s="11" t="str">
        <f t="shared" si="73"/>
        <v/>
      </c>
      <c r="K910" t="str">
        <f>IF(ROW()-ROW($K$4)+1&gt;COUNTA($J$4:$J$5000)*COUNTA(TabPP[Players playing]),"",INDEX($J$4:$J$5000,INT((ROW()-ROW($K$4))/COUNTA(TabPP[Players playing])+1))&amp;"-"&amp;INDEX(TabPP[Players playing],MOD(ROW()-ROW($K$4),COUNTA(TabPP[Players playing]))+1))</f>
        <v>G3-P6-</v>
      </c>
      <c r="L910" t="str">
        <f t="shared" si="75"/>
        <v/>
      </c>
      <c r="M910" t="str">
        <f t="shared" si="76"/>
        <v/>
      </c>
      <c r="N910" t="str">
        <f t="shared" si="77"/>
        <v/>
      </c>
      <c r="O910" t="str">
        <f t="array" ref="O910">IFERROR(INDEX($L$4:$L$5000,_xlfn.AGGREGATE(15,6,IF($L$4:$L$5000&lt;&gt;"",ROW($L$4:$L$5000)-ROW($L$4)+1,NA()),ROWS($O$4:O910))),"")</f>
        <v/>
      </c>
      <c r="P910" t="str">
        <f>IF(O910="","",IF(INDEX(TabPlayer2[Players],MATCH(P909,TabPlayer2[Players],0)+1)="",$B$4,INDEX(TabPlayer2[Players],MATCH(P909,TabPlayer2[Players],0)+1)))</f>
        <v/>
      </c>
      <c r="Q910" t="str">
        <f t="shared" si="74"/>
        <v/>
      </c>
      <c r="R910" t="str">
        <f>IF(TabResults[[#This Row],[Games-Periods-Players]]="","",1)</f>
        <v/>
      </c>
    </row>
    <row r="911" spans="10:18" hidden="1" x14ac:dyDescent="0.25">
      <c r="J911" s="11" t="str">
        <f t="shared" si="73"/>
        <v/>
      </c>
      <c r="K911" t="str">
        <f>IF(ROW()-ROW($K$4)+1&gt;COUNTA($J$4:$J$5000)*COUNTA(TabPP[Players playing]),"",INDEX($J$4:$J$5000,INT((ROW()-ROW($K$4))/COUNTA(TabPP[Players playing])+1))&amp;"-"&amp;INDEX(TabPP[Players playing],MOD(ROW()-ROW($K$4),COUNTA(TabPP[Players playing]))+1))</f>
        <v>G3-P6-</v>
      </c>
      <c r="L911" t="str">
        <f t="shared" si="75"/>
        <v/>
      </c>
      <c r="M911" t="str">
        <f t="shared" si="76"/>
        <v/>
      </c>
      <c r="N911" t="str">
        <f t="shared" si="77"/>
        <v/>
      </c>
      <c r="O911" t="str">
        <f t="array" ref="O911">IFERROR(INDEX($L$4:$L$5000,_xlfn.AGGREGATE(15,6,IF($L$4:$L$5000&lt;&gt;"",ROW($L$4:$L$5000)-ROW($L$4)+1,NA()),ROWS($O$4:O911))),"")</f>
        <v/>
      </c>
      <c r="P911" t="str">
        <f>IF(O911="","",IF(INDEX(TabPlayer2[Players],MATCH(P910,TabPlayer2[Players],0)+1)="",$B$4,INDEX(TabPlayer2[Players],MATCH(P910,TabPlayer2[Players],0)+1)))</f>
        <v/>
      </c>
      <c r="Q911" t="str">
        <f t="shared" si="74"/>
        <v/>
      </c>
      <c r="R911" t="str">
        <f>IF(TabResults[[#This Row],[Games-Periods-Players]]="","",1)</f>
        <v/>
      </c>
    </row>
    <row r="912" spans="10:18" hidden="1" x14ac:dyDescent="0.25">
      <c r="J912" s="11" t="str">
        <f t="shared" si="73"/>
        <v/>
      </c>
      <c r="K912" t="str">
        <f>IF(ROW()-ROW($K$4)+1&gt;COUNTA($J$4:$J$5000)*COUNTA(TabPP[Players playing]),"",INDEX($J$4:$J$5000,INT((ROW()-ROW($K$4))/COUNTA(TabPP[Players playing])+1))&amp;"-"&amp;INDEX(TabPP[Players playing],MOD(ROW()-ROW($K$4),COUNTA(TabPP[Players playing]))+1))</f>
        <v>G3-P6-</v>
      </c>
      <c r="L912" t="str">
        <f t="shared" si="75"/>
        <v/>
      </c>
      <c r="M912" t="str">
        <f t="shared" si="76"/>
        <v/>
      </c>
      <c r="N912" t="str">
        <f t="shared" si="77"/>
        <v/>
      </c>
      <c r="O912" t="str">
        <f t="array" ref="O912">IFERROR(INDEX($L$4:$L$5000,_xlfn.AGGREGATE(15,6,IF($L$4:$L$5000&lt;&gt;"",ROW($L$4:$L$5000)-ROW($L$4)+1,NA()),ROWS($O$4:O912))),"")</f>
        <v/>
      </c>
      <c r="P912" t="str">
        <f>IF(O912="","",IF(INDEX(TabPlayer2[Players],MATCH(P911,TabPlayer2[Players],0)+1)="",$B$4,INDEX(TabPlayer2[Players],MATCH(P911,TabPlayer2[Players],0)+1)))</f>
        <v/>
      </c>
      <c r="Q912" t="str">
        <f t="shared" si="74"/>
        <v/>
      </c>
      <c r="R912" t="str">
        <f>IF(TabResults[[#This Row],[Games-Periods-Players]]="","",1)</f>
        <v/>
      </c>
    </row>
    <row r="913" spans="10:18" hidden="1" x14ac:dyDescent="0.25">
      <c r="J913" s="11" t="str">
        <f t="shared" si="73"/>
        <v/>
      </c>
      <c r="K913" t="str">
        <f>IF(ROW()-ROW($K$4)+1&gt;COUNTA($J$4:$J$5000)*COUNTA(TabPP[Players playing]),"",INDEX($J$4:$J$5000,INT((ROW()-ROW($K$4))/COUNTA(TabPP[Players playing])+1))&amp;"-"&amp;INDEX(TabPP[Players playing],MOD(ROW()-ROW($K$4),COUNTA(TabPP[Players playing]))+1))</f>
        <v>G3-P6-</v>
      </c>
      <c r="L913" t="str">
        <f t="shared" si="75"/>
        <v/>
      </c>
      <c r="M913" t="str">
        <f t="shared" si="76"/>
        <v/>
      </c>
      <c r="N913" t="str">
        <f t="shared" si="77"/>
        <v/>
      </c>
      <c r="O913" t="str">
        <f t="array" ref="O913">IFERROR(INDEX($L$4:$L$5000,_xlfn.AGGREGATE(15,6,IF($L$4:$L$5000&lt;&gt;"",ROW($L$4:$L$5000)-ROW($L$4)+1,NA()),ROWS($O$4:O913))),"")</f>
        <v/>
      </c>
      <c r="P913" t="str">
        <f>IF(O913="","",IF(INDEX(TabPlayer2[Players],MATCH(P912,TabPlayer2[Players],0)+1)="",$B$4,INDEX(TabPlayer2[Players],MATCH(P912,TabPlayer2[Players],0)+1)))</f>
        <v/>
      </c>
      <c r="Q913" t="str">
        <f t="shared" si="74"/>
        <v/>
      </c>
      <c r="R913" t="str">
        <f>IF(TabResults[[#This Row],[Games-Periods-Players]]="","",1)</f>
        <v/>
      </c>
    </row>
    <row r="914" spans="10:18" hidden="1" x14ac:dyDescent="0.25">
      <c r="J914" s="11" t="str">
        <f t="shared" si="73"/>
        <v/>
      </c>
      <c r="K914" t="str">
        <f>IF(ROW()-ROW($K$4)+1&gt;COUNTA($J$4:$J$5000)*COUNTA(TabPP[Players playing]),"",INDEX($J$4:$J$5000,INT((ROW()-ROW($K$4))/COUNTA(TabPP[Players playing])+1))&amp;"-"&amp;INDEX(TabPP[Players playing],MOD(ROW()-ROW($K$4),COUNTA(TabPP[Players playing]))+1))</f>
        <v>G3-P6-</v>
      </c>
      <c r="L914" t="str">
        <f t="shared" si="75"/>
        <v/>
      </c>
      <c r="M914" t="str">
        <f t="shared" si="76"/>
        <v/>
      </c>
      <c r="N914" t="str">
        <f t="shared" si="77"/>
        <v/>
      </c>
      <c r="O914" t="str">
        <f t="array" ref="O914">IFERROR(INDEX($L$4:$L$5000,_xlfn.AGGREGATE(15,6,IF($L$4:$L$5000&lt;&gt;"",ROW($L$4:$L$5000)-ROW($L$4)+1,NA()),ROWS($O$4:O914))),"")</f>
        <v/>
      </c>
      <c r="P914" t="str">
        <f>IF(O914="","",IF(INDEX(TabPlayer2[Players],MATCH(P913,TabPlayer2[Players],0)+1)="",$B$4,INDEX(TabPlayer2[Players],MATCH(P913,TabPlayer2[Players],0)+1)))</f>
        <v/>
      </c>
      <c r="Q914" t="str">
        <f t="shared" si="74"/>
        <v/>
      </c>
      <c r="R914" t="str">
        <f>IF(TabResults[[#This Row],[Games-Periods-Players]]="","",1)</f>
        <v/>
      </c>
    </row>
    <row r="915" spans="10:18" hidden="1" x14ac:dyDescent="0.25">
      <c r="J915" s="11" t="str">
        <f t="shared" si="73"/>
        <v/>
      </c>
      <c r="K915" t="str">
        <f>IF(ROW()-ROW($K$4)+1&gt;COUNTA($J$4:$J$5000)*COUNTA(TabPP[Players playing]),"",INDEX($J$4:$J$5000,INT((ROW()-ROW($K$4))/COUNTA(TabPP[Players playing])+1))&amp;"-"&amp;INDEX(TabPP[Players playing],MOD(ROW()-ROW($K$4),COUNTA(TabPP[Players playing]))+1))</f>
        <v>G3-P6-</v>
      </c>
      <c r="L915" t="str">
        <f t="shared" si="75"/>
        <v/>
      </c>
      <c r="M915" t="str">
        <f t="shared" si="76"/>
        <v/>
      </c>
      <c r="N915" t="str">
        <f t="shared" si="77"/>
        <v/>
      </c>
      <c r="O915" t="str">
        <f t="array" ref="O915">IFERROR(INDEX($L$4:$L$5000,_xlfn.AGGREGATE(15,6,IF($L$4:$L$5000&lt;&gt;"",ROW($L$4:$L$5000)-ROW($L$4)+1,NA()),ROWS($O$4:O915))),"")</f>
        <v/>
      </c>
      <c r="P915" t="str">
        <f>IF(O915="","",IF(INDEX(TabPlayer2[Players],MATCH(P914,TabPlayer2[Players],0)+1)="",$B$4,INDEX(TabPlayer2[Players],MATCH(P914,TabPlayer2[Players],0)+1)))</f>
        <v/>
      </c>
      <c r="Q915" t="str">
        <f t="shared" si="74"/>
        <v/>
      </c>
      <c r="R915" t="str">
        <f>IF(TabResults[[#This Row],[Games-Periods-Players]]="","",1)</f>
        <v/>
      </c>
    </row>
    <row r="916" spans="10:18" hidden="1" x14ac:dyDescent="0.25">
      <c r="J916" s="11" t="str">
        <f t="shared" si="73"/>
        <v/>
      </c>
      <c r="K916" t="str">
        <f>IF(ROW()-ROW($K$4)+1&gt;COUNTA($J$4:$J$5000)*COUNTA(TabPP[Players playing]),"",INDEX($J$4:$J$5000,INT((ROW()-ROW($K$4))/COUNTA(TabPP[Players playing])+1))&amp;"-"&amp;INDEX(TabPP[Players playing],MOD(ROW()-ROW($K$4),COUNTA(TabPP[Players playing]))+1))</f>
        <v>G3-P6-</v>
      </c>
      <c r="L916" t="str">
        <f t="shared" si="75"/>
        <v/>
      </c>
      <c r="M916" t="str">
        <f t="shared" si="76"/>
        <v/>
      </c>
      <c r="N916" t="str">
        <f t="shared" si="77"/>
        <v/>
      </c>
      <c r="O916" t="str">
        <f t="array" ref="O916">IFERROR(INDEX($L$4:$L$5000,_xlfn.AGGREGATE(15,6,IF($L$4:$L$5000&lt;&gt;"",ROW($L$4:$L$5000)-ROW($L$4)+1,NA()),ROWS($O$4:O916))),"")</f>
        <v/>
      </c>
      <c r="P916" t="str">
        <f>IF(O916="","",IF(INDEX(TabPlayer2[Players],MATCH(P915,TabPlayer2[Players],0)+1)="",$B$4,INDEX(TabPlayer2[Players],MATCH(P915,TabPlayer2[Players],0)+1)))</f>
        <v/>
      </c>
      <c r="Q916" t="str">
        <f t="shared" si="74"/>
        <v/>
      </c>
      <c r="R916" t="str">
        <f>IF(TabResults[[#This Row],[Games-Periods-Players]]="","",1)</f>
        <v/>
      </c>
    </row>
    <row r="917" spans="10:18" hidden="1" x14ac:dyDescent="0.25">
      <c r="J917" s="11" t="str">
        <f t="shared" si="73"/>
        <v/>
      </c>
      <c r="K917" t="str">
        <f>IF(ROW()-ROW($K$4)+1&gt;COUNTA($J$4:$J$5000)*COUNTA(TabPP[Players playing]),"",INDEX($J$4:$J$5000,INT((ROW()-ROW($K$4))/COUNTA(TabPP[Players playing])+1))&amp;"-"&amp;INDEX(TabPP[Players playing],MOD(ROW()-ROW($K$4),COUNTA(TabPP[Players playing]))+1))</f>
        <v>G3-P6-</v>
      </c>
      <c r="L917" t="str">
        <f t="shared" si="75"/>
        <v/>
      </c>
      <c r="M917" t="str">
        <f t="shared" si="76"/>
        <v/>
      </c>
      <c r="N917" t="str">
        <f t="shared" si="77"/>
        <v/>
      </c>
      <c r="O917" t="str">
        <f t="array" ref="O917">IFERROR(INDEX($L$4:$L$5000,_xlfn.AGGREGATE(15,6,IF($L$4:$L$5000&lt;&gt;"",ROW($L$4:$L$5000)-ROW($L$4)+1,NA()),ROWS($O$4:O917))),"")</f>
        <v/>
      </c>
      <c r="P917" t="str">
        <f>IF(O917="","",IF(INDEX(TabPlayer2[Players],MATCH(P916,TabPlayer2[Players],0)+1)="",$B$4,INDEX(TabPlayer2[Players],MATCH(P916,TabPlayer2[Players],0)+1)))</f>
        <v/>
      </c>
      <c r="Q917" t="str">
        <f t="shared" si="74"/>
        <v/>
      </c>
      <c r="R917" t="str">
        <f>IF(TabResults[[#This Row],[Games-Periods-Players]]="","",1)</f>
        <v/>
      </c>
    </row>
    <row r="918" spans="10:18" hidden="1" x14ac:dyDescent="0.25">
      <c r="J918" s="11" t="str">
        <f t="shared" si="73"/>
        <v/>
      </c>
      <c r="K918" t="str">
        <f>IF(ROW()-ROW($K$4)+1&gt;COUNTA($J$4:$J$5000)*COUNTA(TabPP[Players playing]),"",INDEX($J$4:$J$5000,INT((ROW()-ROW($K$4))/COUNTA(TabPP[Players playing])+1))&amp;"-"&amp;INDEX(TabPP[Players playing],MOD(ROW()-ROW($K$4),COUNTA(TabPP[Players playing]))+1))</f>
        <v>G3-P6-</v>
      </c>
      <c r="L918" t="str">
        <f t="shared" si="75"/>
        <v/>
      </c>
      <c r="M918" t="str">
        <f t="shared" si="76"/>
        <v/>
      </c>
      <c r="N918" t="str">
        <f t="shared" si="77"/>
        <v/>
      </c>
      <c r="O918" t="str">
        <f t="array" ref="O918">IFERROR(INDEX($L$4:$L$5000,_xlfn.AGGREGATE(15,6,IF($L$4:$L$5000&lt;&gt;"",ROW($L$4:$L$5000)-ROW($L$4)+1,NA()),ROWS($O$4:O918))),"")</f>
        <v/>
      </c>
      <c r="P918" t="str">
        <f>IF(O918="","",IF(INDEX(TabPlayer2[Players],MATCH(P917,TabPlayer2[Players],0)+1)="",$B$4,INDEX(TabPlayer2[Players],MATCH(P917,TabPlayer2[Players],0)+1)))</f>
        <v/>
      </c>
      <c r="Q918" t="str">
        <f t="shared" si="74"/>
        <v/>
      </c>
      <c r="R918" t="str">
        <f>IF(TabResults[[#This Row],[Games-Periods-Players]]="","",1)</f>
        <v/>
      </c>
    </row>
    <row r="919" spans="10:18" hidden="1" x14ac:dyDescent="0.25">
      <c r="J919" s="11" t="str">
        <f t="shared" si="73"/>
        <v/>
      </c>
      <c r="K919" t="str">
        <f>IF(ROW()-ROW($K$4)+1&gt;COUNTA($J$4:$J$5000)*COUNTA(TabPP[Players playing]),"",INDEX($J$4:$J$5000,INT((ROW()-ROW($K$4))/COUNTA(TabPP[Players playing])+1))&amp;"-"&amp;INDEX(TabPP[Players playing],MOD(ROW()-ROW($K$4),COUNTA(TabPP[Players playing]))+1))</f>
        <v>G3-P6-</v>
      </c>
      <c r="L919" t="str">
        <f t="shared" si="75"/>
        <v/>
      </c>
      <c r="M919" t="str">
        <f t="shared" si="76"/>
        <v/>
      </c>
      <c r="N919" t="str">
        <f t="shared" si="77"/>
        <v/>
      </c>
      <c r="O919" t="str">
        <f t="array" ref="O919">IFERROR(INDEX($L$4:$L$5000,_xlfn.AGGREGATE(15,6,IF($L$4:$L$5000&lt;&gt;"",ROW($L$4:$L$5000)-ROW($L$4)+1,NA()),ROWS($O$4:O919))),"")</f>
        <v/>
      </c>
      <c r="P919" t="str">
        <f>IF(O919="","",IF(INDEX(TabPlayer2[Players],MATCH(P918,TabPlayer2[Players],0)+1)="",$B$4,INDEX(TabPlayer2[Players],MATCH(P918,TabPlayer2[Players],0)+1)))</f>
        <v/>
      </c>
      <c r="Q919" t="str">
        <f t="shared" si="74"/>
        <v/>
      </c>
      <c r="R919" t="str">
        <f>IF(TabResults[[#This Row],[Games-Periods-Players]]="","",1)</f>
        <v/>
      </c>
    </row>
    <row r="920" spans="10:18" hidden="1" x14ac:dyDescent="0.25">
      <c r="J920" s="11" t="str">
        <f t="shared" si="73"/>
        <v/>
      </c>
      <c r="K920" t="str">
        <f>IF(ROW()-ROW($K$4)+1&gt;COUNTA($J$4:$J$5000)*COUNTA(TabPP[Players playing]),"",INDEX($J$4:$J$5000,INT((ROW()-ROW($K$4))/COUNTA(TabPP[Players playing])+1))&amp;"-"&amp;INDEX(TabPP[Players playing],MOD(ROW()-ROW($K$4),COUNTA(TabPP[Players playing]))+1))</f>
        <v>G3-P6-</v>
      </c>
      <c r="L920" t="str">
        <f t="shared" si="75"/>
        <v/>
      </c>
      <c r="M920" t="str">
        <f t="shared" si="76"/>
        <v/>
      </c>
      <c r="N920" t="str">
        <f t="shared" si="77"/>
        <v/>
      </c>
      <c r="O920" t="str">
        <f t="array" ref="O920">IFERROR(INDEX($L$4:$L$5000,_xlfn.AGGREGATE(15,6,IF($L$4:$L$5000&lt;&gt;"",ROW($L$4:$L$5000)-ROW($L$4)+1,NA()),ROWS($O$4:O920))),"")</f>
        <v/>
      </c>
      <c r="P920" t="str">
        <f>IF(O920="","",IF(INDEX(TabPlayer2[Players],MATCH(P919,TabPlayer2[Players],0)+1)="",$B$4,INDEX(TabPlayer2[Players],MATCH(P919,TabPlayer2[Players],0)+1)))</f>
        <v/>
      </c>
      <c r="Q920" t="str">
        <f t="shared" si="74"/>
        <v/>
      </c>
      <c r="R920" t="str">
        <f>IF(TabResults[[#This Row],[Games-Periods-Players]]="","",1)</f>
        <v/>
      </c>
    </row>
    <row r="921" spans="10:18" hidden="1" x14ac:dyDescent="0.25">
      <c r="J921" s="11" t="str">
        <f t="shared" si="73"/>
        <v/>
      </c>
      <c r="K921" t="str">
        <f>IF(ROW()-ROW($K$4)+1&gt;COUNTA($J$4:$J$5000)*COUNTA(TabPP[Players playing]),"",INDEX($J$4:$J$5000,INT((ROW()-ROW($K$4))/COUNTA(TabPP[Players playing])+1))&amp;"-"&amp;INDEX(TabPP[Players playing],MOD(ROW()-ROW($K$4),COUNTA(TabPP[Players playing]))+1))</f>
        <v>G3-P6-</v>
      </c>
      <c r="L921" t="str">
        <f t="shared" si="75"/>
        <v/>
      </c>
      <c r="M921" t="str">
        <f t="shared" si="76"/>
        <v/>
      </c>
      <c r="N921" t="str">
        <f t="shared" si="77"/>
        <v/>
      </c>
      <c r="O921" t="str">
        <f t="array" ref="O921">IFERROR(INDEX($L$4:$L$5000,_xlfn.AGGREGATE(15,6,IF($L$4:$L$5000&lt;&gt;"",ROW($L$4:$L$5000)-ROW($L$4)+1,NA()),ROWS($O$4:O921))),"")</f>
        <v/>
      </c>
      <c r="P921" t="str">
        <f>IF(O921="","",IF(INDEX(TabPlayer2[Players],MATCH(P920,TabPlayer2[Players],0)+1)="",$B$4,INDEX(TabPlayer2[Players],MATCH(P920,TabPlayer2[Players],0)+1)))</f>
        <v/>
      </c>
      <c r="Q921" t="str">
        <f t="shared" si="74"/>
        <v/>
      </c>
      <c r="R921" t="str">
        <f>IF(TabResults[[#This Row],[Games-Periods-Players]]="","",1)</f>
        <v/>
      </c>
    </row>
    <row r="922" spans="10:18" hidden="1" x14ac:dyDescent="0.25">
      <c r="J922" s="11" t="str">
        <f t="shared" si="73"/>
        <v/>
      </c>
      <c r="K922" t="str">
        <f>IF(ROW()-ROW($K$4)+1&gt;COUNTA($J$4:$J$5000)*COUNTA(TabPP[Players playing]),"",INDEX($J$4:$J$5000,INT((ROW()-ROW($K$4))/COUNTA(TabPP[Players playing])+1))&amp;"-"&amp;INDEX(TabPP[Players playing],MOD(ROW()-ROW($K$4),COUNTA(TabPP[Players playing]))+1))</f>
        <v>G3-P6-</v>
      </c>
      <c r="L922" t="str">
        <f t="shared" si="75"/>
        <v/>
      </c>
      <c r="M922" t="str">
        <f t="shared" si="76"/>
        <v/>
      </c>
      <c r="N922" t="str">
        <f t="shared" si="77"/>
        <v/>
      </c>
      <c r="O922" t="str">
        <f t="array" ref="O922">IFERROR(INDEX($L$4:$L$5000,_xlfn.AGGREGATE(15,6,IF($L$4:$L$5000&lt;&gt;"",ROW($L$4:$L$5000)-ROW($L$4)+1,NA()),ROWS($O$4:O922))),"")</f>
        <v/>
      </c>
      <c r="P922" t="str">
        <f>IF(O922="","",IF(INDEX(TabPlayer2[Players],MATCH(P921,TabPlayer2[Players],0)+1)="",$B$4,INDEX(TabPlayer2[Players],MATCH(P921,TabPlayer2[Players],0)+1)))</f>
        <v/>
      </c>
      <c r="Q922" t="str">
        <f t="shared" si="74"/>
        <v/>
      </c>
      <c r="R922" t="str">
        <f>IF(TabResults[[#This Row],[Games-Periods-Players]]="","",1)</f>
        <v/>
      </c>
    </row>
    <row r="923" spans="10:18" hidden="1" x14ac:dyDescent="0.25">
      <c r="J923" s="11" t="str">
        <f t="shared" si="73"/>
        <v/>
      </c>
      <c r="K923" t="str">
        <f>IF(ROW()-ROW($K$4)+1&gt;COUNTA($J$4:$J$5000)*COUNTA(TabPP[Players playing]),"",INDEX($J$4:$J$5000,INT((ROW()-ROW($K$4))/COUNTA(TabPP[Players playing])+1))&amp;"-"&amp;INDEX(TabPP[Players playing],MOD(ROW()-ROW($K$4),COUNTA(TabPP[Players playing]))+1))</f>
        <v>G3-P6-</v>
      </c>
      <c r="L923" t="str">
        <f t="shared" si="75"/>
        <v/>
      </c>
      <c r="M923" t="str">
        <f t="shared" si="76"/>
        <v/>
      </c>
      <c r="N923" t="str">
        <f t="shared" si="77"/>
        <v/>
      </c>
      <c r="O923" t="str">
        <f t="array" ref="O923">IFERROR(INDEX($L$4:$L$5000,_xlfn.AGGREGATE(15,6,IF($L$4:$L$5000&lt;&gt;"",ROW($L$4:$L$5000)-ROW($L$4)+1,NA()),ROWS($O$4:O923))),"")</f>
        <v/>
      </c>
      <c r="P923" t="str">
        <f>IF(O923="","",IF(INDEX(TabPlayer2[Players],MATCH(P922,TabPlayer2[Players],0)+1)="",$B$4,INDEX(TabPlayer2[Players],MATCH(P922,TabPlayer2[Players],0)+1)))</f>
        <v/>
      </c>
      <c r="Q923" t="str">
        <f t="shared" si="74"/>
        <v/>
      </c>
      <c r="R923" t="str">
        <f>IF(TabResults[[#This Row],[Games-Periods-Players]]="","",1)</f>
        <v/>
      </c>
    </row>
    <row r="924" spans="10:18" hidden="1" x14ac:dyDescent="0.25">
      <c r="J924" s="11" t="str">
        <f t="shared" si="73"/>
        <v/>
      </c>
      <c r="K924" t="str">
        <f>IF(ROW()-ROW($K$4)+1&gt;COUNTA($J$4:$J$5000)*COUNTA(TabPP[Players playing]),"",INDEX($J$4:$J$5000,INT((ROW()-ROW($K$4))/COUNTA(TabPP[Players playing])+1))&amp;"-"&amp;INDEX(TabPP[Players playing],MOD(ROW()-ROW($K$4),COUNTA(TabPP[Players playing]))+1))</f>
        <v>G3-P7-PP1</v>
      </c>
      <c r="L924" t="str">
        <f t="shared" si="75"/>
        <v>G3-P7-PP1</v>
      </c>
      <c r="M924" t="str">
        <f t="shared" si="76"/>
        <v/>
      </c>
      <c r="N924" t="str">
        <f t="shared" si="77"/>
        <v/>
      </c>
      <c r="O924" t="str">
        <f t="array" ref="O924">IFERROR(INDEX($L$4:$L$5000,_xlfn.AGGREGATE(15,6,IF($L$4:$L$5000&lt;&gt;"",ROW($L$4:$L$5000)-ROW($L$4)+1,NA()),ROWS($O$4:O924))),"")</f>
        <v/>
      </c>
      <c r="P924" t="str">
        <f>IF(O924="","",IF(INDEX(TabPlayer2[Players],MATCH(P923,TabPlayer2[Players],0)+1)="",$B$4,INDEX(TabPlayer2[Players],MATCH(P923,TabPlayer2[Players],0)+1)))</f>
        <v/>
      </c>
      <c r="Q924" t="str">
        <f t="shared" si="74"/>
        <v/>
      </c>
      <c r="R924" t="str">
        <f>IF(TabResults[[#This Row],[Games-Periods-Players]]="","",1)</f>
        <v/>
      </c>
    </row>
    <row r="925" spans="10:18" hidden="1" x14ac:dyDescent="0.25">
      <c r="J925" s="11" t="str">
        <f t="shared" si="73"/>
        <v/>
      </c>
      <c r="K925" t="str">
        <f>IF(ROW()-ROW($K$4)+1&gt;COUNTA($J$4:$J$5000)*COUNTA(TabPP[Players playing]),"",INDEX($J$4:$J$5000,INT((ROW()-ROW($K$4))/COUNTA(TabPP[Players playing])+1))&amp;"-"&amp;INDEX(TabPP[Players playing],MOD(ROW()-ROW($K$4),COUNTA(TabPP[Players playing]))+1))</f>
        <v>G3-P7-PP2</v>
      </c>
      <c r="L925" t="str">
        <f t="shared" si="75"/>
        <v>G3-P7-PP2</v>
      </c>
      <c r="M925" t="str">
        <f t="shared" si="76"/>
        <v/>
      </c>
      <c r="N925" t="str">
        <f t="shared" si="77"/>
        <v/>
      </c>
      <c r="O925" t="str">
        <f t="array" ref="O925">IFERROR(INDEX($L$4:$L$5000,_xlfn.AGGREGATE(15,6,IF($L$4:$L$5000&lt;&gt;"",ROW($L$4:$L$5000)-ROW($L$4)+1,NA()),ROWS($O$4:O925))),"")</f>
        <v/>
      </c>
      <c r="P925" t="str">
        <f>IF(O925="","",IF(INDEX(TabPlayer2[Players],MATCH(P924,TabPlayer2[Players],0)+1)="",$B$4,INDEX(TabPlayer2[Players],MATCH(P924,TabPlayer2[Players],0)+1)))</f>
        <v/>
      </c>
      <c r="Q925" t="str">
        <f t="shared" si="74"/>
        <v/>
      </c>
      <c r="R925" t="str">
        <f>IF(TabResults[[#This Row],[Games-Periods-Players]]="","",1)</f>
        <v/>
      </c>
    </row>
    <row r="926" spans="10:18" hidden="1" x14ac:dyDescent="0.25">
      <c r="J926" s="11" t="str">
        <f t="shared" si="73"/>
        <v/>
      </c>
      <c r="K926" t="str">
        <f>IF(ROW()-ROW($K$4)+1&gt;COUNTA($J$4:$J$5000)*COUNTA(TabPP[Players playing]),"",INDEX($J$4:$J$5000,INT((ROW()-ROW($K$4))/COUNTA(TabPP[Players playing])+1))&amp;"-"&amp;INDEX(TabPP[Players playing],MOD(ROW()-ROW($K$4),COUNTA(TabPP[Players playing]))+1))</f>
        <v>G3-P7-PP3</v>
      </c>
      <c r="L926" t="str">
        <f t="shared" si="75"/>
        <v>G3-P7-PP3</v>
      </c>
      <c r="M926" t="str">
        <f t="shared" si="76"/>
        <v/>
      </c>
      <c r="N926" t="str">
        <f t="shared" si="77"/>
        <v/>
      </c>
      <c r="O926" t="str">
        <f t="array" ref="O926">IFERROR(INDEX($L$4:$L$5000,_xlfn.AGGREGATE(15,6,IF($L$4:$L$5000&lt;&gt;"",ROW($L$4:$L$5000)-ROW($L$4)+1,NA()),ROWS($O$4:O926))),"")</f>
        <v/>
      </c>
      <c r="P926" t="str">
        <f>IF(O926="","",IF(INDEX(TabPlayer2[Players],MATCH(P925,TabPlayer2[Players],0)+1)="",$B$4,INDEX(TabPlayer2[Players],MATCH(P925,TabPlayer2[Players],0)+1)))</f>
        <v/>
      </c>
      <c r="Q926" t="str">
        <f t="shared" si="74"/>
        <v/>
      </c>
      <c r="R926" t="str">
        <f>IF(TabResults[[#This Row],[Games-Periods-Players]]="","",1)</f>
        <v/>
      </c>
    </row>
    <row r="927" spans="10:18" hidden="1" x14ac:dyDescent="0.25">
      <c r="J927" s="11" t="str">
        <f t="shared" si="73"/>
        <v/>
      </c>
      <c r="K927" t="str">
        <f>IF(ROW()-ROW($K$4)+1&gt;COUNTA($J$4:$J$5000)*COUNTA(TabPP[Players playing]),"",INDEX($J$4:$J$5000,INT((ROW()-ROW($K$4))/COUNTA(TabPP[Players playing])+1))&amp;"-"&amp;INDEX(TabPP[Players playing],MOD(ROW()-ROW($K$4),COUNTA(TabPP[Players playing]))+1))</f>
        <v>G3-P7-PP4</v>
      </c>
      <c r="L927" t="str">
        <f t="shared" si="75"/>
        <v>G3-P7-PP4</v>
      </c>
      <c r="M927" t="str">
        <f t="shared" si="76"/>
        <v/>
      </c>
      <c r="N927" t="str">
        <f t="shared" si="77"/>
        <v/>
      </c>
      <c r="O927" t="str">
        <f t="array" ref="O927">IFERROR(INDEX($L$4:$L$5000,_xlfn.AGGREGATE(15,6,IF($L$4:$L$5000&lt;&gt;"",ROW($L$4:$L$5000)-ROW($L$4)+1,NA()),ROWS($O$4:O927))),"")</f>
        <v/>
      </c>
      <c r="P927" t="str">
        <f>IF(O927="","",IF(INDEX(TabPlayer2[Players],MATCH(P926,TabPlayer2[Players],0)+1)="",$B$4,INDEX(TabPlayer2[Players],MATCH(P926,TabPlayer2[Players],0)+1)))</f>
        <v/>
      </c>
      <c r="Q927" t="str">
        <f t="shared" si="74"/>
        <v/>
      </c>
      <c r="R927" t="str">
        <f>IF(TabResults[[#This Row],[Games-Periods-Players]]="","",1)</f>
        <v/>
      </c>
    </row>
    <row r="928" spans="10:18" hidden="1" x14ac:dyDescent="0.25">
      <c r="J928" s="11" t="str">
        <f t="shared" si="73"/>
        <v/>
      </c>
      <c r="K928" t="str">
        <f>IF(ROW()-ROW($K$4)+1&gt;COUNTA($J$4:$J$5000)*COUNTA(TabPP[Players playing]),"",INDEX($J$4:$J$5000,INT((ROW()-ROW($K$4))/COUNTA(TabPP[Players playing])+1))&amp;"-"&amp;INDEX(TabPP[Players playing],MOD(ROW()-ROW($K$4),COUNTA(TabPP[Players playing]))+1))</f>
        <v>G3-P7-PP5</v>
      </c>
      <c r="L928" t="str">
        <f t="shared" si="75"/>
        <v>G3-P7-PP5</v>
      </c>
      <c r="M928" t="str">
        <f t="shared" si="76"/>
        <v/>
      </c>
      <c r="N928" t="str">
        <f t="shared" si="77"/>
        <v/>
      </c>
      <c r="O928" t="str">
        <f t="array" ref="O928">IFERROR(INDEX($L$4:$L$5000,_xlfn.AGGREGATE(15,6,IF($L$4:$L$5000&lt;&gt;"",ROW($L$4:$L$5000)-ROW($L$4)+1,NA()),ROWS($O$4:O928))),"")</f>
        <v/>
      </c>
      <c r="P928" t="str">
        <f>IF(O928="","",IF(INDEX(TabPlayer2[Players],MATCH(P927,TabPlayer2[Players],0)+1)="",$B$4,INDEX(TabPlayer2[Players],MATCH(P927,TabPlayer2[Players],0)+1)))</f>
        <v/>
      </c>
      <c r="Q928" t="str">
        <f t="shared" si="74"/>
        <v/>
      </c>
      <c r="R928" t="str">
        <f>IF(TabResults[[#This Row],[Games-Periods-Players]]="","",1)</f>
        <v/>
      </c>
    </row>
    <row r="929" spans="10:18" hidden="1" x14ac:dyDescent="0.25">
      <c r="J929" s="11" t="str">
        <f t="shared" si="73"/>
        <v/>
      </c>
      <c r="K929" t="str">
        <f>IF(ROW()-ROW($K$4)+1&gt;COUNTA($J$4:$J$5000)*COUNTA(TabPP[Players playing]),"",INDEX($J$4:$J$5000,INT((ROW()-ROW($K$4))/COUNTA(TabPP[Players playing])+1))&amp;"-"&amp;INDEX(TabPP[Players playing],MOD(ROW()-ROW($K$4),COUNTA(TabPP[Players playing]))+1))</f>
        <v>G3-P7-</v>
      </c>
      <c r="L929" t="str">
        <f t="shared" si="75"/>
        <v/>
      </c>
      <c r="M929" t="str">
        <f t="shared" si="76"/>
        <v/>
      </c>
      <c r="N929" t="str">
        <f t="shared" si="77"/>
        <v/>
      </c>
      <c r="O929" t="str">
        <f t="array" ref="O929">IFERROR(INDEX($L$4:$L$5000,_xlfn.AGGREGATE(15,6,IF($L$4:$L$5000&lt;&gt;"",ROW($L$4:$L$5000)-ROW($L$4)+1,NA()),ROWS($O$4:O929))),"")</f>
        <v/>
      </c>
      <c r="P929" t="str">
        <f>IF(O929="","",IF(INDEX(TabPlayer2[Players],MATCH(P928,TabPlayer2[Players],0)+1)="",$B$4,INDEX(TabPlayer2[Players],MATCH(P928,TabPlayer2[Players],0)+1)))</f>
        <v/>
      </c>
      <c r="Q929" t="str">
        <f t="shared" si="74"/>
        <v/>
      </c>
      <c r="R929" t="str">
        <f>IF(TabResults[[#This Row],[Games-Periods-Players]]="","",1)</f>
        <v/>
      </c>
    </row>
    <row r="930" spans="10:18" hidden="1" x14ac:dyDescent="0.25">
      <c r="J930" s="11" t="str">
        <f t="shared" si="73"/>
        <v/>
      </c>
      <c r="K930" t="str">
        <f>IF(ROW()-ROW($K$4)+1&gt;COUNTA($J$4:$J$5000)*COUNTA(TabPP[Players playing]),"",INDEX($J$4:$J$5000,INT((ROW()-ROW($K$4))/COUNTA(TabPP[Players playing])+1))&amp;"-"&amp;INDEX(TabPP[Players playing],MOD(ROW()-ROW($K$4),COUNTA(TabPP[Players playing]))+1))</f>
        <v>G3-P7-</v>
      </c>
      <c r="L930" t="str">
        <f t="shared" si="75"/>
        <v/>
      </c>
      <c r="M930" t="str">
        <f t="shared" si="76"/>
        <v/>
      </c>
      <c r="N930" t="str">
        <f t="shared" si="77"/>
        <v/>
      </c>
      <c r="O930" t="str">
        <f t="array" ref="O930">IFERROR(INDEX($L$4:$L$5000,_xlfn.AGGREGATE(15,6,IF($L$4:$L$5000&lt;&gt;"",ROW($L$4:$L$5000)-ROW($L$4)+1,NA()),ROWS($O$4:O930))),"")</f>
        <v/>
      </c>
      <c r="P930" t="str">
        <f>IF(O930="","",IF(INDEX(TabPlayer2[Players],MATCH(P929,TabPlayer2[Players],0)+1)="",$B$4,INDEX(TabPlayer2[Players],MATCH(P929,TabPlayer2[Players],0)+1)))</f>
        <v/>
      </c>
      <c r="Q930" t="str">
        <f t="shared" si="74"/>
        <v/>
      </c>
      <c r="R930" t="str">
        <f>IF(TabResults[[#This Row],[Games-Periods-Players]]="","",1)</f>
        <v/>
      </c>
    </row>
    <row r="931" spans="10:18" hidden="1" x14ac:dyDescent="0.25">
      <c r="J931" s="11" t="str">
        <f t="shared" si="73"/>
        <v/>
      </c>
      <c r="K931" t="str">
        <f>IF(ROW()-ROW($K$4)+1&gt;COUNTA($J$4:$J$5000)*COUNTA(TabPP[Players playing]),"",INDEX($J$4:$J$5000,INT((ROW()-ROW($K$4))/COUNTA(TabPP[Players playing])+1))&amp;"-"&amp;INDEX(TabPP[Players playing],MOD(ROW()-ROW($K$4),COUNTA(TabPP[Players playing]))+1))</f>
        <v>G3-P7-</v>
      </c>
      <c r="L931" t="str">
        <f t="shared" si="75"/>
        <v/>
      </c>
      <c r="M931" t="str">
        <f t="shared" si="76"/>
        <v/>
      </c>
      <c r="N931" t="str">
        <f t="shared" si="77"/>
        <v/>
      </c>
      <c r="O931" t="str">
        <f t="array" ref="O931">IFERROR(INDEX($L$4:$L$5000,_xlfn.AGGREGATE(15,6,IF($L$4:$L$5000&lt;&gt;"",ROW($L$4:$L$5000)-ROW($L$4)+1,NA()),ROWS($O$4:O931))),"")</f>
        <v/>
      </c>
      <c r="P931" t="str">
        <f>IF(O931="","",IF(INDEX(TabPlayer2[Players],MATCH(P930,TabPlayer2[Players],0)+1)="",$B$4,INDEX(TabPlayer2[Players],MATCH(P930,TabPlayer2[Players],0)+1)))</f>
        <v/>
      </c>
      <c r="Q931" t="str">
        <f t="shared" si="74"/>
        <v/>
      </c>
      <c r="R931" t="str">
        <f>IF(TabResults[[#This Row],[Games-Periods-Players]]="","",1)</f>
        <v/>
      </c>
    </row>
    <row r="932" spans="10:18" hidden="1" x14ac:dyDescent="0.25">
      <c r="J932" s="11" t="str">
        <f t="shared" si="73"/>
        <v/>
      </c>
      <c r="K932" t="str">
        <f>IF(ROW()-ROW($K$4)+1&gt;COUNTA($J$4:$J$5000)*COUNTA(TabPP[Players playing]),"",INDEX($J$4:$J$5000,INT((ROW()-ROW($K$4))/COUNTA(TabPP[Players playing])+1))&amp;"-"&amp;INDEX(TabPP[Players playing],MOD(ROW()-ROW($K$4),COUNTA(TabPP[Players playing]))+1))</f>
        <v>G3-P7-</v>
      </c>
      <c r="L932" t="str">
        <f t="shared" si="75"/>
        <v/>
      </c>
      <c r="M932" t="str">
        <f t="shared" si="76"/>
        <v/>
      </c>
      <c r="N932" t="str">
        <f t="shared" si="77"/>
        <v/>
      </c>
      <c r="O932" t="str">
        <f t="array" ref="O932">IFERROR(INDEX($L$4:$L$5000,_xlfn.AGGREGATE(15,6,IF($L$4:$L$5000&lt;&gt;"",ROW($L$4:$L$5000)-ROW($L$4)+1,NA()),ROWS($O$4:O932))),"")</f>
        <v/>
      </c>
      <c r="P932" t="str">
        <f>IF(O932="","",IF(INDEX(TabPlayer2[Players],MATCH(P931,TabPlayer2[Players],0)+1)="",$B$4,INDEX(TabPlayer2[Players],MATCH(P931,TabPlayer2[Players],0)+1)))</f>
        <v/>
      </c>
      <c r="Q932" t="str">
        <f t="shared" si="74"/>
        <v/>
      </c>
      <c r="R932" t="str">
        <f>IF(TabResults[[#This Row],[Games-Periods-Players]]="","",1)</f>
        <v/>
      </c>
    </row>
    <row r="933" spans="10:18" hidden="1" x14ac:dyDescent="0.25">
      <c r="J933" s="11" t="str">
        <f t="shared" si="73"/>
        <v/>
      </c>
      <c r="K933" t="str">
        <f>IF(ROW()-ROW($K$4)+1&gt;COUNTA($J$4:$J$5000)*COUNTA(TabPP[Players playing]),"",INDEX($J$4:$J$5000,INT((ROW()-ROW($K$4))/COUNTA(TabPP[Players playing])+1))&amp;"-"&amp;INDEX(TabPP[Players playing],MOD(ROW()-ROW($K$4),COUNTA(TabPP[Players playing]))+1))</f>
        <v>G3-P7-</v>
      </c>
      <c r="L933" t="str">
        <f t="shared" si="75"/>
        <v/>
      </c>
      <c r="M933" t="str">
        <f t="shared" si="76"/>
        <v/>
      </c>
      <c r="N933" t="str">
        <f t="shared" si="77"/>
        <v/>
      </c>
      <c r="O933" t="str">
        <f t="array" ref="O933">IFERROR(INDEX($L$4:$L$5000,_xlfn.AGGREGATE(15,6,IF($L$4:$L$5000&lt;&gt;"",ROW($L$4:$L$5000)-ROW($L$4)+1,NA()),ROWS($O$4:O933))),"")</f>
        <v/>
      </c>
      <c r="P933" t="str">
        <f>IF(O933="","",IF(INDEX(TabPlayer2[Players],MATCH(P932,TabPlayer2[Players],0)+1)="",$B$4,INDEX(TabPlayer2[Players],MATCH(P932,TabPlayer2[Players],0)+1)))</f>
        <v/>
      </c>
      <c r="Q933" t="str">
        <f t="shared" si="74"/>
        <v/>
      </c>
      <c r="R933" t="str">
        <f>IF(TabResults[[#This Row],[Games-Periods-Players]]="","",1)</f>
        <v/>
      </c>
    </row>
    <row r="934" spans="10:18" hidden="1" x14ac:dyDescent="0.25">
      <c r="J934" s="11" t="str">
        <f t="shared" si="73"/>
        <v/>
      </c>
      <c r="K934" t="str">
        <f>IF(ROW()-ROW($K$4)+1&gt;COUNTA($J$4:$J$5000)*COUNTA(TabPP[Players playing]),"",INDEX($J$4:$J$5000,INT((ROW()-ROW($K$4))/COUNTA(TabPP[Players playing])+1))&amp;"-"&amp;INDEX(TabPP[Players playing],MOD(ROW()-ROW($K$4),COUNTA(TabPP[Players playing]))+1))</f>
        <v>G3-P7-</v>
      </c>
      <c r="L934" t="str">
        <f t="shared" si="75"/>
        <v/>
      </c>
      <c r="M934" t="str">
        <f t="shared" si="76"/>
        <v/>
      </c>
      <c r="N934" t="str">
        <f t="shared" si="77"/>
        <v/>
      </c>
      <c r="O934" t="str">
        <f t="array" ref="O934">IFERROR(INDEX($L$4:$L$5000,_xlfn.AGGREGATE(15,6,IF($L$4:$L$5000&lt;&gt;"",ROW($L$4:$L$5000)-ROW($L$4)+1,NA()),ROWS($O$4:O934))),"")</f>
        <v/>
      </c>
      <c r="P934" t="str">
        <f>IF(O934="","",IF(INDEX(TabPlayer2[Players],MATCH(P933,TabPlayer2[Players],0)+1)="",$B$4,INDEX(TabPlayer2[Players],MATCH(P933,TabPlayer2[Players],0)+1)))</f>
        <v/>
      </c>
      <c r="Q934" t="str">
        <f t="shared" si="74"/>
        <v/>
      </c>
      <c r="R934" t="str">
        <f>IF(TabResults[[#This Row],[Games-Periods-Players]]="","",1)</f>
        <v/>
      </c>
    </row>
    <row r="935" spans="10:18" hidden="1" x14ac:dyDescent="0.25">
      <c r="J935" s="11" t="str">
        <f t="shared" si="73"/>
        <v/>
      </c>
      <c r="K935" t="str">
        <f>IF(ROW()-ROW($K$4)+1&gt;COUNTA($J$4:$J$5000)*COUNTA(TabPP[Players playing]),"",INDEX($J$4:$J$5000,INT((ROW()-ROW($K$4))/COUNTA(TabPP[Players playing])+1))&amp;"-"&amp;INDEX(TabPP[Players playing],MOD(ROW()-ROW($K$4),COUNTA(TabPP[Players playing]))+1))</f>
        <v>G3-P7-</v>
      </c>
      <c r="L935" t="str">
        <f t="shared" si="75"/>
        <v/>
      </c>
      <c r="M935" t="str">
        <f t="shared" si="76"/>
        <v/>
      </c>
      <c r="N935" t="str">
        <f t="shared" si="77"/>
        <v/>
      </c>
      <c r="O935" t="str">
        <f t="array" ref="O935">IFERROR(INDEX($L$4:$L$5000,_xlfn.AGGREGATE(15,6,IF($L$4:$L$5000&lt;&gt;"",ROW($L$4:$L$5000)-ROW($L$4)+1,NA()),ROWS($O$4:O935))),"")</f>
        <v/>
      </c>
      <c r="P935" t="str">
        <f>IF(O935="","",IF(INDEX(TabPlayer2[Players],MATCH(P934,TabPlayer2[Players],0)+1)="",$B$4,INDEX(TabPlayer2[Players],MATCH(P934,TabPlayer2[Players],0)+1)))</f>
        <v/>
      </c>
      <c r="Q935" t="str">
        <f t="shared" si="74"/>
        <v/>
      </c>
      <c r="R935" t="str">
        <f>IF(TabResults[[#This Row],[Games-Periods-Players]]="","",1)</f>
        <v/>
      </c>
    </row>
    <row r="936" spans="10:18" hidden="1" x14ac:dyDescent="0.25">
      <c r="J936" s="11" t="str">
        <f t="shared" si="73"/>
        <v/>
      </c>
      <c r="K936" t="str">
        <f>IF(ROW()-ROW($K$4)+1&gt;COUNTA($J$4:$J$5000)*COUNTA(TabPP[Players playing]),"",INDEX($J$4:$J$5000,INT((ROW()-ROW($K$4))/COUNTA(TabPP[Players playing])+1))&amp;"-"&amp;INDEX(TabPP[Players playing],MOD(ROW()-ROW($K$4),COUNTA(TabPP[Players playing]))+1))</f>
        <v>G3-P7-</v>
      </c>
      <c r="L936" t="str">
        <f t="shared" si="75"/>
        <v/>
      </c>
      <c r="M936" t="str">
        <f t="shared" si="76"/>
        <v/>
      </c>
      <c r="N936" t="str">
        <f t="shared" si="77"/>
        <v/>
      </c>
      <c r="O936" t="str">
        <f t="array" ref="O936">IFERROR(INDEX($L$4:$L$5000,_xlfn.AGGREGATE(15,6,IF($L$4:$L$5000&lt;&gt;"",ROW($L$4:$L$5000)-ROW($L$4)+1,NA()),ROWS($O$4:O936))),"")</f>
        <v/>
      </c>
      <c r="P936" t="str">
        <f>IF(O936="","",IF(INDEX(TabPlayer2[Players],MATCH(P935,TabPlayer2[Players],0)+1)="",$B$4,INDEX(TabPlayer2[Players],MATCH(P935,TabPlayer2[Players],0)+1)))</f>
        <v/>
      </c>
      <c r="Q936" t="str">
        <f t="shared" si="74"/>
        <v/>
      </c>
      <c r="R936" t="str">
        <f>IF(TabResults[[#This Row],[Games-Periods-Players]]="","",1)</f>
        <v/>
      </c>
    </row>
    <row r="937" spans="10:18" hidden="1" x14ac:dyDescent="0.25">
      <c r="J937" s="11" t="str">
        <f t="shared" si="73"/>
        <v/>
      </c>
      <c r="K937" t="str">
        <f>IF(ROW()-ROW($K$4)+1&gt;COUNTA($J$4:$J$5000)*COUNTA(TabPP[Players playing]),"",INDEX($J$4:$J$5000,INT((ROW()-ROW($K$4))/COUNTA(TabPP[Players playing])+1))&amp;"-"&amp;INDEX(TabPP[Players playing],MOD(ROW()-ROW($K$4),COUNTA(TabPP[Players playing]))+1))</f>
        <v>G3-P7-</v>
      </c>
      <c r="L937" t="str">
        <f t="shared" si="75"/>
        <v/>
      </c>
      <c r="M937" t="str">
        <f t="shared" si="76"/>
        <v/>
      </c>
      <c r="N937" t="str">
        <f t="shared" si="77"/>
        <v/>
      </c>
      <c r="O937" t="str">
        <f t="array" ref="O937">IFERROR(INDEX($L$4:$L$5000,_xlfn.AGGREGATE(15,6,IF($L$4:$L$5000&lt;&gt;"",ROW($L$4:$L$5000)-ROW($L$4)+1,NA()),ROWS($O$4:O937))),"")</f>
        <v/>
      </c>
      <c r="P937" t="str">
        <f>IF(O937="","",IF(INDEX(TabPlayer2[Players],MATCH(P936,TabPlayer2[Players],0)+1)="",$B$4,INDEX(TabPlayer2[Players],MATCH(P936,TabPlayer2[Players],0)+1)))</f>
        <v/>
      </c>
      <c r="Q937" t="str">
        <f t="shared" si="74"/>
        <v/>
      </c>
      <c r="R937" t="str">
        <f>IF(TabResults[[#This Row],[Games-Periods-Players]]="","",1)</f>
        <v/>
      </c>
    </row>
    <row r="938" spans="10:18" hidden="1" x14ac:dyDescent="0.25">
      <c r="J938" s="11" t="str">
        <f t="shared" si="73"/>
        <v/>
      </c>
      <c r="K938" t="str">
        <f>IF(ROW()-ROW($K$4)+1&gt;COUNTA($J$4:$J$5000)*COUNTA(TabPP[Players playing]),"",INDEX($J$4:$J$5000,INT((ROW()-ROW($K$4))/COUNTA(TabPP[Players playing])+1))&amp;"-"&amp;INDEX(TabPP[Players playing],MOD(ROW()-ROW($K$4),COUNTA(TabPP[Players playing]))+1))</f>
        <v>G3-P7-</v>
      </c>
      <c r="L938" t="str">
        <f t="shared" si="75"/>
        <v/>
      </c>
      <c r="M938" t="str">
        <f t="shared" si="76"/>
        <v/>
      </c>
      <c r="N938" t="str">
        <f t="shared" si="77"/>
        <v/>
      </c>
      <c r="O938" t="str">
        <f t="array" ref="O938">IFERROR(INDEX($L$4:$L$5000,_xlfn.AGGREGATE(15,6,IF($L$4:$L$5000&lt;&gt;"",ROW($L$4:$L$5000)-ROW($L$4)+1,NA()),ROWS($O$4:O938))),"")</f>
        <v/>
      </c>
      <c r="P938" t="str">
        <f>IF(O938="","",IF(INDEX(TabPlayer2[Players],MATCH(P937,TabPlayer2[Players],0)+1)="",$B$4,INDEX(TabPlayer2[Players],MATCH(P937,TabPlayer2[Players],0)+1)))</f>
        <v/>
      </c>
      <c r="Q938" t="str">
        <f t="shared" si="74"/>
        <v/>
      </c>
      <c r="R938" t="str">
        <f>IF(TabResults[[#This Row],[Games-Periods-Players]]="","",1)</f>
        <v/>
      </c>
    </row>
    <row r="939" spans="10:18" hidden="1" x14ac:dyDescent="0.25">
      <c r="J939" s="11" t="str">
        <f t="shared" si="73"/>
        <v/>
      </c>
      <c r="K939" t="str">
        <f>IF(ROW()-ROW($K$4)+1&gt;COUNTA($J$4:$J$5000)*COUNTA(TabPP[Players playing]),"",INDEX($J$4:$J$5000,INT((ROW()-ROW($K$4))/COUNTA(TabPP[Players playing])+1))&amp;"-"&amp;INDEX(TabPP[Players playing],MOD(ROW()-ROW($K$4),COUNTA(TabPP[Players playing]))+1))</f>
        <v>G3-P7-</v>
      </c>
      <c r="L939" t="str">
        <f t="shared" si="75"/>
        <v/>
      </c>
      <c r="M939" t="str">
        <f t="shared" si="76"/>
        <v/>
      </c>
      <c r="N939" t="str">
        <f t="shared" si="77"/>
        <v/>
      </c>
      <c r="O939" t="str">
        <f t="array" ref="O939">IFERROR(INDEX($L$4:$L$5000,_xlfn.AGGREGATE(15,6,IF($L$4:$L$5000&lt;&gt;"",ROW($L$4:$L$5000)-ROW($L$4)+1,NA()),ROWS($O$4:O939))),"")</f>
        <v/>
      </c>
      <c r="P939" t="str">
        <f>IF(O939="","",IF(INDEX(TabPlayer2[Players],MATCH(P938,TabPlayer2[Players],0)+1)="",$B$4,INDEX(TabPlayer2[Players],MATCH(P938,TabPlayer2[Players],0)+1)))</f>
        <v/>
      </c>
      <c r="Q939" t="str">
        <f t="shared" si="74"/>
        <v/>
      </c>
      <c r="R939" t="str">
        <f>IF(TabResults[[#This Row],[Games-Periods-Players]]="","",1)</f>
        <v/>
      </c>
    </row>
    <row r="940" spans="10:18" hidden="1" x14ac:dyDescent="0.25">
      <c r="J940" s="11" t="str">
        <f t="shared" si="73"/>
        <v/>
      </c>
      <c r="K940" t="str">
        <f>IF(ROW()-ROW($K$4)+1&gt;COUNTA($J$4:$J$5000)*COUNTA(TabPP[Players playing]),"",INDEX($J$4:$J$5000,INT((ROW()-ROW($K$4))/COUNTA(TabPP[Players playing])+1))&amp;"-"&amp;INDEX(TabPP[Players playing],MOD(ROW()-ROW($K$4),COUNTA(TabPP[Players playing]))+1))</f>
        <v>G3-P7-</v>
      </c>
      <c r="L940" t="str">
        <f t="shared" si="75"/>
        <v/>
      </c>
      <c r="M940" t="str">
        <f t="shared" si="76"/>
        <v/>
      </c>
      <c r="N940" t="str">
        <f t="shared" si="77"/>
        <v/>
      </c>
      <c r="O940" t="str">
        <f t="array" ref="O940">IFERROR(INDEX($L$4:$L$5000,_xlfn.AGGREGATE(15,6,IF($L$4:$L$5000&lt;&gt;"",ROW($L$4:$L$5000)-ROW($L$4)+1,NA()),ROWS($O$4:O940))),"")</f>
        <v/>
      </c>
      <c r="P940" t="str">
        <f>IF(O940="","",IF(INDEX(TabPlayer2[Players],MATCH(P939,TabPlayer2[Players],0)+1)="",$B$4,INDEX(TabPlayer2[Players],MATCH(P939,TabPlayer2[Players],0)+1)))</f>
        <v/>
      </c>
      <c r="Q940" t="str">
        <f t="shared" si="74"/>
        <v/>
      </c>
      <c r="R940" t="str">
        <f>IF(TabResults[[#This Row],[Games-Periods-Players]]="","",1)</f>
        <v/>
      </c>
    </row>
    <row r="941" spans="10:18" hidden="1" x14ac:dyDescent="0.25">
      <c r="J941" s="11" t="str">
        <f t="shared" si="73"/>
        <v/>
      </c>
      <c r="K941" t="str">
        <f>IF(ROW()-ROW($K$4)+1&gt;COUNTA($J$4:$J$5000)*COUNTA(TabPP[Players playing]),"",INDEX($J$4:$J$5000,INT((ROW()-ROW($K$4))/COUNTA(TabPP[Players playing])+1))&amp;"-"&amp;INDEX(TabPP[Players playing],MOD(ROW()-ROW($K$4),COUNTA(TabPP[Players playing]))+1))</f>
        <v>G3-P7-</v>
      </c>
      <c r="L941" t="str">
        <f t="shared" si="75"/>
        <v/>
      </c>
      <c r="M941" t="str">
        <f t="shared" si="76"/>
        <v/>
      </c>
      <c r="N941" t="str">
        <f t="shared" si="77"/>
        <v/>
      </c>
      <c r="O941" t="str">
        <f t="array" ref="O941">IFERROR(INDEX($L$4:$L$5000,_xlfn.AGGREGATE(15,6,IF($L$4:$L$5000&lt;&gt;"",ROW($L$4:$L$5000)-ROW($L$4)+1,NA()),ROWS($O$4:O941))),"")</f>
        <v/>
      </c>
      <c r="P941" t="str">
        <f>IF(O941="","",IF(INDEX(TabPlayer2[Players],MATCH(P940,TabPlayer2[Players],0)+1)="",$B$4,INDEX(TabPlayer2[Players],MATCH(P940,TabPlayer2[Players],0)+1)))</f>
        <v/>
      </c>
      <c r="Q941" t="str">
        <f t="shared" si="74"/>
        <v/>
      </c>
      <c r="R941" t="str">
        <f>IF(TabResults[[#This Row],[Games-Periods-Players]]="","",1)</f>
        <v/>
      </c>
    </row>
    <row r="942" spans="10:18" hidden="1" x14ac:dyDescent="0.25">
      <c r="J942" s="11" t="str">
        <f t="shared" si="73"/>
        <v/>
      </c>
      <c r="K942" t="str">
        <f>IF(ROW()-ROW($K$4)+1&gt;COUNTA($J$4:$J$5000)*COUNTA(TabPP[Players playing]),"",INDEX($J$4:$J$5000,INT((ROW()-ROW($K$4))/COUNTA(TabPP[Players playing])+1))&amp;"-"&amp;INDEX(TabPP[Players playing],MOD(ROW()-ROW($K$4),COUNTA(TabPP[Players playing]))+1))</f>
        <v>G3-P7-</v>
      </c>
      <c r="L942" t="str">
        <f t="shared" si="75"/>
        <v/>
      </c>
      <c r="M942" t="str">
        <f t="shared" si="76"/>
        <v/>
      </c>
      <c r="N942" t="str">
        <f t="shared" si="77"/>
        <v/>
      </c>
      <c r="O942" t="str">
        <f t="array" ref="O942">IFERROR(INDEX($L$4:$L$5000,_xlfn.AGGREGATE(15,6,IF($L$4:$L$5000&lt;&gt;"",ROW($L$4:$L$5000)-ROW($L$4)+1,NA()),ROWS($O$4:O942))),"")</f>
        <v/>
      </c>
      <c r="P942" t="str">
        <f>IF(O942="","",IF(INDEX(TabPlayer2[Players],MATCH(P941,TabPlayer2[Players],0)+1)="",$B$4,INDEX(TabPlayer2[Players],MATCH(P941,TabPlayer2[Players],0)+1)))</f>
        <v/>
      </c>
      <c r="Q942" t="str">
        <f t="shared" si="74"/>
        <v/>
      </c>
      <c r="R942" t="str">
        <f>IF(TabResults[[#This Row],[Games-Periods-Players]]="","",1)</f>
        <v/>
      </c>
    </row>
    <row r="943" spans="10:18" hidden="1" x14ac:dyDescent="0.25">
      <c r="J943" s="11" t="str">
        <f t="shared" si="73"/>
        <v/>
      </c>
      <c r="K943" t="str">
        <f>IF(ROW()-ROW($K$4)+1&gt;COUNTA($J$4:$J$5000)*COUNTA(TabPP[Players playing]),"",INDEX($J$4:$J$5000,INT((ROW()-ROW($K$4))/COUNTA(TabPP[Players playing])+1))&amp;"-"&amp;INDEX(TabPP[Players playing],MOD(ROW()-ROW($K$4),COUNTA(TabPP[Players playing]))+1))</f>
        <v>G3-P7-</v>
      </c>
      <c r="L943" t="str">
        <f t="shared" si="75"/>
        <v/>
      </c>
      <c r="M943" t="str">
        <f t="shared" si="76"/>
        <v/>
      </c>
      <c r="N943" t="str">
        <f t="shared" si="77"/>
        <v/>
      </c>
      <c r="O943" t="str">
        <f t="array" ref="O943">IFERROR(INDEX($L$4:$L$5000,_xlfn.AGGREGATE(15,6,IF($L$4:$L$5000&lt;&gt;"",ROW($L$4:$L$5000)-ROW($L$4)+1,NA()),ROWS($O$4:O943))),"")</f>
        <v/>
      </c>
      <c r="P943" t="str">
        <f>IF(O943="","",IF(INDEX(TabPlayer2[Players],MATCH(P942,TabPlayer2[Players],0)+1)="",$B$4,INDEX(TabPlayer2[Players],MATCH(P942,TabPlayer2[Players],0)+1)))</f>
        <v/>
      </c>
      <c r="Q943" t="str">
        <f t="shared" si="74"/>
        <v/>
      </c>
      <c r="R943" t="str">
        <f>IF(TabResults[[#This Row],[Games-Periods-Players]]="","",1)</f>
        <v/>
      </c>
    </row>
    <row r="944" spans="10:18" hidden="1" x14ac:dyDescent="0.25">
      <c r="J944" s="11" t="str">
        <f t="shared" si="73"/>
        <v/>
      </c>
      <c r="K944" t="str">
        <f>IF(ROW()-ROW($K$4)+1&gt;COUNTA($J$4:$J$5000)*COUNTA(TabPP[Players playing]),"",INDEX($J$4:$J$5000,INT((ROW()-ROW($K$4))/COUNTA(TabPP[Players playing])+1))&amp;"-"&amp;INDEX(TabPP[Players playing],MOD(ROW()-ROW($K$4),COUNTA(TabPP[Players playing]))+1))</f>
        <v>G3-P8-PP1</v>
      </c>
      <c r="L944" t="str">
        <f t="shared" si="75"/>
        <v>G3-P8-PP1</v>
      </c>
      <c r="M944" t="str">
        <f t="shared" si="76"/>
        <v/>
      </c>
      <c r="N944" t="str">
        <f t="shared" si="77"/>
        <v/>
      </c>
      <c r="O944" t="str">
        <f t="array" ref="O944">IFERROR(INDEX($L$4:$L$5000,_xlfn.AGGREGATE(15,6,IF($L$4:$L$5000&lt;&gt;"",ROW($L$4:$L$5000)-ROW($L$4)+1,NA()),ROWS($O$4:O944))),"")</f>
        <v/>
      </c>
      <c r="P944" t="str">
        <f>IF(O944="","",IF(INDEX(TabPlayer2[Players],MATCH(P943,TabPlayer2[Players],0)+1)="",$B$4,INDEX(TabPlayer2[Players],MATCH(P943,TabPlayer2[Players],0)+1)))</f>
        <v/>
      </c>
      <c r="Q944" t="str">
        <f t="shared" si="74"/>
        <v/>
      </c>
      <c r="R944" t="str">
        <f>IF(TabResults[[#This Row],[Games-Periods-Players]]="","",1)</f>
        <v/>
      </c>
    </row>
    <row r="945" spans="10:18" hidden="1" x14ac:dyDescent="0.25">
      <c r="J945" s="11" t="str">
        <f t="shared" si="73"/>
        <v/>
      </c>
      <c r="K945" t="str">
        <f>IF(ROW()-ROW($K$4)+1&gt;COUNTA($J$4:$J$5000)*COUNTA(TabPP[Players playing]),"",INDEX($J$4:$J$5000,INT((ROW()-ROW($K$4))/COUNTA(TabPP[Players playing])+1))&amp;"-"&amp;INDEX(TabPP[Players playing],MOD(ROW()-ROW($K$4),COUNTA(TabPP[Players playing]))+1))</f>
        <v>G3-P8-PP2</v>
      </c>
      <c r="L945" t="str">
        <f t="shared" si="75"/>
        <v>G3-P8-PP2</v>
      </c>
      <c r="M945" t="str">
        <f t="shared" si="76"/>
        <v/>
      </c>
      <c r="N945" t="str">
        <f t="shared" si="77"/>
        <v/>
      </c>
      <c r="O945" t="str">
        <f t="array" ref="O945">IFERROR(INDEX($L$4:$L$5000,_xlfn.AGGREGATE(15,6,IF($L$4:$L$5000&lt;&gt;"",ROW($L$4:$L$5000)-ROW($L$4)+1,NA()),ROWS($O$4:O945))),"")</f>
        <v/>
      </c>
      <c r="P945" t="str">
        <f>IF(O945="","",IF(INDEX(TabPlayer2[Players],MATCH(P944,TabPlayer2[Players],0)+1)="",$B$4,INDEX(TabPlayer2[Players],MATCH(P944,TabPlayer2[Players],0)+1)))</f>
        <v/>
      </c>
      <c r="Q945" t="str">
        <f t="shared" si="74"/>
        <v/>
      </c>
      <c r="R945" t="str">
        <f>IF(TabResults[[#This Row],[Games-Periods-Players]]="","",1)</f>
        <v/>
      </c>
    </row>
    <row r="946" spans="10:18" hidden="1" x14ac:dyDescent="0.25">
      <c r="J946" s="11" t="str">
        <f t="shared" si="73"/>
        <v/>
      </c>
      <c r="K946" t="str">
        <f>IF(ROW()-ROW($K$4)+1&gt;COUNTA($J$4:$J$5000)*COUNTA(TabPP[Players playing]),"",INDEX($J$4:$J$5000,INT((ROW()-ROW($K$4))/COUNTA(TabPP[Players playing])+1))&amp;"-"&amp;INDEX(TabPP[Players playing],MOD(ROW()-ROW($K$4),COUNTA(TabPP[Players playing]))+1))</f>
        <v>G3-P8-PP3</v>
      </c>
      <c r="L946" t="str">
        <f t="shared" si="75"/>
        <v>G3-P8-PP3</v>
      </c>
      <c r="M946" t="str">
        <f t="shared" si="76"/>
        <v/>
      </c>
      <c r="N946" t="str">
        <f t="shared" si="77"/>
        <v/>
      </c>
      <c r="O946" t="str">
        <f t="array" ref="O946">IFERROR(INDEX($L$4:$L$5000,_xlfn.AGGREGATE(15,6,IF($L$4:$L$5000&lt;&gt;"",ROW($L$4:$L$5000)-ROW($L$4)+1,NA()),ROWS($O$4:O946))),"")</f>
        <v/>
      </c>
      <c r="P946" t="str">
        <f>IF(O946="","",IF(INDEX(TabPlayer2[Players],MATCH(P945,TabPlayer2[Players],0)+1)="",$B$4,INDEX(TabPlayer2[Players],MATCH(P945,TabPlayer2[Players],0)+1)))</f>
        <v/>
      </c>
      <c r="Q946" t="str">
        <f t="shared" si="74"/>
        <v/>
      </c>
      <c r="R946" t="str">
        <f>IF(TabResults[[#This Row],[Games-Periods-Players]]="","",1)</f>
        <v/>
      </c>
    </row>
    <row r="947" spans="10:18" hidden="1" x14ac:dyDescent="0.25">
      <c r="J947" s="11" t="str">
        <f t="shared" si="73"/>
        <v/>
      </c>
      <c r="K947" t="str">
        <f>IF(ROW()-ROW($K$4)+1&gt;COUNTA($J$4:$J$5000)*COUNTA(TabPP[Players playing]),"",INDEX($J$4:$J$5000,INT((ROW()-ROW($K$4))/COUNTA(TabPP[Players playing])+1))&amp;"-"&amp;INDEX(TabPP[Players playing],MOD(ROW()-ROW($K$4),COUNTA(TabPP[Players playing]))+1))</f>
        <v>G3-P8-PP4</v>
      </c>
      <c r="L947" t="str">
        <f t="shared" si="75"/>
        <v>G3-P8-PP4</v>
      </c>
      <c r="M947" t="str">
        <f t="shared" si="76"/>
        <v/>
      </c>
      <c r="N947" t="str">
        <f t="shared" si="77"/>
        <v/>
      </c>
      <c r="O947" t="str">
        <f t="array" ref="O947">IFERROR(INDEX($L$4:$L$5000,_xlfn.AGGREGATE(15,6,IF($L$4:$L$5000&lt;&gt;"",ROW($L$4:$L$5000)-ROW($L$4)+1,NA()),ROWS($O$4:O947))),"")</f>
        <v/>
      </c>
      <c r="P947" t="str">
        <f>IF(O947="","",IF(INDEX(TabPlayer2[Players],MATCH(P946,TabPlayer2[Players],0)+1)="",$B$4,INDEX(TabPlayer2[Players],MATCH(P946,TabPlayer2[Players],0)+1)))</f>
        <v/>
      </c>
      <c r="Q947" t="str">
        <f t="shared" si="74"/>
        <v/>
      </c>
      <c r="R947" t="str">
        <f>IF(TabResults[[#This Row],[Games-Periods-Players]]="","",1)</f>
        <v/>
      </c>
    </row>
    <row r="948" spans="10:18" hidden="1" x14ac:dyDescent="0.25">
      <c r="J948" s="11" t="str">
        <f t="shared" si="73"/>
        <v/>
      </c>
      <c r="K948" t="str">
        <f>IF(ROW()-ROW($K$4)+1&gt;COUNTA($J$4:$J$5000)*COUNTA(TabPP[Players playing]),"",INDEX($J$4:$J$5000,INT((ROW()-ROW($K$4))/COUNTA(TabPP[Players playing])+1))&amp;"-"&amp;INDEX(TabPP[Players playing],MOD(ROW()-ROW($K$4),COUNTA(TabPP[Players playing]))+1))</f>
        <v>G3-P8-PP5</v>
      </c>
      <c r="L948" t="str">
        <f t="shared" si="75"/>
        <v>G3-P8-PP5</v>
      </c>
      <c r="M948" t="str">
        <f t="shared" si="76"/>
        <v/>
      </c>
      <c r="N948" t="str">
        <f t="shared" si="77"/>
        <v/>
      </c>
      <c r="O948" t="str">
        <f t="array" ref="O948">IFERROR(INDEX($L$4:$L$5000,_xlfn.AGGREGATE(15,6,IF($L$4:$L$5000&lt;&gt;"",ROW($L$4:$L$5000)-ROW($L$4)+1,NA()),ROWS($O$4:O948))),"")</f>
        <v/>
      </c>
      <c r="P948" t="str">
        <f>IF(O948="","",IF(INDEX(TabPlayer2[Players],MATCH(P947,TabPlayer2[Players],0)+1)="",$B$4,INDEX(TabPlayer2[Players],MATCH(P947,TabPlayer2[Players],0)+1)))</f>
        <v/>
      </c>
      <c r="Q948" t="str">
        <f t="shared" si="74"/>
        <v/>
      </c>
      <c r="R948" t="str">
        <f>IF(TabResults[[#This Row],[Games-Periods-Players]]="","",1)</f>
        <v/>
      </c>
    </row>
    <row r="949" spans="10:18" hidden="1" x14ac:dyDescent="0.25">
      <c r="J949" s="11" t="str">
        <f t="shared" si="73"/>
        <v/>
      </c>
      <c r="K949" t="str">
        <f>IF(ROW()-ROW($K$4)+1&gt;COUNTA($J$4:$J$5000)*COUNTA(TabPP[Players playing]),"",INDEX($J$4:$J$5000,INT((ROW()-ROW($K$4))/COUNTA(TabPP[Players playing])+1))&amp;"-"&amp;INDEX(TabPP[Players playing],MOD(ROW()-ROW($K$4),COUNTA(TabPP[Players playing]))+1))</f>
        <v>G3-P8-</v>
      </c>
      <c r="L949" t="str">
        <f t="shared" si="75"/>
        <v/>
      </c>
      <c r="M949" t="str">
        <f t="shared" si="76"/>
        <v/>
      </c>
      <c r="N949" t="str">
        <f t="shared" si="77"/>
        <v/>
      </c>
      <c r="O949" t="str">
        <f t="array" ref="O949">IFERROR(INDEX($L$4:$L$5000,_xlfn.AGGREGATE(15,6,IF($L$4:$L$5000&lt;&gt;"",ROW($L$4:$L$5000)-ROW($L$4)+1,NA()),ROWS($O$4:O949))),"")</f>
        <v/>
      </c>
      <c r="P949" t="str">
        <f>IF(O949="","",IF(INDEX(TabPlayer2[Players],MATCH(P948,TabPlayer2[Players],0)+1)="",$B$4,INDEX(TabPlayer2[Players],MATCH(P948,TabPlayer2[Players],0)+1)))</f>
        <v/>
      </c>
      <c r="Q949" t="str">
        <f t="shared" si="74"/>
        <v/>
      </c>
      <c r="R949" t="str">
        <f>IF(TabResults[[#This Row],[Games-Periods-Players]]="","",1)</f>
        <v/>
      </c>
    </row>
    <row r="950" spans="10:18" hidden="1" x14ac:dyDescent="0.25">
      <c r="J950" s="11" t="str">
        <f t="shared" si="73"/>
        <v/>
      </c>
      <c r="K950" t="str">
        <f>IF(ROW()-ROW($K$4)+1&gt;COUNTA($J$4:$J$5000)*COUNTA(TabPP[Players playing]),"",INDEX($J$4:$J$5000,INT((ROW()-ROW($K$4))/COUNTA(TabPP[Players playing])+1))&amp;"-"&amp;INDEX(TabPP[Players playing],MOD(ROW()-ROW($K$4),COUNTA(TabPP[Players playing]))+1))</f>
        <v>G3-P8-</v>
      </c>
      <c r="L950" t="str">
        <f t="shared" si="75"/>
        <v/>
      </c>
      <c r="M950" t="str">
        <f t="shared" si="76"/>
        <v/>
      </c>
      <c r="N950" t="str">
        <f t="shared" si="77"/>
        <v/>
      </c>
      <c r="O950" t="str">
        <f t="array" ref="O950">IFERROR(INDEX($L$4:$L$5000,_xlfn.AGGREGATE(15,6,IF($L$4:$L$5000&lt;&gt;"",ROW($L$4:$L$5000)-ROW($L$4)+1,NA()),ROWS($O$4:O950))),"")</f>
        <v/>
      </c>
      <c r="P950" t="str">
        <f>IF(O950="","",IF(INDEX(TabPlayer2[Players],MATCH(P949,TabPlayer2[Players],0)+1)="",$B$4,INDEX(TabPlayer2[Players],MATCH(P949,TabPlayer2[Players],0)+1)))</f>
        <v/>
      </c>
      <c r="Q950" t="str">
        <f t="shared" si="74"/>
        <v/>
      </c>
      <c r="R950" t="str">
        <f>IF(TabResults[[#This Row],[Games-Periods-Players]]="","",1)</f>
        <v/>
      </c>
    </row>
    <row r="951" spans="10:18" hidden="1" x14ac:dyDescent="0.25">
      <c r="J951" s="11" t="str">
        <f t="shared" si="73"/>
        <v/>
      </c>
      <c r="K951" t="str">
        <f>IF(ROW()-ROW($K$4)+1&gt;COUNTA($J$4:$J$5000)*COUNTA(TabPP[Players playing]),"",INDEX($J$4:$J$5000,INT((ROW()-ROW($K$4))/COUNTA(TabPP[Players playing])+1))&amp;"-"&amp;INDEX(TabPP[Players playing],MOD(ROW()-ROW($K$4),COUNTA(TabPP[Players playing]))+1))</f>
        <v>G3-P8-</v>
      </c>
      <c r="L951" t="str">
        <f t="shared" si="75"/>
        <v/>
      </c>
      <c r="M951" t="str">
        <f t="shared" si="76"/>
        <v/>
      </c>
      <c r="N951" t="str">
        <f t="shared" si="77"/>
        <v/>
      </c>
      <c r="O951" t="str">
        <f t="array" ref="O951">IFERROR(INDEX($L$4:$L$5000,_xlfn.AGGREGATE(15,6,IF($L$4:$L$5000&lt;&gt;"",ROW($L$4:$L$5000)-ROW($L$4)+1,NA()),ROWS($O$4:O951))),"")</f>
        <v/>
      </c>
      <c r="P951" t="str">
        <f>IF(O951="","",IF(INDEX(TabPlayer2[Players],MATCH(P950,TabPlayer2[Players],0)+1)="",$B$4,INDEX(TabPlayer2[Players],MATCH(P950,TabPlayer2[Players],0)+1)))</f>
        <v/>
      </c>
      <c r="Q951" t="str">
        <f t="shared" si="74"/>
        <v/>
      </c>
      <c r="R951" t="str">
        <f>IF(TabResults[[#This Row],[Games-Periods-Players]]="","",1)</f>
        <v/>
      </c>
    </row>
    <row r="952" spans="10:18" hidden="1" x14ac:dyDescent="0.25">
      <c r="J952" s="11" t="str">
        <f t="shared" si="73"/>
        <v/>
      </c>
      <c r="K952" t="str">
        <f>IF(ROW()-ROW($K$4)+1&gt;COUNTA($J$4:$J$5000)*COUNTA(TabPP[Players playing]),"",INDEX($J$4:$J$5000,INT((ROW()-ROW($K$4))/COUNTA(TabPP[Players playing])+1))&amp;"-"&amp;INDEX(TabPP[Players playing],MOD(ROW()-ROW($K$4),COUNTA(TabPP[Players playing]))+1))</f>
        <v>G3-P8-</v>
      </c>
      <c r="L952" t="str">
        <f t="shared" si="75"/>
        <v/>
      </c>
      <c r="M952" t="str">
        <f t="shared" si="76"/>
        <v/>
      </c>
      <c r="N952" t="str">
        <f t="shared" si="77"/>
        <v/>
      </c>
      <c r="O952" t="str">
        <f t="array" ref="O952">IFERROR(INDEX($L$4:$L$5000,_xlfn.AGGREGATE(15,6,IF($L$4:$L$5000&lt;&gt;"",ROW($L$4:$L$5000)-ROW($L$4)+1,NA()),ROWS($O$4:O952))),"")</f>
        <v/>
      </c>
      <c r="P952" t="str">
        <f>IF(O952="","",IF(INDEX(TabPlayer2[Players],MATCH(P951,TabPlayer2[Players],0)+1)="",$B$4,INDEX(TabPlayer2[Players],MATCH(P951,TabPlayer2[Players],0)+1)))</f>
        <v/>
      </c>
      <c r="Q952" t="str">
        <f t="shared" si="74"/>
        <v/>
      </c>
      <c r="R952" t="str">
        <f>IF(TabResults[[#This Row],[Games-Periods-Players]]="","",1)</f>
        <v/>
      </c>
    </row>
    <row r="953" spans="10:18" hidden="1" x14ac:dyDescent="0.25">
      <c r="J953" s="11" t="str">
        <f t="shared" si="73"/>
        <v/>
      </c>
      <c r="K953" t="str">
        <f>IF(ROW()-ROW($K$4)+1&gt;COUNTA($J$4:$J$5000)*COUNTA(TabPP[Players playing]),"",INDEX($J$4:$J$5000,INT((ROW()-ROW($K$4))/COUNTA(TabPP[Players playing])+1))&amp;"-"&amp;INDEX(TabPP[Players playing],MOD(ROW()-ROW($K$4),COUNTA(TabPP[Players playing]))+1))</f>
        <v>G3-P8-</v>
      </c>
      <c r="L953" t="str">
        <f t="shared" si="75"/>
        <v/>
      </c>
      <c r="M953" t="str">
        <f t="shared" si="76"/>
        <v/>
      </c>
      <c r="N953" t="str">
        <f t="shared" si="77"/>
        <v/>
      </c>
      <c r="O953" t="str">
        <f t="array" ref="O953">IFERROR(INDEX($L$4:$L$5000,_xlfn.AGGREGATE(15,6,IF($L$4:$L$5000&lt;&gt;"",ROW($L$4:$L$5000)-ROW($L$4)+1,NA()),ROWS($O$4:O953))),"")</f>
        <v/>
      </c>
      <c r="P953" t="str">
        <f>IF(O953="","",IF(INDEX(TabPlayer2[Players],MATCH(P952,TabPlayer2[Players],0)+1)="",$B$4,INDEX(TabPlayer2[Players],MATCH(P952,TabPlayer2[Players],0)+1)))</f>
        <v/>
      </c>
      <c r="Q953" t="str">
        <f t="shared" si="74"/>
        <v/>
      </c>
      <c r="R953" t="str">
        <f>IF(TabResults[[#This Row],[Games-Periods-Players]]="","",1)</f>
        <v/>
      </c>
    </row>
    <row r="954" spans="10:18" hidden="1" x14ac:dyDescent="0.25">
      <c r="J954" s="11" t="str">
        <f t="shared" si="73"/>
        <v/>
      </c>
      <c r="K954" t="str">
        <f>IF(ROW()-ROW($K$4)+1&gt;COUNTA($J$4:$J$5000)*COUNTA(TabPP[Players playing]),"",INDEX($J$4:$J$5000,INT((ROW()-ROW($K$4))/COUNTA(TabPP[Players playing])+1))&amp;"-"&amp;INDEX(TabPP[Players playing],MOD(ROW()-ROW($K$4),COUNTA(TabPP[Players playing]))+1))</f>
        <v>G3-P8-</v>
      </c>
      <c r="L954" t="str">
        <f t="shared" si="75"/>
        <v/>
      </c>
      <c r="M954" t="str">
        <f t="shared" si="76"/>
        <v/>
      </c>
      <c r="N954" t="str">
        <f t="shared" si="77"/>
        <v/>
      </c>
      <c r="O954" t="str">
        <f t="array" ref="O954">IFERROR(INDEX($L$4:$L$5000,_xlfn.AGGREGATE(15,6,IF($L$4:$L$5000&lt;&gt;"",ROW($L$4:$L$5000)-ROW($L$4)+1,NA()),ROWS($O$4:O954))),"")</f>
        <v/>
      </c>
      <c r="P954" t="str">
        <f>IF(O954="","",IF(INDEX(TabPlayer2[Players],MATCH(P953,TabPlayer2[Players],0)+1)="",$B$4,INDEX(TabPlayer2[Players],MATCH(P953,TabPlayer2[Players],0)+1)))</f>
        <v/>
      </c>
      <c r="Q954" t="str">
        <f t="shared" si="74"/>
        <v/>
      </c>
      <c r="R954" t="str">
        <f>IF(TabResults[[#This Row],[Games-Periods-Players]]="","",1)</f>
        <v/>
      </c>
    </row>
    <row r="955" spans="10:18" hidden="1" x14ac:dyDescent="0.25">
      <c r="J955" s="11" t="str">
        <f t="shared" si="73"/>
        <v/>
      </c>
      <c r="K955" t="str">
        <f>IF(ROW()-ROW($K$4)+1&gt;COUNTA($J$4:$J$5000)*COUNTA(TabPP[Players playing]),"",INDEX($J$4:$J$5000,INT((ROW()-ROW($K$4))/COUNTA(TabPP[Players playing])+1))&amp;"-"&amp;INDEX(TabPP[Players playing],MOD(ROW()-ROW($K$4),COUNTA(TabPP[Players playing]))+1))</f>
        <v>G3-P8-</v>
      </c>
      <c r="L955" t="str">
        <f t="shared" si="75"/>
        <v/>
      </c>
      <c r="M955" t="str">
        <f t="shared" si="76"/>
        <v/>
      </c>
      <c r="N955" t="str">
        <f t="shared" si="77"/>
        <v/>
      </c>
      <c r="O955" t="str">
        <f t="array" ref="O955">IFERROR(INDEX($L$4:$L$5000,_xlfn.AGGREGATE(15,6,IF($L$4:$L$5000&lt;&gt;"",ROW($L$4:$L$5000)-ROW($L$4)+1,NA()),ROWS($O$4:O955))),"")</f>
        <v/>
      </c>
      <c r="P955" t="str">
        <f>IF(O955="","",IF(INDEX(TabPlayer2[Players],MATCH(P954,TabPlayer2[Players],0)+1)="",$B$4,INDEX(TabPlayer2[Players],MATCH(P954,TabPlayer2[Players],0)+1)))</f>
        <v/>
      </c>
      <c r="Q955" t="str">
        <f t="shared" si="74"/>
        <v/>
      </c>
      <c r="R955" t="str">
        <f>IF(TabResults[[#This Row],[Games-Periods-Players]]="","",1)</f>
        <v/>
      </c>
    </row>
    <row r="956" spans="10:18" hidden="1" x14ac:dyDescent="0.25">
      <c r="J956" s="11" t="str">
        <f t="shared" si="73"/>
        <v/>
      </c>
      <c r="K956" t="str">
        <f>IF(ROW()-ROW($K$4)+1&gt;COUNTA($J$4:$J$5000)*COUNTA(TabPP[Players playing]),"",INDEX($J$4:$J$5000,INT((ROW()-ROW($K$4))/COUNTA(TabPP[Players playing])+1))&amp;"-"&amp;INDEX(TabPP[Players playing],MOD(ROW()-ROW($K$4),COUNTA(TabPP[Players playing]))+1))</f>
        <v>G3-P8-</v>
      </c>
      <c r="L956" t="str">
        <f t="shared" si="75"/>
        <v/>
      </c>
      <c r="M956" t="str">
        <f t="shared" si="76"/>
        <v/>
      </c>
      <c r="N956" t="str">
        <f t="shared" si="77"/>
        <v/>
      </c>
      <c r="O956" t="str">
        <f t="array" ref="O956">IFERROR(INDEX($L$4:$L$5000,_xlfn.AGGREGATE(15,6,IF($L$4:$L$5000&lt;&gt;"",ROW($L$4:$L$5000)-ROW($L$4)+1,NA()),ROWS($O$4:O956))),"")</f>
        <v/>
      </c>
      <c r="P956" t="str">
        <f>IF(O956="","",IF(INDEX(TabPlayer2[Players],MATCH(P955,TabPlayer2[Players],0)+1)="",$B$4,INDEX(TabPlayer2[Players],MATCH(P955,TabPlayer2[Players],0)+1)))</f>
        <v/>
      </c>
      <c r="Q956" t="str">
        <f t="shared" si="74"/>
        <v/>
      </c>
      <c r="R956" t="str">
        <f>IF(TabResults[[#This Row],[Games-Periods-Players]]="","",1)</f>
        <v/>
      </c>
    </row>
    <row r="957" spans="10:18" hidden="1" x14ac:dyDescent="0.25">
      <c r="J957" s="11" t="str">
        <f t="shared" si="73"/>
        <v/>
      </c>
      <c r="K957" t="str">
        <f>IF(ROW()-ROW($K$4)+1&gt;COUNTA($J$4:$J$5000)*COUNTA(TabPP[Players playing]),"",INDEX($J$4:$J$5000,INT((ROW()-ROW($K$4))/COUNTA(TabPP[Players playing])+1))&amp;"-"&amp;INDEX(TabPP[Players playing],MOD(ROW()-ROW($K$4),COUNTA(TabPP[Players playing]))+1))</f>
        <v>G3-P8-</v>
      </c>
      <c r="L957" t="str">
        <f t="shared" si="75"/>
        <v/>
      </c>
      <c r="M957" t="str">
        <f t="shared" si="76"/>
        <v/>
      </c>
      <c r="N957" t="str">
        <f t="shared" si="77"/>
        <v/>
      </c>
      <c r="O957" t="str">
        <f t="array" ref="O957">IFERROR(INDEX($L$4:$L$5000,_xlfn.AGGREGATE(15,6,IF($L$4:$L$5000&lt;&gt;"",ROW($L$4:$L$5000)-ROW($L$4)+1,NA()),ROWS($O$4:O957))),"")</f>
        <v/>
      </c>
      <c r="P957" t="str">
        <f>IF(O957="","",IF(INDEX(TabPlayer2[Players],MATCH(P956,TabPlayer2[Players],0)+1)="",$B$4,INDEX(TabPlayer2[Players],MATCH(P956,TabPlayer2[Players],0)+1)))</f>
        <v/>
      </c>
      <c r="Q957" t="str">
        <f t="shared" si="74"/>
        <v/>
      </c>
      <c r="R957" t="str">
        <f>IF(TabResults[[#This Row],[Games-Periods-Players]]="","",1)</f>
        <v/>
      </c>
    </row>
    <row r="958" spans="10:18" hidden="1" x14ac:dyDescent="0.25">
      <c r="J958" s="11" t="str">
        <f t="shared" si="73"/>
        <v/>
      </c>
      <c r="K958" t="str">
        <f>IF(ROW()-ROW($K$4)+1&gt;COUNTA($J$4:$J$5000)*COUNTA(TabPP[Players playing]),"",INDEX($J$4:$J$5000,INT((ROW()-ROW($K$4))/COUNTA(TabPP[Players playing])+1))&amp;"-"&amp;INDEX(TabPP[Players playing],MOD(ROW()-ROW($K$4),COUNTA(TabPP[Players playing]))+1))</f>
        <v>G3-P8-</v>
      </c>
      <c r="L958" t="str">
        <f t="shared" si="75"/>
        <v/>
      </c>
      <c r="M958" t="str">
        <f t="shared" si="76"/>
        <v/>
      </c>
      <c r="N958" t="str">
        <f t="shared" si="77"/>
        <v/>
      </c>
      <c r="O958" t="str">
        <f t="array" ref="O958">IFERROR(INDEX($L$4:$L$5000,_xlfn.AGGREGATE(15,6,IF($L$4:$L$5000&lt;&gt;"",ROW($L$4:$L$5000)-ROW($L$4)+1,NA()),ROWS($O$4:O958))),"")</f>
        <v/>
      </c>
      <c r="P958" t="str">
        <f>IF(O958="","",IF(INDEX(TabPlayer2[Players],MATCH(P957,TabPlayer2[Players],0)+1)="",$B$4,INDEX(TabPlayer2[Players],MATCH(P957,TabPlayer2[Players],0)+1)))</f>
        <v/>
      </c>
      <c r="Q958" t="str">
        <f t="shared" si="74"/>
        <v/>
      </c>
      <c r="R958" t="str">
        <f>IF(TabResults[[#This Row],[Games-Periods-Players]]="","",1)</f>
        <v/>
      </c>
    </row>
    <row r="959" spans="10:18" hidden="1" x14ac:dyDescent="0.25">
      <c r="J959" s="11" t="str">
        <f t="shared" si="73"/>
        <v/>
      </c>
      <c r="K959" t="str">
        <f>IF(ROW()-ROW($K$4)+1&gt;COUNTA($J$4:$J$5000)*COUNTA(TabPP[Players playing]),"",INDEX($J$4:$J$5000,INT((ROW()-ROW($K$4))/COUNTA(TabPP[Players playing])+1))&amp;"-"&amp;INDEX(TabPP[Players playing],MOD(ROW()-ROW($K$4),COUNTA(TabPP[Players playing]))+1))</f>
        <v>G3-P8-</v>
      </c>
      <c r="L959" t="str">
        <f t="shared" si="75"/>
        <v/>
      </c>
      <c r="M959" t="str">
        <f t="shared" si="76"/>
        <v/>
      </c>
      <c r="N959" t="str">
        <f t="shared" si="77"/>
        <v/>
      </c>
      <c r="O959" t="str">
        <f t="array" ref="O959">IFERROR(INDEX($L$4:$L$5000,_xlfn.AGGREGATE(15,6,IF($L$4:$L$5000&lt;&gt;"",ROW($L$4:$L$5000)-ROW($L$4)+1,NA()),ROWS($O$4:O959))),"")</f>
        <v/>
      </c>
      <c r="P959" t="str">
        <f>IF(O959="","",IF(INDEX(TabPlayer2[Players],MATCH(P958,TabPlayer2[Players],0)+1)="",$B$4,INDEX(TabPlayer2[Players],MATCH(P958,TabPlayer2[Players],0)+1)))</f>
        <v/>
      </c>
      <c r="Q959" t="str">
        <f t="shared" si="74"/>
        <v/>
      </c>
      <c r="R959" t="str">
        <f>IF(TabResults[[#This Row],[Games-Periods-Players]]="","",1)</f>
        <v/>
      </c>
    </row>
    <row r="960" spans="10:18" hidden="1" x14ac:dyDescent="0.25">
      <c r="J960" s="11" t="str">
        <f t="shared" si="73"/>
        <v/>
      </c>
      <c r="K960" t="str">
        <f>IF(ROW()-ROW($K$4)+1&gt;COUNTA($J$4:$J$5000)*COUNTA(TabPP[Players playing]),"",INDEX($J$4:$J$5000,INT((ROW()-ROW($K$4))/COUNTA(TabPP[Players playing])+1))&amp;"-"&amp;INDEX(TabPP[Players playing],MOD(ROW()-ROW($K$4),COUNTA(TabPP[Players playing]))+1))</f>
        <v>G3-P8-</v>
      </c>
      <c r="L960" t="str">
        <f t="shared" si="75"/>
        <v/>
      </c>
      <c r="M960" t="str">
        <f t="shared" si="76"/>
        <v/>
      </c>
      <c r="N960" t="str">
        <f t="shared" si="77"/>
        <v/>
      </c>
      <c r="O960" t="str">
        <f t="array" ref="O960">IFERROR(INDEX($L$4:$L$5000,_xlfn.AGGREGATE(15,6,IF($L$4:$L$5000&lt;&gt;"",ROW($L$4:$L$5000)-ROW($L$4)+1,NA()),ROWS($O$4:O960))),"")</f>
        <v/>
      </c>
      <c r="P960" t="str">
        <f>IF(O960="","",IF(INDEX(TabPlayer2[Players],MATCH(P959,TabPlayer2[Players],0)+1)="",$B$4,INDEX(TabPlayer2[Players],MATCH(P959,TabPlayer2[Players],0)+1)))</f>
        <v/>
      </c>
      <c r="Q960" t="str">
        <f t="shared" si="74"/>
        <v/>
      </c>
      <c r="R960" t="str">
        <f>IF(TabResults[[#This Row],[Games-Periods-Players]]="","",1)</f>
        <v/>
      </c>
    </row>
    <row r="961" spans="10:18" hidden="1" x14ac:dyDescent="0.25">
      <c r="J961" s="11" t="str">
        <f t="shared" si="73"/>
        <v/>
      </c>
      <c r="K961" t="str">
        <f>IF(ROW()-ROW($K$4)+1&gt;COUNTA($J$4:$J$5000)*COUNTA(TabPP[Players playing]),"",INDEX($J$4:$J$5000,INT((ROW()-ROW($K$4))/COUNTA(TabPP[Players playing])+1))&amp;"-"&amp;INDEX(TabPP[Players playing],MOD(ROW()-ROW($K$4),COUNTA(TabPP[Players playing]))+1))</f>
        <v>G3-P8-</v>
      </c>
      <c r="L961" t="str">
        <f t="shared" si="75"/>
        <v/>
      </c>
      <c r="M961" t="str">
        <f t="shared" si="76"/>
        <v/>
      </c>
      <c r="N961" t="str">
        <f t="shared" si="77"/>
        <v/>
      </c>
      <c r="O961" t="str">
        <f t="array" ref="O961">IFERROR(INDEX($L$4:$L$5000,_xlfn.AGGREGATE(15,6,IF($L$4:$L$5000&lt;&gt;"",ROW($L$4:$L$5000)-ROW($L$4)+1,NA()),ROWS($O$4:O961))),"")</f>
        <v/>
      </c>
      <c r="P961" t="str">
        <f>IF(O961="","",IF(INDEX(TabPlayer2[Players],MATCH(P960,TabPlayer2[Players],0)+1)="",$B$4,INDEX(TabPlayer2[Players],MATCH(P960,TabPlayer2[Players],0)+1)))</f>
        <v/>
      </c>
      <c r="Q961" t="str">
        <f t="shared" si="74"/>
        <v/>
      </c>
      <c r="R961" t="str">
        <f>IF(TabResults[[#This Row],[Games-Periods-Players]]="","",1)</f>
        <v/>
      </c>
    </row>
    <row r="962" spans="10:18" hidden="1" x14ac:dyDescent="0.25">
      <c r="J962" s="11" t="str">
        <f t="shared" si="73"/>
        <v/>
      </c>
      <c r="K962" t="str">
        <f>IF(ROW()-ROW($K$4)+1&gt;COUNTA($J$4:$J$5000)*COUNTA(TabPP[Players playing]),"",INDEX($J$4:$J$5000,INT((ROW()-ROW($K$4))/COUNTA(TabPP[Players playing])+1))&amp;"-"&amp;INDEX(TabPP[Players playing],MOD(ROW()-ROW($K$4),COUNTA(TabPP[Players playing]))+1))</f>
        <v>G3-P8-</v>
      </c>
      <c r="L962" t="str">
        <f t="shared" si="75"/>
        <v/>
      </c>
      <c r="M962" t="str">
        <f t="shared" si="76"/>
        <v/>
      </c>
      <c r="N962" t="str">
        <f t="shared" si="77"/>
        <v/>
      </c>
      <c r="O962" t="str">
        <f t="array" ref="O962">IFERROR(INDEX($L$4:$L$5000,_xlfn.AGGREGATE(15,6,IF($L$4:$L$5000&lt;&gt;"",ROW($L$4:$L$5000)-ROW($L$4)+1,NA()),ROWS($O$4:O962))),"")</f>
        <v/>
      </c>
      <c r="P962" t="str">
        <f>IF(O962="","",IF(INDEX(TabPlayer2[Players],MATCH(P961,TabPlayer2[Players],0)+1)="",$B$4,INDEX(TabPlayer2[Players],MATCH(P961,TabPlayer2[Players],0)+1)))</f>
        <v/>
      </c>
      <c r="Q962" t="str">
        <f t="shared" si="74"/>
        <v/>
      </c>
      <c r="R962" t="str">
        <f>IF(TabResults[[#This Row],[Games-Periods-Players]]="","",1)</f>
        <v/>
      </c>
    </row>
    <row r="963" spans="10:18" hidden="1" x14ac:dyDescent="0.25">
      <c r="J963" s="11" t="str">
        <f t="shared" si="73"/>
        <v/>
      </c>
      <c r="K963" t="str">
        <f>IF(ROW()-ROW($K$4)+1&gt;COUNTA($J$4:$J$5000)*COUNTA(TabPP[Players playing]),"",INDEX($J$4:$J$5000,INT((ROW()-ROW($K$4))/COUNTA(TabPP[Players playing])+1))&amp;"-"&amp;INDEX(TabPP[Players playing],MOD(ROW()-ROW($K$4),COUNTA(TabPP[Players playing]))+1))</f>
        <v>G3-P8-</v>
      </c>
      <c r="L963" t="str">
        <f t="shared" si="75"/>
        <v/>
      </c>
      <c r="M963" t="str">
        <f t="shared" si="76"/>
        <v/>
      </c>
      <c r="N963" t="str">
        <f t="shared" si="77"/>
        <v/>
      </c>
      <c r="O963" t="str">
        <f t="array" ref="O963">IFERROR(INDEX($L$4:$L$5000,_xlfn.AGGREGATE(15,6,IF($L$4:$L$5000&lt;&gt;"",ROW($L$4:$L$5000)-ROW($L$4)+1,NA()),ROWS($O$4:O963))),"")</f>
        <v/>
      </c>
      <c r="P963" t="str">
        <f>IF(O963="","",IF(INDEX(TabPlayer2[Players],MATCH(P962,TabPlayer2[Players],0)+1)="",$B$4,INDEX(TabPlayer2[Players],MATCH(P962,TabPlayer2[Players],0)+1)))</f>
        <v/>
      </c>
      <c r="Q963" t="str">
        <f t="shared" si="74"/>
        <v/>
      </c>
      <c r="R963" t="str">
        <f>IF(TabResults[[#This Row],[Games-Periods-Players]]="","",1)</f>
        <v/>
      </c>
    </row>
    <row r="964" spans="10:18" hidden="1" x14ac:dyDescent="0.25">
      <c r="J964" s="11" t="str">
        <f t="shared" ref="J964:J1027" si="78">IF(ROW()-ROW($J$4)+1&gt;COUNTA($D$4:$D$23)*COUNTA($F$4:$F$23),"",INDEX($D$4:$D$23,INT((ROW()-ROW($J$4))/COUNTA($F$4:$F$23)+1))&amp;"-"&amp;INDEX($F$4:$F$23,MOD(ROW()-ROW($J$4),COUNTA($F$4:$F$23))+1))</f>
        <v/>
      </c>
      <c r="K964" t="str">
        <f>IF(ROW()-ROW($K$4)+1&gt;COUNTA($J$4:$J$5000)*COUNTA(TabPP[Players playing]),"",INDEX($J$4:$J$5000,INT((ROW()-ROW($K$4))/COUNTA(TabPP[Players playing])+1))&amp;"-"&amp;INDEX(TabPP[Players playing],MOD(ROW()-ROW($K$4),COUNTA(TabPP[Players playing]))+1))</f>
        <v>G3-P9-PP1</v>
      </c>
      <c r="L964" t="str">
        <f t="shared" si="75"/>
        <v>G3-P9-PP1</v>
      </c>
      <c r="M964" t="str">
        <f t="shared" si="76"/>
        <v/>
      </c>
      <c r="N964" t="str">
        <f t="shared" si="77"/>
        <v/>
      </c>
      <c r="O964" t="str">
        <f t="array" ref="O964">IFERROR(INDEX($L$4:$L$5000,_xlfn.AGGREGATE(15,6,IF($L$4:$L$5000&lt;&gt;"",ROW($L$4:$L$5000)-ROW($L$4)+1,NA()),ROWS($O$4:O964))),"")</f>
        <v/>
      </c>
      <c r="P964" t="str">
        <f>IF(O964="","",IF(INDEX(TabPlayer2[Players],MATCH(P963,TabPlayer2[Players],0)+1)="",$B$4,INDEX(TabPlayer2[Players],MATCH(P963,TabPlayer2[Players],0)+1)))</f>
        <v/>
      </c>
      <c r="Q964" t="str">
        <f t="shared" ref="Q964:Q1027" si="79">IF(O964="","",M964&amp;"-"&amp;N964&amp;"-"&amp;P964)</f>
        <v/>
      </c>
      <c r="R964" t="str">
        <f>IF(TabResults[[#This Row],[Games-Periods-Players]]="","",1)</f>
        <v/>
      </c>
    </row>
    <row r="965" spans="10:18" hidden="1" x14ac:dyDescent="0.25">
      <c r="J965" s="11" t="str">
        <f t="shared" si="78"/>
        <v/>
      </c>
      <c r="K965" t="str">
        <f>IF(ROW()-ROW($K$4)+1&gt;COUNTA($J$4:$J$5000)*COUNTA(TabPP[Players playing]),"",INDEX($J$4:$J$5000,INT((ROW()-ROW($K$4))/COUNTA(TabPP[Players playing])+1))&amp;"-"&amp;INDEX(TabPP[Players playing],MOD(ROW()-ROW($K$4),COUNTA(TabPP[Players playing]))+1))</f>
        <v>G3-P9-PP2</v>
      </c>
      <c r="L965" t="str">
        <f t="shared" ref="L965:L1028" si="80">IF(LEN(K965)&gt;=9,K965,"")</f>
        <v>G3-P9-PP2</v>
      </c>
      <c r="M965" t="str">
        <f t="shared" ref="M965:M1028" si="81">TRIM(LEFT(SUBSTITUTE(O965,"-",REPT(" ",LEN(O965))),LEN(O965)))</f>
        <v/>
      </c>
      <c r="N965" t="str">
        <f t="shared" ref="N965:N1028" si="82">TRIM(MID(SUBSTITUTE(O965,"-",REPT(" ",LEN(O965))),(2-1)*LEN(O965)+1,LEN(O965)))</f>
        <v/>
      </c>
      <c r="O965" t="str">
        <f t="array" ref="O965">IFERROR(INDEX($L$4:$L$5000,_xlfn.AGGREGATE(15,6,IF($L$4:$L$5000&lt;&gt;"",ROW($L$4:$L$5000)-ROW($L$4)+1,NA()),ROWS($O$4:O965))),"")</f>
        <v/>
      </c>
      <c r="P965" t="str">
        <f>IF(O965="","",IF(INDEX(TabPlayer2[Players],MATCH(P964,TabPlayer2[Players],0)+1)="",$B$4,INDEX(TabPlayer2[Players],MATCH(P964,TabPlayer2[Players],0)+1)))</f>
        <v/>
      </c>
      <c r="Q965" t="str">
        <f t="shared" si="79"/>
        <v/>
      </c>
      <c r="R965" t="str">
        <f>IF(TabResults[[#This Row],[Games-Periods-Players]]="","",1)</f>
        <v/>
      </c>
    </row>
    <row r="966" spans="10:18" hidden="1" x14ac:dyDescent="0.25">
      <c r="J966" s="11" t="str">
        <f t="shared" si="78"/>
        <v/>
      </c>
      <c r="K966" t="str">
        <f>IF(ROW()-ROW($K$4)+1&gt;COUNTA($J$4:$J$5000)*COUNTA(TabPP[Players playing]),"",INDEX($J$4:$J$5000,INT((ROW()-ROW($K$4))/COUNTA(TabPP[Players playing])+1))&amp;"-"&amp;INDEX(TabPP[Players playing],MOD(ROW()-ROW($K$4),COUNTA(TabPP[Players playing]))+1))</f>
        <v>G3-P9-PP3</v>
      </c>
      <c r="L966" t="str">
        <f t="shared" si="80"/>
        <v>G3-P9-PP3</v>
      </c>
      <c r="M966" t="str">
        <f t="shared" si="81"/>
        <v/>
      </c>
      <c r="N966" t="str">
        <f t="shared" si="82"/>
        <v/>
      </c>
      <c r="O966" t="str">
        <f t="array" ref="O966">IFERROR(INDEX($L$4:$L$5000,_xlfn.AGGREGATE(15,6,IF($L$4:$L$5000&lt;&gt;"",ROW($L$4:$L$5000)-ROW($L$4)+1,NA()),ROWS($O$4:O966))),"")</f>
        <v/>
      </c>
      <c r="P966" t="str">
        <f>IF(O966="","",IF(INDEX(TabPlayer2[Players],MATCH(P965,TabPlayer2[Players],0)+1)="",$B$4,INDEX(TabPlayer2[Players],MATCH(P965,TabPlayer2[Players],0)+1)))</f>
        <v/>
      </c>
      <c r="Q966" t="str">
        <f t="shared" si="79"/>
        <v/>
      </c>
      <c r="R966" t="str">
        <f>IF(TabResults[[#This Row],[Games-Periods-Players]]="","",1)</f>
        <v/>
      </c>
    </row>
    <row r="967" spans="10:18" hidden="1" x14ac:dyDescent="0.25">
      <c r="J967" s="11" t="str">
        <f t="shared" si="78"/>
        <v/>
      </c>
      <c r="K967" t="str">
        <f>IF(ROW()-ROW($K$4)+1&gt;COUNTA($J$4:$J$5000)*COUNTA(TabPP[Players playing]),"",INDEX($J$4:$J$5000,INT((ROW()-ROW($K$4))/COUNTA(TabPP[Players playing])+1))&amp;"-"&amp;INDEX(TabPP[Players playing],MOD(ROW()-ROW($K$4),COUNTA(TabPP[Players playing]))+1))</f>
        <v>G3-P9-PP4</v>
      </c>
      <c r="L967" t="str">
        <f t="shared" si="80"/>
        <v>G3-P9-PP4</v>
      </c>
      <c r="M967" t="str">
        <f t="shared" si="81"/>
        <v/>
      </c>
      <c r="N967" t="str">
        <f t="shared" si="82"/>
        <v/>
      </c>
      <c r="O967" t="str">
        <f t="array" ref="O967">IFERROR(INDEX($L$4:$L$5000,_xlfn.AGGREGATE(15,6,IF($L$4:$L$5000&lt;&gt;"",ROW($L$4:$L$5000)-ROW($L$4)+1,NA()),ROWS($O$4:O967))),"")</f>
        <v/>
      </c>
      <c r="P967" t="str">
        <f>IF(O967="","",IF(INDEX(TabPlayer2[Players],MATCH(P966,TabPlayer2[Players],0)+1)="",$B$4,INDEX(TabPlayer2[Players],MATCH(P966,TabPlayer2[Players],0)+1)))</f>
        <v/>
      </c>
      <c r="Q967" t="str">
        <f t="shared" si="79"/>
        <v/>
      </c>
      <c r="R967" t="str">
        <f>IF(TabResults[[#This Row],[Games-Periods-Players]]="","",1)</f>
        <v/>
      </c>
    </row>
    <row r="968" spans="10:18" hidden="1" x14ac:dyDescent="0.25">
      <c r="J968" s="11" t="str">
        <f t="shared" si="78"/>
        <v/>
      </c>
      <c r="K968" t="str">
        <f>IF(ROW()-ROW($K$4)+1&gt;COUNTA($J$4:$J$5000)*COUNTA(TabPP[Players playing]),"",INDEX($J$4:$J$5000,INT((ROW()-ROW($K$4))/COUNTA(TabPP[Players playing])+1))&amp;"-"&amp;INDEX(TabPP[Players playing],MOD(ROW()-ROW($K$4),COUNTA(TabPP[Players playing]))+1))</f>
        <v>G3-P9-PP5</v>
      </c>
      <c r="L968" t="str">
        <f t="shared" si="80"/>
        <v>G3-P9-PP5</v>
      </c>
      <c r="M968" t="str">
        <f t="shared" si="81"/>
        <v/>
      </c>
      <c r="N968" t="str">
        <f t="shared" si="82"/>
        <v/>
      </c>
      <c r="O968" t="str">
        <f t="array" ref="O968">IFERROR(INDEX($L$4:$L$5000,_xlfn.AGGREGATE(15,6,IF($L$4:$L$5000&lt;&gt;"",ROW($L$4:$L$5000)-ROW($L$4)+1,NA()),ROWS($O$4:O968))),"")</f>
        <v/>
      </c>
      <c r="P968" t="str">
        <f>IF(O968="","",IF(INDEX(TabPlayer2[Players],MATCH(P967,TabPlayer2[Players],0)+1)="",$B$4,INDEX(TabPlayer2[Players],MATCH(P967,TabPlayer2[Players],0)+1)))</f>
        <v/>
      </c>
      <c r="Q968" t="str">
        <f t="shared" si="79"/>
        <v/>
      </c>
      <c r="R968" t="str">
        <f>IF(TabResults[[#This Row],[Games-Periods-Players]]="","",1)</f>
        <v/>
      </c>
    </row>
    <row r="969" spans="10:18" hidden="1" x14ac:dyDescent="0.25">
      <c r="J969" s="11" t="str">
        <f t="shared" si="78"/>
        <v/>
      </c>
      <c r="K969" t="str">
        <f>IF(ROW()-ROW($K$4)+1&gt;COUNTA($J$4:$J$5000)*COUNTA(TabPP[Players playing]),"",INDEX($J$4:$J$5000,INT((ROW()-ROW($K$4))/COUNTA(TabPP[Players playing])+1))&amp;"-"&amp;INDEX(TabPP[Players playing],MOD(ROW()-ROW($K$4),COUNTA(TabPP[Players playing]))+1))</f>
        <v>G3-P9-</v>
      </c>
      <c r="L969" t="str">
        <f t="shared" si="80"/>
        <v/>
      </c>
      <c r="M969" t="str">
        <f t="shared" si="81"/>
        <v/>
      </c>
      <c r="N969" t="str">
        <f t="shared" si="82"/>
        <v/>
      </c>
      <c r="O969" t="str">
        <f t="array" ref="O969">IFERROR(INDEX($L$4:$L$5000,_xlfn.AGGREGATE(15,6,IF($L$4:$L$5000&lt;&gt;"",ROW($L$4:$L$5000)-ROW($L$4)+1,NA()),ROWS($O$4:O969))),"")</f>
        <v/>
      </c>
      <c r="P969" t="str">
        <f>IF(O969="","",IF(INDEX(TabPlayer2[Players],MATCH(P968,TabPlayer2[Players],0)+1)="",$B$4,INDEX(TabPlayer2[Players],MATCH(P968,TabPlayer2[Players],0)+1)))</f>
        <v/>
      </c>
      <c r="Q969" t="str">
        <f t="shared" si="79"/>
        <v/>
      </c>
      <c r="R969" t="str">
        <f>IF(TabResults[[#This Row],[Games-Periods-Players]]="","",1)</f>
        <v/>
      </c>
    </row>
    <row r="970" spans="10:18" hidden="1" x14ac:dyDescent="0.25">
      <c r="J970" s="11" t="str">
        <f t="shared" si="78"/>
        <v/>
      </c>
      <c r="K970" t="str">
        <f>IF(ROW()-ROW($K$4)+1&gt;COUNTA($J$4:$J$5000)*COUNTA(TabPP[Players playing]),"",INDEX($J$4:$J$5000,INT((ROW()-ROW($K$4))/COUNTA(TabPP[Players playing])+1))&amp;"-"&amp;INDEX(TabPP[Players playing],MOD(ROW()-ROW($K$4),COUNTA(TabPP[Players playing]))+1))</f>
        <v>G3-P9-</v>
      </c>
      <c r="L970" t="str">
        <f t="shared" si="80"/>
        <v/>
      </c>
      <c r="M970" t="str">
        <f t="shared" si="81"/>
        <v/>
      </c>
      <c r="N970" t="str">
        <f t="shared" si="82"/>
        <v/>
      </c>
      <c r="O970" t="str">
        <f t="array" ref="O970">IFERROR(INDEX($L$4:$L$5000,_xlfn.AGGREGATE(15,6,IF($L$4:$L$5000&lt;&gt;"",ROW($L$4:$L$5000)-ROW($L$4)+1,NA()),ROWS($O$4:O970))),"")</f>
        <v/>
      </c>
      <c r="P970" t="str">
        <f>IF(O970="","",IF(INDEX(TabPlayer2[Players],MATCH(P969,TabPlayer2[Players],0)+1)="",$B$4,INDEX(TabPlayer2[Players],MATCH(P969,TabPlayer2[Players],0)+1)))</f>
        <v/>
      </c>
      <c r="Q970" t="str">
        <f t="shared" si="79"/>
        <v/>
      </c>
      <c r="R970" t="str">
        <f>IF(TabResults[[#This Row],[Games-Periods-Players]]="","",1)</f>
        <v/>
      </c>
    </row>
    <row r="971" spans="10:18" hidden="1" x14ac:dyDescent="0.25">
      <c r="J971" s="11" t="str">
        <f t="shared" si="78"/>
        <v/>
      </c>
      <c r="K971" t="str">
        <f>IF(ROW()-ROW($K$4)+1&gt;COUNTA($J$4:$J$5000)*COUNTA(TabPP[Players playing]),"",INDEX($J$4:$J$5000,INT((ROW()-ROW($K$4))/COUNTA(TabPP[Players playing])+1))&amp;"-"&amp;INDEX(TabPP[Players playing],MOD(ROW()-ROW($K$4),COUNTA(TabPP[Players playing]))+1))</f>
        <v>G3-P9-</v>
      </c>
      <c r="L971" t="str">
        <f t="shared" si="80"/>
        <v/>
      </c>
      <c r="M971" t="str">
        <f t="shared" si="81"/>
        <v/>
      </c>
      <c r="N971" t="str">
        <f t="shared" si="82"/>
        <v/>
      </c>
      <c r="O971" t="str">
        <f t="array" ref="O971">IFERROR(INDEX($L$4:$L$5000,_xlfn.AGGREGATE(15,6,IF($L$4:$L$5000&lt;&gt;"",ROW($L$4:$L$5000)-ROW($L$4)+1,NA()),ROWS($O$4:O971))),"")</f>
        <v/>
      </c>
      <c r="P971" t="str">
        <f>IF(O971="","",IF(INDEX(TabPlayer2[Players],MATCH(P970,TabPlayer2[Players],0)+1)="",$B$4,INDEX(TabPlayer2[Players],MATCH(P970,TabPlayer2[Players],0)+1)))</f>
        <v/>
      </c>
      <c r="Q971" t="str">
        <f t="shared" si="79"/>
        <v/>
      </c>
      <c r="R971" t="str">
        <f>IF(TabResults[[#This Row],[Games-Periods-Players]]="","",1)</f>
        <v/>
      </c>
    </row>
    <row r="972" spans="10:18" hidden="1" x14ac:dyDescent="0.25">
      <c r="J972" s="11" t="str">
        <f t="shared" si="78"/>
        <v/>
      </c>
      <c r="K972" t="str">
        <f>IF(ROW()-ROW($K$4)+1&gt;COUNTA($J$4:$J$5000)*COUNTA(TabPP[Players playing]),"",INDEX($J$4:$J$5000,INT((ROW()-ROW($K$4))/COUNTA(TabPP[Players playing])+1))&amp;"-"&amp;INDEX(TabPP[Players playing],MOD(ROW()-ROW($K$4),COUNTA(TabPP[Players playing]))+1))</f>
        <v>G3-P9-</v>
      </c>
      <c r="L972" t="str">
        <f t="shared" si="80"/>
        <v/>
      </c>
      <c r="M972" t="str">
        <f t="shared" si="81"/>
        <v/>
      </c>
      <c r="N972" t="str">
        <f t="shared" si="82"/>
        <v/>
      </c>
      <c r="O972" t="str">
        <f t="array" ref="O972">IFERROR(INDEX($L$4:$L$5000,_xlfn.AGGREGATE(15,6,IF($L$4:$L$5000&lt;&gt;"",ROW($L$4:$L$5000)-ROW($L$4)+1,NA()),ROWS($O$4:O972))),"")</f>
        <v/>
      </c>
      <c r="P972" t="str">
        <f>IF(O972="","",IF(INDEX(TabPlayer2[Players],MATCH(P971,TabPlayer2[Players],0)+1)="",$B$4,INDEX(TabPlayer2[Players],MATCH(P971,TabPlayer2[Players],0)+1)))</f>
        <v/>
      </c>
      <c r="Q972" t="str">
        <f t="shared" si="79"/>
        <v/>
      </c>
      <c r="R972" t="str">
        <f>IF(TabResults[[#This Row],[Games-Periods-Players]]="","",1)</f>
        <v/>
      </c>
    </row>
    <row r="973" spans="10:18" hidden="1" x14ac:dyDescent="0.25">
      <c r="J973" s="11" t="str">
        <f t="shared" si="78"/>
        <v/>
      </c>
      <c r="K973" t="str">
        <f>IF(ROW()-ROW($K$4)+1&gt;COUNTA($J$4:$J$5000)*COUNTA(TabPP[Players playing]),"",INDEX($J$4:$J$5000,INT((ROW()-ROW($K$4))/COUNTA(TabPP[Players playing])+1))&amp;"-"&amp;INDEX(TabPP[Players playing],MOD(ROW()-ROW($K$4),COUNTA(TabPP[Players playing]))+1))</f>
        <v>G3-P9-</v>
      </c>
      <c r="L973" t="str">
        <f t="shared" si="80"/>
        <v/>
      </c>
      <c r="M973" t="str">
        <f t="shared" si="81"/>
        <v/>
      </c>
      <c r="N973" t="str">
        <f t="shared" si="82"/>
        <v/>
      </c>
      <c r="O973" t="str">
        <f t="array" ref="O973">IFERROR(INDEX($L$4:$L$5000,_xlfn.AGGREGATE(15,6,IF($L$4:$L$5000&lt;&gt;"",ROW($L$4:$L$5000)-ROW($L$4)+1,NA()),ROWS($O$4:O973))),"")</f>
        <v/>
      </c>
      <c r="P973" t="str">
        <f>IF(O973="","",IF(INDEX(TabPlayer2[Players],MATCH(P972,TabPlayer2[Players],0)+1)="",$B$4,INDEX(TabPlayer2[Players],MATCH(P972,TabPlayer2[Players],0)+1)))</f>
        <v/>
      </c>
      <c r="Q973" t="str">
        <f t="shared" si="79"/>
        <v/>
      </c>
      <c r="R973" t="str">
        <f>IF(TabResults[[#This Row],[Games-Periods-Players]]="","",1)</f>
        <v/>
      </c>
    </row>
    <row r="974" spans="10:18" hidden="1" x14ac:dyDescent="0.25">
      <c r="J974" s="11" t="str">
        <f t="shared" si="78"/>
        <v/>
      </c>
      <c r="K974" t="str">
        <f>IF(ROW()-ROW($K$4)+1&gt;COUNTA($J$4:$J$5000)*COUNTA(TabPP[Players playing]),"",INDEX($J$4:$J$5000,INT((ROW()-ROW($K$4))/COUNTA(TabPP[Players playing])+1))&amp;"-"&amp;INDEX(TabPP[Players playing],MOD(ROW()-ROW($K$4),COUNTA(TabPP[Players playing]))+1))</f>
        <v>G3-P9-</v>
      </c>
      <c r="L974" t="str">
        <f t="shared" si="80"/>
        <v/>
      </c>
      <c r="M974" t="str">
        <f t="shared" si="81"/>
        <v/>
      </c>
      <c r="N974" t="str">
        <f t="shared" si="82"/>
        <v/>
      </c>
      <c r="O974" t="str">
        <f t="array" ref="O974">IFERROR(INDEX($L$4:$L$5000,_xlfn.AGGREGATE(15,6,IF($L$4:$L$5000&lt;&gt;"",ROW($L$4:$L$5000)-ROW($L$4)+1,NA()),ROWS($O$4:O974))),"")</f>
        <v/>
      </c>
      <c r="P974" t="str">
        <f>IF(O974="","",IF(INDEX(TabPlayer2[Players],MATCH(P973,TabPlayer2[Players],0)+1)="",$B$4,INDEX(TabPlayer2[Players],MATCH(P973,TabPlayer2[Players],0)+1)))</f>
        <v/>
      </c>
      <c r="Q974" t="str">
        <f t="shared" si="79"/>
        <v/>
      </c>
      <c r="R974" t="str">
        <f>IF(TabResults[[#This Row],[Games-Periods-Players]]="","",1)</f>
        <v/>
      </c>
    </row>
    <row r="975" spans="10:18" hidden="1" x14ac:dyDescent="0.25">
      <c r="J975" s="11" t="str">
        <f t="shared" si="78"/>
        <v/>
      </c>
      <c r="K975" t="str">
        <f>IF(ROW()-ROW($K$4)+1&gt;COUNTA($J$4:$J$5000)*COUNTA(TabPP[Players playing]),"",INDEX($J$4:$J$5000,INT((ROW()-ROW($K$4))/COUNTA(TabPP[Players playing])+1))&amp;"-"&amp;INDEX(TabPP[Players playing],MOD(ROW()-ROW($K$4),COUNTA(TabPP[Players playing]))+1))</f>
        <v>G3-P9-</v>
      </c>
      <c r="L975" t="str">
        <f t="shared" si="80"/>
        <v/>
      </c>
      <c r="M975" t="str">
        <f t="shared" si="81"/>
        <v/>
      </c>
      <c r="N975" t="str">
        <f t="shared" si="82"/>
        <v/>
      </c>
      <c r="O975" t="str">
        <f t="array" ref="O975">IFERROR(INDEX($L$4:$L$5000,_xlfn.AGGREGATE(15,6,IF($L$4:$L$5000&lt;&gt;"",ROW($L$4:$L$5000)-ROW($L$4)+1,NA()),ROWS($O$4:O975))),"")</f>
        <v/>
      </c>
      <c r="P975" t="str">
        <f>IF(O975="","",IF(INDEX(TabPlayer2[Players],MATCH(P974,TabPlayer2[Players],0)+1)="",$B$4,INDEX(TabPlayer2[Players],MATCH(P974,TabPlayer2[Players],0)+1)))</f>
        <v/>
      </c>
      <c r="Q975" t="str">
        <f t="shared" si="79"/>
        <v/>
      </c>
      <c r="R975" t="str">
        <f>IF(TabResults[[#This Row],[Games-Periods-Players]]="","",1)</f>
        <v/>
      </c>
    </row>
    <row r="976" spans="10:18" hidden="1" x14ac:dyDescent="0.25">
      <c r="J976" s="11" t="str">
        <f t="shared" si="78"/>
        <v/>
      </c>
      <c r="K976" t="str">
        <f>IF(ROW()-ROW($K$4)+1&gt;COUNTA($J$4:$J$5000)*COUNTA(TabPP[Players playing]),"",INDEX($J$4:$J$5000,INT((ROW()-ROW($K$4))/COUNTA(TabPP[Players playing])+1))&amp;"-"&amp;INDEX(TabPP[Players playing],MOD(ROW()-ROW($K$4),COUNTA(TabPP[Players playing]))+1))</f>
        <v>G3-P9-</v>
      </c>
      <c r="L976" t="str">
        <f t="shared" si="80"/>
        <v/>
      </c>
      <c r="M976" t="str">
        <f t="shared" si="81"/>
        <v/>
      </c>
      <c r="N976" t="str">
        <f t="shared" si="82"/>
        <v/>
      </c>
      <c r="O976" t="str">
        <f t="array" ref="O976">IFERROR(INDEX($L$4:$L$5000,_xlfn.AGGREGATE(15,6,IF($L$4:$L$5000&lt;&gt;"",ROW($L$4:$L$5000)-ROW($L$4)+1,NA()),ROWS($O$4:O976))),"")</f>
        <v/>
      </c>
      <c r="P976" t="str">
        <f>IF(O976="","",IF(INDEX(TabPlayer2[Players],MATCH(P975,TabPlayer2[Players],0)+1)="",$B$4,INDEX(TabPlayer2[Players],MATCH(P975,TabPlayer2[Players],0)+1)))</f>
        <v/>
      </c>
      <c r="Q976" t="str">
        <f t="shared" si="79"/>
        <v/>
      </c>
      <c r="R976" t="str">
        <f>IF(TabResults[[#This Row],[Games-Periods-Players]]="","",1)</f>
        <v/>
      </c>
    </row>
    <row r="977" spans="10:18" hidden="1" x14ac:dyDescent="0.25">
      <c r="J977" s="11" t="str">
        <f t="shared" si="78"/>
        <v/>
      </c>
      <c r="K977" t="str">
        <f>IF(ROW()-ROW($K$4)+1&gt;COUNTA($J$4:$J$5000)*COUNTA(TabPP[Players playing]),"",INDEX($J$4:$J$5000,INT((ROW()-ROW($K$4))/COUNTA(TabPP[Players playing])+1))&amp;"-"&amp;INDEX(TabPP[Players playing],MOD(ROW()-ROW($K$4),COUNTA(TabPP[Players playing]))+1))</f>
        <v>G3-P9-</v>
      </c>
      <c r="L977" t="str">
        <f t="shared" si="80"/>
        <v/>
      </c>
      <c r="M977" t="str">
        <f t="shared" si="81"/>
        <v/>
      </c>
      <c r="N977" t="str">
        <f t="shared" si="82"/>
        <v/>
      </c>
      <c r="O977" t="str">
        <f t="array" ref="O977">IFERROR(INDEX($L$4:$L$5000,_xlfn.AGGREGATE(15,6,IF($L$4:$L$5000&lt;&gt;"",ROW($L$4:$L$5000)-ROW($L$4)+1,NA()),ROWS($O$4:O977))),"")</f>
        <v/>
      </c>
      <c r="P977" t="str">
        <f>IF(O977="","",IF(INDEX(TabPlayer2[Players],MATCH(P976,TabPlayer2[Players],0)+1)="",$B$4,INDEX(TabPlayer2[Players],MATCH(P976,TabPlayer2[Players],0)+1)))</f>
        <v/>
      </c>
      <c r="Q977" t="str">
        <f t="shared" si="79"/>
        <v/>
      </c>
      <c r="R977" t="str">
        <f>IF(TabResults[[#This Row],[Games-Periods-Players]]="","",1)</f>
        <v/>
      </c>
    </row>
    <row r="978" spans="10:18" hidden="1" x14ac:dyDescent="0.25">
      <c r="J978" s="11" t="str">
        <f t="shared" si="78"/>
        <v/>
      </c>
      <c r="K978" t="str">
        <f>IF(ROW()-ROW($K$4)+1&gt;COUNTA($J$4:$J$5000)*COUNTA(TabPP[Players playing]),"",INDEX($J$4:$J$5000,INT((ROW()-ROW($K$4))/COUNTA(TabPP[Players playing])+1))&amp;"-"&amp;INDEX(TabPP[Players playing],MOD(ROW()-ROW($K$4),COUNTA(TabPP[Players playing]))+1))</f>
        <v>G3-P9-</v>
      </c>
      <c r="L978" t="str">
        <f t="shared" si="80"/>
        <v/>
      </c>
      <c r="M978" t="str">
        <f t="shared" si="81"/>
        <v/>
      </c>
      <c r="N978" t="str">
        <f t="shared" si="82"/>
        <v/>
      </c>
      <c r="O978" t="str">
        <f t="array" ref="O978">IFERROR(INDEX($L$4:$L$5000,_xlfn.AGGREGATE(15,6,IF($L$4:$L$5000&lt;&gt;"",ROW($L$4:$L$5000)-ROW($L$4)+1,NA()),ROWS($O$4:O978))),"")</f>
        <v/>
      </c>
      <c r="P978" t="str">
        <f>IF(O978="","",IF(INDEX(TabPlayer2[Players],MATCH(P977,TabPlayer2[Players],0)+1)="",$B$4,INDEX(TabPlayer2[Players],MATCH(P977,TabPlayer2[Players],0)+1)))</f>
        <v/>
      </c>
      <c r="Q978" t="str">
        <f t="shared" si="79"/>
        <v/>
      </c>
      <c r="R978" t="str">
        <f>IF(TabResults[[#This Row],[Games-Periods-Players]]="","",1)</f>
        <v/>
      </c>
    </row>
    <row r="979" spans="10:18" hidden="1" x14ac:dyDescent="0.25">
      <c r="J979" s="11" t="str">
        <f t="shared" si="78"/>
        <v/>
      </c>
      <c r="K979" t="str">
        <f>IF(ROW()-ROW($K$4)+1&gt;COUNTA($J$4:$J$5000)*COUNTA(TabPP[Players playing]),"",INDEX($J$4:$J$5000,INT((ROW()-ROW($K$4))/COUNTA(TabPP[Players playing])+1))&amp;"-"&amp;INDEX(TabPP[Players playing],MOD(ROW()-ROW($K$4),COUNTA(TabPP[Players playing]))+1))</f>
        <v>G3-P9-</v>
      </c>
      <c r="L979" t="str">
        <f t="shared" si="80"/>
        <v/>
      </c>
      <c r="M979" t="str">
        <f t="shared" si="81"/>
        <v/>
      </c>
      <c r="N979" t="str">
        <f t="shared" si="82"/>
        <v/>
      </c>
      <c r="O979" t="str">
        <f t="array" ref="O979">IFERROR(INDEX($L$4:$L$5000,_xlfn.AGGREGATE(15,6,IF($L$4:$L$5000&lt;&gt;"",ROW($L$4:$L$5000)-ROW($L$4)+1,NA()),ROWS($O$4:O979))),"")</f>
        <v/>
      </c>
      <c r="P979" t="str">
        <f>IF(O979="","",IF(INDEX(TabPlayer2[Players],MATCH(P978,TabPlayer2[Players],0)+1)="",$B$4,INDEX(TabPlayer2[Players],MATCH(P978,TabPlayer2[Players],0)+1)))</f>
        <v/>
      </c>
      <c r="Q979" t="str">
        <f t="shared" si="79"/>
        <v/>
      </c>
      <c r="R979" t="str">
        <f>IF(TabResults[[#This Row],[Games-Periods-Players]]="","",1)</f>
        <v/>
      </c>
    </row>
    <row r="980" spans="10:18" hidden="1" x14ac:dyDescent="0.25">
      <c r="J980" s="11" t="str">
        <f t="shared" si="78"/>
        <v/>
      </c>
      <c r="K980" t="str">
        <f>IF(ROW()-ROW($K$4)+1&gt;COUNTA($J$4:$J$5000)*COUNTA(TabPP[Players playing]),"",INDEX($J$4:$J$5000,INT((ROW()-ROW($K$4))/COUNTA(TabPP[Players playing])+1))&amp;"-"&amp;INDEX(TabPP[Players playing],MOD(ROW()-ROW($K$4),COUNTA(TabPP[Players playing]))+1))</f>
        <v>G3-P9-</v>
      </c>
      <c r="L980" t="str">
        <f t="shared" si="80"/>
        <v/>
      </c>
      <c r="M980" t="str">
        <f t="shared" si="81"/>
        <v/>
      </c>
      <c r="N980" t="str">
        <f t="shared" si="82"/>
        <v/>
      </c>
      <c r="O980" t="str">
        <f t="array" ref="O980">IFERROR(INDEX($L$4:$L$5000,_xlfn.AGGREGATE(15,6,IF($L$4:$L$5000&lt;&gt;"",ROW($L$4:$L$5000)-ROW($L$4)+1,NA()),ROWS($O$4:O980))),"")</f>
        <v/>
      </c>
      <c r="P980" t="str">
        <f>IF(O980="","",IF(INDEX(TabPlayer2[Players],MATCH(P979,TabPlayer2[Players],0)+1)="",$B$4,INDEX(TabPlayer2[Players],MATCH(P979,TabPlayer2[Players],0)+1)))</f>
        <v/>
      </c>
      <c r="Q980" t="str">
        <f t="shared" si="79"/>
        <v/>
      </c>
      <c r="R980" t="str">
        <f>IF(TabResults[[#This Row],[Games-Periods-Players]]="","",1)</f>
        <v/>
      </c>
    </row>
    <row r="981" spans="10:18" hidden="1" x14ac:dyDescent="0.25">
      <c r="J981" s="11" t="str">
        <f t="shared" si="78"/>
        <v/>
      </c>
      <c r="K981" t="str">
        <f>IF(ROW()-ROW($K$4)+1&gt;COUNTA($J$4:$J$5000)*COUNTA(TabPP[Players playing]),"",INDEX($J$4:$J$5000,INT((ROW()-ROW($K$4))/COUNTA(TabPP[Players playing])+1))&amp;"-"&amp;INDEX(TabPP[Players playing],MOD(ROW()-ROW($K$4),COUNTA(TabPP[Players playing]))+1))</f>
        <v>G3-P9-</v>
      </c>
      <c r="L981" t="str">
        <f t="shared" si="80"/>
        <v/>
      </c>
      <c r="M981" t="str">
        <f t="shared" si="81"/>
        <v/>
      </c>
      <c r="N981" t="str">
        <f t="shared" si="82"/>
        <v/>
      </c>
      <c r="O981" t="str">
        <f t="array" ref="O981">IFERROR(INDEX($L$4:$L$5000,_xlfn.AGGREGATE(15,6,IF($L$4:$L$5000&lt;&gt;"",ROW($L$4:$L$5000)-ROW($L$4)+1,NA()),ROWS($O$4:O981))),"")</f>
        <v/>
      </c>
      <c r="P981" t="str">
        <f>IF(O981="","",IF(INDEX(TabPlayer2[Players],MATCH(P980,TabPlayer2[Players],0)+1)="",$B$4,INDEX(TabPlayer2[Players],MATCH(P980,TabPlayer2[Players],0)+1)))</f>
        <v/>
      </c>
      <c r="Q981" t="str">
        <f t="shared" si="79"/>
        <v/>
      </c>
      <c r="R981" t="str">
        <f>IF(TabResults[[#This Row],[Games-Periods-Players]]="","",1)</f>
        <v/>
      </c>
    </row>
    <row r="982" spans="10:18" hidden="1" x14ac:dyDescent="0.25">
      <c r="J982" s="11" t="str">
        <f t="shared" si="78"/>
        <v/>
      </c>
      <c r="K982" t="str">
        <f>IF(ROW()-ROW($K$4)+1&gt;COUNTA($J$4:$J$5000)*COUNTA(TabPP[Players playing]),"",INDEX($J$4:$J$5000,INT((ROW()-ROW($K$4))/COUNTA(TabPP[Players playing])+1))&amp;"-"&amp;INDEX(TabPP[Players playing],MOD(ROW()-ROW($K$4),COUNTA(TabPP[Players playing]))+1))</f>
        <v>G3-P9-</v>
      </c>
      <c r="L982" t="str">
        <f t="shared" si="80"/>
        <v/>
      </c>
      <c r="M982" t="str">
        <f t="shared" si="81"/>
        <v/>
      </c>
      <c r="N982" t="str">
        <f t="shared" si="82"/>
        <v/>
      </c>
      <c r="O982" t="str">
        <f t="array" ref="O982">IFERROR(INDEX($L$4:$L$5000,_xlfn.AGGREGATE(15,6,IF($L$4:$L$5000&lt;&gt;"",ROW($L$4:$L$5000)-ROW($L$4)+1,NA()),ROWS($O$4:O982))),"")</f>
        <v/>
      </c>
      <c r="P982" t="str">
        <f>IF(O982="","",IF(INDEX(TabPlayer2[Players],MATCH(P981,TabPlayer2[Players],0)+1)="",$B$4,INDEX(TabPlayer2[Players],MATCH(P981,TabPlayer2[Players],0)+1)))</f>
        <v/>
      </c>
      <c r="Q982" t="str">
        <f t="shared" si="79"/>
        <v/>
      </c>
      <c r="R982" t="str">
        <f>IF(TabResults[[#This Row],[Games-Periods-Players]]="","",1)</f>
        <v/>
      </c>
    </row>
    <row r="983" spans="10:18" hidden="1" x14ac:dyDescent="0.25">
      <c r="J983" s="11" t="str">
        <f t="shared" si="78"/>
        <v/>
      </c>
      <c r="K983" t="str">
        <f>IF(ROW()-ROW($K$4)+1&gt;COUNTA($J$4:$J$5000)*COUNTA(TabPP[Players playing]),"",INDEX($J$4:$J$5000,INT((ROW()-ROW($K$4))/COUNTA(TabPP[Players playing])+1))&amp;"-"&amp;INDEX(TabPP[Players playing],MOD(ROW()-ROW($K$4),COUNTA(TabPP[Players playing]))+1))</f>
        <v>G3-P9-</v>
      </c>
      <c r="L983" t="str">
        <f t="shared" si="80"/>
        <v/>
      </c>
      <c r="M983" t="str">
        <f t="shared" si="81"/>
        <v/>
      </c>
      <c r="N983" t="str">
        <f t="shared" si="82"/>
        <v/>
      </c>
      <c r="O983" t="str">
        <f t="array" ref="O983">IFERROR(INDEX($L$4:$L$5000,_xlfn.AGGREGATE(15,6,IF($L$4:$L$5000&lt;&gt;"",ROW($L$4:$L$5000)-ROW($L$4)+1,NA()),ROWS($O$4:O983))),"")</f>
        <v/>
      </c>
      <c r="P983" t="str">
        <f>IF(O983="","",IF(INDEX(TabPlayer2[Players],MATCH(P982,TabPlayer2[Players],0)+1)="",$B$4,INDEX(TabPlayer2[Players],MATCH(P982,TabPlayer2[Players],0)+1)))</f>
        <v/>
      </c>
      <c r="Q983" t="str">
        <f t="shared" si="79"/>
        <v/>
      </c>
      <c r="R983" t="str">
        <f>IF(TabResults[[#This Row],[Games-Periods-Players]]="","",1)</f>
        <v/>
      </c>
    </row>
    <row r="984" spans="10:18" hidden="1" x14ac:dyDescent="0.25">
      <c r="J984" s="11" t="str">
        <f t="shared" si="78"/>
        <v/>
      </c>
      <c r="K984" t="str">
        <f>IF(ROW()-ROW($K$4)+1&gt;COUNTA($J$4:$J$5000)*COUNTA(TabPP[Players playing]),"",INDEX($J$4:$J$5000,INT((ROW()-ROW($K$4))/COUNTA(TabPP[Players playing])+1))&amp;"-"&amp;INDEX(TabPP[Players playing],MOD(ROW()-ROW($K$4),COUNTA(TabPP[Players playing]))+1))</f>
        <v>G3--PP1</v>
      </c>
      <c r="L984" t="str">
        <f t="shared" si="80"/>
        <v/>
      </c>
      <c r="M984" t="str">
        <f t="shared" si="81"/>
        <v/>
      </c>
      <c r="N984" t="str">
        <f t="shared" si="82"/>
        <v/>
      </c>
      <c r="O984" t="str">
        <f t="array" ref="O984">IFERROR(INDEX($L$4:$L$5000,_xlfn.AGGREGATE(15,6,IF($L$4:$L$5000&lt;&gt;"",ROW($L$4:$L$5000)-ROW($L$4)+1,NA()),ROWS($O$4:O984))),"")</f>
        <v/>
      </c>
      <c r="P984" t="str">
        <f>IF(O984="","",IF(INDEX(TabPlayer2[Players],MATCH(P983,TabPlayer2[Players],0)+1)="",$B$4,INDEX(TabPlayer2[Players],MATCH(P983,TabPlayer2[Players],0)+1)))</f>
        <v/>
      </c>
      <c r="Q984" t="str">
        <f t="shared" si="79"/>
        <v/>
      </c>
      <c r="R984" t="str">
        <f>IF(TabResults[[#This Row],[Games-Periods-Players]]="","",1)</f>
        <v/>
      </c>
    </row>
    <row r="985" spans="10:18" hidden="1" x14ac:dyDescent="0.25">
      <c r="J985" s="11" t="str">
        <f t="shared" si="78"/>
        <v/>
      </c>
      <c r="K985" t="str">
        <f>IF(ROW()-ROW($K$4)+1&gt;COUNTA($J$4:$J$5000)*COUNTA(TabPP[Players playing]),"",INDEX($J$4:$J$5000,INT((ROW()-ROW($K$4))/COUNTA(TabPP[Players playing])+1))&amp;"-"&amp;INDEX(TabPP[Players playing],MOD(ROW()-ROW($K$4),COUNTA(TabPP[Players playing]))+1))</f>
        <v>G3--PP2</v>
      </c>
      <c r="L985" t="str">
        <f t="shared" si="80"/>
        <v/>
      </c>
      <c r="M985" t="str">
        <f t="shared" si="81"/>
        <v/>
      </c>
      <c r="N985" t="str">
        <f t="shared" si="82"/>
        <v/>
      </c>
      <c r="O985" t="str">
        <f t="array" ref="O985">IFERROR(INDEX($L$4:$L$5000,_xlfn.AGGREGATE(15,6,IF($L$4:$L$5000&lt;&gt;"",ROW($L$4:$L$5000)-ROW($L$4)+1,NA()),ROWS($O$4:O985))),"")</f>
        <v/>
      </c>
      <c r="P985" t="str">
        <f>IF(O985="","",IF(INDEX(TabPlayer2[Players],MATCH(P984,TabPlayer2[Players],0)+1)="",$B$4,INDEX(TabPlayer2[Players],MATCH(P984,TabPlayer2[Players],0)+1)))</f>
        <v/>
      </c>
      <c r="Q985" t="str">
        <f t="shared" si="79"/>
        <v/>
      </c>
      <c r="R985" t="str">
        <f>IF(TabResults[[#This Row],[Games-Periods-Players]]="","",1)</f>
        <v/>
      </c>
    </row>
    <row r="986" spans="10:18" hidden="1" x14ac:dyDescent="0.25">
      <c r="J986" s="11" t="str">
        <f t="shared" si="78"/>
        <v/>
      </c>
      <c r="K986" t="str">
        <f>IF(ROW()-ROW($K$4)+1&gt;COUNTA($J$4:$J$5000)*COUNTA(TabPP[Players playing]),"",INDEX($J$4:$J$5000,INT((ROW()-ROW($K$4))/COUNTA(TabPP[Players playing])+1))&amp;"-"&amp;INDEX(TabPP[Players playing],MOD(ROW()-ROW($K$4),COUNTA(TabPP[Players playing]))+1))</f>
        <v>G3--PP3</v>
      </c>
      <c r="L986" t="str">
        <f t="shared" si="80"/>
        <v/>
      </c>
      <c r="M986" t="str">
        <f t="shared" si="81"/>
        <v/>
      </c>
      <c r="N986" t="str">
        <f t="shared" si="82"/>
        <v/>
      </c>
      <c r="O986" t="str">
        <f t="array" ref="O986">IFERROR(INDEX($L$4:$L$5000,_xlfn.AGGREGATE(15,6,IF($L$4:$L$5000&lt;&gt;"",ROW($L$4:$L$5000)-ROW($L$4)+1,NA()),ROWS($O$4:O986))),"")</f>
        <v/>
      </c>
      <c r="P986" t="str">
        <f>IF(O986="","",IF(INDEX(TabPlayer2[Players],MATCH(P985,TabPlayer2[Players],0)+1)="",$B$4,INDEX(TabPlayer2[Players],MATCH(P985,TabPlayer2[Players],0)+1)))</f>
        <v/>
      </c>
      <c r="Q986" t="str">
        <f t="shared" si="79"/>
        <v/>
      </c>
      <c r="R986" t="str">
        <f>IF(TabResults[[#This Row],[Games-Periods-Players]]="","",1)</f>
        <v/>
      </c>
    </row>
    <row r="987" spans="10:18" hidden="1" x14ac:dyDescent="0.25">
      <c r="J987" s="11" t="str">
        <f t="shared" si="78"/>
        <v/>
      </c>
      <c r="K987" t="str">
        <f>IF(ROW()-ROW($K$4)+1&gt;COUNTA($J$4:$J$5000)*COUNTA(TabPP[Players playing]),"",INDEX($J$4:$J$5000,INT((ROW()-ROW($K$4))/COUNTA(TabPP[Players playing])+1))&amp;"-"&amp;INDEX(TabPP[Players playing],MOD(ROW()-ROW($K$4),COUNTA(TabPP[Players playing]))+1))</f>
        <v>G3--PP4</v>
      </c>
      <c r="L987" t="str">
        <f t="shared" si="80"/>
        <v/>
      </c>
      <c r="M987" t="str">
        <f t="shared" si="81"/>
        <v/>
      </c>
      <c r="N987" t="str">
        <f t="shared" si="82"/>
        <v/>
      </c>
      <c r="O987" t="str">
        <f t="array" ref="O987">IFERROR(INDEX($L$4:$L$5000,_xlfn.AGGREGATE(15,6,IF($L$4:$L$5000&lt;&gt;"",ROW($L$4:$L$5000)-ROW($L$4)+1,NA()),ROWS($O$4:O987))),"")</f>
        <v/>
      </c>
      <c r="P987" t="str">
        <f>IF(O987="","",IF(INDEX(TabPlayer2[Players],MATCH(P986,TabPlayer2[Players],0)+1)="",$B$4,INDEX(TabPlayer2[Players],MATCH(P986,TabPlayer2[Players],0)+1)))</f>
        <v/>
      </c>
      <c r="Q987" t="str">
        <f t="shared" si="79"/>
        <v/>
      </c>
      <c r="R987" t="str">
        <f>IF(TabResults[[#This Row],[Games-Periods-Players]]="","",1)</f>
        <v/>
      </c>
    </row>
    <row r="988" spans="10:18" hidden="1" x14ac:dyDescent="0.25">
      <c r="J988" s="11" t="str">
        <f t="shared" si="78"/>
        <v/>
      </c>
      <c r="K988" t="str">
        <f>IF(ROW()-ROW($K$4)+1&gt;COUNTA($J$4:$J$5000)*COUNTA(TabPP[Players playing]),"",INDEX($J$4:$J$5000,INT((ROW()-ROW($K$4))/COUNTA(TabPP[Players playing])+1))&amp;"-"&amp;INDEX(TabPP[Players playing],MOD(ROW()-ROW($K$4),COUNTA(TabPP[Players playing]))+1))</f>
        <v>G3--PP5</v>
      </c>
      <c r="L988" t="str">
        <f t="shared" si="80"/>
        <v/>
      </c>
      <c r="M988" t="str">
        <f t="shared" si="81"/>
        <v/>
      </c>
      <c r="N988" t="str">
        <f t="shared" si="82"/>
        <v/>
      </c>
      <c r="O988" t="str">
        <f t="array" ref="O988">IFERROR(INDEX($L$4:$L$5000,_xlfn.AGGREGATE(15,6,IF($L$4:$L$5000&lt;&gt;"",ROW($L$4:$L$5000)-ROW($L$4)+1,NA()),ROWS($O$4:O988))),"")</f>
        <v/>
      </c>
      <c r="P988" t="str">
        <f>IF(O988="","",IF(INDEX(TabPlayer2[Players],MATCH(P987,TabPlayer2[Players],0)+1)="",$B$4,INDEX(TabPlayer2[Players],MATCH(P987,TabPlayer2[Players],0)+1)))</f>
        <v/>
      </c>
      <c r="Q988" t="str">
        <f t="shared" si="79"/>
        <v/>
      </c>
      <c r="R988" t="str">
        <f>IF(TabResults[[#This Row],[Games-Periods-Players]]="","",1)</f>
        <v/>
      </c>
    </row>
    <row r="989" spans="10:18" hidden="1" x14ac:dyDescent="0.25">
      <c r="J989" s="11" t="str">
        <f t="shared" si="78"/>
        <v/>
      </c>
      <c r="K989" t="str">
        <f>IF(ROW()-ROW($K$4)+1&gt;COUNTA($J$4:$J$5000)*COUNTA(TabPP[Players playing]),"",INDEX($J$4:$J$5000,INT((ROW()-ROW($K$4))/COUNTA(TabPP[Players playing])+1))&amp;"-"&amp;INDEX(TabPP[Players playing],MOD(ROW()-ROW($K$4),COUNTA(TabPP[Players playing]))+1))</f>
        <v>G3--</v>
      </c>
      <c r="L989" t="str">
        <f t="shared" si="80"/>
        <v/>
      </c>
      <c r="M989" t="str">
        <f t="shared" si="81"/>
        <v/>
      </c>
      <c r="N989" t="str">
        <f t="shared" si="82"/>
        <v/>
      </c>
      <c r="O989" t="str">
        <f t="array" ref="O989">IFERROR(INDEX($L$4:$L$5000,_xlfn.AGGREGATE(15,6,IF($L$4:$L$5000&lt;&gt;"",ROW($L$4:$L$5000)-ROW($L$4)+1,NA()),ROWS($O$4:O989))),"")</f>
        <v/>
      </c>
      <c r="P989" t="str">
        <f>IF(O989="","",IF(INDEX(TabPlayer2[Players],MATCH(P988,TabPlayer2[Players],0)+1)="",$B$4,INDEX(TabPlayer2[Players],MATCH(P988,TabPlayer2[Players],0)+1)))</f>
        <v/>
      </c>
      <c r="Q989" t="str">
        <f t="shared" si="79"/>
        <v/>
      </c>
      <c r="R989" t="str">
        <f>IF(TabResults[[#This Row],[Games-Periods-Players]]="","",1)</f>
        <v/>
      </c>
    </row>
    <row r="990" spans="10:18" hidden="1" x14ac:dyDescent="0.25">
      <c r="J990" s="11" t="str">
        <f t="shared" si="78"/>
        <v/>
      </c>
      <c r="K990" t="str">
        <f>IF(ROW()-ROW($K$4)+1&gt;COUNTA($J$4:$J$5000)*COUNTA(TabPP[Players playing]),"",INDEX($J$4:$J$5000,INT((ROW()-ROW($K$4))/COUNTA(TabPP[Players playing])+1))&amp;"-"&amp;INDEX(TabPP[Players playing],MOD(ROW()-ROW($K$4),COUNTA(TabPP[Players playing]))+1))</f>
        <v>G3--</v>
      </c>
      <c r="L990" t="str">
        <f t="shared" si="80"/>
        <v/>
      </c>
      <c r="M990" t="str">
        <f t="shared" si="81"/>
        <v/>
      </c>
      <c r="N990" t="str">
        <f t="shared" si="82"/>
        <v/>
      </c>
      <c r="O990" t="str">
        <f t="array" ref="O990">IFERROR(INDEX($L$4:$L$5000,_xlfn.AGGREGATE(15,6,IF($L$4:$L$5000&lt;&gt;"",ROW($L$4:$L$5000)-ROW($L$4)+1,NA()),ROWS($O$4:O990))),"")</f>
        <v/>
      </c>
      <c r="P990" t="str">
        <f>IF(O990="","",IF(INDEX(TabPlayer2[Players],MATCH(P989,TabPlayer2[Players],0)+1)="",$B$4,INDEX(TabPlayer2[Players],MATCH(P989,TabPlayer2[Players],0)+1)))</f>
        <v/>
      </c>
      <c r="Q990" t="str">
        <f t="shared" si="79"/>
        <v/>
      </c>
      <c r="R990" t="str">
        <f>IF(TabResults[[#This Row],[Games-Periods-Players]]="","",1)</f>
        <v/>
      </c>
    </row>
    <row r="991" spans="10:18" hidden="1" x14ac:dyDescent="0.25">
      <c r="J991" s="11" t="str">
        <f t="shared" si="78"/>
        <v/>
      </c>
      <c r="K991" t="str">
        <f>IF(ROW()-ROW($K$4)+1&gt;COUNTA($J$4:$J$5000)*COUNTA(TabPP[Players playing]),"",INDEX($J$4:$J$5000,INT((ROW()-ROW($K$4))/COUNTA(TabPP[Players playing])+1))&amp;"-"&amp;INDEX(TabPP[Players playing],MOD(ROW()-ROW($K$4),COUNTA(TabPP[Players playing]))+1))</f>
        <v>G3--</v>
      </c>
      <c r="L991" t="str">
        <f t="shared" si="80"/>
        <v/>
      </c>
      <c r="M991" t="str">
        <f t="shared" si="81"/>
        <v/>
      </c>
      <c r="N991" t="str">
        <f t="shared" si="82"/>
        <v/>
      </c>
      <c r="O991" t="str">
        <f t="array" ref="O991">IFERROR(INDEX($L$4:$L$5000,_xlfn.AGGREGATE(15,6,IF($L$4:$L$5000&lt;&gt;"",ROW($L$4:$L$5000)-ROW($L$4)+1,NA()),ROWS($O$4:O991))),"")</f>
        <v/>
      </c>
      <c r="P991" t="str">
        <f>IF(O991="","",IF(INDEX(TabPlayer2[Players],MATCH(P990,TabPlayer2[Players],0)+1)="",$B$4,INDEX(TabPlayer2[Players],MATCH(P990,TabPlayer2[Players],0)+1)))</f>
        <v/>
      </c>
      <c r="Q991" t="str">
        <f t="shared" si="79"/>
        <v/>
      </c>
      <c r="R991" t="str">
        <f>IF(TabResults[[#This Row],[Games-Periods-Players]]="","",1)</f>
        <v/>
      </c>
    </row>
    <row r="992" spans="10:18" hidden="1" x14ac:dyDescent="0.25">
      <c r="J992" s="11" t="str">
        <f t="shared" si="78"/>
        <v/>
      </c>
      <c r="K992" t="str">
        <f>IF(ROW()-ROW($K$4)+1&gt;COUNTA($J$4:$J$5000)*COUNTA(TabPP[Players playing]),"",INDEX($J$4:$J$5000,INT((ROW()-ROW($K$4))/COUNTA(TabPP[Players playing])+1))&amp;"-"&amp;INDEX(TabPP[Players playing],MOD(ROW()-ROW($K$4),COUNTA(TabPP[Players playing]))+1))</f>
        <v>G3--</v>
      </c>
      <c r="L992" t="str">
        <f t="shared" si="80"/>
        <v/>
      </c>
      <c r="M992" t="str">
        <f t="shared" si="81"/>
        <v/>
      </c>
      <c r="N992" t="str">
        <f t="shared" si="82"/>
        <v/>
      </c>
      <c r="O992" t="str">
        <f t="array" ref="O992">IFERROR(INDEX($L$4:$L$5000,_xlfn.AGGREGATE(15,6,IF($L$4:$L$5000&lt;&gt;"",ROW($L$4:$L$5000)-ROW($L$4)+1,NA()),ROWS($O$4:O992))),"")</f>
        <v/>
      </c>
      <c r="P992" t="str">
        <f>IF(O992="","",IF(INDEX(TabPlayer2[Players],MATCH(P991,TabPlayer2[Players],0)+1)="",$B$4,INDEX(TabPlayer2[Players],MATCH(P991,TabPlayer2[Players],0)+1)))</f>
        <v/>
      </c>
      <c r="Q992" t="str">
        <f t="shared" si="79"/>
        <v/>
      </c>
      <c r="R992" t="str">
        <f>IF(TabResults[[#This Row],[Games-Periods-Players]]="","",1)</f>
        <v/>
      </c>
    </row>
    <row r="993" spans="10:18" hidden="1" x14ac:dyDescent="0.25">
      <c r="J993" s="11" t="str">
        <f t="shared" si="78"/>
        <v/>
      </c>
      <c r="K993" t="str">
        <f>IF(ROW()-ROW($K$4)+1&gt;COUNTA($J$4:$J$5000)*COUNTA(TabPP[Players playing]),"",INDEX($J$4:$J$5000,INT((ROW()-ROW($K$4))/COUNTA(TabPP[Players playing])+1))&amp;"-"&amp;INDEX(TabPP[Players playing],MOD(ROW()-ROW($K$4),COUNTA(TabPP[Players playing]))+1))</f>
        <v>G3--</v>
      </c>
      <c r="L993" t="str">
        <f t="shared" si="80"/>
        <v/>
      </c>
      <c r="M993" t="str">
        <f t="shared" si="81"/>
        <v/>
      </c>
      <c r="N993" t="str">
        <f t="shared" si="82"/>
        <v/>
      </c>
      <c r="O993" t="str">
        <f t="array" ref="O993">IFERROR(INDEX($L$4:$L$5000,_xlfn.AGGREGATE(15,6,IF($L$4:$L$5000&lt;&gt;"",ROW($L$4:$L$5000)-ROW($L$4)+1,NA()),ROWS($O$4:O993))),"")</f>
        <v/>
      </c>
      <c r="P993" t="str">
        <f>IF(O993="","",IF(INDEX(TabPlayer2[Players],MATCH(P992,TabPlayer2[Players],0)+1)="",$B$4,INDEX(TabPlayer2[Players],MATCH(P992,TabPlayer2[Players],0)+1)))</f>
        <v/>
      </c>
      <c r="Q993" t="str">
        <f t="shared" si="79"/>
        <v/>
      </c>
      <c r="R993" t="str">
        <f>IF(TabResults[[#This Row],[Games-Periods-Players]]="","",1)</f>
        <v/>
      </c>
    </row>
    <row r="994" spans="10:18" hidden="1" x14ac:dyDescent="0.25">
      <c r="J994" s="11" t="str">
        <f t="shared" si="78"/>
        <v/>
      </c>
      <c r="K994" t="str">
        <f>IF(ROW()-ROW($K$4)+1&gt;COUNTA($J$4:$J$5000)*COUNTA(TabPP[Players playing]),"",INDEX($J$4:$J$5000,INT((ROW()-ROW($K$4))/COUNTA(TabPP[Players playing])+1))&amp;"-"&amp;INDEX(TabPP[Players playing],MOD(ROW()-ROW($K$4),COUNTA(TabPP[Players playing]))+1))</f>
        <v>G3--</v>
      </c>
      <c r="L994" t="str">
        <f t="shared" si="80"/>
        <v/>
      </c>
      <c r="M994" t="str">
        <f t="shared" si="81"/>
        <v/>
      </c>
      <c r="N994" t="str">
        <f t="shared" si="82"/>
        <v/>
      </c>
      <c r="O994" t="str">
        <f t="array" ref="O994">IFERROR(INDEX($L$4:$L$5000,_xlfn.AGGREGATE(15,6,IF($L$4:$L$5000&lt;&gt;"",ROW($L$4:$L$5000)-ROW($L$4)+1,NA()),ROWS($O$4:O994))),"")</f>
        <v/>
      </c>
      <c r="P994" t="str">
        <f>IF(O994="","",IF(INDEX(TabPlayer2[Players],MATCH(P993,TabPlayer2[Players],0)+1)="",$B$4,INDEX(TabPlayer2[Players],MATCH(P993,TabPlayer2[Players],0)+1)))</f>
        <v/>
      </c>
      <c r="Q994" t="str">
        <f t="shared" si="79"/>
        <v/>
      </c>
      <c r="R994" t="str">
        <f>IF(TabResults[[#This Row],[Games-Periods-Players]]="","",1)</f>
        <v/>
      </c>
    </row>
    <row r="995" spans="10:18" hidden="1" x14ac:dyDescent="0.25">
      <c r="J995" s="11" t="str">
        <f t="shared" si="78"/>
        <v/>
      </c>
      <c r="K995" t="str">
        <f>IF(ROW()-ROW($K$4)+1&gt;COUNTA($J$4:$J$5000)*COUNTA(TabPP[Players playing]),"",INDEX($J$4:$J$5000,INT((ROW()-ROW($K$4))/COUNTA(TabPP[Players playing])+1))&amp;"-"&amp;INDEX(TabPP[Players playing],MOD(ROW()-ROW($K$4),COUNTA(TabPP[Players playing]))+1))</f>
        <v>G3--</v>
      </c>
      <c r="L995" t="str">
        <f t="shared" si="80"/>
        <v/>
      </c>
      <c r="M995" t="str">
        <f t="shared" si="81"/>
        <v/>
      </c>
      <c r="N995" t="str">
        <f t="shared" si="82"/>
        <v/>
      </c>
      <c r="O995" t="str">
        <f t="array" ref="O995">IFERROR(INDEX($L$4:$L$5000,_xlfn.AGGREGATE(15,6,IF($L$4:$L$5000&lt;&gt;"",ROW($L$4:$L$5000)-ROW($L$4)+1,NA()),ROWS($O$4:O995))),"")</f>
        <v/>
      </c>
      <c r="P995" t="str">
        <f>IF(O995="","",IF(INDEX(TabPlayer2[Players],MATCH(P994,TabPlayer2[Players],0)+1)="",$B$4,INDEX(TabPlayer2[Players],MATCH(P994,TabPlayer2[Players],0)+1)))</f>
        <v/>
      </c>
      <c r="Q995" t="str">
        <f t="shared" si="79"/>
        <v/>
      </c>
      <c r="R995" t="str">
        <f>IF(TabResults[[#This Row],[Games-Periods-Players]]="","",1)</f>
        <v/>
      </c>
    </row>
    <row r="996" spans="10:18" hidden="1" x14ac:dyDescent="0.25">
      <c r="J996" s="11" t="str">
        <f t="shared" si="78"/>
        <v/>
      </c>
      <c r="K996" t="str">
        <f>IF(ROW()-ROW($K$4)+1&gt;COUNTA($J$4:$J$5000)*COUNTA(TabPP[Players playing]),"",INDEX($J$4:$J$5000,INT((ROW()-ROW($K$4))/COUNTA(TabPP[Players playing])+1))&amp;"-"&amp;INDEX(TabPP[Players playing],MOD(ROW()-ROW($K$4),COUNTA(TabPP[Players playing]))+1))</f>
        <v>G3--</v>
      </c>
      <c r="L996" t="str">
        <f t="shared" si="80"/>
        <v/>
      </c>
      <c r="M996" t="str">
        <f t="shared" si="81"/>
        <v/>
      </c>
      <c r="N996" t="str">
        <f t="shared" si="82"/>
        <v/>
      </c>
      <c r="O996" t="str">
        <f t="array" ref="O996">IFERROR(INDEX($L$4:$L$5000,_xlfn.AGGREGATE(15,6,IF($L$4:$L$5000&lt;&gt;"",ROW($L$4:$L$5000)-ROW($L$4)+1,NA()),ROWS($O$4:O996))),"")</f>
        <v/>
      </c>
      <c r="P996" t="str">
        <f>IF(O996="","",IF(INDEX(TabPlayer2[Players],MATCH(P995,TabPlayer2[Players],0)+1)="",$B$4,INDEX(TabPlayer2[Players],MATCH(P995,TabPlayer2[Players],0)+1)))</f>
        <v/>
      </c>
      <c r="Q996" t="str">
        <f t="shared" si="79"/>
        <v/>
      </c>
      <c r="R996" t="str">
        <f>IF(TabResults[[#This Row],[Games-Periods-Players]]="","",1)</f>
        <v/>
      </c>
    </row>
    <row r="997" spans="10:18" hidden="1" x14ac:dyDescent="0.25">
      <c r="J997" s="11" t="str">
        <f t="shared" si="78"/>
        <v/>
      </c>
      <c r="K997" t="str">
        <f>IF(ROW()-ROW($K$4)+1&gt;COUNTA($J$4:$J$5000)*COUNTA(TabPP[Players playing]),"",INDEX($J$4:$J$5000,INT((ROW()-ROW($K$4))/COUNTA(TabPP[Players playing])+1))&amp;"-"&amp;INDEX(TabPP[Players playing],MOD(ROW()-ROW($K$4),COUNTA(TabPP[Players playing]))+1))</f>
        <v>G3--</v>
      </c>
      <c r="L997" t="str">
        <f t="shared" si="80"/>
        <v/>
      </c>
      <c r="M997" t="str">
        <f t="shared" si="81"/>
        <v/>
      </c>
      <c r="N997" t="str">
        <f t="shared" si="82"/>
        <v/>
      </c>
      <c r="O997" t="str">
        <f t="array" ref="O997">IFERROR(INDEX($L$4:$L$5000,_xlfn.AGGREGATE(15,6,IF($L$4:$L$5000&lt;&gt;"",ROW($L$4:$L$5000)-ROW($L$4)+1,NA()),ROWS($O$4:O997))),"")</f>
        <v/>
      </c>
      <c r="P997" t="str">
        <f>IF(O997="","",IF(INDEX(TabPlayer2[Players],MATCH(P996,TabPlayer2[Players],0)+1)="",$B$4,INDEX(TabPlayer2[Players],MATCH(P996,TabPlayer2[Players],0)+1)))</f>
        <v/>
      </c>
      <c r="Q997" t="str">
        <f t="shared" si="79"/>
        <v/>
      </c>
      <c r="R997" t="str">
        <f>IF(TabResults[[#This Row],[Games-Periods-Players]]="","",1)</f>
        <v/>
      </c>
    </row>
    <row r="998" spans="10:18" hidden="1" x14ac:dyDescent="0.25">
      <c r="J998" s="11" t="str">
        <f t="shared" si="78"/>
        <v/>
      </c>
      <c r="K998" t="str">
        <f>IF(ROW()-ROW($K$4)+1&gt;COUNTA($J$4:$J$5000)*COUNTA(TabPP[Players playing]),"",INDEX($J$4:$J$5000,INT((ROW()-ROW($K$4))/COUNTA(TabPP[Players playing])+1))&amp;"-"&amp;INDEX(TabPP[Players playing],MOD(ROW()-ROW($K$4),COUNTA(TabPP[Players playing]))+1))</f>
        <v>G3--</v>
      </c>
      <c r="L998" t="str">
        <f t="shared" si="80"/>
        <v/>
      </c>
      <c r="M998" t="str">
        <f t="shared" si="81"/>
        <v/>
      </c>
      <c r="N998" t="str">
        <f t="shared" si="82"/>
        <v/>
      </c>
      <c r="O998" t="str">
        <f t="array" ref="O998">IFERROR(INDEX($L$4:$L$5000,_xlfn.AGGREGATE(15,6,IF($L$4:$L$5000&lt;&gt;"",ROW($L$4:$L$5000)-ROW($L$4)+1,NA()),ROWS($O$4:O998))),"")</f>
        <v/>
      </c>
      <c r="P998" t="str">
        <f>IF(O998="","",IF(INDEX(TabPlayer2[Players],MATCH(P997,TabPlayer2[Players],0)+1)="",$B$4,INDEX(TabPlayer2[Players],MATCH(P997,TabPlayer2[Players],0)+1)))</f>
        <v/>
      </c>
      <c r="Q998" t="str">
        <f t="shared" si="79"/>
        <v/>
      </c>
      <c r="R998" t="str">
        <f>IF(TabResults[[#This Row],[Games-Periods-Players]]="","",1)</f>
        <v/>
      </c>
    </row>
    <row r="999" spans="10:18" hidden="1" x14ac:dyDescent="0.25">
      <c r="J999" s="11" t="str">
        <f t="shared" si="78"/>
        <v/>
      </c>
      <c r="K999" t="str">
        <f>IF(ROW()-ROW($K$4)+1&gt;COUNTA($J$4:$J$5000)*COUNTA(TabPP[Players playing]),"",INDEX($J$4:$J$5000,INT((ROW()-ROW($K$4))/COUNTA(TabPP[Players playing])+1))&amp;"-"&amp;INDEX(TabPP[Players playing],MOD(ROW()-ROW($K$4),COUNTA(TabPP[Players playing]))+1))</f>
        <v>G3--</v>
      </c>
      <c r="L999" t="str">
        <f t="shared" si="80"/>
        <v/>
      </c>
      <c r="M999" t="str">
        <f t="shared" si="81"/>
        <v/>
      </c>
      <c r="N999" t="str">
        <f t="shared" si="82"/>
        <v/>
      </c>
      <c r="O999" t="str">
        <f t="array" ref="O999">IFERROR(INDEX($L$4:$L$5000,_xlfn.AGGREGATE(15,6,IF($L$4:$L$5000&lt;&gt;"",ROW($L$4:$L$5000)-ROW($L$4)+1,NA()),ROWS($O$4:O999))),"")</f>
        <v/>
      </c>
      <c r="P999" t="str">
        <f>IF(O999="","",IF(INDEX(TabPlayer2[Players],MATCH(P998,TabPlayer2[Players],0)+1)="",$B$4,INDEX(TabPlayer2[Players],MATCH(P998,TabPlayer2[Players],0)+1)))</f>
        <v/>
      </c>
      <c r="Q999" t="str">
        <f t="shared" si="79"/>
        <v/>
      </c>
      <c r="R999" t="str">
        <f>IF(TabResults[[#This Row],[Games-Periods-Players]]="","",1)</f>
        <v/>
      </c>
    </row>
    <row r="1000" spans="10:18" hidden="1" x14ac:dyDescent="0.25">
      <c r="J1000" s="11" t="str">
        <f t="shared" si="78"/>
        <v/>
      </c>
      <c r="K1000" t="str">
        <f>IF(ROW()-ROW($K$4)+1&gt;COUNTA($J$4:$J$5000)*COUNTA(TabPP[Players playing]),"",INDEX($J$4:$J$5000,INT((ROW()-ROW($K$4))/COUNTA(TabPP[Players playing])+1))&amp;"-"&amp;INDEX(TabPP[Players playing],MOD(ROW()-ROW($K$4),COUNTA(TabPP[Players playing]))+1))</f>
        <v>G3--</v>
      </c>
      <c r="L1000" t="str">
        <f t="shared" si="80"/>
        <v/>
      </c>
      <c r="M1000" t="str">
        <f t="shared" si="81"/>
        <v/>
      </c>
      <c r="N1000" t="str">
        <f t="shared" si="82"/>
        <v/>
      </c>
      <c r="O1000" t="str">
        <f t="array" ref="O1000">IFERROR(INDEX($L$4:$L$5000,_xlfn.AGGREGATE(15,6,IF($L$4:$L$5000&lt;&gt;"",ROW($L$4:$L$5000)-ROW($L$4)+1,NA()),ROWS($O$4:O1000))),"")</f>
        <v/>
      </c>
      <c r="P1000" t="str">
        <f>IF(O1000="","",IF(INDEX(TabPlayer2[Players],MATCH(P999,TabPlayer2[Players],0)+1)="",$B$4,INDEX(TabPlayer2[Players],MATCH(P999,TabPlayer2[Players],0)+1)))</f>
        <v/>
      </c>
      <c r="Q1000" t="str">
        <f t="shared" si="79"/>
        <v/>
      </c>
      <c r="R1000" t="str">
        <f>IF(TabResults[[#This Row],[Games-Periods-Players]]="","",1)</f>
        <v/>
      </c>
    </row>
    <row r="1001" spans="10:18" hidden="1" x14ac:dyDescent="0.25">
      <c r="J1001" s="11" t="str">
        <f t="shared" si="78"/>
        <v/>
      </c>
      <c r="K1001" t="str">
        <f>IF(ROW()-ROW($K$4)+1&gt;COUNTA($J$4:$J$5000)*COUNTA(TabPP[Players playing]),"",INDEX($J$4:$J$5000,INT((ROW()-ROW($K$4))/COUNTA(TabPP[Players playing])+1))&amp;"-"&amp;INDEX(TabPP[Players playing],MOD(ROW()-ROW($K$4),COUNTA(TabPP[Players playing]))+1))</f>
        <v>G3--</v>
      </c>
      <c r="L1001" t="str">
        <f t="shared" si="80"/>
        <v/>
      </c>
      <c r="M1001" t="str">
        <f t="shared" si="81"/>
        <v/>
      </c>
      <c r="N1001" t="str">
        <f t="shared" si="82"/>
        <v/>
      </c>
      <c r="O1001" t="str">
        <f t="array" ref="O1001">IFERROR(INDEX($L$4:$L$5000,_xlfn.AGGREGATE(15,6,IF($L$4:$L$5000&lt;&gt;"",ROW($L$4:$L$5000)-ROW($L$4)+1,NA()),ROWS($O$4:O1001))),"")</f>
        <v/>
      </c>
      <c r="P1001" t="str">
        <f>IF(O1001="","",IF(INDEX(TabPlayer2[Players],MATCH(P1000,TabPlayer2[Players],0)+1)="",$B$4,INDEX(TabPlayer2[Players],MATCH(P1000,TabPlayer2[Players],0)+1)))</f>
        <v/>
      </c>
      <c r="Q1001" t="str">
        <f t="shared" si="79"/>
        <v/>
      </c>
      <c r="R1001" t="str">
        <f>IF(TabResults[[#This Row],[Games-Periods-Players]]="","",1)</f>
        <v/>
      </c>
    </row>
    <row r="1002" spans="10:18" hidden="1" x14ac:dyDescent="0.25">
      <c r="J1002" s="11" t="str">
        <f t="shared" si="78"/>
        <v/>
      </c>
      <c r="K1002" t="str">
        <f>IF(ROW()-ROW($K$4)+1&gt;COUNTA($J$4:$J$5000)*COUNTA(TabPP[Players playing]),"",INDEX($J$4:$J$5000,INT((ROW()-ROW($K$4))/COUNTA(TabPP[Players playing])+1))&amp;"-"&amp;INDEX(TabPP[Players playing],MOD(ROW()-ROW($K$4),COUNTA(TabPP[Players playing]))+1))</f>
        <v>G3--</v>
      </c>
      <c r="L1002" t="str">
        <f t="shared" si="80"/>
        <v/>
      </c>
      <c r="M1002" t="str">
        <f t="shared" si="81"/>
        <v/>
      </c>
      <c r="N1002" t="str">
        <f t="shared" si="82"/>
        <v/>
      </c>
      <c r="O1002" t="str">
        <f t="array" ref="O1002">IFERROR(INDEX($L$4:$L$5000,_xlfn.AGGREGATE(15,6,IF($L$4:$L$5000&lt;&gt;"",ROW($L$4:$L$5000)-ROW($L$4)+1,NA()),ROWS($O$4:O1002))),"")</f>
        <v/>
      </c>
      <c r="P1002" t="str">
        <f>IF(O1002="","",IF(INDEX(TabPlayer2[Players],MATCH(P1001,TabPlayer2[Players],0)+1)="",$B$4,INDEX(TabPlayer2[Players],MATCH(P1001,TabPlayer2[Players],0)+1)))</f>
        <v/>
      </c>
      <c r="Q1002" t="str">
        <f t="shared" si="79"/>
        <v/>
      </c>
      <c r="R1002" t="str">
        <f>IF(TabResults[[#This Row],[Games-Periods-Players]]="","",1)</f>
        <v/>
      </c>
    </row>
    <row r="1003" spans="10:18" hidden="1" x14ac:dyDescent="0.25">
      <c r="J1003" s="11" t="str">
        <f t="shared" si="78"/>
        <v/>
      </c>
      <c r="K1003" t="str">
        <f>IF(ROW()-ROW($K$4)+1&gt;COUNTA($J$4:$J$5000)*COUNTA(TabPP[Players playing]),"",INDEX($J$4:$J$5000,INT((ROW()-ROW($K$4))/COUNTA(TabPP[Players playing])+1))&amp;"-"&amp;INDEX(TabPP[Players playing],MOD(ROW()-ROW($K$4),COUNTA(TabPP[Players playing]))+1))</f>
        <v>G3--</v>
      </c>
      <c r="L1003" t="str">
        <f t="shared" si="80"/>
        <v/>
      </c>
      <c r="M1003" t="str">
        <f t="shared" si="81"/>
        <v/>
      </c>
      <c r="N1003" t="str">
        <f t="shared" si="82"/>
        <v/>
      </c>
      <c r="O1003" t="str">
        <f t="array" ref="O1003">IFERROR(INDEX($L$4:$L$5000,_xlfn.AGGREGATE(15,6,IF($L$4:$L$5000&lt;&gt;"",ROW($L$4:$L$5000)-ROW($L$4)+1,NA()),ROWS($O$4:O1003))),"")</f>
        <v/>
      </c>
      <c r="P1003" t="str">
        <f>IF(O1003="","",IF(INDEX(TabPlayer2[Players],MATCH(P1002,TabPlayer2[Players],0)+1)="",$B$4,INDEX(TabPlayer2[Players],MATCH(P1002,TabPlayer2[Players],0)+1)))</f>
        <v/>
      </c>
      <c r="Q1003" t="str">
        <f t="shared" si="79"/>
        <v/>
      </c>
      <c r="R1003" t="str">
        <f>IF(TabResults[[#This Row],[Games-Periods-Players]]="","",1)</f>
        <v/>
      </c>
    </row>
    <row r="1004" spans="10:18" hidden="1" x14ac:dyDescent="0.25">
      <c r="J1004" s="11" t="str">
        <f t="shared" si="78"/>
        <v/>
      </c>
      <c r="K1004" t="str">
        <f>IF(ROW()-ROW($K$4)+1&gt;COUNTA($J$4:$J$5000)*COUNTA(TabPP[Players playing]),"",INDEX($J$4:$J$5000,INT((ROW()-ROW($K$4))/COUNTA(TabPP[Players playing])+1))&amp;"-"&amp;INDEX(TabPP[Players playing],MOD(ROW()-ROW($K$4),COUNTA(TabPP[Players playing]))+1))</f>
        <v>G3--PP1</v>
      </c>
      <c r="L1004" t="str">
        <f t="shared" si="80"/>
        <v/>
      </c>
      <c r="M1004" t="str">
        <f t="shared" si="81"/>
        <v/>
      </c>
      <c r="N1004" t="str">
        <f t="shared" si="82"/>
        <v/>
      </c>
      <c r="O1004" t="str">
        <f t="array" ref="O1004">IFERROR(INDEX($L$4:$L$5000,_xlfn.AGGREGATE(15,6,IF($L$4:$L$5000&lt;&gt;"",ROW($L$4:$L$5000)-ROW($L$4)+1,NA()),ROWS($O$4:O1004))),"")</f>
        <v/>
      </c>
      <c r="P1004" t="str">
        <f>IF(O1004="","",IF(INDEX(TabPlayer2[Players],MATCH(P1003,TabPlayer2[Players],0)+1)="",$B$4,INDEX(TabPlayer2[Players],MATCH(P1003,TabPlayer2[Players],0)+1)))</f>
        <v/>
      </c>
      <c r="Q1004" t="str">
        <f t="shared" si="79"/>
        <v/>
      </c>
      <c r="R1004" t="str">
        <f>IF(TabResults[[#This Row],[Games-Periods-Players]]="","",1)</f>
        <v/>
      </c>
    </row>
    <row r="1005" spans="10:18" hidden="1" x14ac:dyDescent="0.25">
      <c r="J1005" s="11" t="str">
        <f t="shared" si="78"/>
        <v/>
      </c>
      <c r="K1005" t="str">
        <f>IF(ROW()-ROW($K$4)+1&gt;COUNTA($J$4:$J$5000)*COUNTA(TabPP[Players playing]),"",INDEX($J$4:$J$5000,INT((ROW()-ROW($K$4))/COUNTA(TabPP[Players playing])+1))&amp;"-"&amp;INDEX(TabPP[Players playing],MOD(ROW()-ROW($K$4),COUNTA(TabPP[Players playing]))+1))</f>
        <v>G3--PP2</v>
      </c>
      <c r="L1005" t="str">
        <f t="shared" si="80"/>
        <v/>
      </c>
      <c r="M1005" t="str">
        <f t="shared" si="81"/>
        <v/>
      </c>
      <c r="N1005" t="str">
        <f t="shared" si="82"/>
        <v/>
      </c>
      <c r="O1005" t="str">
        <f t="array" ref="O1005">IFERROR(INDEX($L$4:$L$5000,_xlfn.AGGREGATE(15,6,IF($L$4:$L$5000&lt;&gt;"",ROW($L$4:$L$5000)-ROW($L$4)+1,NA()),ROWS($O$4:O1005))),"")</f>
        <v/>
      </c>
      <c r="P1005" t="str">
        <f>IF(O1005="","",IF(INDEX(TabPlayer2[Players],MATCH(P1004,TabPlayer2[Players],0)+1)="",$B$4,INDEX(TabPlayer2[Players],MATCH(P1004,TabPlayer2[Players],0)+1)))</f>
        <v/>
      </c>
      <c r="Q1005" t="str">
        <f t="shared" si="79"/>
        <v/>
      </c>
      <c r="R1005" t="str">
        <f>IF(TabResults[[#This Row],[Games-Periods-Players]]="","",1)</f>
        <v/>
      </c>
    </row>
    <row r="1006" spans="10:18" hidden="1" x14ac:dyDescent="0.25">
      <c r="J1006" s="11" t="str">
        <f t="shared" si="78"/>
        <v/>
      </c>
      <c r="K1006" t="str">
        <f>IF(ROW()-ROW($K$4)+1&gt;COUNTA($J$4:$J$5000)*COUNTA(TabPP[Players playing]),"",INDEX($J$4:$J$5000,INT((ROW()-ROW($K$4))/COUNTA(TabPP[Players playing])+1))&amp;"-"&amp;INDEX(TabPP[Players playing],MOD(ROW()-ROW($K$4),COUNTA(TabPP[Players playing]))+1))</f>
        <v>G3--PP3</v>
      </c>
      <c r="L1006" t="str">
        <f t="shared" si="80"/>
        <v/>
      </c>
      <c r="M1006" t="str">
        <f t="shared" si="81"/>
        <v/>
      </c>
      <c r="N1006" t="str">
        <f t="shared" si="82"/>
        <v/>
      </c>
      <c r="O1006" t="str">
        <f t="array" ref="O1006">IFERROR(INDEX($L$4:$L$5000,_xlfn.AGGREGATE(15,6,IF($L$4:$L$5000&lt;&gt;"",ROW($L$4:$L$5000)-ROW($L$4)+1,NA()),ROWS($O$4:O1006))),"")</f>
        <v/>
      </c>
      <c r="P1006" t="str">
        <f>IF(O1006="","",IF(INDEX(TabPlayer2[Players],MATCH(P1005,TabPlayer2[Players],0)+1)="",$B$4,INDEX(TabPlayer2[Players],MATCH(P1005,TabPlayer2[Players],0)+1)))</f>
        <v/>
      </c>
      <c r="Q1006" t="str">
        <f t="shared" si="79"/>
        <v/>
      </c>
      <c r="R1006" t="str">
        <f>IF(TabResults[[#This Row],[Games-Periods-Players]]="","",1)</f>
        <v/>
      </c>
    </row>
    <row r="1007" spans="10:18" hidden="1" x14ac:dyDescent="0.25">
      <c r="J1007" s="11" t="str">
        <f t="shared" si="78"/>
        <v/>
      </c>
      <c r="K1007" t="str">
        <f>IF(ROW()-ROW($K$4)+1&gt;COUNTA($J$4:$J$5000)*COUNTA(TabPP[Players playing]),"",INDEX($J$4:$J$5000,INT((ROW()-ROW($K$4))/COUNTA(TabPP[Players playing])+1))&amp;"-"&amp;INDEX(TabPP[Players playing],MOD(ROW()-ROW($K$4),COUNTA(TabPP[Players playing]))+1))</f>
        <v>G3--PP4</v>
      </c>
      <c r="L1007" t="str">
        <f t="shared" si="80"/>
        <v/>
      </c>
      <c r="M1007" t="str">
        <f t="shared" si="81"/>
        <v/>
      </c>
      <c r="N1007" t="str">
        <f t="shared" si="82"/>
        <v/>
      </c>
      <c r="O1007" t="str">
        <f t="array" ref="O1007">IFERROR(INDEX($L$4:$L$5000,_xlfn.AGGREGATE(15,6,IF($L$4:$L$5000&lt;&gt;"",ROW($L$4:$L$5000)-ROW($L$4)+1,NA()),ROWS($O$4:O1007))),"")</f>
        <v/>
      </c>
      <c r="P1007" t="str">
        <f>IF(O1007="","",IF(INDEX(TabPlayer2[Players],MATCH(P1006,TabPlayer2[Players],0)+1)="",$B$4,INDEX(TabPlayer2[Players],MATCH(P1006,TabPlayer2[Players],0)+1)))</f>
        <v/>
      </c>
      <c r="Q1007" t="str">
        <f t="shared" si="79"/>
        <v/>
      </c>
      <c r="R1007" t="str">
        <f>IF(TabResults[[#This Row],[Games-Periods-Players]]="","",1)</f>
        <v/>
      </c>
    </row>
    <row r="1008" spans="10:18" hidden="1" x14ac:dyDescent="0.25">
      <c r="J1008" s="11" t="str">
        <f t="shared" si="78"/>
        <v/>
      </c>
      <c r="K1008" t="str">
        <f>IF(ROW()-ROW($K$4)+1&gt;COUNTA($J$4:$J$5000)*COUNTA(TabPP[Players playing]),"",INDEX($J$4:$J$5000,INT((ROW()-ROW($K$4))/COUNTA(TabPP[Players playing])+1))&amp;"-"&amp;INDEX(TabPP[Players playing],MOD(ROW()-ROW($K$4),COUNTA(TabPP[Players playing]))+1))</f>
        <v>G3--PP5</v>
      </c>
      <c r="L1008" t="str">
        <f t="shared" si="80"/>
        <v/>
      </c>
      <c r="M1008" t="str">
        <f t="shared" si="81"/>
        <v/>
      </c>
      <c r="N1008" t="str">
        <f t="shared" si="82"/>
        <v/>
      </c>
      <c r="O1008" t="str">
        <f t="array" ref="O1008">IFERROR(INDEX($L$4:$L$5000,_xlfn.AGGREGATE(15,6,IF($L$4:$L$5000&lt;&gt;"",ROW($L$4:$L$5000)-ROW($L$4)+1,NA()),ROWS($O$4:O1008))),"")</f>
        <v/>
      </c>
      <c r="P1008" t="str">
        <f>IF(O1008="","",IF(INDEX(TabPlayer2[Players],MATCH(P1007,TabPlayer2[Players],0)+1)="",$B$4,INDEX(TabPlayer2[Players],MATCH(P1007,TabPlayer2[Players],0)+1)))</f>
        <v/>
      </c>
      <c r="Q1008" t="str">
        <f t="shared" si="79"/>
        <v/>
      </c>
      <c r="R1008" t="str">
        <f>IF(TabResults[[#This Row],[Games-Periods-Players]]="","",1)</f>
        <v/>
      </c>
    </row>
    <row r="1009" spans="10:18" hidden="1" x14ac:dyDescent="0.25">
      <c r="J1009" s="11" t="str">
        <f t="shared" si="78"/>
        <v/>
      </c>
      <c r="K1009" t="str">
        <f>IF(ROW()-ROW($K$4)+1&gt;COUNTA($J$4:$J$5000)*COUNTA(TabPP[Players playing]),"",INDEX($J$4:$J$5000,INT((ROW()-ROW($K$4))/COUNTA(TabPP[Players playing])+1))&amp;"-"&amp;INDEX(TabPP[Players playing],MOD(ROW()-ROW($K$4),COUNTA(TabPP[Players playing]))+1))</f>
        <v>G3--</v>
      </c>
      <c r="L1009" t="str">
        <f t="shared" si="80"/>
        <v/>
      </c>
      <c r="M1009" t="str">
        <f t="shared" si="81"/>
        <v/>
      </c>
      <c r="N1009" t="str">
        <f t="shared" si="82"/>
        <v/>
      </c>
      <c r="O1009" t="str">
        <f t="array" ref="O1009">IFERROR(INDEX($L$4:$L$5000,_xlfn.AGGREGATE(15,6,IF($L$4:$L$5000&lt;&gt;"",ROW($L$4:$L$5000)-ROW($L$4)+1,NA()),ROWS($O$4:O1009))),"")</f>
        <v/>
      </c>
      <c r="P1009" t="str">
        <f>IF(O1009="","",IF(INDEX(TabPlayer2[Players],MATCH(P1008,TabPlayer2[Players],0)+1)="",$B$4,INDEX(TabPlayer2[Players],MATCH(P1008,TabPlayer2[Players],0)+1)))</f>
        <v/>
      </c>
      <c r="Q1009" t="str">
        <f t="shared" si="79"/>
        <v/>
      </c>
      <c r="R1009" t="str">
        <f>IF(TabResults[[#This Row],[Games-Periods-Players]]="","",1)</f>
        <v/>
      </c>
    </row>
    <row r="1010" spans="10:18" hidden="1" x14ac:dyDescent="0.25">
      <c r="J1010" s="11" t="str">
        <f t="shared" si="78"/>
        <v/>
      </c>
      <c r="K1010" t="str">
        <f>IF(ROW()-ROW($K$4)+1&gt;COUNTA($J$4:$J$5000)*COUNTA(TabPP[Players playing]),"",INDEX($J$4:$J$5000,INT((ROW()-ROW($K$4))/COUNTA(TabPP[Players playing])+1))&amp;"-"&amp;INDEX(TabPP[Players playing],MOD(ROW()-ROW($K$4),COUNTA(TabPP[Players playing]))+1))</f>
        <v>G3--</v>
      </c>
      <c r="L1010" t="str">
        <f t="shared" si="80"/>
        <v/>
      </c>
      <c r="M1010" t="str">
        <f t="shared" si="81"/>
        <v/>
      </c>
      <c r="N1010" t="str">
        <f t="shared" si="82"/>
        <v/>
      </c>
      <c r="O1010" t="str">
        <f t="array" ref="O1010">IFERROR(INDEX($L$4:$L$5000,_xlfn.AGGREGATE(15,6,IF($L$4:$L$5000&lt;&gt;"",ROW($L$4:$L$5000)-ROW($L$4)+1,NA()),ROWS($O$4:O1010))),"")</f>
        <v/>
      </c>
      <c r="P1010" t="str">
        <f>IF(O1010="","",IF(INDEX(TabPlayer2[Players],MATCH(P1009,TabPlayer2[Players],0)+1)="",$B$4,INDEX(TabPlayer2[Players],MATCH(P1009,TabPlayer2[Players],0)+1)))</f>
        <v/>
      </c>
      <c r="Q1010" t="str">
        <f t="shared" si="79"/>
        <v/>
      </c>
      <c r="R1010" t="str">
        <f>IF(TabResults[[#This Row],[Games-Periods-Players]]="","",1)</f>
        <v/>
      </c>
    </row>
    <row r="1011" spans="10:18" hidden="1" x14ac:dyDescent="0.25">
      <c r="J1011" s="11" t="str">
        <f t="shared" si="78"/>
        <v/>
      </c>
      <c r="K1011" t="str">
        <f>IF(ROW()-ROW($K$4)+1&gt;COUNTA($J$4:$J$5000)*COUNTA(TabPP[Players playing]),"",INDEX($J$4:$J$5000,INT((ROW()-ROW($K$4))/COUNTA(TabPP[Players playing])+1))&amp;"-"&amp;INDEX(TabPP[Players playing],MOD(ROW()-ROW($K$4),COUNTA(TabPP[Players playing]))+1))</f>
        <v>G3--</v>
      </c>
      <c r="L1011" t="str">
        <f t="shared" si="80"/>
        <v/>
      </c>
      <c r="M1011" t="str">
        <f t="shared" si="81"/>
        <v/>
      </c>
      <c r="N1011" t="str">
        <f t="shared" si="82"/>
        <v/>
      </c>
      <c r="O1011" t="str">
        <f t="array" ref="O1011">IFERROR(INDEX($L$4:$L$5000,_xlfn.AGGREGATE(15,6,IF($L$4:$L$5000&lt;&gt;"",ROW($L$4:$L$5000)-ROW($L$4)+1,NA()),ROWS($O$4:O1011))),"")</f>
        <v/>
      </c>
      <c r="P1011" t="str">
        <f>IF(O1011="","",IF(INDEX(TabPlayer2[Players],MATCH(P1010,TabPlayer2[Players],0)+1)="",$B$4,INDEX(TabPlayer2[Players],MATCH(P1010,TabPlayer2[Players],0)+1)))</f>
        <v/>
      </c>
      <c r="Q1011" t="str">
        <f t="shared" si="79"/>
        <v/>
      </c>
      <c r="R1011" t="str">
        <f>IF(TabResults[[#This Row],[Games-Periods-Players]]="","",1)</f>
        <v/>
      </c>
    </row>
    <row r="1012" spans="10:18" hidden="1" x14ac:dyDescent="0.25">
      <c r="J1012" s="11" t="str">
        <f t="shared" si="78"/>
        <v/>
      </c>
      <c r="K1012" t="str">
        <f>IF(ROW()-ROW($K$4)+1&gt;COUNTA($J$4:$J$5000)*COUNTA(TabPP[Players playing]),"",INDEX($J$4:$J$5000,INT((ROW()-ROW($K$4))/COUNTA(TabPP[Players playing])+1))&amp;"-"&amp;INDEX(TabPP[Players playing],MOD(ROW()-ROW($K$4),COUNTA(TabPP[Players playing]))+1))</f>
        <v>G3--</v>
      </c>
      <c r="L1012" t="str">
        <f t="shared" si="80"/>
        <v/>
      </c>
      <c r="M1012" t="str">
        <f t="shared" si="81"/>
        <v/>
      </c>
      <c r="N1012" t="str">
        <f t="shared" si="82"/>
        <v/>
      </c>
      <c r="O1012" t="str">
        <f t="array" ref="O1012">IFERROR(INDEX($L$4:$L$5000,_xlfn.AGGREGATE(15,6,IF($L$4:$L$5000&lt;&gt;"",ROW($L$4:$L$5000)-ROW($L$4)+1,NA()),ROWS($O$4:O1012))),"")</f>
        <v/>
      </c>
      <c r="P1012" t="str">
        <f>IF(O1012="","",IF(INDEX(TabPlayer2[Players],MATCH(P1011,TabPlayer2[Players],0)+1)="",$B$4,INDEX(TabPlayer2[Players],MATCH(P1011,TabPlayer2[Players],0)+1)))</f>
        <v/>
      </c>
      <c r="Q1012" t="str">
        <f t="shared" si="79"/>
        <v/>
      </c>
      <c r="R1012" t="str">
        <f>IF(TabResults[[#This Row],[Games-Periods-Players]]="","",1)</f>
        <v/>
      </c>
    </row>
    <row r="1013" spans="10:18" hidden="1" x14ac:dyDescent="0.25">
      <c r="J1013" s="11" t="str">
        <f t="shared" si="78"/>
        <v/>
      </c>
      <c r="K1013" t="str">
        <f>IF(ROW()-ROW($K$4)+1&gt;COUNTA($J$4:$J$5000)*COUNTA(TabPP[Players playing]),"",INDEX($J$4:$J$5000,INT((ROW()-ROW($K$4))/COUNTA(TabPP[Players playing])+1))&amp;"-"&amp;INDEX(TabPP[Players playing],MOD(ROW()-ROW($K$4),COUNTA(TabPP[Players playing]))+1))</f>
        <v>G3--</v>
      </c>
      <c r="L1013" t="str">
        <f t="shared" si="80"/>
        <v/>
      </c>
      <c r="M1013" t="str">
        <f t="shared" si="81"/>
        <v/>
      </c>
      <c r="N1013" t="str">
        <f t="shared" si="82"/>
        <v/>
      </c>
      <c r="O1013" t="str">
        <f t="array" ref="O1013">IFERROR(INDEX($L$4:$L$5000,_xlfn.AGGREGATE(15,6,IF($L$4:$L$5000&lt;&gt;"",ROW($L$4:$L$5000)-ROW($L$4)+1,NA()),ROWS($O$4:O1013))),"")</f>
        <v/>
      </c>
      <c r="P1013" t="str">
        <f>IF(O1013="","",IF(INDEX(TabPlayer2[Players],MATCH(P1012,TabPlayer2[Players],0)+1)="",$B$4,INDEX(TabPlayer2[Players],MATCH(P1012,TabPlayer2[Players],0)+1)))</f>
        <v/>
      </c>
      <c r="Q1013" t="str">
        <f t="shared" si="79"/>
        <v/>
      </c>
      <c r="R1013" t="str">
        <f>IF(TabResults[[#This Row],[Games-Periods-Players]]="","",1)</f>
        <v/>
      </c>
    </row>
    <row r="1014" spans="10:18" hidden="1" x14ac:dyDescent="0.25">
      <c r="J1014" s="11" t="str">
        <f t="shared" si="78"/>
        <v/>
      </c>
      <c r="K1014" t="str">
        <f>IF(ROW()-ROW($K$4)+1&gt;COUNTA($J$4:$J$5000)*COUNTA(TabPP[Players playing]),"",INDEX($J$4:$J$5000,INT((ROW()-ROW($K$4))/COUNTA(TabPP[Players playing])+1))&amp;"-"&amp;INDEX(TabPP[Players playing],MOD(ROW()-ROW($K$4),COUNTA(TabPP[Players playing]))+1))</f>
        <v>G3--</v>
      </c>
      <c r="L1014" t="str">
        <f t="shared" si="80"/>
        <v/>
      </c>
      <c r="M1014" t="str">
        <f t="shared" si="81"/>
        <v/>
      </c>
      <c r="N1014" t="str">
        <f t="shared" si="82"/>
        <v/>
      </c>
      <c r="O1014" t="str">
        <f t="array" ref="O1014">IFERROR(INDEX($L$4:$L$5000,_xlfn.AGGREGATE(15,6,IF($L$4:$L$5000&lt;&gt;"",ROW($L$4:$L$5000)-ROW($L$4)+1,NA()),ROWS($O$4:O1014))),"")</f>
        <v/>
      </c>
      <c r="P1014" t="str">
        <f>IF(O1014="","",IF(INDEX(TabPlayer2[Players],MATCH(P1013,TabPlayer2[Players],0)+1)="",$B$4,INDEX(TabPlayer2[Players],MATCH(P1013,TabPlayer2[Players],0)+1)))</f>
        <v/>
      </c>
      <c r="Q1014" t="str">
        <f t="shared" si="79"/>
        <v/>
      </c>
      <c r="R1014" t="str">
        <f>IF(TabResults[[#This Row],[Games-Periods-Players]]="","",1)</f>
        <v/>
      </c>
    </row>
    <row r="1015" spans="10:18" hidden="1" x14ac:dyDescent="0.25">
      <c r="J1015" s="11" t="str">
        <f t="shared" si="78"/>
        <v/>
      </c>
      <c r="K1015" t="str">
        <f>IF(ROW()-ROW($K$4)+1&gt;COUNTA($J$4:$J$5000)*COUNTA(TabPP[Players playing]),"",INDEX($J$4:$J$5000,INT((ROW()-ROW($K$4))/COUNTA(TabPP[Players playing])+1))&amp;"-"&amp;INDEX(TabPP[Players playing],MOD(ROW()-ROW($K$4),COUNTA(TabPP[Players playing]))+1))</f>
        <v>G3--</v>
      </c>
      <c r="L1015" t="str">
        <f t="shared" si="80"/>
        <v/>
      </c>
      <c r="M1015" t="str">
        <f t="shared" si="81"/>
        <v/>
      </c>
      <c r="N1015" t="str">
        <f t="shared" si="82"/>
        <v/>
      </c>
      <c r="O1015" t="str">
        <f t="array" ref="O1015">IFERROR(INDEX($L$4:$L$5000,_xlfn.AGGREGATE(15,6,IF($L$4:$L$5000&lt;&gt;"",ROW($L$4:$L$5000)-ROW($L$4)+1,NA()),ROWS($O$4:O1015))),"")</f>
        <v/>
      </c>
      <c r="P1015" t="str">
        <f>IF(O1015="","",IF(INDEX(TabPlayer2[Players],MATCH(P1014,TabPlayer2[Players],0)+1)="",$B$4,INDEX(TabPlayer2[Players],MATCH(P1014,TabPlayer2[Players],0)+1)))</f>
        <v/>
      </c>
      <c r="Q1015" t="str">
        <f t="shared" si="79"/>
        <v/>
      </c>
      <c r="R1015" t="str">
        <f>IF(TabResults[[#This Row],[Games-Periods-Players]]="","",1)</f>
        <v/>
      </c>
    </row>
    <row r="1016" spans="10:18" hidden="1" x14ac:dyDescent="0.25">
      <c r="J1016" s="11" t="str">
        <f t="shared" si="78"/>
        <v/>
      </c>
      <c r="K1016" t="str">
        <f>IF(ROW()-ROW($K$4)+1&gt;COUNTA($J$4:$J$5000)*COUNTA(TabPP[Players playing]),"",INDEX($J$4:$J$5000,INT((ROW()-ROW($K$4))/COUNTA(TabPP[Players playing])+1))&amp;"-"&amp;INDEX(TabPP[Players playing],MOD(ROW()-ROW($K$4),COUNTA(TabPP[Players playing]))+1))</f>
        <v>G3--</v>
      </c>
      <c r="L1016" t="str">
        <f t="shared" si="80"/>
        <v/>
      </c>
      <c r="M1016" t="str">
        <f t="shared" si="81"/>
        <v/>
      </c>
      <c r="N1016" t="str">
        <f t="shared" si="82"/>
        <v/>
      </c>
      <c r="O1016" t="str">
        <f t="array" ref="O1016">IFERROR(INDEX($L$4:$L$5000,_xlfn.AGGREGATE(15,6,IF($L$4:$L$5000&lt;&gt;"",ROW($L$4:$L$5000)-ROW($L$4)+1,NA()),ROWS($O$4:O1016))),"")</f>
        <v/>
      </c>
      <c r="P1016" t="str">
        <f>IF(O1016="","",IF(INDEX(TabPlayer2[Players],MATCH(P1015,TabPlayer2[Players],0)+1)="",$B$4,INDEX(TabPlayer2[Players],MATCH(P1015,TabPlayer2[Players],0)+1)))</f>
        <v/>
      </c>
      <c r="Q1016" t="str">
        <f t="shared" si="79"/>
        <v/>
      </c>
      <c r="R1016" t="str">
        <f>IF(TabResults[[#This Row],[Games-Periods-Players]]="","",1)</f>
        <v/>
      </c>
    </row>
    <row r="1017" spans="10:18" hidden="1" x14ac:dyDescent="0.25">
      <c r="J1017" s="11" t="str">
        <f t="shared" si="78"/>
        <v/>
      </c>
      <c r="K1017" t="str">
        <f>IF(ROW()-ROW($K$4)+1&gt;COUNTA($J$4:$J$5000)*COUNTA(TabPP[Players playing]),"",INDEX($J$4:$J$5000,INT((ROW()-ROW($K$4))/COUNTA(TabPP[Players playing])+1))&amp;"-"&amp;INDEX(TabPP[Players playing],MOD(ROW()-ROW($K$4),COUNTA(TabPP[Players playing]))+1))</f>
        <v>G3--</v>
      </c>
      <c r="L1017" t="str">
        <f t="shared" si="80"/>
        <v/>
      </c>
      <c r="M1017" t="str">
        <f t="shared" si="81"/>
        <v/>
      </c>
      <c r="N1017" t="str">
        <f t="shared" si="82"/>
        <v/>
      </c>
      <c r="O1017" t="str">
        <f t="array" ref="O1017">IFERROR(INDEX($L$4:$L$5000,_xlfn.AGGREGATE(15,6,IF($L$4:$L$5000&lt;&gt;"",ROW($L$4:$L$5000)-ROW($L$4)+1,NA()),ROWS($O$4:O1017))),"")</f>
        <v/>
      </c>
      <c r="P1017" t="str">
        <f>IF(O1017="","",IF(INDEX(TabPlayer2[Players],MATCH(P1016,TabPlayer2[Players],0)+1)="",$B$4,INDEX(TabPlayer2[Players],MATCH(P1016,TabPlayer2[Players],0)+1)))</f>
        <v/>
      </c>
      <c r="Q1017" t="str">
        <f t="shared" si="79"/>
        <v/>
      </c>
      <c r="R1017" t="str">
        <f>IF(TabResults[[#This Row],[Games-Periods-Players]]="","",1)</f>
        <v/>
      </c>
    </row>
    <row r="1018" spans="10:18" hidden="1" x14ac:dyDescent="0.25">
      <c r="J1018" s="11" t="str">
        <f t="shared" si="78"/>
        <v/>
      </c>
      <c r="K1018" t="str">
        <f>IF(ROW()-ROW($K$4)+1&gt;COUNTA($J$4:$J$5000)*COUNTA(TabPP[Players playing]),"",INDEX($J$4:$J$5000,INT((ROW()-ROW($K$4))/COUNTA(TabPP[Players playing])+1))&amp;"-"&amp;INDEX(TabPP[Players playing],MOD(ROW()-ROW($K$4),COUNTA(TabPP[Players playing]))+1))</f>
        <v>G3--</v>
      </c>
      <c r="L1018" t="str">
        <f t="shared" si="80"/>
        <v/>
      </c>
      <c r="M1018" t="str">
        <f t="shared" si="81"/>
        <v/>
      </c>
      <c r="N1018" t="str">
        <f t="shared" si="82"/>
        <v/>
      </c>
      <c r="O1018" t="str">
        <f t="array" ref="O1018">IFERROR(INDEX($L$4:$L$5000,_xlfn.AGGREGATE(15,6,IF($L$4:$L$5000&lt;&gt;"",ROW($L$4:$L$5000)-ROW($L$4)+1,NA()),ROWS($O$4:O1018))),"")</f>
        <v/>
      </c>
      <c r="P1018" t="str">
        <f>IF(O1018="","",IF(INDEX(TabPlayer2[Players],MATCH(P1017,TabPlayer2[Players],0)+1)="",$B$4,INDEX(TabPlayer2[Players],MATCH(P1017,TabPlayer2[Players],0)+1)))</f>
        <v/>
      </c>
      <c r="Q1018" t="str">
        <f t="shared" si="79"/>
        <v/>
      </c>
      <c r="R1018" t="str">
        <f>IF(TabResults[[#This Row],[Games-Periods-Players]]="","",1)</f>
        <v/>
      </c>
    </row>
    <row r="1019" spans="10:18" hidden="1" x14ac:dyDescent="0.25">
      <c r="J1019" s="11" t="str">
        <f t="shared" si="78"/>
        <v/>
      </c>
      <c r="K1019" t="str">
        <f>IF(ROW()-ROW($K$4)+1&gt;COUNTA($J$4:$J$5000)*COUNTA(TabPP[Players playing]),"",INDEX($J$4:$J$5000,INT((ROW()-ROW($K$4))/COUNTA(TabPP[Players playing])+1))&amp;"-"&amp;INDEX(TabPP[Players playing],MOD(ROW()-ROW($K$4),COUNTA(TabPP[Players playing]))+1))</f>
        <v>G3--</v>
      </c>
      <c r="L1019" t="str">
        <f t="shared" si="80"/>
        <v/>
      </c>
      <c r="M1019" t="str">
        <f t="shared" si="81"/>
        <v/>
      </c>
      <c r="N1019" t="str">
        <f t="shared" si="82"/>
        <v/>
      </c>
      <c r="O1019" t="str">
        <f t="array" ref="O1019">IFERROR(INDEX($L$4:$L$5000,_xlfn.AGGREGATE(15,6,IF($L$4:$L$5000&lt;&gt;"",ROW($L$4:$L$5000)-ROW($L$4)+1,NA()),ROWS($O$4:O1019))),"")</f>
        <v/>
      </c>
      <c r="P1019" t="str">
        <f>IF(O1019="","",IF(INDEX(TabPlayer2[Players],MATCH(P1018,TabPlayer2[Players],0)+1)="",$B$4,INDEX(TabPlayer2[Players],MATCH(P1018,TabPlayer2[Players],0)+1)))</f>
        <v/>
      </c>
      <c r="Q1019" t="str">
        <f t="shared" si="79"/>
        <v/>
      </c>
      <c r="R1019" t="str">
        <f>IF(TabResults[[#This Row],[Games-Periods-Players]]="","",1)</f>
        <v/>
      </c>
    </row>
    <row r="1020" spans="10:18" hidden="1" x14ac:dyDescent="0.25">
      <c r="J1020" s="11" t="str">
        <f t="shared" si="78"/>
        <v/>
      </c>
      <c r="K1020" t="str">
        <f>IF(ROW()-ROW($K$4)+1&gt;COUNTA($J$4:$J$5000)*COUNTA(TabPP[Players playing]),"",INDEX($J$4:$J$5000,INT((ROW()-ROW($K$4))/COUNTA(TabPP[Players playing])+1))&amp;"-"&amp;INDEX(TabPP[Players playing],MOD(ROW()-ROW($K$4),COUNTA(TabPP[Players playing]))+1))</f>
        <v>G3--</v>
      </c>
      <c r="L1020" t="str">
        <f t="shared" si="80"/>
        <v/>
      </c>
      <c r="M1020" t="str">
        <f t="shared" si="81"/>
        <v/>
      </c>
      <c r="N1020" t="str">
        <f t="shared" si="82"/>
        <v/>
      </c>
      <c r="O1020" t="str">
        <f t="array" ref="O1020">IFERROR(INDEX($L$4:$L$5000,_xlfn.AGGREGATE(15,6,IF($L$4:$L$5000&lt;&gt;"",ROW($L$4:$L$5000)-ROW($L$4)+1,NA()),ROWS($O$4:O1020))),"")</f>
        <v/>
      </c>
      <c r="P1020" t="str">
        <f>IF(O1020="","",IF(INDEX(TabPlayer2[Players],MATCH(P1019,TabPlayer2[Players],0)+1)="",$B$4,INDEX(TabPlayer2[Players],MATCH(P1019,TabPlayer2[Players],0)+1)))</f>
        <v/>
      </c>
      <c r="Q1020" t="str">
        <f t="shared" si="79"/>
        <v/>
      </c>
      <c r="R1020" t="str">
        <f>IF(TabResults[[#This Row],[Games-Periods-Players]]="","",1)</f>
        <v/>
      </c>
    </row>
    <row r="1021" spans="10:18" hidden="1" x14ac:dyDescent="0.25">
      <c r="J1021" s="11" t="str">
        <f t="shared" si="78"/>
        <v/>
      </c>
      <c r="K1021" t="str">
        <f>IF(ROW()-ROW($K$4)+1&gt;COUNTA($J$4:$J$5000)*COUNTA(TabPP[Players playing]),"",INDEX($J$4:$J$5000,INT((ROW()-ROW($K$4))/COUNTA(TabPP[Players playing])+1))&amp;"-"&amp;INDEX(TabPP[Players playing],MOD(ROW()-ROW($K$4),COUNTA(TabPP[Players playing]))+1))</f>
        <v>G3--</v>
      </c>
      <c r="L1021" t="str">
        <f t="shared" si="80"/>
        <v/>
      </c>
      <c r="M1021" t="str">
        <f t="shared" si="81"/>
        <v/>
      </c>
      <c r="N1021" t="str">
        <f t="shared" si="82"/>
        <v/>
      </c>
      <c r="O1021" t="str">
        <f t="array" ref="O1021">IFERROR(INDEX($L$4:$L$5000,_xlfn.AGGREGATE(15,6,IF($L$4:$L$5000&lt;&gt;"",ROW($L$4:$L$5000)-ROW($L$4)+1,NA()),ROWS($O$4:O1021))),"")</f>
        <v/>
      </c>
      <c r="P1021" t="str">
        <f>IF(O1021="","",IF(INDEX(TabPlayer2[Players],MATCH(P1020,TabPlayer2[Players],0)+1)="",$B$4,INDEX(TabPlayer2[Players],MATCH(P1020,TabPlayer2[Players],0)+1)))</f>
        <v/>
      </c>
      <c r="Q1021" t="str">
        <f t="shared" si="79"/>
        <v/>
      </c>
      <c r="R1021" t="str">
        <f>IF(TabResults[[#This Row],[Games-Periods-Players]]="","",1)</f>
        <v/>
      </c>
    </row>
    <row r="1022" spans="10:18" hidden="1" x14ac:dyDescent="0.25">
      <c r="J1022" s="11" t="str">
        <f t="shared" si="78"/>
        <v/>
      </c>
      <c r="K1022" t="str">
        <f>IF(ROW()-ROW($K$4)+1&gt;COUNTA($J$4:$J$5000)*COUNTA(TabPP[Players playing]),"",INDEX($J$4:$J$5000,INT((ROW()-ROW($K$4))/COUNTA(TabPP[Players playing])+1))&amp;"-"&amp;INDEX(TabPP[Players playing],MOD(ROW()-ROW($K$4),COUNTA(TabPP[Players playing]))+1))</f>
        <v>G3--</v>
      </c>
      <c r="L1022" t="str">
        <f t="shared" si="80"/>
        <v/>
      </c>
      <c r="M1022" t="str">
        <f t="shared" si="81"/>
        <v/>
      </c>
      <c r="N1022" t="str">
        <f t="shared" si="82"/>
        <v/>
      </c>
      <c r="O1022" t="str">
        <f t="array" ref="O1022">IFERROR(INDEX($L$4:$L$5000,_xlfn.AGGREGATE(15,6,IF($L$4:$L$5000&lt;&gt;"",ROW($L$4:$L$5000)-ROW($L$4)+1,NA()),ROWS($O$4:O1022))),"")</f>
        <v/>
      </c>
      <c r="P1022" t="str">
        <f>IF(O1022="","",IF(INDEX(TabPlayer2[Players],MATCH(P1021,TabPlayer2[Players],0)+1)="",$B$4,INDEX(TabPlayer2[Players],MATCH(P1021,TabPlayer2[Players],0)+1)))</f>
        <v/>
      </c>
      <c r="Q1022" t="str">
        <f t="shared" si="79"/>
        <v/>
      </c>
      <c r="R1022" t="str">
        <f>IF(TabResults[[#This Row],[Games-Periods-Players]]="","",1)</f>
        <v/>
      </c>
    </row>
    <row r="1023" spans="10:18" hidden="1" x14ac:dyDescent="0.25">
      <c r="J1023" s="11" t="str">
        <f t="shared" si="78"/>
        <v/>
      </c>
      <c r="K1023" t="str">
        <f>IF(ROW()-ROW($K$4)+1&gt;COUNTA($J$4:$J$5000)*COUNTA(TabPP[Players playing]),"",INDEX($J$4:$J$5000,INT((ROW()-ROW($K$4))/COUNTA(TabPP[Players playing])+1))&amp;"-"&amp;INDEX(TabPP[Players playing],MOD(ROW()-ROW($K$4),COUNTA(TabPP[Players playing]))+1))</f>
        <v>G3--</v>
      </c>
      <c r="L1023" t="str">
        <f t="shared" si="80"/>
        <v/>
      </c>
      <c r="M1023" t="str">
        <f t="shared" si="81"/>
        <v/>
      </c>
      <c r="N1023" t="str">
        <f t="shared" si="82"/>
        <v/>
      </c>
      <c r="O1023" t="str">
        <f t="array" ref="O1023">IFERROR(INDEX($L$4:$L$5000,_xlfn.AGGREGATE(15,6,IF($L$4:$L$5000&lt;&gt;"",ROW($L$4:$L$5000)-ROW($L$4)+1,NA()),ROWS($O$4:O1023))),"")</f>
        <v/>
      </c>
      <c r="P1023" t="str">
        <f>IF(O1023="","",IF(INDEX(TabPlayer2[Players],MATCH(P1022,TabPlayer2[Players],0)+1)="",$B$4,INDEX(TabPlayer2[Players],MATCH(P1022,TabPlayer2[Players],0)+1)))</f>
        <v/>
      </c>
      <c r="Q1023" t="str">
        <f t="shared" si="79"/>
        <v/>
      </c>
      <c r="R1023" t="str">
        <f>IF(TabResults[[#This Row],[Games-Periods-Players]]="","",1)</f>
        <v/>
      </c>
    </row>
    <row r="1024" spans="10:18" hidden="1" x14ac:dyDescent="0.25">
      <c r="J1024" s="11" t="str">
        <f t="shared" si="78"/>
        <v/>
      </c>
      <c r="K1024" t="str">
        <f>IF(ROW()-ROW($K$4)+1&gt;COUNTA($J$4:$J$5000)*COUNTA(TabPP[Players playing]),"",INDEX($J$4:$J$5000,INT((ROW()-ROW($K$4))/COUNTA(TabPP[Players playing])+1))&amp;"-"&amp;INDEX(TabPP[Players playing],MOD(ROW()-ROW($K$4),COUNTA(TabPP[Players playing]))+1))</f>
        <v>G3--PP1</v>
      </c>
      <c r="L1024" t="str">
        <f t="shared" si="80"/>
        <v/>
      </c>
      <c r="M1024" t="str">
        <f t="shared" si="81"/>
        <v/>
      </c>
      <c r="N1024" t="str">
        <f t="shared" si="82"/>
        <v/>
      </c>
      <c r="O1024" t="str">
        <f t="array" ref="O1024">IFERROR(INDEX($L$4:$L$5000,_xlfn.AGGREGATE(15,6,IF($L$4:$L$5000&lt;&gt;"",ROW($L$4:$L$5000)-ROW($L$4)+1,NA()),ROWS($O$4:O1024))),"")</f>
        <v/>
      </c>
      <c r="P1024" t="str">
        <f>IF(O1024="","",IF(INDEX(TabPlayer2[Players],MATCH(P1023,TabPlayer2[Players],0)+1)="",$B$4,INDEX(TabPlayer2[Players],MATCH(P1023,TabPlayer2[Players],0)+1)))</f>
        <v/>
      </c>
      <c r="Q1024" t="str">
        <f t="shared" si="79"/>
        <v/>
      </c>
      <c r="R1024" t="str">
        <f>IF(TabResults[[#This Row],[Games-Periods-Players]]="","",1)</f>
        <v/>
      </c>
    </row>
    <row r="1025" spans="10:18" hidden="1" x14ac:dyDescent="0.25">
      <c r="J1025" s="11" t="str">
        <f t="shared" si="78"/>
        <v/>
      </c>
      <c r="K1025" t="str">
        <f>IF(ROW()-ROW($K$4)+1&gt;COUNTA($J$4:$J$5000)*COUNTA(TabPP[Players playing]),"",INDEX($J$4:$J$5000,INT((ROW()-ROW($K$4))/COUNTA(TabPP[Players playing])+1))&amp;"-"&amp;INDEX(TabPP[Players playing],MOD(ROW()-ROW($K$4),COUNTA(TabPP[Players playing]))+1))</f>
        <v>G3--PP2</v>
      </c>
      <c r="L1025" t="str">
        <f t="shared" si="80"/>
        <v/>
      </c>
      <c r="M1025" t="str">
        <f t="shared" si="81"/>
        <v/>
      </c>
      <c r="N1025" t="str">
        <f t="shared" si="82"/>
        <v/>
      </c>
      <c r="O1025" t="str">
        <f t="array" ref="O1025">IFERROR(INDEX($L$4:$L$5000,_xlfn.AGGREGATE(15,6,IF($L$4:$L$5000&lt;&gt;"",ROW($L$4:$L$5000)-ROW($L$4)+1,NA()),ROWS($O$4:O1025))),"")</f>
        <v/>
      </c>
      <c r="P1025" t="str">
        <f>IF(O1025="","",IF(INDEX(TabPlayer2[Players],MATCH(P1024,TabPlayer2[Players],0)+1)="",$B$4,INDEX(TabPlayer2[Players],MATCH(P1024,TabPlayer2[Players],0)+1)))</f>
        <v/>
      </c>
      <c r="Q1025" t="str">
        <f t="shared" si="79"/>
        <v/>
      </c>
      <c r="R1025" t="str">
        <f>IF(TabResults[[#This Row],[Games-Periods-Players]]="","",1)</f>
        <v/>
      </c>
    </row>
    <row r="1026" spans="10:18" hidden="1" x14ac:dyDescent="0.25">
      <c r="J1026" s="11" t="str">
        <f t="shared" si="78"/>
        <v/>
      </c>
      <c r="K1026" t="str">
        <f>IF(ROW()-ROW($K$4)+1&gt;COUNTA($J$4:$J$5000)*COUNTA(TabPP[Players playing]),"",INDEX($J$4:$J$5000,INT((ROW()-ROW($K$4))/COUNTA(TabPP[Players playing])+1))&amp;"-"&amp;INDEX(TabPP[Players playing],MOD(ROW()-ROW($K$4),COUNTA(TabPP[Players playing]))+1))</f>
        <v>G3--PP3</v>
      </c>
      <c r="L1026" t="str">
        <f t="shared" si="80"/>
        <v/>
      </c>
      <c r="M1026" t="str">
        <f t="shared" si="81"/>
        <v/>
      </c>
      <c r="N1026" t="str">
        <f t="shared" si="82"/>
        <v/>
      </c>
      <c r="O1026" t="str">
        <f t="array" ref="O1026">IFERROR(INDEX($L$4:$L$5000,_xlfn.AGGREGATE(15,6,IF($L$4:$L$5000&lt;&gt;"",ROW($L$4:$L$5000)-ROW($L$4)+1,NA()),ROWS($O$4:O1026))),"")</f>
        <v/>
      </c>
      <c r="P1026" t="str">
        <f>IF(O1026="","",IF(INDEX(TabPlayer2[Players],MATCH(P1025,TabPlayer2[Players],0)+1)="",$B$4,INDEX(TabPlayer2[Players],MATCH(P1025,TabPlayer2[Players],0)+1)))</f>
        <v/>
      </c>
      <c r="Q1026" t="str">
        <f t="shared" si="79"/>
        <v/>
      </c>
      <c r="R1026" t="str">
        <f>IF(TabResults[[#This Row],[Games-Periods-Players]]="","",1)</f>
        <v/>
      </c>
    </row>
    <row r="1027" spans="10:18" hidden="1" x14ac:dyDescent="0.25">
      <c r="J1027" s="11" t="str">
        <f t="shared" si="78"/>
        <v/>
      </c>
      <c r="K1027" t="str">
        <f>IF(ROW()-ROW($K$4)+1&gt;COUNTA($J$4:$J$5000)*COUNTA(TabPP[Players playing]),"",INDEX($J$4:$J$5000,INT((ROW()-ROW($K$4))/COUNTA(TabPP[Players playing])+1))&amp;"-"&amp;INDEX(TabPP[Players playing],MOD(ROW()-ROW($K$4),COUNTA(TabPP[Players playing]))+1))</f>
        <v>G3--PP4</v>
      </c>
      <c r="L1027" t="str">
        <f t="shared" si="80"/>
        <v/>
      </c>
      <c r="M1027" t="str">
        <f t="shared" si="81"/>
        <v/>
      </c>
      <c r="N1027" t="str">
        <f t="shared" si="82"/>
        <v/>
      </c>
      <c r="O1027" t="str">
        <f t="array" ref="O1027">IFERROR(INDEX($L$4:$L$5000,_xlfn.AGGREGATE(15,6,IF($L$4:$L$5000&lt;&gt;"",ROW($L$4:$L$5000)-ROW($L$4)+1,NA()),ROWS($O$4:O1027))),"")</f>
        <v/>
      </c>
      <c r="P1027" t="str">
        <f>IF(O1027="","",IF(INDEX(TabPlayer2[Players],MATCH(P1026,TabPlayer2[Players],0)+1)="",$B$4,INDEX(TabPlayer2[Players],MATCH(P1026,TabPlayer2[Players],0)+1)))</f>
        <v/>
      </c>
      <c r="Q1027" t="str">
        <f t="shared" si="79"/>
        <v/>
      </c>
      <c r="R1027" t="str">
        <f>IF(TabResults[[#This Row],[Games-Periods-Players]]="","",1)</f>
        <v/>
      </c>
    </row>
    <row r="1028" spans="10:18" hidden="1" x14ac:dyDescent="0.25">
      <c r="J1028" s="11" t="str">
        <f t="shared" ref="J1028:J1091" si="83">IF(ROW()-ROW($J$4)+1&gt;COUNTA($D$4:$D$23)*COUNTA($F$4:$F$23),"",INDEX($D$4:$D$23,INT((ROW()-ROW($J$4))/COUNTA($F$4:$F$23)+1))&amp;"-"&amp;INDEX($F$4:$F$23,MOD(ROW()-ROW($J$4),COUNTA($F$4:$F$23))+1))</f>
        <v/>
      </c>
      <c r="K1028" t="str">
        <f>IF(ROW()-ROW($K$4)+1&gt;COUNTA($J$4:$J$5000)*COUNTA(TabPP[Players playing]),"",INDEX($J$4:$J$5000,INT((ROW()-ROW($K$4))/COUNTA(TabPP[Players playing])+1))&amp;"-"&amp;INDEX(TabPP[Players playing],MOD(ROW()-ROW($K$4),COUNTA(TabPP[Players playing]))+1))</f>
        <v>G3--PP5</v>
      </c>
      <c r="L1028" t="str">
        <f t="shared" si="80"/>
        <v/>
      </c>
      <c r="M1028" t="str">
        <f t="shared" si="81"/>
        <v/>
      </c>
      <c r="N1028" t="str">
        <f t="shared" si="82"/>
        <v/>
      </c>
      <c r="O1028" t="str">
        <f t="array" ref="O1028">IFERROR(INDEX($L$4:$L$5000,_xlfn.AGGREGATE(15,6,IF($L$4:$L$5000&lt;&gt;"",ROW($L$4:$L$5000)-ROW($L$4)+1,NA()),ROWS($O$4:O1028))),"")</f>
        <v/>
      </c>
      <c r="P1028" t="str">
        <f>IF(O1028="","",IF(INDEX(TabPlayer2[Players],MATCH(P1027,TabPlayer2[Players],0)+1)="",$B$4,INDEX(TabPlayer2[Players],MATCH(P1027,TabPlayer2[Players],0)+1)))</f>
        <v/>
      </c>
      <c r="Q1028" t="str">
        <f t="shared" ref="Q1028:Q1091" si="84">IF(O1028="","",M1028&amp;"-"&amp;N1028&amp;"-"&amp;P1028)</f>
        <v/>
      </c>
      <c r="R1028" t="str">
        <f>IF(TabResults[[#This Row],[Games-Periods-Players]]="","",1)</f>
        <v/>
      </c>
    </row>
    <row r="1029" spans="10:18" hidden="1" x14ac:dyDescent="0.25">
      <c r="J1029" s="11" t="str">
        <f t="shared" si="83"/>
        <v/>
      </c>
      <c r="K1029" t="str">
        <f>IF(ROW()-ROW($K$4)+1&gt;COUNTA($J$4:$J$5000)*COUNTA(TabPP[Players playing]),"",INDEX($J$4:$J$5000,INT((ROW()-ROW($K$4))/COUNTA(TabPP[Players playing])+1))&amp;"-"&amp;INDEX(TabPP[Players playing],MOD(ROW()-ROW($K$4),COUNTA(TabPP[Players playing]))+1))</f>
        <v>G3--</v>
      </c>
      <c r="L1029" t="str">
        <f t="shared" ref="L1029:L1092" si="85">IF(LEN(K1029)&gt;=9,K1029,"")</f>
        <v/>
      </c>
      <c r="M1029" t="str">
        <f t="shared" ref="M1029:M1092" si="86">TRIM(LEFT(SUBSTITUTE(O1029,"-",REPT(" ",LEN(O1029))),LEN(O1029)))</f>
        <v/>
      </c>
      <c r="N1029" t="str">
        <f t="shared" ref="N1029:N1092" si="87">TRIM(MID(SUBSTITUTE(O1029,"-",REPT(" ",LEN(O1029))),(2-1)*LEN(O1029)+1,LEN(O1029)))</f>
        <v/>
      </c>
      <c r="O1029" t="str">
        <f t="array" ref="O1029">IFERROR(INDEX($L$4:$L$5000,_xlfn.AGGREGATE(15,6,IF($L$4:$L$5000&lt;&gt;"",ROW($L$4:$L$5000)-ROW($L$4)+1,NA()),ROWS($O$4:O1029))),"")</f>
        <v/>
      </c>
      <c r="P1029" t="str">
        <f>IF(O1029="","",IF(INDEX(TabPlayer2[Players],MATCH(P1028,TabPlayer2[Players],0)+1)="",$B$4,INDEX(TabPlayer2[Players],MATCH(P1028,TabPlayer2[Players],0)+1)))</f>
        <v/>
      </c>
      <c r="Q1029" t="str">
        <f t="shared" si="84"/>
        <v/>
      </c>
      <c r="R1029" t="str">
        <f>IF(TabResults[[#This Row],[Games-Periods-Players]]="","",1)</f>
        <v/>
      </c>
    </row>
    <row r="1030" spans="10:18" hidden="1" x14ac:dyDescent="0.25">
      <c r="J1030" s="11" t="str">
        <f t="shared" si="83"/>
        <v/>
      </c>
      <c r="K1030" t="str">
        <f>IF(ROW()-ROW($K$4)+1&gt;COUNTA($J$4:$J$5000)*COUNTA(TabPP[Players playing]),"",INDEX($J$4:$J$5000,INT((ROW()-ROW($K$4))/COUNTA(TabPP[Players playing])+1))&amp;"-"&amp;INDEX(TabPP[Players playing],MOD(ROW()-ROW($K$4),COUNTA(TabPP[Players playing]))+1))</f>
        <v>G3--</v>
      </c>
      <c r="L1030" t="str">
        <f t="shared" si="85"/>
        <v/>
      </c>
      <c r="M1030" t="str">
        <f t="shared" si="86"/>
        <v/>
      </c>
      <c r="N1030" t="str">
        <f t="shared" si="87"/>
        <v/>
      </c>
      <c r="O1030" t="str">
        <f t="array" ref="O1030">IFERROR(INDEX($L$4:$L$5000,_xlfn.AGGREGATE(15,6,IF($L$4:$L$5000&lt;&gt;"",ROW($L$4:$L$5000)-ROW($L$4)+1,NA()),ROWS($O$4:O1030))),"")</f>
        <v/>
      </c>
      <c r="P1030" t="str">
        <f>IF(O1030="","",IF(INDEX(TabPlayer2[Players],MATCH(P1029,TabPlayer2[Players],0)+1)="",$B$4,INDEX(TabPlayer2[Players],MATCH(P1029,TabPlayer2[Players],0)+1)))</f>
        <v/>
      </c>
      <c r="Q1030" t="str">
        <f t="shared" si="84"/>
        <v/>
      </c>
      <c r="R1030" t="str">
        <f>IF(TabResults[[#This Row],[Games-Periods-Players]]="","",1)</f>
        <v/>
      </c>
    </row>
    <row r="1031" spans="10:18" hidden="1" x14ac:dyDescent="0.25">
      <c r="J1031" s="11" t="str">
        <f t="shared" si="83"/>
        <v/>
      </c>
      <c r="K1031" t="str">
        <f>IF(ROW()-ROW($K$4)+1&gt;COUNTA($J$4:$J$5000)*COUNTA(TabPP[Players playing]),"",INDEX($J$4:$J$5000,INT((ROW()-ROW($K$4))/COUNTA(TabPP[Players playing])+1))&amp;"-"&amp;INDEX(TabPP[Players playing],MOD(ROW()-ROW($K$4),COUNTA(TabPP[Players playing]))+1))</f>
        <v>G3--</v>
      </c>
      <c r="L1031" t="str">
        <f t="shared" si="85"/>
        <v/>
      </c>
      <c r="M1031" t="str">
        <f t="shared" si="86"/>
        <v/>
      </c>
      <c r="N1031" t="str">
        <f t="shared" si="87"/>
        <v/>
      </c>
      <c r="O1031" t="str">
        <f t="array" ref="O1031">IFERROR(INDEX($L$4:$L$5000,_xlfn.AGGREGATE(15,6,IF($L$4:$L$5000&lt;&gt;"",ROW($L$4:$L$5000)-ROW($L$4)+1,NA()),ROWS($O$4:O1031))),"")</f>
        <v/>
      </c>
      <c r="P1031" t="str">
        <f>IF(O1031="","",IF(INDEX(TabPlayer2[Players],MATCH(P1030,TabPlayer2[Players],0)+1)="",$B$4,INDEX(TabPlayer2[Players],MATCH(P1030,TabPlayer2[Players],0)+1)))</f>
        <v/>
      </c>
      <c r="Q1031" t="str">
        <f t="shared" si="84"/>
        <v/>
      </c>
      <c r="R1031" t="str">
        <f>IF(TabResults[[#This Row],[Games-Periods-Players]]="","",1)</f>
        <v/>
      </c>
    </row>
    <row r="1032" spans="10:18" hidden="1" x14ac:dyDescent="0.25">
      <c r="J1032" s="11" t="str">
        <f t="shared" si="83"/>
        <v/>
      </c>
      <c r="K1032" t="str">
        <f>IF(ROW()-ROW($K$4)+1&gt;COUNTA($J$4:$J$5000)*COUNTA(TabPP[Players playing]),"",INDEX($J$4:$J$5000,INT((ROW()-ROW($K$4))/COUNTA(TabPP[Players playing])+1))&amp;"-"&amp;INDEX(TabPP[Players playing],MOD(ROW()-ROW($K$4),COUNTA(TabPP[Players playing]))+1))</f>
        <v>G3--</v>
      </c>
      <c r="L1032" t="str">
        <f t="shared" si="85"/>
        <v/>
      </c>
      <c r="M1032" t="str">
        <f t="shared" si="86"/>
        <v/>
      </c>
      <c r="N1032" t="str">
        <f t="shared" si="87"/>
        <v/>
      </c>
      <c r="O1032" t="str">
        <f t="array" ref="O1032">IFERROR(INDEX($L$4:$L$5000,_xlfn.AGGREGATE(15,6,IF($L$4:$L$5000&lt;&gt;"",ROW($L$4:$L$5000)-ROW($L$4)+1,NA()),ROWS($O$4:O1032))),"")</f>
        <v/>
      </c>
      <c r="P1032" t="str">
        <f>IF(O1032="","",IF(INDEX(TabPlayer2[Players],MATCH(P1031,TabPlayer2[Players],0)+1)="",$B$4,INDEX(TabPlayer2[Players],MATCH(P1031,TabPlayer2[Players],0)+1)))</f>
        <v/>
      </c>
      <c r="Q1032" t="str">
        <f t="shared" si="84"/>
        <v/>
      </c>
      <c r="R1032" t="str">
        <f>IF(TabResults[[#This Row],[Games-Periods-Players]]="","",1)</f>
        <v/>
      </c>
    </row>
    <row r="1033" spans="10:18" hidden="1" x14ac:dyDescent="0.25">
      <c r="J1033" s="11" t="str">
        <f t="shared" si="83"/>
        <v/>
      </c>
      <c r="K1033" t="str">
        <f>IF(ROW()-ROW($K$4)+1&gt;COUNTA($J$4:$J$5000)*COUNTA(TabPP[Players playing]),"",INDEX($J$4:$J$5000,INT((ROW()-ROW($K$4))/COUNTA(TabPP[Players playing])+1))&amp;"-"&amp;INDEX(TabPP[Players playing],MOD(ROW()-ROW($K$4),COUNTA(TabPP[Players playing]))+1))</f>
        <v>G3--</v>
      </c>
      <c r="L1033" t="str">
        <f t="shared" si="85"/>
        <v/>
      </c>
      <c r="M1033" t="str">
        <f t="shared" si="86"/>
        <v/>
      </c>
      <c r="N1033" t="str">
        <f t="shared" si="87"/>
        <v/>
      </c>
      <c r="O1033" t="str">
        <f t="array" ref="O1033">IFERROR(INDEX($L$4:$L$5000,_xlfn.AGGREGATE(15,6,IF($L$4:$L$5000&lt;&gt;"",ROW($L$4:$L$5000)-ROW($L$4)+1,NA()),ROWS($O$4:O1033))),"")</f>
        <v/>
      </c>
      <c r="P1033" t="str">
        <f>IF(O1033="","",IF(INDEX(TabPlayer2[Players],MATCH(P1032,TabPlayer2[Players],0)+1)="",$B$4,INDEX(TabPlayer2[Players],MATCH(P1032,TabPlayer2[Players],0)+1)))</f>
        <v/>
      </c>
      <c r="Q1033" t="str">
        <f t="shared" si="84"/>
        <v/>
      </c>
      <c r="R1033" t="str">
        <f>IF(TabResults[[#This Row],[Games-Periods-Players]]="","",1)</f>
        <v/>
      </c>
    </row>
    <row r="1034" spans="10:18" hidden="1" x14ac:dyDescent="0.25">
      <c r="J1034" s="11" t="str">
        <f t="shared" si="83"/>
        <v/>
      </c>
      <c r="K1034" t="str">
        <f>IF(ROW()-ROW($K$4)+1&gt;COUNTA($J$4:$J$5000)*COUNTA(TabPP[Players playing]),"",INDEX($J$4:$J$5000,INT((ROW()-ROW($K$4))/COUNTA(TabPP[Players playing])+1))&amp;"-"&amp;INDEX(TabPP[Players playing],MOD(ROW()-ROW($K$4),COUNTA(TabPP[Players playing]))+1))</f>
        <v>G3--</v>
      </c>
      <c r="L1034" t="str">
        <f t="shared" si="85"/>
        <v/>
      </c>
      <c r="M1034" t="str">
        <f t="shared" si="86"/>
        <v/>
      </c>
      <c r="N1034" t="str">
        <f t="shared" si="87"/>
        <v/>
      </c>
      <c r="O1034" t="str">
        <f t="array" ref="O1034">IFERROR(INDEX($L$4:$L$5000,_xlfn.AGGREGATE(15,6,IF($L$4:$L$5000&lt;&gt;"",ROW($L$4:$L$5000)-ROW($L$4)+1,NA()),ROWS($O$4:O1034))),"")</f>
        <v/>
      </c>
      <c r="P1034" t="str">
        <f>IF(O1034="","",IF(INDEX(TabPlayer2[Players],MATCH(P1033,TabPlayer2[Players],0)+1)="",$B$4,INDEX(TabPlayer2[Players],MATCH(P1033,TabPlayer2[Players],0)+1)))</f>
        <v/>
      </c>
      <c r="Q1034" t="str">
        <f t="shared" si="84"/>
        <v/>
      </c>
      <c r="R1034" t="str">
        <f>IF(TabResults[[#This Row],[Games-Periods-Players]]="","",1)</f>
        <v/>
      </c>
    </row>
    <row r="1035" spans="10:18" hidden="1" x14ac:dyDescent="0.25">
      <c r="J1035" s="11" t="str">
        <f t="shared" si="83"/>
        <v/>
      </c>
      <c r="K1035" t="str">
        <f>IF(ROW()-ROW($K$4)+1&gt;COUNTA($J$4:$J$5000)*COUNTA(TabPP[Players playing]),"",INDEX($J$4:$J$5000,INT((ROW()-ROW($K$4))/COUNTA(TabPP[Players playing])+1))&amp;"-"&amp;INDEX(TabPP[Players playing],MOD(ROW()-ROW($K$4),COUNTA(TabPP[Players playing]))+1))</f>
        <v>G3--</v>
      </c>
      <c r="L1035" t="str">
        <f t="shared" si="85"/>
        <v/>
      </c>
      <c r="M1035" t="str">
        <f t="shared" si="86"/>
        <v/>
      </c>
      <c r="N1035" t="str">
        <f t="shared" si="87"/>
        <v/>
      </c>
      <c r="O1035" t="str">
        <f t="array" ref="O1035">IFERROR(INDEX($L$4:$L$5000,_xlfn.AGGREGATE(15,6,IF($L$4:$L$5000&lt;&gt;"",ROW($L$4:$L$5000)-ROW($L$4)+1,NA()),ROWS($O$4:O1035))),"")</f>
        <v/>
      </c>
      <c r="P1035" t="str">
        <f>IF(O1035="","",IF(INDEX(TabPlayer2[Players],MATCH(P1034,TabPlayer2[Players],0)+1)="",$B$4,INDEX(TabPlayer2[Players],MATCH(P1034,TabPlayer2[Players],0)+1)))</f>
        <v/>
      </c>
      <c r="Q1035" t="str">
        <f t="shared" si="84"/>
        <v/>
      </c>
      <c r="R1035" t="str">
        <f>IF(TabResults[[#This Row],[Games-Periods-Players]]="","",1)</f>
        <v/>
      </c>
    </row>
    <row r="1036" spans="10:18" hidden="1" x14ac:dyDescent="0.25">
      <c r="J1036" s="11" t="str">
        <f t="shared" si="83"/>
        <v/>
      </c>
      <c r="K1036" t="str">
        <f>IF(ROW()-ROW($K$4)+1&gt;COUNTA($J$4:$J$5000)*COUNTA(TabPP[Players playing]),"",INDEX($J$4:$J$5000,INT((ROW()-ROW($K$4))/COUNTA(TabPP[Players playing])+1))&amp;"-"&amp;INDEX(TabPP[Players playing],MOD(ROW()-ROW($K$4),COUNTA(TabPP[Players playing]))+1))</f>
        <v>G3--</v>
      </c>
      <c r="L1036" t="str">
        <f t="shared" si="85"/>
        <v/>
      </c>
      <c r="M1036" t="str">
        <f t="shared" si="86"/>
        <v/>
      </c>
      <c r="N1036" t="str">
        <f t="shared" si="87"/>
        <v/>
      </c>
      <c r="O1036" t="str">
        <f t="array" ref="O1036">IFERROR(INDEX($L$4:$L$5000,_xlfn.AGGREGATE(15,6,IF($L$4:$L$5000&lt;&gt;"",ROW($L$4:$L$5000)-ROW($L$4)+1,NA()),ROWS($O$4:O1036))),"")</f>
        <v/>
      </c>
      <c r="P1036" t="str">
        <f>IF(O1036="","",IF(INDEX(TabPlayer2[Players],MATCH(P1035,TabPlayer2[Players],0)+1)="",$B$4,INDEX(TabPlayer2[Players],MATCH(P1035,TabPlayer2[Players],0)+1)))</f>
        <v/>
      </c>
      <c r="Q1036" t="str">
        <f t="shared" si="84"/>
        <v/>
      </c>
      <c r="R1036" t="str">
        <f>IF(TabResults[[#This Row],[Games-Periods-Players]]="","",1)</f>
        <v/>
      </c>
    </row>
    <row r="1037" spans="10:18" hidden="1" x14ac:dyDescent="0.25">
      <c r="J1037" s="11" t="str">
        <f t="shared" si="83"/>
        <v/>
      </c>
      <c r="K1037" t="str">
        <f>IF(ROW()-ROW($K$4)+1&gt;COUNTA($J$4:$J$5000)*COUNTA(TabPP[Players playing]),"",INDEX($J$4:$J$5000,INT((ROW()-ROW($K$4))/COUNTA(TabPP[Players playing])+1))&amp;"-"&amp;INDEX(TabPP[Players playing],MOD(ROW()-ROW($K$4),COUNTA(TabPP[Players playing]))+1))</f>
        <v>G3--</v>
      </c>
      <c r="L1037" t="str">
        <f t="shared" si="85"/>
        <v/>
      </c>
      <c r="M1037" t="str">
        <f t="shared" si="86"/>
        <v/>
      </c>
      <c r="N1037" t="str">
        <f t="shared" si="87"/>
        <v/>
      </c>
      <c r="O1037" t="str">
        <f t="array" ref="O1037">IFERROR(INDEX($L$4:$L$5000,_xlfn.AGGREGATE(15,6,IF($L$4:$L$5000&lt;&gt;"",ROW($L$4:$L$5000)-ROW($L$4)+1,NA()),ROWS($O$4:O1037))),"")</f>
        <v/>
      </c>
      <c r="P1037" t="str">
        <f>IF(O1037="","",IF(INDEX(TabPlayer2[Players],MATCH(P1036,TabPlayer2[Players],0)+1)="",$B$4,INDEX(TabPlayer2[Players],MATCH(P1036,TabPlayer2[Players],0)+1)))</f>
        <v/>
      </c>
      <c r="Q1037" t="str">
        <f t="shared" si="84"/>
        <v/>
      </c>
      <c r="R1037" t="str">
        <f>IF(TabResults[[#This Row],[Games-Periods-Players]]="","",1)</f>
        <v/>
      </c>
    </row>
    <row r="1038" spans="10:18" hidden="1" x14ac:dyDescent="0.25">
      <c r="J1038" s="11" t="str">
        <f t="shared" si="83"/>
        <v/>
      </c>
      <c r="K1038" t="str">
        <f>IF(ROW()-ROW($K$4)+1&gt;COUNTA($J$4:$J$5000)*COUNTA(TabPP[Players playing]),"",INDEX($J$4:$J$5000,INT((ROW()-ROW($K$4))/COUNTA(TabPP[Players playing])+1))&amp;"-"&amp;INDEX(TabPP[Players playing],MOD(ROW()-ROW($K$4),COUNTA(TabPP[Players playing]))+1))</f>
        <v>G3--</v>
      </c>
      <c r="L1038" t="str">
        <f t="shared" si="85"/>
        <v/>
      </c>
      <c r="M1038" t="str">
        <f t="shared" si="86"/>
        <v/>
      </c>
      <c r="N1038" t="str">
        <f t="shared" si="87"/>
        <v/>
      </c>
      <c r="O1038" t="str">
        <f t="array" ref="O1038">IFERROR(INDEX($L$4:$L$5000,_xlfn.AGGREGATE(15,6,IF($L$4:$L$5000&lt;&gt;"",ROW($L$4:$L$5000)-ROW($L$4)+1,NA()),ROWS($O$4:O1038))),"")</f>
        <v/>
      </c>
      <c r="P1038" t="str">
        <f>IF(O1038="","",IF(INDEX(TabPlayer2[Players],MATCH(P1037,TabPlayer2[Players],0)+1)="",$B$4,INDEX(TabPlayer2[Players],MATCH(P1037,TabPlayer2[Players],0)+1)))</f>
        <v/>
      </c>
      <c r="Q1038" t="str">
        <f t="shared" si="84"/>
        <v/>
      </c>
      <c r="R1038" t="str">
        <f>IF(TabResults[[#This Row],[Games-Periods-Players]]="","",1)</f>
        <v/>
      </c>
    </row>
    <row r="1039" spans="10:18" hidden="1" x14ac:dyDescent="0.25">
      <c r="J1039" s="11" t="str">
        <f t="shared" si="83"/>
        <v/>
      </c>
      <c r="K1039" t="str">
        <f>IF(ROW()-ROW($K$4)+1&gt;COUNTA($J$4:$J$5000)*COUNTA(TabPP[Players playing]),"",INDEX($J$4:$J$5000,INT((ROW()-ROW($K$4))/COUNTA(TabPP[Players playing])+1))&amp;"-"&amp;INDEX(TabPP[Players playing],MOD(ROW()-ROW($K$4),COUNTA(TabPP[Players playing]))+1))</f>
        <v>G3--</v>
      </c>
      <c r="L1039" t="str">
        <f t="shared" si="85"/>
        <v/>
      </c>
      <c r="M1039" t="str">
        <f t="shared" si="86"/>
        <v/>
      </c>
      <c r="N1039" t="str">
        <f t="shared" si="87"/>
        <v/>
      </c>
      <c r="O1039" t="str">
        <f t="array" ref="O1039">IFERROR(INDEX($L$4:$L$5000,_xlfn.AGGREGATE(15,6,IF($L$4:$L$5000&lt;&gt;"",ROW($L$4:$L$5000)-ROW($L$4)+1,NA()),ROWS($O$4:O1039))),"")</f>
        <v/>
      </c>
      <c r="P1039" t="str">
        <f>IF(O1039="","",IF(INDEX(TabPlayer2[Players],MATCH(P1038,TabPlayer2[Players],0)+1)="",$B$4,INDEX(TabPlayer2[Players],MATCH(P1038,TabPlayer2[Players],0)+1)))</f>
        <v/>
      </c>
      <c r="Q1039" t="str">
        <f t="shared" si="84"/>
        <v/>
      </c>
      <c r="R1039" t="str">
        <f>IF(TabResults[[#This Row],[Games-Periods-Players]]="","",1)</f>
        <v/>
      </c>
    </row>
    <row r="1040" spans="10:18" hidden="1" x14ac:dyDescent="0.25">
      <c r="J1040" s="11" t="str">
        <f t="shared" si="83"/>
        <v/>
      </c>
      <c r="K1040" t="str">
        <f>IF(ROW()-ROW($K$4)+1&gt;COUNTA($J$4:$J$5000)*COUNTA(TabPP[Players playing]),"",INDEX($J$4:$J$5000,INT((ROW()-ROW($K$4))/COUNTA(TabPP[Players playing])+1))&amp;"-"&amp;INDEX(TabPP[Players playing],MOD(ROW()-ROW($K$4),COUNTA(TabPP[Players playing]))+1))</f>
        <v>G3--</v>
      </c>
      <c r="L1040" t="str">
        <f t="shared" si="85"/>
        <v/>
      </c>
      <c r="M1040" t="str">
        <f t="shared" si="86"/>
        <v/>
      </c>
      <c r="N1040" t="str">
        <f t="shared" si="87"/>
        <v/>
      </c>
      <c r="O1040" t="str">
        <f t="array" ref="O1040">IFERROR(INDEX($L$4:$L$5000,_xlfn.AGGREGATE(15,6,IF($L$4:$L$5000&lt;&gt;"",ROW($L$4:$L$5000)-ROW($L$4)+1,NA()),ROWS($O$4:O1040))),"")</f>
        <v/>
      </c>
      <c r="P1040" t="str">
        <f>IF(O1040="","",IF(INDEX(TabPlayer2[Players],MATCH(P1039,TabPlayer2[Players],0)+1)="",$B$4,INDEX(TabPlayer2[Players],MATCH(P1039,TabPlayer2[Players],0)+1)))</f>
        <v/>
      </c>
      <c r="Q1040" t="str">
        <f t="shared" si="84"/>
        <v/>
      </c>
      <c r="R1040" t="str">
        <f>IF(TabResults[[#This Row],[Games-Periods-Players]]="","",1)</f>
        <v/>
      </c>
    </row>
    <row r="1041" spans="10:18" hidden="1" x14ac:dyDescent="0.25">
      <c r="J1041" s="11" t="str">
        <f t="shared" si="83"/>
        <v/>
      </c>
      <c r="K1041" t="str">
        <f>IF(ROW()-ROW($K$4)+1&gt;COUNTA($J$4:$J$5000)*COUNTA(TabPP[Players playing]),"",INDEX($J$4:$J$5000,INT((ROW()-ROW($K$4))/COUNTA(TabPP[Players playing])+1))&amp;"-"&amp;INDEX(TabPP[Players playing],MOD(ROW()-ROW($K$4),COUNTA(TabPP[Players playing]))+1))</f>
        <v>G3--</v>
      </c>
      <c r="L1041" t="str">
        <f t="shared" si="85"/>
        <v/>
      </c>
      <c r="M1041" t="str">
        <f t="shared" si="86"/>
        <v/>
      </c>
      <c r="N1041" t="str">
        <f t="shared" si="87"/>
        <v/>
      </c>
      <c r="O1041" t="str">
        <f t="array" ref="O1041">IFERROR(INDEX($L$4:$L$5000,_xlfn.AGGREGATE(15,6,IF($L$4:$L$5000&lt;&gt;"",ROW($L$4:$L$5000)-ROW($L$4)+1,NA()),ROWS($O$4:O1041))),"")</f>
        <v/>
      </c>
      <c r="P1041" t="str">
        <f>IF(O1041="","",IF(INDEX(TabPlayer2[Players],MATCH(P1040,TabPlayer2[Players],0)+1)="",$B$4,INDEX(TabPlayer2[Players],MATCH(P1040,TabPlayer2[Players],0)+1)))</f>
        <v/>
      </c>
      <c r="Q1041" t="str">
        <f t="shared" si="84"/>
        <v/>
      </c>
      <c r="R1041" t="str">
        <f>IF(TabResults[[#This Row],[Games-Periods-Players]]="","",1)</f>
        <v/>
      </c>
    </row>
    <row r="1042" spans="10:18" hidden="1" x14ac:dyDescent="0.25">
      <c r="J1042" s="11" t="str">
        <f t="shared" si="83"/>
        <v/>
      </c>
      <c r="K1042" t="str">
        <f>IF(ROW()-ROW($K$4)+1&gt;COUNTA($J$4:$J$5000)*COUNTA(TabPP[Players playing]),"",INDEX($J$4:$J$5000,INT((ROW()-ROW($K$4))/COUNTA(TabPP[Players playing])+1))&amp;"-"&amp;INDEX(TabPP[Players playing],MOD(ROW()-ROW($K$4),COUNTA(TabPP[Players playing]))+1))</f>
        <v>G3--</v>
      </c>
      <c r="L1042" t="str">
        <f t="shared" si="85"/>
        <v/>
      </c>
      <c r="M1042" t="str">
        <f t="shared" si="86"/>
        <v/>
      </c>
      <c r="N1042" t="str">
        <f t="shared" si="87"/>
        <v/>
      </c>
      <c r="O1042" t="str">
        <f t="array" ref="O1042">IFERROR(INDEX($L$4:$L$5000,_xlfn.AGGREGATE(15,6,IF($L$4:$L$5000&lt;&gt;"",ROW($L$4:$L$5000)-ROW($L$4)+1,NA()),ROWS($O$4:O1042))),"")</f>
        <v/>
      </c>
      <c r="P1042" t="str">
        <f>IF(O1042="","",IF(INDEX(TabPlayer2[Players],MATCH(P1041,TabPlayer2[Players],0)+1)="",$B$4,INDEX(TabPlayer2[Players],MATCH(P1041,TabPlayer2[Players],0)+1)))</f>
        <v/>
      </c>
      <c r="Q1042" t="str">
        <f t="shared" si="84"/>
        <v/>
      </c>
      <c r="R1042" t="str">
        <f>IF(TabResults[[#This Row],[Games-Periods-Players]]="","",1)</f>
        <v/>
      </c>
    </row>
    <row r="1043" spans="10:18" hidden="1" x14ac:dyDescent="0.25">
      <c r="J1043" s="11" t="str">
        <f t="shared" si="83"/>
        <v/>
      </c>
      <c r="K1043" t="str">
        <f>IF(ROW()-ROW($K$4)+1&gt;COUNTA($J$4:$J$5000)*COUNTA(TabPP[Players playing]),"",INDEX($J$4:$J$5000,INT((ROW()-ROW($K$4))/COUNTA(TabPP[Players playing])+1))&amp;"-"&amp;INDEX(TabPP[Players playing],MOD(ROW()-ROW($K$4),COUNTA(TabPP[Players playing]))+1))</f>
        <v>G3--</v>
      </c>
      <c r="L1043" t="str">
        <f t="shared" si="85"/>
        <v/>
      </c>
      <c r="M1043" t="str">
        <f t="shared" si="86"/>
        <v/>
      </c>
      <c r="N1043" t="str">
        <f t="shared" si="87"/>
        <v/>
      </c>
      <c r="O1043" t="str">
        <f t="array" ref="O1043">IFERROR(INDEX($L$4:$L$5000,_xlfn.AGGREGATE(15,6,IF($L$4:$L$5000&lt;&gt;"",ROW($L$4:$L$5000)-ROW($L$4)+1,NA()),ROWS($O$4:O1043))),"")</f>
        <v/>
      </c>
      <c r="P1043" t="str">
        <f>IF(O1043="","",IF(INDEX(TabPlayer2[Players],MATCH(P1042,TabPlayer2[Players],0)+1)="",$B$4,INDEX(TabPlayer2[Players],MATCH(P1042,TabPlayer2[Players],0)+1)))</f>
        <v/>
      </c>
      <c r="Q1043" t="str">
        <f t="shared" si="84"/>
        <v/>
      </c>
      <c r="R1043" t="str">
        <f>IF(TabResults[[#This Row],[Games-Periods-Players]]="","",1)</f>
        <v/>
      </c>
    </row>
    <row r="1044" spans="10:18" hidden="1" x14ac:dyDescent="0.25">
      <c r="J1044" s="11" t="str">
        <f t="shared" si="83"/>
        <v/>
      </c>
      <c r="K1044" t="str">
        <f>IF(ROW()-ROW($K$4)+1&gt;COUNTA($J$4:$J$5000)*COUNTA(TabPP[Players playing]),"",INDEX($J$4:$J$5000,INT((ROW()-ROW($K$4))/COUNTA(TabPP[Players playing])+1))&amp;"-"&amp;INDEX(TabPP[Players playing],MOD(ROW()-ROW($K$4),COUNTA(TabPP[Players playing]))+1))</f>
        <v>G3--PP1</v>
      </c>
      <c r="L1044" t="str">
        <f t="shared" si="85"/>
        <v/>
      </c>
      <c r="M1044" t="str">
        <f t="shared" si="86"/>
        <v/>
      </c>
      <c r="N1044" t="str">
        <f t="shared" si="87"/>
        <v/>
      </c>
      <c r="O1044" t="str">
        <f t="array" ref="O1044">IFERROR(INDEX($L$4:$L$5000,_xlfn.AGGREGATE(15,6,IF($L$4:$L$5000&lt;&gt;"",ROW($L$4:$L$5000)-ROW($L$4)+1,NA()),ROWS($O$4:O1044))),"")</f>
        <v/>
      </c>
      <c r="P1044" t="str">
        <f>IF(O1044="","",IF(INDEX(TabPlayer2[Players],MATCH(P1043,TabPlayer2[Players],0)+1)="",$B$4,INDEX(TabPlayer2[Players],MATCH(P1043,TabPlayer2[Players],0)+1)))</f>
        <v/>
      </c>
      <c r="Q1044" t="str">
        <f t="shared" si="84"/>
        <v/>
      </c>
      <c r="R1044" t="str">
        <f>IF(TabResults[[#This Row],[Games-Periods-Players]]="","",1)</f>
        <v/>
      </c>
    </row>
    <row r="1045" spans="10:18" hidden="1" x14ac:dyDescent="0.25">
      <c r="J1045" s="11" t="str">
        <f t="shared" si="83"/>
        <v/>
      </c>
      <c r="K1045" t="str">
        <f>IF(ROW()-ROW($K$4)+1&gt;COUNTA($J$4:$J$5000)*COUNTA(TabPP[Players playing]),"",INDEX($J$4:$J$5000,INT((ROW()-ROW($K$4))/COUNTA(TabPP[Players playing])+1))&amp;"-"&amp;INDEX(TabPP[Players playing],MOD(ROW()-ROW($K$4),COUNTA(TabPP[Players playing]))+1))</f>
        <v>G3--PP2</v>
      </c>
      <c r="L1045" t="str">
        <f t="shared" si="85"/>
        <v/>
      </c>
      <c r="M1045" t="str">
        <f t="shared" si="86"/>
        <v/>
      </c>
      <c r="N1045" t="str">
        <f t="shared" si="87"/>
        <v/>
      </c>
      <c r="O1045" t="str">
        <f t="array" ref="O1045">IFERROR(INDEX($L$4:$L$5000,_xlfn.AGGREGATE(15,6,IF($L$4:$L$5000&lt;&gt;"",ROW($L$4:$L$5000)-ROW($L$4)+1,NA()),ROWS($O$4:O1045))),"")</f>
        <v/>
      </c>
      <c r="P1045" t="str">
        <f>IF(O1045="","",IF(INDEX(TabPlayer2[Players],MATCH(P1044,TabPlayer2[Players],0)+1)="",$B$4,INDEX(TabPlayer2[Players],MATCH(P1044,TabPlayer2[Players],0)+1)))</f>
        <v/>
      </c>
      <c r="Q1045" t="str">
        <f t="shared" si="84"/>
        <v/>
      </c>
      <c r="R1045" t="str">
        <f>IF(TabResults[[#This Row],[Games-Periods-Players]]="","",1)</f>
        <v/>
      </c>
    </row>
    <row r="1046" spans="10:18" hidden="1" x14ac:dyDescent="0.25">
      <c r="J1046" s="11" t="str">
        <f t="shared" si="83"/>
        <v/>
      </c>
      <c r="K1046" t="str">
        <f>IF(ROW()-ROW($K$4)+1&gt;COUNTA($J$4:$J$5000)*COUNTA(TabPP[Players playing]),"",INDEX($J$4:$J$5000,INT((ROW()-ROW($K$4))/COUNTA(TabPP[Players playing])+1))&amp;"-"&amp;INDEX(TabPP[Players playing],MOD(ROW()-ROW($K$4),COUNTA(TabPP[Players playing]))+1))</f>
        <v>G3--PP3</v>
      </c>
      <c r="L1046" t="str">
        <f t="shared" si="85"/>
        <v/>
      </c>
      <c r="M1046" t="str">
        <f t="shared" si="86"/>
        <v/>
      </c>
      <c r="N1046" t="str">
        <f t="shared" si="87"/>
        <v/>
      </c>
      <c r="O1046" t="str">
        <f t="array" ref="O1046">IFERROR(INDEX($L$4:$L$5000,_xlfn.AGGREGATE(15,6,IF($L$4:$L$5000&lt;&gt;"",ROW($L$4:$L$5000)-ROW($L$4)+1,NA()),ROWS($O$4:O1046))),"")</f>
        <v/>
      </c>
      <c r="P1046" t="str">
        <f>IF(O1046="","",IF(INDEX(TabPlayer2[Players],MATCH(P1045,TabPlayer2[Players],0)+1)="",$B$4,INDEX(TabPlayer2[Players],MATCH(P1045,TabPlayer2[Players],0)+1)))</f>
        <v/>
      </c>
      <c r="Q1046" t="str">
        <f t="shared" si="84"/>
        <v/>
      </c>
      <c r="R1046" t="str">
        <f>IF(TabResults[[#This Row],[Games-Periods-Players]]="","",1)</f>
        <v/>
      </c>
    </row>
    <row r="1047" spans="10:18" hidden="1" x14ac:dyDescent="0.25">
      <c r="J1047" s="11" t="str">
        <f t="shared" si="83"/>
        <v/>
      </c>
      <c r="K1047" t="str">
        <f>IF(ROW()-ROW($K$4)+1&gt;COUNTA($J$4:$J$5000)*COUNTA(TabPP[Players playing]),"",INDEX($J$4:$J$5000,INT((ROW()-ROW($K$4))/COUNTA(TabPP[Players playing])+1))&amp;"-"&amp;INDEX(TabPP[Players playing],MOD(ROW()-ROW($K$4),COUNTA(TabPP[Players playing]))+1))</f>
        <v>G3--PP4</v>
      </c>
      <c r="L1047" t="str">
        <f t="shared" si="85"/>
        <v/>
      </c>
      <c r="M1047" t="str">
        <f t="shared" si="86"/>
        <v/>
      </c>
      <c r="N1047" t="str">
        <f t="shared" si="87"/>
        <v/>
      </c>
      <c r="O1047" t="str">
        <f t="array" ref="O1047">IFERROR(INDEX($L$4:$L$5000,_xlfn.AGGREGATE(15,6,IF($L$4:$L$5000&lt;&gt;"",ROW($L$4:$L$5000)-ROW($L$4)+1,NA()),ROWS($O$4:O1047))),"")</f>
        <v/>
      </c>
      <c r="P1047" t="str">
        <f>IF(O1047="","",IF(INDEX(TabPlayer2[Players],MATCH(P1046,TabPlayer2[Players],0)+1)="",$B$4,INDEX(TabPlayer2[Players],MATCH(P1046,TabPlayer2[Players],0)+1)))</f>
        <v/>
      </c>
      <c r="Q1047" t="str">
        <f t="shared" si="84"/>
        <v/>
      </c>
      <c r="R1047" t="str">
        <f>IF(TabResults[[#This Row],[Games-Periods-Players]]="","",1)</f>
        <v/>
      </c>
    </row>
    <row r="1048" spans="10:18" hidden="1" x14ac:dyDescent="0.25">
      <c r="J1048" s="11" t="str">
        <f t="shared" si="83"/>
        <v/>
      </c>
      <c r="K1048" t="str">
        <f>IF(ROW()-ROW($K$4)+1&gt;COUNTA($J$4:$J$5000)*COUNTA(TabPP[Players playing]),"",INDEX($J$4:$J$5000,INT((ROW()-ROW($K$4))/COUNTA(TabPP[Players playing])+1))&amp;"-"&amp;INDEX(TabPP[Players playing],MOD(ROW()-ROW($K$4),COUNTA(TabPP[Players playing]))+1))</f>
        <v>G3--PP5</v>
      </c>
      <c r="L1048" t="str">
        <f t="shared" si="85"/>
        <v/>
      </c>
      <c r="M1048" t="str">
        <f t="shared" si="86"/>
        <v/>
      </c>
      <c r="N1048" t="str">
        <f t="shared" si="87"/>
        <v/>
      </c>
      <c r="O1048" t="str">
        <f t="array" ref="O1048">IFERROR(INDEX($L$4:$L$5000,_xlfn.AGGREGATE(15,6,IF($L$4:$L$5000&lt;&gt;"",ROW($L$4:$L$5000)-ROW($L$4)+1,NA()),ROWS($O$4:O1048))),"")</f>
        <v/>
      </c>
      <c r="P1048" t="str">
        <f>IF(O1048="","",IF(INDEX(TabPlayer2[Players],MATCH(P1047,TabPlayer2[Players],0)+1)="",$B$4,INDEX(TabPlayer2[Players],MATCH(P1047,TabPlayer2[Players],0)+1)))</f>
        <v/>
      </c>
      <c r="Q1048" t="str">
        <f t="shared" si="84"/>
        <v/>
      </c>
      <c r="R1048" t="str">
        <f>IF(TabResults[[#This Row],[Games-Periods-Players]]="","",1)</f>
        <v/>
      </c>
    </row>
    <row r="1049" spans="10:18" hidden="1" x14ac:dyDescent="0.25">
      <c r="J1049" s="11" t="str">
        <f t="shared" si="83"/>
        <v/>
      </c>
      <c r="K1049" t="str">
        <f>IF(ROW()-ROW($K$4)+1&gt;COUNTA($J$4:$J$5000)*COUNTA(TabPP[Players playing]),"",INDEX($J$4:$J$5000,INT((ROW()-ROW($K$4))/COUNTA(TabPP[Players playing])+1))&amp;"-"&amp;INDEX(TabPP[Players playing],MOD(ROW()-ROW($K$4),COUNTA(TabPP[Players playing]))+1))</f>
        <v>G3--</v>
      </c>
      <c r="L1049" t="str">
        <f t="shared" si="85"/>
        <v/>
      </c>
      <c r="M1049" t="str">
        <f t="shared" si="86"/>
        <v/>
      </c>
      <c r="N1049" t="str">
        <f t="shared" si="87"/>
        <v/>
      </c>
      <c r="O1049" t="str">
        <f t="array" ref="O1049">IFERROR(INDEX($L$4:$L$5000,_xlfn.AGGREGATE(15,6,IF($L$4:$L$5000&lt;&gt;"",ROW($L$4:$L$5000)-ROW($L$4)+1,NA()),ROWS($O$4:O1049))),"")</f>
        <v/>
      </c>
      <c r="P1049" t="str">
        <f>IF(O1049="","",IF(INDEX(TabPlayer2[Players],MATCH(P1048,TabPlayer2[Players],0)+1)="",$B$4,INDEX(TabPlayer2[Players],MATCH(P1048,TabPlayer2[Players],0)+1)))</f>
        <v/>
      </c>
      <c r="Q1049" t="str">
        <f t="shared" si="84"/>
        <v/>
      </c>
      <c r="R1049" t="str">
        <f>IF(TabResults[[#This Row],[Games-Periods-Players]]="","",1)</f>
        <v/>
      </c>
    </row>
    <row r="1050" spans="10:18" hidden="1" x14ac:dyDescent="0.25">
      <c r="J1050" s="11" t="str">
        <f t="shared" si="83"/>
        <v/>
      </c>
      <c r="K1050" t="str">
        <f>IF(ROW()-ROW($K$4)+1&gt;COUNTA($J$4:$J$5000)*COUNTA(TabPP[Players playing]),"",INDEX($J$4:$J$5000,INT((ROW()-ROW($K$4))/COUNTA(TabPP[Players playing])+1))&amp;"-"&amp;INDEX(TabPP[Players playing],MOD(ROW()-ROW($K$4),COUNTA(TabPP[Players playing]))+1))</f>
        <v>G3--</v>
      </c>
      <c r="L1050" t="str">
        <f t="shared" si="85"/>
        <v/>
      </c>
      <c r="M1050" t="str">
        <f t="shared" si="86"/>
        <v/>
      </c>
      <c r="N1050" t="str">
        <f t="shared" si="87"/>
        <v/>
      </c>
      <c r="O1050" t="str">
        <f t="array" ref="O1050">IFERROR(INDEX($L$4:$L$5000,_xlfn.AGGREGATE(15,6,IF($L$4:$L$5000&lt;&gt;"",ROW($L$4:$L$5000)-ROW($L$4)+1,NA()),ROWS($O$4:O1050))),"")</f>
        <v/>
      </c>
      <c r="P1050" t="str">
        <f>IF(O1050="","",IF(INDEX(TabPlayer2[Players],MATCH(P1049,TabPlayer2[Players],0)+1)="",$B$4,INDEX(TabPlayer2[Players],MATCH(P1049,TabPlayer2[Players],0)+1)))</f>
        <v/>
      </c>
      <c r="Q1050" t="str">
        <f t="shared" si="84"/>
        <v/>
      </c>
      <c r="R1050" t="str">
        <f>IF(TabResults[[#This Row],[Games-Periods-Players]]="","",1)</f>
        <v/>
      </c>
    </row>
    <row r="1051" spans="10:18" hidden="1" x14ac:dyDescent="0.25">
      <c r="J1051" s="11" t="str">
        <f t="shared" si="83"/>
        <v/>
      </c>
      <c r="K1051" t="str">
        <f>IF(ROW()-ROW($K$4)+1&gt;COUNTA($J$4:$J$5000)*COUNTA(TabPP[Players playing]),"",INDEX($J$4:$J$5000,INT((ROW()-ROW($K$4))/COUNTA(TabPP[Players playing])+1))&amp;"-"&amp;INDEX(TabPP[Players playing],MOD(ROW()-ROW($K$4),COUNTA(TabPP[Players playing]))+1))</f>
        <v>G3--</v>
      </c>
      <c r="L1051" t="str">
        <f t="shared" si="85"/>
        <v/>
      </c>
      <c r="M1051" t="str">
        <f t="shared" si="86"/>
        <v/>
      </c>
      <c r="N1051" t="str">
        <f t="shared" si="87"/>
        <v/>
      </c>
      <c r="O1051" t="str">
        <f t="array" ref="O1051">IFERROR(INDEX($L$4:$L$5000,_xlfn.AGGREGATE(15,6,IF($L$4:$L$5000&lt;&gt;"",ROW($L$4:$L$5000)-ROW($L$4)+1,NA()),ROWS($O$4:O1051))),"")</f>
        <v/>
      </c>
      <c r="P1051" t="str">
        <f>IF(O1051="","",IF(INDEX(TabPlayer2[Players],MATCH(P1050,TabPlayer2[Players],0)+1)="",$B$4,INDEX(TabPlayer2[Players],MATCH(P1050,TabPlayer2[Players],0)+1)))</f>
        <v/>
      </c>
      <c r="Q1051" t="str">
        <f t="shared" si="84"/>
        <v/>
      </c>
      <c r="R1051" t="str">
        <f>IF(TabResults[[#This Row],[Games-Periods-Players]]="","",1)</f>
        <v/>
      </c>
    </row>
    <row r="1052" spans="10:18" hidden="1" x14ac:dyDescent="0.25">
      <c r="J1052" s="11" t="str">
        <f t="shared" si="83"/>
        <v/>
      </c>
      <c r="K1052" t="str">
        <f>IF(ROW()-ROW($K$4)+1&gt;COUNTA($J$4:$J$5000)*COUNTA(TabPP[Players playing]),"",INDEX($J$4:$J$5000,INT((ROW()-ROW($K$4))/COUNTA(TabPP[Players playing])+1))&amp;"-"&amp;INDEX(TabPP[Players playing],MOD(ROW()-ROW($K$4),COUNTA(TabPP[Players playing]))+1))</f>
        <v>G3--</v>
      </c>
      <c r="L1052" t="str">
        <f t="shared" si="85"/>
        <v/>
      </c>
      <c r="M1052" t="str">
        <f t="shared" si="86"/>
        <v/>
      </c>
      <c r="N1052" t="str">
        <f t="shared" si="87"/>
        <v/>
      </c>
      <c r="O1052" t="str">
        <f t="array" ref="O1052">IFERROR(INDEX($L$4:$L$5000,_xlfn.AGGREGATE(15,6,IF($L$4:$L$5000&lt;&gt;"",ROW($L$4:$L$5000)-ROW($L$4)+1,NA()),ROWS($O$4:O1052))),"")</f>
        <v/>
      </c>
      <c r="P1052" t="str">
        <f>IF(O1052="","",IF(INDEX(TabPlayer2[Players],MATCH(P1051,TabPlayer2[Players],0)+1)="",$B$4,INDEX(TabPlayer2[Players],MATCH(P1051,TabPlayer2[Players],0)+1)))</f>
        <v/>
      </c>
      <c r="Q1052" t="str">
        <f t="shared" si="84"/>
        <v/>
      </c>
      <c r="R1052" t="str">
        <f>IF(TabResults[[#This Row],[Games-Periods-Players]]="","",1)</f>
        <v/>
      </c>
    </row>
    <row r="1053" spans="10:18" hidden="1" x14ac:dyDescent="0.25">
      <c r="J1053" s="11" t="str">
        <f t="shared" si="83"/>
        <v/>
      </c>
      <c r="K1053" t="str">
        <f>IF(ROW()-ROW($K$4)+1&gt;COUNTA($J$4:$J$5000)*COUNTA(TabPP[Players playing]),"",INDEX($J$4:$J$5000,INT((ROW()-ROW($K$4))/COUNTA(TabPP[Players playing])+1))&amp;"-"&amp;INDEX(TabPP[Players playing],MOD(ROW()-ROW($K$4),COUNTA(TabPP[Players playing]))+1))</f>
        <v>G3--</v>
      </c>
      <c r="L1053" t="str">
        <f t="shared" si="85"/>
        <v/>
      </c>
      <c r="M1053" t="str">
        <f t="shared" si="86"/>
        <v/>
      </c>
      <c r="N1053" t="str">
        <f t="shared" si="87"/>
        <v/>
      </c>
      <c r="O1053" t="str">
        <f t="array" ref="O1053">IFERROR(INDEX($L$4:$L$5000,_xlfn.AGGREGATE(15,6,IF($L$4:$L$5000&lt;&gt;"",ROW($L$4:$L$5000)-ROW($L$4)+1,NA()),ROWS($O$4:O1053))),"")</f>
        <v/>
      </c>
      <c r="P1053" t="str">
        <f>IF(O1053="","",IF(INDEX(TabPlayer2[Players],MATCH(P1052,TabPlayer2[Players],0)+1)="",$B$4,INDEX(TabPlayer2[Players],MATCH(P1052,TabPlayer2[Players],0)+1)))</f>
        <v/>
      </c>
      <c r="Q1053" t="str">
        <f t="shared" si="84"/>
        <v/>
      </c>
      <c r="R1053" t="str">
        <f>IF(TabResults[[#This Row],[Games-Periods-Players]]="","",1)</f>
        <v/>
      </c>
    </row>
    <row r="1054" spans="10:18" hidden="1" x14ac:dyDescent="0.25">
      <c r="J1054" s="11" t="str">
        <f t="shared" si="83"/>
        <v/>
      </c>
      <c r="K1054" t="str">
        <f>IF(ROW()-ROW($K$4)+1&gt;COUNTA($J$4:$J$5000)*COUNTA(TabPP[Players playing]),"",INDEX($J$4:$J$5000,INT((ROW()-ROW($K$4))/COUNTA(TabPP[Players playing])+1))&amp;"-"&amp;INDEX(TabPP[Players playing],MOD(ROW()-ROW($K$4),COUNTA(TabPP[Players playing]))+1))</f>
        <v>G3--</v>
      </c>
      <c r="L1054" t="str">
        <f t="shared" si="85"/>
        <v/>
      </c>
      <c r="M1054" t="str">
        <f t="shared" si="86"/>
        <v/>
      </c>
      <c r="N1054" t="str">
        <f t="shared" si="87"/>
        <v/>
      </c>
      <c r="O1054" t="str">
        <f t="array" ref="O1054">IFERROR(INDEX($L$4:$L$5000,_xlfn.AGGREGATE(15,6,IF($L$4:$L$5000&lt;&gt;"",ROW($L$4:$L$5000)-ROW($L$4)+1,NA()),ROWS($O$4:O1054))),"")</f>
        <v/>
      </c>
      <c r="P1054" t="str">
        <f>IF(O1054="","",IF(INDEX(TabPlayer2[Players],MATCH(P1053,TabPlayer2[Players],0)+1)="",$B$4,INDEX(TabPlayer2[Players],MATCH(P1053,TabPlayer2[Players],0)+1)))</f>
        <v/>
      </c>
      <c r="Q1054" t="str">
        <f t="shared" si="84"/>
        <v/>
      </c>
      <c r="R1054" t="str">
        <f>IF(TabResults[[#This Row],[Games-Periods-Players]]="","",1)</f>
        <v/>
      </c>
    </row>
    <row r="1055" spans="10:18" hidden="1" x14ac:dyDescent="0.25">
      <c r="J1055" s="11" t="str">
        <f t="shared" si="83"/>
        <v/>
      </c>
      <c r="K1055" t="str">
        <f>IF(ROW()-ROW($K$4)+1&gt;COUNTA($J$4:$J$5000)*COUNTA(TabPP[Players playing]),"",INDEX($J$4:$J$5000,INT((ROW()-ROW($K$4))/COUNTA(TabPP[Players playing])+1))&amp;"-"&amp;INDEX(TabPP[Players playing],MOD(ROW()-ROW($K$4),COUNTA(TabPP[Players playing]))+1))</f>
        <v>G3--</v>
      </c>
      <c r="L1055" t="str">
        <f t="shared" si="85"/>
        <v/>
      </c>
      <c r="M1055" t="str">
        <f t="shared" si="86"/>
        <v/>
      </c>
      <c r="N1055" t="str">
        <f t="shared" si="87"/>
        <v/>
      </c>
      <c r="O1055" t="str">
        <f t="array" ref="O1055">IFERROR(INDEX($L$4:$L$5000,_xlfn.AGGREGATE(15,6,IF($L$4:$L$5000&lt;&gt;"",ROW($L$4:$L$5000)-ROW($L$4)+1,NA()),ROWS($O$4:O1055))),"")</f>
        <v/>
      </c>
      <c r="P1055" t="str">
        <f>IF(O1055="","",IF(INDEX(TabPlayer2[Players],MATCH(P1054,TabPlayer2[Players],0)+1)="",$B$4,INDEX(TabPlayer2[Players],MATCH(P1054,TabPlayer2[Players],0)+1)))</f>
        <v/>
      </c>
      <c r="Q1055" t="str">
        <f t="shared" si="84"/>
        <v/>
      </c>
      <c r="R1055" t="str">
        <f>IF(TabResults[[#This Row],[Games-Periods-Players]]="","",1)</f>
        <v/>
      </c>
    </row>
    <row r="1056" spans="10:18" hidden="1" x14ac:dyDescent="0.25">
      <c r="J1056" s="11" t="str">
        <f t="shared" si="83"/>
        <v/>
      </c>
      <c r="K1056" t="str">
        <f>IF(ROW()-ROW($K$4)+1&gt;COUNTA($J$4:$J$5000)*COUNTA(TabPP[Players playing]),"",INDEX($J$4:$J$5000,INT((ROW()-ROW($K$4))/COUNTA(TabPP[Players playing])+1))&amp;"-"&amp;INDEX(TabPP[Players playing],MOD(ROW()-ROW($K$4),COUNTA(TabPP[Players playing]))+1))</f>
        <v>G3--</v>
      </c>
      <c r="L1056" t="str">
        <f t="shared" si="85"/>
        <v/>
      </c>
      <c r="M1056" t="str">
        <f t="shared" si="86"/>
        <v/>
      </c>
      <c r="N1056" t="str">
        <f t="shared" si="87"/>
        <v/>
      </c>
      <c r="O1056" t="str">
        <f t="array" ref="O1056">IFERROR(INDEX($L$4:$L$5000,_xlfn.AGGREGATE(15,6,IF($L$4:$L$5000&lt;&gt;"",ROW($L$4:$L$5000)-ROW($L$4)+1,NA()),ROWS($O$4:O1056))),"")</f>
        <v/>
      </c>
      <c r="P1056" t="str">
        <f>IF(O1056="","",IF(INDEX(TabPlayer2[Players],MATCH(P1055,TabPlayer2[Players],0)+1)="",$B$4,INDEX(TabPlayer2[Players],MATCH(P1055,TabPlayer2[Players],0)+1)))</f>
        <v/>
      </c>
      <c r="Q1056" t="str">
        <f t="shared" si="84"/>
        <v/>
      </c>
      <c r="R1056" t="str">
        <f>IF(TabResults[[#This Row],[Games-Periods-Players]]="","",1)</f>
        <v/>
      </c>
    </row>
    <row r="1057" spans="10:18" hidden="1" x14ac:dyDescent="0.25">
      <c r="J1057" s="11" t="str">
        <f t="shared" si="83"/>
        <v/>
      </c>
      <c r="K1057" t="str">
        <f>IF(ROW()-ROW($K$4)+1&gt;COUNTA($J$4:$J$5000)*COUNTA(TabPP[Players playing]),"",INDEX($J$4:$J$5000,INT((ROW()-ROW($K$4))/COUNTA(TabPP[Players playing])+1))&amp;"-"&amp;INDEX(TabPP[Players playing],MOD(ROW()-ROW($K$4),COUNTA(TabPP[Players playing]))+1))</f>
        <v>G3--</v>
      </c>
      <c r="L1057" t="str">
        <f t="shared" si="85"/>
        <v/>
      </c>
      <c r="M1057" t="str">
        <f t="shared" si="86"/>
        <v/>
      </c>
      <c r="N1057" t="str">
        <f t="shared" si="87"/>
        <v/>
      </c>
      <c r="O1057" t="str">
        <f t="array" ref="O1057">IFERROR(INDEX($L$4:$L$5000,_xlfn.AGGREGATE(15,6,IF($L$4:$L$5000&lt;&gt;"",ROW($L$4:$L$5000)-ROW($L$4)+1,NA()),ROWS($O$4:O1057))),"")</f>
        <v/>
      </c>
      <c r="P1057" t="str">
        <f>IF(O1057="","",IF(INDEX(TabPlayer2[Players],MATCH(P1056,TabPlayer2[Players],0)+1)="",$B$4,INDEX(TabPlayer2[Players],MATCH(P1056,TabPlayer2[Players],0)+1)))</f>
        <v/>
      </c>
      <c r="Q1057" t="str">
        <f t="shared" si="84"/>
        <v/>
      </c>
      <c r="R1057" t="str">
        <f>IF(TabResults[[#This Row],[Games-Periods-Players]]="","",1)</f>
        <v/>
      </c>
    </row>
    <row r="1058" spans="10:18" hidden="1" x14ac:dyDescent="0.25">
      <c r="J1058" s="11" t="str">
        <f t="shared" si="83"/>
        <v/>
      </c>
      <c r="K1058" t="str">
        <f>IF(ROW()-ROW($K$4)+1&gt;COUNTA($J$4:$J$5000)*COUNTA(TabPP[Players playing]),"",INDEX($J$4:$J$5000,INT((ROW()-ROW($K$4))/COUNTA(TabPP[Players playing])+1))&amp;"-"&amp;INDEX(TabPP[Players playing],MOD(ROW()-ROW($K$4),COUNTA(TabPP[Players playing]))+1))</f>
        <v>G3--</v>
      </c>
      <c r="L1058" t="str">
        <f t="shared" si="85"/>
        <v/>
      </c>
      <c r="M1058" t="str">
        <f t="shared" si="86"/>
        <v/>
      </c>
      <c r="N1058" t="str">
        <f t="shared" si="87"/>
        <v/>
      </c>
      <c r="O1058" t="str">
        <f t="array" ref="O1058">IFERROR(INDEX($L$4:$L$5000,_xlfn.AGGREGATE(15,6,IF($L$4:$L$5000&lt;&gt;"",ROW($L$4:$L$5000)-ROW($L$4)+1,NA()),ROWS($O$4:O1058))),"")</f>
        <v/>
      </c>
      <c r="P1058" t="str">
        <f>IF(O1058="","",IF(INDEX(TabPlayer2[Players],MATCH(P1057,TabPlayer2[Players],0)+1)="",$B$4,INDEX(TabPlayer2[Players],MATCH(P1057,TabPlayer2[Players],0)+1)))</f>
        <v/>
      </c>
      <c r="Q1058" t="str">
        <f t="shared" si="84"/>
        <v/>
      </c>
      <c r="R1058" t="str">
        <f>IF(TabResults[[#This Row],[Games-Periods-Players]]="","",1)</f>
        <v/>
      </c>
    </row>
    <row r="1059" spans="10:18" hidden="1" x14ac:dyDescent="0.25">
      <c r="J1059" s="11" t="str">
        <f t="shared" si="83"/>
        <v/>
      </c>
      <c r="K1059" t="str">
        <f>IF(ROW()-ROW($K$4)+1&gt;COUNTA($J$4:$J$5000)*COUNTA(TabPP[Players playing]),"",INDEX($J$4:$J$5000,INT((ROW()-ROW($K$4))/COUNTA(TabPP[Players playing])+1))&amp;"-"&amp;INDEX(TabPP[Players playing],MOD(ROW()-ROW($K$4),COUNTA(TabPP[Players playing]))+1))</f>
        <v>G3--</v>
      </c>
      <c r="L1059" t="str">
        <f t="shared" si="85"/>
        <v/>
      </c>
      <c r="M1059" t="str">
        <f t="shared" si="86"/>
        <v/>
      </c>
      <c r="N1059" t="str">
        <f t="shared" si="87"/>
        <v/>
      </c>
      <c r="O1059" t="str">
        <f t="array" ref="O1059">IFERROR(INDEX($L$4:$L$5000,_xlfn.AGGREGATE(15,6,IF($L$4:$L$5000&lt;&gt;"",ROW($L$4:$L$5000)-ROW($L$4)+1,NA()),ROWS($O$4:O1059))),"")</f>
        <v/>
      </c>
      <c r="P1059" t="str">
        <f>IF(O1059="","",IF(INDEX(TabPlayer2[Players],MATCH(P1058,TabPlayer2[Players],0)+1)="",$B$4,INDEX(TabPlayer2[Players],MATCH(P1058,TabPlayer2[Players],0)+1)))</f>
        <v/>
      </c>
      <c r="Q1059" t="str">
        <f t="shared" si="84"/>
        <v/>
      </c>
      <c r="R1059" t="str">
        <f>IF(TabResults[[#This Row],[Games-Periods-Players]]="","",1)</f>
        <v/>
      </c>
    </row>
    <row r="1060" spans="10:18" hidden="1" x14ac:dyDescent="0.25">
      <c r="J1060" s="11" t="str">
        <f t="shared" si="83"/>
        <v/>
      </c>
      <c r="K1060" t="str">
        <f>IF(ROW()-ROW($K$4)+1&gt;COUNTA($J$4:$J$5000)*COUNTA(TabPP[Players playing]),"",INDEX($J$4:$J$5000,INT((ROW()-ROW($K$4))/COUNTA(TabPP[Players playing])+1))&amp;"-"&amp;INDEX(TabPP[Players playing],MOD(ROW()-ROW($K$4),COUNTA(TabPP[Players playing]))+1))</f>
        <v>G3--</v>
      </c>
      <c r="L1060" t="str">
        <f t="shared" si="85"/>
        <v/>
      </c>
      <c r="M1060" t="str">
        <f t="shared" si="86"/>
        <v/>
      </c>
      <c r="N1060" t="str">
        <f t="shared" si="87"/>
        <v/>
      </c>
      <c r="O1060" t="str">
        <f t="array" ref="O1060">IFERROR(INDEX($L$4:$L$5000,_xlfn.AGGREGATE(15,6,IF($L$4:$L$5000&lt;&gt;"",ROW($L$4:$L$5000)-ROW($L$4)+1,NA()),ROWS($O$4:O1060))),"")</f>
        <v/>
      </c>
      <c r="P1060" t="str">
        <f>IF(O1060="","",IF(INDEX(TabPlayer2[Players],MATCH(P1059,TabPlayer2[Players],0)+1)="",$B$4,INDEX(TabPlayer2[Players],MATCH(P1059,TabPlayer2[Players],0)+1)))</f>
        <v/>
      </c>
      <c r="Q1060" t="str">
        <f t="shared" si="84"/>
        <v/>
      </c>
      <c r="R1060" t="str">
        <f>IF(TabResults[[#This Row],[Games-Periods-Players]]="","",1)</f>
        <v/>
      </c>
    </row>
    <row r="1061" spans="10:18" hidden="1" x14ac:dyDescent="0.25">
      <c r="J1061" s="11" t="str">
        <f t="shared" si="83"/>
        <v/>
      </c>
      <c r="K1061" t="str">
        <f>IF(ROW()-ROW($K$4)+1&gt;COUNTA($J$4:$J$5000)*COUNTA(TabPP[Players playing]),"",INDEX($J$4:$J$5000,INT((ROW()-ROW($K$4))/COUNTA(TabPP[Players playing])+1))&amp;"-"&amp;INDEX(TabPP[Players playing],MOD(ROW()-ROW($K$4),COUNTA(TabPP[Players playing]))+1))</f>
        <v>G3--</v>
      </c>
      <c r="L1061" t="str">
        <f t="shared" si="85"/>
        <v/>
      </c>
      <c r="M1061" t="str">
        <f t="shared" si="86"/>
        <v/>
      </c>
      <c r="N1061" t="str">
        <f t="shared" si="87"/>
        <v/>
      </c>
      <c r="O1061" t="str">
        <f t="array" ref="O1061">IFERROR(INDEX($L$4:$L$5000,_xlfn.AGGREGATE(15,6,IF($L$4:$L$5000&lt;&gt;"",ROW($L$4:$L$5000)-ROW($L$4)+1,NA()),ROWS($O$4:O1061))),"")</f>
        <v/>
      </c>
      <c r="P1061" t="str">
        <f>IF(O1061="","",IF(INDEX(TabPlayer2[Players],MATCH(P1060,TabPlayer2[Players],0)+1)="",$B$4,INDEX(TabPlayer2[Players],MATCH(P1060,TabPlayer2[Players],0)+1)))</f>
        <v/>
      </c>
      <c r="Q1061" t="str">
        <f t="shared" si="84"/>
        <v/>
      </c>
      <c r="R1061" t="str">
        <f>IF(TabResults[[#This Row],[Games-Periods-Players]]="","",1)</f>
        <v/>
      </c>
    </row>
    <row r="1062" spans="10:18" hidden="1" x14ac:dyDescent="0.25">
      <c r="J1062" s="11" t="str">
        <f t="shared" si="83"/>
        <v/>
      </c>
      <c r="K1062" t="str">
        <f>IF(ROW()-ROW($K$4)+1&gt;COUNTA($J$4:$J$5000)*COUNTA(TabPP[Players playing]),"",INDEX($J$4:$J$5000,INT((ROW()-ROW($K$4))/COUNTA(TabPP[Players playing])+1))&amp;"-"&amp;INDEX(TabPP[Players playing],MOD(ROW()-ROW($K$4),COUNTA(TabPP[Players playing]))+1))</f>
        <v>G3--</v>
      </c>
      <c r="L1062" t="str">
        <f t="shared" si="85"/>
        <v/>
      </c>
      <c r="M1062" t="str">
        <f t="shared" si="86"/>
        <v/>
      </c>
      <c r="N1062" t="str">
        <f t="shared" si="87"/>
        <v/>
      </c>
      <c r="O1062" t="str">
        <f t="array" ref="O1062">IFERROR(INDEX($L$4:$L$5000,_xlfn.AGGREGATE(15,6,IF($L$4:$L$5000&lt;&gt;"",ROW($L$4:$L$5000)-ROW($L$4)+1,NA()),ROWS($O$4:O1062))),"")</f>
        <v/>
      </c>
      <c r="P1062" t="str">
        <f>IF(O1062="","",IF(INDEX(TabPlayer2[Players],MATCH(P1061,TabPlayer2[Players],0)+1)="",$B$4,INDEX(TabPlayer2[Players],MATCH(P1061,TabPlayer2[Players],0)+1)))</f>
        <v/>
      </c>
      <c r="Q1062" t="str">
        <f t="shared" si="84"/>
        <v/>
      </c>
      <c r="R1062" t="str">
        <f>IF(TabResults[[#This Row],[Games-Periods-Players]]="","",1)</f>
        <v/>
      </c>
    </row>
    <row r="1063" spans="10:18" hidden="1" x14ac:dyDescent="0.25">
      <c r="J1063" s="11" t="str">
        <f t="shared" si="83"/>
        <v/>
      </c>
      <c r="K1063" t="str">
        <f>IF(ROW()-ROW($K$4)+1&gt;COUNTA($J$4:$J$5000)*COUNTA(TabPP[Players playing]),"",INDEX($J$4:$J$5000,INT((ROW()-ROW($K$4))/COUNTA(TabPP[Players playing])+1))&amp;"-"&amp;INDEX(TabPP[Players playing],MOD(ROW()-ROW($K$4),COUNTA(TabPP[Players playing]))+1))</f>
        <v>G3--</v>
      </c>
      <c r="L1063" t="str">
        <f t="shared" si="85"/>
        <v/>
      </c>
      <c r="M1063" t="str">
        <f t="shared" si="86"/>
        <v/>
      </c>
      <c r="N1063" t="str">
        <f t="shared" si="87"/>
        <v/>
      </c>
      <c r="O1063" t="str">
        <f t="array" ref="O1063">IFERROR(INDEX($L$4:$L$5000,_xlfn.AGGREGATE(15,6,IF($L$4:$L$5000&lt;&gt;"",ROW($L$4:$L$5000)-ROW($L$4)+1,NA()),ROWS($O$4:O1063))),"")</f>
        <v/>
      </c>
      <c r="P1063" t="str">
        <f>IF(O1063="","",IF(INDEX(TabPlayer2[Players],MATCH(P1062,TabPlayer2[Players],0)+1)="",$B$4,INDEX(TabPlayer2[Players],MATCH(P1062,TabPlayer2[Players],0)+1)))</f>
        <v/>
      </c>
      <c r="Q1063" t="str">
        <f t="shared" si="84"/>
        <v/>
      </c>
      <c r="R1063" t="str">
        <f>IF(TabResults[[#This Row],[Games-Periods-Players]]="","",1)</f>
        <v/>
      </c>
    </row>
    <row r="1064" spans="10:18" hidden="1" x14ac:dyDescent="0.25">
      <c r="J1064" s="11" t="str">
        <f t="shared" si="83"/>
        <v/>
      </c>
      <c r="K1064" t="str">
        <f>IF(ROW()-ROW($K$4)+1&gt;COUNTA($J$4:$J$5000)*COUNTA(TabPP[Players playing]),"",INDEX($J$4:$J$5000,INT((ROW()-ROW($K$4))/COUNTA(TabPP[Players playing])+1))&amp;"-"&amp;INDEX(TabPP[Players playing],MOD(ROW()-ROW($K$4),COUNTA(TabPP[Players playing]))+1))</f>
        <v>G3--PP1</v>
      </c>
      <c r="L1064" t="str">
        <f t="shared" si="85"/>
        <v/>
      </c>
      <c r="M1064" t="str">
        <f t="shared" si="86"/>
        <v/>
      </c>
      <c r="N1064" t="str">
        <f t="shared" si="87"/>
        <v/>
      </c>
      <c r="O1064" t="str">
        <f t="array" ref="O1064">IFERROR(INDEX($L$4:$L$5000,_xlfn.AGGREGATE(15,6,IF($L$4:$L$5000&lt;&gt;"",ROW($L$4:$L$5000)-ROW($L$4)+1,NA()),ROWS($O$4:O1064))),"")</f>
        <v/>
      </c>
      <c r="P1064" t="str">
        <f>IF(O1064="","",IF(INDEX(TabPlayer2[Players],MATCH(P1063,TabPlayer2[Players],0)+1)="",$B$4,INDEX(TabPlayer2[Players],MATCH(P1063,TabPlayer2[Players],0)+1)))</f>
        <v/>
      </c>
      <c r="Q1064" t="str">
        <f t="shared" si="84"/>
        <v/>
      </c>
      <c r="R1064" t="str">
        <f>IF(TabResults[[#This Row],[Games-Periods-Players]]="","",1)</f>
        <v/>
      </c>
    </row>
    <row r="1065" spans="10:18" hidden="1" x14ac:dyDescent="0.25">
      <c r="J1065" s="11" t="str">
        <f t="shared" si="83"/>
        <v/>
      </c>
      <c r="K1065" t="str">
        <f>IF(ROW()-ROW($K$4)+1&gt;COUNTA($J$4:$J$5000)*COUNTA(TabPP[Players playing]),"",INDEX($J$4:$J$5000,INT((ROW()-ROW($K$4))/COUNTA(TabPP[Players playing])+1))&amp;"-"&amp;INDEX(TabPP[Players playing],MOD(ROW()-ROW($K$4),COUNTA(TabPP[Players playing]))+1))</f>
        <v>G3--PP2</v>
      </c>
      <c r="L1065" t="str">
        <f t="shared" si="85"/>
        <v/>
      </c>
      <c r="M1065" t="str">
        <f t="shared" si="86"/>
        <v/>
      </c>
      <c r="N1065" t="str">
        <f t="shared" si="87"/>
        <v/>
      </c>
      <c r="O1065" t="str">
        <f t="array" ref="O1065">IFERROR(INDEX($L$4:$L$5000,_xlfn.AGGREGATE(15,6,IF($L$4:$L$5000&lt;&gt;"",ROW($L$4:$L$5000)-ROW($L$4)+1,NA()),ROWS($O$4:O1065))),"")</f>
        <v/>
      </c>
      <c r="P1065" t="str">
        <f>IF(O1065="","",IF(INDEX(TabPlayer2[Players],MATCH(P1064,TabPlayer2[Players],0)+1)="",$B$4,INDEX(TabPlayer2[Players],MATCH(P1064,TabPlayer2[Players],0)+1)))</f>
        <v/>
      </c>
      <c r="Q1065" t="str">
        <f t="shared" si="84"/>
        <v/>
      </c>
      <c r="R1065" t="str">
        <f>IF(TabResults[[#This Row],[Games-Periods-Players]]="","",1)</f>
        <v/>
      </c>
    </row>
    <row r="1066" spans="10:18" hidden="1" x14ac:dyDescent="0.25">
      <c r="J1066" s="11" t="str">
        <f t="shared" si="83"/>
        <v/>
      </c>
      <c r="K1066" t="str">
        <f>IF(ROW()-ROW($K$4)+1&gt;COUNTA($J$4:$J$5000)*COUNTA(TabPP[Players playing]),"",INDEX($J$4:$J$5000,INT((ROW()-ROW($K$4))/COUNTA(TabPP[Players playing])+1))&amp;"-"&amp;INDEX(TabPP[Players playing],MOD(ROW()-ROW($K$4),COUNTA(TabPP[Players playing]))+1))</f>
        <v>G3--PP3</v>
      </c>
      <c r="L1066" t="str">
        <f t="shared" si="85"/>
        <v/>
      </c>
      <c r="M1066" t="str">
        <f t="shared" si="86"/>
        <v/>
      </c>
      <c r="N1066" t="str">
        <f t="shared" si="87"/>
        <v/>
      </c>
      <c r="O1066" t="str">
        <f t="array" ref="O1066">IFERROR(INDEX($L$4:$L$5000,_xlfn.AGGREGATE(15,6,IF($L$4:$L$5000&lt;&gt;"",ROW($L$4:$L$5000)-ROW($L$4)+1,NA()),ROWS($O$4:O1066))),"")</f>
        <v/>
      </c>
      <c r="P1066" t="str">
        <f>IF(O1066="","",IF(INDEX(TabPlayer2[Players],MATCH(P1065,TabPlayer2[Players],0)+1)="",$B$4,INDEX(TabPlayer2[Players],MATCH(P1065,TabPlayer2[Players],0)+1)))</f>
        <v/>
      </c>
      <c r="Q1066" t="str">
        <f t="shared" si="84"/>
        <v/>
      </c>
      <c r="R1066" t="str">
        <f>IF(TabResults[[#This Row],[Games-Periods-Players]]="","",1)</f>
        <v/>
      </c>
    </row>
    <row r="1067" spans="10:18" hidden="1" x14ac:dyDescent="0.25">
      <c r="J1067" s="11" t="str">
        <f t="shared" si="83"/>
        <v/>
      </c>
      <c r="K1067" t="str">
        <f>IF(ROW()-ROW($K$4)+1&gt;COUNTA($J$4:$J$5000)*COUNTA(TabPP[Players playing]),"",INDEX($J$4:$J$5000,INT((ROW()-ROW($K$4))/COUNTA(TabPP[Players playing])+1))&amp;"-"&amp;INDEX(TabPP[Players playing],MOD(ROW()-ROW($K$4),COUNTA(TabPP[Players playing]))+1))</f>
        <v>G3--PP4</v>
      </c>
      <c r="L1067" t="str">
        <f t="shared" si="85"/>
        <v/>
      </c>
      <c r="M1067" t="str">
        <f t="shared" si="86"/>
        <v/>
      </c>
      <c r="N1067" t="str">
        <f t="shared" si="87"/>
        <v/>
      </c>
      <c r="O1067" t="str">
        <f t="array" ref="O1067">IFERROR(INDEX($L$4:$L$5000,_xlfn.AGGREGATE(15,6,IF($L$4:$L$5000&lt;&gt;"",ROW($L$4:$L$5000)-ROW($L$4)+1,NA()),ROWS($O$4:O1067))),"")</f>
        <v/>
      </c>
      <c r="P1067" t="str">
        <f>IF(O1067="","",IF(INDEX(TabPlayer2[Players],MATCH(P1066,TabPlayer2[Players],0)+1)="",$B$4,INDEX(TabPlayer2[Players],MATCH(P1066,TabPlayer2[Players],0)+1)))</f>
        <v/>
      </c>
      <c r="Q1067" t="str">
        <f t="shared" si="84"/>
        <v/>
      </c>
      <c r="R1067" t="str">
        <f>IF(TabResults[[#This Row],[Games-Periods-Players]]="","",1)</f>
        <v/>
      </c>
    </row>
    <row r="1068" spans="10:18" hidden="1" x14ac:dyDescent="0.25">
      <c r="J1068" s="11" t="str">
        <f t="shared" si="83"/>
        <v/>
      </c>
      <c r="K1068" t="str">
        <f>IF(ROW()-ROW($K$4)+1&gt;COUNTA($J$4:$J$5000)*COUNTA(TabPP[Players playing]),"",INDEX($J$4:$J$5000,INT((ROW()-ROW($K$4))/COUNTA(TabPP[Players playing])+1))&amp;"-"&amp;INDEX(TabPP[Players playing],MOD(ROW()-ROW($K$4),COUNTA(TabPP[Players playing]))+1))</f>
        <v>G3--PP5</v>
      </c>
      <c r="L1068" t="str">
        <f t="shared" si="85"/>
        <v/>
      </c>
      <c r="M1068" t="str">
        <f t="shared" si="86"/>
        <v/>
      </c>
      <c r="N1068" t="str">
        <f t="shared" si="87"/>
        <v/>
      </c>
      <c r="O1068" t="str">
        <f t="array" ref="O1068">IFERROR(INDEX($L$4:$L$5000,_xlfn.AGGREGATE(15,6,IF($L$4:$L$5000&lt;&gt;"",ROW($L$4:$L$5000)-ROW($L$4)+1,NA()),ROWS($O$4:O1068))),"")</f>
        <v/>
      </c>
      <c r="P1068" t="str">
        <f>IF(O1068="","",IF(INDEX(TabPlayer2[Players],MATCH(P1067,TabPlayer2[Players],0)+1)="",$B$4,INDEX(TabPlayer2[Players],MATCH(P1067,TabPlayer2[Players],0)+1)))</f>
        <v/>
      </c>
      <c r="Q1068" t="str">
        <f t="shared" si="84"/>
        <v/>
      </c>
      <c r="R1068" t="str">
        <f>IF(TabResults[[#This Row],[Games-Periods-Players]]="","",1)</f>
        <v/>
      </c>
    </row>
    <row r="1069" spans="10:18" hidden="1" x14ac:dyDescent="0.25">
      <c r="J1069" s="11" t="str">
        <f t="shared" si="83"/>
        <v/>
      </c>
      <c r="K1069" t="str">
        <f>IF(ROW()-ROW($K$4)+1&gt;COUNTA($J$4:$J$5000)*COUNTA(TabPP[Players playing]),"",INDEX($J$4:$J$5000,INT((ROW()-ROW($K$4))/COUNTA(TabPP[Players playing])+1))&amp;"-"&amp;INDEX(TabPP[Players playing],MOD(ROW()-ROW($K$4),COUNTA(TabPP[Players playing]))+1))</f>
        <v>G3--</v>
      </c>
      <c r="L1069" t="str">
        <f t="shared" si="85"/>
        <v/>
      </c>
      <c r="M1069" t="str">
        <f t="shared" si="86"/>
        <v/>
      </c>
      <c r="N1069" t="str">
        <f t="shared" si="87"/>
        <v/>
      </c>
      <c r="O1069" t="str">
        <f t="array" ref="O1069">IFERROR(INDEX($L$4:$L$5000,_xlfn.AGGREGATE(15,6,IF($L$4:$L$5000&lt;&gt;"",ROW($L$4:$L$5000)-ROW($L$4)+1,NA()),ROWS($O$4:O1069))),"")</f>
        <v/>
      </c>
      <c r="P1069" t="str">
        <f>IF(O1069="","",IF(INDEX(TabPlayer2[Players],MATCH(P1068,TabPlayer2[Players],0)+1)="",$B$4,INDEX(TabPlayer2[Players],MATCH(P1068,TabPlayer2[Players],0)+1)))</f>
        <v/>
      </c>
      <c r="Q1069" t="str">
        <f t="shared" si="84"/>
        <v/>
      </c>
      <c r="R1069" t="str">
        <f>IF(TabResults[[#This Row],[Games-Periods-Players]]="","",1)</f>
        <v/>
      </c>
    </row>
    <row r="1070" spans="10:18" hidden="1" x14ac:dyDescent="0.25">
      <c r="J1070" s="11" t="str">
        <f t="shared" si="83"/>
        <v/>
      </c>
      <c r="K1070" t="str">
        <f>IF(ROW()-ROW($K$4)+1&gt;COUNTA($J$4:$J$5000)*COUNTA(TabPP[Players playing]),"",INDEX($J$4:$J$5000,INT((ROW()-ROW($K$4))/COUNTA(TabPP[Players playing])+1))&amp;"-"&amp;INDEX(TabPP[Players playing],MOD(ROW()-ROW($K$4),COUNTA(TabPP[Players playing]))+1))</f>
        <v>G3--</v>
      </c>
      <c r="L1070" t="str">
        <f t="shared" si="85"/>
        <v/>
      </c>
      <c r="M1070" t="str">
        <f t="shared" si="86"/>
        <v/>
      </c>
      <c r="N1070" t="str">
        <f t="shared" si="87"/>
        <v/>
      </c>
      <c r="O1070" t="str">
        <f t="array" ref="O1070">IFERROR(INDEX($L$4:$L$5000,_xlfn.AGGREGATE(15,6,IF($L$4:$L$5000&lt;&gt;"",ROW($L$4:$L$5000)-ROW($L$4)+1,NA()),ROWS($O$4:O1070))),"")</f>
        <v/>
      </c>
      <c r="P1070" t="str">
        <f>IF(O1070="","",IF(INDEX(TabPlayer2[Players],MATCH(P1069,TabPlayer2[Players],0)+1)="",$B$4,INDEX(TabPlayer2[Players],MATCH(P1069,TabPlayer2[Players],0)+1)))</f>
        <v/>
      </c>
      <c r="Q1070" t="str">
        <f t="shared" si="84"/>
        <v/>
      </c>
      <c r="R1070" t="str">
        <f>IF(TabResults[[#This Row],[Games-Periods-Players]]="","",1)</f>
        <v/>
      </c>
    </row>
    <row r="1071" spans="10:18" hidden="1" x14ac:dyDescent="0.25">
      <c r="J1071" s="11" t="str">
        <f t="shared" si="83"/>
        <v/>
      </c>
      <c r="K1071" t="str">
        <f>IF(ROW()-ROW($K$4)+1&gt;COUNTA($J$4:$J$5000)*COUNTA(TabPP[Players playing]),"",INDEX($J$4:$J$5000,INT((ROW()-ROW($K$4))/COUNTA(TabPP[Players playing])+1))&amp;"-"&amp;INDEX(TabPP[Players playing],MOD(ROW()-ROW($K$4),COUNTA(TabPP[Players playing]))+1))</f>
        <v>G3--</v>
      </c>
      <c r="L1071" t="str">
        <f t="shared" si="85"/>
        <v/>
      </c>
      <c r="M1071" t="str">
        <f t="shared" si="86"/>
        <v/>
      </c>
      <c r="N1071" t="str">
        <f t="shared" si="87"/>
        <v/>
      </c>
      <c r="O1071" t="str">
        <f t="array" ref="O1071">IFERROR(INDEX($L$4:$L$5000,_xlfn.AGGREGATE(15,6,IF($L$4:$L$5000&lt;&gt;"",ROW($L$4:$L$5000)-ROW($L$4)+1,NA()),ROWS($O$4:O1071))),"")</f>
        <v/>
      </c>
      <c r="P1071" t="str">
        <f>IF(O1071="","",IF(INDEX(TabPlayer2[Players],MATCH(P1070,TabPlayer2[Players],0)+1)="",$B$4,INDEX(TabPlayer2[Players],MATCH(P1070,TabPlayer2[Players],0)+1)))</f>
        <v/>
      </c>
      <c r="Q1071" t="str">
        <f t="shared" si="84"/>
        <v/>
      </c>
      <c r="R1071" t="str">
        <f>IF(TabResults[[#This Row],[Games-Periods-Players]]="","",1)</f>
        <v/>
      </c>
    </row>
    <row r="1072" spans="10:18" hidden="1" x14ac:dyDescent="0.25">
      <c r="J1072" s="11" t="str">
        <f t="shared" si="83"/>
        <v/>
      </c>
      <c r="K1072" t="str">
        <f>IF(ROW()-ROW($K$4)+1&gt;COUNTA($J$4:$J$5000)*COUNTA(TabPP[Players playing]),"",INDEX($J$4:$J$5000,INT((ROW()-ROW($K$4))/COUNTA(TabPP[Players playing])+1))&amp;"-"&amp;INDEX(TabPP[Players playing],MOD(ROW()-ROW($K$4),COUNTA(TabPP[Players playing]))+1))</f>
        <v>G3--</v>
      </c>
      <c r="L1072" t="str">
        <f t="shared" si="85"/>
        <v/>
      </c>
      <c r="M1072" t="str">
        <f t="shared" si="86"/>
        <v/>
      </c>
      <c r="N1072" t="str">
        <f t="shared" si="87"/>
        <v/>
      </c>
      <c r="O1072" t="str">
        <f t="array" ref="O1072">IFERROR(INDEX($L$4:$L$5000,_xlfn.AGGREGATE(15,6,IF($L$4:$L$5000&lt;&gt;"",ROW($L$4:$L$5000)-ROW($L$4)+1,NA()),ROWS($O$4:O1072))),"")</f>
        <v/>
      </c>
      <c r="P1072" t="str">
        <f>IF(O1072="","",IF(INDEX(TabPlayer2[Players],MATCH(P1071,TabPlayer2[Players],0)+1)="",$B$4,INDEX(TabPlayer2[Players],MATCH(P1071,TabPlayer2[Players],0)+1)))</f>
        <v/>
      </c>
      <c r="Q1072" t="str">
        <f t="shared" si="84"/>
        <v/>
      </c>
      <c r="R1072" t="str">
        <f>IF(TabResults[[#This Row],[Games-Periods-Players]]="","",1)</f>
        <v/>
      </c>
    </row>
    <row r="1073" spans="10:18" hidden="1" x14ac:dyDescent="0.25">
      <c r="J1073" s="11" t="str">
        <f t="shared" si="83"/>
        <v/>
      </c>
      <c r="K1073" t="str">
        <f>IF(ROW()-ROW($K$4)+1&gt;COUNTA($J$4:$J$5000)*COUNTA(TabPP[Players playing]),"",INDEX($J$4:$J$5000,INT((ROW()-ROW($K$4))/COUNTA(TabPP[Players playing])+1))&amp;"-"&amp;INDEX(TabPP[Players playing],MOD(ROW()-ROW($K$4),COUNTA(TabPP[Players playing]))+1))</f>
        <v>G3--</v>
      </c>
      <c r="L1073" t="str">
        <f t="shared" si="85"/>
        <v/>
      </c>
      <c r="M1073" t="str">
        <f t="shared" si="86"/>
        <v/>
      </c>
      <c r="N1073" t="str">
        <f t="shared" si="87"/>
        <v/>
      </c>
      <c r="O1073" t="str">
        <f t="array" ref="O1073">IFERROR(INDEX($L$4:$L$5000,_xlfn.AGGREGATE(15,6,IF($L$4:$L$5000&lt;&gt;"",ROW($L$4:$L$5000)-ROW($L$4)+1,NA()),ROWS($O$4:O1073))),"")</f>
        <v/>
      </c>
      <c r="P1073" t="str">
        <f>IF(O1073="","",IF(INDEX(TabPlayer2[Players],MATCH(P1072,TabPlayer2[Players],0)+1)="",$B$4,INDEX(TabPlayer2[Players],MATCH(P1072,TabPlayer2[Players],0)+1)))</f>
        <v/>
      </c>
      <c r="Q1073" t="str">
        <f t="shared" si="84"/>
        <v/>
      </c>
      <c r="R1073" t="str">
        <f>IF(TabResults[[#This Row],[Games-Periods-Players]]="","",1)</f>
        <v/>
      </c>
    </row>
    <row r="1074" spans="10:18" hidden="1" x14ac:dyDescent="0.25">
      <c r="J1074" s="11" t="str">
        <f t="shared" si="83"/>
        <v/>
      </c>
      <c r="K1074" t="str">
        <f>IF(ROW()-ROW($K$4)+1&gt;COUNTA($J$4:$J$5000)*COUNTA(TabPP[Players playing]),"",INDEX($J$4:$J$5000,INT((ROW()-ROW($K$4))/COUNTA(TabPP[Players playing])+1))&amp;"-"&amp;INDEX(TabPP[Players playing],MOD(ROW()-ROW($K$4),COUNTA(TabPP[Players playing]))+1))</f>
        <v>G3--</v>
      </c>
      <c r="L1074" t="str">
        <f t="shared" si="85"/>
        <v/>
      </c>
      <c r="M1074" t="str">
        <f t="shared" si="86"/>
        <v/>
      </c>
      <c r="N1074" t="str">
        <f t="shared" si="87"/>
        <v/>
      </c>
      <c r="O1074" t="str">
        <f t="array" ref="O1074">IFERROR(INDEX($L$4:$L$5000,_xlfn.AGGREGATE(15,6,IF($L$4:$L$5000&lt;&gt;"",ROW($L$4:$L$5000)-ROW($L$4)+1,NA()),ROWS($O$4:O1074))),"")</f>
        <v/>
      </c>
      <c r="P1074" t="str">
        <f>IF(O1074="","",IF(INDEX(TabPlayer2[Players],MATCH(P1073,TabPlayer2[Players],0)+1)="",$B$4,INDEX(TabPlayer2[Players],MATCH(P1073,TabPlayer2[Players],0)+1)))</f>
        <v/>
      </c>
      <c r="Q1074" t="str">
        <f t="shared" si="84"/>
        <v/>
      </c>
      <c r="R1074" t="str">
        <f>IF(TabResults[[#This Row],[Games-Periods-Players]]="","",1)</f>
        <v/>
      </c>
    </row>
    <row r="1075" spans="10:18" hidden="1" x14ac:dyDescent="0.25">
      <c r="J1075" s="11" t="str">
        <f t="shared" si="83"/>
        <v/>
      </c>
      <c r="K1075" t="str">
        <f>IF(ROW()-ROW($K$4)+1&gt;COUNTA($J$4:$J$5000)*COUNTA(TabPP[Players playing]),"",INDEX($J$4:$J$5000,INT((ROW()-ROW($K$4))/COUNTA(TabPP[Players playing])+1))&amp;"-"&amp;INDEX(TabPP[Players playing],MOD(ROW()-ROW($K$4),COUNTA(TabPP[Players playing]))+1))</f>
        <v>G3--</v>
      </c>
      <c r="L1075" t="str">
        <f t="shared" si="85"/>
        <v/>
      </c>
      <c r="M1075" t="str">
        <f t="shared" si="86"/>
        <v/>
      </c>
      <c r="N1075" t="str">
        <f t="shared" si="87"/>
        <v/>
      </c>
      <c r="O1075" t="str">
        <f t="array" ref="O1075">IFERROR(INDEX($L$4:$L$5000,_xlfn.AGGREGATE(15,6,IF($L$4:$L$5000&lt;&gt;"",ROW($L$4:$L$5000)-ROW($L$4)+1,NA()),ROWS($O$4:O1075))),"")</f>
        <v/>
      </c>
      <c r="P1075" t="str">
        <f>IF(O1075="","",IF(INDEX(TabPlayer2[Players],MATCH(P1074,TabPlayer2[Players],0)+1)="",$B$4,INDEX(TabPlayer2[Players],MATCH(P1074,TabPlayer2[Players],0)+1)))</f>
        <v/>
      </c>
      <c r="Q1075" t="str">
        <f t="shared" si="84"/>
        <v/>
      </c>
      <c r="R1075" t="str">
        <f>IF(TabResults[[#This Row],[Games-Periods-Players]]="","",1)</f>
        <v/>
      </c>
    </row>
    <row r="1076" spans="10:18" hidden="1" x14ac:dyDescent="0.25">
      <c r="J1076" s="11" t="str">
        <f t="shared" si="83"/>
        <v/>
      </c>
      <c r="K1076" t="str">
        <f>IF(ROW()-ROW($K$4)+1&gt;COUNTA($J$4:$J$5000)*COUNTA(TabPP[Players playing]),"",INDEX($J$4:$J$5000,INT((ROW()-ROW($K$4))/COUNTA(TabPP[Players playing])+1))&amp;"-"&amp;INDEX(TabPP[Players playing],MOD(ROW()-ROW($K$4),COUNTA(TabPP[Players playing]))+1))</f>
        <v>G3--</v>
      </c>
      <c r="L1076" t="str">
        <f t="shared" si="85"/>
        <v/>
      </c>
      <c r="M1076" t="str">
        <f t="shared" si="86"/>
        <v/>
      </c>
      <c r="N1076" t="str">
        <f t="shared" si="87"/>
        <v/>
      </c>
      <c r="O1076" t="str">
        <f t="array" ref="O1076">IFERROR(INDEX($L$4:$L$5000,_xlfn.AGGREGATE(15,6,IF($L$4:$L$5000&lt;&gt;"",ROW($L$4:$L$5000)-ROW($L$4)+1,NA()),ROWS($O$4:O1076))),"")</f>
        <v/>
      </c>
      <c r="P1076" t="str">
        <f>IF(O1076="","",IF(INDEX(TabPlayer2[Players],MATCH(P1075,TabPlayer2[Players],0)+1)="",$B$4,INDEX(TabPlayer2[Players],MATCH(P1075,TabPlayer2[Players],0)+1)))</f>
        <v/>
      </c>
      <c r="Q1076" t="str">
        <f t="shared" si="84"/>
        <v/>
      </c>
      <c r="R1076" t="str">
        <f>IF(TabResults[[#This Row],[Games-Periods-Players]]="","",1)</f>
        <v/>
      </c>
    </row>
    <row r="1077" spans="10:18" hidden="1" x14ac:dyDescent="0.25">
      <c r="J1077" s="11" t="str">
        <f t="shared" si="83"/>
        <v/>
      </c>
      <c r="K1077" t="str">
        <f>IF(ROW()-ROW($K$4)+1&gt;COUNTA($J$4:$J$5000)*COUNTA(TabPP[Players playing]),"",INDEX($J$4:$J$5000,INT((ROW()-ROW($K$4))/COUNTA(TabPP[Players playing])+1))&amp;"-"&amp;INDEX(TabPP[Players playing],MOD(ROW()-ROW($K$4),COUNTA(TabPP[Players playing]))+1))</f>
        <v>G3--</v>
      </c>
      <c r="L1077" t="str">
        <f t="shared" si="85"/>
        <v/>
      </c>
      <c r="M1077" t="str">
        <f t="shared" si="86"/>
        <v/>
      </c>
      <c r="N1077" t="str">
        <f t="shared" si="87"/>
        <v/>
      </c>
      <c r="O1077" t="str">
        <f t="array" ref="O1077">IFERROR(INDEX($L$4:$L$5000,_xlfn.AGGREGATE(15,6,IF($L$4:$L$5000&lt;&gt;"",ROW($L$4:$L$5000)-ROW($L$4)+1,NA()),ROWS($O$4:O1077))),"")</f>
        <v/>
      </c>
      <c r="P1077" t="str">
        <f>IF(O1077="","",IF(INDEX(TabPlayer2[Players],MATCH(P1076,TabPlayer2[Players],0)+1)="",$B$4,INDEX(TabPlayer2[Players],MATCH(P1076,TabPlayer2[Players],0)+1)))</f>
        <v/>
      </c>
      <c r="Q1077" t="str">
        <f t="shared" si="84"/>
        <v/>
      </c>
      <c r="R1077" t="str">
        <f>IF(TabResults[[#This Row],[Games-Periods-Players]]="","",1)</f>
        <v/>
      </c>
    </row>
    <row r="1078" spans="10:18" hidden="1" x14ac:dyDescent="0.25">
      <c r="J1078" s="11" t="str">
        <f t="shared" si="83"/>
        <v/>
      </c>
      <c r="K1078" t="str">
        <f>IF(ROW()-ROW($K$4)+1&gt;COUNTA($J$4:$J$5000)*COUNTA(TabPP[Players playing]),"",INDEX($J$4:$J$5000,INT((ROW()-ROW($K$4))/COUNTA(TabPP[Players playing])+1))&amp;"-"&amp;INDEX(TabPP[Players playing],MOD(ROW()-ROW($K$4),COUNTA(TabPP[Players playing]))+1))</f>
        <v>G3--</v>
      </c>
      <c r="L1078" t="str">
        <f t="shared" si="85"/>
        <v/>
      </c>
      <c r="M1078" t="str">
        <f t="shared" si="86"/>
        <v/>
      </c>
      <c r="N1078" t="str">
        <f t="shared" si="87"/>
        <v/>
      </c>
      <c r="O1078" t="str">
        <f t="array" ref="O1078">IFERROR(INDEX($L$4:$L$5000,_xlfn.AGGREGATE(15,6,IF($L$4:$L$5000&lt;&gt;"",ROW($L$4:$L$5000)-ROW($L$4)+1,NA()),ROWS($O$4:O1078))),"")</f>
        <v/>
      </c>
      <c r="P1078" t="str">
        <f>IF(O1078="","",IF(INDEX(TabPlayer2[Players],MATCH(P1077,TabPlayer2[Players],0)+1)="",$B$4,INDEX(TabPlayer2[Players],MATCH(P1077,TabPlayer2[Players],0)+1)))</f>
        <v/>
      </c>
      <c r="Q1078" t="str">
        <f t="shared" si="84"/>
        <v/>
      </c>
      <c r="R1078" t="str">
        <f>IF(TabResults[[#This Row],[Games-Periods-Players]]="","",1)</f>
        <v/>
      </c>
    </row>
    <row r="1079" spans="10:18" hidden="1" x14ac:dyDescent="0.25">
      <c r="J1079" s="11" t="str">
        <f t="shared" si="83"/>
        <v/>
      </c>
      <c r="K1079" t="str">
        <f>IF(ROW()-ROW($K$4)+1&gt;COUNTA($J$4:$J$5000)*COUNTA(TabPP[Players playing]),"",INDEX($J$4:$J$5000,INT((ROW()-ROW($K$4))/COUNTA(TabPP[Players playing])+1))&amp;"-"&amp;INDEX(TabPP[Players playing],MOD(ROW()-ROW($K$4),COUNTA(TabPP[Players playing]))+1))</f>
        <v>G3--</v>
      </c>
      <c r="L1079" t="str">
        <f t="shared" si="85"/>
        <v/>
      </c>
      <c r="M1079" t="str">
        <f t="shared" si="86"/>
        <v/>
      </c>
      <c r="N1079" t="str">
        <f t="shared" si="87"/>
        <v/>
      </c>
      <c r="O1079" t="str">
        <f t="array" ref="O1079">IFERROR(INDEX($L$4:$L$5000,_xlfn.AGGREGATE(15,6,IF($L$4:$L$5000&lt;&gt;"",ROW($L$4:$L$5000)-ROW($L$4)+1,NA()),ROWS($O$4:O1079))),"")</f>
        <v/>
      </c>
      <c r="P1079" t="str">
        <f>IF(O1079="","",IF(INDEX(TabPlayer2[Players],MATCH(P1078,TabPlayer2[Players],0)+1)="",$B$4,INDEX(TabPlayer2[Players],MATCH(P1078,TabPlayer2[Players],0)+1)))</f>
        <v/>
      </c>
      <c r="Q1079" t="str">
        <f t="shared" si="84"/>
        <v/>
      </c>
      <c r="R1079" t="str">
        <f>IF(TabResults[[#This Row],[Games-Periods-Players]]="","",1)</f>
        <v/>
      </c>
    </row>
    <row r="1080" spans="10:18" hidden="1" x14ac:dyDescent="0.25">
      <c r="J1080" s="11" t="str">
        <f t="shared" si="83"/>
        <v/>
      </c>
      <c r="K1080" t="str">
        <f>IF(ROW()-ROW($K$4)+1&gt;COUNTA($J$4:$J$5000)*COUNTA(TabPP[Players playing]),"",INDEX($J$4:$J$5000,INT((ROW()-ROW($K$4))/COUNTA(TabPP[Players playing])+1))&amp;"-"&amp;INDEX(TabPP[Players playing],MOD(ROW()-ROW($K$4),COUNTA(TabPP[Players playing]))+1))</f>
        <v>G3--</v>
      </c>
      <c r="L1080" t="str">
        <f t="shared" si="85"/>
        <v/>
      </c>
      <c r="M1080" t="str">
        <f t="shared" si="86"/>
        <v/>
      </c>
      <c r="N1080" t="str">
        <f t="shared" si="87"/>
        <v/>
      </c>
      <c r="O1080" t="str">
        <f t="array" ref="O1080">IFERROR(INDEX($L$4:$L$5000,_xlfn.AGGREGATE(15,6,IF($L$4:$L$5000&lt;&gt;"",ROW($L$4:$L$5000)-ROW($L$4)+1,NA()),ROWS($O$4:O1080))),"")</f>
        <v/>
      </c>
      <c r="P1080" t="str">
        <f>IF(O1080="","",IF(INDEX(TabPlayer2[Players],MATCH(P1079,TabPlayer2[Players],0)+1)="",$B$4,INDEX(TabPlayer2[Players],MATCH(P1079,TabPlayer2[Players],0)+1)))</f>
        <v/>
      </c>
      <c r="Q1080" t="str">
        <f t="shared" si="84"/>
        <v/>
      </c>
      <c r="R1080" t="str">
        <f>IF(TabResults[[#This Row],[Games-Periods-Players]]="","",1)</f>
        <v/>
      </c>
    </row>
    <row r="1081" spans="10:18" hidden="1" x14ac:dyDescent="0.25">
      <c r="J1081" s="11" t="str">
        <f t="shared" si="83"/>
        <v/>
      </c>
      <c r="K1081" t="str">
        <f>IF(ROW()-ROW($K$4)+1&gt;COUNTA($J$4:$J$5000)*COUNTA(TabPP[Players playing]),"",INDEX($J$4:$J$5000,INT((ROW()-ROW($K$4))/COUNTA(TabPP[Players playing])+1))&amp;"-"&amp;INDEX(TabPP[Players playing],MOD(ROW()-ROW($K$4),COUNTA(TabPP[Players playing]))+1))</f>
        <v>G3--</v>
      </c>
      <c r="L1081" t="str">
        <f t="shared" si="85"/>
        <v/>
      </c>
      <c r="M1081" t="str">
        <f t="shared" si="86"/>
        <v/>
      </c>
      <c r="N1081" t="str">
        <f t="shared" si="87"/>
        <v/>
      </c>
      <c r="O1081" t="str">
        <f t="array" ref="O1081">IFERROR(INDEX($L$4:$L$5000,_xlfn.AGGREGATE(15,6,IF($L$4:$L$5000&lt;&gt;"",ROW($L$4:$L$5000)-ROW($L$4)+1,NA()),ROWS($O$4:O1081))),"")</f>
        <v/>
      </c>
      <c r="P1081" t="str">
        <f>IF(O1081="","",IF(INDEX(TabPlayer2[Players],MATCH(P1080,TabPlayer2[Players],0)+1)="",$B$4,INDEX(TabPlayer2[Players],MATCH(P1080,TabPlayer2[Players],0)+1)))</f>
        <v/>
      </c>
      <c r="Q1081" t="str">
        <f t="shared" si="84"/>
        <v/>
      </c>
      <c r="R1081" t="str">
        <f>IF(TabResults[[#This Row],[Games-Periods-Players]]="","",1)</f>
        <v/>
      </c>
    </row>
    <row r="1082" spans="10:18" hidden="1" x14ac:dyDescent="0.25">
      <c r="J1082" s="11" t="str">
        <f t="shared" si="83"/>
        <v/>
      </c>
      <c r="K1082" t="str">
        <f>IF(ROW()-ROW($K$4)+1&gt;COUNTA($J$4:$J$5000)*COUNTA(TabPP[Players playing]),"",INDEX($J$4:$J$5000,INT((ROW()-ROW($K$4))/COUNTA(TabPP[Players playing])+1))&amp;"-"&amp;INDEX(TabPP[Players playing],MOD(ROW()-ROW($K$4),COUNTA(TabPP[Players playing]))+1))</f>
        <v>G3--</v>
      </c>
      <c r="L1082" t="str">
        <f t="shared" si="85"/>
        <v/>
      </c>
      <c r="M1082" t="str">
        <f t="shared" si="86"/>
        <v/>
      </c>
      <c r="N1082" t="str">
        <f t="shared" si="87"/>
        <v/>
      </c>
      <c r="O1082" t="str">
        <f t="array" ref="O1082">IFERROR(INDEX($L$4:$L$5000,_xlfn.AGGREGATE(15,6,IF($L$4:$L$5000&lt;&gt;"",ROW($L$4:$L$5000)-ROW($L$4)+1,NA()),ROWS($O$4:O1082))),"")</f>
        <v/>
      </c>
      <c r="P1082" t="str">
        <f>IF(O1082="","",IF(INDEX(TabPlayer2[Players],MATCH(P1081,TabPlayer2[Players],0)+1)="",$B$4,INDEX(TabPlayer2[Players],MATCH(P1081,TabPlayer2[Players],0)+1)))</f>
        <v/>
      </c>
      <c r="Q1082" t="str">
        <f t="shared" si="84"/>
        <v/>
      </c>
      <c r="R1082" t="str">
        <f>IF(TabResults[[#This Row],[Games-Periods-Players]]="","",1)</f>
        <v/>
      </c>
    </row>
    <row r="1083" spans="10:18" hidden="1" x14ac:dyDescent="0.25">
      <c r="J1083" s="11" t="str">
        <f t="shared" si="83"/>
        <v/>
      </c>
      <c r="K1083" t="str">
        <f>IF(ROW()-ROW($K$4)+1&gt;COUNTA($J$4:$J$5000)*COUNTA(TabPP[Players playing]),"",INDEX($J$4:$J$5000,INT((ROW()-ROW($K$4))/COUNTA(TabPP[Players playing])+1))&amp;"-"&amp;INDEX(TabPP[Players playing],MOD(ROW()-ROW($K$4),COUNTA(TabPP[Players playing]))+1))</f>
        <v>G3--</v>
      </c>
      <c r="L1083" t="str">
        <f t="shared" si="85"/>
        <v/>
      </c>
      <c r="M1083" t="str">
        <f t="shared" si="86"/>
        <v/>
      </c>
      <c r="N1083" t="str">
        <f t="shared" si="87"/>
        <v/>
      </c>
      <c r="O1083" t="str">
        <f t="array" ref="O1083">IFERROR(INDEX($L$4:$L$5000,_xlfn.AGGREGATE(15,6,IF($L$4:$L$5000&lt;&gt;"",ROW($L$4:$L$5000)-ROW($L$4)+1,NA()),ROWS($O$4:O1083))),"")</f>
        <v/>
      </c>
      <c r="P1083" t="str">
        <f>IF(O1083="","",IF(INDEX(TabPlayer2[Players],MATCH(P1082,TabPlayer2[Players],0)+1)="",$B$4,INDEX(TabPlayer2[Players],MATCH(P1082,TabPlayer2[Players],0)+1)))</f>
        <v/>
      </c>
      <c r="Q1083" t="str">
        <f t="shared" si="84"/>
        <v/>
      </c>
      <c r="R1083" t="str">
        <f>IF(TabResults[[#This Row],[Games-Periods-Players]]="","",1)</f>
        <v/>
      </c>
    </row>
    <row r="1084" spans="10:18" hidden="1" x14ac:dyDescent="0.25">
      <c r="J1084" s="11" t="str">
        <f t="shared" si="83"/>
        <v/>
      </c>
      <c r="K1084" t="str">
        <f>IF(ROW()-ROW($K$4)+1&gt;COUNTA($J$4:$J$5000)*COUNTA(TabPP[Players playing]),"",INDEX($J$4:$J$5000,INT((ROW()-ROW($K$4))/COUNTA(TabPP[Players playing])+1))&amp;"-"&amp;INDEX(TabPP[Players playing],MOD(ROW()-ROW($K$4),COUNTA(TabPP[Players playing]))+1))</f>
        <v>G3--PP1</v>
      </c>
      <c r="L1084" t="str">
        <f t="shared" si="85"/>
        <v/>
      </c>
      <c r="M1084" t="str">
        <f t="shared" si="86"/>
        <v/>
      </c>
      <c r="N1084" t="str">
        <f t="shared" si="87"/>
        <v/>
      </c>
      <c r="O1084" t="str">
        <f t="array" ref="O1084">IFERROR(INDEX($L$4:$L$5000,_xlfn.AGGREGATE(15,6,IF($L$4:$L$5000&lt;&gt;"",ROW($L$4:$L$5000)-ROW($L$4)+1,NA()),ROWS($O$4:O1084))),"")</f>
        <v/>
      </c>
      <c r="P1084" t="str">
        <f>IF(O1084="","",IF(INDEX(TabPlayer2[Players],MATCH(P1083,TabPlayer2[Players],0)+1)="",$B$4,INDEX(TabPlayer2[Players],MATCH(P1083,TabPlayer2[Players],0)+1)))</f>
        <v/>
      </c>
      <c r="Q1084" t="str">
        <f t="shared" si="84"/>
        <v/>
      </c>
      <c r="R1084" t="str">
        <f>IF(TabResults[[#This Row],[Games-Periods-Players]]="","",1)</f>
        <v/>
      </c>
    </row>
    <row r="1085" spans="10:18" hidden="1" x14ac:dyDescent="0.25">
      <c r="J1085" s="11" t="str">
        <f t="shared" si="83"/>
        <v/>
      </c>
      <c r="K1085" t="str">
        <f>IF(ROW()-ROW($K$4)+1&gt;COUNTA($J$4:$J$5000)*COUNTA(TabPP[Players playing]),"",INDEX($J$4:$J$5000,INT((ROW()-ROW($K$4))/COUNTA(TabPP[Players playing])+1))&amp;"-"&amp;INDEX(TabPP[Players playing],MOD(ROW()-ROW($K$4),COUNTA(TabPP[Players playing]))+1))</f>
        <v>G3--PP2</v>
      </c>
      <c r="L1085" t="str">
        <f t="shared" si="85"/>
        <v/>
      </c>
      <c r="M1085" t="str">
        <f t="shared" si="86"/>
        <v/>
      </c>
      <c r="N1085" t="str">
        <f t="shared" si="87"/>
        <v/>
      </c>
      <c r="O1085" t="str">
        <f t="array" ref="O1085">IFERROR(INDEX($L$4:$L$5000,_xlfn.AGGREGATE(15,6,IF($L$4:$L$5000&lt;&gt;"",ROW($L$4:$L$5000)-ROW($L$4)+1,NA()),ROWS($O$4:O1085))),"")</f>
        <v/>
      </c>
      <c r="P1085" t="str">
        <f>IF(O1085="","",IF(INDEX(TabPlayer2[Players],MATCH(P1084,TabPlayer2[Players],0)+1)="",$B$4,INDEX(TabPlayer2[Players],MATCH(P1084,TabPlayer2[Players],0)+1)))</f>
        <v/>
      </c>
      <c r="Q1085" t="str">
        <f t="shared" si="84"/>
        <v/>
      </c>
      <c r="R1085" t="str">
        <f>IF(TabResults[[#This Row],[Games-Periods-Players]]="","",1)</f>
        <v/>
      </c>
    </row>
    <row r="1086" spans="10:18" hidden="1" x14ac:dyDescent="0.25">
      <c r="J1086" s="11" t="str">
        <f t="shared" si="83"/>
        <v/>
      </c>
      <c r="K1086" t="str">
        <f>IF(ROW()-ROW($K$4)+1&gt;COUNTA($J$4:$J$5000)*COUNTA(TabPP[Players playing]),"",INDEX($J$4:$J$5000,INT((ROW()-ROW($K$4))/COUNTA(TabPP[Players playing])+1))&amp;"-"&amp;INDEX(TabPP[Players playing],MOD(ROW()-ROW($K$4),COUNTA(TabPP[Players playing]))+1))</f>
        <v>G3--PP3</v>
      </c>
      <c r="L1086" t="str">
        <f t="shared" si="85"/>
        <v/>
      </c>
      <c r="M1086" t="str">
        <f t="shared" si="86"/>
        <v/>
      </c>
      <c r="N1086" t="str">
        <f t="shared" si="87"/>
        <v/>
      </c>
      <c r="O1086" t="str">
        <f t="array" ref="O1086">IFERROR(INDEX($L$4:$L$5000,_xlfn.AGGREGATE(15,6,IF($L$4:$L$5000&lt;&gt;"",ROW($L$4:$L$5000)-ROW($L$4)+1,NA()),ROWS($O$4:O1086))),"")</f>
        <v/>
      </c>
      <c r="P1086" t="str">
        <f>IF(O1086="","",IF(INDEX(TabPlayer2[Players],MATCH(P1085,TabPlayer2[Players],0)+1)="",$B$4,INDEX(TabPlayer2[Players],MATCH(P1085,TabPlayer2[Players],0)+1)))</f>
        <v/>
      </c>
      <c r="Q1086" t="str">
        <f t="shared" si="84"/>
        <v/>
      </c>
      <c r="R1086" t="str">
        <f>IF(TabResults[[#This Row],[Games-Periods-Players]]="","",1)</f>
        <v/>
      </c>
    </row>
    <row r="1087" spans="10:18" hidden="1" x14ac:dyDescent="0.25">
      <c r="J1087" s="11" t="str">
        <f t="shared" si="83"/>
        <v/>
      </c>
      <c r="K1087" t="str">
        <f>IF(ROW()-ROW($K$4)+1&gt;COUNTA($J$4:$J$5000)*COUNTA(TabPP[Players playing]),"",INDEX($J$4:$J$5000,INT((ROW()-ROW($K$4))/COUNTA(TabPP[Players playing])+1))&amp;"-"&amp;INDEX(TabPP[Players playing],MOD(ROW()-ROW($K$4),COUNTA(TabPP[Players playing]))+1))</f>
        <v>G3--PP4</v>
      </c>
      <c r="L1087" t="str">
        <f t="shared" si="85"/>
        <v/>
      </c>
      <c r="M1087" t="str">
        <f t="shared" si="86"/>
        <v/>
      </c>
      <c r="N1087" t="str">
        <f t="shared" si="87"/>
        <v/>
      </c>
      <c r="O1087" t="str">
        <f t="array" ref="O1087">IFERROR(INDEX($L$4:$L$5000,_xlfn.AGGREGATE(15,6,IF($L$4:$L$5000&lt;&gt;"",ROW($L$4:$L$5000)-ROW($L$4)+1,NA()),ROWS($O$4:O1087))),"")</f>
        <v/>
      </c>
      <c r="P1087" t="str">
        <f>IF(O1087="","",IF(INDEX(TabPlayer2[Players],MATCH(P1086,TabPlayer2[Players],0)+1)="",$B$4,INDEX(TabPlayer2[Players],MATCH(P1086,TabPlayer2[Players],0)+1)))</f>
        <v/>
      </c>
      <c r="Q1087" t="str">
        <f t="shared" si="84"/>
        <v/>
      </c>
      <c r="R1087" t="str">
        <f>IF(TabResults[[#This Row],[Games-Periods-Players]]="","",1)</f>
        <v/>
      </c>
    </row>
    <row r="1088" spans="10:18" hidden="1" x14ac:dyDescent="0.25">
      <c r="J1088" s="11" t="str">
        <f t="shared" si="83"/>
        <v/>
      </c>
      <c r="K1088" t="str">
        <f>IF(ROW()-ROW($K$4)+1&gt;COUNTA($J$4:$J$5000)*COUNTA(TabPP[Players playing]),"",INDEX($J$4:$J$5000,INT((ROW()-ROW($K$4))/COUNTA(TabPP[Players playing])+1))&amp;"-"&amp;INDEX(TabPP[Players playing],MOD(ROW()-ROW($K$4),COUNTA(TabPP[Players playing]))+1))</f>
        <v>G3--PP5</v>
      </c>
      <c r="L1088" t="str">
        <f t="shared" si="85"/>
        <v/>
      </c>
      <c r="M1088" t="str">
        <f t="shared" si="86"/>
        <v/>
      </c>
      <c r="N1088" t="str">
        <f t="shared" si="87"/>
        <v/>
      </c>
      <c r="O1088" t="str">
        <f t="array" ref="O1088">IFERROR(INDEX($L$4:$L$5000,_xlfn.AGGREGATE(15,6,IF($L$4:$L$5000&lt;&gt;"",ROW($L$4:$L$5000)-ROW($L$4)+1,NA()),ROWS($O$4:O1088))),"")</f>
        <v/>
      </c>
      <c r="P1088" t="str">
        <f>IF(O1088="","",IF(INDEX(TabPlayer2[Players],MATCH(P1087,TabPlayer2[Players],0)+1)="",$B$4,INDEX(TabPlayer2[Players],MATCH(P1087,TabPlayer2[Players],0)+1)))</f>
        <v/>
      </c>
      <c r="Q1088" t="str">
        <f t="shared" si="84"/>
        <v/>
      </c>
      <c r="R1088" t="str">
        <f>IF(TabResults[[#This Row],[Games-Periods-Players]]="","",1)</f>
        <v/>
      </c>
    </row>
    <row r="1089" spans="10:18" hidden="1" x14ac:dyDescent="0.25">
      <c r="J1089" s="11" t="str">
        <f t="shared" si="83"/>
        <v/>
      </c>
      <c r="K1089" t="str">
        <f>IF(ROW()-ROW($K$4)+1&gt;COUNTA($J$4:$J$5000)*COUNTA(TabPP[Players playing]),"",INDEX($J$4:$J$5000,INT((ROW()-ROW($K$4))/COUNTA(TabPP[Players playing])+1))&amp;"-"&amp;INDEX(TabPP[Players playing],MOD(ROW()-ROW($K$4),COUNTA(TabPP[Players playing]))+1))</f>
        <v>G3--</v>
      </c>
      <c r="L1089" t="str">
        <f t="shared" si="85"/>
        <v/>
      </c>
      <c r="M1089" t="str">
        <f t="shared" si="86"/>
        <v/>
      </c>
      <c r="N1089" t="str">
        <f t="shared" si="87"/>
        <v/>
      </c>
      <c r="O1089" t="str">
        <f t="array" ref="O1089">IFERROR(INDEX($L$4:$L$5000,_xlfn.AGGREGATE(15,6,IF($L$4:$L$5000&lt;&gt;"",ROW($L$4:$L$5000)-ROW($L$4)+1,NA()),ROWS($O$4:O1089))),"")</f>
        <v/>
      </c>
      <c r="P1089" t="str">
        <f>IF(O1089="","",IF(INDEX(TabPlayer2[Players],MATCH(P1088,TabPlayer2[Players],0)+1)="",$B$4,INDEX(TabPlayer2[Players],MATCH(P1088,TabPlayer2[Players],0)+1)))</f>
        <v/>
      </c>
      <c r="Q1089" t="str">
        <f t="shared" si="84"/>
        <v/>
      </c>
      <c r="R1089" t="str">
        <f>IF(TabResults[[#This Row],[Games-Periods-Players]]="","",1)</f>
        <v/>
      </c>
    </row>
    <row r="1090" spans="10:18" hidden="1" x14ac:dyDescent="0.25">
      <c r="J1090" s="11" t="str">
        <f t="shared" si="83"/>
        <v/>
      </c>
      <c r="K1090" t="str">
        <f>IF(ROW()-ROW($K$4)+1&gt;COUNTA($J$4:$J$5000)*COUNTA(TabPP[Players playing]),"",INDEX($J$4:$J$5000,INT((ROW()-ROW($K$4))/COUNTA(TabPP[Players playing])+1))&amp;"-"&amp;INDEX(TabPP[Players playing],MOD(ROW()-ROW($K$4),COUNTA(TabPP[Players playing]))+1))</f>
        <v>G3--</v>
      </c>
      <c r="L1090" t="str">
        <f t="shared" si="85"/>
        <v/>
      </c>
      <c r="M1090" t="str">
        <f t="shared" si="86"/>
        <v/>
      </c>
      <c r="N1090" t="str">
        <f t="shared" si="87"/>
        <v/>
      </c>
      <c r="O1090" t="str">
        <f t="array" ref="O1090">IFERROR(INDEX($L$4:$L$5000,_xlfn.AGGREGATE(15,6,IF($L$4:$L$5000&lt;&gt;"",ROW($L$4:$L$5000)-ROW($L$4)+1,NA()),ROWS($O$4:O1090))),"")</f>
        <v/>
      </c>
      <c r="P1090" t="str">
        <f>IF(O1090="","",IF(INDEX(TabPlayer2[Players],MATCH(P1089,TabPlayer2[Players],0)+1)="",$B$4,INDEX(TabPlayer2[Players],MATCH(P1089,TabPlayer2[Players],0)+1)))</f>
        <v/>
      </c>
      <c r="Q1090" t="str">
        <f t="shared" si="84"/>
        <v/>
      </c>
      <c r="R1090" t="str">
        <f>IF(TabResults[[#This Row],[Games-Periods-Players]]="","",1)</f>
        <v/>
      </c>
    </row>
    <row r="1091" spans="10:18" hidden="1" x14ac:dyDescent="0.25">
      <c r="J1091" s="11" t="str">
        <f t="shared" si="83"/>
        <v/>
      </c>
      <c r="K1091" t="str">
        <f>IF(ROW()-ROW($K$4)+1&gt;COUNTA($J$4:$J$5000)*COUNTA(TabPP[Players playing]),"",INDEX($J$4:$J$5000,INT((ROW()-ROW($K$4))/COUNTA(TabPP[Players playing])+1))&amp;"-"&amp;INDEX(TabPP[Players playing],MOD(ROW()-ROW($K$4),COUNTA(TabPP[Players playing]))+1))</f>
        <v>G3--</v>
      </c>
      <c r="L1091" t="str">
        <f t="shared" si="85"/>
        <v/>
      </c>
      <c r="M1091" t="str">
        <f t="shared" si="86"/>
        <v/>
      </c>
      <c r="N1091" t="str">
        <f t="shared" si="87"/>
        <v/>
      </c>
      <c r="O1091" t="str">
        <f t="array" ref="O1091">IFERROR(INDEX($L$4:$L$5000,_xlfn.AGGREGATE(15,6,IF($L$4:$L$5000&lt;&gt;"",ROW($L$4:$L$5000)-ROW($L$4)+1,NA()),ROWS($O$4:O1091))),"")</f>
        <v/>
      </c>
      <c r="P1091" t="str">
        <f>IF(O1091="","",IF(INDEX(TabPlayer2[Players],MATCH(P1090,TabPlayer2[Players],0)+1)="",$B$4,INDEX(TabPlayer2[Players],MATCH(P1090,TabPlayer2[Players],0)+1)))</f>
        <v/>
      </c>
      <c r="Q1091" t="str">
        <f t="shared" si="84"/>
        <v/>
      </c>
      <c r="R1091" t="str">
        <f>IF(TabResults[[#This Row],[Games-Periods-Players]]="","",1)</f>
        <v/>
      </c>
    </row>
    <row r="1092" spans="10:18" hidden="1" x14ac:dyDescent="0.25">
      <c r="J1092" s="11" t="str">
        <f t="shared" ref="J1092:J1155" si="88">IF(ROW()-ROW($J$4)+1&gt;COUNTA($D$4:$D$23)*COUNTA($F$4:$F$23),"",INDEX($D$4:$D$23,INT((ROW()-ROW($J$4))/COUNTA($F$4:$F$23)+1))&amp;"-"&amp;INDEX($F$4:$F$23,MOD(ROW()-ROW($J$4),COUNTA($F$4:$F$23))+1))</f>
        <v/>
      </c>
      <c r="K1092" t="str">
        <f>IF(ROW()-ROW($K$4)+1&gt;COUNTA($J$4:$J$5000)*COUNTA(TabPP[Players playing]),"",INDEX($J$4:$J$5000,INT((ROW()-ROW($K$4))/COUNTA(TabPP[Players playing])+1))&amp;"-"&amp;INDEX(TabPP[Players playing],MOD(ROW()-ROW($K$4),COUNTA(TabPP[Players playing]))+1))</f>
        <v>G3--</v>
      </c>
      <c r="L1092" t="str">
        <f t="shared" si="85"/>
        <v/>
      </c>
      <c r="M1092" t="str">
        <f t="shared" si="86"/>
        <v/>
      </c>
      <c r="N1092" t="str">
        <f t="shared" si="87"/>
        <v/>
      </c>
      <c r="O1092" t="str">
        <f t="array" ref="O1092">IFERROR(INDEX($L$4:$L$5000,_xlfn.AGGREGATE(15,6,IF($L$4:$L$5000&lt;&gt;"",ROW($L$4:$L$5000)-ROW($L$4)+1,NA()),ROWS($O$4:O1092))),"")</f>
        <v/>
      </c>
      <c r="P1092" t="str">
        <f>IF(O1092="","",IF(INDEX(TabPlayer2[Players],MATCH(P1091,TabPlayer2[Players],0)+1)="",$B$4,INDEX(TabPlayer2[Players],MATCH(P1091,TabPlayer2[Players],0)+1)))</f>
        <v/>
      </c>
      <c r="Q1092" t="str">
        <f t="shared" ref="Q1092:Q1155" si="89">IF(O1092="","",M1092&amp;"-"&amp;N1092&amp;"-"&amp;P1092)</f>
        <v/>
      </c>
      <c r="R1092" t="str">
        <f>IF(TabResults[[#This Row],[Games-Periods-Players]]="","",1)</f>
        <v/>
      </c>
    </row>
    <row r="1093" spans="10:18" hidden="1" x14ac:dyDescent="0.25">
      <c r="J1093" s="11" t="str">
        <f t="shared" si="88"/>
        <v/>
      </c>
      <c r="K1093" t="str">
        <f>IF(ROW()-ROW($K$4)+1&gt;COUNTA($J$4:$J$5000)*COUNTA(TabPP[Players playing]),"",INDEX($J$4:$J$5000,INT((ROW()-ROW($K$4))/COUNTA(TabPP[Players playing])+1))&amp;"-"&amp;INDEX(TabPP[Players playing],MOD(ROW()-ROW($K$4),COUNTA(TabPP[Players playing]))+1))</f>
        <v>G3--</v>
      </c>
      <c r="L1093" t="str">
        <f t="shared" ref="L1093:L1156" si="90">IF(LEN(K1093)&gt;=9,K1093,"")</f>
        <v/>
      </c>
      <c r="M1093" t="str">
        <f t="shared" ref="M1093:M1156" si="91">TRIM(LEFT(SUBSTITUTE(O1093,"-",REPT(" ",LEN(O1093))),LEN(O1093)))</f>
        <v/>
      </c>
      <c r="N1093" t="str">
        <f t="shared" ref="N1093:N1156" si="92">TRIM(MID(SUBSTITUTE(O1093,"-",REPT(" ",LEN(O1093))),(2-1)*LEN(O1093)+1,LEN(O1093)))</f>
        <v/>
      </c>
      <c r="O1093" t="str">
        <f t="array" ref="O1093">IFERROR(INDEX($L$4:$L$5000,_xlfn.AGGREGATE(15,6,IF($L$4:$L$5000&lt;&gt;"",ROW($L$4:$L$5000)-ROW($L$4)+1,NA()),ROWS($O$4:O1093))),"")</f>
        <v/>
      </c>
      <c r="P1093" t="str">
        <f>IF(O1093="","",IF(INDEX(TabPlayer2[Players],MATCH(P1092,TabPlayer2[Players],0)+1)="",$B$4,INDEX(TabPlayer2[Players],MATCH(P1092,TabPlayer2[Players],0)+1)))</f>
        <v/>
      </c>
      <c r="Q1093" t="str">
        <f t="shared" si="89"/>
        <v/>
      </c>
      <c r="R1093" t="str">
        <f>IF(TabResults[[#This Row],[Games-Periods-Players]]="","",1)</f>
        <v/>
      </c>
    </row>
    <row r="1094" spans="10:18" hidden="1" x14ac:dyDescent="0.25">
      <c r="J1094" s="11" t="str">
        <f t="shared" si="88"/>
        <v/>
      </c>
      <c r="K1094" t="str">
        <f>IF(ROW()-ROW($K$4)+1&gt;COUNTA($J$4:$J$5000)*COUNTA(TabPP[Players playing]),"",INDEX($J$4:$J$5000,INT((ROW()-ROW($K$4))/COUNTA(TabPP[Players playing])+1))&amp;"-"&amp;INDEX(TabPP[Players playing],MOD(ROW()-ROW($K$4),COUNTA(TabPP[Players playing]))+1))</f>
        <v>G3--</v>
      </c>
      <c r="L1094" t="str">
        <f t="shared" si="90"/>
        <v/>
      </c>
      <c r="M1094" t="str">
        <f t="shared" si="91"/>
        <v/>
      </c>
      <c r="N1094" t="str">
        <f t="shared" si="92"/>
        <v/>
      </c>
      <c r="O1094" t="str">
        <f t="array" ref="O1094">IFERROR(INDEX($L$4:$L$5000,_xlfn.AGGREGATE(15,6,IF($L$4:$L$5000&lt;&gt;"",ROW($L$4:$L$5000)-ROW($L$4)+1,NA()),ROWS($O$4:O1094))),"")</f>
        <v/>
      </c>
      <c r="P1094" t="str">
        <f>IF(O1094="","",IF(INDEX(TabPlayer2[Players],MATCH(P1093,TabPlayer2[Players],0)+1)="",$B$4,INDEX(TabPlayer2[Players],MATCH(P1093,TabPlayer2[Players],0)+1)))</f>
        <v/>
      </c>
      <c r="Q1094" t="str">
        <f t="shared" si="89"/>
        <v/>
      </c>
      <c r="R1094" t="str">
        <f>IF(TabResults[[#This Row],[Games-Periods-Players]]="","",1)</f>
        <v/>
      </c>
    </row>
    <row r="1095" spans="10:18" hidden="1" x14ac:dyDescent="0.25">
      <c r="J1095" s="11" t="str">
        <f t="shared" si="88"/>
        <v/>
      </c>
      <c r="K1095" t="str">
        <f>IF(ROW()-ROW($K$4)+1&gt;COUNTA($J$4:$J$5000)*COUNTA(TabPP[Players playing]),"",INDEX($J$4:$J$5000,INT((ROW()-ROW($K$4))/COUNTA(TabPP[Players playing])+1))&amp;"-"&amp;INDEX(TabPP[Players playing],MOD(ROW()-ROW($K$4),COUNTA(TabPP[Players playing]))+1))</f>
        <v>G3--</v>
      </c>
      <c r="L1095" t="str">
        <f t="shared" si="90"/>
        <v/>
      </c>
      <c r="M1095" t="str">
        <f t="shared" si="91"/>
        <v/>
      </c>
      <c r="N1095" t="str">
        <f t="shared" si="92"/>
        <v/>
      </c>
      <c r="O1095" t="str">
        <f t="array" ref="O1095">IFERROR(INDEX($L$4:$L$5000,_xlfn.AGGREGATE(15,6,IF($L$4:$L$5000&lt;&gt;"",ROW($L$4:$L$5000)-ROW($L$4)+1,NA()),ROWS($O$4:O1095))),"")</f>
        <v/>
      </c>
      <c r="P1095" t="str">
        <f>IF(O1095="","",IF(INDEX(TabPlayer2[Players],MATCH(P1094,TabPlayer2[Players],0)+1)="",$B$4,INDEX(TabPlayer2[Players],MATCH(P1094,TabPlayer2[Players],0)+1)))</f>
        <v/>
      </c>
      <c r="Q1095" t="str">
        <f t="shared" si="89"/>
        <v/>
      </c>
      <c r="R1095" t="str">
        <f>IF(TabResults[[#This Row],[Games-Periods-Players]]="","",1)</f>
        <v/>
      </c>
    </row>
    <row r="1096" spans="10:18" hidden="1" x14ac:dyDescent="0.25">
      <c r="J1096" s="11" t="str">
        <f t="shared" si="88"/>
        <v/>
      </c>
      <c r="K1096" t="str">
        <f>IF(ROW()-ROW($K$4)+1&gt;COUNTA($J$4:$J$5000)*COUNTA(TabPP[Players playing]),"",INDEX($J$4:$J$5000,INT((ROW()-ROW($K$4))/COUNTA(TabPP[Players playing])+1))&amp;"-"&amp;INDEX(TabPP[Players playing],MOD(ROW()-ROW($K$4),COUNTA(TabPP[Players playing]))+1))</f>
        <v>G3--</v>
      </c>
      <c r="L1096" t="str">
        <f t="shared" si="90"/>
        <v/>
      </c>
      <c r="M1096" t="str">
        <f t="shared" si="91"/>
        <v/>
      </c>
      <c r="N1096" t="str">
        <f t="shared" si="92"/>
        <v/>
      </c>
      <c r="O1096" t="str">
        <f t="array" ref="O1096">IFERROR(INDEX($L$4:$L$5000,_xlfn.AGGREGATE(15,6,IF($L$4:$L$5000&lt;&gt;"",ROW($L$4:$L$5000)-ROW($L$4)+1,NA()),ROWS($O$4:O1096))),"")</f>
        <v/>
      </c>
      <c r="P1096" t="str">
        <f>IF(O1096="","",IF(INDEX(TabPlayer2[Players],MATCH(P1095,TabPlayer2[Players],0)+1)="",$B$4,INDEX(TabPlayer2[Players],MATCH(P1095,TabPlayer2[Players],0)+1)))</f>
        <v/>
      </c>
      <c r="Q1096" t="str">
        <f t="shared" si="89"/>
        <v/>
      </c>
      <c r="R1096" t="str">
        <f>IF(TabResults[[#This Row],[Games-Periods-Players]]="","",1)</f>
        <v/>
      </c>
    </row>
    <row r="1097" spans="10:18" hidden="1" x14ac:dyDescent="0.25">
      <c r="J1097" s="11" t="str">
        <f t="shared" si="88"/>
        <v/>
      </c>
      <c r="K1097" t="str">
        <f>IF(ROW()-ROW($K$4)+1&gt;COUNTA($J$4:$J$5000)*COUNTA(TabPP[Players playing]),"",INDEX($J$4:$J$5000,INT((ROW()-ROW($K$4))/COUNTA(TabPP[Players playing])+1))&amp;"-"&amp;INDEX(TabPP[Players playing],MOD(ROW()-ROW($K$4),COUNTA(TabPP[Players playing]))+1))</f>
        <v>G3--</v>
      </c>
      <c r="L1097" t="str">
        <f t="shared" si="90"/>
        <v/>
      </c>
      <c r="M1097" t="str">
        <f t="shared" si="91"/>
        <v/>
      </c>
      <c r="N1097" t="str">
        <f t="shared" si="92"/>
        <v/>
      </c>
      <c r="O1097" t="str">
        <f t="array" ref="O1097">IFERROR(INDEX($L$4:$L$5000,_xlfn.AGGREGATE(15,6,IF($L$4:$L$5000&lt;&gt;"",ROW($L$4:$L$5000)-ROW($L$4)+1,NA()),ROWS($O$4:O1097))),"")</f>
        <v/>
      </c>
      <c r="P1097" t="str">
        <f>IF(O1097="","",IF(INDEX(TabPlayer2[Players],MATCH(P1096,TabPlayer2[Players],0)+1)="",$B$4,INDEX(TabPlayer2[Players],MATCH(P1096,TabPlayer2[Players],0)+1)))</f>
        <v/>
      </c>
      <c r="Q1097" t="str">
        <f t="shared" si="89"/>
        <v/>
      </c>
      <c r="R1097" t="str">
        <f>IF(TabResults[[#This Row],[Games-Periods-Players]]="","",1)</f>
        <v/>
      </c>
    </row>
    <row r="1098" spans="10:18" hidden="1" x14ac:dyDescent="0.25">
      <c r="J1098" s="11" t="str">
        <f t="shared" si="88"/>
        <v/>
      </c>
      <c r="K1098" t="str">
        <f>IF(ROW()-ROW($K$4)+1&gt;COUNTA($J$4:$J$5000)*COUNTA(TabPP[Players playing]),"",INDEX($J$4:$J$5000,INT((ROW()-ROW($K$4))/COUNTA(TabPP[Players playing])+1))&amp;"-"&amp;INDEX(TabPP[Players playing],MOD(ROW()-ROW($K$4),COUNTA(TabPP[Players playing]))+1))</f>
        <v>G3--</v>
      </c>
      <c r="L1098" t="str">
        <f t="shared" si="90"/>
        <v/>
      </c>
      <c r="M1098" t="str">
        <f t="shared" si="91"/>
        <v/>
      </c>
      <c r="N1098" t="str">
        <f t="shared" si="92"/>
        <v/>
      </c>
      <c r="O1098" t="str">
        <f t="array" ref="O1098">IFERROR(INDEX($L$4:$L$5000,_xlfn.AGGREGATE(15,6,IF($L$4:$L$5000&lt;&gt;"",ROW($L$4:$L$5000)-ROW($L$4)+1,NA()),ROWS($O$4:O1098))),"")</f>
        <v/>
      </c>
      <c r="P1098" t="str">
        <f>IF(O1098="","",IF(INDEX(TabPlayer2[Players],MATCH(P1097,TabPlayer2[Players],0)+1)="",$B$4,INDEX(TabPlayer2[Players],MATCH(P1097,TabPlayer2[Players],0)+1)))</f>
        <v/>
      </c>
      <c r="Q1098" t="str">
        <f t="shared" si="89"/>
        <v/>
      </c>
      <c r="R1098" t="str">
        <f>IF(TabResults[[#This Row],[Games-Periods-Players]]="","",1)</f>
        <v/>
      </c>
    </row>
    <row r="1099" spans="10:18" hidden="1" x14ac:dyDescent="0.25">
      <c r="J1099" s="11" t="str">
        <f t="shared" si="88"/>
        <v/>
      </c>
      <c r="K1099" t="str">
        <f>IF(ROW()-ROW($K$4)+1&gt;COUNTA($J$4:$J$5000)*COUNTA(TabPP[Players playing]),"",INDEX($J$4:$J$5000,INT((ROW()-ROW($K$4))/COUNTA(TabPP[Players playing])+1))&amp;"-"&amp;INDEX(TabPP[Players playing],MOD(ROW()-ROW($K$4),COUNTA(TabPP[Players playing]))+1))</f>
        <v>G3--</v>
      </c>
      <c r="L1099" t="str">
        <f t="shared" si="90"/>
        <v/>
      </c>
      <c r="M1099" t="str">
        <f t="shared" si="91"/>
        <v/>
      </c>
      <c r="N1099" t="str">
        <f t="shared" si="92"/>
        <v/>
      </c>
      <c r="O1099" t="str">
        <f t="array" ref="O1099">IFERROR(INDEX($L$4:$L$5000,_xlfn.AGGREGATE(15,6,IF($L$4:$L$5000&lt;&gt;"",ROW($L$4:$L$5000)-ROW($L$4)+1,NA()),ROWS($O$4:O1099))),"")</f>
        <v/>
      </c>
      <c r="P1099" t="str">
        <f>IF(O1099="","",IF(INDEX(TabPlayer2[Players],MATCH(P1098,TabPlayer2[Players],0)+1)="",$B$4,INDEX(TabPlayer2[Players],MATCH(P1098,TabPlayer2[Players],0)+1)))</f>
        <v/>
      </c>
      <c r="Q1099" t="str">
        <f t="shared" si="89"/>
        <v/>
      </c>
      <c r="R1099" t="str">
        <f>IF(TabResults[[#This Row],[Games-Periods-Players]]="","",1)</f>
        <v/>
      </c>
    </row>
    <row r="1100" spans="10:18" hidden="1" x14ac:dyDescent="0.25">
      <c r="J1100" s="11" t="str">
        <f t="shared" si="88"/>
        <v/>
      </c>
      <c r="K1100" t="str">
        <f>IF(ROW()-ROW($K$4)+1&gt;COUNTA($J$4:$J$5000)*COUNTA(TabPP[Players playing]),"",INDEX($J$4:$J$5000,INT((ROW()-ROW($K$4))/COUNTA(TabPP[Players playing])+1))&amp;"-"&amp;INDEX(TabPP[Players playing],MOD(ROW()-ROW($K$4),COUNTA(TabPP[Players playing]))+1))</f>
        <v>G3--</v>
      </c>
      <c r="L1100" t="str">
        <f t="shared" si="90"/>
        <v/>
      </c>
      <c r="M1100" t="str">
        <f t="shared" si="91"/>
        <v/>
      </c>
      <c r="N1100" t="str">
        <f t="shared" si="92"/>
        <v/>
      </c>
      <c r="O1100" t="str">
        <f t="array" ref="O1100">IFERROR(INDEX($L$4:$L$5000,_xlfn.AGGREGATE(15,6,IF($L$4:$L$5000&lt;&gt;"",ROW($L$4:$L$5000)-ROW($L$4)+1,NA()),ROWS($O$4:O1100))),"")</f>
        <v/>
      </c>
      <c r="P1100" t="str">
        <f>IF(O1100="","",IF(INDEX(TabPlayer2[Players],MATCH(P1099,TabPlayer2[Players],0)+1)="",$B$4,INDEX(TabPlayer2[Players],MATCH(P1099,TabPlayer2[Players],0)+1)))</f>
        <v/>
      </c>
      <c r="Q1100" t="str">
        <f t="shared" si="89"/>
        <v/>
      </c>
      <c r="R1100" t="str">
        <f>IF(TabResults[[#This Row],[Games-Periods-Players]]="","",1)</f>
        <v/>
      </c>
    </row>
    <row r="1101" spans="10:18" hidden="1" x14ac:dyDescent="0.25">
      <c r="J1101" s="11" t="str">
        <f t="shared" si="88"/>
        <v/>
      </c>
      <c r="K1101" t="str">
        <f>IF(ROW()-ROW($K$4)+1&gt;COUNTA($J$4:$J$5000)*COUNTA(TabPP[Players playing]),"",INDEX($J$4:$J$5000,INT((ROW()-ROW($K$4))/COUNTA(TabPP[Players playing])+1))&amp;"-"&amp;INDEX(TabPP[Players playing],MOD(ROW()-ROW($K$4),COUNTA(TabPP[Players playing]))+1))</f>
        <v>G3--</v>
      </c>
      <c r="L1101" t="str">
        <f t="shared" si="90"/>
        <v/>
      </c>
      <c r="M1101" t="str">
        <f t="shared" si="91"/>
        <v/>
      </c>
      <c r="N1101" t="str">
        <f t="shared" si="92"/>
        <v/>
      </c>
      <c r="O1101" t="str">
        <f t="array" ref="O1101">IFERROR(INDEX($L$4:$L$5000,_xlfn.AGGREGATE(15,6,IF($L$4:$L$5000&lt;&gt;"",ROW($L$4:$L$5000)-ROW($L$4)+1,NA()),ROWS($O$4:O1101))),"")</f>
        <v/>
      </c>
      <c r="P1101" t="str">
        <f>IF(O1101="","",IF(INDEX(TabPlayer2[Players],MATCH(P1100,TabPlayer2[Players],0)+1)="",$B$4,INDEX(TabPlayer2[Players],MATCH(P1100,TabPlayer2[Players],0)+1)))</f>
        <v/>
      </c>
      <c r="Q1101" t="str">
        <f t="shared" si="89"/>
        <v/>
      </c>
      <c r="R1101" t="str">
        <f>IF(TabResults[[#This Row],[Games-Periods-Players]]="","",1)</f>
        <v/>
      </c>
    </row>
    <row r="1102" spans="10:18" hidden="1" x14ac:dyDescent="0.25">
      <c r="J1102" s="11" t="str">
        <f t="shared" si="88"/>
        <v/>
      </c>
      <c r="K1102" t="str">
        <f>IF(ROW()-ROW($K$4)+1&gt;COUNTA($J$4:$J$5000)*COUNTA(TabPP[Players playing]),"",INDEX($J$4:$J$5000,INT((ROW()-ROW($K$4))/COUNTA(TabPP[Players playing])+1))&amp;"-"&amp;INDEX(TabPP[Players playing],MOD(ROW()-ROW($K$4),COUNTA(TabPP[Players playing]))+1))</f>
        <v>G3--</v>
      </c>
      <c r="L1102" t="str">
        <f t="shared" si="90"/>
        <v/>
      </c>
      <c r="M1102" t="str">
        <f t="shared" si="91"/>
        <v/>
      </c>
      <c r="N1102" t="str">
        <f t="shared" si="92"/>
        <v/>
      </c>
      <c r="O1102" t="str">
        <f t="array" ref="O1102">IFERROR(INDEX($L$4:$L$5000,_xlfn.AGGREGATE(15,6,IF($L$4:$L$5000&lt;&gt;"",ROW($L$4:$L$5000)-ROW($L$4)+1,NA()),ROWS($O$4:O1102))),"")</f>
        <v/>
      </c>
      <c r="P1102" t="str">
        <f>IF(O1102="","",IF(INDEX(TabPlayer2[Players],MATCH(P1101,TabPlayer2[Players],0)+1)="",$B$4,INDEX(TabPlayer2[Players],MATCH(P1101,TabPlayer2[Players],0)+1)))</f>
        <v/>
      </c>
      <c r="Q1102" t="str">
        <f t="shared" si="89"/>
        <v/>
      </c>
      <c r="R1102" t="str">
        <f>IF(TabResults[[#This Row],[Games-Periods-Players]]="","",1)</f>
        <v/>
      </c>
    </row>
    <row r="1103" spans="10:18" hidden="1" x14ac:dyDescent="0.25">
      <c r="J1103" s="11" t="str">
        <f t="shared" si="88"/>
        <v/>
      </c>
      <c r="K1103" t="str">
        <f>IF(ROW()-ROW($K$4)+1&gt;COUNTA($J$4:$J$5000)*COUNTA(TabPP[Players playing]),"",INDEX($J$4:$J$5000,INT((ROW()-ROW($K$4))/COUNTA(TabPP[Players playing])+1))&amp;"-"&amp;INDEX(TabPP[Players playing],MOD(ROW()-ROW($K$4),COUNTA(TabPP[Players playing]))+1))</f>
        <v>G3--</v>
      </c>
      <c r="L1103" t="str">
        <f t="shared" si="90"/>
        <v/>
      </c>
      <c r="M1103" t="str">
        <f t="shared" si="91"/>
        <v/>
      </c>
      <c r="N1103" t="str">
        <f t="shared" si="92"/>
        <v/>
      </c>
      <c r="O1103" t="str">
        <f t="array" ref="O1103">IFERROR(INDEX($L$4:$L$5000,_xlfn.AGGREGATE(15,6,IF($L$4:$L$5000&lt;&gt;"",ROW($L$4:$L$5000)-ROW($L$4)+1,NA()),ROWS($O$4:O1103))),"")</f>
        <v/>
      </c>
      <c r="P1103" t="str">
        <f>IF(O1103="","",IF(INDEX(TabPlayer2[Players],MATCH(P1102,TabPlayer2[Players],0)+1)="",$B$4,INDEX(TabPlayer2[Players],MATCH(P1102,TabPlayer2[Players],0)+1)))</f>
        <v/>
      </c>
      <c r="Q1103" t="str">
        <f t="shared" si="89"/>
        <v/>
      </c>
      <c r="R1103" t="str">
        <f>IF(TabResults[[#This Row],[Games-Periods-Players]]="","",1)</f>
        <v/>
      </c>
    </row>
    <row r="1104" spans="10:18" hidden="1" x14ac:dyDescent="0.25">
      <c r="J1104" s="11" t="str">
        <f t="shared" si="88"/>
        <v/>
      </c>
      <c r="K1104" t="str">
        <f>IF(ROW()-ROW($K$4)+1&gt;COUNTA($J$4:$J$5000)*COUNTA(TabPP[Players playing]),"",INDEX($J$4:$J$5000,INT((ROW()-ROW($K$4))/COUNTA(TabPP[Players playing])+1))&amp;"-"&amp;INDEX(TabPP[Players playing],MOD(ROW()-ROW($K$4),COUNTA(TabPP[Players playing]))+1))</f>
        <v>G3--PP1</v>
      </c>
      <c r="L1104" t="str">
        <f t="shared" si="90"/>
        <v/>
      </c>
      <c r="M1104" t="str">
        <f t="shared" si="91"/>
        <v/>
      </c>
      <c r="N1104" t="str">
        <f t="shared" si="92"/>
        <v/>
      </c>
      <c r="O1104" t="str">
        <f t="array" ref="O1104">IFERROR(INDEX($L$4:$L$5000,_xlfn.AGGREGATE(15,6,IF($L$4:$L$5000&lt;&gt;"",ROW($L$4:$L$5000)-ROW($L$4)+1,NA()),ROWS($O$4:O1104))),"")</f>
        <v/>
      </c>
      <c r="P1104" t="str">
        <f>IF(O1104="","",IF(INDEX(TabPlayer2[Players],MATCH(P1103,TabPlayer2[Players],0)+1)="",$B$4,INDEX(TabPlayer2[Players],MATCH(P1103,TabPlayer2[Players],0)+1)))</f>
        <v/>
      </c>
      <c r="Q1104" t="str">
        <f t="shared" si="89"/>
        <v/>
      </c>
      <c r="R1104" t="str">
        <f>IF(TabResults[[#This Row],[Games-Periods-Players]]="","",1)</f>
        <v/>
      </c>
    </row>
    <row r="1105" spans="10:18" hidden="1" x14ac:dyDescent="0.25">
      <c r="J1105" s="11" t="str">
        <f t="shared" si="88"/>
        <v/>
      </c>
      <c r="K1105" t="str">
        <f>IF(ROW()-ROW($K$4)+1&gt;COUNTA($J$4:$J$5000)*COUNTA(TabPP[Players playing]),"",INDEX($J$4:$J$5000,INT((ROW()-ROW($K$4))/COUNTA(TabPP[Players playing])+1))&amp;"-"&amp;INDEX(TabPP[Players playing],MOD(ROW()-ROW($K$4),COUNTA(TabPP[Players playing]))+1))</f>
        <v>G3--PP2</v>
      </c>
      <c r="L1105" t="str">
        <f t="shared" si="90"/>
        <v/>
      </c>
      <c r="M1105" t="str">
        <f t="shared" si="91"/>
        <v/>
      </c>
      <c r="N1105" t="str">
        <f t="shared" si="92"/>
        <v/>
      </c>
      <c r="O1105" t="str">
        <f t="array" ref="O1105">IFERROR(INDEX($L$4:$L$5000,_xlfn.AGGREGATE(15,6,IF($L$4:$L$5000&lt;&gt;"",ROW($L$4:$L$5000)-ROW($L$4)+1,NA()),ROWS($O$4:O1105))),"")</f>
        <v/>
      </c>
      <c r="P1105" t="str">
        <f>IF(O1105="","",IF(INDEX(TabPlayer2[Players],MATCH(P1104,TabPlayer2[Players],0)+1)="",$B$4,INDEX(TabPlayer2[Players],MATCH(P1104,TabPlayer2[Players],0)+1)))</f>
        <v/>
      </c>
      <c r="Q1105" t="str">
        <f t="shared" si="89"/>
        <v/>
      </c>
      <c r="R1105" t="str">
        <f>IF(TabResults[[#This Row],[Games-Periods-Players]]="","",1)</f>
        <v/>
      </c>
    </row>
    <row r="1106" spans="10:18" hidden="1" x14ac:dyDescent="0.25">
      <c r="J1106" s="11" t="str">
        <f t="shared" si="88"/>
        <v/>
      </c>
      <c r="K1106" t="str">
        <f>IF(ROW()-ROW($K$4)+1&gt;COUNTA($J$4:$J$5000)*COUNTA(TabPP[Players playing]),"",INDEX($J$4:$J$5000,INT((ROW()-ROW($K$4))/COUNTA(TabPP[Players playing])+1))&amp;"-"&amp;INDEX(TabPP[Players playing],MOD(ROW()-ROW($K$4),COUNTA(TabPP[Players playing]))+1))</f>
        <v>G3--PP3</v>
      </c>
      <c r="L1106" t="str">
        <f t="shared" si="90"/>
        <v/>
      </c>
      <c r="M1106" t="str">
        <f t="shared" si="91"/>
        <v/>
      </c>
      <c r="N1106" t="str">
        <f t="shared" si="92"/>
        <v/>
      </c>
      <c r="O1106" t="str">
        <f t="array" ref="O1106">IFERROR(INDEX($L$4:$L$5000,_xlfn.AGGREGATE(15,6,IF($L$4:$L$5000&lt;&gt;"",ROW($L$4:$L$5000)-ROW($L$4)+1,NA()),ROWS($O$4:O1106))),"")</f>
        <v/>
      </c>
      <c r="P1106" t="str">
        <f>IF(O1106="","",IF(INDEX(TabPlayer2[Players],MATCH(P1105,TabPlayer2[Players],0)+1)="",$B$4,INDEX(TabPlayer2[Players],MATCH(P1105,TabPlayer2[Players],0)+1)))</f>
        <v/>
      </c>
      <c r="Q1106" t="str">
        <f t="shared" si="89"/>
        <v/>
      </c>
      <c r="R1106" t="str">
        <f>IF(TabResults[[#This Row],[Games-Periods-Players]]="","",1)</f>
        <v/>
      </c>
    </row>
    <row r="1107" spans="10:18" hidden="1" x14ac:dyDescent="0.25">
      <c r="J1107" s="11" t="str">
        <f t="shared" si="88"/>
        <v/>
      </c>
      <c r="K1107" t="str">
        <f>IF(ROW()-ROW($K$4)+1&gt;COUNTA($J$4:$J$5000)*COUNTA(TabPP[Players playing]),"",INDEX($J$4:$J$5000,INT((ROW()-ROW($K$4))/COUNTA(TabPP[Players playing])+1))&amp;"-"&amp;INDEX(TabPP[Players playing],MOD(ROW()-ROW($K$4),COUNTA(TabPP[Players playing]))+1))</f>
        <v>G3--PP4</v>
      </c>
      <c r="L1107" t="str">
        <f t="shared" si="90"/>
        <v/>
      </c>
      <c r="M1107" t="str">
        <f t="shared" si="91"/>
        <v/>
      </c>
      <c r="N1107" t="str">
        <f t="shared" si="92"/>
        <v/>
      </c>
      <c r="O1107" t="str">
        <f t="array" ref="O1107">IFERROR(INDEX($L$4:$L$5000,_xlfn.AGGREGATE(15,6,IF($L$4:$L$5000&lt;&gt;"",ROW($L$4:$L$5000)-ROW($L$4)+1,NA()),ROWS($O$4:O1107))),"")</f>
        <v/>
      </c>
      <c r="P1107" t="str">
        <f>IF(O1107="","",IF(INDEX(TabPlayer2[Players],MATCH(P1106,TabPlayer2[Players],0)+1)="",$B$4,INDEX(TabPlayer2[Players],MATCH(P1106,TabPlayer2[Players],0)+1)))</f>
        <v/>
      </c>
      <c r="Q1107" t="str">
        <f t="shared" si="89"/>
        <v/>
      </c>
      <c r="R1107" t="str">
        <f>IF(TabResults[[#This Row],[Games-Periods-Players]]="","",1)</f>
        <v/>
      </c>
    </row>
    <row r="1108" spans="10:18" hidden="1" x14ac:dyDescent="0.25">
      <c r="J1108" s="11" t="str">
        <f t="shared" si="88"/>
        <v/>
      </c>
      <c r="K1108" t="str">
        <f>IF(ROW()-ROW($K$4)+1&gt;COUNTA($J$4:$J$5000)*COUNTA(TabPP[Players playing]),"",INDEX($J$4:$J$5000,INT((ROW()-ROW($K$4))/COUNTA(TabPP[Players playing])+1))&amp;"-"&amp;INDEX(TabPP[Players playing],MOD(ROW()-ROW($K$4),COUNTA(TabPP[Players playing]))+1))</f>
        <v>G3--PP5</v>
      </c>
      <c r="L1108" t="str">
        <f t="shared" si="90"/>
        <v/>
      </c>
      <c r="M1108" t="str">
        <f t="shared" si="91"/>
        <v/>
      </c>
      <c r="N1108" t="str">
        <f t="shared" si="92"/>
        <v/>
      </c>
      <c r="O1108" t="str">
        <f t="array" ref="O1108">IFERROR(INDEX($L$4:$L$5000,_xlfn.AGGREGATE(15,6,IF($L$4:$L$5000&lt;&gt;"",ROW($L$4:$L$5000)-ROW($L$4)+1,NA()),ROWS($O$4:O1108))),"")</f>
        <v/>
      </c>
      <c r="P1108" t="str">
        <f>IF(O1108="","",IF(INDEX(TabPlayer2[Players],MATCH(P1107,TabPlayer2[Players],0)+1)="",$B$4,INDEX(TabPlayer2[Players],MATCH(P1107,TabPlayer2[Players],0)+1)))</f>
        <v/>
      </c>
      <c r="Q1108" t="str">
        <f t="shared" si="89"/>
        <v/>
      </c>
      <c r="R1108" t="str">
        <f>IF(TabResults[[#This Row],[Games-Periods-Players]]="","",1)</f>
        <v/>
      </c>
    </row>
    <row r="1109" spans="10:18" hidden="1" x14ac:dyDescent="0.25">
      <c r="J1109" s="11" t="str">
        <f t="shared" si="88"/>
        <v/>
      </c>
      <c r="K1109" t="str">
        <f>IF(ROW()-ROW($K$4)+1&gt;COUNTA($J$4:$J$5000)*COUNTA(TabPP[Players playing]),"",INDEX($J$4:$J$5000,INT((ROW()-ROW($K$4))/COUNTA(TabPP[Players playing])+1))&amp;"-"&amp;INDEX(TabPP[Players playing],MOD(ROW()-ROW($K$4),COUNTA(TabPP[Players playing]))+1))</f>
        <v>G3--</v>
      </c>
      <c r="L1109" t="str">
        <f t="shared" si="90"/>
        <v/>
      </c>
      <c r="M1109" t="str">
        <f t="shared" si="91"/>
        <v/>
      </c>
      <c r="N1109" t="str">
        <f t="shared" si="92"/>
        <v/>
      </c>
      <c r="O1109" t="str">
        <f t="array" ref="O1109">IFERROR(INDEX($L$4:$L$5000,_xlfn.AGGREGATE(15,6,IF($L$4:$L$5000&lt;&gt;"",ROW($L$4:$L$5000)-ROW($L$4)+1,NA()),ROWS($O$4:O1109))),"")</f>
        <v/>
      </c>
      <c r="P1109" t="str">
        <f>IF(O1109="","",IF(INDEX(TabPlayer2[Players],MATCH(P1108,TabPlayer2[Players],0)+1)="",$B$4,INDEX(TabPlayer2[Players],MATCH(P1108,TabPlayer2[Players],0)+1)))</f>
        <v/>
      </c>
      <c r="Q1109" t="str">
        <f t="shared" si="89"/>
        <v/>
      </c>
      <c r="R1109" t="str">
        <f>IF(TabResults[[#This Row],[Games-Periods-Players]]="","",1)</f>
        <v/>
      </c>
    </row>
    <row r="1110" spans="10:18" hidden="1" x14ac:dyDescent="0.25">
      <c r="J1110" s="11" t="str">
        <f t="shared" si="88"/>
        <v/>
      </c>
      <c r="K1110" t="str">
        <f>IF(ROW()-ROW($K$4)+1&gt;COUNTA($J$4:$J$5000)*COUNTA(TabPP[Players playing]),"",INDEX($J$4:$J$5000,INT((ROW()-ROW($K$4))/COUNTA(TabPP[Players playing])+1))&amp;"-"&amp;INDEX(TabPP[Players playing],MOD(ROW()-ROW($K$4),COUNTA(TabPP[Players playing]))+1))</f>
        <v>G3--</v>
      </c>
      <c r="L1110" t="str">
        <f t="shared" si="90"/>
        <v/>
      </c>
      <c r="M1110" t="str">
        <f t="shared" si="91"/>
        <v/>
      </c>
      <c r="N1110" t="str">
        <f t="shared" si="92"/>
        <v/>
      </c>
      <c r="O1110" t="str">
        <f t="array" ref="O1110">IFERROR(INDEX($L$4:$L$5000,_xlfn.AGGREGATE(15,6,IF($L$4:$L$5000&lt;&gt;"",ROW($L$4:$L$5000)-ROW($L$4)+1,NA()),ROWS($O$4:O1110))),"")</f>
        <v/>
      </c>
      <c r="P1110" t="str">
        <f>IF(O1110="","",IF(INDEX(TabPlayer2[Players],MATCH(P1109,TabPlayer2[Players],0)+1)="",$B$4,INDEX(TabPlayer2[Players],MATCH(P1109,TabPlayer2[Players],0)+1)))</f>
        <v/>
      </c>
      <c r="Q1110" t="str">
        <f t="shared" si="89"/>
        <v/>
      </c>
      <c r="R1110" t="str">
        <f>IF(TabResults[[#This Row],[Games-Periods-Players]]="","",1)</f>
        <v/>
      </c>
    </row>
    <row r="1111" spans="10:18" hidden="1" x14ac:dyDescent="0.25">
      <c r="J1111" s="11" t="str">
        <f t="shared" si="88"/>
        <v/>
      </c>
      <c r="K1111" t="str">
        <f>IF(ROW()-ROW($K$4)+1&gt;COUNTA($J$4:$J$5000)*COUNTA(TabPP[Players playing]),"",INDEX($J$4:$J$5000,INT((ROW()-ROW($K$4))/COUNTA(TabPP[Players playing])+1))&amp;"-"&amp;INDEX(TabPP[Players playing],MOD(ROW()-ROW($K$4),COUNTA(TabPP[Players playing]))+1))</f>
        <v>G3--</v>
      </c>
      <c r="L1111" t="str">
        <f t="shared" si="90"/>
        <v/>
      </c>
      <c r="M1111" t="str">
        <f t="shared" si="91"/>
        <v/>
      </c>
      <c r="N1111" t="str">
        <f t="shared" si="92"/>
        <v/>
      </c>
      <c r="O1111" t="str">
        <f t="array" ref="O1111">IFERROR(INDEX($L$4:$L$5000,_xlfn.AGGREGATE(15,6,IF($L$4:$L$5000&lt;&gt;"",ROW($L$4:$L$5000)-ROW($L$4)+1,NA()),ROWS($O$4:O1111))),"")</f>
        <v/>
      </c>
      <c r="P1111" t="str">
        <f>IF(O1111="","",IF(INDEX(TabPlayer2[Players],MATCH(P1110,TabPlayer2[Players],0)+1)="",$B$4,INDEX(TabPlayer2[Players],MATCH(P1110,TabPlayer2[Players],0)+1)))</f>
        <v/>
      </c>
      <c r="Q1111" t="str">
        <f t="shared" si="89"/>
        <v/>
      </c>
      <c r="R1111" t="str">
        <f>IF(TabResults[[#This Row],[Games-Periods-Players]]="","",1)</f>
        <v/>
      </c>
    </row>
    <row r="1112" spans="10:18" hidden="1" x14ac:dyDescent="0.25">
      <c r="J1112" s="11" t="str">
        <f t="shared" si="88"/>
        <v/>
      </c>
      <c r="K1112" t="str">
        <f>IF(ROW()-ROW($K$4)+1&gt;COUNTA($J$4:$J$5000)*COUNTA(TabPP[Players playing]),"",INDEX($J$4:$J$5000,INT((ROW()-ROW($K$4))/COUNTA(TabPP[Players playing])+1))&amp;"-"&amp;INDEX(TabPP[Players playing],MOD(ROW()-ROW($K$4),COUNTA(TabPP[Players playing]))+1))</f>
        <v>G3--</v>
      </c>
      <c r="L1112" t="str">
        <f t="shared" si="90"/>
        <v/>
      </c>
      <c r="M1112" t="str">
        <f t="shared" si="91"/>
        <v/>
      </c>
      <c r="N1112" t="str">
        <f t="shared" si="92"/>
        <v/>
      </c>
      <c r="O1112" t="str">
        <f t="array" ref="O1112">IFERROR(INDEX($L$4:$L$5000,_xlfn.AGGREGATE(15,6,IF($L$4:$L$5000&lt;&gt;"",ROW($L$4:$L$5000)-ROW($L$4)+1,NA()),ROWS($O$4:O1112))),"")</f>
        <v/>
      </c>
      <c r="P1112" t="str">
        <f>IF(O1112="","",IF(INDEX(TabPlayer2[Players],MATCH(P1111,TabPlayer2[Players],0)+1)="",$B$4,INDEX(TabPlayer2[Players],MATCH(P1111,TabPlayer2[Players],0)+1)))</f>
        <v/>
      </c>
      <c r="Q1112" t="str">
        <f t="shared" si="89"/>
        <v/>
      </c>
      <c r="R1112" t="str">
        <f>IF(TabResults[[#This Row],[Games-Periods-Players]]="","",1)</f>
        <v/>
      </c>
    </row>
    <row r="1113" spans="10:18" hidden="1" x14ac:dyDescent="0.25">
      <c r="J1113" s="11" t="str">
        <f t="shared" si="88"/>
        <v/>
      </c>
      <c r="K1113" t="str">
        <f>IF(ROW()-ROW($K$4)+1&gt;COUNTA($J$4:$J$5000)*COUNTA(TabPP[Players playing]),"",INDEX($J$4:$J$5000,INT((ROW()-ROW($K$4))/COUNTA(TabPP[Players playing])+1))&amp;"-"&amp;INDEX(TabPP[Players playing],MOD(ROW()-ROW($K$4),COUNTA(TabPP[Players playing]))+1))</f>
        <v>G3--</v>
      </c>
      <c r="L1113" t="str">
        <f t="shared" si="90"/>
        <v/>
      </c>
      <c r="M1113" t="str">
        <f t="shared" si="91"/>
        <v/>
      </c>
      <c r="N1113" t="str">
        <f t="shared" si="92"/>
        <v/>
      </c>
      <c r="O1113" t="str">
        <f t="array" ref="O1113">IFERROR(INDEX($L$4:$L$5000,_xlfn.AGGREGATE(15,6,IF($L$4:$L$5000&lt;&gt;"",ROW($L$4:$L$5000)-ROW($L$4)+1,NA()),ROWS($O$4:O1113))),"")</f>
        <v/>
      </c>
      <c r="P1113" t="str">
        <f>IF(O1113="","",IF(INDEX(TabPlayer2[Players],MATCH(P1112,TabPlayer2[Players],0)+1)="",$B$4,INDEX(TabPlayer2[Players],MATCH(P1112,TabPlayer2[Players],0)+1)))</f>
        <v/>
      </c>
      <c r="Q1113" t="str">
        <f t="shared" si="89"/>
        <v/>
      </c>
      <c r="R1113" t="str">
        <f>IF(TabResults[[#This Row],[Games-Periods-Players]]="","",1)</f>
        <v/>
      </c>
    </row>
    <row r="1114" spans="10:18" hidden="1" x14ac:dyDescent="0.25">
      <c r="J1114" s="11" t="str">
        <f t="shared" si="88"/>
        <v/>
      </c>
      <c r="K1114" t="str">
        <f>IF(ROW()-ROW($K$4)+1&gt;COUNTA($J$4:$J$5000)*COUNTA(TabPP[Players playing]),"",INDEX($J$4:$J$5000,INT((ROW()-ROW($K$4))/COUNTA(TabPP[Players playing])+1))&amp;"-"&amp;INDEX(TabPP[Players playing],MOD(ROW()-ROW($K$4),COUNTA(TabPP[Players playing]))+1))</f>
        <v>G3--</v>
      </c>
      <c r="L1114" t="str">
        <f t="shared" si="90"/>
        <v/>
      </c>
      <c r="M1114" t="str">
        <f t="shared" si="91"/>
        <v/>
      </c>
      <c r="N1114" t="str">
        <f t="shared" si="92"/>
        <v/>
      </c>
      <c r="O1114" t="str">
        <f t="array" ref="O1114">IFERROR(INDEX($L$4:$L$5000,_xlfn.AGGREGATE(15,6,IF($L$4:$L$5000&lt;&gt;"",ROW($L$4:$L$5000)-ROW($L$4)+1,NA()),ROWS($O$4:O1114))),"")</f>
        <v/>
      </c>
      <c r="P1114" t="str">
        <f>IF(O1114="","",IF(INDEX(TabPlayer2[Players],MATCH(P1113,TabPlayer2[Players],0)+1)="",$B$4,INDEX(TabPlayer2[Players],MATCH(P1113,TabPlayer2[Players],0)+1)))</f>
        <v/>
      </c>
      <c r="Q1114" t="str">
        <f t="shared" si="89"/>
        <v/>
      </c>
      <c r="R1114" t="str">
        <f>IF(TabResults[[#This Row],[Games-Periods-Players]]="","",1)</f>
        <v/>
      </c>
    </row>
    <row r="1115" spans="10:18" hidden="1" x14ac:dyDescent="0.25">
      <c r="J1115" s="11" t="str">
        <f t="shared" si="88"/>
        <v/>
      </c>
      <c r="K1115" t="str">
        <f>IF(ROW()-ROW($K$4)+1&gt;COUNTA($J$4:$J$5000)*COUNTA(TabPP[Players playing]),"",INDEX($J$4:$J$5000,INT((ROW()-ROW($K$4))/COUNTA(TabPP[Players playing])+1))&amp;"-"&amp;INDEX(TabPP[Players playing],MOD(ROW()-ROW($K$4),COUNTA(TabPP[Players playing]))+1))</f>
        <v>G3--</v>
      </c>
      <c r="L1115" t="str">
        <f t="shared" si="90"/>
        <v/>
      </c>
      <c r="M1115" t="str">
        <f t="shared" si="91"/>
        <v/>
      </c>
      <c r="N1115" t="str">
        <f t="shared" si="92"/>
        <v/>
      </c>
      <c r="O1115" t="str">
        <f t="array" ref="O1115">IFERROR(INDEX($L$4:$L$5000,_xlfn.AGGREGATE(15,6,IF($L$4:$L$5000&lt;&gt;"",ROW($L$4:$L$5000)-ROW($L$4)+1,NA()),ROWS($O$4:O1115))),"")</f>
        <v/>
      </c>
      <c r="P1115" t="str">
        <f>IF(O1115="","",IF(INDEX(TabPlayer2[Players],MATCH(P1114,TabPlayer2[Players],0)+1)="",$B$4,INDEX(TabPlayer2[Players],MATCH(P1114,TabPlayer2[Players],0)+1)))</f>
        <v/>
      </c>
      <c r="Q1115" t="str">
        <f t="shared" si="89"/>
        <v/>
      </c>
      <c r="R1115" t="str">
        <f>IF(TabResults[[#This Row],[Games-Periods-Players]]="","",1)</f>
        <v/>
      </c>
    </row>
    <row r="1116" spans="10:18" hidden="1" x14ac:dyDescent="0.25">
      <c r="J1116" s="11" t="str">
        <f t="shared" si="88"/>
        <v/>
      </c>
      <c r="K1116" t="str">
        <f>IF(ROW()-ROW($K$4)+1&gt;COUNTA($J$4:$J$5000)*COUNTA(TabPP[Players playing]),"",INDEX($J$4:$J$5000,INT((ROW()-ROW($K$4))/COUNTA(TabPP[Players playing])+1))&amp;"-"&amp;INDEX(TabPP[Players playing],MOD(ROW()-ROW($K$4),COUNTA(TabPP[Players playing]))+1))</f>
        <v>G3--</v>
      </c>
      <c r="L1116" t="str">
        <f t="shared" si="90"/>
        <v/>
      </c>
      <c r="M1116" t="str">
        <f t="shared" si="91"/>
        <v/>
      </c>
      <c r="N1116" t="str">
        <f t="shared" si="92"/>
        <v/>
      </c>
      <c r="O1116" t="str">
        <f t="array" ref="O1116">IFERROR(INDEX($L$4:$L$5000,_xlfn.AGGREGATE(15,6,IF($L$4:$L$5000&lt;&gt;"",ROW($L$4:$L$5000)-ROW($L$4)+1,NA()),ROWS($O$4:O1116))),"")</f>
        <v/>
      </c>
      <c r="P1116" t="str">
        <f>IF(O1116="","",IF(INDEX(TabPlayer2[Players],MATCH(P1115,TabPlayer2[Players],0)+1)="",$B$4,INDEX(TabPlayer2[Players],MATCH(P1115,TabPlayer2[Players],0)+1)))</f>
        <v/>
      </c>
      <c r="Q1116" t="str">
        <f t="shared" si="89"/>
        <v/>
      </c>
      <c r="R1116" t="str">
        <f>IF(TabResults[[#This Row],[Games-Periods-Players]]="","",1)</f>
        <v/>
      </c>
    </row>
    <row r="1117" spans="10:18" hidden="1" x14ac:dyDescent="0.25">
      <c r="J1117" s="11" t="str">
        <f t="shared" si="88"/>
        <v/>
      </c>
      <c r="K1117" t="str">
        <f>IF(ROW()-ROW($K$4)+1&gt;COUNTA($J$4:$J$5000)*COUNTA(TabPP[Players playing]),"",INDEX($J$4:$J$5000,INT((ROW()-ROW($K$4))/COUNTA(TabPP[Players playing])+1))&amp;"-"&amp;INDEX(TabPP[Players playing],MOD(ROW()-ROW($K$4),COUNTA(TabPP[Players playing]))+1))</f>
        <v>G3--</v>
      </c>
      <c r="L1117" t="str">
        <f t="shared" si="90"/>
        <v/>
      </c>
      <c r="M1117" t="str">
        <f t="shared" si="91"/>
        <v/>
      </c>
      <c r="N1117" t="str">
        <f t="shared" si="92"/>
        <v/>
      </c>
      <c r="O1117" t="str">
        <f t="array" ref="O1117">IFERROR(INDEX($L$4:$L$5000,_xlfn.AGGREGATE(15,6,IF($L$4:$L$5000&lt;&gt;"",ROW($L$4:$L$5000)-ROW($L$4)+1,NA()),ROWS($O$4:O1117))),"")</f>
        <v/>
      </c>
      <c r="P1117" t="str">
        <f>IF(O1117="","",IF(INDEX(TabPlayer2[Players],MATCH(P1116,TabPlayer2[Players],0)+1)="",$B$4,INDEX(TabPlayer2[Players],MATCH(P1116,TabPlayer2[Players],0)+1)))</f>
        <v/>
      </c>
      <c r="Q1117" t="str">
        <f t="shared" si="89"/>
        <v/>
      </c>
      <c r="R1117" t="str">
        <f>IF(TabResults[[#This Row],[Games-Periods-Players]]="","",1)</f>
        <v/>
      </c>
    </row>
    <row r="1118" spans="10:18" hidden="1" x14ac:dyDescent="0.25">
      <c r="J1118" s="11" t="str">
        <f t="shared" si="88"/>
        <v/>
      </c>
      <c r="K1118" t="str">
        <f>IF(ROW()-ROW($K$4)+1&gt;COUNTA($J$4:$J$5000)*COUNTA(TabPP[Players playing]),"",INDEX($J$4:$J$5000,INT((ROW()-ROW($K$4))/COUNTA(TabPP[Players playing])+1))&amp;"-"&amp;INDEX(TabPP[Players playing],MOD(ROW()-ROW($K$4),COUNTA(TabPP[Players playing]))+1))</f>
        <v>G3--</v>
      </c>
      <c r="L1118" t="str">
        <f t="shared" si="90"/>
        <v/>
      </c>
      <c r="M1118" t="str">
        <f t="shared" si="91"/>
        <v/>
      </c>
      <c r="N1118" t="str">
        <f t="shared" si="92"/>
        <v/>
      </c>
      <c r="O1118" t="str">
        <f t="array" ref="O1118">IFERROR(INDEX($L$4:$L$5000,_xlfn.AGGREGATE(15,6,IF($L$4:$L$5000&lt;&gt;"",ROW($L$4:$L$5000)-ROW($L$4)+1,NA()),ROWS($O$4:O1118))),"")</f>
        <v/>
      </c>
      <c r="P1118" t="str">
        <f>IF(O1118="","",IF(INDEX(TabPlayer2[Players],MATCH(P1117,TabPlayer2[Players],0)+1)="",$B$4,INDEX(TabPlayer2[Players],MATCH(P1117,TabPlayer2[Players],0)+1)))</f>
        <v/>
      </c>
      <c r="Q1118" t="str">
        <f t="shared" si="89"/>
        <v/>
      </c>
      <c r="R1118" t="str">
        <f>IF(TabResults[[#This Row],[Games-Periods-Players]]="","",1)</f>
        <v/>
      </c>
    </row>
    <row r="1119" spans="10:18" hidden="1" x14ac:dyDescent="0.25">
      <c r="J1119" s="11" t="str">
        <f t="shared" si="88"/>
        <v/>
      </c>
      <c r="K1119" t="str">
        <f>IF(ROW()-ROW($K$4)+1&gt;COUNTA($J$4:$J$5000)*COUNTA(TabPP[Players playing]),"",INDEX($J$4:$J$5000,INT((ROW()-ROW($K$4))/COUNTA(TabPP[Players playing])+1))&amp;"-"&amp;INDEX(TabPP[Players playing],MOD(ROW()-ROW($K$4),COUNTA(TabPP[Players playing]))+1))</f>
        <v>G3--</v>
      </c>
      <c r="L1119" t="str">
        <f t="shared" si="90"/>
        <v/>
      </c>
      <c r="M1119" t="str">
        <f t="shared" si="91"/>
        <v/>
      </c>
      <c r="N1119" t="str">
        <f t="shared" si="92"/>
        <v/>
      </c>
      <c r="O1119" t="str">
        <f t="array" ref="O1119">IFERROR(INDEX($L$4:$L$5000,_xlfn.AGGREGATE(15,6,IF($L$4:$L$5000&lt;&gt;"",ROW($L$4:$L$5000)-ROW($L$4)+1,NA()),ROWS($O$4:O1119))),"")</f>
        <v/>
      </c>
      <c r="P1119" t="str">
        <f>IF(O1119="","",IF(INDEX(TabPlayer2[Players],MATCH(P1118,TabPlayer2[Players],0)+1)="",$B$4,INDEX(TabPlayer2[Players],MATCH(P1118,TabPlayer2[Players],0)+1)))</f>
        <v/>
      </c>
      <c r="Q1119" t="str">
        <f t="shared" si="89"/>
        <v/>
      </c>
      <c r="R1119" t="str">
        <f>IF(TabResults[[#This Row],[Games-Periods-Players]]="","",1)</f>
        <v/>
      </c>
    </row>
    <row r="1120" spans="10:18" hidden="1" x14ac:dyDescent="0.25">
      <c r="J1120" s="11" t="str">
        <f t="shared" si="88"/>
        <v/>
      </c>
      <c r="K1120" t="str">
        <f>IF(ROW()-ROW($K$4)+1&gt;COUNTA($J$4:$J$5000)*COUNTA(TabPP[Players playing]),"",INDEX($J$4:$J$5000,INT((ROW()-ROW($K$4))/COUNTA(TabPP[Players playing])+1))&amp;"-"&amp;INDEX(TabPP[Players playing],MOD(ROW()-ROW($K$4),COUNTA(TabPP[Players playing]))+1))</f>
        <v>G3--</v>
      </c>
      <c r="L1120" t="str">
        <f t="shared" si="90"/>
        <v/>
      </c>
      <c r="M1120" t="str">
        <f t="shared" si="91"/>
        <v/>
      </c>
      <c r="N1120" t="str">
        <f t="shared" si="92"/>
        <v/>
      </c>
      <c r="O1120" t="str">
        <f t="array" ref="O1120">IFERROR(INDEX($L$4:$L$5000,_xlfn.AGGREGATE(15,6,IF($L$4:$L$5000&lt;&gt;"",ROW($L$4:$L$5000)-ROW($L$4)+1,NA()),ROWS($O$4:O1120))),"")</f>
        <v/>
      </c>
      <c r="P1120" t="str">
        <f>IF(O1120="","",IF(INDEX(TabPlayer2[Players],MATCH(P1119,TabPlayer2[Players],0)+1)="",$B$4,INDEX(TabPlayer2[Players],MATCH(P1119,TabPlayer2[Players],0)+1)))</f>
        <v/>
      </c>
      <c r="Q1120" t="str">
        <f t="shared" si="89"/>
        <v/>
      </c>
      <c r="R1120" t="str">
        <f>IF(TabResults[[#This Row],[Games-Periods-Players]]="","",1)</f>
        <v/>
      </c>
    </row>
    <row r="1121" spans="10:18" hidden="1" x14ac:dyDescent="0.25">
      <c r="J1121" s="11" t="str">
        <f t="shared" si="88"/>
        <v/>
      </c>
      <c r="K1121" t="str">
        <f>IF(ROW()-ROW($K$4)+1&gt;COUNTA($J$4:$J$5000)*COUNTA(TabPP[Players playing]),"",INDEX($J$4:$J$5000,INT((ROW()-ROW($K$4))/COUNTA(TabPP[Players playing])+1))&amp;"-"&amp;INDEX(TabPP[Players playing],MOD(ROW()-ROW($K$4),COUNTA(TabPP[Players playing]))+1))</f>
        <v>G3--</v>
      </c>
      <c r="L1121" t="str">
        <f t="shared" si="90"/>
        <v/>
      </c>
      <c r="M1121" t="str">
        <f t="shared" si="91"/>
        <v/>
      </c>
      <c r="N1121" t="str">
        <f t="shared" si="92"/>
        <v/>
      </c>
      <c r="O1121" t="str">
        <f t="array" ref="O1121">IFERROR(INDEX($L$4:$L$5000,_xlfn.AGGREGATE(15,6,IF($L$4:$L$5000&lt;&gt;"",ROW($L$4:$L$5000)-ROW($L$4)+1,NA()),ROWS($O$4:O1121))),"")</f>
        <v/>
      </c>
      <c r="P1121" t="str">
        <f>IF(O1121="","",IF(INDEX(TabPlayer2[Players],MATCH(P1120,TabPlayer2[Players],0)+1)="",$B$4,INDEX(TabPlayer2[Players],MATCH(P1120,TabPlayer2[Players],0)+1)))</f>
        <v/>
      </c>
      <c r="Q1121" t="str">
        <f t="shared" si="89"/>
        <v/>
      </c>
      <c r="R1121" t="str">
        <f>IF(TabResults[[#This Row],[Games-Periods-Players]]="","",1)</f>
        <v/>
      </c>
    </row>
    <row r="1122" spans="10:18" hidden="1" x14ac:dyDescent="0.25">
      <c r="J1122" s="11" t="str">
        <f t="shared" si="88"/>
        <v/>
      </c>
      <c r="K1122" t="str">
        <f>IF(ROW()-ROW($K$4)+1&gt;COUNTA($J$4:$J$5000)*COUNTA(TabPP[Players playing]),"",INDEX($J$4:$J$5000,INT((ROW()-ROW($K$4))/COUNTA(TabPP[Players playing])+1))&amp;"-"&amp;INDEX(TabPP[Players playing],MOD(ROW()-ROW($K$4),COUNTA(TabPP[Players playing]))+1))</f>
        <v>G3--</v>
      </c>
      <c r="L1122" t="str">
        <f t="shared" si="90"/>
        <v/>
      </c>
      <c r="M1122" t="str">
        <f t="shared" si="91"/>
        <v/>
      </c>
      <c r="N1122" t="str">
        <f t="shared" si="92"/>
        <v/>
      </c>
      <c r="O1122" t="str">
        <f t="array" ref="O1122">IFERROR(INDEX($L$4:$L$5000,_xlfn.AGGREGATE(15,6,IF($L$4:$L$5000&lt;&gt;"",ROW($L$4:$L$5000)-ROW($L$4)+1,NA()),ROWS($O$4:O1122))),"")</f>
        <v/>
      </c>
      <c r="P1122" t="str">
        <f>IF(O1122="","",IF(INDEX(TabPlayer2[Players],MATCH(P1121,TabPlayer2[Players],0)+1)="",$B$4,INDEX(TabPlayer2[Players],MATCH(P1121,TabPlayer2[Players],0)+1)))</f>
        <v/>
      </c>
      <c r="Q1122" t="str">
        <f t="shared" si="89"/>
        <v/>
      </c>
      <c r="R1122" t="str">
        <f>IF(TabResults[[#This Row],[Games-Periods-Players]]="","",1)</f>
        <v/>
      </c>
    </row>
    <row r="1123" spans="10:18" hidden="1" x14ac:dyDescent="0.25">
      <c r="J1123" s="11" t="str">
        <f t="shared" si="88"/>
        <v/>
      </c>
      <c r="K1123" t="str">
        <f>IF(ROW()-ROW($K$4)+1&gt;COUNTA($J$4:$J$5000)*COUNTA(TabPP[Players playing]),"",INDEX($J$4:$J$5000,INT((ROW()-ROW($K$4))/COUNTA(TabPP[Players playing])+1))&amp;"-"&amp;INDEX(TabPP[Players playing],MOD(ROW()-ROW($K$4),COUNTA(TabPP[Players playing]))+1))</f>
        <v>G3--</v>
      </c>
      <c r="L1123" t="str">
        <f t="shared" si="90"/>
        <v/>
      </c>
      <c r="M1123" t="str">
        <f t="shared" si="91"/>
        <v/>
      </c>
      <c r="N1123" t="str">
        <f t="shared" si="92"/>
        <v/>
      </c>
      <c r="O1123" t="str">
        <f t="array" ref="O1123">IFERROR(INDEX($L$4:$L$5000,_xlfn.AGGREGATE(15,6,IF($L$4:$L$5000&lt;&gt;"",ROW($L$4:$L$5000)-ROW($L$4)+1,NA()),ROWS($O$4:O1123))),"")</f>
        <v/>
      </c>
      <c r="P1123" t="str">
        <f>IF(O1123="","",IF(INDEX(TabPlayer2[Players],MATCH(P1122,TabPlayer2[Players],0)+1)="",$B$4,INDEX(TabPlayer2[Players],MATCH(P1122,TabPlayer2[Players],0)+1)))</f>
        <v/>
      </c>
      <c r="Q1123" t="str">
        <f t="shared" si="89"/>
        <v/>
      </c>
      <c r="R1123" t="str">
        <f>IF(TabResults[[#This Row],[Games-Periods-Players]]="","",1)</f>
        <v/>
      </c>
    </row>
    <row r="1124" spans="10:18" hidden="1" x14ac:dyDescent="0.25">
      <c r="J1124" s="11" t="str">
        <f t="shared" si="88"/>
        <v/>
      </c>
      <c r="K1124" t="str">
        <f>IF(ROW()-ROW($K$4)+1&gt;COUNTA($J$4:$J$5000)*COUNTA(TabPP[Players playing]),"",INDEX($J$4:$J$5000,INT((ROW()-ROW($K$4))/COUNTA(TabPP[Players playing])+1))&amp;"-"&amp;INDEX(TabPP[Players playing],MOD(ROW()-ROW($K$4),COUNTA(TabPP[Players playing]))+1))</f>
        <v>G3--PP1</v>
      </c>
      <c r="L1124" t="str">
        <f t="shared" si="90"/>
        <v/>
      </c>
      <c r="M1124" t="str">
        <f t="shared" si="91"/>
        <v/>
      </c>
      <c r="N1124" t="str">
        <f t="shared" si="92"/>
        <v/>
      </c>
      <c r="O1124" t="str">
        <f t="array" ref="O1124">IFERROR(INDEX($L$4:$L$5000,_xlfn.AGGREGATE(15,6,IF($L$4:$L$5000&lt;&gt;"",ROW($L$4:$L$5000)-ROW($L$4)+1,NA()),ROWS($O$4:O1124))),"")</f>
        <v/>
      </c>
      <c r="P1124" t="str">
        <f>IF(O1124="","",IF(INDEX(TabPlayer2[Players],MATCH(P1123,TabPlayer2[Players],0)+1)="",$B$4,INDEX(TabPlayer2[Players],MATCH(P1123,TabPlayer2[Players],0)+1)))</f>
        <v/>
      </c>
      <c r="Q1124" t="str">
        <f t="shared" si="89"/>
        <v/>
      </c>
      <c r="R1124" t="str">
        <f>IF(TabResults[[#This Row],[Games-Periods-Players]]="","",1)</f>
        <v/>
      </c>
    </row>
    <row r="1125" spans="10:18" hidden="1" x14ac:dyDescent="0.25">
      <c r="J1125" s="11" t="str">
        <f t="shared" si="88"/>
        <v/>
      </c>
      <c r="K1125" t="str">
        <f>IF(ROW()-ROW($K$4)+1&gt;COUNTA($J$4:$J$5000)*COUNTA(TabPP[Players playing]),"",INDEX($J$4:$J$5000,INT((ROW()-ROW($K$4))/COUNTA(TabPP[Players playing])+1))&amp;"-"&amp;INDEX(TabPP[Players playing],MOD(ROW()-ROW($K$4),COUNTA(TabPP[Players playing]))+1))</f>
        <v>G3--PP2</v>
      </c>
      <c r="L1125" t="str">
        <f t="shared" si="90"/>
        <v/>
      </c>
      <c r="M1125" t="str">
        <f t="shared" si="91"/>
        <v/>
      </c>
      <c r="N1125" t="str">
        <f t="shared" si="92"/>
        <v/>
      </c>
      <c r="O1125" t="str">
        <f t="array" ref="O1125">IFERROR(INDEX($L$4:$L$5000,_xlfn.AGGREGATE(15,6,IF($L$4:$L$5000&lt;&gt;"",ROW($L$4:$L$5000)-ROW($L$4)+1,NA()),ROWS($O$4:O1125))),"")</f>
        <v/>
      </c>
      <c r="P1125" t="str">
        <f>IF(O1125="","",IF(INDEX(TabPlayer2[Players],MATCH(P1124,TabPlayer2[Players],0)+1)="",$B$4,INDEX(TabPlayer2[Players],MATCH(P1124,TabPlayer2[Players],0)+1)))</f>
        <v/>
      </c>
      <c r="Q1125" t="str">
        <f t="shared" si="89"/>
        <v/>
      </c>
      <c r="R1125" t="str">
        <f>IF(TabResults[[#This Row],[Games-Periods-Players]]="","",1)</f>
        <v/>
      </c>
    </row>
    <row r="1126" spans="10:18" hidden="1" x14ac:dyDescent="0.25">
      <c r="J1126" s="11" t="str">
        <f t="shared" si="88"/>
        <v/>
      </c>
      <c r="K1126" t="str">
        <f>IF(ROW()-ROW($K$4)+1&gt;COUNTA($J$4:$J$5000)*COUNTA(TabPP[Players playing]),"",INDEX($J$4:$J$5000,INT((ROW()-ROW($K$4))/COUNTA(TabPP[Players playing])+1))&amp;"-"&amp;INDEX(TabPP[Players playing],MOD(ROW()-ROW($K$4),COUNTA(TabPP[Players playing]))+1))</f>
        <v>G3--PP3</v>
      </c>
      <c r="L1126" t="str">
        <f t="shared" si="90"/>
        <v/>
      </c>
      <c r="M1126" t="str">
        <f t="shared" si="91"/>
        <v/>
      </c>
      <c r="N1126" t="str">
        <f t="shared" si="92"/>
        <v/>
      </c>
      <c r="O1126" t="str">
        <f t="array" ref="O1126">IFERROR(INDEX($L$4:$L$5000,_xlfn.AGGREGATE(15,6,IF($L$4:$L$5000&lt;&gt;"",ROW($L$4:$L$5000)-ROW($L$4)+1,NA()),ROWS($O$4:O1126))),"")</f>
        <v/>
      </c>
      <c r="P1126" t="str">
        <f>IF(O1126="","",IF(INDEX(TabPlayer2[Players],MATCH(P1125,TabPlayer2[Players],0)+1)="",$B$4,INDEX(TabPlayer2[Players],MATCH(P1125,TabPlayer2[Players],0)+1)))</f>
        <v/>
      </c>
      <c r="Q1126" t="str">
        <f t="shared" si="89"/>
        <v/>
      </c>
      <c r="R1126" t="str">
        <f>IF(TabResults[[#This Row],[Games-Periods-Players]]="","",1)</f>
        <v/>
      </c>
    </row>
    <row r="1127" spans="10:18" hidden="1" x14ac:dyDescent="0.25">
      <c r="J1127" s="11" t="str">
        <f t="shared" si="88"/>
        <v/>
      </c>
      <c r="K1127" t="str">
        <f>IF(ROW()-ROW($K$4)+1&gt;COUNTA($J$4:$J$5000)*COUNTA(TabPP[Players playing]),"",INDEX($J$4:$J$5000,INT((ROW()-ROW($K$4))/COUNTA(TabPP[Players playing])+1))&amp;"-"&amp;INDEX(TabPP[Players playing],MOD(ROW()-ROW($K$4),COUNTA(TabPP[Players playing]))+1))</f>
        <v>G3--PP4</v>
      </c>
      <c r="L1127" t="str">
        <f t="shared" si="90"/>
        <v/>
      </c>
      <c r="M1127" t="str">
        <f t="shared" si="91"/>
        <v/>
      </c>
      <c r="N1127" t="str">
        <f t="shared" si="92"/>
        <v/>
      </c>
      <c r="O1127" t="str">
        <f t="array" ref="O1127">IFERROR(INDEX($L$4:$L$5000,_xlfn.AGGREGATE(15,6,IF($L$4:$L$5000&lt;&gt;"",ROW($L$4:$L$5000)-ROW($L$4)+1,NA()),ROWS($O$4:O1127))),"")</f>
        <v/>
      </c>
      <c r="P1127" t="str">
        <f>IF(O1127="","",IF(INDEX(TabPlayer2[Players],MATCH(P1126,TabPlayer2[Players],0)+1)="",$B$4,INDEX(TabPlayer2[Players],MATCH(P1126,TabPlayer2[Players],0)+1)))</f>
        <v/>
      </c>
      <c r="Q1127" t="str">
        <f t="shared" si="89"/>
        <v/>
      </c>
      <c r="R1127" t="str">
        <f>IF(TabResults[[#This Row],[Games-Periods-Players]]="","",1)</f>
        <v/>
      </c>
    </row>
    <row r="1128" spans="10:18" hidden="1" x14ac:dyDescent="0.25">
      <c r="J1128" s="11" t="str">
        <f t="shared" si="88"/>
        <v/>
      </c>
      <c r="K1128" t="str">
        <f>IF(ROW()-ROW($K$4)+1&gt;COUNTA($J$4:$J$5000)*COUNTA(TabPP[Players playing]),"",INDEX($J$4:$J$5000,INT((ROW()-ROW($K$4))/COUNTA(TabPP[Players playing])+1))&amp;"-"&amp;INDEX(TabPP[Players playing],MOD(ROW()-ROW($K$4),COUNTA(TabPP[Players playing]))+1))</f>
        <v>G3--PP5</v>
      </c>
      <c r="L1128" t="str">
        <f t="shared" si="90"/>
        <v/>
      </c>
      <c r="M1128" t="str">
        <f t="shared" si="91"/>
        <v/>
      </c>
      <c r="N1128" t="str">
        <f t="shared" si="92"/>
        <v/>
      </c>
      <c r="O1128" t="str">
        <f t="array" ref="O1128">IFERROR(INDEX($L$4:$L$5000,_xlfn.AGGREGATE(15,6,IF($L$4:$L$5000&lt;&gt;"",ROW($L$4:$L$5000)-ROW($L$4)+1,NA()),ROWS($O$4:O1128))),"")</f>
        <v/>
      </c>
      <c r="P1128" t="str">
        <f>IF(O1128="","",IF(INDEX(TabPlayer2[Players],MATCH(P1127,TabPlayer2[Players],0)+1)="",$B$4,INDEX(TabPlayer2[Players],MATCH(P1127,TabPlayer2[Players],0)+1)))</f>
        <v/>
      </c>
      <c r="Q1128" t="str">
        <f t="shared" si="89"/>
        <v/>
      </c>
      <c r="R1128" t="str">
        <f>IF(TabResults[[#This Row],[Games-Periods-Players]]="","",1)</f>
        <v/>
      </c>
    </row>
    <row r="1129" spans="10:18" hidden="1" x14ac:dyDescent="0.25">
      <c r="J1129" s="11" t="str">
        <f t="shared" si="88"/>
        <v/>
      </c>
      <c r="K1129" t="str">
        <f>IF(ROW()-ROW($K$4)+1&gt;COUNTA($J$4:$J$5000)*COUNTA(TabPP[Players playing]),"",INDEX($J$4:$J$5000,INT((ROW()-ROW($K$4))/COUNTA(TabPP[Players playing])+1))&amp;"-"&amp;INDEX(TabPP[Players playing],MOD(ROW()-ROW($K$4),COUNTA(TabPP[Players playing]))+1))</f>
        <v>G3--</v>
      </c>
      <c r="L1129" t="str">
        <f t="shared" si="90"/>
        <v/>
      </c>
      <c r="M1129" t="str">
        <f t="shared" si="91"/>
        <v/>
      </c>
      <c r="N1129" t="str">
        <f t="shared" si="92"/>
        <v/>
      </c>
      <c r="O1129" t="str">
        <f t="array" ref="O1129">IFERROR(INDEX($L$4:$L$5000,_xlfn.AGGREGATE(15,6,IF($L$4:$L$5000&lt;&gt;"",ROW($L$4:$L$5000)-ROW($L$4)+1,NA()),ROWS($O$4:O1129))),"")</f>
        <v/>
      </c>
      <c r="P1129" t="str">
        <f>IF(O1129="","",IF(INDEX(TabPlayer2[Players],MATCH(P1128,TabPlayer2[Players],0)+1)="",$B$4,INDEX(TabPlayer2[Players],MATCH(P1128,TabPlayer2[Players],0)+1)))</f>
        <v/>
      </c>
      <c r="Q1129" t="str">
        <f t="shared" si="89"/>
        <v/>
      </c>
      <c r="R1129" t="str">
        <f>IF(TabResults[[#This Row],[Games-Periods-Players]]="","",1)</f>
        <v/>
      </c>
    </row>
    <row r="1130" spans="10:18" hidden="1" x14ac:dyDescent="0.25">
      <c r="J1130" s="11" t="str">
        <f t="shared" si="88"/>
        <v/>
      </c>
      <c r="K1130" t="str">
        <f>IF(ROW()-ROW($K$4)+1&gt;COUNTA($J$4:$J$5000)*COUNTA(TabPP[Players playing]),"",INDEX($J$4:$J$5000,INT((ROW()-ROW($K$4))/COUNTA(TabPP[Players playing])+1))&amp;"-"&amp;INDEX(TabPP[Players playing],MOD(ROW()-ROW($K$4),COUNTA(TabPP[Players playing]))+1))</f>
        <v>G3--</v>
      </c>
      <c r="L1130" t="str">
        <f t="shared" si="90"/>
        <v/>
      </c>
      <c r="M1130" t="str">
        <f t="shared" si="91"/>
        <v/>
      </c>
      <c r="N1130" t="str">
        <f t="shared" si="92"/>
        <v/>
      </c>
      <c r="O1130" t="str">
        <f t="array" ref="O1130">IFERROR(INDEX($L$4:$L$5000,_xlfn.AGGREGATE(15,6,IF($L$4:$L$5000&lt;&gt;"",ROW($L$4:$L$5000)-ROW($L$4)+1,NA()),ROWS($O$4:O1130))),"")</f>
        <v/>
      </c>
      <c r="P1130" t="str">
        <f>IF(O1130="","",IF(INDEX(TabPlayer2[Players],MATCH(P1129,TabPlayer2[Players],0)+1)="",$B$4,INDEX(TabPlayer2[Players],MATCH(P1129,TabPlayer2[Players],0)+1)))</f>
        <v/>
      </c>
      <c r="Q1130" t="str">
        <f t="shared" si="89"/>
        <v/>
      </c>
      <c r="R1130" t="str">
        <f>IF(TabResults[[#This Row],[Games-Periods-Players]]="","",1)</f>
        <v/>
      </c>
    </row>
    <row r="1131" spans="10:18" hidden="1" x14ac:dyDescent="0.25">
      <c r="J1131" s="11" t="str">
        <f t="shared" si="88"/>
        <v/>
      </c>
      <c r="K1131" t="str">
        <f>IF(ROW()-ROW($K$4)+1&gt;COUNTA($J$4:$J$5000)*COUNTA(TabPP[Players playing]),"",INDEX($J$4:$J$5000,INT((ROW()-ROW($K$4))/COUNTA(TabPP[Players playing])+1))&amp;"-"&amp;INDEX(TabPP[Players playing],MOD(ROW()-ROW($K$4),COUNTA(TabPP[Players playing]))+1))</f>
        <v>G3--</v>
      </c>
      <c r="L1131" t="str">
        <f t="shared" si="90"/>
        <v/>
      </c>
      <c r="M1131" t="str">
        <f t="shared" si="91"/>
        <v/>
      </c>
      <c r="N1131" t="str">
        <f t="shared" si="92"/>
        <v/>
      </c>
      <c r="O1131" t="str">
        <f t="array" ref="O1131">IFERROR(INDEX($L$4:$L$5000,_xlfn.AGGREGATE(15,6,IF($L$4:$L$5000&lt;&gt;"",ROW($L$4:$L$5000)-ROW($L$4)+1,NA()),ROWS($O$4:O1131))),"")</f>
        <v/>
      </c>
      <c r="P1131" t="str">
        <f>IF(O1131="","",IF(INDEX(TabPlayer2[Players],MATCH(P1130,TabPlayer2[Players],0)+1)="",$B$4,INDEX(TabPlayer2[Players],MATCH(P1130,TabPlayer2[Players],0)+1)))</f>
        <v/>
      </c>
      <c r="Q1131" t="str">
        <f t="shared" si="89"/>
        <v/>
      </c>
      <c r="R1131" t="str">
        <f>IF(TabResults[[#This Row],[Games-Periods-Players]]="","",1)</f>
        <v/>
      </c>
    </row>
    <row r="1132" spans="10:18" hidden="1" x14ac:dyDescent="0.25">
      <c r="J1132" s="11" t="str">
        <f t="shared" si="88"/>
        <v/>
      </c>
      <c r="K1132" t="str">
        <f>IF(ROW()-ROW($K$4)+1&gt;COUNTA($J$4:$J$5000)*COUNTA(TabPP[Players playing]),"",INDEX($J$4:$J$5000,INT((ROW()-ROW($K$4))/COUNTA(TabPP[Players playing])+1))&amp;"-"&amp;INDEX(TabPP[Players playing],MOD(ROW()-ROW($K$4),COUNTA(TabPP[Players playing]))+1))</f>
        <v>G3--</v>
      </c>
      <c r="L1132" t="str">
        <f t="shared" si="90"/>
        <v/>
      </c>
      <c r="M1132" t="str">
        <f t="shared" si="91"/>
        <v/>
      </c>
      <c r="N1132" t="str">
        <f t="shared" si="92"/>
        <v/>
      </c>
      <c r="O1132" t="str">
        <f t="array" ref="O1132">IFERROR(INDEX($L$4:$L$5000,_xlfn.AGGREGATE(15,6,IF($L$4:$L$5000&lt;&gt;"",ROW($L$4:$L$5000)-ROW($L$4)+1,NA()),ROWS($O$4:O1132))),"")</f>
        <v/>
      </c>
      <c r="P1132" t="str">
        <f>IF(O1132="","",IF(INDEX(TabPlayer2[Players],MATCH(P1131,TabPlayer2[Players],0)+1)="",$B$4,INDEX(TabPlayer2[Players],MATCH(P1131,TabPlayer2[Players],0)+1)))</f>
        <v/>
      </c>
      <c r="Q1132" t="str">
        <f t="shared" si="89"/>
        <v/>
      </c>
      <c r="R1132" t="str">
        <f>IF(TabResults[[#This Row],[Games-Periods-Players]]="","",1)</f>
        <v/>
      </c>
    </row>
    <row r="1133" spans="10:18" hidden="1" x14ac:dyDescent="0.25">
      <c r="J1133" s="11" t="str">
        <f t="shared" si="88"/>
        <v/>
      </c>
      <c r="K1133" t="str">
        <f>IF(ROW()-ROW($K$4)+1&gt;COUNTA($J$4:$J$5000)*COUNTA(TabPP[Players playing]),"",INDEX($J$4:$J$5000,INT((ROW()-ROW($K$4))/COUNTA(TabPP[Players playing])+1))&amp;"-"&amp;INDEX(TabPP[Players playing],MOD(ROW()-ROW($K$4),COUNTA(TabPP[Players playing]))+1))</f>
        <v>G3--</v>
      </c>
      <c r="L1133" t="str">
        <f t="shared" si="90"/>
        <v/>
      </c>
      <c r="M1133" t="str">
        <f t="shared" si="91"/>
        <v/>
      </c>
      <c r="N1133" t="str">
        <f t="shared" si="92"/>
        <v/>
      </c>
      <c r="O1133" t="str">
        <f t="array" ref="O1133">IFERROR(INDEX($L$4:$L$5000,_xlfn.AGGREGATE(15,6,IF($L$4:$L$5000&lt;&gt;"",ROW($L$4:$L$5000)-ROW($L$4)+1,NA()),ROWS($O$4:O1133))),"")</f>
        <v/>
      </c>
      <c r="P1133" t="str">
        <f>IF(O1133="","",IF(INDEX(TabPlayer2[Players],MATCH(P1132,TabPlayer2[Players],0)+1)="",$B$4,INDEX(TabPlayer2[Players],MATCH(P1132,TabPlayer2[Players],0)+1)))</f>
        <v/>
      </c>
      <c r="Q1133" t="str">
        <f t="shared" si="89"/>
        <v/>
      </c>
      <c r="R1133" t="str">
        <f>IF(TabResults[[#This Row],[Games-Periods-Players]]="","",1)</f>
        <v/>
      </c>
    </row>
    <row r="1134" spans="10:18" hidden="1" x14ac:dyDescent="0.25">
      <c r="J1134" s="11" t="str">
        <f t="shared" si="88"/>
        <v/>
      </c>
      <c r="K1134" t="str">
        <f>IF(ROW()-ROW($K$4)+1&gt;COUNTA($J$4:$J$5000)*COUNTA(TabPP[Players playing]),"",INDEX($J$4:$J$5000,INT((ROW()-ROW($K$4))/COUNTA(TabPP[Players playing])+1))&amp;"-"&amp;INDEX(TabPP[Players playing],MOD(ROW()-ROW($K$4),COUNTA(TabPP[Players playing]))+1))</f>
        <v>G3--</v>
      </c>
      <c r="L1134" t="str">
        <f t="shared" si="90"/>
        <v/>
      </c>
      <c r="M1134" t="str">
        <f t="shared" si="91"/>
        <v/>
      </c>
      <c r="N1134" t="str">
        <f t="shared" si="92"/>
        <v/>
      </c>
      <c r="O1134" t="str">
        <f t="array" ref="O1134">IFERROR(INDEX($L$4:$L$5000,_xlfn.AGGREGATE(15,6,IF($L$4:$L$5000&lt;&gt;"",ROW($L$4:$L$5000)-ROW($L$4)+1,NA()),ROWS($O$4:O1134))),"")</f>
        <v/>
      </c>
      <c r="P1134" t="str">
        <f>IF(O1134="","",IF(INDEX(TabPlayer2[Players],MATCH(P1133,TabPlayer2[Players],0)+1)="",$B$4,INDEX(TabPlayer2[Players],MATCH(P1133,TabPlayer2[Players],0)+1)))</f>
        <v/>
      </c>
      <c r="Q1134" t="str">
        <f t="shared" si="89"/>
        <v/>
      </c>
      <c r="R1134" t="str">
        <f>IF(TabResults[[#This Row],[Games-Periods-Players]]="","",1)</f>
        <v/>
      </c>
    </row>
    <row r="1135" spans="10:18" hidden="1" x14ac:dyDescent="0.25">
      <c r="J1135" s="11" t="str">
        <f t="shared" si="88"/>
        <v/>
      </c>
      <c r="K1135" t="str">
        <f>IF(ROW()-ROW($K$4)+1&gt;COUNTA($J$4:$J$5000)*COUNTA(TabPP[Players playing]),"",INDEX($J$4:$J$5000,INT((ROW()-ROW($K$4))/COUNTA(TabPP[Players playing])+1))&amp;"-"&amp;INDEX(TabPP[Players playing],MOD(ROW()-ROW($K$4),COUNTA(TabPP[Players playing]))+1))</f>
        <v>G3--</v>
      </c>
      <c r="L1135" t="str">
        <f t="shared" si="90"/>
        <v/>
      </c>
      <c r="M1135" t="str">
        <f t="shared" si="91"/>
        <v/>
      </c>
      <c r="N1135" t="str">
        <f t="shared" si="92"/>
        <v/>
      </c>
      <c r="O1135" t="str">
        <f t="array" ref="O1135">IFERROR(INDEX($L$4:$L$5000,_xlfn.AGGREGATE(15,6,IF($L$4:$L$5000&lt;&gt;"",ROW($L$4:$L$5000)-ROW($L$4)+1,NA()),ROWS($O$4:O1135))),"")</f>
        <v/>
      </c>
      <c r="P1135" t="str">
        <f>IF(O1135="","",IF(INDEX(TabPlayer2[Players],MATCH(P1134,TabPlayer2[Players],0)+1)="",$B$4,INDEX(TabPlayer2[Players],MATCH(P1134,TabPlayer2[Players],0)+1)))</f>
        <v/>
      </c>
      <c r="Q1135" t="str">
        <f t="shared" si="89"/>
        <v/>
      </c>
      <c r="R1135" t="str">
        <f>IF(TabResults[[#This Row],[Games-Periods-Players]]="","",1)</f>
        <v/>
      </c>
    </row>
    <row r="1136" spans="10:18" hidden="1" x14ac:dyDescent="0.25">
      <c r="J1136" s="11" t="str">
        <f t="shared" si="88"/>
        <v/>
      </c>
      <c r="K1136" t="str">
        <f>IF(ROW()-ROW($K$4)+1&gt;COUNTA($J$4:$J$5000)*COUNTA(TabPP[Players playing]),"",INDEX($J$4:$J$5000,INT((ROW()-ROW($K$4))/COUNTA(TabPP[Players playing])+1))&amp;"-"&amp;INDEX(TabPP[Players playing],MOD(ROW()-ROW($K$4),COUNTA(TabPP[Players playing]))+1))</f>
        <v>G3--</v>
      </c>
      <c r="L1136" t="str">
        <f t="shared" si="90"/>
        <v/>
      </c>
      <c r="M1136" t="str">
        <f t="shared" si="91"/>
        <v/>
      </c>
      <c r="N1136" t="str">
        <f t="shared" si="92"/>
        <v/>
      </c>
      <c r="O1136" t="str">
        <f t="array" ref="O1136">IFERROR(INDEX($L$4:$L$5000,_xlfn.AGGREGATE(15,6,IF($L$4:$L$5000&lt;&gt;"",ROW($L$4:$L$5000)-ROW($L$4)+1,NA()),ROWS($O$4:O1136))),"")</f>
        <v/>
      </c>
      <c r="P1136" t="str">
        <f>IF(O1136="","",IF(INDEX(TabPlayer2[Players],MATCH(P1135,TabPlayer2[Players],0)+1)="",$B$4,INDEX(TabPlayer2[Players],MATCH(P1135,TabPlayer2[Players],0)+1)))</f>
        <v/>
      </c>
      <c r="Q1136" t="str">
        <f t="shared" si="89"/>
        <v/>
      </c>
      <c r="R1136" t="str">
        <f>IF(TabResults[[#This Row],[Games-Periods-Players]]="","",1)</f>
        <v/>
      </c>
    </row>
    <row r="1137" spans="10:18" hidden="1" x14ac:dyDescent="0.25">
      <c r="J1137" s="11" t="str">
        <f t="shared" si="88"/>
        <v/>
      </c>
      <c r="K1137" t="str">
        <f>IF(ROW()-ROW($K$4)+1&gt;COUNTA($J$4:$J$5000)*COUNTA(TabPP[Players playing]),"",INDEX($J$4:$J$5000,INT((ROW()-ROW($K$4))/COUNTA(TabPP[Players playing])+1))&amp;"-"&amp;INDEX(TabPP[Players playing],MOD(ROW()-ROW($K$4),COUNTA(TabPP[Players playing]))+1))</f>
        <v>G3--</v>
      </c>
      <c r="L1137" t="str">
        <f t="shared" si="90"/>
        <v/>
      </c>
      <c r="M1137" t="str">
        <f t="shared" si="91"/>
        <v/>
      </c>
      <c r="N1137" t="str">
        <f t="shared" si="92"/>
        <v/>
      </c>
      <c r="O1137" t="str">
        <f t="array" ref="O1137">IFERROR(INDEX($L$4:$L$5000,_xlfn.AGGREGATE(15,6,IF($L$4:$L$5000&lt;&gt;"",ROW($L$4:$L$5000)-ROW($L$4)+1,NA()),ROWS($O$4:O1137))),"")</f>
        <v/>
      </c>
      <c r="P1137" t="str">
        <f>IF(O1137="","",IF(INDEX(TabPlayer2[Players],MATCH(P1136,TabPlayer2[Players],0)+1)="",$B$4,INDEX(TabPlayer2[Players],MATCH(P1136,TabPlayer2[Players],0)+1)))</f>
        <v/>
      </c>
      <c r="Q1137" t="str">
        <f t="shared" si="89"/>
        <v/>
      </c>
      <c r="R1137" t="str">
        <f>IF(TabResults[[#This Row],[Games-Periods-Players]]="","",1)</f>
        <v/>
      </c>
    </row>
    <row r="1138" spans="10:18" hidden="1" x14ac:dyDescent="0.25">
      <c r="J1138" s="11" t="str">
        <f t="shared" si="88"/>
        <v/>
      </c>
      <c r="K1138" t="str">
        <f>IF(ROW()-ROW($K$4)+1&gt;COUNTA($J$4:$J$5000)*COUNTA(TabPP[Players playing]),"",INDEX($J$4:$J$5000,INT((ROW()-ROW($K$4))/COUNTA(TabPP[Players playing])+1))&amp;"-"&amp;INDEX(TabPP[Players playing],MOD(ROW()-ROW($K$4),COUNTA(TabPP[Players playing]))+1))</f>
        <v>G3--</v>
      </c>
      <c r="L1138" t="str">
        <f t="shared" si="90"/>
        <v/>
      </c>
      <c r="M1138" t="str">
        <f t="shared" si="91"/>
        <v/>
      </c>
      <c r="N1138" t="str">
        <f t="shared" si="92"/>
        <v/>
      </c>
      <c r="O1138" t="str">
        <f t="array" ref="O1138">IFERROR(INDEX($L$4:$L$5000,_xlfn.AGGREGATE(15,6,IF($L$4:$L$5000&lt;&gt;"",ROW($L$4:$L$5000)-ROW($L$4)+1,NA()),ROWS($O$4:O1138))),"")</f>
        <v/>
      </c>
      <c r="P1138" t="str">
        <f>IF(O1138="","",IF(INDEX(TabPlayer2[Players],MATCH(P1137,TabPlayer2[Players],0)+1)="",$B$4,INDEX(TabPlayer2[Players],MATCH(P1137,TabPlayer2[Players],0)+1)))</f>
        <v/>
      </c>
      <c r="Q1138" t="str">
        <f t="shared" si="89"/>
        <v/>
      </c>
      <c r="R1138" t="str">
        <f>IF(TabResults[[#This Row],[Games-Periods-Players]]="","",1)</f>
        <v/>
      </c>
    </row>
    <row r="1139" spans="10:18" hidden="1" x14ac:dyDescent="0.25">
      <c r="J1139" s="11" t="str">
        <f t="shared" si="88"/>
        <v/>
      </c>
      <c r="K1139" t="str">
        <f>IF(ROW()-ROW($K$4)+1&gt;COUNTA($J$4:$J$5000)*COUNTA(TabPP[Players playing]),"",INDEX($J$4:$J$5000,INT((ROW()-ROW($K$4))/COUNTA(TabPP[Players playing])+1))&amp;"-"&amp;INDEX(TabPP[Players playing],MOD(ROW()-ROW($K$4),COUNTA(TabPP[Players playing]))+1))</f>
        <v>G3--</v>
      </c>
      <c r="L1139" t="str">
        <f t="shared" si="90"/>
        <v/>
      </c>
      <c r="M1139" t="str">
        <f t="shared" si="91"/>
        <v/>
      </c>
      <c r="N1139" t="str">
        <f t="shared" si="92"/>
        <v/>
      </c>
      <c r="O1139" t="str">
        <f t="array" ref="O1139">IFERROR(INDEX($L$4:$L$5000,_xlfn.AGGREGATE(15,6,IF($L$4:$L$5000&lt;&gt;"",ROW($L$4:$L$5000)-ROW($L$4)+1,NA()),ROWS($O$4:O1139))),"")</f>
        <v/>
      </c>
      <c r="P1139" t="str">
        <f>IF(O1139="","",IF(INDEX(TabPlayer2[Players],MATCH(P1138,TabPlayer2[Players],0)+1)="",$B$4,INDEX(TabPlayer2[Players],MATCH(P1138,TabPlayer2[Players],0)+1)))</f>
        <v/>
      </c>
      <c r="Q1139" t="str">
        <f t="shared" si="89"/>
        <v/>
      </c>
      <c r="R1139" t="str">
        <f>IF(TabResults[[#This Row],[Games-Periods-Players]]="","",1)</f>
        <v/>
      </c>
    </row>
    <row r="1140" spans="10:18" hidden="1" x14ac:dyDescent="0.25">
      <c r="J1140" s="11" t="str">
        <f t="shared" si="88"/>
        <v/>
      </c>
      <c r="K1140" t="str">
        <f>IF(ROW()-ROW($K$4)+1&gt;COUNTA($J$4:$J$5000)*COUNTA(TabPP[Players playing]),"",INDEX($J$4:$J$5000,INT((ROW()-ROW($K$4))/COUNTA(TabPP[Players playing])+1))&amp;"-"&amp;INDEX(TabPP[Players playing],MOD(ROW()-ROW($K$4),COUNTA(TabPP[Players playing]))+1))</f>
        <v>G3--</v>
      </c>
      <c r="L1140" t="str">
        <f t="shared" si="90"/>
        <v/>
      </c>
      <c r="M1140" t="str">
        <f t="shared" si="91"/>
        <v/>
      </c>
      <c r="N1140" t="str">
        <f t="shared" si="92"/>
        <v/>
      </c>
      <c r="O1140" t="str">
        <f t="array" ref="O1140">IFERROR(INDEX($L$4:$L$5000,_xlfn.AGGREGATE(15,6,IF($L$4:$L$5000&lt;&gt;"",ROW($L$4:$L$5000)-ROW($L$4)+1,NA()),ROWS($O$4:O1140))),"")</f>
        <v/>
      </c>
      <c r="P1140" t="str">
        <f>IF(O1140="","",IF(INDEX(TabPlayer2[Players],MATCH(P1139,TabPlayer2[Players],0)+1)="",$B$4,INDEX(TabPlayer2[Players],MATCH(P1139,TabPlayer2[Players],0)+1)))</f>
        <v/>
      </c>
      <c r="Q1140" t="str">
        <f t="shared" si="89"/>
        <v/>
      </c>
      <c r="R1140" t="str">
        <f>IF(TabResults[[#This Row],[Games-Periods-Players]]="","",1)</f>
        <v/>
      </c>
    </row>
    <row r="1141" spans="10:18" hidden="1" x14ac:dyDescent="0.25">
      <c r="J1141" s="11" t="str">
        <f t="shared" si="88"/>
        <v/>
      </c>
      <c r="K1141" t="str">
        <f>IF(ROW()-ROW($K$4)+1&gt;COUNTA($J$4:$J$5000)*COUNTA(TabPP[Players playing]),"",INDEX($J$4:$J$5000,INT((ROW()-ROW($K$4))/COUNTA(TabPP[Players playing])+1))&amp;"-"&amp;INDEX(TabPP[Players playing],MOD(ROW()-ROW($K$4),COUNTA(TabPP[Players playing]))+1))</f>
        <v>G3--</v>
      </c>
      <c r="L1141" t="str">
        <f t="shared" si="90"/>
        <v/>
      </c>
      <c r="M1141" t="str">
        <f t="shared" si="91"/>
        <v/>
      </c>
      <c r="N1141" t="str">
        <f t="shared" si="92"/>
        <v/>
      </c>
      <c r="O1141" t="str">
        <f t="array" ref="O1141">IFERROR(INDEX($L$4:$L$5000,_xlfn.AGGREGATE(15,6,IF($L$4:$L$5000&lt;&gt;"",ROW($L$4:$L$5000)-ROW($L$4)+1,NA()),ROWS($O$4:O1141))),"")</f>
        <v/>
      </c>
      <c r="P1141" t="str">
        <f>IF(O1141="","",IF(INDEX(TabPlayer2[Players],MATCH(P1140,TabPlayer2[Players],0)+1)="",$B$4,INDEX(TabPlayer2[Players],MATCH(P1140,TabPlayer2[Players],0)+1)))</f>
        <v/>
      </c>
      <c r="Q1141" t="str">
        <f t="shared" si="89"/>
        <v/>
      </c>
      <c r="R1141" t="str">
        <f>IF(TabResults[[#This Row],[Games-Periods-Players]]="","",1)</f>
        <v/>
      </c>
    </row>
    <row r="1142" spans="10:18" hidden="1" x14ac:dyDescent="0.25">
      <c r="J1142" s="11" t="str">
        <f t="shared" si="88"/>
        <v/>
      </c>
      <c r="K1142" t="str">
        <f>IF(ROW()-ROW($K$4)+1&gt;COUNTA($J$4:$J$5000)*COUNTA(TabPP[Players playing]),"",INDEX($J$4:$J$5000,INT((ROW()-ROW($K$4))/COUNTA(TabPP[Players playing])+1))&amp;"-"&amp;INDEX(TabPP[Players playing],MOD(ROW()-ROW($K$4),COUNTA(TabPP[Players playing]))+1))</f>
        <v>G3--</v>
      </c>
      <c r="L1142" t="str">
        <f t="shared" si="90"/>
        <v/>
      </c>
      <c r="M1142" t="str">
        <f t="shared" si="91"/>
        <v/>
      </c>
      <c r="N1142" t="str">
        <f t="shared" si="92"/>
        <v/>
      </c>
      <c r="O1142" t="str">
        <f t="array" ref="O1142">IFERROR(INDEX($L$4:$L$5000,_xlfn.AGGREGATE(15,6,IF($L$4:$L$5000&lt;&gt;"",ROW($L$4:$L$5000)-ROW($L$4)+1,NA()),ROWS($O$4:O1142))),"")</f>
        <v/>
      </c>
      <c r="P1142" t="str">
        <f>IF(O1142="","",IF(INDEX(TabPlayer2[Players],MATCH(P1141,TabPlayer2[Players],0)+1)="",$B$4,INDEX(TabPlayer2[Players],MATCH(P1141,TabPlayer2[Players],0)+1)))</f>
        <v/>
      </c>
      <c r="Q1142" t="str">
        <f t="shared" si="89"/>
        <v/>
      </c>
      <c r="R1142" t="str">
        <f>IF(TabResults[[#This Row],[Games-Periods-Players]]="","",1)</f>
        <v/>
      </c>
    </row>
    <row r="1143" spans="10:18" hidden="1" x14ac:dyDescent="0.25">
      <c r="J1143" s="11" t="str">
        <f t="shared" si="88"/>
        <v/>
      </c>
      <c r="K1143" t="str">
        <f>IF(ROW()-ROW($K$4)+1&gt;COUNTA($J$4:$J$5000)*COUNTA(TabPP[Players playing]),"",INDEX($J$4:$J$5000,INT((ROW()-ROW($K$4))/COUNTA(TabPP[Players playing])+1))&amp;"-"&amp;INDEX(TabPP[Players playing],MOD(ROW()-ROW($K$4),COUNTA(TabPP[Players playing]))+1))</f>
        <v>G3--</v>
      </c>
      <c r="L1143" t="str">
        <f t="shared" si="90"/>
        <v/>
      </c>
      <c r="M1143" t="str">
        <f t="shared" si="91"/>
        <v/>
      </c>
      <c r="N1143" t="str">
        <f t="shared" si="92"/>
        <v/>
      </c>
      <c r="O1143" t="str">
        <f t="array" ref="O1143">IFERROR(INDEX($L$4:$L$5000,_xlfn.AGGREGATE(15,6,IF($L$4:$L$5000&lt;&gt;"",ROW($L$4:$L$5000)-ROW($L$4)+1,NA()),ROWS($O$4:O1143))),"")</f>
        <v/>
      </c>
      <c r="P1143" t="str">
        <f>IF(O1143="","",IF(INDEX(TabPlayer2[Players],MATCH(P1142,TabPlayer2[Players],0)+1)="",$B$4,INDEX(TabPlayer2[Players],MATCH(P1142,TabPlayer2[Players],0)+1)))</f>
        <v/>
      </c>
      <c r="Q1143" t="str">
        <f t="shared" si="89"/>
        <v/>
      </c>
      <c r="R1143" t="str">
        <f>IF(TabResults[[#This Row],[Games-Periods-Players]]="","",1)</f>
        <v/>
      </c>
    </row>
    <row r="1144" spans="10:18" hidden="1" x14ac:dyDescent="0.25">
      <c r="J1144" s="11" t="str">
        <f t="shared" si="88"/>
        <v/>
      </c>
      <c r="K1144" t="str">
        <f>IF(ROW()-ROW($K$4)+1&gt;COUNTA($J$4:$J$5000)*COUNTA(TabPP[Players playing]),"",INDEX($J$4:$J$5000,INT((ROW()-ROW($K$4))/COUNTA(TabPP[Players playing])+1))&amp;"-"&amp;INDEX(TabPP[Players playing],MOD(ROW()-ROW($K$4),COUNTA(TabPP[Players playing]))+1))</f>
        <v>G3--PP1</v>
      </c>
      <c r="L1144" t="str">
        <f t="shared" si="90"/>
        <v/>
      </c>
      <c r="M1144" t="str">
        <f t="shared" si="91"/>
        <v/>
      </c>
      <c r="N1144" t="str">
        <f t="shared" si="92"/>
        <v/>
      </c>
      <c r="O1144" t="str">
        <f t="array" ref="O1144">IFERROR(INDEX($L$4:$L$5000,_xlfn.AGGREGATE(15,6,IF($L$4:$L$5000&lt;&gt;"",ROW($L$4:$L$5000)-ROW($L$4)+1,NA()),ROWS($O$4:O1144))),"")</f>
        <v/>
      </c>
      <c r="P1144" t="str">
        <f>IF(O1144="","",IF(INDEX(TabPlayer2[Players],MATCH(P1143,TabPlayer2[Players],0)+1)="",$B$4,INDEX(TabPlayer2[Players],MATCH(P1143,TabPlayer2[Players],0)+1)))</f>
        <v/>
      </c>
      <c r="Q1144" t="str">
        <f t="shared" si="89"/>
        <v/>
      </c>
      <c r="R1144" t="str">
        <f>IF(TabResults[[#This Row],[Games-Periods-Players]]="","",1)</f>
        <v/>
      </c>
    </row>
    <row r="1145" spans="10:18" hidden="1" x14ac:dyDescent="0.25">
      <c r="J1145" s="11" t="str">
        <f t="shared" si="88"/>
        <v/>
      </c>
      <c r="K1145" t="str">
        <f>IF(ROW()-ROW($K$4)+1&gt;COUNTA($J$4:$J$5000)*COUNTA(TabPP[Players playing]),"",INDEX($J$4:$J$5000,INT((ROW()-ROW($K$4))/COUNTA(TabPP[Players playing])+1))&amp;"-"&amp;INDEX(TabPP[Players playing],MOD(ROW()-ROW($K$4),COUNTA(TabPP[Players playing]))+1))</f>
        <v>G3--PP2</v>
      </c>
      <c r="L1145" t="str">
        <f t="shared" si="90"/>
        <v/>
      </c>
      <c r="M1145" t="str">
        <f t="shared" si="91"/>
        <v/>
      </c>
      <c r="N1145" t="str">
        <f t="shared" si="92"/>
        <v/>
      </c>
      <c r="O1145" t="str">
        <f t="array" ref="O1145">IFERROR(INDEX($L$4:$L$5000,_xlfn.AGGREGATE(15,6,IF($L$4:$L$5000&lt;&gt;"",ROW($L$4:$L$5000)-ROW($L$4)+1,NA()),ROWS($O$4:O1145))),"")</f>
        <v/>
      </c>
      <c r="P1145" t="str">
        <f>IF(O1145="","",IF(INDEX(TabPlayer2[Players],MATCH(P1144,TabPlayer2[Players],0)+1)="",$B$4,INDEX(TabPlayer2[Players],MATCH(P1144,TabPlayer2[Players],0)+1)))</f>
        <v/>
      </c>
      <c r="Q1145" t="str">
        <f t="shared" si="89"/>
        <v/>
      </c>
      <c r="R1145" t="str">
        <f>IF(TabResults[[#This Row],[Games-Periods-Players]]="","",1)</f>
        <v/>
      </c>
    </row>
    <row r="1146" spans="10:18" hidden="1" x14ac:dyDescent="0.25">
      <c r="J1146" s="11" t="str">
        <f t="shared" si="88"/>
        <v/>
      </c>
      <c r="K1146" t="str">
        <f>IF(ROW()-ROW($K$4)+1&gt;COUNTA($J$4:$J$5000)*COUNTA(TabPP[Players playing]),"",INDEX($J$4:$J$5000,INT((ROW()-ROW($K$4))/COUNTA(TabPP[Players playing])+1))&amp;"-"&amp;INDEX(TabPP[Players playing],MOD(ROW()-ROW($K$4),COUNTA(TabPP[Players playing]))+1))</f>
        <v>G3--PP3</v>
      </c>
      <c r="L1146" t="str">
        <f t="shared" si="90"/>
        <v/>
      </c>
      <c r="M1146" t="str">
        <f t="shared" si="91"/>
        <v/>
      </c>
      <c r="N1146" t="str">
        <f t="shared" si="92"/>
        <v/>
      </c>
      <c r="O1146" t="str">
        <f t="array" ref="O1146">IFERROR(INDEX($L$4:$L$5000,_xlfn.AGGREGATE(15,6,IF($L$4:$L$5000&lt;&gt;"",ROW($L$4:$L$5000)-ROW($L$4)+1,NA()),ROWS($O$4:O1146))),"")</f>
        <v/>
      </c>
      <c r="P1146" t="str">
        <f>IF(O1146="","",IF(INDEX(TabPlayer2[Players],MATCH(P1145,TabPlayer2[Players],0)+1)="",$B$4,INDEX(TabPlayer2[Players],MATCH(P1145,TabPlayer2[Players],0)+1)))</f>
        <v/>
      </c>
      <c r="Q1146" t="str">
        <f t="shared" si="89"/>
        <v/>
      </c>
      <c r="R1146" t="str">
        <f>IF(TabResults[[#This Row],[Games-Periods-Players]]="","",1)</f>
        <v/>
      </c>
    </row>
    <row r="1147" spans="10:18" hidden="1" x14ac:dyDescent="0.25">
      <c r="J1147" s="11" t="str">
        <f t="shared" si="88"/>
        <v/>
      </c>
      <c r="K1147" t="str">
        <f>IF(ROW()-ROW($K$4)+1&gt;COUNTA($J$4:$J$5000)*COUNTA(TabPP[Players playing]),"",INDEX($J$4:$J$5000,INT((ROW()-ROW($K$4))/COUNTA(TabPP[Players playing])+1))&amp;"-"&amp;INDEX(TabPP[Players playing],MOD(ROW()-ROW($K$4),COUNTA(TabPP[Players playing]))+1))</f>
        <v>G3--PP4</v>
      </c>
      <c r="L1147" t="str">
        <f t="shared" si="90"/>
        <v/>
      </c>
      <c r="M1147" t="str">
        <f t="shared" si="91"/>
        <v/>
      </c>
      <c r="N1147" t="str">
        <f t="shared" si="92"/>
        <v/>
      </c>
      <c r="O1147" t="str">
        <f t="array" ref="O1147">IFERROR(INDEX($L$4:$L$5000,_xlfn.AGGREGATE(15,6,IF($L$4:$L$5000&lt;&gt;"",ROW($L$4:$L$5000)-ROW($L$4)+1,NA()),ROWS($O$4:O1147))),"")</f>
        <v/>
      </c>
      <c r="P1147" t="str">
        <f>IF(O1147="","",IF(INDEX(TabPlayer2[Players],MATCH(P1146,TabPlayer2[Players],0)+1)="",$B$4,INDEX(TabPlayer2[Players],MATCH(P1146,TabPlayer2[Players],0)+1)))</f>
        <v/>
      </c>
      <c r="Q1147" t="str">
        <f t="shared" si="89"/>
        <v/>
      </c>
      <c r="R1147" t="str">
        <f>IF(TabResults[[#This Row],[Games-Periods-Players]]="","",1)</f>
        <v/>
      </c>
    </row>
    <row r="1148" spans="10:18" hidden="1" x14ac:dyDescent="0.25">
      <c r="J1148" s="11" t="str">
        <f t="shared" si="88"/>
        <v/>
      </c>
      <c r="K1148" t="str">
        <f>IF(ROW()-ROW($K$4)+1&gt;COUNTA($J$4:$J$5000)*COUNTA(TabPP[Players playing]),"",INDEX($J$4:$J$5000,INT((ROW()-ROW($K$4))/COUNTA(TabPP[Players playing])+1))&amp;"-"&amp;INDEX(TabPP[Players playing],MOD(ROW()-ROW($K$4),COUNTA(TabPP[Players playing]))+1))</f>
        <v>G3--PP5</v>
      </c>
      <c r="L1148" t="str">
        <f t="shared" si="90"/>
        <v/>
      </c>
      <c r="M1148" t="str">
        <f t="shared" si="91"/>
        <v/>
      </c>
      <c r="N1148" t="str">
        <f t="shared" si="92"/>
        <v/>
      </c>
      <c r="O1148" t="str">
        <f t="array" ref="O1148">IFERROR(INDEX($L$4:$L$5000,_xlfn.AGGREGATE(15,6,IF($L$4:$L$5000&lt;&gt;"",ROW($L$4:$L$5000)-ROW($L$4)+1,NA()),ROWS($O$4:O1148))),"")</f>
        <v/>
      </c>
      <c r="P1148" t="str">
        <f>IF(O1148="","",IF(INDEX(TabPlayer2[Players],MATCH(P1147,TabPlayer2[Players],0)+1)="",$B$4,INDEX(TabPlayer2[Players],MATCH(P1147,TabPlayer2[Players],0)+1)))</f>
        <v/>
      </c>
      <c r="Q1148" t="str">
        <f t="shared" si="89"/>
        <v/>
      </c>
      <c r="R1148" t="str">
        <f>IF(TabResults[[#This Row],[Games-Periods-Players]]="","",1)</f>
        <v/>
      </c>
    </row>
    <row r="1149" spans="10:18" hidden="1" x14ac:dyDescent="0.25">
      <c r="J1149" s="11" t="str">
        <f t="shared" si="88"/>
        <v/>
      </c>
      <c r="K1149" t="str">
        <f>IF(ROW()-ROW($K$4)+1&gt;COUNTA($J$4:$J$5000)*COUNTA(TabPP[Players playing]),"",INDEX($J$4:$J$5000,INT((ROW()-ROW($K$4))/COUNTA(TabPP[Players playing])+1))&amp;"-"&amp;INDEX(TabPP[Players playing],MOD(ROW()-ROW($K$4),COUNTA(TabPP[Players playing]))+1))</f>
        <v>G3--</v>
      </c>
      <c r="L1149" t="str">
        <f t="shared" si="90"/>
        <v/>
      </c>
      <c r="M1149" t="str">
        <f t="shared" si="91"/>
        <v/>
      </c>
      <c r="N1149" t="str">
        <f t="shared" si="92"/>
        <v/>
      </c>
      <c r="O1149" t="str">
        <f t="array" ref="O1149">IFERROR(INDEX($L$4:$L$5000,_xlfn.AGGREGATE(15,6,IF($L$4:$L$5000&lt;&gt;"",ROW($L$4:$L$5000)-ROW($L$4)+1,NA()),ROWS($O$4:O1149))),"")</f>
        <v/>
      </c>
      <c r="P1149" t="str">
        <f>IF(O1149="","",IF(INDEX(TabPlayer2[Players],MATCH(P1148,TabPlayer2[Players],0)+1)="",$B$4,INDEX(TabPlayer2[Players],MATCH(P1148,TabPlayer2[Players],0)+1)))</f>
        <v/>
      </c>
      <c r="Q1149" t="str">
        <f t="shared" si="89"/>
        <v/>
      </c>
      <c r="R1149" t="str">
        <f>IF(TabResults[[#This Row],[Games-Periods-Players]]="","",1)</f>
        <v/>
      </c>
    </row>
    <row r="1150" spans="10:18" hidden="1" x14ac:dyDescent="0.25">
      <c r="J1150" s="11" t="str">
        <f t="shared" si="88"/>
        <v/>
      </c>
      <c r="K1150" t="str">
        <f>IF(ROW()-ROW($K$4)+1&gt;COUNTA($J$4:$J$5000)*COUNTA(TabPP[Players playing]),"",INDEX($J$4:$J$5000,INT((ROW()-ROW($K$4))/COUNTA(TabPP[Players playing])+1))&amp;"-"&amp;INDEX(TabPP[Players playing],MOD(ROW()-ROW($K$4),COUNTA(TabPP[Players playing]))+1))</f>
        <v>G3--</v>
      </c>
      <c r="L1150" t="str">
        <f t="shared" si="90"/>
        <v/>
      </c>
      <c r="M1150" t="str">
        <f t="shared" si="91"/>
        <v/>
      </c>
      <c r="N1150" t="str">
        <f t="shared" si="92"/>
        <v/>
      </c>
      <c r="O1150" t="str">
        <f t="array" ref="O1150">IFERROR(INDEX($L$4:$L$5000,_xlfn.AGGREGATE(15,6,IF($L$4:$L$5000&lt;&gt;"",ROW($L$4:$L$5000)-ROW($L$4)+1,NA()),ROWS($O$4:O1150))),"")</f>
        <v/>
      </c>
      <c r="P1150" t="str">
        <f>IF(O1150="","",IF(INDEX(TabPlayer2[Players],MATCH(P1149,TabPlayer2[Players],0)+1)="",$B$4,INDEX(TabPlayer2[Players],MATCH(P1149,TabPlayer2[Players],0)+1)))</f>
        <v/>
      </c>
      <c r="Q1150" t="str">
        <f t="shared" si="89"/>
        <v/>
      </c>
      <c r="R1150" t="str">
        <f>IF(TabResults[[#This Row],[Games-Periods-Players]]="","",1)</f>
        <v/>
      </c>
    </row>
    <row r="1151" spans="10:18" hidden="1" x14ac:dyDescent="0.25">
      <c r="J1151" s="11" t="str">
        <f t="shared" si="88"/>
        <v/>
      </c>
      <c r="K1151" t="str">
        <f>IF(ROW()-ROW($K$4)+1&gt;COUNTA($J$4:$J$5000)*COUNTA(TabPP[Players playing]),"",INDEX($J$4:$J$5000,INT((ROW()-ROW($K$4))/COUNTA(TabPP[Players playing])+1))&amp;"-"&amp;INDEX(TabPP[Players playing],MOD(ROW()-ROW($K$4),COUNTA(TabPP[Players playing]))+1))</f>
        <v>G3--</v>
      </c>
      <c r="L1151" t="str">
        <f t="shared" si="90"/>
        <v/>
      </c>
      <c r="M1151" t="str">
        <f t="shared" si="91"/>
        <v/>
      </c>
      <c r="N1151" t="str">
        <f t="shared" si="92"/>
        <v/>
      </c>
      <c r="O1151" t="str">
        <f t="array" ref="O1151">IFERROR(INDEX($L$4:$L$5000,_xlfn.AGGREGATE(15,6,IF($L$4:$L$5000&lt;&gt;"",ROW($L$4:$L$5000)-ROW($L$4)+1,NA()),ROWS($O$4:O1151))),"")</f>
        <v/>
      </c>
      <c r="P1151" t="str">
        <f>IF(O1151="","",IF(INDEX(TabPlayer2[Players],MATCH(P1150,TabPlayer2[Players],0)+1)="",$B$4,INDEX(TabPlayer2[Players],MATCH(P1150,TabPlayer2[Players],0)+1)))</f>
        <v/>
      </c>
      <c r="Q1151" t="str">
        <f t="shared" si="89"/>
        <v/>
      </c>
      <c r="R1151" t="str">
        <f>IF(TabResults[[#This Row],[Games-Periods-Players]]="","",1)</f>
        <v/>
      </c>
    </row>
    <row r="1152" spans="10:18" hidden="1" x14ac:dyDescent="0.25">
      <c r="J1152" s="11" t="str">
        <f t="shared" si="88"/>
        <v/>
      </c>
      <c r="K1152" t="str">
        <f>IF(ROW()-ROW($K$4)+1&gt;COUNTA($J$4:$J$5000)*COUNTA(TabPP[Players playing]),"",INDEX($J$4:$J$5000,INT((ROW()-ROW($K$4))/COUNTA(TabPP[Players playing])+1))&amp;"-"&amp;INDEX(TabPP[Players playing],MOD(ROW()-ROW($K$4),COUNTA(TabPP[Players playing]))+1))</f>
        <v>G3--</v>
      </c>
      <c r="L1152" t="str">
        <f t="shared" si="90"/>
        <v/>
      </c>
      <c r="M1152" t="str">
        <f t="shared" si="91"/>
        <v/>
      </c>
      <c r="N1152" t="str">
        <f t="shared" si="92"/>
        <v/>
      </c>
      <c r="O1152" t="str">
        <f t="array" ref="O1152">IFERROR(INDEX($L$4:$L$5000,_xlfn.AGGREGATE(15,6,IF($L$4:$L$5000&lt;&gt;"",ROW($L$4:$L$5000)-ROW($L$4)+1,NA()),ROWS($O$4:O1152))),"")</f>
        <v/>
      </c>
      <c r="P1152" t="str">
        <f>IF(O1152="","",IF(INDEX(TabPlayer2[Players],MATCH(P1151,TabPlayer2[Players],0)+1)="",$B$4,INDEX(TabPlayer2[Players],MATCH(P1151,TabPlayer2[Players],0)+1)))</f>
        <v/>
      </c>
      <c r="Q1152" t="str">
        <f t="shared" si="89"/>
        <v/>
      </c>
      <c r="R1152" t="str">
        <f>IF(TabResults[[#This Row],[Games-Periods-Players]]="","",1)</f>
        <v/>
      </c>
    </row>
    <row r="1153" spans="10:18" hidden="1" x14ac:dyDescent="0.25">
      <c r="J1153" s="11" t="str">
        <f t="shared" si="88"/>
        <v/>
      </c>
      <c r="K1153" t="str">
        <f>IF(ROW()-ROW($K$4)+1&gt;COUNTA($J$4:$J$5000)*COUNTA(TabPP[Players playing]),"",INDEX($J$4:$J$5000,INT((ROW()-ROW($K$4))/COUNTA(TabPP[Players playing])+1))&amp;"-"&amp;INDEX(TabPP[Players playing],MOD(ROW()-ROW($K$4),COUNTA(TabPP[Players playing]))+1))</f>
        <v>G3--</v>
      </c>
      <c r="L1153" t="str">
        <f t="shared" si="90"/>
        <v/>
      </c>
      <c r="M1153" t="str">
        <f t="shared" si="91"/>
        <v/>
      </c>
      <c r="N1153" t="str">
        <f t="shared" si="92"/>
        <v/>
      </c>
      <c r="O1153" t="str">
        <f t="array" ref="O1153">IFERROR(INDEX($L$4:$L$5000,_xlfn.AGGREGATE(15,6,IF($L$4:$L$5000&lt;&gt;"",ROW($L$4:$L$5000)-ROW($L$4)+1,NA()),ROWS($O$4:O1153))),"")</f>
        <v/>
      </c>
      <c r="P1153" t="str">
        <f>IF(O1153="","",IF(INDEX(TabPlayer2[Players],MATCH(P1152,TabPlayer2[Players],0)+1)="",$B$4,INDEX(TabPlayer2[Players],MATCH(P1152,TabPlayer2[Players],0)+1)))</f>
        <v/>
      </c>
      <c r="Q1153" t="str">
        <f t="shared" si="89"/>
        <v/>
      </c>
      <c r="R1153" t="str">
        <f>IF(TabResults[[#This Row],[Games-Periods-Players]]="","",1)</f>
        <v/>
      </c>
    </row>
    <row r="1154" spans="10:18" hidden="1" x14ac:dyDescent="0.25">
      <c r="J1154" s="11" t="str">
        <f t="shared" si="88"/>
        <v/>
      </c>
      <c r="K1154" t="str">
        <f>IF(ROW()-ROW($K$4)+1&gt;COUNTA($J$4:$J$5000)*COUNTA(TabPP[Players playing]),"",INDEX($J$4:$J$5000,INT((ROW()-ROW($K$4))/COUNTA(TabPP[Players playing])+1))&amp;"-"&amp;INDEX(TabPP[Players playing],MOD(ROW()-ROW($K$4),COUNTA(TabPP[Players playing]))+1))</f>
        <v>G3--</v>
      </c>
      <c r="L1154" t="str">
        <f t="shared" si="90"/>
        <v/>
      </c>
      <c r="M1154" t="str">
        <f t="shared" si="91"/>
        <v/>
      </c>
      <c r="N1154" t="str">
        <f t="shared" si="92"/>
        <v/>
      </c>
      <c r="O1154" t="str">
        <f t="array" ref="O1154">IFERROR(INDEX($L$4:$L$5000,_xlfn.AGGREGATE(15,6,IF($L$4:$L$5000&lt;&gt;"",ROW($L$4:$L$5000)-ROW($L$4)+1,NA()),ROWS($O$4:O1154))),"")</f>
        <v/>
      </c>
      <c r="P1154" t="str">
        <f>IF(O1154="","",IF(INDEX(TabPlayer2[Players],MATCH(P1153,TabPlayer2[Players],0)+1)="",$B$4,INDEX(TabPlayer2[Players],MATCH(P1153,TabPlayer2[Players],0)+1)))</f>
        <v/>
      </c>
      <c r="Q1154" t="str">
        <f t="shared" si="89"/>
        <v/>
      </c>
      <c r="R1154" t="str">
        <f>IF(TabResults[[#This Row],[Games-Periods-Players]]="","",1)</f>
        <v/>
      </c>
    </row>
    <row r="1155" spans="10:18" hidden="1" x14ac:dyDescent="0.25">
      <c r="J1155" s="11" t="str">
        <f t="shared" si="88"/>
        <v/>
      </c>
      <c r="K1155" t="str">
        <f>IF(ROW()-ROW($K$4)+1&gt;COUNTA($J$4:$J$5000)*COUNTA(TabPP[Players playing]),"",INDEX($J$4:$J$5000,INT((ROW()-ROW($K$4))/COUNTA(TabPP[Players playing])+1))&amp;"-"&amp;INDEX(TabPP[Players playing],MOD(ROW()-ROW($K$4),COUNTA(TabPP[Players playing]))+1))</f>
        <v>G3--</v>
      </c>
      <c r="L1155" t="str">
        <f t="shared" si="90"/>
        <v/>
      </c>
      <c r="M1155" t="str">
        <f t="shared" si="91"/>
        <v/>
      </c>
      <c r="N1155" t="str">
        <f t="shared" si="92"/>
        <v/>
      </c>
      <c r="O1155" t="str">
        <f t="array" ref="O1155">IFERROR(INDEX($L$4:$L$5000,_xlfn.AGGREGATE(15,6,IF($L$4:$L$5000&lt;&gt;"",ROW($L$4:$L$5000)-ROW($L$4)+1,NA()),ROWS($O$4:O1155))),"")</f>
        <v/>
      </c>
      <c r="P1155" t="str">
        <f>IF(O1155="","",IF(INDEX(TabPlayer2[Players],MATCH(P1154,TabPlayer2[Players],0)+1)="",$B$4,INDEX(TabPlayer2[Players],MATCH(P1154,TabPlayer2[Players],0)+1)))</f>
        <v/>
      </c>
      <c r="Q1155" t="str">
        <f t="shared" si="89"/>
        <v/>
      </c>
      <c r="R1155" t="str">
        <f>IF(TabResults[[#This Row],[Games-Periods-Players]]="","",1)</f>
        <v/>
      </c>
    </row>
    <row r="1156" spans="10:18" hidden="1" x14ac:dyDescent="0.25">
      <c r="J1156" s="11" t="str">
        <f t="shared" ref="J1156:J1219" si="93">IF(ROW()-ROW($J$4)+1&gt;COUNTA($D$4:$D$23)*COUNTA($F$4:$F$23),"",INDEX($D$4:$D$23,INT((ROW()-ROW($J$4))/COUNTA($F$4:$F$23)+1))&amp;"-"&amp;INDEX($F$4:$F$23,MOD(ROW()-ROW($J$4),COUNTA($F$4:$F$23))+1))</f>
        <v/>
      </c>
      <c r="K1156" t="str">
        <f>IF(ROW()-ROW($K$4)+1&gt;COUNTA($J$4:$J$5000)*COUNTA(TabPP[Players playing]),"",INDEX($J$4:$J$5000,INT((ROW()-ROW($K$4))/COUNTA(TabPP[Players playing])+1))&amp;"-"&amp;INDEX(TabPP[Players playing],MOD(ROW()-ROW($K$4),COUNTA(TabPP[Players playing]))+1))</f>
        <v>G3--</v>
      </c>
      <c r="L1156" t="str">
        <f t="shared" si="90"/>
        <v/>
      </c>
      <c r="M1156" t="str">
        <f t="shared" si="91"/>
        <v/>
      </c>
      <c r="N1156" t="str">
        <f t="shared" si="92"/>
        <v/>
      </c>
      <c r="O1156" t="str">
        <f t="array" ref="O1156">IFERROR(INDEX($L$4:$L$5000,_xlfn.AGGREGATE(15,6,IF($L$4:$L$5000&lt;&gt;"",ROW($L$4:$L$5000)-ROW($L$4)+1,NA()),ROWS($O$4:O1156))),"")</f>
        <v/>
      </c>
      <c r="P1156" t="str">
        <f>IF(O1156="","",IF(INDEX(TabPlayer2[Players],MATCH(P1155,TabPlayer2[Players],0)+1)="",$B$4,INDEX(TabPlayer2[Players],MATCH(P1155,TabPlayer2[Players],0)+1)))</f>
        <v/>
      </c>
      <c r="Q1156" t="str">
        <f t="shared" ref="Q1156:Q1219" si="94">IF(O1156="","",M1156&amp;"-"&amp;N1156&amp;"-"&amp;P1156)</f>
        <v/>
      </c>
      <c r="R1156" t="str">
        <f>IF(TabResults[[#This Row],[Games-Periods-Players]]="","",1)</f>
        <v/>
      </c>
    </row>
    <row r="1157" spans="10:18" hidden="1" x14ac:dyDescent="0.25">
      <c r="J1157" s="11" t="str">
        <f t="shared" si="93"/>
        <v/>
      </c>
      <c r="K1157" t="str">
        <f>IF(ROW()-ROW($K$4)+1&gt;COUNTA($J$4:$J$5000)*COUNTA(TabPP[Players playing]),"",INDEX($J$4:$J$5000,INT((ROW()-ROW($K$4))/COUNTA(TabPP[Players playing])+1))&amp;"-"&amp;INDEX(TabPP[Players playing],MOD(ROW()-ROW($K$4),COUNTA(TabPP[Players playing]))+1))</f>
        <v>G3--</v>
      </c>
      <c r="L1157" t="str">
        <f t="shared" ref="L1157:L1220" si="95">IF(LEN(K1157)&gt;=9,K1157,"")</f>
        <v/>
      </c>
      <c r="M1157" t="str">
        <f t="shared" ref="M1157:M1220" si="96">TRIM(LEFT(SUBSTITUTE(O1157,"-",REPT(" ",LEN(O1157))),LEN(O1157)))</f>
        <v/>
      </c>
      <c r="N1157" t="str">
        <f t="shared" ref="N1157:N1220" si="97">TRIM(MID(SUBSTITUTE(O1157,"-",REPT(" ",LEN(O1157))),(2-1)*LEN(O1157)+1,LEN(O1157)))</f>
        <v/>
      </c>
      <c r="O1157" t="str">
        <f t="array" ref="O1157">IFERROR(INDEX($L$4:$L$5000,_xlfn.AGGREGATE(15,6,IF($L$4:$L$5000&lt;&gt;"",ROW($L$4:$L$5000)-ROW($L$4)+1,NA()),ROWS($O$4:O1157))),"")</f>
        <v/>
      </c>
      <c r="P1157" t="str">
        <f>IF(O1157="","",IF(INDEX(TabPlayer2[Players],MATCH(P1156,TabPlayer2[Players],0)+1)="",$B$4,INDEX(TabPlayer2[Players],MATCH(P1156,TabPlayer2[Players],0)+1)))</f>
        <v/>
      </c>
      <c r="Q1157" t="str">
        <f t="shared" si="94"/>
        <v/>
      </c>
      <c r="R1157" t="str">
        <f>IF(TabResults[[#This Row],[Games-Periods-Players]]="","",1)</f>
        <v/>
      </c>
    </row>
    <row r="1158" spans="10:18" hidden="1" x14ac:dyDescent="0.25">
      <c r="J1158" s="11" t="str">
        <f t="shared" si="93"/>
        <v/>
      </c>
      <c r="K1158" t="str">
        <f>IF(ROW()-ROW($K$4)+1&gt;COUNTA($J$4:$J$5000)*COUNTA(TabPP[Players playing]),"",INDEX($J$4:$J$5000,INT((ROW()-ROW($K$4))/COUNTA(TabPP[Players playing])+1))&amp;"-"&amp;INDEX(TabPP[Players playing],MOD(ROW()-ROW($K$4),COUNTA(TabPP[Players playing]))+1))</f>
        <v>G3--</v>
      </c>
      <c r="L1158" t="str">
        <f t="shared" si="95"/>
        <v/>
      </c>
      <c r="M1158" t="str">
        <f t="shared" si="96"/>
        <v/>
      </c>
      <c r="N1158" t="str">
        <f t="shared" si="97"/>
        <v/>
      </c>
      <c r="O1158" t="str">
        <f t="array" ref="O1158">IFERROR(INDEX($L$4:$L$5000,_xlfn.AGGREGATE(15,6,IF($L$4:$L$5000&lt;&gt;"",ROW($L$4:$L$5000)-ROW($L$4)+1,NA()),ROWS($O$4:O1158))),"")</f>
        <v/>
      </c>
      <c r="P1158" t="str">
        <f>IF(O1158="","",IF(INDEX(TabPlayer2[Players],MATCH(P1157,TabPlayer2[Players],0)+1)="",$B$4,INDEX(TabPlayer2[Players],MATCH(P1157,TabPlayer2[Players],0)+1)))</f>
        <v/>
      </c>
      <c r="Q1158" t="str">
        <f t="shared" si="94"/>
        <v/>
      </c>
      <c r="R1158" t="str">
        <f>IF(TabResults[[#This Row],[Games-Periods-Players]]="","",1)</f>
        <v/>
      </c>
    </row>
    <row r="1159" spans="10:18" hidden="1" x14ac:dyDescent="0.25">
      <c r="J1159" s="11" t="str">
        <f t="shared" si="93"/>
        <v/>
      </c>
      <c r="K1159" t="str">
        <f>IF(ROW()-ROW($K$4)+1&gt;COUNTA($J$4:$J$5000)*COUNTA(TabPP[Players playing]),"",INDEX($J$4:$J$5000,INT((ROW()-ROW($K$4))/COUNTA(TabPP[Players playing])+1))&amp;"-"&amp;INDEX(TabPP[Players playing],MOD(ROW()-ROW($K$4),COUNTA(TabPP[Players playing]))+1))</f>
        <v>G3--</v>
      </c>
      <c r="L1159" t="str">
        <f t="shared" si="95"/>
        <v/>
      </c>
      <c r="M1159" t="str">
        <f t="shared" si="96"/>
        <v/>
      </c>
      <c r="N1159" t="str">
        <f t="shared" si="97"/>
        <v/>
      </c>
      <c r="O1159" t="str">
        <f t="array" ref="O1159">IFERROR(INDEX($L$4:$L$5000,_xlfn.AGGREGATE(15,6,IF($L$4:$L$5000&lt;&gt;"",ROW($L$4:$L$5000)-ROW($L$4)+1,NA()),ROWS($O$4:O1159))),"")</f>
        <v/>
      </c>
      <c r="P1159" t="str">
        <f>IF(O1159="","",IF(INDEX(TabPlayer2[Players],MATCH(P1158,TabPlayer2[Players],0)+1)="",$B$4,INDEX(TabPlayer2[Players],MATCH(P1158,TabPlayer2[Players],0)+1)))</f>
        <v/>
      </c>
      <c r="Q1159" t="str">
        <f t="shared" si="94"/>
        <v/>
      </c>
      <c r="R1159" t="str">
        <f>IF(TabResults[[#This Row],[Games-Periods-Players]]="","",1)</f>
        <v/>
      </c>
    </row>
    <row r="1160" spans="10:18" hidden="1" x14ac:dyDescent="0.25">
      <c r="J1160" s="11" t="str">
        <f t="shared" si="93"/>
        <v/>
      </c>
      <c r="K1160" t="str">
        <f>IF(ROW()-ROW($K$4)+1&gt;COUNTA($J$4:$J$5000)*COUNTA(TabPP[Players playing]),"",INDEX($J$4:$J$5000,INT((ROW()-ROW($K$4))/COUNTA(TabPP[Players playing])+1))&amp;"-"&amp;INDEX(TabPP[Players playing],MOD(ROW()-ROW($K$4),COUNTA(TabPP[Players playing]))+1))</f>
        <v>G3--</v>
      </c>
      <c r="L1160" t="str">
        <f t="shared" si="95"/>
        <v/>
      </c>
      <c r="M1160" t="str">
        <f t="shared" si="96"/>
        <v/>
      </c>
      <c r="N1160" t="str">
        <f t="shared" si="97"/>
        <v/>
      </c>
      <c r="O1160" t="str">
        <f t="array" ref="O1160">IFERROR(INDEX($L$4:$L$5000,_xlfn.AGGREGATE(15,6,IF($L$4:$L$5000&lt;&gt;"",ROW($L$4:$L$5000)-ROW($L$4)+1,NA()),ROWS($O$4:O1160))),"")</f>
        <v/>
      </c>
      <c r="P1160" t="str">
        <f>IF(O1160="","",IF(INDEX(TabPlayer2[Players],MATCH(P1159,TabPlayer2[Players],0)+1)="",$B$4,INDEX(TabPlayer2[Players],MATCH(P1159,TabPlayer2[Players],0)+1)))</f>
        <v/>
      </c>
      <c r="Q1160" t="str">
        <f t="shared" si="94"/>
        <v/>
      </c>
      <c r="R1160" t="str">
        <f>IF(TabResults[[#This Row],[Games-Periods-Players]]="","",1)</f>
        <v/>
      </c>
    </row>
    <row r="1161" spans="10:18" hidden="1" x14ac:dyDescent="0.25">
      <c r="J1161" s="11" t="str">
        <f t="shared" si="93"/>
        <v/>
      </c>
      <c r="K1161" t="str">
        <f>IF(ROW()-ROW($K$4)+1&gt;COUNTA($J$4:$J$5000)*COUNTA(TabPP[Players playing]),"",INDEX($J$4:$J$5000,INT((ROW()-ROW($K$4))/COUNTA(TabPP[Players playing])+1))&amp;"-"&amp;INDEX(TabPP[Players playing],MOD(ROW()-ROW($K$4),COUNTA(TabPP[Players playing]))+1))</f>
        <v>G3--</v>
      </c>
      <c r="L1161" t="str">
        <f t="shared" si="95"/>
        <v/>
      </c>
      <c r="M1161" t="str">
        <f t="shared" si="96"/>
        <v/>
      </c>
      <c r="N1161" t="str">
        <f t="shared" si="97"/>
        <v/>
      </c>
      <c r="O1161" t="str">
        <f t="array" ref="O1161">IFERROR(INDEX($L$4:$L$5000,_xlfn.AGGREGATE(15,6,IF($L$4:$L$5000&lt;&gt;"",ROW($L$4:$L$5000)-ROW($L$4)+1,NA()),ROWS($O$4:O1161))),"")</f>
        <v/>
      </c>
      <c r="P1161" t="str">
        <f>IF(O1161="","",IF(INDEX(TabPlayer2[Players],MATCH(P1160,TabPlayer2[Players],0)+1)="",$B$4,INDEX(TabPlayer2[Players],MATCH(P1160,TabPlayer2[Players],0)+1)))</f>
        <v/>
      </c>
      <c r="Q1161" t="str">
        <f t="shared" si="94"/>
        <v/>
      </c>
      <c r="R1161" t="str">
        <f>IF(TabResults[[#This Row],[Games-Periods-Players]]="","",1)</f>
        <v/>
      </c>
    </row>
    <row r="1162" spans="10:18" hidden="1" x14ac:dyDescent="0.25">
      <c r="J1162" s="11" t="str">
        <f t="shared" si="93"/>
        <v/>
      </c>
      <c r="K1162" t="str">
        <f>IF(ROW()-ROW($K$4)+1&gt;COUNTA($J$4:$J$5000)*COUNTA(TabPP[Players playing]),"",INDEX($J$4:$J$5000,INT((ROW()-ROW($K$4))/COUNTA(TabPP[Players playing])+1))&amp;"-"&amp;INDEX(TabPP[Players playing],MOD(ROW()-ROW($K$4),COUNTA(TabPP[Players playing]))+1))</f>
        <v>G3--</v>
      </c>
      <c r="L1162" t="str">
        <f t="shared" si="95"/>
        <v/>
      </c>
      <c r="M1162" t="str">
        <f t="shared" si="96"/>
        <v/>
      </c>
      <c r="N1162" t="str">
        <f t="shared" si="97"/>
        <v/>
      </c>
      <c r="O1162" t="str">
        <f t="array" ref="O1162">IFERROR(INDEX($L$4:$L$5000,_xlfn.AGGREGATE(15,6,IF($L$4:$L$5000&lt;&gt;"",ROW($L$4:$L$5000)-ROW($L$4)+1,NA()),ROWS($O$4:O1162))),"")</f>
        <v/>
      </c>
      <c r="P1162" t="str">
        <f>IF(O1162="","",IF(INDEX(TabPlayer2[Players],MATCH(P1161,TabPlayer2[Players],0)+1)="",$B$4,INDEX(TabPlayer2[Players],MATCH(P1161,TabPlayer2[Players],0)+1)))</f>
        <v/>
      </c>
      <c r="Q1162" t="str">
        <f t="shared" si="94"/>
        <v/>
      </c>
      <c r="R1162" t="str">
        <f>IF(TabResults[[#This Row],[Games-Periods-Players]]="","",1)</f>
        <v/>
      </c>
    </row>
    <row r="1163" spans="10:18" hidden="1" x14ac:dyDescent="0.25">
      <c r="J1163" s="11" t="str">
        <f t="shared" si="93"/>
        <v/>
      </c>
      <c r="K1163" t="str">
        <f>IF(ROW()-ROW($K$4)+1&gt;COUNTA($J$4:$J$5000)*COUNTA(TabPP[Players playing]),"",INDEX($J$4:$J$5000,INT((ROW()-ROW($K$4))/COUNTA(TabPP[Players playing])+1))&amp;"-"&amp;INDEX(TabPP[Players playing],MOD(ROW()-ROW($K$4),COUNTA(TabPP[Players playing]))+1))</f>
        <v>G3--</v>
      </c>
      <c r="L1163" t="str">
        <f t="shared" si="95"/>
        <v/>
      </c>
      <c r="M1163" t="str">
        <f t="shared" si="96"/>
        <v/>
      </c>
      <c r="N1163" t="str">
        <f t="shared" si="97"/>
        <v/>
      </c>
      <c r="O1163" t="str">
        <f t="array" ref="O1163">IFERROR(INDEX($L$4:$L$5000,_xlfn.AGGREGATE(15,6,IF($L$4:$L$5000&lt;&gt;"",ROW($L$4:$L$5000)-ROW($L$4)+1,NA()),ROWS($O$4:O1163))),"")</f>
        <v/>
      </c>
      <c r="P1163" t="str">
        <f>IF(O1163="","",IF(INDEX(TabPlayer2[Players],MATCH(P1162,TabPlayer2[Players],0)+1)="",$B$4,INDEX(TabPlayer2[Players],MATCH(P1162,TabPlayer2[Players],0)+1)))</f>
        <v/>
      </c>
      <c r="Q1163" t="str">
        <f t="shared" si="94"/>
        <v/>
      </c>
      <c r="R1163" t="str">
        <f>IF(TabResults[[#This Row],[Games-Periods-Players]]="","",1)</f>
        <v/>
      </c>
    </row>
    <row r="1164" spans="10:18" hidden="1" x14ac:dyDescent="0.25">
      <c r="J1164" s="11" t="str">
        <f t="shared" si="93"/>
        <v/>
      </c>
      <c r="K1164" t="str">
        <f>IF(ROW()-ROW($K$4)+1&gt;COUNTA($J$4:$J$5000)*COUNTA(TabPP[Players playing]),"",INDEX($J$4:$J$5000,INT((ROW()-ROW($K$4))/COUNTA(TabPP[Players playing])+1))&amp;"-"&amp;INDEX(TabPP[Players playing],MOD(ROW()-ROW($K$4),COUNTA(TabPP[Players playing]))+1))</f>
        <v>G3--PP1</v>
      </c>
      <c r="L1164" t="str">
        <f t="shared" si="95"/>
        <v/>
      </c>
      <c r="M1164" t="str">
        <f t="shared" si="96"/>
        <v/>
      </c>
      <c r="N1164" t="str">
        <f t="shared" si="97"/>
        <v/>
      </c>
      <c r="O1164" t="str">
        <f t="array" ref="O1164">IFERROR(INDEX($L$4:$L$5000,_xlfn.AGGREGATE(15,6,IF($L$4:$L$5000&lt;&gt;"",ROW($L$4:$L$5000)-ROW($L$4)+1,NA()),ROWS($O$4:O1164))),"")</f>
        <v/>
      </c>
      <c r="P1164" t="str">
        <f>IF(O1164="","",IF(INDEX(TabPlayer2[Players],MATCH(P1163,TabPlayer2[Players],0)+1)="",$B$4,INDEX(TabPlayer2[Players],MATCH(P1163,TabPlayer2[Players],0)+1)))</f>
        <v/>
      </c>
      <c r="Q1164" t="str">
        <f t="shared" si="94"/>
        <v/>
      </c>
      <c r="R1164" t="str">
        <f>IF(TabResults[[#This Row],[Games-Periods-Players]]="","",1)</f>
        <v/>
      </c>
    </row>
    <row r="1165" spans="10:18" hidden="1" x14ac:dyDescent="0.25">
      <c r="J1165" s="11" t="str">
        <f t="shared" si="93"/>
        <v/>
      </c>
      <c r="K1165" t="str">
        <f>IF(ROW()-ROW($K$4)+1&gt;COUNTA($J$4:$J$5000)*COUNTA(TabPP[Players playing]),"",INDEX($J$4:$J$5000,INT((ROW()-ROW($K$4))/COUNTA(TabPP[Players playing])+1))&amp;"-"&amp;INDEX(TabPP[Players playing],MOD(ROW()-ROW($K$4),COUNTA(TabPP[Players playing]))+1))</f>
        <v>G3--PP2</v>
      </c>
      <c r="L1165" t="str">
        <f t="shared" si="95"/>
        <v/>
      </c>
      <c r="M1165" t="str">
        <f t="shared" si="96"/>
        <v/>
      </c>
      <c r="N1165" t="str">
        <f t="shared" si="97"/>
        <v/>
      </c>
      <c r="O1165" t="str">
        <f t="array" ref="O1165">IFERROR(INDEX($L$4:$L$5000,_xlfn.AGGREGATE(15,6,IF($L$4:$L$5000&lt;&gt;"",ROW($L$4:$L$5000)-ROW($L$4)+1,NA()),ROWS($O$4:O1165))),"")</f>
        <v/>
      </c>
      <c r="P1165" t="str">
        <f>IF(O1165="","",IF(INDEX(TabPlayer2[Players],MATCH(P1164,TabPlayer2[Players],0)+1)="",$B$4,INDEX(TabPlayer2[Players],MATCH(P1164,TabPlayer2[Players],0)+1)))</f>
        <v/>
      </c>
      <c r="Q1165" t="str">
        <f t="shared" si="94"/>
        <v/>
      </c>
      <c r="R1165" t="str">
        <f>IF(TabResults[[#This Row],[Games-Periods-Players]]="","",1)</f>
        <v/>
      </c>
    </row>
    <row r="1166" spans="10:18" hidden="1" x14ac:dyDescent="0.25">
      <c r="J1166" s="11" t="str">
        <f t="shared" si="93"/>
        <v/>
      </c>
      <c r="K1166" t="str">
        <f>IF(ROW()-ROW($K$4)+1&gt;COUNTA($J$4:$J$5000)*COUNTA(TabPP[Players playing]),"",INDEX($J$4:$J$5000,INT((ROW()-ROW($K$4))/COUNTA(TabPP[Players playing])+1))&amp;"-"&amp;INDEX(TabPP[Players playing],MOD(ROW()-ROW($K$4),COUNTA(TabPP[Players playing]))+1))</f>
        <v>G3--PP3</v>
      </c>
      <c r="L1166" t="str">
        <f t="shared" si="95"/>
        <v/>
      </c>
      <c r="M1166" t="str">
        <f t="shared" si="96"/>
        <v/>
      </c>
      <c r="N1166" t="str">
        <f t="shared" si="97"/>
        <v/>
      </c>
      <c r="O1166" t="str">
        <f t="array" ref="O1166">IFERROR(INDEX($L$4:$L$5000,_xlfn.AGGREGATE(15,6,IF($L$4:$L$5000&lt;&gt;"",ROW($L$4:$L$5000)-ROW($L$4)+1,NA()),ROWS($O$4:O1166))),"")</f>
        <v/>
      </c>
      <c r="P1166" t="str">
        <f>IF(O1166="","",IF(INDEX(TabPlayer2[Players],MATCH(P1165,TabPlayer2[Players],0)+1)="",$B$4,INDEX(TabPlayer2[Players],MATCH(P1165,TabPlayer2[Players],0)+1)))</f>
        <v/>
      </c>
      <c r="Q1166" t="str">
        <f t="shared" si="94"/>
        <v/>
      </c>
      <c r="R1166" t="str">
        <f>IF(TabResults[[#This Row],[Games-Periods-Players]]="","",1)</f>
        <v/>
      </c>
    </row>
    <row r="1167" spans="10:18" hidden="1" x14ac:dyDescent="0.25">
      <c r="J1167" s="11" t="str">
        <f t="shared" si="93"/>
        <v/>
      </c>
      <c r="K1167" t="str">
        <f>IF(ROW()-ROW($K$4)+1&gt;COUNTA($J$4:$J$5000)*COUNTA(TabPP[Players playing]),"",INDEX($J$4:$J$5000,INT((ROW()-ROW($K$4))/COUNTA(TabPP[Players playing])+1))&amp;"-"&amp;INDEX(TabPP[Players playing],MOD(ROW()-ROW($K$4),COUNTA(TabPP[Players playing]))+1))</f>
        <v>G3--PP4</v>
      </c>
      <c r="L1167" t="str">
        <f t="shared" si="95"/>
        <v/>
      </c>
      <c r="M1167" t="str">
        <f t="shared" si="96"/>
        <v/>
      </c>
      <c r="N1167" t="str">
        <f t="shared" si="97"/>
        <v/>
      </c>
      <c r="O1167" t="str">
        <f t="array" ref="O1167">IFERROR(INDEX($L$4:$L$5000,_xlfn.AGGREGATE(15,6,IF($L$4:$L$5000&lt;&gt;"",ROW($L$4:$L$5000)-ROW($L$4)+1,NA()),ROWS($O$4:O1167))),"")</f>
        <v/>
      </c>
      <c r="P1167" t="str">
        <f>IF(O1167="","",IF(INDEX(TabPlayer2[Players],MATCH(P1166,TabPlayer2[Players],0)+1)="",$B$4,INDEX(TabPlayer2[Players],MATCH(P1166,TabPlayer2[Players],0)+1)))</f>
        <v/>
      </c>
      <c r="Q1167" t="str">
        <f t="shared" si="94"/>
        <v/>
      </c>
      <c r="R1167" t="str">
        <f>IF(TabResults[[#This Row],[Games-Periods-Players]]="","",1)</f>
        <v/>
      </c>
    </row>
    <row r="1168" spans="10:18" hidden="1" x14ac:dyDescent="0.25">
      <c r="J1168" s="11" t="str">
        <f t="shared" si="93"/>
        <v/>
      </c>
      <c r="K1168" t="str">
        <f>IF(ROW()-ROW($K$4)+1&gt;COUNTA($J$4:$J$5000)*COUNTA(TabPP[Players playing]),"",INDEX($J$4:$J$5000,INT((ROW()-ROW($K$4))/COUNTA(TabPP[Players playing])+1))&amp;"-"&amp;INDEX(TabPP[Players playing],MOD(ROW()-ROW($K$4),COUNTA(TabPP[Players playing]))+1))</f>
        <v>G3--PP5</v>
      </c>
      <c r="L1168" t="str">
        <f t="shared" si="95"/>
        <v/>
      </c>
      <c r="M1168" t="str">
        <f t="shared" si="96"/>
        <v/>
      </c>
      <c r="N1168" t="str">
        <f t="shared" si="97"/>
        <v/>
      </c>
      <c r="O1168" t="str">
        <f t="array" ref="O1168">IFERROR(INDEX($L$4:$L$5000,_xlfn.AGGREGATE(15,6,IF($L$4:$L$5000&lt;&gt;"",ROW($L$4:$L$5000)-ROW($L$4)+1,NA()),ROWS($O$4:O1168))),"")</f>
        <v/>
      </c>
      <c r="P1168" t="str">
        <f>IF(O1168="","",IF(INDEX(TabPlayer2[Players],MATCH(P1167,TabPlayer2[Players],0)+1)="",$B$4,INDEX(TabPlayer2[Players],MATCH(P1167,TabPlayer2[Players],0)+1)))</f>
        <v/>
      </c>
      <c r="Q1168" t="str">
        <f t="shared" si="94"/>
        <v/>
      </c>
      <c r="R1168" t="str">
        <f>IF(TabResults[[#This Row],[Games-Periods-Players]]="","",1)</f>
        <v/>
      </c>
    </row>
    <row r="1169" spans="10:18" hidden="1" x14ac:dyDescent="0.25">
      <c r="J1169" s="11" t="str">
        <f t="shared" si="93"/>
        <v/>
      </c>
      <c r="K1169" t="str">
        <f>IF(ROW()-ROW($K$4)+1&gt;COUNTA($J$4:$J$5000)*COUNTA(TabPP[Players playing]),"",INDEX($J$4:$J$5000,INT((ROW()-ROW($K$4))/COUNTA(TabPP[Players playing])+1))&amp;"-"&amp;INDEX(TabPP[Players playing],MOD(ROW()-ROW($K$4),COUNTA(TabPP[Players playing]))+1))</f>
        <v>G3--</v>
      </c>
      <c r="L1169" t="str">
        <f t="shared" si="95"/>
        <v/>
      </c>
      <c r="M1169" t="str">
        <f t="shared" si="96"/>
        <v/>
      </c>
      <c r="N1169" t="str">
        <f t="shared" si="97"/>
        <v/>
      </c>
      <c r="O1169" t="str">
        <f t="array" ref="O1169">IFERROR(INDEX($L$4:$L$5000,_xlfn.AGGREGATE(15,6,IF($L$4:$L$5000&lt;&gt;"",ROW($L$4:$L$5000)-ROW($L$4)+1,NA()),ROWS($O$4:O1169))),"")</f>
        <v/>
      </c>
      <c r="P1169" t="str">
        <f>IF(O1169="","",IF(INDEX(TabPlayer2[Players],MATCH(P1168,TabPlayer2[Players],0)+1)="",$B$4,INDEX(TabPlayer2[Players],MATCH(P1168,TabPlayer2[Players],0)+1)))</f>
        <v/>
      </c>
      <c r="Q1169" t="str">
        <f t="shared" si="94"/>
        <v/>
      </c>
      <c r="R1169" t="str">
        <f>IF(TabResults[[#This Row],[Games-Periods-Players]]="","",1)</f>
        <v/>
      </c>
    </row>
    <row r="1170" spans="10:18" hidden="1" x14ac:dyDescent="0.25">
      <c r="J1170" s="11" t="str">
        <f t="shared" si="93"/>
        <v/>
      </c>
      <c r="K1170" t="str">
        <f>IF(ROW()-ROW($K$4)+1&gt;COUNTA($J$4:$J$5000)*COUNTA(TabPP[Players playing]),"",INDEX($J$4:$J$5000,INT((ROW()-ROW($K$4))/COUNTA(TabPP[Players playing])+1))&amp;"-"&amp;INDEX(TabPP[Players playing],MOD(ROW()-ROW($K$4),COUNTA(TabPP[Players playing]))+1))</f>
        <v>G3--</v>
      </c>
      <c r="L1170" t="str">
        <f t="shared" si="95"/>
        <v/>
      </c>
      <c r="M1170" t="str">
        <f t="shared" si="96"/>
        <v/>
      </c>
      <c r="N1170" t="str">
        <f t="shared" si="97"/>
        <v/>
      </c>
      <c r="O1170" t="str">
        <f t="array" ref="O1170">IFERROR(INDEX($L$4:$L$5000,_xlfn.AGGREGATE(15,6,IF($L$4:$L$5000&lt;&gt;"",ROW($L$4:$L$5000)-ROW($L$4)+1,NA()),ROWS($O$4:O1170))),"")</f>
        <v/>
      </c>
      <c r="P1170" t="str">
        <f>IF(O1170="","",IF(INDEX(TabPlayer2[Players],MATCH(P1169,TabPlayer2[Players],0)+1)="",$B$4,INDEX(TabPlayer2[Players],MATCH(P1169,TabPlayer2[Players],0)+1)))</f>
        <v/>
      </c>
      <c r="Q1170" t="str">
        <f t="shared" si="94"/>
        <v/>
      </c>
      <c r="R1170" t="str">
        <f>IF(TabResults[[#This Row],[Games-Periods-Players]]="","",1)</f>
        <v/>
      </c>
    </row>
    <row r="1171" spans="10:18" hidden="1" x14ac:dyDescent="0.25">
      <c r="J1171" s="11" t="str">
        <f t="shared" si="93"/>
        <v/>
      </c>
      <c r="K1171" t="str">
        <f>IF(ROW()-ROW($K$4)+1&gt;COUNTA($J$4:$J$5000)*COUNTA(TabPP[Players playing]),"",INDEX($J$4:$J$5000,INT((ROW()-ROW($K$4))/COUNTA(TabPP[Players playing])+1))&amp;"-"&amp;INDEX(TabPP[Players playing],MOD(ROW()-ROW($K$4),COUNTA(TabPP[Players playing]))+1))</f>
        <v>G3--</v>
      </c>
      <c r="L1171" t="str">
        <f t="shared" si="95"/>
        <v/>
      </c>
      <c r="M1171" t="str">
        <f t="shared" si="96"/>
        <v/>
      </c>
      <c r="N1171" t="str">
        <f t="shared" si="97"/>
        <v/>
      </c>
      <c r="O1171" t="str">
        <f t="array" ref="O1171">IFERROR(INDEX($L$4:$L$5000,_xlfn.AGGREGATE(15,6,IF($L$4:$L$5000&lt;&gt;"",ROW($L$4:$L$5000)-ROW($L$4)+1,NA()),ROWS($O$4:O1171))),"")</f>
        <v/>
      </c>
      <c r="P1171" t="str">
        <f>IF(O1171="","",IF(INDEX(TabPlayer2[Players],MATCH(P1170,TabPlayer2[Players],0)+1)="",$B$4,INDEX(TabPlayer2[Players],MATCH(P1170,TabPlayer2[Players],0)+1)))</f>
        <v/>
      </c>
      <c r="Q1171" t="str">
        <f t="shared" si="94"/>
        <v/>
      </c>
      <c r="R1171" t="str">
        <f>IF(TabResults[[#This Row],[Games-Periods-Players]]="","",1)</f>
        <v/>
      </c>
    </row>
    <row r="1172" spans="10:18" hidden="1" x14ac:dyDescent="0.25">
      <c r="J1172" s="11" t="str">
        <f t="shared" si="93"/>
        <v/>
      </c>
      <c r="K1172" t="str">
        <f>IF(ROW()-ROW($K$4)+1&gt;COUNTA($J$4:$J$5000)*COUNTA(TabPP[Players playing]),"",INDEX($J$4:$J$5000,INT((ROW()-ROW($K$4))/COUNTA(TabPP[Players playing])+1))&amp;"-"&amp;INDEX(TabPP[Players playing],MOD(ROW()-ROW($K$4),COUNTA(TabPP[Players playing]))+1))</f>
        <v>G3--</v>
      </c>
      <c r="L1172" t="str">
        <f t="shared" si="95"/>
        <v/>
      </c>
      <c r="M1172" t="str">
        <f t="shared" si="96"/>
        <v/>
      </c>
      <c r="N1172" t="str">
        <f t="shared" si="97"/>
        <v/>
      </c>
      <c r="O1172" t="str">
        <f t="array" ref="O1172">IFERROR(INDEX($L$4:$L$5000,_xlfn.AGGREGATE(15,6,IF($L$4:$L$5000&lt;&gt;"",ROW($L$4:$L$5000)-ROW($L$4)+1,NA()),ROWS($O$4:O1172))),"")</f>
        <v/>
      </c>
      <c r="P1172" t="str">
        <f>IF(O1172="","",IF(INDEX(TabPlayer2[Players],MATCH(P1171,TabPlayer2[Players],0)+1)="",$B$4,INDEX(TabPlayer2[Players],MATCH(P1171,TabPlayer2[Players],0)+1)))</f>
        <v/>
      </c>
      <c r="Q1172" t="str">
        <f t="shared" si="94"/>
        <v/>
      </c>
      <c r="R1172" t="str">
        <f>IF(TabResults[[#This Row],[Games-Periods-Players]]="","",1)</f>
        <v/>
      </c>
    </row>
    <row r="1173" spans="10:18" hidden="1" x14ac:dyDescent="0.25">
      <c r="J1173" s="11" t="str">
        <f t="shared" si="93"/>
        <v/>
      </c>
      <c r="K1173" t="str">
        <f>IF(ROW()-ROW($K$4)+1&gt;COUNTA($J$4:$J$5000)*COUNTA(TabPP[Players playing]),"",INDEX($J$4:$J$5000,INT((ROW()-ROW($K$4))/COUNTA(TabPP[Players playing])+1))&amp;"-"&amp;INDEX(TabPP[Players playing],MOD(ROW()-ROW($K$4),COUNTA(TabPP[Players playing]))+1))</f>
        <v>G3--</v>
      </c>
      <c r="L1173" t="str">
        <f t="shared" si="95"/>
        <v/>
      </c>
      <c r="M1173" t="str">
        <f t="shared" si="96"/>
        <v/>
      </c>
      <c r="N1173" t="str">
        <f t="shared" si="97"/>
        <v/>
      </c>
      <c r="O1173" t="str">
        <f t="array" ref="O1173">IFERROR(INDEX($L$4:$L$5000,_xlfn.AGGREGATE(15,6,IF($L$4:$L$5000&lt;&gt;"",ROW($L$4:$L$5000)-ROW($L$4)+1,NA()),ROWS($O$4:O1173))),"")</f>
        <v/>
      </c>
      <c r="P1173" t="str">
        <f>IF(O1173="","",IF(INDEX(TabPlayer2[Players],MATCH(P1172,TabPlayer2[Players],0)+1)="",$B$4,INDEX(TabPlayer2[Players],MATCH(P1172,TabPlayer2[Players],0)+1)))</f>
        <v/>
      </c>
      <c r="Q1173" t="str">
        <f t="shared" si="94"/>
        <v/>
      </c>
      <c r="R1173" t="str">
        <f>IF(TabResults[[#This Row],[Games-Periods-Players]]="","",1)</f>
        <v/>
      </c>
    </row>
    <row r="1174" spans="10:18" hidden="1" x14ac:dyDescent="0.25">
      <c r="J1174" s="11" t="str">
        <f t="shared" si="93"/>
        <v/>
      </c>
      <c r="K1174" t="str">
        <f>IF(ROW()-ROW($K$4)+1&gt;COUNTA($J$4:$J$5000)*COUNTA(TabPP[Players playing]),"",INDEX($J$4:$J$5000,INT((ROW()-ROW($K$4))/COUNTA(TabPP[Players playing])+1))&amp;"-"&amp;INDEX(TabPP[Players playing],MOD(ROW()-ROW($K$4),COUNTA(TabPP[Players playing]))+1))</f>
        <v>G3--</v>
      </c>
      <c r="L1174" t="str">
        <f t="shared" si="95"/>
        <v/>
      </c>
      <c r="M1174" t="str">
        <f t="shared" si="96"/>
        <v/>
      </c>
      <c r="N1174" t="str">
        <f t="shared" si="97"/>
        <v/>
      </c>
      <c r="O1174" t="str">
        <f t="array" ref="O1174">IFERROR(INDEX($L$4:$L$5000,_xlfn.AGGREGATE(15,6,IF($L$4:$L$5000&lt;&gt;"",ROW($L$4:$L$5000)-ROW($L$4)+1,NA()),ROWS($O$4:O1174))),"")</f>
        <v/>
      </c>
      <c r="P1174" t="str">
        <f>IF(O1174="","",IF(INDEX(TabPlayer2[Players],MATCH(P1173,TabPlayer2[Players],0)+1)="",$B$4,INDEX(TabPlayer2[Players],MATCH(P1173,TabPlayer2[Players],0)+1)))</f>
        <v/>
      </c>
      <c r="Q1174" t="str">
        <f t="shared" si="94"/>
        <v/>
      </c>
      <c r="R1174" t="str">
        <f>IF(TabResults[[#This Row],[Games-Periods-Players]]="","",1)</f>
        <v/>
      </c>
    </row>
    <row r="1175" spans="10:18" hidden="1" x14ac:dyDescent="0.25">
      <c r="J1175" s="11" t="str">
        <f t="shared" si="93"/>
        <v/>
      </c>
      <c r="K1175" t="str">
        <f>IF(ROW()-ROW($K$4)+1&gt;COUNTA($J$4:$J$5000)*COUNTA(TabPP[Players playing]),"",INDEX($J$4:$J$5000,INT((ROW()-ROW($K$4))/COUNTA(TabPP[Players playing])+1))&amp;"-"&amp;INDEX(TabPP[Players playing],MOD(ROW()-ROW($K$4),COUNTA(TabPP[Players playing]))+1))</f>
        <v>G3--</v>
      </c>
      <c r="L1175" t="str">
        <f t="shared" si="95"/>
        <v/>
      </c>
      <c r="M1175" t="str">
        <f t="shared" si="96"/>
        <v/>
      </c>
      <c r="N1175" t="str">
        <f t="shared" si="97"/>
        <v/>
      </c>
      <c r="O1175" t="str">
        <f t="array" ref="O1175">IFERROR(INDEX($L$4:$L$5000,_xlfn.AGGREGATE(15,6,IF($L$4:$L$5000&lt;&gt;"",ROW($L$4:$L$5000)-ROW($L$4)+1,NA()),ROWS($O$4:O1175))),"")</f>
        <v/>
      </c>
      <c r="P1175" t="str">
        <f>IF(O1175="","",IF(INDEX(TabPlayer2[Players],MATCH(P1174,TabPlayer2[Players],0)+1)="",$B$4,INDEX(TabPlayer2[Players],MATCH(P1174,TabPlayer2[Players],0)+1)))</f>
        <v/>
      </c>
      <c r="Q1175" t="str">
        <f t="shared" si="94"/>
        <v/>
      </c>
      <c r="R1175" t="str">
        <f>IF(TabResults[[#This Row],[Games-Periods-Players]]="","",1)</f>
        <v/>
      </c>
    </row>
    <row r="1176" spans="10:18" hidden="1" x14ac:dyDescent="0.25">
      <c r="J1176" s="11" t="str">
        <f t="shared" si="93"/>
        <v/>
      </c>
      <c r="K1176" t="str">
        <f>IF(ROW()-ROW($K$4)+1&gt;COUNTA($J$4:$J$5000)*COUNTA(TabPP[Players playing]),"",INDEX($J$4:$J$5000,INT((ROW()-ROW($K$4))/COUNTA(TabPP[Players playing])+1))&amp;"-"&amp;INDEX(TabPP[Players playing],MOD(ROW()-ROW($K$4),COUNTA(TabPP[Players playing]))+1))</f>
        <v>G3--</v>
      </c>
      <c r="L1176" t="str">
        <f t="shared" si="95"/>
        <v/>
      </c>
      <c r="M1176" t="str">
        <f t="shared" si="96"/>
        <v/>
      </c>
      <c r="N1176" t="str">
        <f t="shared" si="97"/>
        <v/>
      </c>
      <c r="O1176" t="str">
        <f t="array" ref="O1176">IFERROR(INDEX($L$4:$L$5000,_xlfn.AGGREGATE(15,6,IF($L$4:$L$5000&lt;&gt;"",ROW($L$4:$L$5000)-ROW($L$4)+1,NA()),ROWS($O$4:O1176))),"")</f>
        <v/>
      </c>
      <c r="P1176" t="str">
        <f>IF(O1176="","",IF(INDEX(TabPlayer2[Players],MATCH(P1175,TabPlayer2[Players],0)+1)="",$B$4,INDEX(TabPlayer2[Players],MATCH(P1175,TabPlayer2[Players],0)+1)))</f>
        <v/>
      </c>
      <c r="Q1176" t="str">
        <f t="shared" si="94"/>
        <v/>
      </c>
      <c r="R1176" t="str">
        <f>IF(TabResults[[#This Row],[Games-Periods-Players]]="","",1)</f>
        <v/>
      </c>
    </row>
    <row r="1177" spans="10:18" hidden="1" x14ac:dyDescent="0.25">
      <c r="J1177" s="11" t="str">
        <f t="shared" si="93"/>
        <v/>
      </c>
      <c r="K1177" t="str">
        <f>IF(ROW()-ROW($K$4)+1&gt;COUNTA($J$4:$J$5000)*COUNTA(TabPP[Players playing]),"",INDEX($J$4:$J$5000,INT((ROW()-ROW($K$4))/COUNTA(TabPP[Players playing])+1))&amp;"-"&amp;INDEX(TabPP[Players playing],MOD(ROW()-ROW($K$4),COUNTA(TabPP[Players playing]))+1))</f>
        <v>G3--</v>
      </c>
      <c r="L1177" t="str">
        <f t="shared" si="95"/>
        <v/>
      </c>
      <c r="M1177" t="str">
        <f t="shared" si="96"/>
        <v/>
      </c>
      <c r="N1177" t="str">
        <f t="shared" si="97"/>
        <v/>
      </c>
      <c r="O1177" t="str">
        <f t="array" ref="O1177">IFERROR(INDEX($L$4:$L$5000,_xlfn.AGGREGATE(15,6,IF($L$4:$L$5000&lt;&gt;"",ROW($L$4:$L$5000)-ROW($L$4)+1,NA()),ROWS($O$4:O1177))),"")</f>
        <v/>
      </c>
      <c r="P1177" t="str">
        <f>IF(O1177="","",IF(INDEX(TabPlayer2[Players],MATCH(P1176,TabPlayer2[Players],0)+1)="",$B$4,INDEX(TabPlayer2[Players],MATCH(P1176,TabPlayer2[Players],0)+1)))</f>
        <v/>
      </c>
      <c r="Q1177" t="str">
        <f t="shared" si="94"/>
        <v/>
      </c>
      <c r="R1177" t="str">
        <f>IF(TabResults[[#This Row],[Games-Periods-Players]]="","",1)</f>
        <v/>
      </c>
    </row>
    <row r="1178" spans="10:18" hidden="1" x14ac:dyDescent="0.25">
      <c r="J1178" s="11" t="str">
        <f t="shared" si="93"/>
        <v/>
      </c>
      <c r="K1178" t="str">
        <f>IF(ROW()-ROW($K$4)+1&gt;COUNTA($J$4:$J$5000)*COUNTA(TabPP[Players playing]),"",INDEX($J$4:$J$5000,INT((ROW()-ROW($K$4))/COUNTA(TabPP[Players playing])+1))&amp;"-"&amp;INDEX(TabPP[Players playing],MOD(ROW()-ROW($K$4),COUNTA(TabPP[Players playing]))+1))</f>
        <v>G3--</v>
      </c>
      <c r="L1178" t="str">
        <f t="shared" si="95"/>
        <v/>
      </c>
      <c r="M1178" t="str">
        <f t="shared" si="96"/>
        <v/>
      </c>
      <c r="N1178" t="str">
        <f t="shared" si="97"/>
        <v/>
      </c>
      <c r="O1178" t="str">
        <f t="array" ref="O1178">IFERROR(INDEX($L$4:$L$5000,_xlfn.AGGREGATE(15,6,IF($L$4:$L$5000&lt;&gt;"",ROW($L$4:$L$5000)-ROW($L$4)+1,NA()),ROWS($O$4:O1178))),"")</f>
        <v/>
      </c>
      <c r="P1178" t="str">
        <f>IF(O1178="","",IF(INDEX(TabPlayer2[Players],MATCH(P1177,TabPlayer2[Players],0)+1)="",$B$4,INDEX(TabPlayer2[Players],MATCH(P1177,TabPlayer2[Players],0)+1)))</f>
        <v/>
      </c>
      <c r="Q1178" t="str">
        <f t="shared" si="94"/>
        <v/>
      </c>
      <c r="R1178" t="str">
        <f>IF(TabResults[[#This Row],[Games-Periods-Players]]="","",1)</f>
        <v/>
      </c>
    </row>
    <row r="1179" spans="10:18" hidden="1" x14ac:dyDescent="0.25">
      <c r="J1179" s="11" t="str">
        <f t="shared" si="93"/>
        <v/>
      </c>
      <c r="K1179" t="str">
        <f>IF(ROW()-ROW($K$4)+1&gt;COUNTA($J$4:$J$5000)*COUNTA(TabPP[Players playing]),"",INDEX($J$4:$J$5000,INT((ROW()-ROW($K$4))/COUNTA(TabPP[Players playing])+1))&amp;"-"&amp;INDEX(TabPP[Players playing],MOD(ROW()-ROW($K$4),COUNTA(TabPP[Players playing]))+1))</f>
        <v>G3--</v>
      </c>
      <c r="L1179" t="str">
        <f t="shared" si="95"/>
        <v/>
      </c>
      <c r="M1179" t="str">
        <f t="shared" si="96"/>
        <v/>
      </c>
      <c r="N1179" t="str">
        <f t="shared" si="97"/>
        <v/>
      </c>
      <c r="O1179" t="str">
        <f t="array" ref="O1179">IFERROR(INDEX($L$4:$L$5000,_xlfn.AGGREGATE(15,6,IF($L$4:$L$5000&lt;&gt;"",ROW($L$4:$L$5000)-ROW($L$4)+1,NA()),ROWS($O$4:O1179))),"")</f>
        <v/>
      </c>
      <c r="P1179" t="str">
        <f>IF(O1179="","",IF(INDEX(TabPlayer2[Players],MATCH(P1178,TabPlayer2[Players],0)+1)="",$B$4,INDEX(TabPlayer2[Players],MATCH(P1178,TabPlayer2[Players],0)+1)))</f>
        <v/>
      </c>
      <c r="Q1179" t="str">
        <f t="shared" si="94"/>
        <v/>
      </c>
      <c r="R1179" t="str">
        <f>IF(TabResults[[#This Row],[Games-Periods-Players]]="","",1)</f>
        <v/>
      </c>
    </row>
    <row r="1180" spans="10:18" hidden="1" x14ac:dyDescent="0.25">
      <c r="J1180" s="11" t="str">
        <f t="shared" si="93"/>
        <v/>
      </c>
      <c r="K1180" t="str">
        <f>IF(ROW()-ROW($K$4)+1&gt;COUNTA($J$4:$J$5000)*COUNTA(TabPP[Players playing]),"",INDEX($J$4:$J$5000,INT((ROW()-ROW($K$4))/COUNTA(TabPP[Players playing])+1))&amp;"-"&amp;INDEX(TabPP[Players playing],MOD(ROW()-ROW($K$4),COUNTA(TabPP[Players playing]))+1))</f>
        <v>G3--</v>
      </c>
      <c r="L1180" t="str">
        <f t="shared" si="95"/>
        <v/>
      </c>
      <c r="M1180" t="str">
        <f t="shared" si="96"/>
        <v/>
      </c>
      <c r="N1180" t="str">
        <f t="shared" si="97"/>
        <v/>
      </c>
      <c r="O1180" t="str">
        <f t="array" ref="O1180">IFERROR(INDEX($L$4:$L$5000,_xlfn.AGGREGATE(15,6,IF($L$4:$L$5000&lt;&gt;"",ROW($L$4:$L$5000)-ROW($L$4)+1,NA()),ROWS($O$4:O1180))),"")</f>
        <v/>
      </c>
      <c r="P1180" t="str">
        <f>IF(O1180="","",IF(INDEX(TabPlayer2[Players],MATCH(P1179,TabPlayer2[Players],0)+1)="",$B$4,INDEX(TabPlayer2[Players],MATCH(P1179,TabPlayer2[Players],0)+1)))</f>
        <v/>
      </c>
      <c r="Q1180" t="str">
        <f t="shared" si="94"/>
        <v/>
      </c>
      <c r="R1180" t="str">
        <f>IF(TabResults[[#This Row],[Games-Periods-Players]]="","",1)</f>
        <v/>
      </c>
    </row>
    <row r="1181" spans="10:18" hidden="1" x14ac:dyDescent="0.25">
      <c r="J1181" s="11" t="str">
        <f t="shared" si="93"/>
        <v/>
      </c>
      <c r="K1181" t="str">
        <f>IF(ROW()-ROW($K$4)+1&gt;COUNTA($J$4:$J$5000)*COUNTA(TabPP[Players playing]),"",INDEX($J$4:$J$5000,INT((ROW()-ROW($K$4))/COUNTA(TabPP[Players playing])+1))&amp;"-"&amp;INDEX(TabPP[Players playing],MOD(ROW()-ROW($K$4),COUNTA(TabPP[Players playing]))+1))</f>
        <v>G3--</v>
      </c>
      <c r="L1181" t="str">
        <f t="shared" si="95"/>
        <v/>
      </c>
      <c r="M1181" t="str">
        <f t="shared" si="96"/>
        <v/>
      </c>
      <c r="N1181" t="str">
        <f t="shared" si="97"/>
        <v/>
      </c>
      <c r="O1181" t="str">
        <f t="array" ref="O1181">IFERROR(INDEX($L$4:$L$5000,_xlfn.AGGREGATE(15,6,IF($L$4:$L$5000&lt;&gt;"",ROW($L$4:$L$5000)-ROW($L$4)+1,NA()),ROWS($O$4:O1181))),"")</f>
        <v/>
      </c>
      <c r="P1181" t="str">
        <f>IF(O1181="","",IF(INDEX(TabPlayer2[Players],MATCH(P1180,TabPlayer2[Players],0)+1)="",$B$4,INDEX(TabPlayer2[Players],MATCH(P1180,TabPlayer2[Players],0)+1)))</f>
        <v/>
      </c>
      <c r="Q1181" t="str">
        <f t="shared" si="94"/>
        <v/>
      </c>
      <c r="R1181" t="str">
        <f>IF(TabResults[[#This Row],[Games-Periods-Players]]="","",1)</f>
        <v/>
      </c>
    </row>
    <row r="1182" spans="10:18" hidden="1" x14ac:dyDescent="0.25">
      <c r="J1182" s="11" t="str">
        <f t="shared" si="93"/>
        <v/>
      </c>
      <c r="K1182" t="str">
        <f>IF(ROW()-ROW($K$4)+1&gt;COUNTA($J$4:$J$5000)*COUNTA(TabPP[Players playing]),"",INDEX($J$4:$J$5000,INT((ROW()-ROW($K$4))/COUNTA(TabPP[Players playing])+1))&amp;"-"&amp;INDEX(TabPP[Players playing],MOD(ROW()-ROW($K$4),COUNTA(TabPP[Players playing]))+1))</f>
        <v>G3--</v>
      </c>
      <c r="L1182" t="str">
        <f t="shared" si="95"/>
        <v/>
      </c>
      <c r="M1182" t="str">
        <f t="shared" si="96"/>
        <v/>
      </c>
      <c r="N1182" t="str">
        <f t="shared" si="97"/>
        <v/>
      </c>
      <c r="O1182" t="str">
        <f t="array" ref="O1182">IFERROR(INDEX($L$4:$L$5000,_xlfn.AGGREGATE(15,6,IF($L$4:$L$5000&lt;&gt;"",ROW($L$4:$L$5000)-ROW($L$4)+1,NA()),ROWS($O$4:O1182))),"")</f>
        <v/>
      </c>
      <c r="P1182" t="str">
        <f>IF(O1182="","",IF(INDEX(TabPlayer2[Players],MATCH(P1181,TabPlayer2[Players],0)+1)="",$B$4,INDEX(TabPlayer2[Players],MATCH(P1181,TabPlayer2[Players],0)+1)))</f>
        <v/>
      </c>
      <c r="Q1182" t="str">
        <f t="shared" si="94"/>
        <v/>
      </c>
      <c r="R1182" t="str">
        <f>IF(TabResults[[#This Row],[Games-Periods-Players]]="","",1)</f>
        <v/>
      </c>
    </row>
    <row r="1183" spans="10:18" hidden="1" x14ac:dyDescent="0.25">
      <c r="J1183" s="11" t="str">
        <f t="shared" si="93"/>
        <v/>
      </c>
      <c r="K1183" t="str">
        <f>IF(ROW()-ROW($K$4)+1&gt;COUNTA($J$4:$J$5000)*COUNTA(TabPP[Players playing]),"",INDEX($J$4:$J$5000,INT((ROW()-ROW($K$4))/COUNTA(TabPP[Players playing])+1))&amp;"-"&amp;INDEX(TabPP[Players playing],MOD(ROW()-ROW($K$4),COUNTA(TabPP[Players playing]))+1))</f>
        <v>G3--</v>
      </c>
      <c r="L1183" t="str">
        <f t="shared" si="95"/>
        <v/>
      </c>
      <c r="M1183" t="str">
        <f t="shared" si="96"/>
        <v/>
      </c>
      <c r="N1183" t="str">
        <f t="shared" si="97"/>
        <v/>
      </c>
      <c r="O1183" t="str">
        <f t="array" ref="O1183">IFERROR(INDEX($L$4:$L$5000,_xlfn.AGGREGATE(15,6,IF($L$4:$L$5000&lt;&gt;"",ROW($L$4:$L$5000)-ROW($L$4)+1,NA()),ROWS($O$4:O1183))),"")</f>
        <v/>
      </c>
      <c r="P1183" t="str">
        <f>IF(O1183="","",IF(INDEX(TabPlayer2[Players],MATCH(P1182,TabPlayer2[Players],0)+1)="",$B$4,INDEX(TabPlayer2[Players],MATCH(P1182,TabPlayer2[Players],0)+1)))</f>
        <v/>
      </c>
      <c r="Q1183" t="str">
        <f t="shared" si="94"/>
        <v/>
      </c>
      <c r="R1183" t="str">
        <f>IF(TabResults[[#This Row],[Games-Periods-Players]]="","",1)</f>
        <v/>
      </c>
    </row>
    <row r="1184" spans="10:18" hidden="1" x14ac:dyDescent="0.25">
      <c r="J1184" s="11" t="str">
        <f t="shared" si="93"/>
        <v/>
      </c>
      <c r="K1184" t="str">
        <f>IF(ROW()-ROW($K$4)+1&gt;COUNTA($J$4:$J$5000)*COUNTA(TabPP[Players playing]),"",INDEX($J$4:$J$5000,INT((ROW()-ROW($K$4))/COUNTA(TabPP[Players playing])+1))&amp;"-"&amp;INDEX(TabPP[Players playing],MOD(ROW()-ROW($K$4),COUNTA(TabPP[Players playing]))+1))</f>
        <v>G3--PP1</v>
      </c>
      <c r="L1184" t="str">
        <f t="shared" si="95"/>
        <v/>
      </c>
      <c r="M1184" t="str">
        <f t="shared" si="96"/>
        <v/>
      </c>
      <c r="N1184" t="str">
        <f t="shared" si="97"/>
        <v/>
      </c>
      <c r="O1184" t="str">
        <f t="array" ref="O1184">IFERROR(INDEX($L$4:$L$5000,_xlfn.AGGREGATE(15,6,IF($L$4:$L$5000&lt;&gt;"",ROW($L$4:$L$5000)-ROW($L$4)+1,NA()),ROWS($O$4:O1184))),"")</f>
        <v/>
      </c>
      <c r="P1184" t="str">
        <f>IF(O1184="","",IF(INDEX(TabPlayer2[Players],MATCH(P1183,TabPlayer2[Players],0)+1)="",$B$4,INDEX(TabPlayer2[Players],MATCH(P1183,TabPlayer2[Players],0)+1)))</f>
        <v/>
      </c>
      <c r="Q1184" t="str">
        <f t="shared" si="94"/>
        <v/>
      </c>
      <c r="R1184" t="str">
        <f>IF(TabResults[[#This Row],[Games-Periods-Players]]="","",1)</f>
        <v/>
      </c>
    </row>
    <row r="1185" spans="10:18" hidden="1" x14ac:dyDescent="0.25">
      <c r="J1185" s="11" t="str">
        <f t="shared" si="93"/>
        <v/>
      </c>
      <c r="K1185" t="str">
        <f>IF(ROW()-ROW($K$4)+1&gt;COUNTA($J$4:$J$5000)*COUNTA(TabPP[Players playing]),"",INDEX($J$4:$J$5000,INT((ROW()-ROW($K$4))/COUNTA(TabPP[Players playing])+1))&amp;"-"&amp;INDEX(TabPP[Players playing],MOD(ROW()-ROW($K$4),COUNTA(TabPP[Players playing]))+1))</f>
        <v>G3--PP2</v>
      </c>
      <c r="L1185" t="str">
        <f t="shared" si="95"/>
        <v/>
      </c>
      <c r="M1185" t="str">
        <f t="shared" si="96"/>
        <v/>
      </c>
      <c r="N1185" t="str">
        <f t="shared" si="97"/>
        <v/>
      </c>
      <c r="O1185" t="str">
        <f t="array" ref="O1185">IFERROR(INDEX($L$4:$L$5000,_xlfn.AGGREGATE(15,6,IF($L$4:$L$5000&lt;&gt;"",ROW($L$4:$L$5000)-ROW($L$4)+1,NA()),ROWS($O$4:O1185))),"")</f>
        <v/>
      </c>
      <c r="P1185" t="str">
        <f>IF(O1185="","",IF(INDEX(TabPlayer2[Players],MATCH(P1184,TabPlayer2[Players],0)+1)="",$B$4,INDEX(TabPlayer2[Players],MATCH(P1184,TabPlayer2[Players],0)+1)))</f>
        <v/>
      </c>
      <c r="Q1185" t="str">
        <f t="shared" si="94"/>
        <v/>
      </c>
      <c r="R1185" t="str">
        <f>IF(TabResults[[#This Row],[Games-Periods-Players]]="","",1)</f>
        <v/>
      </c>
    </row>
    <row r="1186" spans="10:18" hidden="1" x14ac:dyDescent="0.25">
      <c r="J1186" s="11" t="str">
        <f t="shared" si="93"/>
        <v/>
      </c>
      <c r="K1186" t="str">
        <f>IF(ROW()-ROW($K$4)+1&gt;COUNTA($J$4:$J$5000)*COUNTA(TabPP[Players playing]),"",INDEX($J$4:$J$5000,INT((ROW()-ROW($K$4))/COUNTA(TabPP[Players playing])+1))&amp;"-"&amp;INDEX(TabPP[Players playing],MOD(ROW()-ROW($K$4),COUNTA(TabPP[Players playing]))+1))</f>
        <v>G3--PP3</v>
      </c>
      <c r="L1186" t="str">
        <f t="shared" si="95"/>
        <v/>
      </c>
      <c r="M1186" t="str">
        <f t="shared" si="96"/>
        <v/>
      </c>
      <c r="N1186" t="str">
        <f t="shared" si="97"/>
        <v/>
      </c>
      <c r="O1186" t="str">
        <f t="array" ref="O1186">IFERROR(INDEX($L$4:$L$5000,_xlfn.AGGREGATE(15,6,IF($L$4:$L$5000&lt;&gt;"",ROW($L$4:$L$5000)-ROW($L$4)+1,NA()),ROWS($O$4:O1186))),"")</f>
        <v/>
      </c>
      <c r="P1186" t="str">
        <f>IF(O1186="","",IF(INDEX(TabPlayer2[Players],MATCH(P1185,TabPlayer2[Players],0)+1)="",$B$4,INDEX(TabPlayer2[Players],MATCH(P1185,TabPlayer2[Players],0)+1)))</f>
        <v/>
      </c>
      <c r="Q1186" t="str">
        <f t="shared" si="94"/>
        <v/>
      </c>
      <c r="R1186" t="str">
        <f>IF(TabResults[[#This Row],[Games-Periods-Players]]="","",1)</f>
        <v/>
      </c>
    </row>
    <row r="1187" spans="10:18" hidden="1" x14ac:dyDescent="0.25">
      <c r="J1187" s="11" t="str">
        <f t="shared" si="93"/>
        <v/>
      </c>
      <c r="K1187" t="str">
        <f>IF(ROW()-ROW($K$4)+1&gt;COUNTA($J$4:$J$5000)*COUNTA(TabPP[Players playing]),"",INDEX($J$4:$J$5000,INT((ROW()-ROW($K$4))/COUNTA(TabPP[Players playing])+1))&amp;"-"&amp;INDEX(TabPP[Players playing],MOD(ROW()-ROW($K$4),COUNTA(TabPP[Players playing]))+1))</f>
        <v>G3--PP4</v>
      </c>
      <c r="L1187" t="str">
        <f t="shared" si="95"/>
        <v/>
      </c>
      <c r="M1187" t="str">
        <f t="shared" si="96"/>
        <v/>
      </c>
      <c r="N1187" t="str">
        <f t="shared" si="97"/>
        <v/>
      </c>
      <c r="O1187" t="str">
        <f t="array" ref="O1187">IFERROR(INDEX($L$4:$L$5000,_xlfn.AGGREGATE(15,6,IF($L$4:$L$5000&lt;&gt;"",ROW($L$4:$L$5000)-ROW($L$4)+1,NA()),ROWS($O$4:O1187))),"")</f>
        <v/>
      </c>
      <c r="P1187" t="str">
        <f>IF(O1187="","",IF(INDEX(TabPlayer2[Players],MATCH(P1186,TabPlayer2[Players],0)+1)="",$B$4,INDEX(TabPlayer2[Players],MATCH(P1186,TabPlayer2[Players],0)+1)))</f>
        <v/>
      </c>
      <c r="Q1187" t="str">
        <f t="shared" si="94"/>
        <v/>
      </c>
      <c r="R1187" t="str">
        <f>IF(TabResults[[#This Row],[Games-Periods-Players]]="","",1)</f>
        <v/>
      </c>
    </row>
    <row r="1188" spans="10:18" hidden="1" x14ac:dyDescent="0.25">
      <c r="J1188" s="11" t="str">
        <f t="shared" si="93"/>
        <v/>
      </c>
      <c r="K1188" t="str">
        <f>IF(ROW()-ROW($K$4)+1&gt;COUNTA($J$4:$J$5000)*COUNTA(TabPP[Players playing]),"",INDEX($J$4:$J$5000,INT((ROW()-ROW($K$4))/COUNTA(TabPP[Players playing])+1))&amp;"-"&amp;INDEX(TabPP[Players playing],MOD(ROW()-ROW($K$4),COUNTA(TabPP[Players playing]))+1))</f>
        <v>G3--PP5</v>
      </c>
      <c r="L1188" t="str">
        <f t="shared" si="95"/>
        <v/>
      </c>
      <c r="M1188" t="str">
        <f t="shared" si="96"/>
        <v/>
      </c>
      <c r="N1188" t="str">
        <f t="shared" si="97"/>
        <v/>
      </c>
      <c r="O1188" t="str">
        <f t="array" ref="O1188">IFERROR(INDEX($L$4:$L$5000,_xlfn.AGGREGATE(15,6,IF($L$4:$L$5000&lt;&gt;"",ROW($L$4:$L$5000)-ROW($L$4)+1,NA()),ROWS($O$4:O1188))),"")</f>
        <v/>
      </c>
      <c r="P1188" t="str">
        <f>IF(O1188="","",IF(INDEX(TabPlayer2[Players],MATCH(P1187,TabPlayer2[Players],0)+1)="",$B$4,INDEX(TabPlayer2[Players],MATCH(P1187,TabPlayer2[Players],0)+1)))</f>
        <v/>
      </c>
      <c r="Q1188" t="str">
        <f t="shared" si="94"/>
        <v/>
      </c>
      <c r="R1188" t="str">
        <f>IF(TabResults[[#This Row],[Games-Periods-Players]]="","",1)</f>
        <v/>
      </c>
    </row>
    <row r="1189" spans="10:18" hidden="1" x14ac:dyDescent="0.25">
      <c r="J1189" s="11" t="str">
        <f t="shared" si="93"/>
        <v/>
      </c>
      <c r="K1189" t="str">
        <f>IF(ROW()-ROW($K$4)+1&gt;COUNTA($J$4:$J$5000)*COUNTA(TabPP[Players playing]),"",INDEX($J$4:$J$5000,INT((ROW()-ROW($K$4))/COUNTA(TabPP[Players playing])+1))&amp;"-"&amp;INDEX(TabPP[Players playing],MOD(ROW()-ROW($K$4),COUNTA(TabPP[Players playing]))+1))</f>
        <v>G3--</v>
      </c>
      <c r="L1189" t="str">
        <f t="shared" si="95"/>
        <v/>
      </c>
      <c r="M1189" t="str">
        <f t="shared" si="96"/>
        <v/>
      </c>
      <c r="N1189" t="str">
        <f t="shared" si="97"/>
        <v/>
      </c>
      <c r="O1189" t="str">
        <f t="array" ref="O1189">IFERROR(INDEX($L$4:$L$5000,_xlfn.AGGREGATE(15,6,IF($L$4:$L$5000&lt;&gt;"",ROW($L$4:$L$5000)-ROW($L$4)+1,NA()),ROWS($O$4:O1189))),"")</f>
        <v/>
      </c>
      <c r="P1189" t="str">
        <f>IF(O1189="","",IF(INDEX(TabPlayer2[Players],MATCH(P1188,TabPlayer2[Players],0)+1)="",$B$4,INDEX(TabPlayer2[Players],MATCH(P1188,TabPlayer2[Players],0)+1)))</f>
        <v/>
      </c>
      <c r="Q1189" t="str">
        <f t="shared" si="94"/>
        <v/>
      </c>
      <c r="R1189" t="str">
        <f>IF(TabResults[[#This Row],[Games-Periods-Players]]="","",1)</f>
        <v/>
      </c>
    </row>
    <row r="1190" spans="10:18" hidden="1" x14ac:dyDescent="0.25">
      <c r="J1190" s="11" t="str">
        <f t="shared" si="93"/>
        <v/>
      </c>
      <c r="K1190" t="str">
        <f>IF(ROW()-ROW($K$4)+1&gt;COUNTA($J$4:$J$5000)*COUNTA(TabPP[Players playing]),"",INDEX($J$4:$J$5000,INT((ROW()-ROW($K$4))/COUNTA(TabPP[Players playing])+1))&amp;"-"&amp;INDEX(TabPP[Players playing],MOD(ROW()-ROW($K$4),COUNTA(TabPP[Players playing]))+1))</f>
        <v>G3--</v>
      </c>
      <c r="L1190" t="str">
        <f t="shared" si="95"/>
        <v/>
      </c>
      <c r="M1190" t="str">
        <f t="shared" si="96"/>
        <v/>
      </c>
      <c r="N1190" t="str">
        <f t="shared" si="97"/>
        <v/>
      </c>
      <c r="O1190" t="str">
        <f t="array" ref="O1190">IFERROR(INDEX($L$4:$L$5000,_xlfn.AGGREGATE(15,6,IF($L$4:$L$5000&lt;&gt;"",ROW($L$4:$L$5000)-ROW($L$4)+1,NA()),ROWS($O$4:O1190))),"")</f>
        <v/>
      </c>
      <c r="P1190" t="str">
        <f>IF(O1190="","",IF(INDEX(TabPlayer2[Players],MATCH(P1189,TabPlayer2[Players],0)+1)="",$B$4,INDEX(TabPlayer2[Players],MATCH(P1189,TabPlayer2[Players],0)+1)))</f>
        <v/>
      </c>
      <c r="Q1190" t="str">
        <f t="shared" si="94"/>
        <v/>
      </c>
      <c r="R1190" t="str">
        <f>IF(TabResults[[#This Row],[Games-Periods-Players]]="","",1)</f>
        <v/>
      </c>
    </row>
    <row r="1191" spans="10:18" hidden="1" x14ac:dyDescent="0.25">
      <c r="J1191" s="11" t="str">
        <f t="shared" si="93"/>
        <v/>
      </c>
      <c r="K1191" t="str">
        <f>IF(ROW()-ROW($K$4)+1&gt;COUNTA($J$4:$J$5000)*COUNTA(TabPP[Players playing]),"",INDEX($J$4:$J$5000,INT((ROW()-ROW($K$4))/COUNTA(TabPP[Players playing])+1))&amp;"-"&amp;INDEX(TabPP[Players playing],MOD(ROW()-ROW($K$4),COUNTA(TabPP[Players playing]))+1))</f>
        <v>G3--</v>
      </c>
      <c r="L1191" t="str">
        <f t="shared" si="95"/>
        <v/>
      </c>
      <c r="M1191" t="str">
        <f t="shared" si="96"/>
        <v/>
      </c>
      <c r="N1191" t="str">
        <f t="shared" si="97"/>
        <v/>
      </c>
      <c r="O1191" t="str">
        <f t="array" ref="O1191">IFERROR(INDEX($L$4:$L$5000,_xlfn.AGGREGATE(15,6,IF($L$4:$L$5000&lt;&gt;"",ROW($L$4:$L$5000)-ROW($L$4)+1,NA()),ROWS($O$4:O1191))),"")</f>
        <v/>
      </c>
      <c r="P1191" t="str">
        <f>IF(O1191="","",IF(INDEX(TabPlayer2[Players],MATCH(P1190,TabPlayer2[Players],0)+1)="",$B$4,INDEX(TabPlayer2[Players],MATCH(P1190,TabPlayer2[Players],0)+1)))</f>
        <v/>
      </c>
      <c r="Q1191" t="str">
        <f t="shared" si="94"/>
        <v/>
      </c>
      <c r="R1191" t="str">
        <f>IF(TabResults[[#This Row],[Games-Periods-Players]]="","",1)</f>
        <v/>
      </c>
    </row>
    <row r="1192" spans="10:18" hidden="1" x14ac:dyDescent="0.25">
      <c r="J1192" s="11" t="str">
        <f t="shared" si="93"/>
        <v/>
      </c>
      <c r="K1192" t="str">
        <f>IF(ROW()-ROW($K$4)+1&gt;COUNTA($J$4:$J$5000)*COUNTA(TabPP[Players playing]),"",INDEX($J$4:$J$5000,INT((ROW()-ROW($K$4))/COUNTA(TabPP[Players playing])+1))&amp;"-"&amp;INDEX(TabPP[Players playing],MOD(ROW()-ROW($K$4),COUNTA(TabPP[Players playing]))+1))</f>
        <v>G3--</v>
      </c>
      <c r="L1192" t="str">
        <f t="shared" si="95"/>
        <v/>
      </c>
      <c r="M1192" t="str">
        <f t="shared" si="96"/>
        <v/>
      </c>
      <c r="N1192" t="str">
        <f t="shared" si="97"/>
        <v/>
      </c>
      <c r="O1192" t="str">
        <f t="array" ref="O1192">IFERROR(INDEX($L$4:$L$5000,_xlfn.AGGREGATE(15,6,IF($L$4:$L$5000&lt;&gt;"",ROW($L$4:$L$5000)-ROW($L$4)+1,NA()),ROWS($O$4:O1192))),"")</f>
        <v/>
      </c>
      <c r="P1192" t="str">
        <f>IF(O1192="","",IF(INDEX(TabPlayer2[Players],MATCH(P1191,TabPlayer2[Players],0)+1)="",$B$4,INDEX(TabPlayer2[Players],MATCH(P1191,TabPlayer2[Players],0)+1)))</f>
        <v/>
      </c>
      <c r="Q1192" t="str">
        <f t="shared" si="94"/>
        <v/>
      </c>
      <c r="R1192" t="str">
        <f>IF(TabResults[[#This Row],[Games-Periods-Players]]="","",1)</f>
        <v/>
      </c>
    </row>
    <row r="1193" spans="10:18" hidden="1" x14ac:dyDescent="0.25">
      <c r="J1193" s="11" t="str">
        <f t="shared" si="93"/>
        <v/>
      </c>
      <c r="K1193" t="str">
        <f>IF(ROW()-ROW($K$4)+1&gt;COUNTA($J$4:$J$5000)*COUNTA(TabPP[Players playing]),"",INDEX($J$4:$J$5000,INT((ROW()-ROW($K$4))/COUNTA(TabPP[Players playing])+1))&amp;"-"&amp;INDEX(TabPP[Players playing],MOD(ROW()-ROW($K$4),COUNTA(TabPP[Players playing]))+1))</f>
        <v>G3--</v>
      </c>
      <c r="L1193" t="str">
        <f t="shared" si="95"/>
        <v/>
      </c>
      <c r="M1193" t="str">
        <f t="shared" si="96"/>
        <v/>
      </c>
      <c r="N1193" t="str">
        <f t="shared" si="97"/>
        <v/>
      </c>
      <c r="O1193" t="str">
        <f t="array" ref="O1193">IFERROR(INDEX($L$4:$L$5000,_xlfn.AGGREGATE(15,6,IF($L$4:$L$5000&lt;&gt;"",ROW($L$4:$L$5000)-ROW($L$4)+1,NA()),ROWS($O$4:O1193))),"")</f>
        <v/>
      </c>
      <c r="P1193" t="str">
        <f>IF(O1193="","",IF(INDEX(TabPlayer2[Players],MATCH(P1192,TabPlayer2[Players],0)+1)="",$B$4,INDEX(TabPlayer2[Players],MATCH(P1192,TabPlayer2[Players],0)+1)))</f>
        <v/>
      </c>
      <c r="Q1193" t="str">
        <f t="shared" si="94"/>
        <v/>
      </c>
      <c r="R1193" t="str">
        <f>IF(TabResults[[#This Row],[Games-Periods-Players]]="","",1)</f>
        <v/>
      </c>
    </row>
    <row r="1194" spans="10:18" hidden="1" x14ac:dyDescent="0.25">
      <c r="J1194" s="11" t="str">
        <f t="shared" si="93"/>
        <v/>
      </c>
      <c r="K1194" t="str">
        <f>IF(ROW()-ROW($K$4)+1&gt;COUNTA($J$4:$J$5000)*COUNTA(TabPP[Players playing]),"",INDEX($J$4:$J$5000,INT((ROW()-ROW($K$4))/COUNTA(TabPP[Players playing])+1))&amp;"-"&amp;INDEX(TabPP[Players playing],MOD(ROW()-ROW($K$4),COUNTA(TabPP[Players playing]))+1))</f>
        <v>G3--</v>
      </c>
      <c r="L1194" t="str">
        <f t="shared" si="95"/>
        <v/>
      </c>
      <c r="M1194" t="str">
        <f t="shared" si="96"/>
        <v/>
      </c>
      <c r="N1194" t="str">
        <f t="shared" si="97"/>
        <v/>
      </c>
      <c r="O1194" t="str">
        <f t="array" ref="O1194">IFERROR(INDEX($L$4:$L$5000,_xlfn.AGGREGATE(15,6,IF($L$4:$L$5000&lt;&gt;"",ROW($L$4:$L$5000)-ROW($L$4)+1,NA()),ROWS($O$4:O1194))),"")</f>
        <v/>
      </c>
      <c r="P1194" t="str">
        <f>IF(O1194="","",IF(INDEX(TabPlayer2[Players],MATCH(P1193,TabPlayer2[Players],0)+1)="",$B$4,INDEX(TabPlayer2[Players],MATCH(P1193,TabPlayer2[Players],0)+1)))</f>
        <v/>
      </c>
      <c r="Q1194" t="str">
        <f t="shared" si="94"/>
        <v/>
      </c>
      <c r="R1194" t="str">
        <f>IF(TabResults[[#This Row],[Games-Periods-Players]]="","",1)</f>
        <v/>
      </c>
    </row>
    <row r="1195" spans="10:18" hidden="1" x14ac:dyDescent="0.25">
      <c r="J1195" s="11" t="str">
        <f t="shared" si="93"/>
        <v/>
      </c>
      <c r="K1195" t="str">
        <f>IF(ROW()-ROW($K$4)+1&gt;COUNTA($J$4:$J$5000)*COUNTA(TabPP[Players playing]),"",INDEX($J$4:$J$5000,INT((ROW()-ROW($K$4))/COUNTA(TabPP[Players playing])+1))&amp;"-"&amp;INDEX(TabPP[Players playing],MOD(ROW()-ROW($K$4),COUNTA(TabPP[Players playing]))+1))</f>
        <v>G3--</v>
      </c>
      <c r="L1195" t="str">
        <f t="shared" si="95"/>
        <v/>
      </c>
      <c r="M1195" t="str">
        <f t="shared" si="96"/>
        <v/>
      </c>
      <c r="N1195" t="str">
        <f t="shared" si="97"/>
        <v/>
      </c>
      <c r="O1195" t="str">
        <f t="array" ref="O1195">IFERROR(INDEX($L$4:$L$5000,_xlfn.AGGREGATE(15,6,IF($L$4:$L$5000&lt;&gt;"",ROW($L$4:$L$5000)-ROW($L$4)+1,NA()),ROWS($O$4:O1195))),"")</f>
        <v/>
      </c>
      <c r="P1195" t="str">
        <f>IF(O1195="","",IF(INDEX(TabPlayer2[Players],MATCH(P1194,TabPlayer2[Players],0)+1)="",$B$4,INDEX(TabPlayer2[Players],MATCH(P1194,TabPlayer2[Players],0)+1)))</f>
        <v/>
      </c>
      <c r="Q1195" t="str">
        <f t="shared" si="94"/>
        <v/>
      </c>
      <c r="R1195" t="str">
        <f>IF(TabResults[[#This Row],[Games-Periods-Players]]="","",1)</f>
        <v/>
      </c>
    </row>
    <row r="1196" spans="10:18" hidden="1" x14ac:dyDescent="0.25">
      <c r="J1196" s="11" t="str">
        <f t="shared" si="93"/>
        <v/>
      </c>
      <c r="K1196" t="str">
        <f>IF(ROW()-ROW($K$4)+1&gt;COUNTA($J$4:$J$5000)*COUNTA(TabPP[Players playing]),"",INDEX($J$4:$J$5000,INT((ROW()-ROW($K$4))/COUNTA(TabPP[Players playing])+1))&amp;"-"&amp;INDEX(TabPP[Players playing],MOD(ROW()-ROW($K$4),COUNTA(TabPP[Players playing]))+1))</f>
        <v>G3--</v>
      </c>
      <c r="L1196" t="str">
        <f t="shared" si="95"/>
        <v/>
      </c>
      <c r="M1196" t="str">
        <f t="shared" si="96"/>
        <v/>
      </c>
      <c r="N1196" t="str">
        <f t="shared" si="97"/>
        <v/>
      </c>
      <c r="O1196" t="str">
        <f t="array" ref="O1196">IFERROR(INDEX($L$4:$L$5000,_xlfn.AGGREGATE(15,6,IF($L$4:$L$5000&lt;&gt;"",ROW($L$4:$L$5000)-ROW($L$4)+1,NA()),ROWS($O$4:O1196))),"")</f>
        <v/>
      </c>
      <c r="P1196" t="str">
        <f>IF(O1196="","",IF(INDEX(TabPlayer2[Players],MATCH(P1195,TabPlayer2[Players],0)+1)="",$B$4,INDEX(TabPlayer2[Players],MATCH(P1195,TabPlayer2[Players],0)+1)))</f>
        <v/>
      </c>
      <c r="Q1196" t="str">
        <f t="shared" si="94"/>
        <v/>
      </c>
      <c r="R1196" t="str">
        <f>IF(TabResults[[#This Row],[Games-Periods-Players]]="","",1)</f>
        <v/>
      </c>
    </row>
    <row r="1197" spans="10:18" hidden="1" x14ac:dyDescent="0.25">
      <c r="J1197" s="11" t="str">
        <f t="shared" si="93"/>
        <v/>
      </c>
      <c r="K1197" t="str">
        <f>IF(ROW()-ROW($K$4)+1&gt;COUNTA($J$4:$J$5000)*COUNTA(TabPP[Players playing]),"",INDEX($J$4:$J$5000,INT((ROW()-ROW($K$4))/COUNTA(TabPP[Players playing])+1))&amp;"-"&amp;INDEX(TabPP[Players playing],MOD(ROW()-ROW($K$4),COUNTA(TabPP[Players playing]))+1))</f>
        <v>G3--</v>
      </c>
      <c r="L1197" t="str">
        <f t="shared" si="95"/>
        <v/>
      </c>
      <c r="M1197" t="str">
        <f t="shared" si="96"/>
        <v/>
      </c>
      <c r="N1197" t="str">
        <f t="shared" si="97"/>
        <v/>
      </c>
      <c r="O1197" t="str">
        <f t="array" ref="O1197">IFERROR(INDEX($L$4:$L$5000,_xlfn.AGGREGATE(15,6,IF($L$4:$L$5000&lt;&gt;"",ROW($L$4:$L$5000)-ROW($L$4)+1,NA()),ROWS($O$4:O1197))),"")</f>
        <v/>
      </c>
      <c r="P1197" t="str">
        <f>IF(O1197="","",IF(INDEX(TabPlayer2[Players],MATCH(P1196,TabPlayer2[Players],0)+1)="",$B$4,INDEX(TabPlayer2[Players],MATCH(P1196,TabPlayer2[Players],0)+1)))</f>
        <v/>
      </c>
      <c r="Q1197" t="str">
        <f t="shared" si="94"/>
        <v/>
      </c>
      <c r="R1197" t="str">
        <f>IF(TabResults[[#This Row],[Games-Periods-Players]]="","",1)</f>
        <v/>
      </c>
    </row>
    <row r="1198" spans="10:18" hidden="1" x14ac:dyDescent="0.25">
      <c r="J1198" s="11" t="str">
        <f t="shared" si="93"/>
        <v/>
      </c>
      <c r="K1198" t="str">
        <f>IF(ROW()-ROW($K$4)+1&gt;COUNTA($J$4:$J$5000)*COUNTA(TabPP[Players playing]),"",INDEX($J$4:$J$5000,INT((ROW()-ROW($K$4))/COUNTA(TabPP[Players playing])+1))&amp;"-"&amp;INDEX(TabPP[Players playing],MOD(ROW()-ROW($K$4),COUNTA(TabPP[Players playing]))+1))</f>
        <v>G3--</v>
      </c>
      <c r="L1198" t="str">
        <f t="shared" si="95"/>
        <v/>
      </c>
      <c r="M1198" t="str">
        <f t="shared" si="96"/>
        <v/>
      </c>
      <c r="N1198" t="str">
        <f t="shared" si="97"/>
        <v/>
      </c>
      <c r="O1198" t="str">
        <f t="array" ref="O1198">IFERROR(INDEX($L$4:$L$5000,_xlfn.AGGREGATE(15,6,IF($L$4:$L$5000&lt;&gt;"",ROW($L$4:$L$5000)-ROW($L$4)+1,NA()),ROWS($O$4:O1198))),"")</f>
        <v/>
      </c>
      <c r="P1198" t="str">
        <f>IF(O1198="","",IF(INDEX(TabPlayer2[Players],MATCH(P1197,TabPlayer2[Players],0)+1)="",$B$4,INDEX(TabPlayer2[Players],MATCH(P1197,TabPlayer2[Players],0)+1)))</f>
        <v/>
      </c>
      <c r="Q1198" t="str">
        <f t="shared" si="94"/>
        <v/>
      </c>
      <c r="R1198" t="str">
        <f>IF(TabResults[[#This Row],[Games-Periods-Players]]="","",1)</f>
        <v/>
      </c>
    </row>
    <row r="1199" spans="10:18" hidden="1" x14ac:dyDescent="0.25">
      <c r="J1199" s="11" t="str">
        <f t="shared" si="93"/>
        <v/>
      </c>
      <c r="K1199" t="str">
        <f>IF(ROW()-ROW($K$4)+1&gt;COUNTA($J$4:$J$5000)*COUNTA(TabPP[Players playing]),"",INDEX($J$4:$J$5000,INT((ROW()-ROW($K$4))/COUNTA(TabPP[Players playing])+1))&amp;"-"&amp;INDEX(TabPP[Players playing],MOD(ROW()-ROW($K$4),COUNTA(TabPP[Players playing]))+1))</f>
        <v>G3--</v>
      </c>
      <c r="L1199" t="str">
        <f t="shared" si="95"/>
        <v/>
      </c>
      <c r="M1199" t="str">
        <f t="shared" si="96"/>
        <v/>
      </c>
      <c r="N1199" t="str">
        <f t="shared" si="97"/>
        <v/>
      </c>
      <c r="O1199" t="str">
        <f t="array" ref="O1199">IFERROR(INDEX($L$4:$L$5000,_xlfn.AGGREGATE(15,6,IF($L$4:$L$5000&lt;&gt;"",ROW($L$4:$L$5000)-ROW($L$4)+1,NA()),ROWS($O$4:O1199))),"")</f>
        <v/>
      </c>
      <c r="P1199" t="str">
        <f>IF(O1199="","",IF(INDEX(TabPlayer2[Players],MATCH(P1198,TabPlayer2[Players],0)+1)="",$B$4,INDEX(TabPlayer2[Players],MATCH(P1198,TabPlayer2[Players],0)+1)))</f>
        <v/>
      </c>
      <c r="Q1199" t="str">
        <f t="shared" si="94"/>
        <v/>
      </c>
      <c r="R1199" t="str">
        <f>IF(TabResults[[#This Row],[Games-Periods-Players]]="","",1)</f>
        <v/>
      </c>
    </row>
    <row r="1200" spans="10:18" hidden="1" x14ac:dyDescent="0.25">
      <c r="J1200" s="11" t="str">
        <f t="shared" si="93"/>
        <v/>
      </c>
      <c r="K1200" t="str">
        <f>IF(ROW()-ROW($K$4)+1&gt;COUNTA($J$4:$J$5000)*COUNTA(TabPP[Players playing]),"",INDEX($J$4:$J$5000,INT((ROW()-ROW($K$4))/COUNTA(TabPP[Players playing])+1))&amp;"-"&amp;INDEX(TabPP[Players playing],MOD(ROW()-ROW($K$4),COUNTA(TabPP[Players playing]))+1))</f>
        <v>G3--</v>
      </c>
      <c r="L1200" t="str">
        <f t="shared" si="95"/>
        <v/>
      </c>
      <c r="M1200" t="str">
        <f t="shared" si="96"/>
        <v/>
      </c>
      <c r="N1200" t="str">
        <f t="shared" si="97"/>
        <v/>
      </c>
      <c r="O1200" t="str">
        <f t="array" ref="O1200">IFERROR(INDEX($L$4:$L$5000,_xlfn.AGGREGATE(15,6,IF($L$4:$L$5000&lt;&gt;"",ROW($L$4:$L$5000)-ROW($L$4)+1,NA()),ROWS($O$4:O1200))),"")</f>
        <v/>
      </c>
      <c r="P1200" t="str">
        <f>IF(O1200="","",IF(INDEX(TabPlayer2[Players],MATCH(P1199,TabPlayer2[Players],0)+1)="",$B$4,INDEX(TabPlayer2[Players],MATCH(P1199,TabPlayer2[Players],0)+1)))</f>
        <v/>
      </c>
      <c r="Q1200" t="str">
        <f t="shared" si="94"/>
        <v/>
      </c>
      <c r="R1200" t="str">
        <f>IF(TabResults[[#This Row],[Games-Periods-Players]]="","",1)</f>
        <v/>
      </c>
    </row>
    <row r="1201" spans="10:18" hidden="1" x14ac:dyDescent="0.25">
      <c r="J1201" s="11" t="str">
        <f t="shared" si="93"/>
        <v/>
      </c>
      <c r="K1201" t="str">
        <f>IF(ROW()-ROW($K$4)+1&gt;COUNTA($J$4:$J$5000)*COUNTA(TabPP[Players playing]),"",INDEX($J$4:$J$5000,INT((ROW()-ROW($K$4))/COUNTA(TabPP[Players playing])+1))&amp;"-"&amp;INDEX(TabPP[Players playing],MOD(ROW()-ROW($K$4),COUNTA(TabPP[Players playing]))+1))</f>
        <v>G3--</v>
      </c>
      <c r="L1201" t="str">
        <f t="shared" si="95"/>
        <v/>
      </c>
      <c r="M1201" t="str">
        <f t="shared" si="96"/>
        <v/>
      </c>
      <c r="N1201" t="str">
        <f t="shared" si="97"/>
        <v/>
      </c>
      <c r="O1201" t="str">
        <f t="array" ref="O1201">IFERROR(INDEX($L$4:$L$5000,_xlfn.AGGREGATE(15,6,IF($L$4:$L$5000&lt;&gt;"",ROW($L$4:$L$5000)-ROW($L$4)+1,NA()),ROWS($O$4:O1201))),"")</f>
        <v/>
      </c>
      <c r="P1201" t="str">
        <f>IF(O1201="","",IF(INDEX(TabPlayer2[Players],MATCH(P1200,TabPlayer2[Players],0)+1)="",$B$4,INDEX(TabPlayer2[Players],MATCH(P1200,TabPlayer2[Players],0)+1)))</f>
        <v/>
      </c>
      <c r="Q1201" t="str">
        <f t="shared" si="94"/>
        <v/>
      </c>
      <c r="R1201" t="str">
        <f>IF(TabResults[[#This Row],[Games-Periods-Players]]="","",1)</f>
        <v/>
      </c>
    </row>
    <row r="1202" spans="10:18" hidden="1" x14ac:dyDescent="0.25">
      <c r="J1202" s="11" t="str">
        <f t="shared" si="93"/>
        <v/>
      </c>
      <c r="K1202" t="str">
        <f>IF(ROW()-ROW($K$4)+1&gt;COUNTA($J$4:$J$5000)*COUNTA(TabPP[Players playing]),"",INDEX($J$4:$J$5000,INT((ROW()-ROW($K$4))/COUNTA(TabPP[Players playing])+1))&amp;"-"&amp;INDEX(TabPP[Players playing],MOD(ROW()-ROW($K$4),COUNTA(TabPP[Players playing]))+1))</f>
        <v>G3--</v>
      </c>
      <c r="L1202" t="str">
        <f t="shared" si="95"/>
        <v/>
      </c>
      <c r="M1202" t="str">
        <f t="shared" si="96"/>
        <v/>
      </c>
      <c r="N1202" t="str">
        <f t="shared" si="97"/>
        <v/>
      </c>
      <c r="O1202" t="str">
        <f t="array" ref="O1202">IFERROR(INDEX($L$4:$L$5000,_xlfn.AGGREGATE(15,6,IF($L$4:$L$5000&lt;&gt;"",ROW($L$4:$L$5000)-ROW($L$4)+1,NA()),ROWS($O$4:O1202))),"")</f>
        <v/>
      </c>
      <c r="P1202" t="str">
        <f>IF(O1202="","",IF(INDEX(TabPlayer2[Players],MATCH(P1201,TabPlayer2[Players],0)+1)="",$B$4,INDEX(TabPlayer2[Players],MATCH(P1201,TabPlayer2[Players],0)+1)))</f>
        <v/>
      </c>
      <c r="Q1202" t="str">
        <f t="shared" si="94"/>
        <v/>
      </c>
      <c r="R1202" t="str">
        <f>IF(TabResults[[#This Row],[Games-Periods-Players]]="","",1)</f>
        <v/>
      </c>
    </row>
    <row r="1203" spans="10:18" hidden="1" x14ac:dyDescent="0.25">
      <c r="J1203" s="11" t="str">
        <f t="shared" si="93"/>
        <v/>
      </c>
      <c r="K1203" t="str">
        <f>IF(ROW()-ROW($K$4)+1&gt;COUNTA($J$4:$J$5000)*COUNTA(TabPP[Players playing]),"",INDEX($J$4:$J$5000,INT((ROW()-ROW($K$4))/COUNTA(TabPP[Players playing])+1))&amp;"-"&amp;INDEX(TabPP[Players playing],MOD(ROW()-ROW($K$4),COUNTA(TabPP[Players playing]))+1))</f>
        <v>G3--</v>
      </c>
      <c r="L1203" t="str">
        <f t="shared" si="95"/>
        <v/>
      </c>
      <c r="M1203" t="str">
        <f t="shared" si="96"/>
        <v/>
      </c>
      <c r="N1203" t="str">
        <f t="shared" si="97"/>
        <v/>
      </c>
      <c r="O1203" t="str">
        <f t="array" ref="O1203">IFERROR(INDEX($L$4:$L$5000,_xlfn.AGGREGATE(15,6,IF($L$4:$L$5000&lt;&gt;"",ROW($L$4:$L$5000)-ROW($L$4)+1,NA()),ROWS($O$4:O1203))),"")</f>
        <v/>
      </c>
      <c r="P1203" t="str">
        <f>IF(O1203="","",IF(INDEX(TabPlayer2[Players],MATCH(P1202,TabPlayer2[Players],0)+1)="",$B$4,INDEX(TabPlayer2[Players],MATCH(P1202,TabPlayer2[Players],0)+1)))</f>
        <v/>
      </c>
      <c r="Q1203" t="str">
        <f t="shared" si="94"/>
        <v/>
      </c>
      <c r="R1203" t="str">
        <f>IF(TabResults[[#This Row],[Games-Periods-Players]]="","",1)</f>
        <v/>
      </c>
    </row>
    <row r="1204" spans="10:18" hidden="1" x14ac:dyDescent="0.25">
      <c r="J1204" s="11" t="str">
        <f t="shared" si="93"/>
        <v/>
      </c>
      <c r="K1204" t="str">
        <f>IF(ROW()-ROW($K$4)+1&gt;COUNTA($J$4:$J$5000)*COUNTA(TabPP[Players playing]),"",INDEX($J$4:$J$5000,INT((ROW()-ROW($K$4))/COUNTA(TabPP[Players playing])+1))&amp;"-"&amp;INDEX(TabPP[Players playing],MOD(ROW()-ROW($K$4),COUNTA(TabPP[Players playing]))+1))</f>
        <v>G4-P1-PP1</v>
      </c>
      <c r="L1204" t="str">
        <f t="shared" si="95"/>
        <v>G4-P1-PP1</v>
      </c>
      <c r="M1204" t="str">
        <f t="shared" si="96"/>
        <v/>
      </c>
      <c r="N1204" t="str">
        <f t="shared" si="97"/>
        <v/>
      </c>
      <c r="O1204" t="str">
        <f t="array" ref="O1204">IFERROR(INDEX($L$4:$L$5000,_xlfn.AGGREGATE(15,6,IF($L$4:$L$5000&lt;&gt;"",ROW($L$4:$L$5000)-ROW($L$4)+1,NA()),ROWS($O$4:O1204))),"")</f>
        <v/>
      </c>
      <c r="P1204" t="str">
        <f>IF(O1204="","",IF(INDEX(TabPlayer2[Players],MATCH(P1203,TabPlayer2[Players],0)+1)="",$B$4,INDEX(TabPlayer2[Players],MATCH(P1203,TabPlayer2[Players],0)+1)))</f>
        <v/>
      </c>
      <c r="Q1204" t="str">
        <f t="shared" si="94"/>
        <v/>
      </c>
      <c r="R1204" t="str">
        <f>IF(TabResults[[#This Row],[Games-Periods-Players]]="","",1)</f>
        <v/>
      </c>
    </row>
    <row r="1205" spans="10:18" hidden="1" x14ac:dyDescent="0.25">
      <c r="J1205" s="11" t="str">
        <f t="shared" si="93"/>
        <v/>
      </c>
      <c r="K1205" t="str">
        <f>IF(ROW()-ROW($K$4)+1&gt;COUNTA($J$4:$J$5000)*COUNTA(TabPP[Players playing]),"",INDEX($J$4:$J$5000,INT((ROW()-ROW($K$4))/COUNTA(TabPP[Players playing])+1))&amp;"-"&amp;INDEX(TabPP[Players playing],MOD(ROW()-ROW($K$4),COUNTA(TabPP[Players playing]))+1))</f>
        <v>G4-P1-PP2</v>
      </c>
      <c r="L1205" t="str">
        <f t="shared" si="95"/>
        <v>G4-P1-PP2</v>
      </c>
      <c r="M1205" t="str">
        <f t="shared" si="96"/>
        <v/>
      </c>
      <c r="N1205" t="str">
        <f t="shared" si="97"/>
        <v/>
      </c>
      <c r="O1205" t="str">
        <f t="array" ref="O1205">IFERROR(INDEX($L$4:$L$5000,_xlfn.AGGREGATE(15,6,IF($L$4:$L$5000&lt;&gt;"",ROW($L$4:$L$5000)-ROW($L$4)+1,NA()),ROWS($O$4:O1205))),"")</f>
        <v/>
      </c>
      <c r="P1205" t="str">
        <f>IF(O1205="","",IF(INDEX(TabPlayer2[Players],MATCH(P1204,TabPlayer2[Players],0)+1)="",$B$4,INDEX(TabPlayer2[Players],MATCH(P1204,TabPlayer2[Players],0)+1)))</f>
        <v/>
      </c>
      <c r="Q1205" t="str">
        <f t="shared" si="94"/>
        <v/>
      </c>
      <c r="R1205" t="str">
        <f>IF(TabResults[[#This Row],[Games-Periods-Players]]="","",1)</f>
        <v/>
      </c>
    </row>
    <row r="1206" spans="10:18" hidden="1" x14ac:dyDescent="0.25">
      <c r="J1206" s="11" t="str">
        <f t="shared" si="93"/>
        <v/>
      </c>
      <c r="K1206" t="str">
        <f>IF(ROW()-ROW($K$4)+1&gt;COUNTA($J$4:$J$5000)*COUNTA(TabPP[Players playing]),"",INDEX($J$4:$J$5000,INT((ROW()-ROW($K$4))/COUNTA(TabPP[Players playing])+1))&amp;"-"&amp;INDEX(TabPP[Players playing],MOD(ROW()-ROW($K$4),COUNTA(TabPP[Players playing]))+1))</f>
        <v>G4-P1-PP3</v>
      </c>
      <c r="L1206" t="str">
        <f t="shared" si="95"/>
        <v>G4-P1-PP3</v>
      </c>
      <c r="M1206" t="str">
        <f t="shared" si="96"/>
        <v/>
      </c>
      <c r="N1206" t="str">
        <f t="shared" si="97"/>
        <v/>
      </c>
      <c r="O1206" t="str">
        <f t="array" ref="O1206">IFERROR(INDEX($L$4:$L$5000,_xlfn.AGGREGATE(15,6,IF($L$4:$L$5000&lt;&gt;"",ROW($L$4:$L$5000)-ROW($L$4)+1,NA()),ROWS($O$4:O1206))),"")</f>
        <v/>
      </c>
      <c r="P1206" t="str">
        <f>IF(O1206="","",IF(INDEX(TabPlayer2[Players],MATCH(P1205,TabPlayer2[Players],0)+1)="",$B$4,INDEX(TabPlayer2[Players],MATCH(P1205,TabPlayer2[Players],0)+1)))</f>
        <v/>
      </c>
      <c r="Q1206" t="str">
        <f t="shared" si="94"/>
        <v/>
      </c>
      <c r="R1206" t="str">
        <f>IF(TabResults[[#This Row],[Games-Periods-Players]]="","",1)</f>
        <v/>
      </c>
    </row>
    <row r="1207" spans="10:18" hidden="1" x14ac:dyDescent="0.25">
      <c r="J1207" s="11" t="str">
        <f t="shared" si="93"/>
        <v/>
      </c>
      <c r="K1207" t="str">
        <f>IF(ROW()-ROW($K$4)+1&gt;COUNTA($J$4:$J$5000)*COUNTA(TabPP[Players playing]),"",INDEX($J$4:$J$5000,INT((ROW()-ROW($K$4))/COUNTA(TabPP[Players playing])+1))&amp;"-"&amp;INDEX(TabPP[Players playing],MOD(ROW()-ROW($K$4),COUNTA(TabPP[Players playing]))+1))</f>
        <v>G4-P1-PP4</v>
      </c>
      <c r="L1207" t="str">
        <f t="shared" si="95"/>
        <v>G4-P1-PP4</v>
      </c>
      <c r="M1207" t="str">
        <f t="shared" si="96"/>
        <v/>
      </c>
      <c r="N1207" t="str">
        <f t="shared" si="97"/>
        <v/>
      </c>
      <c r="O1207" t="str">
        <f t="array" ref="O1207">IFERROR(INDEX($L$4:$L$5000,_xlfn.AGGREGATE(15,6,IF($L$4:$L$5000&lt;&gt;"",ROW($L$4:$L$5000)-ROW($L$4)+1,NA()),ROWS($O$4:O1207))),"")</f>
        <v/>
      </c>
      <c r="P1207" t="str">
        <f>IF(O1207="","",IF(INDEX(TabPlayer2[Players],MATCH(P1206,TabPlayer2[Players],0)+1)="",$B$4,INDEX(TabPlayer2[Players],MATCH(P1206,TabPlayer2[Players],0)+1)))</f>
        <v/>
      </c>
      <c r="Q1207" t="str">
        <f t="shared" si="94"/>
        <v/>
      </c>
      <c r="R1207" t="str">
        <f>IF(TabResults[[#This Row],[Games-Periods-Players]]="","",1)</f>
        <v/>
      </c>
    </row>
    <row r="1208" spans="10:18" hidden="1" x14ac:dyDescent="0.25">
      <c r="J1208" s="11" t="str">
        <f t="shared" si="93"/>
        <v/>
      </c>
      <c r="K1208" t="str">
        <f>IF(ROW()-ROW($K$4)+1&gt;COUNTA($J$4:$J$5000)*COUNTA(TabPP[Players playing]),"",INDEX($J$4:$J$5000,INT((ROW()-ROW($K$4))/COUNTA(TabPP[Players playing])+1))&amp;"-"&amp;INDEX(TabPP[Players playing],MOD(ROW()-ROW($K$4),COUNTA(TabPP[Players playing]))+1))</f>
        <v>G4-P1-PP5</v>
      </c>
      <c r="L1208" t="str">
        <f t="shared" si="95"/>
        <v>G4-P1-PP5</v>
      </c>
      <c r="M1208" t="str">
        <f t="shared" si="96"/>
        <v/>
      </c>
      <c r="N1208" t="str">
        <f t="shared" si="97"/>
        <v/>
      </c>
      <c r="O1208" t="str">
        <f t="array" ref="O1208">IFERROR(INDEX($L$4:$L$5000,_xlfn.AGGREGATE(15,6,IF($L$4:$L$5000&lt;&gt;"",ROW($L$4:$L$5000)-ROW($L$4)+1,NA()),ROWS($O$4:O1208))),"")</f>
        <v/>
      </c>
      <c r="P1208" t="str">
        <f>IF(O1208="","",IF(INDEX(TabPlayer2[Players],MATCH(P1207,TabPlayer2[Players],0)+1)="",$B$4,INDEX(TabPlayer2[Players],MATCH(P1207,TabPlayer2[Players],0)+1)))</f>
        <v/>
      </c>
      <c r="Q1208" t="str">
        <f t="shared" si="94"/>
        <v/>
      </c>
      <c r="R1208" t="str">
        <f>IF(TabResults[[#This Row],[Games-Periods-Players]]="","",1)</f>
        <v/>
      </c>
    </row>
    <row r="1209" spans="10:18" hidden="1" x14ac:dyDescent="0.25">
      <c r="J1209" s="11" t="str">
        <f t="shared" si="93"/>
        <v/>
      </c>
      <c r="K1209" t="str">
        <f>IF(ROW()-ROW($K$4)+1&gt;COUNTA($J$4:$J$5000)*COUNTA(TabPP[Players playing]),"",INDEX($J$4:$J$5000,INT((ROW()-ROW($K$4))/COUNTA(TabPP[Players playing])+1))&amp;"-"&amp;INDEX(TabPP[Players playing],MOD(ROW()-ROW($K$4),COUNTA(TabPP[Players playing]))+1))</f>
        <v>G4-P1-</v>
      </c>
      <c r="L1209" t="str">
        <f t="shared" si="95"/>
        <v/>
      </c>
      <c r="M1209" t="str">
        <f t="shared" si="96"/>
        <v/>
      </c>
      <c r="N1209" t="str">
        <f t="shared" si="97"/>
        <v/>
      </c>
      <c r="O1209" t="str">
        <f t="array" ref="O1209">IFERROR(INDEX($L$4:$L$5000,_xlfn.AGGREGATE(15,6,IF($L$4:$L$5000&lt;&gt;"",ROW($L$4:$L$5000)-ROW($L$4)+1,NA()),ROWS($O$4:O1209))),"")</f>
        <v/>
      </c>
      <c r="P1209" t="str">
        <f>IF(O1209="","",IF(INDEX(TabPlayer2[Players],MATCH(P1208,TabPlayer2[Players],0)+1)="",$B$4,INDEX(TabPlayer2[Players],MATCH(P1208,TabPlayer2[Players],0)+1)))</f>
        <v/>
      </c>
      <c r="Q1209" t="str">
        <f t="shared" si="94"/>
        <v/>
      </c>
      <c r="R1209" t="str">
        <f>IF(TabResults[[#This Row],[Games-Periods-Players]]="","",1)</f>
        <v/>
      </c>
    </row>
    <row r="1210" spans="10:18" hidden="1" x14ac:dyDescent="0.25">
      <c r="J1210" s="11" t="str">
        <f t="shared" si="93"/>
        <v/>
      </c>
      <c r="K1210" t="str">
        <f>IF(ROW()-ROW($K$4)+1&gt;COUNTA($J$4:$J$5000)*COUNTA(TabPP[Players playing]),"",INDEX($J$4:$J$5000,INT((ROW()-ROW($K$4))/COUNTA(TabPP[Players playing])+1))&amp;"-"&amp;INDEX(TabPP[Players playing],MOD(ROW()-ROW($K$4),COUNTA(TabPP[Players playing]))+1))</f>
        <v>G4-P1-</v>
      </c>
      <c r="L1210" t="str">
        <f t="shared" si="95"/>
        <v/>
      </c>
      <c r="M1210" t="str">
        <f t="shared" si="96"/>
        <v/>
      </c>
      <c r="N1210" t="str">
        <f t="shared" si="97"/>
        <v/>
      </c>
      <c r="O1210" t="str">
        <f t="array" ref="O1210">IFERROR(INDEX($L$4:$L$5000,_xlfn.AGGREGATE(15,6,IF($L$4:$L$5000&lt;&gt;"",ROW($L$4:$L$5000)-ROW($L$4)+1,NA()),ROWS($O$4:O1210))),"")</f>
        <v/>
      </c>
      <c r="P1210" t="str">
        <f>IF(O1210="","",IF(INDEX(TabPlayer2[Players],MATCH(P1209,TabPlayer2[Players],0)+1)="",$B$4,INDEX(TabPlayer2[Players],MATCH(P1209,TabPlayer2[Players],0)+1)))</f>
        <v/>
      </c>
      <c r="Q1210" t="str">
        <f t="shared" si="94"/>
        <v/>
      </c>
      <c r="R1210" t="str">
        <f>IF(TabResults[[#This Row],[Games-Periods-Players]]="","",1)</f>
        <v/>
      </c>
    </row>
    <row r="1211" spans="10:18" hidden="1" x14ac:dyDescent="0.25">
      <c r="J1211" s="11" t="str">
        <f t="shared" si="93"/>
        <v/>
      </c>
      <c r="K1211" t="str">
        <f>IF(ROW()-ROW($K$4)+1&gt;COUNTA($J$4:$J$5000)*COUNTA(TabPP[Players playing]),"",INDEX($J$4:$J$5000,INT((ROW()-ROW($K$4))/COUNTA(TabPP[Players playing])+1))&amp;"-"&amp;INDEX(TabPP[Players playing],MOD(ROW()-ROW($K$4),COUNTA(TabPP[Players playing]))+1))</f>
        <v>G4-P1-</v>
      </c>
      <c r="L1211" t="str">
        <f t="shared" si="95"/>
        <v/>
      </c>
      <c r="M1211" t="str">
        <f t="shared" si="96"/>
        <v/>
      </c>
      <c r="N1211" t="str">
        <f t="shared" si="97"/>
        <v/>
      </c>
      <c r="O1211" t="str">
        <f t="array" ref="O1211">IFERROR(INDEX($L$4:$L$5000,_xlfn.AGGREGATE(15,6,IF($L$4:$L$5000&lt;&gt;"",ROW($L$4:$L$5000)-ROW($L$4)+1,NA()),ROWS($O$4:O1211))),"")</f>
        <v/>
      </c>
      <c r="P1211" t="str">
        <f>IF(O1211="","",IF(INDEX(TabPlayer2[Players],MATCH(P1210,TabPlayer2[Players],0)+1)="",$B$4,INDEX(TabPlayer2[Players],MATCH(P1210,TabPlayer2[Players],0)+1)))</f>
        <v/>
      </c>
      <c r="Q1211" t="str">
        <f t="shared" si="94"/>
        <v/>
      </c>
      <c r="R1211" t="str">
        <f>IF(TabResults[[#This Row],[Games-Periods-Players]]="","",1)</f>
        <v/>
      </c>
    </row>
    <row r="1212" spans="10:18" hidden="1" x14ac:dyDescent="0.25">
      <c r="J1212" s="11" t="str">
        <f t="shared" si="93"/>
        <v/>
      </c>
      <c r="K1212" t="str">
        <f>IF(ROW()-ROW($K$4)+1&gt;COUNTA($J$4:$J$5000)*COUNTA(TabPP[Players playing]),"",INDEX($J$4:$J$5000,INT((ROW()-ROW($K$4))/COUNTA(TabPP[Players playing])+1))&amp;"-"&amp;INDEX(TabPP[Players playing],MOD(ROW()-ROW($K$4),COUNTA(TabPP[Players playing]))+1))</f>
        <v>G4-P1-</v>
      </c>
      <c r="L1212" t="str">
        <f t="shared" si="95"/>
        <v/>
      </c>
      <c r="M1212" t="str">
        <f t="shared" si="96"/>
        <v/>
      </c>
      <c r="N1212" t="str">
        <f t="shared" si="97"/>
        <v/>
      </c>
      <c r="O1212" t="str">
        <f t="array" ref="O1212">IFERROR(INDEX($L$4:$L$5000,_xlfn.AGGREGATE(15,6,IF($L$4:$L$5000&lt;&gt;"",ROW($L$4:$L$5000)-ROW($L$4)+1,NA()),ROWS($O$4:O1212))),"")</f>
        <v/>
      </c>
      <c r="P1212" t="str">
        <f>IF(O1212="","",IF(INDEX(TabPlayer2[Players],MATCH(P1211,TabPlayer2[Players],0)+1)="",$B$4,INDEX(TabPlayer2[Players],MATCH(P1211,TabPlayer2[Players],0)+1)))</f>
        <v/>
      </c>
      <c r="Q1212" t="str">
        <f t="shared" si="94"/>
        <v/>
      </c>
      <c r="R1212" t="str">
        <f>IF(TabResults[[#This Row],[Games-Periods-Players]]="","",1)</f>
        <v/>
      </c>
    </row>
    <row r="1213" spans="10:18" hidden="1" x14ac:dyDescent="0.25">
      <c r="J1213" s="11" t="str">
        <f t="shared" si="93"/>
        <v/>
      </c>
      <c r="K1213" t="str">
        <f>IF(ROW()-ROW($K$4)+1&gt;COUNTA($J$4:$J$5000)*COUNTA(TabPP[Players playing]),"",INDEX($J$4:$J$5000,INT((ROW()-ROW($K$4))/COUNTA(TabPP[Players playing])+1))&amp;"-"&amp;INDEX(TabPP[Players playing],MOD(ROW()-ROW($K$4),COUNTA(TabPP[Players playing]))+1))</f>
        <v>G4-P1-</v>
      </c>
      <c r="L1213" t="str">
        <f t="shared" si="95"/>
        <v/>
      </c>
      <c r="M1213" t="str">
        <f t="shared" si="96"/>
        <v/>
      </c>
      <c r="N1213" t="str">
        <f t="shared" si="97"/>
        <v/>
      </c>
      <c r="O1213" t="str">
        <f t="array" ref="O1213">IFERROR(INDEX($L$4:$L$5000,_xlfn.AGGREGATE(15,6,IF($L$4:$L$5000&lt;&gt;"",ROW($L$4:$L$5000)-ROW($L$4)+1,NA()),ROWS($O$4:O1213))),"")</f>
        <v/>
      </c>
      <c r="P1213" t="str">
        <f>IF(O1213="","",IF(INDEX(TabPlayer2[Players],MATCH(P1212,TabPlayer2[Players],0)+1)="",$B$4,INDEX(TabPlayer2[Players],MATCH(P1212,TabPlayer2[Players],0)+1)))</f>
        <v/>
      </c>
      <c r="Q1213" t="str">
        <f t="shared" si="94"/>
        <v/>
      </c>
      <c r="R1213" t="str">
        <f>IF(TabResults[[#This Row],[Games-Periods-Players]]="","",1)</f>
        <v/>
      </c>
    </row>
    <row r="1214" spans="10:18" hidden="1" x14ac:dyDescent="0.25">
      <c r="J1214" s="11" t="str">
        <f t="shared" si="93"/>
        <v/>
      </c>
      <c r="K1214" t="str">
        <f>IF(ROW()-ROW($K$4)+1&gt;COUNTA($J$4:$J$5000)*COUNTA(TabPP[Players playing]),"",INDEX($J$4:$J$5000,INT((ROW()-ROW($K$4))/COUNTA(TabPP[Players playing])+1))&amp;"-"&amp;INDEX(TabPP[Players playing],MOD(ROW()-ROW($K$4),COUNTA(TabPP[Players playing]))+1))</f>
        <v>G4-P1-</v>
      </c>
      <c r="L1214" t="str">
        <f t="shared" si="95"/>
        <v/>
      </c>
      <c r="M1214" t="str">
        <f t="shared" si="96"/>
        <v/>
      </c>
      <c r="N1214" t="str">
        <f t="shared" si="97"/>
        <v/>
      </c>
      <c r="O1214" t="str">
        <f t="array" ref="O1214">IFERROR(INDEX($L$4:$L$5000,_xlfn.AGGREGATE(15,6,IF($L$4:$L$5000&lt;&gt;"",ROW($L$4:$L$5000)-ROW($L$4)+1,NA()),ROWS($O$4:O1214))),"")</f>
        <v/>
      </c>
      <c r="P1214" t="str">
        <f>IF(O1214="","",IF(INDEX(TabPlayer2[Players],MATCH(P1213,TabPlayer2[Players],0)+1)="",$B$4,INDEX(TabPlayer2[Players],MATCH(P1213,TabPlayer2[Players],0)+1)))</f>
        <v/>
      </c>
      <c r="Q1214" t="str">
        <f t="shared" si="94"/>
        <v/>
      </c>
      <c r="R1214" t="str">
        <f>IF(TabResults[[#This Row],[Games-Periods-Players]]="","",1)</f>
        <v/>
      </c>
    </row>
    <row r="1215" spans="10:18" hidden="1" x14ac:dyDescent="0.25">
      <c r="J1215" s="11" t="str">
        <f t="shared" si="93"/>
        <v/>
      </c>
      <c r="K1215" t="str">
        <f>IF(ROW()-ROW($K$4)+1&gt;COUNTA($J$4:$J$5000)*COUNTA(TabPP[Players playing]),"",INDEX($J$4:$J$5000,INT((ROW()-ROW($K$4))/COUNTA(TabPP[Players playing])+1))&amp;"-"&amp;INDEX(TabPP[Players playing],MOD(ROW()-ROW($K$4),COUNTA(TabPP[Players playing]))+1))</f>
        <v>G4-P1-</v>
      </c>
      <c r="L1215" t="str">
        <f t="shared" si="95"/>
        <v/>
      </c>
      <c r="M1215" t="str">
        <f t="shared" si="96"/>
        <v/>
      </c>
      <c r="N1215" t="str">
        <f t="shared" si="97"/>
        <v/>
      </c>
      <c r="O1215" t="str">
        <f t="array" ref="O1215">IFERROR(INDEX($L$4:$L$5000,_xlfn.AGGREGATE(15,6,IF($L$4:$L$5000&lt;&gt;"",ROW($L$4:$L$5000)-ROW($L$4)+1,NA()),ROWS($O$4:O1215))),"")</f>
        <v/>
      </c>
      <c r="P1215" t="str">
        <f>IF(O1215="","",IF(INDEX(TabPlayer2[Players],MATCH(P1214,TabPlayer2[Players],0)+1)="",$B$4,INDEX(TabPlayer2[Players],MATCH(P1214,TabPlayer2[Players],0)+1)))</f>
        <v/>
      </c>
      <c r="Q1215" t="str">
        <f t="shared" si="94"/>
        <v/>
      </c>
      <c r="R1215" t="str">
        <f>IF(TabResults[[#This Row],[Games-Periods-Players]]="","",1)</f>
        <v/>
      </c>
    </row>
    <row r="1216" spans="10:18" hidden="1" x14ac:dyDescent="0.25">
      <c r="J1216" s="11" t="str">
        <f t="shared" si="93"/>
        <v/>
      </c>
      <c r="K1216" t="str">
        <f>IF(ROW()-ROW($K$4)+1&gt;COUNTA($J$4:$J$5000)*COUNTA(TabPP[Players playing]),"",INDEX($J$4:$J$5000,INT((ROW()-ROW($K$4))/COUNTA(TabPP[Players playing])+1))&amp;"-"&amp;INDEX(TabPP[Players playing],MOD(ROW()-ROW($K$4),COUNTA(TabPP[Players playing]))+1))</f>
        <v>G4-P1-</v>
      </c>
      <c r="L1216" t="str">
        <f t="shared" si="95"/>
        <v/>
      </c>
      <c r="M1216" t="str">
        <f t="shared" si="96"/>
        <v/>
      </c>
      <c r="N1216" t="str">
        <f t="shared" si="97"/>
        <v/>
      </c>
      <c r="O1216" t="str">
        <f t="array" ref="O1216">IFERROR(INDEX($L$4:$L$5000,_xlfn.AGGREGATE(15,6,IF($L$4:$L$5000&lt;&gt;"",ROW($L$4:$L$5000)-ROW($L$4)+1,NA()),ROWS($O$4:O1216))),"")</f>
        <v/>
      </c>
      <c r="P1216" t="str">
        <f>IF(O1216="","",IF(INDEX(TabPlayer2[Players],MATCH(P1215,TabPlayer2[Players],0)+1)="",$B$4,INDEX(TabPlayer2[Players],MATCH(P1215,TabPlayer2[Players],0)+1)))</f>
        <v/>
      </c>
      <c r="Q1216" t="str">
        <f t="shared" si="94"/>
        <v/>
      </c>
      <c r="R1216" t="str">
        <f>IF(TabResults[[#This Row],[Games-Periods-Players]]="","",1)</f>
        <v/>
      </c>
    </row>
    <row r="1217" spans="10:18" hidden="1" x14ac:dyDescent="0.25">
      <c r="J1217" s="11" t="str">
        <f t="shared" si="93"/>
        <v/>
      </c>
      <c r="K1217" t="str">
        <f>IF(ROW()-ROW($K$4)+1&gt;COUNTA($J$4:$J$5000)*COUNTA(TabPP[Players playing]),"",INDEX($J$4:$J$5000,INT((ROW()-ROW($K$4))/COUNTA(TabPP[Players playing])+1))&amp;"-"&amp;INDEX(TabPP[Players playing],MOD(ROW()-ROW($K$4),COUNTA(TabPP[Players playing]))+1))</f>
        <v>G4-P1-</v>
      </c>
      <c r="L1217" t="str">
        <f t="shared" si="95"/>
        <v/>
      </c>
      <c r="M1217" t="str">
        <f t="shared" si="96"/>
        <v/>
      </c>
      <c r="N1217" t="str">
        <f t="shared" si="97"/>
        <v/>
      </c>
      <c r="O1217" t="str">
        <f t="array" ref="O1217">IFERROR(INDEX($L$4:$L$5000,_xlfn.AGGREGATE(15,6,IF($L$4:$L$5000&lt;&gt;"",ROW($L$4:$L$5000)-ROW($L$4)+1,NA()),ROWS($O$4:O1217))),"")</f>
        <v/>
      </c>
      <c r="P1217" t="str">
        <f>IF(O1217="","",IF(INDEX(TabPlayer2[Players],MATCH(P1216,TabPlayer2[Players],0)+1)="",$B$4,INDEX(TabPlayer2[Players],MATCH(P1216,TabPlayer2[Players],0)+1)))</f>
        <v/>
      </c>
      <c r="Q1217" t="str">
        <f t="shared" si="94"/>
        <v/>
      </c>
      <c r="R1217" t="str">
        <f>IF(TabResults[[#This Row],[Games-Periods-Players]]="","",1)</f>
        <v/>
      </c>
    </row>
    <row r="1218" spans="10:18" hidden="1" x14ac:dyDescent="0.25">
      <c r="J1218" s="11" t="str">
        <f t="shared" si="93"/>
        <v/>
      </c>
      <c r="K1218" t="str">
        <f>IF(ROW()-ROW($K$4)+1&gt;COUNTA($J$4:$J$5000)*COUNTA(TabPP[Players playing]),"",INDEX($J$4:$J$5000,INT((ROW()-ROW($K$4))/COUNTA(TabPP[Players playing])+1))&amp;"-"&amp;INDEX(TabPP[Players playing],MOD(ROW()-ROW($K$4),COUNTA(TabPP[Players playing]))+1))</f>
        <v>G4-P1-</v>
      </c>
      <c r="L1218" t="str">
        <f t="shared" si="95"/>
        <v/>
      </c>
      <c r="M1218" t="str">
        <f t="shared" si="96"/>
        <v/>
      </c>
      <c r="N1218" t="str">
        <f t="shared" si="97"/>
        <v/>
      </c>
      <c r="O1218" t="str">
        <f t="array" ref="O1218">IFERROR(INDEX($L$4:$L$5000,_xlfn.AGGREGATE(15,6,IF($L$4:$L$5000&lt;&gt;"",ROW($L$4:$L$5000)-ROW($L$4)+1,NA()),ROWS($O$4:O1218))),"")</f>
        <v/>
      </c>
      <c r="P1218" t="str">
        <f>IF(O1218="","",IF(INDEX(TabPlayer2[Players],MATCH(P1217,TabPlayer2[Players],0)+1)="",$B$4,INDEX(TabPlayer2[Players],MATCH(P1217,TabPlayer2[Players],0)+1)))</f>
        <v/>
      </c>
      <c r="Q1218" t="str">
        <f t="shared" si="94"/>
        <v/>
      </c>
      <c r="R1218" t="str">
        <f>IF(TabResults[[#This Row],[Games-Periods-Players]]="","",1)</f>
        <v/>
      </c>
    </row>
    <row r="1219" spans="10:18" hidden="1" x14ac:dyDescent="0.25">
      <c r="J1219" s="11" t="str">
        <f t="shared" si="93"/>
        <v/>
      </c>
      <c r="K1219" t="str">
        <f>IF(ROW()-ROW($K$4)+1&gt;COUNTA($J$4:$J$5000)*COUNTA(TabPP[Players playing]),"",INDEX($J$4:$J$5000,INT((ROW()-ROW($K$4))/COUNTA(TabPP[Players playing])+1))&amp;"-"&amp;INDEX(TabPP[Players playing],MOD(ROW()-ROW($K$4),COUNTA(TabPP[Players playing]))+1))</f>
        <v>G4-P1-</v>
      </c>
      <c r="L1219" t="str">
        <f t="shared" si="95"/>
        <v/>
      </c>
      <c r="M1219" t="str">
        <f t="shared" si="96"/>
        <v/>
      </c>
      <c r="N1219" t="str">
        <f t="shared" si="97"/>
        <v/>
      </c>
      <c r="O1219" t="str">
        <f t="array" ref="O1219">IFERROR(INDEX($L$4:$L$5000,_xlfn.AGGREGATE(15,6,IF($L$4:$L$5000&lt;&gt;"",ROW($L$4:$L$5000)-ROW($L$4)+1,NA()),ROWS($O$4:O1219))),"")</f>
        <v/>
      </c>
      <c r="P1219" t="str">
        <f>IF(O1219="","",IF(INDEX(TabPlayer2[Players],MATCH(P1218,TabPlayer2[Players],0)+1)="",$B$4,INDEX(TabPlayer2[Players],MATCH(P1218,TabPlayer2[Players],0)+1)))</f>
        <v/>
      </c>
      <c r="Q1219" t="str">
        <f t="shared" si="94"/>
        <v/>
      </c>
      <c r="R1219" t="str">
        <f>IF(TabResults[[#This Row],[Games-Periods-Players]]="","",1)</f>
        <v/>
      </c>
    </row>
    <row r="1220" spans="10:18" hidden="1" x14ac:dyDescent="0.25">
      <c r="J1220" s="11" t="str">
        <f t="shared" ref="J1220:J1283" si="98">IF(ROW()-ROW($J$4)+1&gt;COUNTA($D$4:$D$23)*COUNTA($F$4:$F$23),"",INDEX($D$4:$D$23,INT((ROW()-ROW($J$4))/COUNTA($F$4:$F$23)+1))&amp;"-"&amp;INDEX($F$4:$F$23,MOD(ROW()-ROW($J$4),COUNTA($F$4:$F$23))+1))</f>
        <v/>
      </c>
      <c r="K1220" t="str">
        <f>IF(ROW()-ROW($K$4)+1&gt;COUNTA($J$4:$J$5000)*COUNTA(TabPP[Players playing]),"",INDEX($J$4:$J$5000,INT((ROW()-ROW($K$4))/COUNTA(TabPP[Players playing])+1))&amp;"-"&amp;INDEX(TabPP[Players playing],MOD(ROW()-ROW($K$4),COUNTA(TabPP[Players playing]))+1))</f>
        <v>G4-P1-</v>
      </c>
      <c r="L1220" t="str">
        <f t="shared" si="95"/>
        <v/>
      </c>
      <c r="M1220" t="str">
        <f t="shared" si="96"/>
        <v/>
      </c>
      <c r="N1220" t="str">
        <f t="shared" si="97"/>
        <v/>
      </c>
      <c r="O1220" t="str">
        <f t="array" ref="O1220">IFERROR(INDEX($L$4:$L$5000,_xlfn.AGGREGATE(15,6,IF($L$4:$L$5000&lt;&gt;"",ROW($L$4:$L$5000)-ROW($L$4)+1,NA()),ROWS($O$4:O1220))),"")</f>
        <v/>
      </c>
      <c r="P1220" t="str">
        <f>IF(O1220="","",IF(INDEX(TabPlayer2[Players],MATCH(P1219,TabPlayer2[Players],0)+1)="",$B$4,INDEX(TabPlayer2[Players],MATCH(P1219,TabPlayer2[Players],0)+1)))</f>
        <v/>
      </c>
      <c r="Q1220" t="str">
        <f t="shared" ref="Q1220:Q1283" si="99">IF(O1220="","",M1220&amp;"-"&amp;N1220&amp;"-"&amp;P1220)</f>
        <v/>
      </c>
      <c r="R1220" t="str">
        <f>IF(TabResults[[#This Row],[Games-Periods-Players]]="","",1)</f>
        <v/>
      </c>
    </row>
    <row r="1221" spans="10:18" hidden="1" x14ac:dyDescent="0.25">
      <c r="J1221" s="11" t="str">
        <f t="shared" si="98"/>
        <v/>
      </c>
      <c r="K1221" t="str">
        <f>IF(ROW()-ROW($K$4)+1&gt;COUNTA($J$4:$J$5000)*COUNTA(TabPP[Players playing]),"",INDEX($J$4:$J$5000,INT((ROW()-ROW($K$4))/COUNTA(TabPP[Players playing])+1))&amp;"-"&amp;INDEX(TabPP[Players playing],MOD(ROW()-ROW($K$4),COUNTA(TabPP[Players playing]))+1))</f>
        <v>G4-P1-</v>
      </c>
      <c r="L1221" t="str">
        <f t="shared" ref="L1221:L1284" si="100">IF(LEN(K1221)&gt;=9,K1221,"")</f>
        <v/>
      </c>
      <c r="M1221" t="str">
        <f t="shared" ref="M1221:M1284" si="101">TRIM(LEFT(SUBSTITUTE(O1221,"-",REPT(" ",LEN(O1221))),LEN(O1221)))</f>
        <v/>
      </c>
      <c r="N1221" t="str">
        <f t="shared" ref="N1221:N1284" si="102">TRIM(MID(SUBSTITUTE(O1221,"-",REPT(" ",LEN(O1221))),(2-1)*LEN(O1221)+1,LEN(O1221)))</f>
        <v/>
      </c>
      <c r="O1221" t="str">
        <f t="array" ref="O1221">IFERROR(INDEX($L$4:$L$5000,_xlfn.AGGREGATE(15,6,IF($L$4:$L$5000&lt;&gt;"",ROW($L$4:$L$5000)-ROW($L$4)+1,NA()),ROWS($O$4:O1221))),"")</f>
        <v/>
      </c>
      <c r="P1221" t="str">
        <f>IF(O1221="","",IF(INDEX(TabPlayer2[Players],MATCH(P1220,TabPlayer2[Players],0)+1)="",$B$4,INDEX(TabPlayer2[Players],MATCH(P1220,TabPlayer2[Players],0)+1)))</f>
        <v/>
      </c>
      <c r="Q1221" t="str">
        <f t="shared" si="99"/>
        <v/>
      </c>
      <c r="R1221" t="str">
        <f>IF(TabResults[[#This Row],[Games-Periods-Players]]="","",1)</f>
        <v/>
      </c>
    </row>
    <row r="1222" spans="10:18" hidden="1" x14ac:dyDescent="0.25">
      <c r="J1222" s="11" t="str">
        <f t="shared" si="98"/>
        <v/>
      </c>
      <c r="K1222" t="str">
        <f>IF(ROW()-ROW($K$4)+1&gt;COUNTA($J$4:$J$5000)*COUNTA(TabPP[Players playing]),"",INDEX($J$4:$J$5000,INT((ROW()-ROW($K$4))/COUNTA(TabPP[Players playing])+1))&amp;"-"&amp;INDEX(TabPP[Players playing],MOD(ROW()-ROW($K$4),COUNTA(TabPP[Players playing]))+1))</f>
        <v>G4-P1-</v>
      </c>
      <c r="L1222" t="str">
        <f t="shared" si="100"/>
        <v/>
      </c>
      <c r="M1222" t="str">
        <f t="shared" si="101"/>
        <v/>
      </c>
      <c r="N1222" t="str">
        <f t="shared" si="102"/>
        <v/>
      </c>
      <c r="O1222" t="str">
        <f t="array" ref="O1222">IFERROR(INDEX($L$4:$L$5000,_xlfn.AGGREGATE(15,6,IF($L$4:$L$5000&lt;&gt;"",ROW($L$4:$L$5000)-ROW($L$4)+1,NA()),ROWS($O$4:O1222))),"")</f>
        <v/>
      </c>
      <c r="P1222" t="str">
        <f>IF(O1222="","",IF(INDEX(TabPlayer2[Players],MATCH(P1221,TabPlayer2[Players],0)+1)="",$B$4,INDEX(TabPlayer2[Players],MATCH(P1221,TabPlayer2[Players],0)+1)))</f>
        <v/>
      </c>
      <c r="Q1222" t="str">
        <f t="shared" si="99"/>
        <v/>
      </c>
      <c r="R1222" t="str">
        <f>IF(TabResults[[#This Row],[Games-Periods-Players]]="","",1)</f>
        <v/>
      </c>
    </row>
    <row r="1223" spans="10:18" hidden="1" x14ac:dyDescent="0.25">
      <c r="J1223" s="11" t="str">
        <f t="shared" si="98"/>
        <v/>
      </c>
      <c r="K1223" t="str">
        <f>IF(ROW()-ROW($K$4)+1&gt;COUNTA($J$4:$J$5000)*COUNTA(TabPP[Players playing]),"",INDEX($J$4:$J$5000,INT((ROW()-ROW($K$4))/COUNTA(TabPP[Players playing])+1))&amp;"-"&amp;INDEX(TabPP[Players playing],MOD(ROW()-ROW($K$4),COUNTA(TabPP[Players playing]))+1))</f>
        <v>G4-P1-</v>
      </c>
      <c r="L1223" t="str">
        <f t="shared" si="100"/>
        <v/>
      </c>
      <c r="M1223" t="str">
        <f t="shared" si="101"/>
        <v/>
      </c>
      <c r="N1223" t="str">
        <f t="shared" si="102"/>
        <v/>
      </c>
      <c r="O1223" t="str">
        <f t="array" ref="O1223">IFERROR(INDEX($L$4:$L$5000,_xlfn.AGGREGATE(15,6,IF($L$4:$L$5000&lt;&gt;"",ROW($L$4:$L$5000)-ROW($L$4)+1,NA()),ROWS($O$4:O1223))),"")</f>
        <v/>
      </c>
      <c r="P1223" t="str">
        <f>IF(O1223="","",IF(INDEX(TabPlayer2[Players],MATCH(P1222,TabPlayer2[Players],0)+1)="",$B$4,INDEX(TabPlayer2[Players],MATCH(P1222,TabPlayer2[Players],0)+1)))</f>
        <v/>
      </c>
      <c r="Q1223" t="str">
        <f t="shared" si="99"/>
        <v/>
      </c>
      <c r="R1223" t="str">
        <f>IF(TabResults[[#This Row],[Games-Periods-Players]]="","",1)</f>
        <v/>
      </c>
    </row>
    <row r="1224" spans="10:18" hidden="1" x14ac:dyDescent="0.25">
      <c r="J1224" s="11" t="str">
        <f t="shared" si="98"/>
        <v/>
      </c>
      <c r="K1224" t="str">
        <f>IF(ROW()-ROW($K$4)+1&gt;COUNTA($J$4:$J$5000)*COUNTA(TabPP[Players playing]),"",INDEX($J$4:$J$5000,INT((ROW()-ROW($K$4))/COUNTA(TabPP[Players playing])+1))&amp;"-"&amp;INDEX(TabPP[Players playing],MOD(ROW()-ROW($K$4),COUNTA(TabPP[Players playing]))+1))</f>
        <v>G4-P2-PP1</v>
      </c>
      <c r="L1224" t="str">
        <f t="shared" si="100"/>
        <v>G4-P2-PP1</v>
      </c>
      <c r="M1224" t="str">
        <f t="shared" si="101"/>
        <v/>
      </c>
      <c r="N1224" t="str">
        <f t="shared" si="102"/>
        <v/>
      </c>
      <c r="O1224" t="str">
        <f t="array" ref="O1224">IFERROR(INDEX($L$4:$L$5000,_xlfn.AGGREGATE(15,6,IF($L$4:$L$5000&lt;&gt;"",ROW($L$4:$L$5000)-ROW($L$4)+1,NA()),ROWS($O$4:O1224))),"")</f>
        <v/>
      </c>
      <c r="P1224" t="str">
        <f>IF(O1224="","",IF(INDEX(TabPlayer2[Players],MATCH(P1223,TabPlayer2[Players],0)+1)="",$B$4,INDEX(TabPlayer2[Players],MATCH(P1223,TabPlayer2[Players],0)+1)))</f>
        <v/>
      </c>
      <c r="Q1224" t="str">
        <f t="shared" si="99"/>
        <v/>
      </c>
      <c r="R1224" t="str">
        <f>IF(TabResults[[#This Row],[Games-Periods-Players]]="","",1)</f>
        <v/>
      </c>
    </row>
    <row r="1225" spans="10:18" hidden="1" x14ac:dyDescent="0.25">
      <c r="J1225" s="11" t="str">
        <f t="shared" si="98"/>
        <v/>
      </c>
      <c r="K1225" t="str">
        <f>IF(ROW()-ROW($K$4)+1&gt;COUNTA($J$4:$J$5000)*COUNTA(TabPP[Players playing]),"",INDEX($J$4:$J$5000,INT((ROW()-ROW($K$4))/COUNTA(TabPP[Players playing])+1))&amp;"-"&amp;INDEX(TabPP[Players playing],MOD(ROW()-ROW($K$4),COUNTA(TabPP[Players playing]))+1))</f>
        <v>G4-P2-PP2</v>
      </c>
      <c r="L1225" t="str">
        <f t="shared" si="100"/>
        <v>G4-P2-PP2</v>
      </c>
      <c r="M1225" t="str">
        <f t="shared" si="101"/>
        <v/>
      </c>
      <c r="N1225" t="str">
        <f t="shared" si="102"/>
        <v/>
      </c>
      <c r="O1225" t="str">
        <f t="array" ref="O1225">IFERROR(INDEX($L$4:$L$5000,_xlfn.AGGREGATE(15,6,IF($L$4:$L$5000&lt;&gt;"",ROW($L$4:$L$5000)-ROW($L$4)+1,NA()),ROWS($O$4:O1225))),"")</f>
        <v/>
      </c>
      <c r="P1225" t="str">
        <f>IF(O1225="","",IF(INDEX(TabPlayer2[Players],MATCH(P1224,TabPlayer2[Players],0)+1)="",$B$4,INDEX(TabPlayer2[Players],MATCH(P1224,TabPlayer2[Players],0)+1)))</f>
        <v/>
      </c>
      <c r="Q1225" t="str">
        <f t="shared" si="99"/>
        <v/>
      </c>
      <c r="R1225" t="str">
        <f>IF(TabResults[[#This Row],[Games-Periods-Players]]="","",1)</f>
        <v/>
      </c>
    </row>
    <row r="1226" spans="10:18" hidden="1" x14ac:dyDescent="0.25">
      <c r="J1226" s="11" t="str">
        <f t="shared" si="98"/>
        <v/>
      </c>
      <c r="K1226" t="str">
        <f>IF(ROW()-ROW($K$4)+1&gt;COUNTA($J$4:$J$5000)*COUNTA(TabPP[Players playing]),"",INDEX($J$4:$J$5000,INT((ROW()-ROW($K$4))/COUNTA(TabPP[Players playing])+1))&amp;"-"&amp;INDEX(TabPP[Players playing],MOD(ROW()-ROW($K$4),COUNTA(TabPP[Players playing]))+1))</f>
        <v>G4-P2-PP3</v>
      </c>
      <c r="L1226" t="str">
        <f t="shared" si="100"/>
        <v>G4-P2-PP3</v>
      </c>
      <c r="M1226" t="str">
        <f t="shared" si="101"/>
        <v/>
      </c>
      <c r="N1226" t="str">
        <f t="shared" si="102"/>
        <v/>
      </c>
      <c r="O1226" t="str">
        <f t="array" ref="O1226">IFERROR(INDEX($L$4:$L$5000,_xlfn.AGGREGATE(15,6,IF($L$4:$L$5000&lt;&gt;"",ROW($L$4:$L$5000)-ROW($L$4)+1,NA()),ROWS($O$4:O1226))),"")</f>
        <v/>
      </c>
      <c r="P1226" t="str">
        <f>IF(O1226="","",IF(INDEX(TabPlayer2[Players],MATCH(P1225,TabPlayer2[Players],0)+1)="",$B$4,INDEX(TabPlayer2[Players],MATCH(P1225,TabPlayer2[Players],0)+1)))</f>
        <v/>
      </c>
      <c r="Q1226" t="str">
        <f t="shared" si="99"/>
        <v/>
      </c>
      <c r="R1226" t="str">
        <f>IF(TabResults[[#This Row],[Games-Periods-Players]]="","",1)</f>
        <v/>
      </c>
    </row>
    <row r="1227" spans="10:18" hidden="1" x14ac:dyDescent="0.25">
      <c r="J1227" s="11" t="str">
        <f t="shared" si="98"/>
        <v/>
      </c>
      <c r="K1227" t="str">
        <f>IF(ROW()-ROW($K$4)+1&gt;COUNTA($J$4:$J$5000)*COUNTA(TabPP[Players playing]),"",INDEX($J$4:$J$5000,INT((ROW()-ROW($K$4))/COUNTA(TabPP[Players playing])+1))&amp;"-"&amp;INDEX(TabPP[Players playing],MOD(ROW()-ROW($K$4),COUNTA(TabPP[Players playing]))+1))</f>
        <v>G4-P2-PP4</v>
      </c>
      <c r="L1227" t="str">
        <f t="shared" si="100"/>
        <v>G4-P2-PP4</v>
      </c>
      <c r="M1227" t="str">
        <f t="shared" si="101"/>
        <v/>
      </c>
      <c r="N1227" t="str">
        <f t="shared" si="102"/>
        <v/>
      </c>
      <c r="O1227" t="str">
        <f t="array" ref="O1227">IFERROR(INDEX($L$4:$L$5000,_xlfn.AGGREGATE(15,6,IF($L$4:$L$5000&lt;&gt;"",ROW($L$4:$L$5000)-ROW($L$4)+1,NA()),ROWS($O$4:O1227))),"")</f>
        <v/>
      </c>
      <c r="P1227" t="str">
        <f>IF(O1227="","",IF(INDEX(TabPlayer2[Players],MATCH(P1226,TabPlayer2[Players],0)+1)="",$B$4,INDEX(TabPlayer2[Players],MATCH(P1226,TabPlayer2[Players],0)+1)))</f>
        <v/>
      </c>
      <c r="Q1227" t="str">
        <f t="shared" si="99"/>
        <v/>
      </c>
      <c r="R1227" t="str">
        <f>IF(TabResults[[#This Row],[Games-Periods-Players]]="","",1)</f>
        <v/>
      </c>
    </row>
    <row r="1228" spans="10:18" hidden="1" x14ac:dyDescent="0.25">
      <c r="J1228" s="11" t="str">
        <f t="shared" si="98"/>
        <v/>
      </c>
      <c r="K1228" t="str">
        <f>IF(ROW()-ROW($K$4)+1&gt;COUNTA($J$4:$J$5000)*COUNTA(TabPP[Players playing]),"",INDEX($J$4:$J$5000,INT((ROW()-ROW($K$4))/COUNTA(TabPP[Players playing])+1))&amp;"-"&amp;INDEX(TabPP[Players playing],MOD(ROW()-ROW($K$4),COUNTA(TabPP[Players playing]))+1))</f>
        <v>G4-P2-PP5</v>
      </c>
      <c r="L1228" t="str">
        <f t="shared" si="100"/>
        <v>G4-P2-PP5</v>
      </c>
      <c r="M1228" t="str">
        <f t="shared" si="101"/>
        <v/>
      </c>
      <c r="N1228" t="str">
        <f t="shared" si="102"/>
        <v/>
      </c>
      <c r="O1228" t="str">
        <f t="array" ref="O1228">IFERROR(INDEX($L$4:$L$5000,_xlfn.AGGREGATE(15,6,IF($L$4:$L$5000&lt;&gt;"",ROW($L$4:$L$5000)-ROW($L$4)+1,NA()),ROWS($O$4:O1228))),"")</f>
        <v/>
      </c>
      <c r="P1228" t="str">
        <f>IF(O1228="","",IF(INDEX(TabPlayer2[Players],MATCH(P1227,TabPlayer2[Players],0)+1)="",$B$4,INDEX(TabPlayer2[Players],MATCH(P1227,TabPlayer2[Players],0)+1)))</f>
        <v/>
      </c>
      <c r="Q1228" t="str">
        <f t="shared" si="99"/>
        <v/>
      </c>
      <c r="R1228" t="str">
        <f>IF(TabResults[[#This Row],[Games-Periods-Players]]="","",1)</f>
        <v/>
      </c>
    </row>
    <row r="1229" spans="10:18" hidden="1" x14ac:dyDescent="0.25">
      <c r="J1229" s="11" t="str">
        <f t="shared" si="98"/>
        <v/>
      </c>
      <c r="K1229" t="str">
        <f>IF(ROW()-ROW($K$4)+1&gt;COUNTA($J$4:$J$5000)*COUNTA(TabPP[Players playing]),"",INDEX($J$4:$J$5000,INT((ROW()-ROW($K$4))/COUNTA(TabPP[Players playing])+1))&amp;"-"&amp;INDEX(TabPP[Players playing],MOD(ROW()-ROW($K$4),COUNTA(TabPP[Players playing]))+1))</f>
        <v>G4-P2-</v>
      </c>
      <c r="L1229" t="str">
        <f t="shared" si="100"/>
        <v/>
      </c>
      <c r="M1229" t="str">
        <f t="shared" si="101"/>
        <v/>
      </c>
      <c r="N1229" t="str">
        <f t="shared" si="102"/>
        <v/>
      </c>
      <c r="O1229" t="str">
        <f t="array" ref="O1229">IFERROR(INDEX($L$4:$L$5000,_xlfn.AGGREGATE(15,6,IF($L$4:$L$5000&lt;&gt;"",ROW($L$4:$L$5000)-ROW($L$4)+1,NA()),ROWS($O$4:O1229))),"")</f>
        <v/>
      </c>
      <c r="P1229" t="str">
        <f>IF(O1229="","",IF(INDEX(TabPlayer2[Players],MATCH(P1228,TabPlayer2[Players],0)+1)="",$B$4,INDEX(TabPlayer2[Players],MATCH(P1228,TabPlayer2[Players],0)+1)))</f>
        <v/>
      </c>
      <c r="Q1229" t="str">
        <f t="shared" si="99"/>
        <v/>
      </c>
      <c r="R1229" t="str">
        <f>IF(TabResults[[#This Row],[Games-Periods-Players]]="","",1)</f>
        <v/>
      </c>
    </row>
    <row r="1230" spans="10:18" hidden="1" x14ac:dyDescent="0.25">
      <c r="J1230" s="11" t="str">
        <f t="shared" si="98"/>
        <v/>
      </c>
      <c r="K1230" t="str">
        <f>IF(ROW()-ROW($K$4)+1&gt;COUNTA($J$4:$J$5000)*COUNTA(TabPP[Players playing]),"",INDEX($J$4:$J$5000,INT((ROW()-ROW($K$4))/COUNTA(TabPP[Players playing])+1))&amp;"-"&amp;INDEX(TabPP[Players playing],MOD(ROW()-ROW($K$4),COUNTA(TabPP[Players playing]))+1))</f>
        <v>G4-P2-</v>
      </c>
      <c r="L1230" t="str">
        <f t="shared" si="100"/>
        <v/>
      </c>
      <c r="M1230" t="str">
        <f t="shared" si="101"/>
        <v/>
      </c>
      <c r="N1230" t="str">
        <f t="shared" si="102"/>
        <v/>
      </c>
      <c r="O1230" t="str">
        <f t="array" ref="O1230">IFERROR(INDEX($L$4:$L$5000,_xlfn.AGGREGATE(15,6,IF($L$4:$L$5000&lt;&gt;"",ROW($L$4:$L$5000)-ROW($L$4)+1,NA()),ROWS($O$4:O1230))),"")</f>
        <v/>
      </c>
      <c r="P1230" t="str">
        <f>IF(O1230="","",IF(INDEX(TabPlayer2[Players],MATCH(P1229,TabPlayer2[Players],0)+1)="",$B$4,INDEX(TabPlayer2[Players],MATCH(P1229,TabPlayer2[Players],0)+1)))</f>
        <v/>
      </c>
      <c r="Q1230" t="str">
        <f t="shared" si="99"/>
        <v/>
      </c>
      <c r="R1230" t="str">
        <f>IF(TabResults[[#This Row],[Games-Periods-Players]]="","",1)</f>
        <v/>
      </c>
    </row>
    <row r="1231" spans="10:18" hidden="1" x14ac:dyDescent="0.25">
      <c r="J1231" s="11" t="str">
        <f t="shared" si="98"/>
        <v/>
      </c>
      <c r="K1231" t="str">
        <f>IF(ROW()-ROW($K$4)+1&gt;COUNTA($J$4:$J$5000)*COUNTA(TabPP[Players playing]),"",INDEX($J$4:$J$5000,INT((ROW()-ROW($K$4))/COUNTA(TabPP[Players playing])+1))&amp;"-"&amp;INDEX(TabPP[Players playing],MOD(ROW()-ROW($K$4),COUNTA(TabPP[Players playing]))+1))</f>
        <v>G4-P2-</v>
      </c>
      <c r="L1231" t="str">
        <f t="shared" si="100"/>
        <v/>
      </c>
      <c r="M1231" t="str">
        <f t="shared" si="101"/>
        <v/>
      </c>
      <c r="N1231" t="str">
        <f t="shared" si="102"/>
        <v/>
      </c>
      <c r="O1231" t="str">
        <f t="array" ref="O1231">IFERROR(INDEX($L$4:$L$5000,_xlfn.AGGREGATE(15,6,IF($L$4:$L$5000&lt;&gt;"",ROW($L$4:$L$5000)-ROW($L$4)+1,NA()),ROWS($O$4:O1231))),"")</f>
        <v/>
      </c>
      <c r="P1231" t="str">
        <f>IF(O1231="","",IF(INDEX(TabPlayer2[Players],MATCH(P1230,TabPlayer2[Players],0)+1)="",$B$4,INDEX(TabPlayer2[Players],MATCH(P1230,TabPlayer2[Players],0)+1)))</f>
        <v/>
      </c>
      <c r="Q1231" t="str">
        <f t="shared" si="99"/>
        <v/>
      </c>
      <c r="R1231" t="str">
        <f>IF(TabResults[[#This Row],[Games-Periods-Players]]="","",1)</f>
        <v/>
      </c>
    </row>
    <row r="1232" spans="10:18" hidden="1" x14ac:dyDescent="0.25">
      <c r="J1232" s="11" t="str">
        <f t="shared" si="98"/>
        <v/>
      </c>
      <c r="K1232" t="str">
        <f>IF(ROW()-ROW($K$4)+1&gt;COUNTA($J$4:$J$5000)*COUNTA(TabPP[Players playing]),"",INDEX($J$4:$J$5000,INT((ROW()-ROW($K$4))/COUNTA(TabPP[Players playing])+1))&amp;"-"&amp;INDEX(TabPP[Players playing],MOD(ROW()-ROW($K$4),COUNTA(TabPP[Players playing]))+1))</f>
        <v>G4-P2-</v>
      </c>
      <c r="L1232" t="str">
        <f t="shared" si="100"/>
        <v/>
      </c>
      <c r="M1232" t="str">
        <f t="shared" si="101"/>
        <v/>
      </c>
      <c r="N1232" t="str">
        <f t="shared" si="102"/>
        <v/>
      </c>
      <c r="O1232" t="str">
        <f t="array" ref="O1232">IFERROR(INDEX($L$4:$L$5000,_xlfn.AGGREGATE(15,6,IF($L$4:$L$5000&lt;&gt;"",ROW($L$4:$L$5000)-ROW($L$4)+1,NA()),ROWS($O$4:O1232))),"")</f>
        <v/>
      </c>
      <c r="P1232" t="str">
        <f>IF(O1232="","",IF(INDEX(TabPlayer2[Players],MATCH(P1231,TabPlayer2[Players],0)+1)="",$B$4,INDEX(TabPlayer2[Players],MATCH(P1231,TabPlayer2[Players],0)+1)))</f>
        <v/>
      </c>
      <c r="Q1232" t="str">
        <f t="shared" si="99"/>
        <v/>
      </c>
      <c r="R1232" t="str">
        <f>IF(TabResults[[#This Row],[Games-Periods-Players]]="","",1)</f>
        <v/>
      </c>
    </row>
    <row r="1233" spans="10:18" hidden="1" x14ac:dyDescent="0.25">
      <c r="J1233" s="11" t="str">
        <f t="shared" si="98"/>
        <v/>
      </c>
      <c r="K1233" t="str">
        <f>IF(ROW()-ROW($K$4)+1&gt;COUNTA($J$4:$J$5000)*COUNTA(TabPP[Players playing]),"",INDEX($J$4:$J$5000,INT((ROW()-ROW($K$4))/COUNTA(TabPP[Players playing])+1))&amp;"-"&amp;INDEX(TabPP[Players playing],MOD(ROW()-ROW($K$4),COUNTA(TabPP[Players playing]))+1))</f>
        <v>G4-P2-</v>
      </c>
      <c r="L1233" t="str">
        <f t="shared" si="100"/>
        <v/>
      </c>
      <c r="M1233" t="str">
        <f t="shared" si="101"/>
        <v/>
      </c>
      <c r="N1233" t="str">
        <f t="shared" si="102"/>
        <v/>
      </c>
      <c r="O1233" t="str">
        <f t="array" ref="O1233">IFERROR(INDEX($L$4:$L$5000,_xlfn.AGGREGATE(15,6,IF($L$4:$L$5000&lt;&gt;"",ROW($L$4:$L$5000)-ROW($L$4)+1,NA()),ROWS($O$4:O1233))),"")</f>
        <v/>
      </c>
      <c r="P1233" t="str">
        <f>IF(O1233="","",IF(INDEX(TabPlayer2[Players],MATCH(P1232,TabPlayer2[Players],0)+1)="",$B$4,INDEX(TabPlayer2[Players],MATCH(P1232,TabPlayer2[Players],0)+1)))</f>
        <v/>
      </c>
      <c r="Q1233" t="str">
        <f t="shared" si="99"/>
        <v/>
      </c>
      <c r="R1233" t="str">
        <f>IF(TabResults[[#This Row],[Games-Periods-Players]]="","",1)</f>
        <v/>
      </c>
    </row>
    <row r="1234" spans="10:18" hidden="1" x14ac:dyDescent="0.25">
      <c r="J1234" s="11" t="str">
        <f t="shared" si="98"/>
        <v/>
      </c>
      <c r="K1234" t="str">
        <f>IF(ROW()-ROW($K$4)+1&gt;COUNTA($J$4:$J$5000)*COUNTA(TabPP[Players playing]),"",INDEX($J$4:$J$5000,INT((ROW()-ROW($K$4))/COUNTA(TabPP[Players playing])+1))&amp;"-"&amp;INDEX(TabPP[Players playing],MOD(ROW()-ROW($K$4),COUNTA(TabPP[Players playing]))+1))</f>
        <v>G4-P2-</v>
      </c>
      <c r="L1234" t="str">
        <f t="shared" si="100"/>
        <v/>
      </c>
      <c r="M1234" t="str">
        <f t="shared" si="101"/>
        <v/>
      </c>
      <c r="N1234" t="str">
        <f t="shared" si="102"/>
        <v/>
      </c>
      <c r="O1234" t="str">
        <f t="array" ref="O1234">IFERROR(INDEX($L$4:$L$5000,_xlfn.AGGREGATE(15,6,IF($L$4:$L$5000&lt;&gt;"",ROW($L$4:$L$5000)-ROW($L$4)+1,NA()),ROWS($O$4:O1234))),"")</f>
        <v/>
      </c>
      <c r="P1234" t="str">
        <f>IF(O1234="","",IF(INDEX(TabPlayer2[Players],MATCH(P1233,TabPlayer2[Players],0)+1)="",$B$4,INDEX(TabPlayer2[Players],MATCH(P1233,TabPlayer2[Players],0)+1)))</f>
        <v/>
      </c>
      <c r="Q1234" t="str">
        <f t="shared" si="99"/>
        <v/>
      </c>
      <c r="R1234" t="str">
        <f>IF(TabResults[[#This Row],[Games-Periods-Players]]="","",1)</f>
        <v/>
      </c>
    </row>
    <row r="1235" spans="10:18" hidden="1" x14ac:dyDescent="0.25">
      <c r="J1235" s="11" t="str">
        <f t="shared" si="98"/>
        <v/>
      </c>
      <c r="K1235" t="str">
        <f>IF(ROW()-ROW($K$4)+1&gt;COUNTA($J$4:$J$5000)*COUNTA(TabPP[Players playing]),"",INDEX($J$4:$J$5000,INT((ROW()-ROW($K$4))/COUNTA(TabPP[Players playing])+1))&amp;"-"&amp;INDEX(TabPP[Players playing],MOD(ROW()-ROW($K$4),COUNTA(TabPP[Players playing]))+1))</f>
        <v>G4-P2-</v>
      </c>
      <c r="L1235" t="str">
        <f t="shared" si="100"/>
        <v/>
      </c>
      <c r="M1235" t="str">
        <f t="shared" si="101"/>
        <v/>
      </c>
      <c r="N1235" t="str">
        <f t="shared" si="102"/>
        <v/>
      </c>
      <c r="O1235" t="str">
        <f t="array" ref="O1235">IFERROR(INDEX($L$4:$L$5000,_xlfn.AGGREGATE(15,6,IF($L$4:$L$5000&lt;&gt;"",ROW($L$4:$L$5000)-ROW($L$4)+1,NA()),ROWS($O$4:O1235))),"")</f>
        <v/>
      </c>
      <c r="P1235" t="str">
        <f>IF(O1235="","",IF(INDEX(TabPlayer2[Players],MATCH(P1234,TabPlayer2[Players],0)+1)="",$B$4,INDEX(TabPlayer2[Players],MATCH(P1234,TabPlayer2[Players],0)+1)))</f>
        <v/>
      </c>
      <c r="Q1235" t="str">
        <f t="shared" si="99"/>
        <v/>
      </c>
      <c r="R1235" t="str">
        <f>IF(TabResults[[#This Row],[Games-Periods-Players]]="","",1)</f>
        <v/>
      </c>
    </row>
    <row r="1236" spans="10:18" hidden="1" x14ac:dyDescent="0.25">
      <c r="J1236" s="11" t="str">
        <f t="shared" si="98"/>
        <v/>
      </c>
      <c r="K1236" t="str">
        <f>IF(ROW()-ROW($K$4)+1&gt;COUNTA($J$4:$J$5000)*COUNTA(TabPP[Players playing]),"",INDEX($J$4:$J$5000,INT((ROW()-ROW($K$4))/COUNTA(TabPP[Players playing])+1))&amp;"-"&amp;INDEX(TabPP[Players playing],MOD(ROW()-ROW($K$4),COUNTA(TabPP[Players playing]))+1))</f>
        <v>G4-P2-</v>
      </c>
      <c r="L1236" t="str">
        <f t="shared" si="100"/>
        <v/>
      </c>
      <c r="M1236" t="str">
        <f t="shared" si="101"/>
        <v/>
      </c>
      <c r="N1236" t="str">
        <f t="shared" si="102"/>
        <v/>
      </c>
      <c r="O1236" t="str">
        <f t="array" ref="O1236">IFERROR(INDEX($L$4:$L$5000,_xlfn.AGGREGATE(15,6,IF($L$4:$L$5000&lt;&gt;"",ROW($L$4:$L$5000)-ROW($L$4)+1,NA()),ROWS($O$4:O1236))),"")</f>
        <v/>
      </c>
      <c r="P1236" t="str">
        <f>IF(O1236="","",IF(INDEX(TabPlayer2[Players],MATCH(P1235,TabPlayer2[Players],0)+1)="",$B$4,INDEX(TabPlayer2[Players],MATCH(P1235,TabPlayer2[Players],0)+1)))</f>
        <v/>
      </c>
      <c r="Q1236" t="str">
        <f t="shared" si="99"/>
        <v/>
      </c>
      <c r="R1236" t="str">
        <f>IF(TabResults[[#This Row],[Games-Periods-Players]]="","",1)</f>
        <v/>
      </c>
    </row>
    <row r="1237" spans="10:18" hidden="1" x14ac:dyDescent="0.25">
      <c r="J1237" s="11" t="str">
        <f t="shared" si="98"/>
        <v/>
      </c>
      <c r="K1237" t="str">
        <f>IF(ROW()-ROW($K$4)+1&gt;COUNTA($J$4:$J$5000)*COUNTA(TabPP[Players playing]),"",INDEX($J$4:$J$5000,INT((ROW()-ROW($K$4))/COUNTA(TabPP[Players playing])+1))&amp;"-"&amp;INDEX(TabPP[Players playing],MOD(ROW()-ROW($K$4),COUNTA(TabPP[Players playing]))+1))</f>
        <v>G4-P2-</v>
      </c>
      <c r="L1237" t="str">
        <f t="shared" si="100"/>
        <v/>
      </c>
      <c r="M1237" t="str">
        <f t="shared" si="101"/>
        <v/>
      </c>
      <c r="N1237" t="str">
        <f t="shared" si="102"/>
        <v/>
      </c>
      <c r="O1237" t="str">
        <f t="array" ref="O1237">IFERROR(INDEX($L$4:$L$5000,_xlfn.AGGREGATE(15,6,IF($L$4:$L$5000&lt;&gt;"",ROW($L$4:$L$5000)-ROW($L$4)+1,NA()),ROWS($O$4:O1237))),"")</f>
        <v/>
      </c>
      <c r="P1237" t="str">
        <f>IF(O1237="","",IF(INDEX(TabPlayer2[Players],MATCH(P1236,TabPlayer2[Players],0)+1)="",$B$4,INDEX(TabPlayer2[Players],MATCH(P1236,TabPlayer2[Players],0)+1)))</f>
        <v/>
      </c>
      <c r="Q1237" t="str">
        <f t="shared" si="99"/>
        <v/>
      </c>
      <c r="R1237" t="str">
        <f>IF(TabResults[[#This Row],[Games-Periods-Players]]="","",1)</f>
        <v/>
      </c>
    </row>
    <row r="1238" spans="10:18" hidden="1" x14ac:dyDescent="0.25">
      <c r="J1238" s="11" t="str">
        <f t="shared" si="98"/>
        <v/>
      </c>
      <c r="K1238" t="str">
        <f>IF(ROW()-ROW($K$4)+1&gt;COUNTA($J$4:$J$5000)*COUNTA(TabPP[Players playing]),"",INDEX($J$4:$J$5000,INT((ROW()-ROW($K$4))/COUNTA(TabPP[Players playing])+1))&amp;"-"&amp;INDEX(TabPP[Players playing],MOD(ROW()-ROW($K$4),COUNTA(TabPP[Players playing]))+1))</f>
        <v>G4-P2-</v>
      </c>
      <c r="L1238" t="str">
        <f t="shared" si="100"/>
        <v/>
      </c>
      <c r="M1238" t="str">
        <f t="shared" si="101"/>
        <v/>
      </c>
      <c r="N1238" t="str">
        <f t="shared" si="102"/>
        <v/>
      </c>
      <c r="O1238" t="str">
        <f t="array" ref="O1238">IFERROR(INDEX($L$4:$L$5000,_xlfn.AGGREGATE(15,6,IF($L$4:$L$5000&lt;&gt;"",ROW($L$4:$L$5000)-ROW($L$4)+1,NA()),ROWS($O$4:O1238))),"")</f>
        <v/>
      </c>
      <c r="P1238" t="str">
        <f>IF(O1238="","",IF(INDEX(TabPlayer2[Players],MATCH(P1237,TabPlayer2[Players],0)+1)="",$B$4,INDEX(TabPlayer2[Players],MATCH(P1237,TabPlayer2[Players],0)+1)))</f>
        <v/>
      </c>
      <c r="Q1238" t="str">
        <f t="shared" si="99"/>
        <v/>
      </c>
      <c r="R1238" t="str">
        <f>IF(TabResults[[#This Row],[Games-Periods-Players]]="","",1)</f>
        <v/>
      </c>
    </row>
    <row r="1239" spans="10:18" hidden="1" x14ac:dyDescent="0.25">
      <c r="J1239" s="11" t="str">
        <f t="shared" si="98"/>
        <v/>
      </c>
      <c r="K1239" t="str">
        <f>IF(ROW()-ROW($K$4)+1&gt;COUNTA($J$4:$J$5000)*COUNTA(TabPP[Players playing]),"",INDEX($J$4:$J$5000,INT((ROW()-ROW($K$4))/COUNTA(TabPP[Players playing])+1))&amp;"-"&amp;INDEX(TabPP[Players playing],MOD(ROW()-ROW($K$4),COUNTA(TabPP[Players playing]))+1))</f>
        <v>G4-P2-</v>
      </c>
      <c r="L1239" t="str">
        <f t="shared" si="100"/>
        <v/>
      </c>
      <c r="M1239" t="str">
        <f t="shared" si="101"/>
        <v/>
      </c>
      <c r="N1239" t="str">
        <f t="shared" si="102"/>
        <v/>
      </c>
      <c r="O1239" t="str">
        <f t="array" ref="O1239">IFERROR(INDEX($L$4:$L$5000,_xlfn.AGGREGATE(15,6,IF($L$4:$L$5000&lt;&gt;"",ROW($L$4:$L$5000)-ROW($L$4)+1,NA()),ROWS($O$4:O1239))),"")</f>
        <v/>
      </c>
      <c r="P1239" t="str">
        <f>IF(O1239="","",IF(INDEX(TabPlayer2[Players],MATCH(P1238,TabPlayer2[Players],0)+1)="",$B$4,INDEX(TabPlayer2[Players],MATCH(P1238,TabPlayer2[Players],0)+1)))</f>
        <v/>
      </c>
      <c r="Q1239" t="str">
        <f t="shared" si="99"/>
        <v/>
      </c>
      <c r="R1239" t="str">
        <f>IF(TabResults[[#This Row],[Games-Periods-Players]]="","",1)</f>
        <v/>
      </c>
    </row>
    <row r="1240" spans="10:18" hidden="1" x14ac:dyDescent="0.25">
      <c r="J1240" s="11" t="str">
        <f t="shared" si="98"/>
        <v/>
      </c>
      <c r="K1240" t="str">
        <f>IF(ROW()-ROW($K$4)+1&gt;COUNTA($J$4:$J$5000)*COUNTA(TabPP[Players playing]),"",INDEX($J$4:$J$5000,INT((ROW()-ROW($K$4))/COUNTA(TabPP[Players playing])+1))&amp;"-"&amp;INDEX(TabPP[Players playing],MOD(ROW()-ROW($K$4),COUNTA(TabPP[Players playing]))+1))</f>
        <v>G4-P2-</v>
      </c>
      <c r="L1240" t="str">
        <f t="shared" si="100"/>
        <v/>
      </c>
      <c r="M1240" t="str">
        <f t="shared" si="101"/>
        <v/>
      </c>
      <c r="N1240" t="str">
        <f t="shared" si="102"/>
        <v/>
      </c>
      <c r="O1240" t="str">
        <f t="array" ref="O1240">IFERROR(INDEX($L$4:$L$5000,_xlfn.AGGREGATE(15,6,IF($L$4:$L$5000&lt;&gt;"",ROW($L$4:$L$5000)-ROW($L$4)+1,NA()),ROWS($O$4:O1240))),"")</f>
        <v/>
      </c>
      <c r="P1240" t="str">
        <f>IF(O1240="","",IF(INDEX(TabPlayer2[Players],MATCH(P1239,TabPlayer2[Players],0)+1)="",$B$4,INDEX(TabPlayer2[Players],MATCH(P1239,TabPlayer2[Players],0)+1)))</f>
        <v/>
      </c>
      <c r="Q1240" t="str">
        <f t="shared" si="99"/>
        <v/>
      </c>
      <c r="R1240" t="str">
        <f>IF(TabResults[[#This Row],[Games-Periods-Players]]="","",1)</f>
        <v/>
      </c>
    </row>
    <row r="1241" spans="10:18" hidden="1" x14ac:dyDescent="0.25">
      <c r="J1241" s="11" t="str">
        <f t="shared" si="98"/>
        <v/>
      </c>
      <c r="K1241" t="str">
        <f>IF(ROW()-ROW($K$4)+1&gt;COUNTA($J$4:$J$5000)*COUNTA(TabPP[Players playing]),"",INDEX($J$4:$J$5000,INT((ROW()-ROW($K$4))/COUNTA(TabPP[Players playing])+1))&amp;"-"&amp;INDEX(TabPP[Players playing],MOD(ROW()-ROW($K$4),COUNTA(TabPP[Players playing]))+1))</f>
        <v>G4-P2-</v>
      </c>
      <c r="L1241" t="str">
        <f t="shared" si="100"/>
        <v/>
      </c>
      <c r="M1241" t="str">
        <f t="shared" si="101"/>
        <v/>
      </c>
      <c r="N1241" t="str">
        <f t="shared" si="102"/>
        <v/>
      </c>
      <c r="O1241" t="str">
        <f t="array" ref="O1241">IFERROR(INDEX($L$4:$L$5000,_xlfn.AGGREGATE(15,6,IF($L$4:$L$5000&lt;&gt;"",ROW($L$4:$L$5000)-ROW($L$4)+1,NA()),ROWS($O$4:O1241))),"")</f>
        <v/>
      </c>
      <c r="P1241" t="str">
        <f>IF(O1241="","",IF(INDEX(TabPlayer2[Players],MATCH(P1240,TabPlayer2[Players],0)+1)="",$B$4,INDEX(TabPlayer2[Players],MATCH(P1240,TabPlayer2[Players],0)+1)))</f>
        <v/>
      </c>
      <c r="Q1241" t="str">
        <f t="shared" si="99"/>
        <v/>
      </c>
      <c r="R1241" t="str">
        <f>IF(TabResults[[#This Row],[Games-Periods-Players]]="","",1)</f>
        <v/>
      </c>
    </row>
    <row r="1242" spans="10:18" hidden="1" x14ac:dyDescent="0.25">
      <c r="J1242" s="11" t="str">
        <f t="shared" si="98"/>
        <v/>
      </c>
      <c r="K1242" t="str">
        <f>IF(ROW()-ROW($K$4)+1&gt;COUNTA($J$4:$J$5000)*COUNTA(TabPP[Players playing]),"",INDEX($J$4:$J$5000,INT((ROW()-ROW($K$4))/COUNTA(TabPP[Players playing])+1))&amp;"-"&amp;INDEX(TabPP[Players playing],MOD(ROW()-ROW($K$4),COUNTA(TabPP[Players playing]))+1))</f>
        <v>G4-P2-</v>
      </c>
      <c r="L1242" t="str">
        <f t="shared" si="100"/>
        <v/>
      </c>
      <c r="M1242" t="str">
        <f t="shared" si="101"/>
        <v/>
      </c>
      <c r="N1242" t="str">
        <f t="shared" si="102"/>
        <v/>
      </c>
      <c r="O1242" t="str">
        <f t="array" ref="O1242">IFERROR(INDEX($L$4:$L$5000,_xlfn.AGGREGATE(15,6,IF($L$4:$L$5000&lt;&gt;"",ROW($L$4:$L$5000)-ROW($L$4)+1,NA()),ROWS($O$4:O1242))),"")</f>
        <v/>
      </c>
      <c r="P1242" t="str">
        <f>IF(O1242="","",IF(INDEX(TabPlayer2[Players],MATCH(P1241,TabPlayer2[Players],0)+1)="",$B$4,INDEX(TabPlayer2[Players],MATCH(P1241,TabPlayer2[Players],0)+1)))</f>
        <v/>
      </c>
      <c r="Q1242" t="str">
        <f t="shared" si="99"/>
        <v/>
      </c>
      <c r="R1242" t="str">
        <f>IF(TabResults[[#This Row],[Games-Periods-Players]]="","",1)</f>
        <v/>
      </c>
    </row>
    <row r="1243" spans="10:18" hidden="1" x14ac:dyDescent="0.25">
      <c r="J1243" s="11" t="str">
        <f t="shared" si="98"/>
        <v/>
      </c>
      <c r="K1243" t="str">
        <f>IF(ROW()-ROW($K$4)+1&gt;COUNTA($J$4:$J$5000)*COUNTA(TabPP[Players playing]),"",INDEX($J$4:$J$5000,INT((ROW()-ROW($K$4))/COUNTA(TabPP[Players playing])+1))&amp;"-"&amp;INDEX(TabPP[Players playing],MOD(ROW()-ROW($K$4),COUNTA(TabPP[Players playing]))+1))</f>
        <v>G4-P2-</v>
      </c>
      <c r="L1243" t="str">
        <f t="shared" si="100"/>
        <v/>
      </c>
      <c r="M1243" t="str">
        <f t="shared" si="101"/>
        <v/>
      </c>
      <c r="N1243" t="str">
        <f t="shared" si="102"/>
        <v/>
      </c>
      <c r="O1243" t="str">
        <f t="array" ref="O1243">IFERROR(INDEX($L$4:$L$5000,_xlfn.AGGREGATE(15,6,IF($L$4:$L$5000&lt;&gt;"",ROW($L$4:$L$5000)-ROW($L$4)+1,NA()),ROWS($O$4:O1243))),"")</f>
        <v/>
      </c>
      <c r="P1243" t="str">
        <f>IF(O1243="","",IF(INDEX(TabPlayer2[Players],MATCH(P1242,TabPlayer2[Players],0)+1)="",$B$4,INDEX(TabPlayer2[Players],MATCH(P1242,TabPlayer2[Players],0)+1)))</f>
        <v/>
      </c>
      <c r="Q1243" t="str">
        <f t="shared" si="99"/>
        <v/>
      </c>
      <c r="R1243" t="str">
        <f>IF(TabResults[[#This Row],[Games-Periods-Players]]="","",1)</f>
        <v/>
      </c>
    </row>
    <row r="1244" spans="10:18" hidden="1" x14ac:dyDescent="0.25">
      <c r="J1244" s="11" t="str">
        <f t="shared" si="98"/>
        <v/>
      </c>
      <c r="K1244" t="str">
        <f>IF(ROW()-ROW($K$4)+1&gt;COUNTA($J$4:$J$5000)*COUNTA(TabPP[Players playing]),"",INDEX($J$4:$J$5000,INT((ROW()-ROW($K$4))/COUNTA(TabPP[Players playing])+1))&amp;"-"&amp;INDEX(TabPP[Players playing],MOD(ROW()-ROW($K$4),COUNTA(TabPP[Players playing]))+1))</f>
        <v>G4-P3-PP1</v>
      </c>
      <c r="L1244" t="str">
        <f t="shared" si="100"/>
        <v>G4-P3-PP1</v>
      </c>
      <c r="M1244" t="str">
        <f t="shared" si="101"/>
        <v/>
      </c>
      <c r="N1244" t="str">
        <f t="shared" si="102"/>
        <v/>
      </c>
      <c r="O1244" t="str">
        <f t="array" ref="O1244">IFERROR(INDEX($L$4:$L$5000,_xlfn.AGGREGATE(15,6,IF($L$4:$L$5000&lt;&gt;"",ROW($L$4:$L$5000)-ROW($L$4)+1,NA()),ROWS($O$4:O1244))),"")</f>
        <v/>
      </c>
      <c r="P1244" t="str">
        <f>IF(O1244="","",IF(INDEX(TabPlayer2[Players],MATCH(P1243,TabPlayer2[Players],0)+1)="",$B$4,INDEX(TabPlayer2[Players],MATCH(P1243,TabPlayer2[Players],0)+1)))</f>
        <v/>
      </c>
      <c r="Q1244" t="str">
        <f t="shared" si="99"/>
        <v/>
      </c>
      <c r="R1244" t="str">
        <f>IF(TabResults[[#This Row],[Games-Periods-Players]]="","",1)</f>
        <v/>
      </c>
    </row>
    <row r="1245" spans="10:18" hidden="1" x14ac:dyDescent="0.25">
      <c r="J1245" s="11" t="str">
        <f t="shared" si="98"/>
        <v/>
      </c>
      <c r="K1245" t="str">
        <f>IF(ROW()-ROW($K$4)+1&gt;COUNTA($J$4:$J$5000)*COUNTA(TabPP[Players playing]),"",INDEX($J$4:$J$5000,INT((ROW()-ROW($K$4))/COUNTA(TabPP[Players playing])+1))&amp;"-"&amp;INDEX(TabPP[Players playing],MOD(ROW()-ROW($K$4),COUNTA(TabPP[Players playing]))+1))</f>
        <v>G4-P3-PP2</v>
      </c>
      <c r="L1245" t="str">
        <f t="shared" si="100"/>
        <v>G4-P3-PP2</v>
      </c>
      <c r="M1245" t="str">
        <f t="shared" si="101"/>
        <v/>
      </c>
      <c r="N1245" t="str">
        <f t="shared" si="102"/>
        <v/>
      </c>
      <c r="O1245" t="str">
        <f t="array" ref="O1245">IFERROR(INDEX($L$4:$L$5000,_xlfn.AGGREGATE(15,6,IF($L$4:$L$5000&lt;&gt;"",ROW($L$4:$L$5000)-ROW($L$4)+1,NA()),ROWS($O$4:O1245))),"")</f>
        <v/>
      </c>
      <c r="P1245" t="str">
        <f>IF(O1245="","",IF(INDEX(TabPlayer2[Players],MATCH(P1244,TabPlayer2[Players],0)+1)="",$B$4,INDEX(TabPlayer2[Players],MATCH(P1244,TabPlayer2[Players],0)+1)))</f>
        <v/>
      </c>
      <c r="Q1245" t="str">
        <f t="shared" si="99"/>
        <v/>
      </c>
      <c r="R1245" t="str">
        <f>IF(TabResults[[#This Row],[Games-Periods-Players]]="","",1)</f>
        <v/>
      </c>
    </row>
    <row r="1246" spans="10:18" hidden="1" x14ac:dyDescent="0.25">
      <c r="J1246" s="11" t="str">
        <f t="shared" si="98"/>
        <v/>
      </c>
      <c r="K1246" t="str">
        <f>IF(ROW()-ROW($K$4)+1&gt;COUNTA($J$4:$J$5000)*COUNTA(TabPP[Players playing]),"",INDEX($J$4:$J$5000,INT((ROW()-ROW($K$4))/COUNTA(TabPP[Players playing])+1))&amp;"-"&amp;INDEX(TabPP[Players playing],MOD(ROW()-ROW($K$4),COUNTA(TabPP[Players playing]))+1))</f>
        <v>G4-P3-PP3</v>
      </c>
      <c r="L1246" t="str">
        <f t="shared" si="100"/>
        <v>G4-P3-PP3</v>
      </c>
      <c r="M1246" t="str">
        <f t="shared" si="101"/>
        <v/>
      </c>
      <c r="N1246" t="str">
        <f t="shared" si="102"/>
        <v/>
      </c>
      <c r="O1246" t="str">
        <f t="array" ref="O1246">IFERROR(INDEX($L$4:$L$5000,_xlfn.AGGREGATE(15,6,IF($L$4:$L$5000&lt;&gt;"",ROW($L$4:$L$5000)-ROW($L$4)+1,NA()),ROWS($O$4:O1246))),"")</f>
        <v/>
      </c>
      <c r="P1246" t="str">
        <f>IF(O1246="","",IF(INDEX(TabPlayer2[Players],MATCH(P1245,TabPlayer2[Players],0)+1)="",$B$4,INDEX(TabPlayer2[Players],MATCH(P1245,TabPlayer2[Players],0)+1)))</f>
        <v/>
      </c>
      <c r="Q1246" t="str">
        <f t="shared" si="99"/>
        <v/>
      </c>
      <c r="R1246" t="str">
        <f>IF(TabResults[[#This Row],[Games-Periods-Players]]="","",1)</f>
        <v/>
      </c>
    </row>
    <row r="1247" spans="10:18" hidden="1" x14ac:dyDescent="0.25">
      <c r="J1247" s="11" t="str">
        <f t="shared" si="98"/>
        <v/>
      </c>
      <c r="K1247" t="str">
        <f>IF(ROW()-ROW($K$4)+1&gt;COUNTA($J$4:$J$5000)*COUNTA(TabPP[Players playing]),"",INDEX($J$4:$J$5000,INT((ROW()-ROW($K$4))/COUNTA(TabPP[Players playing])+1))&amp;"-"&amp;INDEX(TabPP[Players playing],MOD(ROW()-ROW($K$4),COUNTA(TabPP[Players playing]))+1))</f>
        <v>G4-P3-PP4</v>
      </c>
      <c r="L1247" t="str">
        <f t="shared" si="100"/>
        <v>G4-P3-PP4</v>
      </c>
      <c r="M1247" t="str">
        <f t="shared" si="101"/>
        <v/>
      </c>
      <c r="N1247" t="str">
        <f t="shared" si="102"/>
        <v/>
      </c>
      <c r="O1247" t="str">
        <f t="array" ref="O1247">IFERROR(INDEX($L$4:$L$5000,_xlfn.AGGREGATE(15,6,IF($L$4:$L$5000&lt;&gt;"",ROW($L$4:$L$5000)-ROW($L$4)+1,NA()),ROWS($O$4:O1247))),"")</f>
        <v/>
      </c>
      <c r="P1247" t="str">
        <f>IF(O1247="","",IF(INDEX(TabPlayer2[Players],MATCH(P1246,TabPlayer2[Players],0)+1)="",$B$4,INDEX(TabPlayer2[Players],MATCH(P1246,TabPlayer2[Players],0)+1)))</f>
        <v/>
      </c>
      <c r="Q1247" t="str">
        <f t="shared" si="99"/>
        <v/>
      </c>
      <c r="R1247" t="str">
        <f>IF(TabResults[[#This Row],[Games-Periods-Players]]="","",1)</f>
        <v/>
      </c>
    </row>
    <row r="1248" spans="10:18" hidden="1" x14ac:dyDescent="0.25">
      <c r="J1248" s="11" t="str">
        <f t="shared" si="98"/>
        <v/>
      </c>
      <c r="K1248" t="str">
        <f>IF(ROW()-ROW($K$4)+1&gt;COUNTA($J$4:$J$5000)*COUNTA(TabPP[Players playing]),"",INDEX($J$4:$J$5000,INT((ROW()-ROW($K$4))/COUNTA(TabPP[Players playing])+1))&amp;"-"&amp;INDEX(TabPP[Players playing],MOD(ROW()-ROW($K$4),COUNTA(TabPP[Players playing]))+1))</f>
        <v>G4-P3-PP5</v>
      </c>
      <c r="L1248" t="str">
        <f t="shared" si="100"/>
        <v>G4-P3-PP5</v>
      </c>
      <c r="M1248" t="str">
        <f t="shared" si="101"/>
        <v/>
      </c>
      <c r="N1248" t="str">
        <f t="shared" si="102"/>
        <v/>
      </c>
      <c r="O1248" t="str">
        <f t="array" ref="O1248">IFERROR(INDEX($L$4:$L$5000,_xlfn.AGGREGATE(15,6,IF($L$4:$L$5000&lt;&gt;"",ROW($L$4:$L$5000)-ROW($L$4)+1,NA()),ROWS($O$4:O1248))),"")</f>
        <v/>
      </c>
      <c r="P1248" t="str">
        <f>IF(O1248="","",IF(INDEX(TabPlayer2[Players],MATCH(P1247,TabPlayer2[Players],0)+1)="",$B$4,INDEX(TabPlayer2[Players],MATCH(P1247,TabPlayer2[Players],0)+1)))</f>
        <v/>
      </c>
      <c r="Q1248" t="str">
        <f t="shared" si="99"/>
        <v/>
      </c>
      <c r="R1248" t="str">
        <f>IF(TabResults[[#This Row],[Games-Periods-Players]]="","",1)</f>
        <v/>
      </c>
    </row>
    <row r="1249" spans="10:18" hidden="1" x14ac:dyDescent="0.25">
      <c r="J1249" s="11" t="str">
        <f t="shared" si="98"/>
        <v/>
      </c>
      <c r="K1249" t="str">
        <f>IF(ROW()-ROW($K$4)+1&gt;COUNTA($J$4:$J$5000)*COUNTA(TabPP[Players playing]),"",INDEX($J$4:$J$5000,INT((ROW()-ROW($K$4))/COUNTA(TabPP[Players playing])+1))&amp;"-"&amp;INDEX(TabPP[Players playing],MOD(ROW()-ROW($K$4),COUNTA(TabPP[Players playing]))+1))</f>
        <v>G4-P3-</v>
      </c>
      <c r="L1249" t="str">
        <f t="shared" si="100"/>
        <v/>
      </c>
      <c r="M1249" t="str">
        <f t="shared" si="101"/>
        <v/>
      </c>
      <c r="N1249" t="str">
        <f t="shared" si="102"/>
        <v/>
      </c>
      <c r="O1249" t="str">
        <f t="array" ref="O1249">IFERROR(INDEX($L$4:$L$5000,_xlfn.AGGREGATE(15,6,IF($L$4:$L$5000&lt;&gt;"",ROW($L$4:$L$5000)-ROW($L$4)+1,NA()),ROWS($O$4:O1249))),"")</f>
        <v/>
      </c>
      <c r="P1249" t="str">
        <f>IF(O1249="","",IF(INDEX(TabPlayer2[Players],MATCH(P1248,TabPlayer2[Players],0)+1)="",$B$4,INDEX(TabPlayer2[Players],MATCH(P1248,TabPlayer2[Players],0)+1)))</f>
        <v/>
      </c>
      <c r="Q1249" t="str">
        <f t="shared" si="99"/>
        <v/>
      </c>
      <c r="R1249" t="str">
        <f>IF(TabResults[[#This Row],[Games-Periods-Players]]="","",1)</f>
        <v/>
      </c>
    </row>
    <row r="1250" spans="10:18" hidden="1" x14ac:dyDescent="0.25">
      <c r="J1250" s="11" t="str">
        <f t="shared" si="98"/>
        <v/>
      </c>
      <c r="K1250" t="str">
        <f>IF(ROW()-ROW($K$4)+1&gt;COUNTA($J$4:$J$5000)*COUNTA(TabPP[Players playing]),"",INDEX($J$4:$J$5000,INT((ROW()-ROW($K$4))/COUNTA(TabPP[Players playing])+1))&amp;"-"&amp;INDEX(TabPP[Players playing],MOD(ROW()-ROW($K$4),COUNTA(TabPP[Players playing]))+1))</f>
        <v>G4-P3-</v>
      </c>
      <c r="L1250" t="str">
        <f t="shared" si="100"/>
        <v/>
      </c>
      <c r="M1250" t="str">
        <f t="shared" si="101"/>
        <v/>
      </c>
      <c r="N1250" t="str">
        <f t="shared" si="102"/>
        <v/>
      </c>
      <c r="O1250" t="str">
        <f t="array" ref="O1250">IFERROR(INDEX($L$4:$L$5000,_xlfn.AGGREGATE(15,6,IF($L$4:$L$5000&lt;&gt;"",ROW($L$4:$L$5000)-ROW($L$4)+1,NA()),ROWS($O$4:O1250))),"")</f>
        <v/>
      </c>
      <c r="P1250" t="str">
        <f>IF(O1250="","",IF(INDEX(TabPlayer2[Players],MATCH(P1249,TabPlayer2[Players],0)+1)="",$B$4,INDEX(TabPlayer2[Players],MATCH(P1249,TabPlayer2[Players],0)+1)))</f>
        <v/>
      </c>
      <c r="Q1250" t="str">
        <f t="shared" si="99"/>
        <v/>
      </c>
      <c r="R1250" t="str">
        <f>IF(TabResults[[#This Row],[Games-Periods-Players]]="","",1)</f>
        <v/>
      </c>
    </row>
    <row r="1251" spans="10:18" hidden="1" x14ac:dyDescent="0.25">
      <c r="J1251" s="11" t="str">
        <f t="shared" si="98"/>
        <v/>
      </c>
      <c r="K1251" t="str">
        <f>IF(ROW()-ROW($K$4)+1&gt;COUNTA($J$4:$J$5000)*COUNTA(TabPP[Players playing]),"",INDEX($J$4:$J$5000,INT((ROW()-ROW($K$4))/COUNTA(TabPP[Players playing])+1))&amp;"-"&amp;INDEX(TabPP[Players playing],MOD(ROW()-ROW($K$4),COUNTA(TabPP[Players playing]))+1))</f>
        <v>G4-P3-</v>
      </c>
      <c r="L1251" t="str">
        <f t="shared" si="100"/>
        <v/>
      </c>
      <c r="M1251" t="str">
        <f t="shared" si="101"/>
        <v/>
      </c>
      <c r="N1251" t="str">
        <f t="shared" si="102"/>
        <v/>
      </c>
      <c r="O1251" t="str">
        <f t="array" ref="O1251">IFERROR(INDEX($L$4:$L$5000,_xlfn.AGGREGATE(15,6,IF($L$4:$L$5000&lt;&gt;"",ROW($L$4:$L$5000)-ROW($L$4)+1,NA()),ROWS($O$4:O1251))),"")</f>
        <v/>
      </c>
      <c r="P1251" t="str">
        <f>IF(O1251="","",IF(INDEX(TabPlayer2[Players],MATCH(P1250,TabPlayer2[Players],0)+1)="",$B$4,INDEX(TabPlayer2[Players],MATCH(P1250,TabPlayer2[Players],0)+1)))</f>
        <v/>
      </c>
      <c r="Q1251" t="str">
        <f t="shared" si="99"/>
        <v/>
      </c>
      <c r="R1251" t="str">
        <f>IF(TabResults[[#This Row],[Games-Periods-Players]]="","",1)</f>
        <v/>
      </c>
    </row>
    <row r="1252" spans="10:18" hidden="1" x14ac:dyDescent="0.25">
      <c r="J1252" s="11" t="str">
        <f t="shared" si="98"/>
        <v/>
      </c>
      <c r="K1252" t="str">
        <f>IF(ROW()-ROW($K$4)+1&gt;COUNTA($J$4:$J$5000)*COUNTA(TabPP[Players playing]),"",INDEX($J$4:$J$5000,INT((ROW()-ROW($K$4))/COUNTA(TabPP[Players playing])+1))&amp;"-"&amp;INDEX(TabPP[Players playing],MOD(ROW()-ROW($K$4),COUNTA(TabPP[Players playing]))+1))</f>
        <v>G4-P3-</v>
      </c>
      <c r="L1252" t="str">
        <f t="shared" si="100"/>
        <v/>
      </c>
      <c r="M1252" t="str">
        <f t="shared" si="101"/>
        <v/>
      </c>
      <c r="N1252" t="str">
        <f t="shared" si="102"/>
        <v/>
      </c>
      <c r="O1252" t="str">
        <f t="array" ref="O1252">IFERROR(INDEX($L$4:$L$5000,_xlfn.AGGREGATE(15,6,IF($L$4:$L$5000&lt;&gt;"",ROW($L$4:$L$5000)-ROW($L$4)+1,NA()),ROWS($O$4:O1252))),"")</f>
        <v/>
      </c>
      <c r="P1252" t="str">
        <f>IF(O1252="","",IF(INDEX(TabPlayer2[Players],MATCH(P1251,TabPlayer2[Players],0)+1)="",$B$4,INDEX(TabPlayer2[Players],MATCH(P1251,TabPlayer2[Players],0)+1)))</f>
        <v/>
      </c>
      <c r="Q1252" t="str">
        <f t="shared" si="99"/>
        <v/>
      </c>
      <c r="R1252" t="str">
        <f>IF(TabResults[[#This Row],[Games-Periods-Players]]="","",1)</f>
        <v/>
      </c>
    </row>
    <row r="1253" spans="10:18" hidden="1" x14ac:dyDescent="0.25">
      <c r="J1253" s="11" t="str">
        <f t="shared" si="98"/>
        <v/>
      </c>
      <c r="K1253" t="str">
        <f>IF(ROW()-ROW($K$4)+1&gt;COUNTA($J$4:$J$5000)*COUNTA(TabPP[Players playing]),"",INDEX($J$4:$J$5000,INT((ROW()-ROW($K$4))/COUNTA(TabPP[Players playing])+1))&amp;"-"&amp;INDEX(TabPP[Players playing],MOD(ROW()-ROW($K$4),COUNTA(TabPP[Players playing]))+1))</f>
        <v>G4-P3-</v>
      </c>
      <c r="L1253" t="str">
        <f t="shared" si="100"/>
        <v/>
      </c>
      <c r="M1253" t="str">
        <f t="shared" si="101"/>
        <v/>
      </c>
      <c r="N1253" t="str">
        <f t="shared" si="102"/>
        <v/>
      </c>
      <c r="O1253" t="str">
        <f t="array" ref="O1253">IFERROR(INDEX($L$4:$L$5000,_xlfn.AGGREGATE(15,6,IF($L$4:$L$5000&lt;&gt;"",ROW($L$4:$L$5000)-ROW($L$4)+1,NA()),ROWS($O$4:O1253))),"")</f>
        <v/>
      </c>
      <c r="P1253" t="str">
        <f>IF(O1253="","",IF(INDEX(TabPlayer2[Players],MATCH(P1252,TabPlayer2[Players],0)+1)="",$B$4,INDEX(TabPlayer2[Players],MATCH(P1252,TabPlayer2[Players],0)+1)))</f>
        <v/>
      </c>
      <c r="Q1253" t="str">
        <f t="shared" si="99"/>
        <v/>
      </c>
      <c r="R1253" t="str">
        <f>IF(TabResults[[#This Row],[Games-Periods-Players]]="","",1)</f>
        <v/>
      </c>
    </row>
    <row r="1254" spans="10:18" hidden="1" x14ac:dyDescent="0.25">
      <c r="J1254" s="11" t="str">
        <f t="shared" si="98"/>
        <v/>
      </c>
      <c r="K1254" t="str">
        <f>IF(ROW()-ROW($K$4)+1&gt;COUNTA($J$4:$J$5000)*COUNTA(TabPP[Players playing]),"",INDEX($J$4:$J$5000,INT((ROW()-ROW($K$4))/COUNTA(TabPP[Players playing])+1))&amp;"-"&amp;INDEX(TabPP[Players playing],MOD(ROW()-ROW($K$4),COUNTA(TabPP[Players playing]))+1))</f>
        <v>G4-P3-</v>
      </c>
      <c r="L1254" t="str">
        <f t="shared" si="100"/>
        <v/>
      </c>
      <c r="M1254" t="str">
        <f t="shared" si="101"/>
        <v/>
      </c>
      <c r="N1254" t="str">
        <f t="shared" si="102"/>
        <v/>
      </c>
      <c r="O1254" t="str">
        <f t="array" ref="O1254">IFERROR(INDEX($L$4:$L$5000,_xlfn.AGGREGATE(15,6,IF($L$4:$L$5000&lt;&gt;"",ROW($L$4:$L$5000)-ROW($L$4)+1,NA()),ROWS($O$4:O1254))),"")</f>
        <v/>
      </c>
      <c r="P1254" t="str">
        <f>IF(O1254="","",IF(INDEX(TabPlayer2[Players],MATCH(P1253,TabPlayer2[Players],0)+1)="",$B$4,INDEX(TabPlayer2[Players],MATCH(P1253,TabPlayer2[Players],0)+1)))</f>
        <v/>
      </c>
      <c r="Q1254" t="str">
        <f t="shared" si="99"/>
        <v/>
      </c>
      <c r="R1254" t="str">
        <f>IF(TabResults[[#This Row],[Games-Periods-Players]]="","",1)</f>
        <v/>
      </c>
    </row>
    <row r="1255" spans="10:18" hidden="1" x14ac:dyDescent="0.25">
      <c r="J1255" s="11" t="str">
        <f t="shared" si="98"/>
        <v/>
      </c>
      <c r="K1255" t="str">
        <f>IF(ROW()-ROW($K$4)+1&gt;COUNTA($J$4:$J$5000)*COUNTA(TabPP[Players playing]),"",INDEX($J$4:$J$5000,INT((ROW()-ROW($K$4))/COUNTA(TabPP[Players playing])+1))&amp;"-"&amp;INDEX(TabPP[Players playing],MOD(ROW()-ROW($K$4),COUNTA(TabPP[Players playing]))+1))</f>
        <v>G4-P3-</v>
      </c>
      <c r="L1255" t="str">
        <f t="shared" si="100"/>
        <v/>
      </c>
      <c r="M1255" t="str">
        <f t="shared" si="101"/>
        <v/>
      </c>
      <c r="N1255" t="str">
        <f t="shared" si="102"/>
        <v/>
      </c>
      <c r="O1255" t="str">
        <f t="array" ref="O1255">IFERROR(INDEX($L$4:$L$5000,_xlfn.AGGREGATE(15,6,IF($L$4:$L$5000&lt;&gt;"",ROW($L$4:$L$5000)-ROW($L$4)+1,NA()),ROWS($O$4:O1255))),"")</f>
        <v/>
      </c>
      <c r="P1255" t="str">
        <f>IF(O1255="","",IF(INDEX(TabPlayer2[Players],MATCH(P1254,TabPlayer2[Players],0)+1)="",$B$4,INDEX(TabPlayer2[Players],MATCH(P1254,TabPlayer2[Players],0)+1)))</f>
        <v/>
      </c>
      <c r="Q1255" t="str">
        <f t="shared" si="99"/>
        <v/>
      </c>
      <c r="R1255" t="str">
        <f>IF(TabResults[[#This Row],[Games-Periods-Players]]="","",1)</f>
        <v/>
      </c>
    </row>
    <row r="1256" spans="10:18" hidden="1" x14ac:dyDescent="0.25">
      <c r="J1256" s="11" t="str">
        <f t="shared" si="98"/>
        <v/>
      </c>
      <c r="K1256" t="str">
        <f>IF(ROW()-ROW($K$4)+1&gt;COUNTA($J$4:$J$5000)*COUNTA(TabPP[Players playing]),"",INDEX($J$4:$J$5000,INT((ROW()-ROW($K$4))/COUNTA(TabPP[Players playing])+1))&amp;"-"&amp;INDEX(TabPP[Players playing],MOD(ROW()-ROW($K$4),COUNTA(TabPP[Players playing]))+1))</f>
        <v>G4-P3-</v>
      </c>
      <c r="L1256" t="str">
        <f t="shared" si="100"/>
        <v/>
      </c>
      <c r="M1256" t="str">
        <f t="shared" si="101"/>
        <v/>
      </c>
      <c r="N1256" t="str">
        <f t="shared" si="102"/>
        <v/>
      </c>
      <c r="O1256" t="str">
        <f t="array" ref="O1256">IFERROR(INDEX($L$4:$L$5000,_xlfn.AGGREGATE(15,6,IF($L$4:$L$5000&lt;&gt;"",ROW($L$4:$L$5000)-ROW($L$4)+1,NA()),ROWS($O$4:O1256))),"")</f>
        <v/>
      </c>
      <c r="P1256" t="str">
        <f>IF(O1256="","",IF(INDEX(TabPlayer2[Players],MATCH(P1255,TabPlayer2[Players],0)+1)="",$B$4,INDEX(TabPlayer2[Players],MATCH(P1255,TabPlayer2[Players],0)+1)))</f>
        <v/>
      </c>
      <c r="Q1256" t="str">
        <f t="shared" si="99"/>
        <v/>
      </c>
      <c r="R1256" t="str">
        <f>IF(TabResults[[#This Row],[Games-Periods-Players]]="","",1)</f>
        <v/>
      </c>
    </row>
    <row r="1257" spans="10:18" hidden="1" x14ac:dyDescent="0.25">
      <c r="J1257" s="11" t="str">
        <f t="shared" si="98"/>
        <v/>
      </c>
      <c r="K1257" t="str">
        <f>IF(ROW()-ROW($K$4)+1&gt;COUNTA($J$4:$J$5000)*COUNTA(TabPP[Players playing]),"",INDEX($J$4:$J$5000,INT((ROW()-ROW($K$4))/COUNTA(TabPP[Players playing])+1))&amp;"-"&amp;INDEX(TabPP[Players playing],MOD(ROW()-ROW($K$4),COUNTA(TabPP[Players playing]))+1))</f>
        <v>G4-P3-</v>
      </c>
      <c r="L1257" t="str">
        <f t="shared" si="100"/>
        <v/>
      </c>
      <c r="M1257" t="str">
        <f t="shared" si="101"/>
        <v/>
      </c>
      <c r="N1257" t="str">
        <f t="shared" si="102"/>
        <v/>
      </c>
      <c r="O1257" t="str">
        <f t="array" ref="O1257">IFERROR(INDEX($L$4:$L$5000,_xlfn.AGGREGATE(15,6,IF($L$4:$L$5000&lt;&gt;"",ROW($L$4:$L$5000)-ROW($L$4)+1,NA()),ROWS($O$4:O1257))),"")</f>
        <v/>
      </c>
      <c r="P1257" t="str">
        <f>IF(O1257="","",IF(INDEX(TabPlayer2[Players],MATCH(P1256,TabPlayer2[Players],0)+1)="",$B$4,INDEX(TabPlayer2[Players],MATCH(P1256,TabPlayer2[Players],0)+1)))</f>
        <v/>
      </c>
      <c r="Q1257" t="str">
        <f t="shared" si="99"/>
        <v/>
      </c>
      <c r="R1257" t="str">
        <f>IF(TabResults[[#This Row],[Games-Periods-Players]]="","",1)</f>
        <v/>
      </c>
    </row>
    <row r="1258" spans="10:18" hidden="1" x14ac:dyDescent="0.25">
      <c r="J1258" s="11" t="str">
        <f t="shared" si="98"/>
        <v/>
      </c>
      <c r="K1258" t="str">
        <f>IF(ROW()-ROW($K$4)+1&gt;COUNTA($J$4:$J$5000)*COUNTA(TabPP[Players playing]),"",INDEX($J$4:$J$5000,INT((ROW()-ROW($K$4))/COUNTA(TabPP[Players playing])+1))&amp;"-"&amp;INDEX(TabPP[Players playing],MOD(ROW()-ROW($K$4),COUNTA(TabPP[Players playing]))+1))</f>
        <v>G4-P3-</v>
      </c>
      <c r="L1258" t="str">
        <f t="shared" si="100"/>
        <v/>
      </c>
      <c r="M1258" t="str">
        <f t="shared" si="101"/>
        <v/>
      </c>
      <c r="N1258" t="str">
        <f t="shared" si="102"/>
        <v/>
      </c>
      <c r="O1258" t="str">
        <f t="array" ref="O1258">IFERROR(INDEX($L$4:$L$5000,_xlfn.AGGREGATE(15,6,IF($L$4:$L$5000&lt;&gt;"",ROW($L$4:$L$5000)-ROW($L$4)+1,NA()),ROWS($O$4:O1258))),"")</f>
        <v/>
      </c>
      <c r="P1258" t="str">
        <f>IF(O1258="","",IF(INDEX(TabPlayer2[Players],MATCH(P1257,TabPlayer2[Players],0)+1)="",$B$4,INDEX(TabPlayer2[Players],MATCH(P1257,TabPlayer2[Players],0)+1)))</f>
        <v/>
      </c>
      <c r="Q1258" t="str">
        <f t="shared" si="99"/>
        <v/>
      </c>
      <c r="R1258" t="str">
        <f>IF(TabResults[[#This Row],[Games-Periods-Players]]="","",1)</f>
        <v/>
      </c>
    </row>
    <row r="1259" spans="10:18" hidden="1" x14ac:dyDescent="0.25">
      <c r="J1259" s="11" t="str">
        <f t="shared" si="98"/>
        <v/>
      </c>
      <c r="K1259" t="str">
        <f>IF(ROW()-ROW($K$4)+1&gt;COUNTA($J$4:$J$5000)*COUNTA(TabPP[Players playing]),"",INDEX($J$4:$J$5000,INT((ROW()-ROW($K$4))/COUNTA(TabPP[Players playing])+1))&amp;"-"&amp;INDEX(TabPP[Players playing],MOD(ROW()-ROW($K$4),COUNTA(TabPP[Players playing]))+1))</f>
        <v>G4-P3-</v>
      </c>
      <c r="L1259" t="str">
        <f t="shared" si="100"/>
        <v/>
      </c>
      <c r="M1259" t="str">
        <f t="shared" si="101"/>
        <v/>
      </c>
      <c r="N1259" t="str">
        <f t="shared" si="102"/>
        <v/>
      </c>
      <c r="O1259" t="str">
        <f t="array" ref="O1259">IFERROR(INDEX($L$4:$L$5000,_xlfn.AGGREGATE(15,6,IF($L$4:$L$5000&lt;&gt;"",ROW($L$4:$L$5000)-ROW($L$4)+1,NA()),ROWS($O$4:O1259))),"")</f>
        <v/>
      </c>
      <c r="P1259" t="str">
        <f>IF(O1259="","",IF(INDEX(TabPlayer2[Players],MATCH(P1258,TabPlayer2[Players],0)+1)="",$B$4,INDEX(TabPlayer2[Players],MATCH(P1258,TabPlayer2[Players],0)+1)))</f>
        <v/>
      </c>
      <c r="Q1259" t="str">
        <f t="shared" si="99"/>
        <v/>
      </c>
      <c r="R1259" t="str">
        <f>IF(TabResults[[#This Row],[Games-Periods-Players]]="","",1)</f>
        <v/>
      </c>
    </row>
    <row r="1260" spans="10:18" hidden="1" x14ac:dyDescent="0.25">
      <c r="J1260" s="11" t="str">
        <f t="shared" si="98"/>
        <v/>
      </c>
      <c r="K1260" t="str">
        <f>IF(ROW()-ROW($K$4)+1&gt;COUNTA($J$4:$J$5000)*COUNTA(TabPP[Players playing]),"",INDEX($J$4:$J$5000,INT((ROW()-ROW($K$4))/COUNTA(TabPP[Players playing])+1))&amp;"-"&amp;INDEX(TabPP[Players playing],MOD(ROW()-ROW($K$4),COUNTA(TabPP[Players playing]))+1))</f>
        <v>G4-P3-</v>
      </c>
      <c r="L1260" t="str">
        <f t="shared" si="100"/>
        <v/>
      </c>
      <c r="M1260" t="str">
        <f t="shared" si="101"/>
        <v/>
      </c>
      <c r="N1260" t="str">
        <f t="shared" si="102"/>
        <v/>
      </c>
      <c r="O1260" t="str">
        <f t="array" ref="O1260">IFERROR(INDEX($L$4:$L$5000,_xlfn.AGGREGATE(15,6,IF($L$4:$L$5000&lt;&gt;"",ROW($L$4:$L$5000)-ROW($L$4)+1,NA()),ROWS($O$4:O1260))),"")</f>
        <v/>
      </c>
      <c r="P1260" t="str">
        <f>IF(O1260="","",IF(INDEX(TabPlayer2[Players],MATCH(P1259,TabPlayer2[Players],0)+1)="",$B$4,INDEX(TabPlayer2[Players],MATCH(P1259,TabPlayer2[Players],0)+1)))</f>
        <v/>
      </c>
      <c r="Q1260" t="str">
        <f t="shared" si="99"/>
        <v/>
      </c>
      <c r="R1260" t="str">
        <f>IF(TabResults[[#This Row],[Games-Periods-Players]]="","",1)</f>
        <v/>
      </c>
    </row>
    <row r="1261" spans="10:18" hidden="1" x14ac:dyDescent="0.25">
      <c r="J1261" s="11" t="str">
        <f t="shared" si="98"/>
        <v/>
      </c>
      <c r="K1261" t="str">
        <f>IF(ROW()-ROW($K$4)+1&gt;COUNTA($J$4:$J$5000)*COUNTA(TabPP[Players playing]),"",INDEX($J$4:$J$5000,INT((ROW()-ROW($K$4))/COUNTA(TabPP[Players playing])+1))&amp;"-"&amp;INDEX(TabPP[Players playing],MOD(ROW()-ROW($K$4),COUNTA(TabPP[Players playing]))+1))</f>
        <v>G4-P3-</v>
      </c>
      <c r="L1261" t="str">
        <f t="shared" si="100"/>
        <v/>
      </c>
      <c r="M1261" t="str">
        <f t="shared" si="101"/>
        <v/>
      </c>
      <c r="N1261" t="str">
        <f t="shared" si="102"/>
        <v/>
      </c>
      <c r="O1261" t="str">
        <f t="array" ref="O1261">IFERROR(INDEX($L$4:$L$5000,_xlfn.AGGREGATE(15,6,IF($L$4:$L$5000&lt;&gt;"",ROW($L$4:$L$5000)-ROW($L$4)+1,NA()),ROWS($O$4:O1261))),"")</f>
        <v/>
      </c>
      <c r="P1261" t="str">
        <f>IF(O1261="","",IF(INDEX(TabPlayer2[Players],MATCH(P1260,TabPlayer2[Players],0)+1)="",$B$4,INDEX(TabPlayer2[Players],MATCH(P1260,TabPlayer2[Players],0)+1)))</f>
        <v/>
      </c>
      <c r="Q1261" t="str">
        <f t="shared" si="99"/>
        <v/>
      </c>
      <c r="R1261" t="str">
        <f>IF(TabResults[[#This Row],[Games-Periods-Players]]="","",1)</f>
        <v/>
      </c>
    </row>
    <row r="1262" spans="10:18" hidden="1" x14ac:dyDescent="0.25">
      <c r="J1262" s="11" t="str">
        <f t="shared" si="98"/>
        <v/>
      </c>
      <c r="K1262" t="str">
        <f>IF(ROW()-ROW($K$4)+1&gt;COUNTA($J$4:$J$5000)*COUNTA(TabPP[Players playing]),"",INDEX($J$4:$J$5000,INT((ROW()-ROW($K$4))/COUNTA(TabPP[Players playing])+1))&amp;"-"&amp;INDEX(TabPP[Players playing],MOD(ROW()-ROW($K$4),COUNTA(TabPP[Players playing]))+1))</f>
        <v>G4-P3-</v>
      </c>
      <c r="L1262" t="str">
        <f t="shared" si="100"/>
        <v/>
      </c>
      <c r="M1262" t="str">
        <f t="shared" si="101"/>
        <v/>
      </c>
      <c r="N1262" t="str">
        <f t="shared" si="102"/>
        <v/>
      </c>
      <c r="O1262" t="str">
        <f t="array" ref="O1262">IFERROR(INDEX($L$4:$L$5000,_xlfn.AGGREGATE(15,6,IF($L$4:$L$5000&lt;&gt;"",ROW($L$4:$L$5000)-ROW($L$4)+1,NA()),ROWS($O$4:O1262))),"")</f>
        <v/>
      </c>
      <c r="P1262" t="str">
        <f>IF(O1262="","",IF(INDEX(TabPlayer2[Players],MATCH(P1261,TabPlayer2[Players],0)+1)="",$B$4,INDEX(TabPlayer2[Players],MATCH(P1261,TabPlayer2[Players],0)+1)))</f>
        <v/>
      </c>
      <c r="Q1262" t="str">
        <f t="shared" si="99"/>
        <v/>
      </c>
      <c r="R1262" t="str">
        <f>IF(TabResults[[#This Row],[Games-Periods-Players]]="","",1)</f>
        <v/>
      </c>
    </row>
    <row r="1263" spans="10:18" hidden="1" x14ac:dyDescent="0.25">
      <c r="J1263" s="11" t="str">
        <f t="shared" si="98"/>
        <v/>
      </c>
      <c r="K1263" t="str">
        <f>IF(ROW()-ROW($K$4)+1&gt;COUNTA($J$4:$J$5000)*COUNTA(TabPP[Players playing]),"",INDEX($J$4:$J$5000,INT((ROW()-ROW($K$4))/COUNTA(TabPP[Players playing])+1))&amp;"-"&amp;INDEX(TabPP[Players playing],MOD(ROW()-ROW($K$4),COUNTA(TabPP[Players playing]))+1))</f>
        <v>G4-P3-</v>
      </c>
      <c r="L1263" t="str">
        <f t="shared" si="100"/>
        <v/>
      </c>
      <c r="M1263" t="str">
        <f t="shared" si="101"/>
        <v/>
      </c>
      <c r="N1263" t="str">
        <f t="shared" si="102"/>
        <v/>
      </c>
      <c r="O1263" t="str">
        <f t="array" ref="O1263">IFERROR(INDEX($L$4:$L$5000,_xlfn.AGGREGATE(15,6,IF($L$4:$L$5000&lt;&gt;"",ROW($L$4:$L$5000)-ROW($L$4)+1,NA()),ROWS($O$4:O1263))),"")</f>
        <v/>
      </c>
      <c r="P1263" t="str">
        <f>IF(O1263="","",IF(INDEX(TabPlayer2[Players],MATCH(P1262,TabPlayer2[Players],0)+1)="",$B$4,INDEX(TabPlayer2[Players],MATCH(P1262,TabPlayer2[Players],0)+1)))</f>
        <v/>
      </c>
      <c r="Q1263" t="str">
        <f t="shared" si="99"/>
        <v/>
      </c>
      <c r="R1263" t="str">
        <f>IF(TabResults[[#This Row],[Games-Periods-Players]]="","",1)</f>
        <v/>
      </c>
    </row>
    <row r="1264" spans="10:18" hidden="1" x14ac:dyDescent="0.25">
      <c r="J1264" s="11" t="str">
        <f t="shared" si="98"/>
        <v/>
      </c>
      <c r="K1264" t="str">
        <f>IF(ROW()-ROW($K$4)+1&gt;COUNTA($J$4:$J$5000)*COUNTA(TabPP[Players playing]),"",INDEX($J$4:$J$5000,INT((ROW()-ROW($K$4))/COUNTA(TabPP[Players playing])+1))&amp;"-"&amp;INDEX(TabPP[Players playing],MOD(ROW()-ROW($K$4),COUNTA(TabPP[Players playing]))+1))</f>
        <v>G4-P4-PP1</v>
      </c>
      <c r="L1264" t="str">
        <f t="shared" si="100"/>
        <v>G4-P4-PP1</v>
      </c>
      <c r="M1264" t="str">
        <f t="shared" si="101"/>
        <v/>
      </c>
      <c r="N1264" t="str">
        <f t="shared" si="102"/>
        <v/>
      </c>
      <c r="O1264" t="str">
        <f t="array" ref="O1264">IFERROR(INDEX($L$4:$L$5000,_xlfn.AGGREGATE(15,6,IF($L$4:$L$5000&lt;&gt;"",ROW($L$4:$L$5000)-ROW($L$4)+1,NA()),ROWS($O$4:O1264))),"")</f>
        <v/>
      </c>
      <c r="P1264" t="str">
        <f>IF(O1264="","",IF(INDEX(TabPlayer2[Players],MATCH(P1263,TabPlayer2[Players],0)+1)="",$B$4,INDEX(TabPlayer2[Players],MATCH(P1263,TabPlayer2[Players],0)+1)))</f>
        <v/>
      </c>
      <c r="Q1264" t="str">
        <f t="shared" si="99"/>
        <v/>
      </c>
      <c r="R1264" t="str">
        <f>IF(TabResults[[#This Row],[Games-Periods-Players]]="","",1)</f>
        <v/>
      </c>
    </row>
    <row r="1265" spans="10:18" hidden="1" x14ac:dyDescent="0.25">
      <c r="J1265" s="11" t="str">
        <f t="shared" si="98"/>
        <v/>
      </c>
      <c r="K1265" t="str">
        <f>IF(ROW()-ROW($K$4)+1&gt;COUNTA($J$4:$J$5000)*COUNTA(TabPP[Players playing]),"",INDEX($J$4:$J$5000,INT((ROW()-ROW($K$4))/COUNTA(TabPP[Players playing])+1))&amp;"-"&amp;INDEX(TabPP[Players playing],MOD(ROW()-ROW($K$4),COUNTA(TabPP[Players playing]))+1))</f>
        <v>G4-P4-PP2</v>
      </c>
      <c r="L1265" t="str">
        <f t="shared" si="100"/>
        <v>G4-P4-PP2</v>
      </c>
      <c r="M1265" t="str">
        <f t="shared" si="101"/>
        <v/>
      </c>
      <c r="N1265" t="str">
        <f t="shared" si="102"/>
        <v/>
      </c>
      <c r="O1265" t="str">
        <f t="array" ref="O1265">IFERROR(INDEX($L$4:$L$5000,_xlfn.AGGREGATE(15,6,IF($L$4:$L$5000&lt;&gt;"",ROW($L$4:$L$5000)-ROW($L$4)+1,NA()),ROWS($O$4:O1265))),"")</f>
        <v/>
      </c>
      <c r="P1265" t="str">
        <f>IF(O1265="","",IF(INDEX(TabPlayer2[Players],MATCH(P1264,TabPlayer2[Players],0)+1)="",$B$4,INDEX(TabPlayer2[Players],MATCH(P1264,TabPlayer2[Players],0)+1)))</f>
        <v/>
      </c>
      <c r="Q1265" t="str">
        <f t="shared" si="99"/>
        <v/>
      </c>
      <c r="R1265" t="str">
        <f>IF(TabResults[[#This Row],[Games-Periods-Players]]="","",1)</f>
        <v/>
      </c>
    </row>
    <row r="1266" spans="10:18" hidden="1" x14ac:dyDescent="0.25">
      <c r="J1266" s="11" t="str">
        <f t="shared" si="98"/>
        <v/>
      </c>
      <c r="K1266" t="str">
        <f>IF(ROW()-ROW($K$4)+1&gt;COUNTA($J$4:$J$5000)*COUNTA(TabPP[Players playing]),"",INDEX($J$4:$J$5000,INT((ROW()-ROW($K$4))/COUNTA(TabPP[Players playing])+1))&amp;"-"&amp;INDEX(TabPP[Players playing],MOD(ROW()-ROW($K$4),COUNTA(TabPP[Players playing]))+1))</f>
        <v>G4-P4-PP3</v>
      </c>
      <c r="L1266" t="str">
        <f t="shared" si="100"/>
        <v>G4-P4-PP3</v>
      </c>
      <c r="M1266" t="str">
        <f t="shared" si="101"/>
        <v/>
      </c>
      <c r="N1266" t="str">
        <f t="shared" si="102"/>
        <v/>
      </c>
      <c r="O1266" t="str">
        <f t="array" ref="O1266">IFERROR(INDEX($L$4:$L$5000,_xlfn.AGGREGATE(15,6,IF($L$4:$L$5000&lt;&gt;"",ROW($L$4:$L$5000)-ROW($L$4)+1,NA()),ROWS($O$4:O1266))),"")</f>
        <v/>
      </c>
      <c r="P1266" t="str">
        <f>IF(O1266="","",IF(INDEX(TabPlayer2[Players],MATCH(P1265,TabPlayer2[Players],0)+1)="",$B$4,INDEX(TabPlayer2[Players],MATCH(P1265,TabPlayer2[Players],0)+1)))</f>
        <v/>
      </c>
      <c r="Q1266" t="str">
        <f t="shared" si="99"/>
        <v/>
      </c>
      <c r="R1266" t="str">
        <f>IF(TabResults[[#This Row],[Games-Periods-Players]]="","",1)</f>
        <v/>
      </c>
    </row>
    <row r="1267" spans="10:18" hidden="1" x14ac:dyDescent="0.25">
      <c r="J1267" s="11" t="str">
        <f t="shared" si="98"/>
        <v/>
      </c>
      <c r="K1267" t="str">
        <f>IF(ROW()-ROW($K$4)+1&gt;COUNTA($J$4:$J$5000)*COUNTA(TabPP[Players playing]),"",INDEX($J$4:$J$5000,INT((ROW()-ROW($K$4))/COUNTA(TabPP[Players playing])+1))&amp;"-"&amp;INDEX(TabPP[Players playing],MOD(ROW()-ROW($K$4),COUNTA(TabPP[Players playing]))+1))</f>
        <v>G4-P4-PP4</v>
      </c>
      <c r="L1267" t="str">
        <f t="shared" si="100"/>
        <v>G4-P4-PP4</v>
      </c>
      <c r="M1267" t="str">
        <f t="shared" si="101"/>
        <v/>
      </c>
      <c r="N1267" t="str">
        <f t="shared" si="102"/>
        <v/>
      </c>
      <c r="O1267" t="str">
        <f t="array" ref="O1267">IFERROR(INDEX($L$4:$L$5000,_xlfn.AGGREGATE(15,6,IF($L$4:$L$5000&lt;&gt;"",ROW($L$4:$L$5000)-ROW($L$4)+1,NA()),ROWS($O$4:O1267))),"")</f>
        <v/>
      </c>
      <c r="P1267" t="str">
        <f>IF(O1267="","",IF(INDEX(TabPlayer2[Players],MATCH(P1266,TabPlayer2[Players],0)+1)="",$B$4,INDEX(TabPlayer2[Players],MATCH(P1266,TabPlayer2[Players],0)+1)))</f>
        <v/>
      </c>
      <c r="Q1267" t="str">
        <f t="shared" si="99"/>
        <v/>
      </c>
      <c r="R1267" t="str">
        <f>IF(TabResults[[#This Row],[Games-Periods-Players]]="","",1)</f>
        <v/>
      </c>
    </row>
    <row r="1268" spans="10:18" hidden="1" x14ac:dyDescent="0.25">
      <c r="J1268" s="11" t="str">
        <f t="shared" si="98"/>
        <v/>
      </c>
      <c r="K1268" t="str">
        <f>IF(ROW()-ROW($K$4)+1&gt;COUNTA($J$4:$J$5000)*COUNTA(TabPP[Players playing]),"",INDEX($J$4:$J$5000,INT((ROW()-ROW($K$4))/COUNTA(TabPP[Players playing])+1))&amp;"-"&amp;INDEX(TabPP[Players playing],MOD(ROW()-ROW($K$4),COUNTA(TabPP[Players playing]))+1))</f>
        <v>G4-P4-PP5</v>
      </c>
      <c r="L1268" t="str">
        <f t="shared" si="100"/>
        <v>G4-P4-PP5</v>
      </c>
      <c r="M1268" t="str">
        <f t="shared" si="101"/>
        <v/>
      </c>
      <c r="N1268" t="str">
        <f t="shared" si="102"/>
        <v/>
      </c>
      <c r="O1268" t="str">
        <f t="array" ref="O1268">IFERROR(INDEX($L$4:$L$5000,_xlfn.AGGREGATE(15,6,IF($L$4:$L$5000&lt;&gt;"",ROW($L$4:$L$5000)-ROW($L$4)+1,NA()),ROWS($O$4:O1268))),"")</f>
        <v/>
      </c>
      <c r="P1268" t="str">
        <f>IF(O1268="","",IF(INDEX(TabPlayer2[Players],MATCH(P1267,TabPlayer2[Players],0)+1)="",$B$4,INDEX(TabPlayer2[Players],MATCH(P1267,TabPlayer2[Players],0)+1)))</f>
        <v/>
      </c>
      <c r="Q1268" t="str">
        <f t="shared" si="99"/>
        <v/>
      </c>
      <c r="R1268" t="str">
        <f>IF(TabResults[[#This Row],[Games-Periods-Players]]="","",1)</f>
        <v/>
      </c>
    </row>
    <row r="1269" spans="10:18" hidden="1" x14ac:dyDescent="0.25">
      <c r="J1269" s="11" t="str">
        <f t="shared" si="98"/>
        <v/>
      </c>
      <c r="K1269" t="str">
        <f>IF(ROW()-ROW($K$4)+1&gt;COUNTA($J$4:$J$5000)*COUNTA(TabPP[Players playing]),"",INDEX($J$4:$J$5000,INT((ROW()-ROW($K$4))/COUNTA(TabPP[Players playing])+1))&amp;"-"&amp;INDEX(TabPP[Players playing],MOD(ROW()-ROW($K$4),COUNTA(TabPP[Players playing]))+1))</f>
        <v>G4-P4-</v>
      </c>
      <c r="L1269" t="str">
        <f t="shared" si="100"/>
        <v/>
      </c>
      <c r="M1269" t="str">
        <f t="shared" si="101"/>
        <v/>
      </c>
      <c r="N1269" t="str">
        <f t="shared" si="102"/>
        <v/>
      </c>
      <c r="O1269" t="str">
        <f t="array" ref="O1269">IFERROR(INDEX($L$4:$L$5000,_xlfn.AGGREGATE(15,6,IF($L$4:$L$5000&lt;&gt;"",ROW($L$4:$L$5000)-ROW($L$4)+1,NA()),ROWS($O$4:O1269))),"")</f>
        <v/>
      </c>
      <c r="P1269" t="str">
        <f>IF(O1269="","",IF(INDEX(TabPlayer2[Players],MATCH(P1268,TabPlayer2[Players],0)+1)="",$B$4,INDEX(TabPlayer2[Players],MATCH(P1268,TabPlayer2[Players],0)+1)))</f>
        <v/>
      </c>
      <c r="Q1269" t="str">
        <f t="shared" si="99"/>
        <v/>
      </c>
      <c r="R1269" t="str">
        <f>IF(TabResults[[#This Row],[Games-Periods-Players]]="","",1)</f>
        <v/>
      </c>
    </row>
    <row r="1270" spans="10:18" hidden="1" x14ac:dyDescent="0.25">
      <c r="J1270" s="11" t="str">
        <f t="shared" si="98"/>
        <v/>
      </c>
      <c r="K1270" t="str">
        <f>IF(ROW()-ROW($K$4)+1&gt;COUNTA($J$4:$J$5000)*COUNTA(TabPP[Players playing]),"",INDEX($J$4:$J$5000,INT((ROW()-ROW($K$4))/COUNTA(TabPP[Players playing])+1))&amp;"-"&amp;INDEX(TabPP[Players playing],MOD(ROW()-ROW($K$4),COUNTA(TabPP[Players playing]))+1))</f>
        <v>G4-P4-</v>
      </c>
      <c r="L1270" t="str">
        <f t="shared" si="100"/>
        <v/>
      </c>
      <c r="M1270" t="str">
        <f t="shared" si="101"/>
        <v/>
      </c>
      <c r="N1270" t="str">
        <f t="shared" si="102"/>
        <v/>
      </c>
      <c r="O1270" t="str">
        <f t="array" ref="O1270">IFERROR(INDEX($L$4:$L$5000,_xlfn.AGGREGATE(15,6,IF($L$4:$L$5000&lt;&gt;"",ROW($L$4:$L$5000)-ROW($L$4)+1,NA()),ROWS($O$4:O1270))),"")</f>
        <v/>
      </c>
      <c r="P1270" t="str">
        <f>IF(O1270="","",IF(INDEX(TabPlayer2[Players],MATCH(P1269,TabPlayer2[Players],0)+1)="",$B$4,INDEX(TabPlayer2[Players],MATCH(P1269,TabPlayer2[Players],0)+1)))</f>
        <v/>
      </c>
      <c r="Q1270" t="str">
        <f t="shared" si="99"/>
        <v/>
      </c>
      <c r="R1270" t="str">
        <f>IF(TabResults[[#This Row],[Games-Periods-Players]]="","",1)</f>
        <v/>
      </c>
    </row>
    <row r="1271" spans="10:18" hidden="1" x14ac:dyDescent="0.25">
      <c r="J1271" s="11" t="str">
        <f t="shared" si="98"/>
        <v/>
      </c>
      <c r="K1271" t="str">
        <f>IF(ROW()-ROW($K$4)+1&gt;COUNTA($J$4:$J$5000)*COUNTA(TabPP[Players playing]),"",INDEX($J$4:$J$5000,INT((ROW()-ROW($K$4))/COUNTA(TabPP[Players playing])+1))&amp;"-"&amp;INDEX(TabPP[Players playing],MOD(ROW()-ROW($K$4),COUNTA(TabPP[Players playing]))+1))</f>
        <v>G4-P4-</v>
      </c>
      <c r="L1271" t="str">
        <f t="shared" si="100"/>
        <v/>
      </c>
      <c r="M1271" t="str">
        <f t="shared" si="101"/>
        <v/>
      </c>
      <c r="N1271" t="str">
        <f t="shared" si="102"/>
        <v/>
      </c>
      <c r="O1271" t="str">
        <f t="array" ref="O1271">IFERROR(INDEX($L$4:$L$5000,_xlfn.AGGREGATE(15,6,IF($L$4:$L$5000&lt;&gt;"",ROW($L$4:$L$5000)-ROW($L$4)+1,NA()),ROWS($O$4:O1271))),"")</f>
        <v/>
      </c>
      <c r="P1271" t="str">
        <f>IF(O1271="","",IF(INDEX(TabPlayer2[Players],MATCH(P1270,TabPlayer2[Players],0)+1)="",$B$4,INDEX(TabPlayer2[Players],MATCH(P1270,TabPlayer2[Players],0)+1)))</f>
        <v/>
      </c>
      <c r="Q1271" t="str">
        <f t="shared" si="99"/>
        <v/>
      </c>
      <c r="R1271" t="str">
        <f>IF(TabResults[[#This Row],[Games-Periods-Players]]="","",1)</f>
        <v/>
      </c>
    </row>
    <row r="1272" spans="10:18" hidden="1" x14ac:dyDescent="0.25">
      <c r="J1272" s="11" t="str">
        <f t="shared" si="98"/>
        <v/>
      </c>
      <c r="K1272" t="str">
        <f>IF(ROW()-ROW($K$4)+1&gt;COUNTA($J$4:$J$5000)*COUNTA(TabPP[Players playing]),"",INDEX($J$4:$J$5000,INT((ROW()-ROW($K$4))/COUNTA(TabPP[Players playing])+1))&amp;"-"&amp;INDEX(TabPP[Players playing],MOD(ROW()-ROW($K$4),COUNTA(TabPP[Players playing]))+1))</f>
        <v>G4-P4-</v>
      </c>
      <c r="L1272" t="str">
        <f t="shared" si="100"/>
        <v/>
      </c>
      <c r="M1272" t="str">
        <f t="shared" si="101"/>
        <v/>
      </c>
      <c r="N1272" t="str">
        <f t="shared" si="102"/>
        <v/>
      </c>
      <c r="O1272" t="str">
        <f t="array" ref="O1272">IFERROR(INDEX($L$4:$L$5000,_xlfn.AGGREGATE(15,6,IF($L$4:$L$5000&lt;&gt;"",ROW($L$4:$L$5000)-ROW($L$4)+1,NA()),ROWS($O$4:O1272))),"")</f>
        <v/>
      </c>
      <c r="P1272" t="str">
        <f>IF(O1272="","",IF(INDEX(TabPlayer2[Players],MATCH(P1271,TabPlayer2[Players],0)+1)="",$B$4,INDEX(TabPlayer2[Players],MATCH(P1271,TabPlayer2[Players],0)+1)))</f>
        <v/>
      </c>
      <c r="Q1272" t="str">
        <f t="shared" si="99"/>
        <v/>
      </c>
      <c r="R1272" t="str">
        <f>IF(TabResults[[#This Row],[Games-Periods-Players]]="","",1)</f>
        <v/>
      </c>
    </row>
    <row r="1273" spans="10:18" hidden="1" x14ac:dyDescent="0.25">
      <c r="J1273" s="11" t="str">
        <f t="shared" si="98"/>
        <v/>
      </c>
      <c r="K1273" t="str">
        <f>IF(ROW()-ROW($K$4)+1&gt;COUNTA($J$4:$J$5000)*COUNTA(TabPP[Players playing]),"",INDEX($J$4:$J$5000,INT((ROW()-ROW($K$4))/COUNTA(TabPP[Players playing])+1))&amp;"-"&amp;INDEX(TabPP[Players playing],MOD(ROW()-ROW($K$4),COUNTA(TabPP[Players playing]))+1))</f>
        <v>G4-P4-</v>
      </c>
      <c r="L1273" t="str">
        <f t="shared" si="100"/>
        <v/>
      </c>
      <c r="M1273" t="str">
        <f t="shared" si="101"/>
        <v/>
      </c>
      <c r="N1273" t="str">
        <f t="shared" si="102"/>
        <v/>
      </c>
      <c r="O1273" t="str">
        <f t="array" ref="O1273">IFERROR(INDEX($L$4:$L$5000,_xlfn.AGGREGATE(15,6,IF($L$4:$L$5000&lt;&gt;"",ROW($L$4:$L$5000)-ROW($L$4)+1,NA()),ROWS($O$4:O1273))),"")</f>
        <v/>
      </c>
      <c r="P1273" t="str">
        <f>IF(O1273="","",IF(INDEX(TabPlayer2[Players],MATCH(P1272,TabPlayer2[Players],0)+1)="",$B$4,INDEX(TabPlayer2[Players],MATCH(P1272,TabPlayer2[Players],0)+1)))</f>
        <v/>
      </c>
      <c r="Q1273" t="str">
        <f t="shared" si="99"/>
        <v/>
      </c>
      <c r="R1273" t="str">
        <f>IF(TabResults[[#This Row],[Games-Periods-Players]]="","",1)</f>
        <v/>
      </c>
    </row>
    <row r="1274" spans="10:18" hidden="1" x14ac:dyDescent="0.25">
      <c r="J1274" s="11" t="str">
        <f t="shared" si="98"/>
        <v/>
      </c>
      <c r="K1274" t="str">
        <f>IF(ROW()-ROW($K$4)+1&gt;COUNTA($J$4:$J$5000)*COUNTA(TabPP[Players playing]),"",INDEX($J$4:$J$5000,INT((ROW()-ROW($K$4))/COUNTA(TabPP[Players playing])+1))&amp;"-"&amp;INDEX(TabPP[Players playing],MOD(ROW()-ROW($K$4),COUNTA(TabPP[Players playing]))+1))</f>
        <v>G4-P4-</v>
      </c>
      <c r="L1274" t="str">
        <f t="shared" si="100"/>
        <v/>
      </c>
      <c r="M1274" t="str">
        <f t="shared" si="101"/>
        <v/>
      </c>
      <c r="N1274" t="str">
        <f t="shared" si="102"/>
        <v/>
      </c>
      <c r="O1274" t="str">
        <f t="array" ref="O1274">IFERROR(INDEX($L$4:$L$5000,_xlfn.AGGREGATE(15,6,IF($L$4:$L$5000&lt;&gt;"",ROW($L$4:$L$5000)-ROW($L$4)+1,NA()),ROWS($O$4:O1274))),"")</f>
        <v/>
      </c>
      <c r="P1274" t="str">
        <f>IF(O1274="","",IF(INDEX(TabPlayer2[Players],MATCH(P1273,TabPlayer2[Players],0)+1)="",$B$4,INDEX(TabPlayer2[Players],MATCH(P1273,TabPlayer2[Players],0)+1)))</f>
        <v/>
      </c>
      <c r="Q1274" t="str">
        <f t="shared" si="99"/>
        <v/>
      </c>
      <c r="R1274" t="str">
        <f>IF(TabResults[[#This Row],[Games-Periods-Players]]="","",1)</f>
        <v/>
      </c>
    </row>
    <row r="1275" spans="10:18" hidden="1" x14ac:dyDescent="0.25">
      <c r="J1275" s="11" t="str">
        <f t="shared" si="98"/>
        <v/>
      </c>
      <c r="K1275" t="str">
        <f>IF(ROW()-ROW($K$4)+1&gt;COUNTA($J$4:$J$5000)*COUNTA(TabPP[Players playing]),"",INDEX($J$4:$J$5000,INT((ROW()-ROW($K$4))/COUNTA(TabPP[Players playing])+1))&amp;"-"&amp;INDEX(TabPP[Players playing],MOD(ROW()-ROW($K$4),COUNTA(TabPP[Players playing]))+1))</f>
        <v>G4-P4-</v>
      </c>
      <c r="L1275" t="str">
        <f t="shared" si="100"/>
        <v/>
      </c>
      <c r="M1275" t="str">
        <f t="shared" si="101"/>
        <v/>
      </c>
      <c r="N1275" t="str">
        <f t="shared" si="102"/>
        <v/>
      </c>
      <c r="O1275" t="str">
        <f t="array" ref="O1275">IFERROR(INDEX($L$4:$L$5000,_xlfn.AGGREGATE(15,6,IF($L$4:$L$5000&lt;&gt;"",ROW($L$4:$L$5000)-ROW($L$4)+1,NA()),ROWS($O$4:O1275))),"")</f>
        <v/>
      </c>
      <c r="P1275" t="str">
        <f>IF(O1275="","",IF(INDEX(TabPlayer2[Players],MATCH(P1274,TabPlayer2[Players],0)+1)="",$B$4,INDEX(TabPlayer2[Players],MATCH(P1274,TabPlayer2[Players],0)+1)))</f>
        <v/>
      </c>
      <c r="Q1275" t="str">
        <f t="shared" si="99"/>
        <v/>
      </c>
      <c r="R1275" t="str">
        <f>IF(TabResults[[#This Row],[Games-Periods-Players]]="","",1)</f>
        <v/>
      </c>
    </row>
    <row r="1276" spans="10:18" hidden="1" x14ac:dyDescent="0.25">
      <c r="J1276" s="11" t="str">
        <f t="shared" si="98"/>
        <v/>
      </c>
      <c r="K1276" t="str">
        <f>IF(ROW()-ROW($K$4)+1&gt;COUNTA($J$4:$J$5000)*COUNTA(TabPP[Players playing]),"",INDEX($J$4:$J$5000,INT((ROW()-ROW($K$4))/COUNTA(TabPP[Players playing])+1))&amp;"-"&amp;INDEX(TabPP[Players playing],MOD(ROW()-ROW($K$4),COUNTA(TabPP[Players playing]))+1))</f>
        <v>G4-P4-</v>
      </c>
      <c r="L1276" t="str">
        <f t="shared" si="100"/>
        <v/>
      </c>
      <c r="M1276" t="str">
        <f t="shared" si="101"/>
        <v/>
      </c>
      <c r="N1276" t="str">
        <f t="shared" si="102"/>
        <v/>
      </c>
      <c r="O1276" t="str">
        <f t="array" ref="O1276">IFERROR(INDEX($L$4:$L$5000,_xlfn.AGGREGATE(15,6,IF($L$4:$L$5000&lt;&gt;"",ROW($L$4:$L$5000)-ROW($L$4)+1,NA()),ROWS($O$4:O1276))),"")</f>
        <v/>
      </c>
      <c r="P1276" t="str">
        <f>IF(O1276="","",IF(INDEX(TabPlayer2[Players],MATCH(P1275,TabPlayer2[Players],0)+1)="",$B$4,INDEX(TabPlayer2[Players],MATCH(P1275,TabPlayer2[Players],0)+1)))</f>
        <v/>
      </c>
      <c r="Q1276" t="str">
        <f t="shared" si="99"/>
        <v/>
      </c>
      <c r="R1276" t="str">
        <f>IF(TabResults[[#This Row],[Games-Periods-Players]]="","",1)</f>
        <v/>
      </c>
    </row>
    <row r="1277" spans="10:18" hidden="1" x14ac:dyDescent="0.25">
      <c r="J1277" s="11" t="str">
        <f t="shared" si="98"/>
        <v/>
      </c>
      <c r="K1277" t="str">
        <f>IF(ROW()-ROW($K$4)+1&gt;COUNTA($J$4:$J$5000)*COUNTA(TabPP[Players playing]),"",INDEX($J$4:$J$5000,INT((ROW()-ROW($K$4))/COUNTA(TabPP[Players playing])+1))&amp;"-"&amp;INDEX(TabPP[Players playing],MOD(ROW()-ROW($K$4),COUNTA(TabPP[Players playing]))+1))</f>
        <v>G4-P4-</v>
      </c>
      <c r="L1277" t="str">
        <f t="shared" si="100"/>
        <v/>
      </c>
      <c r="M1277" t="str">
        <f t="shared" si="101"/>
        <v/>
      </c>
      <c r="N1277" t="str">
        <f t="shared" si="102"/>
        <v/>
      </c>
      <c r="O1277" t="str">
        <f t="array" ref="O1277">IFERROR(INDEX($L$4:$L$5000,_xlfn.AGGREGATE(15,6,IF($L$4:$L$5000&lt;&gt;"",ROW($L$4:$L$5000)-ROW($L$4)+1,NA()),ROWS($O$4:O1277))),"")</f>
        <v/>
      </c>
      <c r="P1277" t="str">
        <f>IF(O1277="","",IF(INDEX(TabPlayer2[Players],MATCH(P1276,TabPlayer2[Players],0)+1)="",$B$4,INDEX(TabPlayer2[Players],MATCH(P1276,TabPlayer2[Players],0)+1)))</f>
        <v/>
      </c>
      <c r="Q1277" t="str">
        <f t="shared" si="99"/>
        <v/>
      </c>
      <c r="R1277" t="str">
        <f>IF(TabResults[[#This Row],[Games-Periods-Players]]="","",1)</f>
        <v/>
      </c>
    </row>
    <row r="1278" spans="10:18" hidden="1" x14ac:dyDescent="0.25">
      <c r="J1278" s="11" t="str">
        <f t="shared" si="98"/>
        <v/>
      </c>
      <c r="K1278" t="str">
        <f>IF(ROW()-ROW($K$4)+1&gt;COUNTA($J$4:$J$5000)*COUNTA(TabPP[Players playing]),"",INDEX($J$4:$J$5000,INT((ROW()-ROW($K$4))/COUNTA(TabPP[Players playing])+1))&amp;"-"&amp;INDEX(TabPP[Players playing],MOD(ROW()-ROW($K$4),COUNTA(TabPP[Players playing]))+1))</f>
        <v>G4-P4-</v>
      </c>
      <c r="L1278" t="str">
        <f t="shared" si="100"/>
        <v/>
      </c>
      <c r="M1278" t="str">
        <f t="shared" si="101"/>
        <v/>
      </c>
      <c r="N1278" t="str">
        <f t="shared" si="102"/>
        <v/>
      </c>
      <c r="O1278" t="str">
        <f t="array" ref="O1278">IFERROR(INDEX($L$4:$L$5000,_xlfn.AGGREGATE(15,6,IF($L$4:$L$5000&lt;&gt;"",ROW($L$4:$L$5000)-ROW($L$4)+1,NA()),ROWS($O$4:O1278))),"")</f>
        <v/>
      </c>
      <c r="P1278" t="str">
        <f>IF(O1278="","",IF(INDEX(TabPlayer2[Players],MATCH(P1277,TabPlayer2[Players],0)+1)="",$B$4,INDEX(TabPlayer2[Players],MATCH(P1277,TabPlayer2[Players],0)+1)))</f>
        <v/>
      </c>
      <c r="Q1278" t="str">
        <f t="shared" si="99"/>
        <v/>
      </c>
      <c r="R1278" t="str">
        <f>IF(TabResults[[#This Row],[Games-Periods-Players]]="","",1)</f>
        <v/>
      </c>
    </row>
    <row r="1279" spans="10:18" hidden="1" x14ac:dyDescent="0.25">
      <c r="J1279" s="11" t="str">
        <f t="shared" si="98"/>
        <v/>
      </c>
      <c r="K1279" t="str">
        <f>IF(ROW()-ROW($K$4)+1&gt;COUNTA($J$4:$J$5000)*COUNTA(TabPP[Players playing]),"",INDEX($J$4:$J$5000,INT((ROW()-ROW($K$4))/COUNTA(TabPP[Players playing])+1))&amp;"-"&amp;INDEX(TabPP[Players playing],MOD(ROW()-ROW($K$4),COUNTA(TabPP[Players playing]))+1))</f>
        <v>G4-P4-</v>
      </c>
      <c r="L1279" t="str">
        <f t="shared" si="100"/>
        <v/>
      </c>
      <c r="M1279" t="str">
        <f t="shared" si="101"/>
        <v/>
      </c>
      <c r="N1279" t="str">
        <f t="shared" si="102"/>
        <v/>
      </c>
      <c r="O1279" t="str">
        <f t="array" ref="O1279">IFERROR(INDEX($L$4:$L$5000,_xlfn.AGGREGATE(15,6,IF($L$4:$L$5000&lt;&gt;"",ROW($L$4:$L$5000)-ROW($L$4)+1,NA()),ROWS($O$4:O1279))),"")</f>
        <v/>
      </c>
      <c r="P1279" t="str">
        <f>IF(O1279="","",IF(INDEX(TabPlayer2[Players],MATCH(P1278,TabPlayer2[Players],0)+1)="",$B$4,INDEX(TabPlayer2[Players],MATCH(P1278,TabPlayer2[Players],0)+1)))</f>
        <v/>
      </c>
      <c r="Q1279" t="str">
        <f t="shared" si="99"/>
        <v/>
      </c>
      <c r="R1279" t="str">
        <f>IF(TabResults[[#This Row],[Games-Periods-Players]]="","",1)</f>
        <v/>
      </c>
    </row>
    <row r="1280" spans="10:18" hidden="1" x14ac:dyDescent="0.25">
      <c r="J1280" s="11" t="str">
        <f t="shared" si="98"/>
        <v/>
      </c>
      <c r="K1280" t="str">
        <f>IF(ROW()-ROW($K$4)+1&gt;COUNTA($J$4:$J$5000)*COUNTA(TabPP[Players playing]),"",INDEX($J$4:$J$5000,INT((ROW()-ROW($K$4))/COUNTA(TabPP[Players playing])+1))&amp;"-"&amp;INDEX(TabPP[Players playing],MOD(ROW()-ROW($K$4),COUNTA(TabPP[Players playing]))+1))</f>
        <v>G4-P4-</v>
      </c>
      <c r="L1280" t="str">
        <f t="shared" si="100"/>
        <v/>
      </c>
      <c r="M1280" t="str">
        <f t="shared" si="101"/>
        <v/>
      </c>
      <c r="N1280" t="str">
        <f t="shared" si="102"/>
        <v/>
      </c>
      <c r="O1280" t="str">
        <f t="array" ref="O1280">IFERROR(INDEX($L$4:$L$5000,_xlfn.AGGREGATE(15,6,IF($L$4:$L$5000&lt;&gt;"",ROW($L$4:$L$5000)-ROW($L$4)+1,NA()),ROWS($O$4:O1280))),"")</f>
        <v/>
      </c>
      <c r="P1280" t="str">
        <f>IF(O1280="","",IF(INDEX(TabPlayer2[Players],MATCH(P1279,TabPlayer2[Players],0)+1)="",$B$4,INDEX(TabPlayer2[Players],MATCH(P1279,TabPlayer2[Players],0)+1)))</f>
        <v/>
      </c>
      <c r="Q1280" t="str">
        <f t="shared" si="99"/>
        <v/>
      </c>
      <c r="R1280" t="str">
        <f>IF(TabResults[[#This Row],[Games-Periods-Players]]="","",1)</f>
        <v/>
      </c>
    </row>
    <row r="1281" spans="10:18" hidden="1" x14ac:dyDescent="0.25">
      <c r="J1281" s="11" t="str">
        <f t="shared" si="98"/>
        <v/>
      </c>
      <c r="K1281" t="str">
        <f>IF(ROW()-ROW($K$4)+1&gt;COUNTA($J$4:$J$5000)*COUNTA(TabPP[Players playing]),"",INDEX($J$4:$J$5000,INT((ROW()-ROW($K$4))/COUNTA(TabPP[Players playing])+1))&amp;"-"&amp;INDEX(TabPP[Players playing],MOD(ROW()-ROW($K$4),COUNTA(TabPP[Players playing]))+1))</f>
        <v>G4-P4-</v>
      </c>
      <c r="L1281" t="str">
        <f t="shared" si="100"/>
        <v/>
      </c>
      <c r="M1281" t="str">
        <f t="shared" si="101"/>
        <v/>
      </c>
      <c r="N1281" t="str">
        <f t="shared" si="102"/>
        <v/>
      </c>
      <c r="O1281" t="str">
        <f t="array" ref="O1281">IFERROR(INDEX($L$4:$L$5000,_xlfn.AGGREGATE(15,6,IF($L$4:$L$5000&lt;&gt;"",ROW($L$4:$L$5000)-ROW($L$4)+1,NA()),ROWS($O$4:O1281))),"")</f>
        <v/>
      </c>
      <c r="P1281" t="str">
        <f>IF(O1281="","",IF(INDEX(TabPlayer2[Players],MATCH(P1280,TabPlayer2[Players],0)+1)="",$B$4,INDEX(TabPlayer2[Players],MATCH(P1280,TabPlayer2[Players],0)+1)))</f>
        <v/>
      </c>
      <c r="Q1281" t="str">
        <f t="shared" si="99"/>
        <v/>
      </c>
      <c r="R1281" t="str">
        <f>IF(TabResults[[#This Row],[Games-Periods-Players]]="","",1)</f>
        <v/>
      </c>
    </row>
    <row r="1282" spans="10:18" hidden="1" x14ac:dyDescent="0.25">
      <c r="J1282" s="11" t="str">
        <f t="shared" si="98"/>
        <v/>
      </c>
      <c r="K1282" t="str">
        <f>IF(ROW()-ROW($K$4)+1&gt;COUNTA($J$4:$J$5000)*COUNTA(TabPP[Players playing]),"",INDEX($J$4:$J$5000,INT((ROW()-ROW($K$4))/COUNTA(TabPP[Players playing])+1))&amp;"-"&amp;INDEX(TabPP[Players playing],MOD(ROW()-ROW($K$4),COUNTA(TabPP[Players playing]))+1))</f>
        <v>G4-P4-</v>
      </c>
      <c r="L1282" t="str">
        <f t="shared" si="100"/>
        <v/>
      </c>
      <c r="M1282" t="str">
        <f t="shared" si="101"/>
        <v/>
      </c>
      <c r="N1282" t="str">
        <f t="shared" si="102"/>
        <v/>
      </c>
      <c r="O1282" t="str">
        <f t="array" ref="O1282">IFERROR(INDEX($L$4:$L$5000,_xlfn.AGGREGATE(15,6,IF($L$4:$L$5000&lt;&gt;"",ROW($L$4:$L$5000)-ROW($L$4)+1,NA()),ROWS($O$4:O1282))),"")</f>
        <v/>
      </c>
      <c r="P1282" t="str">
        <f>IF(O1282="","",IF(INDEX(TabPlayer2[Players],MATCH(P1281,TabPlayer2[Players],0)+1)="",$B$4,INDEX(TabPlayer2[Players],MATCH(P1281,TabPlayer2[Players],0)+1)))</f>
        <v/>
      </c>
      <c r="Q1282" t="str">
        <f t="shared" si="99"/>
        <v/>
      </c>
      <c r="R1282" t="str">
        <f>IF(TabResults[[#This Row],[Games-Periods-Players]]="","",1)</f>
        <v/>
      </c>
    </row>
    <row r="1283" spans="10:18" hidden="1" x14ac:dyDescent="0.25">
      <c r="J1283" s="11" t="str">
        <f t="shared" si="98"/>
        <v/>
      </c>
      <c r="K1283" t="str">
        <f>IF(ROW()-ROW($K$4)+1&gt;COUNTA($J$4:$J$5000)*COUNTA(TabPP[Players playing]),"",INDEX($J$4:$J$5000,INT((ROW()-ROW($K$4))/COUNTA(TabPP[Players playing])+1))&amp;"-"&amp;INDEX(TabPP[Players playing],MOD(ROW()-ROW($K$4),COUNTA(TabPP[Players playing]))+1))</f>
        <v>G4-P4-</v>
      </c>
      <c r="L1283" t="str">
        <f t="shared" si="100"/>
        <v/>
      </c>
      <c r="M1283" t="str">
        <f t="shared" si="101"/>
        <v/>
      </c>
      <c r="N1283" t="str">
        <f t="shared" si="102"/>
        <v/>
      </c>
      <c r="O1283" t="str">
        <f t="array" ref="O1283">IFERROR(INDEX($L$4:$L$5000,_xlfn.AGGREGATE(15,6,IF($L$4:$L$5000&lt;&gt;"",ROW($L$4:$L$5000)-ROW($L$4)+1,NA()),ROWS($O$4:O1283))),"")</f>
        <v/>
      </c>
      <c r="P1283" t="str">
        <f>IF(O1283="","",IF(INDEX(TabPlayer2[Players],MATCH(P1282,TabPlayer2[Players],0)+1)="",$B$4,INDEX(TabPlayer2[Players],MATCH(P1282,TabPlayer2[Players],0)+1)))</f>
        <v/>
      </c>
      <c r="Q1283" t="str">
        <f t="shared" si="99"/>
        <v/>
      </c>
      <c r="R1283" t="str">
        <f>IF(TabResults[[#This Row],[Games-Periods-Players]]="","",1)</f>
        <v/>
      </c>
    </row>
    <row r="1284" spans="10:18" hidden="1" x14ac:dyDescent="0.25">
      <c r="J1284" s="11" t="str">
        <f t="shared" ref="J1284:J1347" si="103">IF(ROW()-ROW($J$4)+1&gt;COUNTA($D$4:$D$23)*COUNTA($F$4:$F$23),"",INDEX($D$4:$D$23,INT((ROW()-ROW($J$4))/COUNTA($F$4:$F$23)+1))&amp;"-"&amp;INDEX($F$4:$F$23,MOD(ROW()-ROW($J$4),COUNTA($F$4:$F$23))+1))</f>
        <v/>
      </c>
      <c r="K1284" t="str">
        <f>IF(ROW()-ROW($K$4)+1&gt;COUNTA($J$4:$J$5000)*COUNTA(TabPP[Players playing]),"",INDEX($J$4:$J$5000,INT((ROW()-ROW($K$4))/COUNTA(TabPP[Players playing])+1))&amp;"-"&amp;INDEX(TabPP[Players playing],MOD(ROW()-ROW($K$4),COUNTA(TabPP[Players playing]))+1))</f>
        <v>G4-P5-PP1</v>
      </c>
      <c r="L1284" t="str">
        <f t="shared" si="100"/>
        <v>G4-P5-PP1</v>
      </c>
      <c r="M1284" t="str">
        <f t="shared" si="101"/>
        <v/>
      </c>
      <c r="N1284" t="str">
        <f t="shared" si="102"/>
        <v/>
      </c>
      <c r="O1284" t="str">
        <f t="array" ref="O1284">IFERROR(INDEX($L$4:$L$5000,_xlfn.AGGREGATE(15,6,IF($L$4:$L$5000&lt;&gt;"",ROW($L$4:$L$5000)-ROW($L$4)+1,NA()),ROWS($O$4:O1284))),"")</f>
        <v/>
      </c>
      <c r="P1284" t="str">
        <f>IF(O1284="","",IF(INDEX(TabPlayer2[Players],MATCH(P1283,TabPlayer2[Players],0)+1)="",$B$4,INDEX(TabPlayer2[Players],MATCH(P1283,TabPlayer2[Players],0)+1)))</f>
        <v/>
      </c>
      <c r="Q1284" t="str">
        <f t="shared" ref="Q1284:Q1347" si="104">IF(O1284="","",M1284&amp;"-"&amp;N1284&amp;"-"&amp;P1284)</f>
        <v/>
      </c>
      <c r="R1284" t="str">
        <f>IF(TabResults[[#This Row],[Games-Periods-Players]]="","",1)</f>
        <v/>
      </c>
    </row>
    <row r="1285" spans="10:18" hidden="1" x14ac:dyDescent="0.25">
      <c r="J1285" s="11" t="str">
        <f t="shared" si="103"/>
        <v/>
      </c>
      <c r="K1285" t="str">
        <f>IF(ROW()-ROW($K$4)+1&gt;COUNTA($J$4:$J$5000)*COUNTA(TabPP[Players playing]),"",INDEX($J$4:$J$5000,INT((ROW()-ROW($K$4))/COUNTA(TabPP[Players playing])+1))&amp;"-"&amp;INDEX(TabPP[Players playing],MOD(ROW()-ROW($K$4),COUNTA(TabPP[Players playing]))+1))</f>
        <v>G4-P5-PP2</v>
      </c>
      <c r="L1285" t="str">
        <f t="shared" ref="L1285:L1348" si="105">IF(LEN(K1285)&gt;=9,K1285,"")</f>
        <v>G4-P5-PP2</v>
      </c>
      <c r="M1285" t="str">
        <f t="shared" ref="M1285:M1348" si="106">TRIM(LEFT(SUBSTITUTE(O1285,"-",REPT(" ",LEN(O1285))),LEN(O1285)))</f>
        <v/>
      </c>
      <c r="N1285" t="str">
        <f t="shared" ref="N1285:N1348" si="107">TRIM(MID(SUBSTITUTE(O1285,"-",REPT(" ",LEN(O1285))),(2-1)*LEN(O1285)+1,LEN(O1285)))</f>
        <v/>
      </c>
      <c r="O1285" t="str">
        <f t="array" ref="O1285">IFERROR(INDEX($L$4:$L$5000,_xlfn.AGGREGATE(15,6,IF($L$4:$L$5000&lt;&gt;"",ROW($L$4:$L$5000)-ROW($L$4)+1,NA()),ROWS($O$4:O1285))),"")</f>
        <v/>
      </c>
      <c r="P1285" t="str">
        <f>IF(O1285="","",IF(INDEX(TabPlayer2[Players],MATCH(P1284,TabPlayer2[Players],0)+1)="",$B$4,INDEX(TabPlayer2[Players],MATCH(P1284,TabPlayer2[Players],0)+1)))</f>
        <v/>
      </c>
      <c r="Q1285" t="str">
        <f t="shared" si="104"/>
        <v/>
      </c>
      <c r="R1285" t="str">
        <f>IF(TabResults[[#This Row],[Games-Periods-Players]]="","",1)</f>
        <v/>
      </c>
    </row>
    <row r="1286" spans="10:18" hidden="1" x14ac:dyDescent="0.25">
      <c r="J1286" s="11" t="str">
        <f t="shared" si="103"/>
        <v/>
      </c>
      <c r="K1286" t="str">
        <f>IF(ROW()-ROW($K$4)+1&gt;COUNTA($J$4:$J$5000)*COUNTA(TabPP[Players playing]),"",INDEX($J$4:$J$5000,INT((ROW()-ROW($K$4))/COUNTA(TabPP[Players playing])+1))&amp;"-"&amp;INDEX(TabPP[Players playing],MOD(ROW()-ROW($K$4),COUNTA(TabPP[Players playing]))+1))</f>
        <v>G4-P5-PP3</v>
      </c>
      <c r="L1286" t="str">
        <f t="shared" si="105"/>
        <v>G4-P5-PP3</v>
      </c>
      <c r="M1286" t="str">
        <f t="shared" si="106"/>
        <v/>
      </c>
      <c r="N1286" t="str">
        <f t="shared" si="107"/>
        <v/>
      </c>
      <c r="O1286" t="str">
        <f t="array" ref="O1286">IFERROR(INDEX($L$4:$L$5000,_xlfn.AGGREGATE(15,6,IF($L$4:$L$5000&lt;&gt;"",ROW($L$4:$L$5000)-ROW($L$4)+1,NA()),ROWS($O$4:O1286))),"")</f>
        <v/>
      </c>
      <c r="P1286" t="str">
        <f>IF(O1286="","",IF(INDEX(TabPlayer2[Players],MATCH(P1285,TabPlayer2[Players],0)+1)="",$B$4,INDEX(TabPlayer2[Players],MATCH(P1285,TabPlayer2[Players],0)+1)))</f>
        <v/>
      </c>
      <c r="Q1286" t="str">
        <f t="shared" si="104"/>
        <v/>
      </c>
      <c r="R1286" t="str">
        <f>IF(TabResults[[#This Row],[Games-Periods-Players]]="","",1)</f>
        <v/>
      </c>
    </row>
    <row r="1287" spans="10:18" hidden="1" x14ac:dyDescent="0.25">
      <c r="J1287" s="11" t="str">
        <f t="shared" si="103"/>
        <v/>
      </c>
      <c r="K1287" t="str">
        <f>IF(ROW()-ROW($K$4)+1&gt;COUNTA($J$4:$J$5000)*COUNTA(TabPP[Players playing]),"",INDEX($J$4:$J$5000,INT((ROW()-ROW($K$4))/COUNTA(TabPP[Players playing])+1))&amp;"-"&amp;INDEX(TabPP[Players playing],MOD(ROW()-ROW($K$4),COUNTA(TabPP[Players playing]))+1))</f>
        <v>G4-P5-PP4</v>
      </c>
      <c r="L1287" t="str">
        <f t="shared" si="105"/>
        <v>G4-P5-PP4</v>
      </c>
      <c r="M1287" t="str">
        <f t="shared" si="106"/>
        <v/>
      </c>
      <c r="N1287" t="str">
        <f t="shared" si="107"/>
        <v/>
      </c>
      <c r="O1287" t="str">
        <f t="array" ref="O1287">IFERROR(INDEX($L$4:$L$5000,_xlfn.AGGREGATE(15,6,IF($L$4:$L$5000&lt;&gt;"",ROW($L$4:$L$5000)-ROW($L$4)+1,NA()),ROWS($O$4:O1287))),"")</f>
        <v/>
      </c>
      <c r="P1287" t="str">
        <f>IF(O1287="","",IF(INDEX(TabPlayer2[Players],MATCH(P1286,TabPlayer2[Players],0)+1)="",$B$4,INDEX(TabPlayer2[Players],MATCH(P1286,TabPlayer2[Players],0)+1)))</f>
        <v/>
      </c>
      <c r="Q1287" t="str">
        <f t="shared" si="104"/>
        <v/>
      </c>
      <c r="R1287" t="str">
        <f>IF(TabResults[[#This Row],[Games-Periods-Players]]="","",1)</f>
        <v/>
      </c>
    </row>
    <row r="1288" spans="10:18" hidden="1" x14ac:dyDescent="0.25">
      <c r="J1288" s="11" t="str">
        <f t="shared" si="103"/>
        <v/>
      </c>
      <c r="K1288" t="str">
        <f>IF(ROW()-ROW($K$4)+1&gt;COUNTA($J$4:$J$5000)*COUNTA(TabPP[Players playing]),"",INDEX($J$4:$J$5000,INT((ROW()-ROW($K$4))/COUNTA(TabPP[Players playing])+1))&amp;"-"&amp;INDEX(TabPP[Players playing],MOD(ROW()-ROW($K$4),COUNTA(TabPP[Players playing]))+1))</f>
        <v>G4-P5-PP5</v>
      </c>
      <c r="L1288" t="str">
        <f t="shared" si="105"/>
        <v>G4-P5-PP5</v>
      </c>
      <c r="M1288" t="str">
        <f t="shared" si="106"/>
        <v/>
      </c>
      <c r="N1288" t="str">
        <f t="shared" si="107"/>
        <v/>
      </c>
      <c r="O1288" t="str">
        <f t="array" ref="O1288">IFERROR(INDEX($L$4:$L$5000,_xlfn.AGGREGATE(15,6,IF($L$4:$L$5000&lt;&gt;"",ROW($L$4:$L$5000)-ROW($L$4)+1,NA()),ROWS($O$4:O1288))),"")</f>
        <v/>
      </c>
      <c r="P1288" t="str">
        <f>IF(O1288="","",IF(INDEX(TabPlayer2[Players],MATCH(P1287,TabPlayer2[Players],0)+1)="",$B$4,INDEX(TabPlayer2[Players],MATCH(P1287,TabPlayer2[Players],0)+1)))</f>
        <v/>
      </c>
      <c r="Q1288" t="str">
        <f t="shared" si="104"/>
        <v/>
      </c>
      <c r="R1288" t="str">
        <f>IF(TabResults[[#This Row],[Games-Periods-Players]]="","",1)</f>
        <v/>
      </c>
    </row>
    <row r="1289" spans="10:18" hidden="1" x14ac:dyDescent="0.25">
      <c r="J1289" s="11" t="str">
        <f t="shared" si="103"/>
        <v/>
      </c>
      <c r="K1289" t="str">
        <f>IF(ROW()-ROW($K$4)+1&gt;COUNTA($J$4:$J$5000)*COUNTA(TabPP[Players playing]),"",INDEX($J$4:$J$5000,INT((ROW()-ROW($K$4))/COUNTA(TabPP[Players playing])+1))&amp;"-"&amp;INDEX(TabPP[Players playing],MOD(ROW()-ROW($K$4),COUNTA(TabPP[Players playing]))+1))</f>
        <v>G4-P5-</v>
      </c>
      <c r="L1289" t="str">
        <f t="shared" si="105"/>
        <v/>
      </c>
      <c r="M1289" t="str">
        <f t="shared" si="106"/>
        <v/>
      </c>
      <c r="N1289" t="str">
        <f t="shared" si="107"/>
        <v/>
      </c>
      <c r="O1289" t="str">
        <f t="array" ref="O1289">IFERROR(INDEX($L$4:$L$5000,_xlfn.AGGREGATE(15,6,IF($L$4:$L$5000&lt;&gt;"",ROW($L$4:$L$5000)-ROW($L$4)+1,NA()),ROWS($O$4:O1289))),"")</f>
        <v/>
      </c>
      <c r="P1289" t="str">
        <f>IF(O1289="","",IF(INDEX(TabPlayer2[Players],MATCH(P1288,TabPlayer2[Players],0)+1)="",$B$4,INDEX(TabPlayer2[Players],MATCH(P1288,TabPlayer2[Players],0)+1)))</f>
        <v/>
      </c>
      <c r="Q1289" t="str">
        <f t="shared" si="104"/>
        <v/>
      </c>
      <c r="R1289" t="str">
        <f>IF(TabResults[[#This Row],[Games-Periods-Players]]="","",1)</f>
        <v/>
      </c>
    </row>
    <row r="1290" spans="10:18" hidden="1" x14ac:dyDescent="0.25">
      <c r="J1290" s="11" t="str">
        <f t="shared" si="103"/>
        <v/>
      </c>
      <c r="K1290" t="str">
        <f>IF(ROW()-ROW($K$4)+1&gt;COUNTA($J$4:$J$5000)*COUNTA(TabPP[Players playing]),"",INDEX($J$4:$J$5000,INT((ROW()-ROW($K$4))/COUNTA(TabPP[Players playing])+1))&amp;"-"&amp;INDEX(TabPP[Players playing],MOD(ROW()-ROW($K$4),COUNTA(TabPP[Players playing]))+1))</f>
        <v>G4-P5-</v>
      </c>
      <c r="L1290" t="str">
        <f t="shared" si="105"/>
        <v/>
      </c>
      <c r="M1290" t="str">
        <f t="shared" si="106"/>
        <v/>
      </c>
      <c r="N1290" t="str">
        <f t="shared" si="107"/>
        <v/>
      </c>
      <c r="O1290" t="str">
        <f t="array" ref="O1290">IFERROR(INDEX($L$4:$L$5000,_xlfn.AGGREGATE(15,6,IF($L$4:$L$5000&lt;&gt;"",ROW($L$4:$L$5000)-ROW($L$4)+1,NA()),ROWS($O$4:O1290))),"")</f>
        <v/>
      </c>
      <c r="P1290" t="str">
        <f>IF(O1290="","",IF(INDEX(TabPlayer2[Players],MATCH(P1289,TabPlayer2[Players],0)+1)="",$B$4,INDEX(TabPlayer2[Players],MATCH(P1289,TabPlayer2[Players],0)+1)))</f>
        <v/>
      </c>
      <c r="Q1290" t="str">
        <f t="shared" si="104"/>
        <v/>
      </c>
      <c r="R1290" t="str">
        <f>IF(TabResults[[#This Row],[Games-Periods-Players]]="","",1)</f>
        <v/>
      </c>
    </row>
    <row r="1291" spans="10:18" hidden="1" x14ac:dyDescent="0.25">
      <c r="J1291" s="11" t="str">
        <f t="shared" si="103"/>
        <v/>
      </c>
      <c r="K1291" t="str">
        <f>IF(ROW()-ROW($K$4)+1&gt;COUNTA($J$4:$J$5000)*COUNTA(TabPP[Players playing]),"",INDEX($J$4:$J$5000,INT((ROW()-ROW($K$4))/COUNTA(TabPP[Players playing])+1))&amp;"-"&amp;INDEX(TabPP[Players playing],MOD(ROW()-ROW($K$4),COUNTA(TabPP[Players playing]))+1))</f>
        <v>G4-P5-</v>
      </c>
      <c r="L1291" t="str">
        <f t="shared" si="105"/>
        <v/>
      </c>
      <c r="M1291" t="str">
        <f t="shared" si="106"/>
        <v/>
      </c>
      <c r="N1291" t="str">
        <f t="shared" si="107"/>
        <v/>
      </c>
      <c r="O1291" t="str">
        <f t="array" ref="O1291">IFERROR(INDEX($L$4:$L$5000,_xlfn.AGGREGATE(15,6,IF($L$4:$L$5000&lt;&gt;"",ROW($L$4:$L$5000)-ROW($L$4)+1,NA()),ROWS($O$4:O1291))),"")</f>
        <v/>
      </c>
      <c r="P1291" t="str">
        <f>IF(O1291="","",IF(INDEX(TabPlayer2[Players],MATCH(P1290,TabPlayer2[Players],0)+1)="",$B$4,INDEX(TabPlayer2[Players],MATCH(P1290,TabPlayer2[Players],0)+1)))</f>
        <v/>
      </c>
      <c r="Q1291" t="str">
        <f t="shared" si="104"/>
        <v/>
      </c>
      <c r="R1291" t="str">
        <f>IF(TabResults[[#This Row],[Games-Periods-Players]]="","",1)</f>
        <v/>
      </c>
    </row>
    <row r="1292" spans="10:18" hidden="1" x14ac:dyDescent="0.25">
      <c r="J1292" s="11" t="str">
        <f t="shared" si="103"/>
        <v/>
      </c>
      <c r="K1292" t="str">
        <f>IF(ROW()-ROW($K$4)+1&gt;COUNTA($J$4:$J$5000)*COUNTA(TabPP[Players playing]),"",INDEX($J$4:$J$5000,INT((ROW()-ROW($K$4))/COUNTA(TabPP[Players playing])+1))&amp;"-"&amp;INDEX(TabPP[Players playing],MOD(ROW()-ROW($K$4),COUNTA(TabPP[Players playing]))+1))</f>
        <v>G4-P5-</v>
      </c>
      <c r="L1292" t="str">
        <f t="shared" si="105"/>
        <v/>
      </c>
      <c r="M1292" t="str">
        <f t="shared" si="106"/>
        <v/>
      </c>
      <c r="N1292" t="str">
        <f t="shared" si="107"/>
        <v/>
      </c>
      <c r="O1292" t="str">
        <f t="array" ref="O1292">IFERROR(INDEX($L$4:$L$5000,_xlfn.AGGREGATE(15,6,IF($L$4:$L$5000&lt;&gt;"",ROW($L$4:$L$5000)-ROW($L$4)+1,NA()),ROWS($O$4:O1292))),"")</f>
        <v/>
      </c>
      <c r="P1292" t="str">
        <f>IF(O1292="","",IF(INDEX(TabPlayer2[Players],MATCH(P1291,TabPlayer2[Players],0)+1)="",$B$4,INDEX(TabPlayer2[Players],MATCH(P1291,TabPlayer2[Players],0)+1)))</f>
        <v/>
      </c>
      <c r="Q1292" t="str">
        <f t="shared" si="104"/>
        <v/>
      </c>
      <c r="R1292" t="str">
        <f>IF(TabResults[[#This Row],[Games-Periods-Players]]="","",1)</f>
        <v/>
      </c>
    </row>
    <row r="1293" spans="10:18" hidden="1" x14ac:dyDescent="0.25">
      <c r="J1293" s="11" t="str">
        <f t="shared" si="103"/>
        <v/>
      </c>
      <c r="K1293" t="str">
        <f>IF(ROW()-ROW($K$4)+1&gt;COUNTA($J$4:$J$5000)*COUNTA(TabPP[Players playing]),"",INDEX($J$4:$J$5000,INT((ROW()-ROW($K$4))/COUNTA(TabPP[Players playing])+1))&amp;"-"&amp;INDEX(TabPP[Players playing],MOD(ROW()-ROW($K$4),COUNTA(TabPP[Players playing]))+1))</f>
        <v>G4-P5-</v>
      </c>
      <c r="L1293" t="str">
        <f t="shared" si="105"/>
        <v/>
      </c>
      <c r="M1293" t="str">
        <f t="shared" si="106"/>
        <v/>
      </c>
      <c r="N1293" t="str">
        <f t="shared" si="107"/>
        <v/>
      </c>
      <c r="O1293" t="str">
        <f t="array" ref="O1293">IFERROR(INDEX($L$4:$L$5000,_xlfn.AGGREGATE(15,6,IF($L$4:$L$5000&lt;&gt;"",ROW($L$4:$L$5000)-ROW($L$4)+1,NA()),ROWS($O$4:O1293))),"")</f>
        <v/>
      </c>
      <c r="P1293" t="str">
        <f>IF(O1293="","",IF(INDEX(TabPlayer2[Players],MATCH(P1292,TabPlayer2[Players],0)+1)="",$B$4,INDEX(TabPlayer2[Players],MATCH(P1292,TabPlayer2[Players],0)+1)))</f>
        <v/>
      </c>
      <c r="Q1293" t="str">
        <f t="shared" si="104"/>
        <v/>
      </c>
      <c r="R1293" t="str">
        <f>IF(TabResults[[#This Row],[Games-Periods-Players]]="","",1)</f>
        <v/>
      </c>
    </row>
    <row r="1294" spans="10:18" hidden="1" x14ac:dyDescent="0.25">
      <c r="J1294" s="11" t="str">
        <f t="shared" si="103"/>
        <v/>
      </c>
      <c r="K1294" t="str">
        <f>IF(ROW()-ROW($K$4)+1&gt;COUNTA($J$4:$J$5000)*COUNTA(TabPP[Players playing]),"",INDEX($J$4:$J$5000,INT((ROW()-ROW($K$4))/COUNTA(TabPP[Players playing])+1))&amp;"-"&amp;INDEX(TabPP[Players playing],MOD(ROW()-ROW($K$4),COUNTA(TabPP[Players playing]))+1))</f>
        <v>G4-P5-</v>
      </c>
      <c r="L1294" t="str">
        <f t="shared" si="105"/>
        <v/>
      </c>
      <c r="M1294" t="str">
        <f t="shared" si="106"/>
        <v/>
      </c>
      <c r="N1294" t="str">
        <f t="shared" si="107"/>
        <v/>
      </c>
      <c r="O1294" t="str">
        <f t="array" ref="O1294">IFERROR(INDEX($L$4:$L$5000,_xlfn.AGGREGATE(15,6,IF($L$4:$L$5000&lt;&gt;"",ROW($L$4:$L$5000)-ROW($L$4)+1,NA()),ROWS($O$4:O1294))),"")</f>
        <v/>
      </c>
      <c r="P1294" t="str">
        <f>IF(O1294="","",IF(INDEX(TabPlayer2[Players],MATCH(P1293,TabPlayer2[Players],0)+1)="",$B$4,INDEX(TabPlayer2[Players],MATCH(P1293,TabPlayer2[Players],0)+1)))</f>
        <v/>
      </c>
      <c r="Q1294" t="str">
        <f t="shared" si="104"/>
        <v/>
      </c>
      <c r="R1294" t="str">
        <f>IF(TabResults[[#This Row],[Games-Periods-Players]]="","",1)</f>
        <v/>
      </c>
    </row>
    <row r="1295" spans="10:18" hidden="1" x14ac:dyDescent="0.25">
      <c r="J1295" s="11" t="str">
        <f t="shared" si="103"/>
        <v/>
      </c>
      <c r="K1295" t="str">
        <f>IF(ROW()-ROW($K$4)+1&gt;COUNTA($J$4:$J$5000)*COUNTA(TabPP[Players playing]),"",INDEX($J$4:$J$5000,INT((ROW()-ROW($K$4))/COUNTA(TabPP[Players playing])+1))&amp;"-"&amp;INDEX(TabPP[Players playing],MOD(ROW()-ROW($K$4),COUNTA(TabPP[Players playing]))+1))</f>
        <v>G4-P5-</v>
      </c>
      <c r="L1295" t="str">
        <f t="shared" si="105"/>
        <v/>
      </c>
      <c r="M1295" t="str">
        <f t="shared" si="106"/>
        <v/>
      </c>
      <c r="N1295" t="str">
        <f t="shared" si="107"/>
        <v/>
      </c>
      <c r="O1295" t="str">
        <f t="array" ref="O1295">IFERROR(INDEX($L$4:$L$5000,_xlfn.AGGREGATE(15,6,IF($L$4:$L$5000&lt;&gt;"",ROW($L$4:$L$5000)-ROW($L$4)+1,NA()),ROWS($O$4:O1295))),"")</f>
        <v/>
      </c>
      <c r="P1295" t="str">
        <f>IF(O1295="","",IF(INDEX(TabPlayer2[Players],MATCH(P1294,TabPlayer2[Players],0)+1)="",$B$4,INDEX(TabPlayer2[Players],MATCH(P1294,TabPlayer2[Players],0)+1)))</f>
        <v/>
      </c>
      <c r="Q1295" t="str">
        <f t="shared" si="104"/>
        <v/>
      </c>
      <c r="R1295" t="str">
        <f>IF(TabResults[[#This Row],[Games-Periods-Players]]="","",1)</f>
        <v/>
      </c>
    </row>
    <row r="1296" spans="10:18" hidden="1" x14ac:dyDescent="0.25">
      <c r="J1296" s="11" t="str">
        <f t="shared" si="103"/>
        <v/>
      </c>
      <c r="K1296" t="str">
        <f>IF(ROW()-ROW($K$4)+1&gt;COUNTA($J$4:$J$5000)*COUNTA(TabPP[Players playing]),"",INDEX($J$4:$J$5000,INT((ROW()-ROW($K$4))/COUNTA(TabPP[Players playing])+1))&amp;"-"&amp;INDEX(TabPP[Players playing],MOD(ROW()-ROW($K$4),COUNTA(TabPP[Players playing]))+1))</f>
        <v>G4-P5-</v>
      </c>
      <c r="L1296" t="str">
        <f t="shared" si="105"/>
        <v/>
      </c>
      <c r="M1296" t="str">
        <f t="shared" si="106"/>
        <v/>
      </c>
      <c r="N1296" t="str">
        <f t="shared" si="107"/>
        <v/>
      </c>
      <c r="O1296" t="str">
        <f t="array" ref="O1296">IFERROR(INDEX($L$4:$L$5000,_xlfn.AGGREGATE(15,6,IF($L$4:$L$5000&lt;&gt;"",ROW($L$4:$L$5000)-ROW($L$4)+1,NA()),ROWS($O$4:O1296))),"")</f>
        <v/>
      </c>
      <c r="P1296" t="str">
        <f>IF(O1296="","",IF(INDEX(TabPlayer2[Players],MATCH(P1295,TabPlayer2[Players],0)+1)="",$B$4,INDEX(TabPlayer2[Players],MATCH(P1295,TabPlayer2[Players],0)+1)))</f>
        <v/>
      </c>
      <c r="Q1296" t="str">
        <f t="shared" si="104"/>
        <v/>
      </c>
      <c r="R1296" t="str">
        <f>IF(TabResults[[#This Row],[Games-Periods-Players]]="","",1)</f>
        <v/>
      </c>
    </row>
    <row r="1297" spans="10:18" hidden="1" x14ac:dyDescent="0.25">
      <c r="J1297" s="11" t="str">
        <f t="shared" si="103"/>
        <v/>
      </c>
      <c r="K1297" t="str">
        <f>IF(ROW()-ROW($K$4)+1&gt;COUNTA($J$4:$J$5000)*COUNTA(TabPP[Players playing]),"",INDEX($J$4:$J$5000,INT((ROW()-ROW($K$4))/COUNTA(TabPP[Players playing])+1))&amp;"-"&amp;INDEX(TabPP[Players playing],MOD(ROW()-ROW($K$4),COUNTA(TabPP[Players playing]))+1))</f>
        <v>G4-P5-</v>
      </c>
      <c r="L1297" t="str">
        <f t="shared" si="105"/>
        <v/>
      </c>
      <c r="M1297" t="str">
        <f t="shared" si="106"/>
        <v/>
      </c>
      <c r="N1297" t="str">
        <f t="shared" si="107"/>
        <v/>
      </c>
      <c r="O1297" t="str">
        <f t="array" ref="O1297">IFERROR(INDEX($L$4:$L$5000,_xlfn.AGGREGATE(15,6,IF($L$4:$L$5000&lt;&gt;"",ROW($L$4:$L$5000)-ROW($L$4)+1,NA()),ROWS($O$4:O1297))),"")</f>
        <v/>
      </c>
      <c r="P1297" t="str">
        <f>IF(O1297="","",IF(INDEX(TabPlayer2[Players],MATCH(P1296,TabPlayer2[Players],0)+1)="",$B$4,INDEX(TabPlayer2[Players],MATCH(P1296,TabPlayer2[Players],0)+1)))</f>
        <v/>
      </c>
      <c r="Q1297" t="str">
        <f t="shared" si="104"/>
        <v/>
      </c>
      <c r="R1297" t="str">
        <f>IF(TabResults[[#This Row],[Games-Periods-Players]]="","",1)</f>
        <v/>
      </c>
    </row>
    <row r="1298" spans="10:18" hidden="1" x14ac:dyDescent="0.25">
      <c r="J1298" s="11" t="str">
        <f t="shared" si="103"/>
        <v/>
      </c>
      <c r="K1298" t="str">
        <f>IF(ROW()-ROW($K$4)+1&gt;COUNTA($J$4:$J$5000)*COUNTA(TabPP[Players playing]),"",INDEX($J$4:$J$5000,INT((ROW()-ROW($K$4))/COUNTA(TabPP[Players playing])+1))&amp;"-"&amp;INDEX(TabPP[Players playing],MOD(ROW()-ROW($K$4),COUNTA(TabPP[Players playing]))+1))</f>
        <v>G4-P5-</v>
      </c>
      <c r="L1298" t="str">
        <f t="shared" si="105"/>
        <v/>
      </c>
      <c r="M1298" t="str">
        <f t="shared" si="106"/>
        <v/>
      </c>
      <c r="N1298" t="str">
        <f t="shared" si="107"/>
        <v/>
      </c>
      <c r="O1298" t="str">
        <f t="array" ref="O1298">IFERROR(INDEX($L$4:$L$5000,_xlfn.AGGREGATE(15,6,IF($L$4:$L$5000&lt;&gt;"",ROW($L$4:$L$5000)-ROW($L$4)+1,NA()),ROWS($O$4:O1298))),"")</f>
        <v/>
      </c>
      <c r="P1298" t="str">
        <f>IF(O1298="","",IF(INDEX(TabPlayer2[Players],MATCH(P1297,TabPlayer2[Players],0)+1)="",$B$4,INDEX(TabPlayer2[Players],MATCH(P1297,TabPlayer2[Players],0)+1)))</f>
        <v/>
      </c>
      <c r="Q1298" t="str">
        <f t="shared" si="104"/>
        <v/>
      </c>
      <c r="R1298" t="str">
        <f>IF(TabResults[[#This Row],[Games-Periods-Players]]="","",1)</f>
        <v/>
      </c>
    </row>
    <row r="1299" spans="10:18" hidden="1" x14ac:dyDescent="0.25">
      <c r="J1299" s="11" t="str">
        <f t="shared" si="103"/>
        <v/>
      </c>
      <c r="K1299" t="str">
        <f>IF(ROW()-ROW($K$4)+1&gt;COUNTA($J$4:$J$5000)*COUNTA(TabPP[Players playing]),"",INDEX($J$4:$J$5000,INT((ROW()-ROW($K$4))/COUNTA(TabPP[Players playing])+1))&amp;"-"&amp;INDEX(TabPP[Players playing],MOD(ROW()-ROW($K$4),COUNTA(TabPP[Players playing]))+1))</f>
        <v>G4-P5-</v>
      </c>
      <c r="L1299" t="str">
        <f t="shared" si="105"/>
        <v/>
      </c>
      <c r="M1299" t="str">
        <f t="shared" si="106"/>
        <v/>
      </c>
      <c r="N1299" t="str">
        <f t="shared" si="107"/>
        <v/>
      </c>
      <c r="O1299" t="str">
        <f t="array" ref="O1299">IFERROR(INDEX($L$4:$L$5000,_xlfn.AGGREGATE(15,6,IF($L$4:$L$5000&lt;&gt;"",ROW($L$4:$L$5000)-ROW($L$4)+1,NA()),ROWS($O$4:O1299))),"")</f>
        <v/>
      </c>
      <c r="P1299" t="str">
        <f>IF(O1299="","",IF(INDEX(TabPlayer2[Players],MATCH(P1298,TabPlayer2[Players],0)+1)="",$B$4,INDEX(TabPlayer2[Players],MATCH(P1298,TabPlayer2[Players],0)+1)))</f>
        <v/>
      </c>
      <c r="Q1299" t="str">
        <f t="shared" si="104"/>
        <v/>
      </c>
      <c r="R1299" t="str">
        <f>IF(TabResults[[#This Row],[Games-Periods-Players]]="","",1)</f>
        <v/>
      </c>
    </row>
    <row r="1300" spans="10:18" hidden="1" x14ac:dyDescent="0.25">
      <c r="J1300" s="11" t="str">
        <f t="shared" si="103"/>
        <v/>
      </c>
      <c r="K1300" t="str">
        <f>IF(ROW()-ROW($K$4)+1&gt;COUNTA($J$4:$J$5000)*COUNTA(TabPP[Players playing]),"",INDEX($J$4:$J$5000,INT((ROW()-ROW($K$4))/COUNTA(TabPP[Players playing])+1))&amp;"-"&amp;INDEX(TabPP[Players playing],MOD(ROW()-ROW($K$4),COUNTA(TabPP[Players playing]))+1))</f>
        <v>G4-P5-</v>
      </c>
      <c r="L1300" t="str">
        <f t="shared" si="105"/>
        <v/>
      </c>
      <c r="M1300" t="str">
        <f t="shared" si="106"/>
        <v/>
      </c>
      <c r="N1300" t="str">
        <f t="shared" si="107"/>
        <v/>
      </c>
      <c r="O1300" t="str">
        <f t="array" ref="O1300">IFERROR(INDEX($L$4:$L$5000,_xlfn.AGGREGATE(15,6,IF($L$4:$L$5000&lt;&gt;"",ROW($L$4:$L$5000)-ROW($L$4)+1,NA()),ROWS($O$4:O1300))),"")</f>
        <v/>
      </c>
      <c r="P1300" t="str">
        <f>IF(O1300="","",IF(INDEX(TabPlayer2[Players],MATCH(P1299,TabPlayer2[Players],0)+1)="",$B$4,INDEX(TabPlayer2[Players],MATCH(P1299,TabPlayer2[Players],0)+1)))</f>
        <v/>
      </c>
      <c r="Q1300" t="str">
        <f t="shared" si="104"/>
        <v/>
      </c>
      <c r="R1300" t="str">
        <f>IF(TabResults[[#This Row],[Games-Periods-Players]]="","",1)</f>
        <v/>
      </c>
    </row>
    <row r="1301" spans="10:18" hidden="1" x14ac:dyDescent="0.25">
      <c r="J1301" s="11" t="str">
        <f t="shared" si="103"/>
        <v/>
      </c>
      <c r="K1301" t="str">
        <f>IF(ROW()-ROW($K$4)+1&gt;COUNTA($J$4:$J$5000)*COUNTA(TabPP[Players playing]),"",INDEX($J$4:$J$5000,INT((ROW()-ROW($K$4))/COUNTA(TabPP[Players playing])+1))&amp;"-"&amp;INDEX(TabPP[Players playing],MOD(ROW()-ROW($K$4),COUNTA(TabPP[Players playing]))+1))</f>
        <v>G4-P5-</v>
      </c>
      <c r="L1301" t="str">
        <f t="shared" si="105"/>
        <v/>
      </c>
      <c r="M1301" t="str">
        <f t="shared" si="106"/>
        <v/>
      </c>
      <c r="N1301" t="str">
        <f t="shared" si="107"/>
        <v/>
      </c>
      <c r="O1301" t="str">
        <f t="array" ref="O1301">IFERROR(INDEX($L$4:$L$5000,_xlfn.AGGREGATE(15,6,IF($L$4:$L$5000&lt;&gt;"",ROW($L$4:$L$5000)-ROW($L$4)+1,NA()),ROWS($O$4:O1301))),"")</f>
        <v/>
      </c>
      <c r="P1301" t="str">
        <f>IF(O1301="","",IF(INDEX(TabPlayer2[Players],MATCH(P1300,TabPlayer2[Players],0)+1)="",$B$4,INDEX(TabPlayer2[Players],MATCH(P1300,TabPlayer2[Players],0)+1)))</f>
        <v/>
      </c>
      <c r="Q1301" t="str">
        <f t="shared" si="104"/>
        <v/>
      </c>
      <c r="R1301" t="str">
        <f>IF(TabResults[[#This Row],[Games-Periods-Players]]="","",1)</f>
        <v/>
      </c>
    </row>
    <row r="1302" spans="10:18" hidden="1" x14ac:dyDescent="0.25">
      <c r="J1302" s="11" t="str">
        <f t="shared" si="103"/>
        <v/>
      </c>
      <c r="K1302" t="str">
        <f>IF(ROW()-ROW($K$4)+1&gt;COUNTA($J$4:$J$5000)*COUNTA(TabPP[Players playing]),"",INDEX($J$4:$J$5000,INT((ROW()-ROW($K$4))/COUNTA(TabPP[Players playing])+1))&amp;"-"&amp;INDEX(TabPP[Players playing],MOD(ROW()-ROW($K$4),COUNTA(TabPP[Players playing]))+1))</f>
        <v>G4-P5-</v>
      </c>
      <c r="L1302" t="str">
        <f t="shared" si="105"/>
        <v/>
      </c>
      <c r="M1302" t="str">
        <f t="shared" si="106"/>
        <v/>
      </c>
      <c r="N1302" t="str">
        <f t="shared" si="107"/>
        <v/>
      </c>
      <c r="O1302" t="str">
        <f t="array" ref="O1302">IFERROR(INDEX($L$4:$L$5000,_xlfn.AGGREGATE(15,6,IF($L$4:$L$5000&lt;&gt;"",ROW($L$4:$L$5000)-ROW($L$4)+1,NA()),ROWS($O$4:O1302))),"")</f>
        <v/>
      </c>
      <c r="P1302" t="str">
        <f>IF(O1302="","",IF(INDEX(TabPlayer2[Players],MATCH(P1301,TabPlayer2[Players],0)+1)="",$B$4,INDEX(TabPlayer2[Players],MATCH(P1301,TabPlayer2[Players],0)+1)))</f>
        <v/>
      </c>
      <c r="Q1302" t="str">
        <f t="shared" si="104"/>
        <v/>
      </c>
      <c r="R1302" t="str">
        <f>IF(TabResults[[#This Row],[Games-Periods-Players]]="","",1)</f>
        <v/>
      </c>
    </row>
    <row r="1303" spans="10:18" hidden="1" x14ac:dyDescent="0.25">
      <c r="J1303" s="11" t="str">
        <f t="shared" si="103"/>
        <v/>
      </c>
      <c r="K1303" t="str">
        <f>IF(ROW()-ROW($K$4)+1&gt;COUNTA($J$4:$J$5000)*COUNTA(TabPP[Players playing]),"",INDEX($J$4:$J$5000,INT((ROW()-ROW($K$4))/COUNTA(TabPP[Players playing])+1))&amp;"-"&amp;INDEX(TabPP[Players playing],MOD(ROW()-ROW($K$4),COUNTA(TabPP[Players playing]))+1))</f>
        <v>G4-P5-</v>
      </c>
      <c r="L1303" t="str">
        <f t="shared" si="105"/>
        <v/>
      </c>
      <c r="M1303" t="str">
        <f t="shared" si="106"/>
        <v/>
      </c>
      <c r="N1303" t="str">
        <f t="shared" si="107"/>
        <v/>
      </c>
      <c r="O1303" t="str">
        <f t="array" ref="O1303">IFERROR(INDEX($L$4:$L$5000,_xlfn.AGGREGATE(15,6,IF($L$4:$L$5000&lt;&gt;"",ROW($L$4:$L$5000)-ROW($L$4)+1,NA()),ROWS($O$4:O1303))),"")</f>
        <v/>
      </c>
      <c r="P1303" t="str">
        <f>IF(O1303="","",IF(INDEX(TabPlayer2[Players],MATCH(P1302,TabPlayer2[Players],0)+1)="",$B$4,INDEX(TabPlayer2[Players],MATCH(P1302,TabPlayer2[Players],0)+1)))</f>
        <v/>
      </c>
      <c r="Q1303" t="str">
        <f t="shared" si="104"/>
        <v/>
      </c>
      <c r="R1303" t="str">
        <f>IF(TabResults[[#This Row],[Games-Periods-Players]]="","",1)</f>
        <v/>
      </c>
    </row>
    <row r="1304" spans="10:18" hidden="1" x14ac:dyDescent="0.25">
      <c r="J1304" s="11" t="str">
        <f t="shared" si="103"/>
        <v/>
      </c>
      <c r="K1304" t="str">
        <f>IF(ROW()-ROW($K$4)+1&gt;COUNTA($J$4:$J$5000)*COUNTA(TabPP[Players playing]),"",INDEX($J$4:$J$5000,INT((ROW()-ROW($K$4))/COUNTA(TabPP[Players playing])+1))&amp;"-"&amp;INDEX(TabPP[Players playing],MOD(ROW()-ROW($K$4),COUNTA(TabPP[Players playing]))+1))</f>
        <v>G4-P6-PP1</v>
      </c>
      <c r="L1304" t="str">
        <f t="shared" si="105"/>
        <v>G4-P6-PP1</v>
      </c>
      <c r="M1304" t="str">
        <f t="shared" si="106"/>
        <v/>
      </c>
      <c r="N1304" t="str">
        <f t="shared" si="107"/>
        <v/>
      </c>
      <c r="O1304" t="str">
        <f t="array" ref="O1304">IFERROR(INDEX($L$4:$L$5000,_xlfn.AGGREGATE(15,6,IF($L$4:$L$5000&lt;&gt;"",ROW($L$4:$L$5000)-ROW($L$4)+1,NA()),ROWS($O$4:O1304))),"")</f>
        <v/>
      </c>
      <c r="P1304" t="str">
        <f>IF(O1304="","",IF(INDEX(TabPlayer2[Players],MATCH(P1303,TabPlayer2[Players],0)+1)="",$B$4,INDEX(TabPlayer2[Players],MATCH(P1303,TabPlayer2[Players],0)+1)))</f>
        <v/>
      </c>
      <c r="Q1304" t="str">
        <f t="shared" si="104"/>
        <v/>
      </c>
      <c r="R1304" t="str">
        <f>IF(TabResults[[#This Row],[Games-Periods-Players]]="","",1)</f>
        <v/>
      </c>
    </row>
    <row r="1305" spans="10:18" hidden="1" x14ac:dyDescent="0.25">
      <c r="J1305" s="11" t="str">
        <f t="shared" si="103"/>
        <v/>
      </c>
      <c r="K1305" t="str">
        <f>IF(ROW()-ROW($K$4)+1&gt;COUNTA($J$4:$J$5000)*COUNTA(TabPP[Players playing]),"",INDEX($J$4:$J$5000,INT((ROW()-ROW($K$4))/COUNTA(TabPP[Players playing])+1))&amp;"-"&amp;INDEX(TabPP[Players playing],MOD(ROW()-ROW($K$4),COUNTA(TabPP[Players playing]))+1))</f>
        <v>G4-P6-PP2</v>
      </c>
      <c r="L1305" t="str">
        <f t="shared" si="105"/>
        <v>G4-P6-PP2</v>
      </c>
      <c r="M1305" t="str">
        <f t="shared" si="106"/>
        <v/>
      </c>
      <c r="N1305" t="str">
        <f t="shared" si="107"/>
        <v/>
      </c>
      <c r="O1305" t="str">
        <f t="array" ref="O1305">IFERROR(INDEX($L$4:$L$5000,_xlfn.AGGREGATE(15,6,IF($L$4:$L$5000&lt;&gt;"",ROW($L$4:$L$5000)-ROW($L$4)+1,NA()),ROWS($O$4:O1305))),"")</f>
        <v/>
      </c>
      <c r="P1305" t="str">
        <f>IF(O1305="","",IF(INDEX(TabPlayer2[Players],MATCH(P1304,TabPlayer2[Players],0)+1)="",$B$4,INDEX(TabPlayer2[Players],MATCH(P1304,TabPlayer2[Players],0)+1)))</f>
        <v/>
      </c>
      <c r="Q1305" t="str">
        <f t="shared" si="104"/>
        <v/>
      </c>
      <c r="R1305" t="str">
        <f>IF(TabResults[[#This Row],[Games-Periods-Players]]="","",1)</f>
        <v/>
      </c>
    </row>
    <row r="1306" spans="10:18" hidden="1" x14ac:dyDescent="0.25">
      <c r="J1306" s="11" t="str">
        <f t="shared" si="103"/>
        <v/>
      </c>
      <c r="K1306" t="str">
        <f>IF(ROW()-ROW($K$4)+1&gt;COUNTA($J$4:$J$5000)*COUNTA(TabPP[Players playing]),"",INDEX($J$4:$J$5000,INT((ROW()-ROW($K$4))/COUNTA(TabPP[Players playing])+1))&amp;"-"&amp;INDEX(TabPP[Players playing],MOD(ROW()-ROW($K$4),COUNTA(TabPP[Players playing]))+1))</f>
        <v>G4-P6-PP3</v>
      </c>
      <c r="L1306" t="str">
        <f t="shared" si="105"/>
        <v>G4-P6-PP3</v>
      </c>
      <c r="M1306" t="str">
        <f t="shared" si="106"/>
        <v/>
      </c>
      <c r="N1306" t="str">
        <f t="shared" si="107"/>
        <v/>
      </c>
      <c r="O1306" t="str">
        <f t="array" ref="O1306">IFERROR(INDEX($L$4:$L$5000,_xlfn.AGGREGATE(15,6,IF($L$4:$L$5000&lt;&gt;"",ROW($L$4:$L$5000)-ROW($L$4)+1,NA()),ROWS($O$4:O1306))),"")</f>
        <v/>
      </c>
      <c r="P1306" t="str">
        <f>IF(O1306="","",IF(INDEX(TabPlayer2[Players],MATCH(P1305,TabPlayer2[Players],0)+1)="",$B$4,INDEX(TabPlayer2[Players],MATCH(P1305,TabPlayer2[Players],0)+1)))</f>
        <v/>
      </c>
      <c r="Q1306" t="str">
        <f t="shared" si="104"/>
        <v/>
      </c>
      <c r="R1306" t="str">
        <f>IF(TabResults[[#This Row],[Games-Periods-Players]]="","",1)</f>
        <v/>
      </c>
    </row>
    <row r="1307" spans="10:18" hidden="1" x14ac:dyDescent="0.25">
      <c r="J1307" s="11" t="str">
        <f t="shared" si="103"/>
        <v/>
      </c>
      <c r="K1307" t="str">
        <f>IF(ROW()-ROW($K$4)+1&gt;COUNTA($J$4:$J$5000)*COUNTA(TabPP[Players playing]),"",INDEX($J$4:$J$5000,INT((ROW()-ROW($K$4))/COUNTA(TabPP[Players playing])+1))&amp;"-"&amp;INDEX(TabPP[Players playing],MOD(ROW()-ROW($K$4),COUNTA(TabPP[Players playing]))+1))</f>
        <v>G4-P6-PP4</v>
      </c>
      <c r="L1307" t="str">
        <f t="shared" si="105"/>
        <v>G4-P6-PP4</v>
      </c>
      <c r="M1307" t="str">
        <f t="shared" si="106"/>
        <v/>
      </c>
      <c r="N1307" t="str">
        <f t="shared" si="107"/>
        <v/>
      </c>
      <c r="O1307" t="str">
        <f t="array" ref="O1307">IFERROR(INDEX($L$4:$L$5000,_xlfn.AGGREGATE(15,6,IF($L$4:$L$5000&lt;&gt;"",ROW($L$4:$L$5000)-ROW($L$4)+1,NA()),ROWS($O$4:O1307))),"")</f>
        <v/>
      </c>
      <c r="P1307" t="str">
        <f>IF(O1307="","",IF(INDEX(TabPlayer2[Players],MATCH(P1306,TabPlayer2[Players],0)+1)="",$B$4,INDEX(TabPlayer2[Players],MATCH(P1306,TabPlayer2[Players],0)+1)))</f>
        <v/>
      </c>
      <c r="Q1307" t="str">
        <f t="shared" si="104"/>
        <v/>
      </c>
      <c r="R1307" t="str">
        <f>IF(TabResults[[#This Row],[Games-Periods-Players]]="","",1)</f>
        <v/>
      </c>
    </row>
    <row r="1308" spans="10:18" hidden="1" x14ac:dyDescent="0.25">
      <c r="J1308" s="11" t="str">
        <f t="shared" si="103"/>
        <v/>
      </c>
      <c r="K1308" t="str">
        <f>IF(ROW()-ROW($K$4)+1&gt;COUNTA($J$4:$J$5000)*COUNTA(TabPP[Players playing]),"",INDEX($J$4:$J$5000,INT((ROW()-ROW($K$4))/COUNTA(TabPP[Players playing])+1))&amp;"-"&amp;INDEX(TabPP[Players playing],MOD(ROW()-ROW($K$4),COUNTA(TabPP[Players playing]))+1))</f>
        <v>G4-P6-PP5</v>
      </c>
      <c r="L1308" t="str">
        <f t="shared" si="105"/>
        <v>G4-P6-PP5</v>
      </c>
      <c r="M1308" t="str">
        <f t="shared" si="106"/>
        <v/>
      </c>
      <c r="N1308" t="str">
        <f t="shared" si="107"/>
        <v/>
      </c>
      <c r="O1308" t="str">
        <f t="array" ref="O1308">IFERROR(INDEX($L$4:$L$5000,_xlfn.AGGREGATE(15,6,IF($L$4:$L$5000&lt;&gt;"",ROW($L$4:$L$5000)-ROW($L$4)+1,NA()),ROWS($O$4:O1308))),"")</f>
        <v/>
      </c>
      <c r="P1308" t="str">
        <f>IF(O1308="","",IF(INDEX(TabPlayer2[Players],MATCH(P1307,TabPlayer2[Players],0)+1)="",$B$4,INDEX(TabPlayer2[Players],MATCH(P1307,TabPlayer2[Players],0)+1)))</f>
        <v/>
      </c>
      <c r="Q1308" t="str">
        <f t="shared" si="104"/>
        <v/>
      </c>
      <c r="R1308" t="str">
        <f>IF(TabResults[[#This Row],[Games-Periods-Players]]="","",1)</f>
        <v/>
      </c>
    </row>
    <row r="1309" spans="10:18" hidden="1" x14ac:dyDescent="0.25">
      <c r="J1309" s="11" t="str">
        <f t="shared" si="103"/>
        <v/>
      </c>
      <c r="K1309" t="str">
        <f>IF(ROW()-ROW($K$4)+1&gt;COUNTA($J$4:$J$5000)*COUNTA(TabPP[Players playing]),"",INDEX($J$4:$J$5000,INT((ROW()-ROW($K$4))/COUNTA(TabPP[Players playing])+1))&amp;"-"&amp;INDEX(TabPP[Players playing],MOD(ROW()-ROW($K$4),COUNTA(TabPP[Players playing]))+1))</f>
        <v>G4-P6-</v>
      </c>
      <c r="L1309" t="str">
        <f t="shared" si="105"/>
        <v/>
      </c>
      <c r="M1309" t="str">
        <f t="shared" si="106"/>
        <v/>
      </c>
      <c r="N1309" t="str">
        <f t="shared" si="107"/>
        <v/>
      </c>
      <c r="O1309" t="str">
        <f t="array" ref="O1309">IFERROR(INDEX($L$4:$L$5000,_xlfn.AGGREGATE(15,6,IF($L$4:$L$5000&lt;&gt;"",ROW($L$4:$L$5000)-ROW($L$4)+1,NA()),ROWS($O$4:O1309))),"")</f>
        <v/>
      </c>
      <c r="P1309" t="str">
        <f>IF(O1309="","",IF(INDEX(TabPlayer2[Players],MATCH(P1308,TabPlayer2[Players],0)+1)="",$B$4,INDEX(TabPlayer2[Players],MATCH(P1308,TabPlayer2[Players],0)+1)))</f>
        <v/>
      </c>
      <c r="Q1309" t="str">
        <f t="shared" si="104"/>
        <v/>
      </c>
      <c r="R1309" t="str">
        <f>IF(TabResults[[#This Row],[Games-Periods-Players]]="","",1)</f>
        <v/>
      </c>
    </row>
    <row r="1310" spans="10:18" hidden="1" x14ac:dyDescent="0.25">
      <c r="J1310" s="11" t="str">
        <f t="shared" si="103"/>
        <v/>
      </c>
      <c r="K1310" t="str">
        <f>IF(ROW()-ROW($K$4)+1&gt;COUNTA($J$4:$J$5000)*COUNTA(TabPP[Players playing]),"",INDEX($J$4:$J$5000,INT((ROW()-ROW($K$4))/COUNTA(TabPP[Players playing])+1))&amp;"-"&amp;INDEX(TabPP[Players playing],MOD(ROW()-ROW($K$4),COUNTA(TabPP[Players playing]))+1))</f>
        <v>G4-P6-</v>
      </c>
      <c r="L1310" t="str">
        <f t="shared" si="105"/>
        <v/>
      </c>
      <c r="M1310" t="str">
        <f t="shared" si="106"/>
        <v/>
      </c>
      <c r="N1310" t="str">
        <f t="shared" si="107"/>
        <v/>
      </c>
      <c r="O1310" t="str">
        <f t="array" ref="O1310">IFERROR(INDEX($L$4:$L$5000,_xlfn.AGGREGATE(15,6,IF($L$4:$L$5000&lt;&gt;"",ROW($L$4:$L$5000)-ROW($L$4)+1,NA()),ROWS($O$4:O1310))),"")</f>
        <v/>
      </c>
      <c r="P1310" t="str">
        <f>IF(O1310="","",IF(INDEX(TabPlayer2[Players],MATCH(P1309,TabPlayer2[Players],0)+1)="",$B$4,INDEX(TabPlayer2[Players],MATCH(P1309,TabPlayer2[Players],0)+1)))</f>
        <v/>
      </c>
      <c r="Q1310" t="str">
        <f t="shared" si="104"/>
        <v/>
      </c>
      <c r="R1310" t="str">
        <f>IF(TabResults[[#This Row],[Games-Periods-Players]]="","",1)</f>
        <v/>
      </c>
    </row>
    <row r="1311" spans="10:18" hidden="1" x14ac:dyDescent="0.25">
      <c r="J1311" s="11" t="str">
        <f t="shared" si="103"/>
        <v/>
      </c>
      <c r="K1311" t="str">
        <f>IF(ROW()-ROW($K$4)+1&gt;COUNTA($J$4:$J$5000)*COUNTA(TabPP[Players playing]),"",INDEX($J$4:$J$5000,INT((ROW()-ROW($K$4))/COUNTA(TabPP[Players playing])+1))&amp;"-"&amp;INDEX(TabPP[Players playing],MOD(ROW()-ROW($K$4),COUNTA(TabPP[Players playing]))+1))</f>
        <v>G4-P6-</v>
      </c>
      <c r="L1311" t="str">
        <f t="shared" si="105"/>
        <v/>
      </c>
      <c r="M1311" t="str">
        <f t="shared" si="106"/>
        <v/>
      </c>
      <c r="N1311" t="str">
        <f t="shared" si="107"/>
        <v/>
      </c>
      <c r="O1311" t="str">
        <f t="array" ref="O1311">IFERROR(INDEX($L$4:$L$5000,_xlfn.AGGREGATE(15,6,IF($L$4:$L$5000&lt;&gt;"",ROW($L$4:$L$5000)-ROW($L$4)+1,NA()),ROWS($O$4:O1311))),"")</f>
        <v/>
      </c>
      <c r="P1311" t="str">
        <f>IF(O1311="","",IF(INDEX(TabPlayer2[Players],MATCH(P1310,TabPlayer2[Players],0)+1)="",$B$4,INDEX(TabPlayer2[Players],MATCH(P1310,TabPlayer2[Players],0)+1)))</f>
        <v/>
      </c>
      <c r="Q1311" t="str">
        <f t="shared" si="104"/>
        <v/>
      </c>
      <c r="R1311" t="str">
        <f>IF(TabResults[[#This Row],[Games-Periods-Players]]="","",1)</f>
        <v/>
      </c>
    </row>
    <row r="1312" spans="10:18" hidden="1" x14ac:dyDescent="0.25">
      <c r="J1312" s="11" t="str">
        <f t="shared" si="103"/>
        <v/>
      </c>
      <c r="K1312" t="str">
        <f>IF(ROW()-ROW($K$4)+1&gt;COUNTA($J$4:$J$5000)*COUNTA(TabPP[Players playing]),"",INDEX($J$4:$J$5000,INT((ROW()-ROW($K$4))/COUNTA(TabPP[Players playing])+1))&amp;"-"&amp;INDEX(TabPP[Players playing],MOD(ROW()-ROW($K$4),COUNTA(TabPP[Players playing]))+1))</f>
        <v>G4-P6-</v>
      </c>
      <c r="L1312" t="str">
        <f t="shared" si="105"/>
        <v/>
      </c>
      <c r="M1312" t="str">
        <f t="shared" si="106"/>
        <v/>
      </c>
      <c r="N1312" t="str">
        <f t="shared" si="107"/>
        <v/>
      </c>
      <c r="O1312" t="str">
        <f t="array" ref="O1312">IFERROR(INDEX($L$4:$L$5000,_xlfn.AGGREGATE(15,6,IF($L$4:$L$5000&lt;&gt;"",ROW($L$4:$L$5000)-ROW($L$4)+1,NA()),ROWS($O$4:O1312))),"")</f>
        <v/>
      </c>
      <c r="P1312" t="str">
        <f>IF(O1312="","",IF(INDEX(TabPlayer2[Players],MATCH(P1311,TabPlayer2[Players],0)+1)="",$B$4,INDEX(TabPlayer2[Players],MATCH(P1311,TabPlayer2[Players],0)+1)))</f>
        <v/>
      </c>
      <c r="Q1312" t="str">
        <f t="shared" si="104"/>
        <v/>
      </c>
      <c r="R1312" t="str">
        <f>IF(TabResults[[#This Row],[Games-Periods-Players]]="","",1)</f>
        <v/>
      </c>
    </row>
    <row r="1313" spans="10:18" hidden="1" x14ac:dyDescent="0.25">
      <c r="J1313" s="11" t="str">
        <f t="shared" si="103"/>
        <v/>
      </c>
      <c r="K1313" t="str">
        <f>IF(ROW()-ROW($K$4)+1&gt;COUNTA($J$4:$J$5000)*COUNTA(TabPP[Players playing]),"",INDEX($J$4:$J$5000,INT((ROW()-ROW($K$4))/COUNTA(TabPP[Players playing])+1))&amp;"-"&amp;INDEX(TabPP[Players playing],MOD(ROW()-ROW($K$4),COUNTA(TabPP[Players playing]))+1))</f>
        <v>G4-P6-</v>
      </c>
      <c r="L1313" t="str">
        <f t="shared" si="105"/>
        <v/>
      </c>
      <c r="M1313" t="str">
        <f t="shared" si="106"/>
        <v/>
      </c>
      <c r="N1313" t="str">
        <f t="shared" si="107"/>
        <v/>
      </c>
      <c r="O1313" t="str">
        <f t="array" ref="O1313">IFERROR(INDEX($L$4:$L$5000,_xlfn.AGGREGATE(15,6,IF($L$4:$L$5000&lt;&gt;"",ROW($L$4:$L$5000)-ROW($L$4)+1,NA()),ROWS($O$4:O1313))),"")</f>
        <v/>
      </c>
      <c r="P1313" t="str">
        <f>IF(O1313="","",IF(INDEX(TabPlayer2[Players],MATCH(P1312,TabPlayer2[Players],0)+1)="",$B$4,INDEX(TabPlayer2[Players],MATCH(P1312,TabPlayer2[Players],0)+1)))</f>
        <v/>
      </c>
      <c r="Q1313" t="str">
        <f t="shared" si="104"/>
        <v/>
      </c>
      <c r="R1313" t="str">
        <f>IF(TabResults[[#This Row],[Games-Periods-Players]]="","",1)</f>
        <v/>
      </c>
    </row>
    <row r="1314" spans="10:18" hidden="1" x14ac:dyDescent="0.25">
      <c r="J1314" s="11" t="str">
        <f t="shared" si="103"/>
        <v/>
      </c>
      <c r="K1314" t="str">
        <f>IF(ROW()-ROW($K$4)+1&gt;COUNTA($J$4:$J$5000)*COUNTA(TabPP[Players playing]),"",INDEX($J$4:$J$5000,INT((ROW()-ROW($K$4))/COUNTA(TabPP[Players playing])+1))&amp;"-"&amp;INDEX(TabPP[Players playing],MOD(ROW()-ROW($K$4),COUNTA(TabPP[Players playing]))+1))</f>
        <v>G4-P6-</v>
      </c>
      <c r="L1314" t="str">
        <f t="shared" si="105"/>
        <v/>
      </c>
      <c r="M1314" t="str">
        <f t="shared" si="106"/>
        <v/>
      </c>
      <c r="N1314" t="str">
        <f t="shared" si="107"/>
        <v/>
      </c>
      <c r="O1314" t="str">
        <f t="array" ref="O1314">IFERROR(INDEX($L$4:$L$5000,_xlfn.AGGREGATE(15,6,IF($L$4:$L$5000&lt;&gt;"",ROW($L$4:$L$5000)-ROW($L$4)+1,NA()),ROWS($O$4:O1314))),"")</f>
        <v/>
      </c>
      <c r="P1314" t="str">
        <f>IF(O1314="","",IF(INDEX(TabPlayer2[Players],MATCH(P1313,TabPlayer2[Players],0)+1)="",$B$4,INDEX(TabPlayer2[Players],MATCH(P1313,TabPlayer2[Players],0)+1)))</f>
        <v/>
      </c>
      <c r="Q1314" t="str">
        <f t="shared" si="104"/>
        <v/>
      </c>
      <c r="R1314" t="str">
        <f>IF(TabResults[[#This Row],[Games-Periods-Players]]="","",1)</f>
        <v/>
      </c>
    </row>
    <row r="1315" spans="10:18" hidden="1" x14ac:dyDescent="0.25">
      <c r="J1315" s="11" t="str">
        <f t="shared" si="103"/>
        <v/>
      </c>
      <c r="K1315" t="str">
        <f>IF(ROW()-ROW($K$4)+1&gt;COUNTA($J$4:$J$5000)*COUNTA(TabPP[Players playing]),"",INDEX($J$4:$J$5000,INT((ROW()-ROW($K$4))/COUNTA(TabPP[Players playing])+1))&amp;"-"&amp;INDEX(TabPP[Players playing],MOD(ROW()-ROW($K$4),COUNTA(TabPP[Players playing]))+1))</f>
        <v>G4-P6-</v>
      </c>
      <c r="L1315" t="str">
        <f t="shared" si="105"/>
        <v/>
      </c>
      <c r="M1315" t="str">
        <f t="shared" si="106"/>
        <v/>
      </c>
      <c r="N1315" t="str">
        <f t="shared" si="107"/>
        <v/>
      </c>
      <c r="O1315" t="str">
        <f t="array" ref="O1315">IFERROR(INDEX($L$4:$L$5000,_xlfn.AGGREGATE(15,6,IF($L$4:$L$5000&lt;&gt;"",ROW($L$4:$L$5000)-ROW($L$4)+1,NA()),ROWS($O$4:O1315))),"")</f>
        <v/>
      </c>
      <c r="P1315" t="str">
        <f>IF(O1315="","",IF(INDEX(TabPlayer2[Players],MATCH(P1314,TabPlayer2[Players],0)+1)="",$B$4,INDEX(TabPlayer2[Players],MATCH(P1314,TabPlayer2[Players],0)+1)))</f>
        <v/>
      </c>
      <c r="Q1315" t="str">
        <f t="shared" si="104"/>
        <v/>
      </c>
      <c r="R1315" t="str">
        <f>IF(TabResults[[#This Row],[Games-Periods-Players]]="","",1)</f>
        <v/>
      </c>
    </row>
    <row r="1316" spans="10:18" hidden="1" x14ac:dyDescent="0.25">
      <c r="J1316" s="11" t="str">
        <f t="shared" si="103"/>
        <v/>
      </c>
      <c r="K1316" t="str">
        <f>IF(ROW()-ROW($K$4)+1&gt;COUNTA($J$4:$J$5000)*COUNTA(TabPP[Players playing]),"",INDEX($J$4:$J$5000,INT((ROW()-ROW($K$4))/COUNTA(TabPP[Players playing])+1))&amp;"-"&amp;INDEX(TabPP[Players playing],MOD(ROW()-ROW($K$4),COUNTA(TabPP[Players playing]))+1))</f>
        <v>G4-P6-</v>
      </c>
      <c r="L1316" t="str">
        <f t="shared" si="105"/>
        <v/>
      </c>
      <c r="M1316" t="str">
        <f t="shared" si="106"/>
        <v/>
      </c>
      <c r="N1316" t="str">
        <f t="shared" si="107"/>
        <v/>
      </c>
      <c r="O1316" t="str">
        <f t="array" ref="O1316">IFERROR(INDEX($L$4:$L$5000,_xlfn.AGGREGATE(15,6,IF($L$4:$L$5000&lt;&gt;"",ROW($L$4:$L$5000)-ROW($L$4)+1,NA()),ROWS($O$4:O1316))),"")</f>
        <v/>
      </c>
      <c r="P1316" t="str">
        <f>IF(O1316="","",IF(INDEX(TabPlayer2[Players],MATCH(P1315,TabPlayer2[Players],0)+1)="",$B$4,INDEX(TabPlayer2[Players],MATCH(P1315,TabPlayer2[Players],0)+1)))</f>
        <v/>
      </c>
      <c r="Q1316" t="str">
        <f t="shared" si="104"/>
        <v/>
      </c>
      <c r="R1316" t="str">
        <f>IF(TabResults[[#This Row],[Games-Periods-Players]]="","",1)</f>
        <v/>
      </c>
    </row>
    <row r="1317" spans="10:18" hidden="1" x14ac:dyDescent="0.25">
      <c r="J1317" s="11" t="str">
        <f t="shared" si="103"/>
        <v/>
      </c>
      <c r="K1317" t="str">
        <f>IF(ROW()-ROW($K$4)+1&gt;COUNTA($J$4:$J$5000)*COUNTA(TabPP[Players playing]),"",INDEX($J$4:$J$5000,INT((ROW()-ROW($K$4))/COUNTA(TabPP[Players playing])+1))&amp;"-"&amp;INDEX(TabPP[Players playing],MOD(ROW()-ROW($K$4),COUNTA(TabPP[Players playing]))+1))</f>
        <v>G4-P6-</v>
      </c>
      <c r="L1317" t="str">
        <f t="shared" si="105"/>
        <v/>
      </c>
      <c r="M1317" t="str">
        <f t="shared" si="106"/>
        <v/>
      </c>
      <c r="N1317" t="str">
        <f t="shared" si="107"/>
        <v/>
      </c>
      <c r="O1317" t="str">
        <f t="array" ref="O1317">IFERROR(INDEX($L$4:$L$5000,_xlfn.AGGREGATE(15,6,IF($L$4:$L$5000&lt;&gt;"",ROW($L$4:$L$5000)-ROW($L$4)+1,NA()),ROWS($O$4:O1317))),"")</f>
        <v/>
      </c>
      <c r="P1317" t="str">
        <f>IF(O1317="","",IF(INDEX(TabPlayer2[Players],MATCH(P1316,TabPlayer2[Players],0)+1)="",$B$4,INDEX(TabPlayer2[Players],MATCH(P1316,TabPlayer2[Players],0)+1)))</f>
        <v/>
      </c>
      <c r="Q1317" t="str">
        <f t="shared" si="104"/>
        <v/>
      </c>
      <c r="R1317" t="str">
        <f>IF(TabResults[[#This Row],[Games-Periods-Players]]="","",1)</f>
        <v/>
      </c>
    </row>
    <row r="1318" spans="10:18" hidden="1" x14ac:dyDescent="0.25">
      <c r="J1318" s="11" t="str">
        <f t="shared" si="103"/>
        <v/>
      </c>
      <c r="K1318" t="str">
        <f>IF(ROW()-ROW($K$4)+1&gt;COUNTA($J$4:$J$5000)*COUNTA(TabPP[Players playing]),"",INDEX($J$4:$J$5000,INT((ROW()-ROW($K$4))/COUNTA(TabPP[Players playing])+1))&amp;"-"&amp;INDEX(TabPP[Players playing],MOD(ROW()-ROW($K$4),COUNTA(TabPP[Players playing]))+1))</f>
        <v>G4-P6-</v>
      </c>
      <c r="L1318" t="str">
        <f t="shared" si="105"/>
        <v/>
      </c>
      <c r="M1318" t="str">
        <f t="shared" si="106"/>
        <v/>
      </c>
      <c r="N1318" t="str">
        <f t="shared" si="107"/>
        <v/>
      </c>
      <c r="O1318" t="str">
        <f t="array" ref="O1318">IFERROR(INDEX($L$4:$L$5000,_xlfn.AGGREGATE(15,6,IF($L$4:$L$5000&lt;&gt;"",ROW($L$4:$L$5000)-ROW($L$4)+1,NA()),ROWS($O$4:O1318))),"")</f>
        <v/>
      </c>
      <c r="P1318" t="str">
        <f>IF(O1318="","",IF(INDEX(TabPlayer2[Players],MATCH(P1317,TabPlayer2[Players],0)+1)="",$B$4,INDEX(TabPlayer2[Players],MATCH(P1317,TabPlayer2[Players],0)+1)))</f>
        <v/>
      </c>
      <c r="Q1318" t="str">
        <f t="shared" si="104"/>
        <v/>
      </c>
      <c r="R1318" t="str">
        <f>IF(TabResults[[#This Row],[Games-Periods-Players]]="","",1)</f>
        <v/>
      </c>
    </row>
    <row r="1319" spans="10:18" hidden="1" x14ac:dyDescent="0.25">
      <c r="J1319" s="11" t="str">
        <f t="shared" si="103"/>
        <v/>
      </c>
      <c r="K1319" t="str">
        <f>IF(ROW()-ROW($K$4)+1&gt;COUNTA($J$4:$J$5000)*COUNTA(TabPP[Players playing]),"",INDEX($J$4:$J$5000,INT((ROW()-ROW($K$4))/COUNTA(TabPP[Players playing])+1))&amp;"-"&amp;INDEX(TabPP[Players playing],MOD(ROW()-ROW($K$4),COUNTA(TabPP[Players playing]))+1))</f>
        <v>G4-P6-</v>
      </c>
      <c r="L1319" t="str">
        <f t="shared" si="105"/>
        <v/>
      </c>
      <c r="M1319" t="str">
        <f t="shared" si="106"/>
        <v/>
      </c>
      <c r="N1319" t="str">
        <f t="shared" si="107"/>
        <v/>
      </c>
      <c r="O1319" t="str">
        <f t="array" ref="O1319">IFERROR(INDEX($L$4:$L$5000,_xlfn.AGGREGATE(15,6,IF($L$4:$L$5000&lt;&gt;"",ROW($L$4:$L$5000)-ROW($L$4)+1,NA()),ROWS($O$4:O1319))),"")</f>
        <v/>
      </c>
      <c r="P1319" t="str">
        <f>IF(O1319="","",IF(INDEX(TabPlayer2[Players],MATCH(P1318,TabPlayer2[Players],0)+1)="",$B$4,INDEX(TabPlayer2[Players],MATCH(P1318,TabPlayer2[Players],0)+1)))</f>
        <v/>
      </c>
      <c r="Q1319" t="str">
        <f t="shared" si="104"/>
        <v/>
      </c>
      <c r="R1319" t="str">
        <f>IF(TabResults[[#This Row],[Games-Periods-Players]]="","",1)</f>
        <v/>
      </c>
    </row>
    <row r="1320" spans="10:18" hidden="1" x14ac:dyDescent="0.25">
      <c r="J1320" s="11" t="str">
        <f t="shared" si="103"/>
        <v/>
      </c>
      <c r="K1320" t="str">
        <f>IF(ROW()-ROW($K$4)+1&gt;COUNTA($J$4:$J$5000)*COUNTA(TabPP[Players playing]),"",INDEX($J$4:$J$5000,INT((ROW()-ROW($K$4))/COUNTA(TabPP[Players playing])+1))&amp;"-"&amp;INDEX(TabPP[Players playing],MOD(ROW()-ROW($K$4),COUNTA(TabPP[Players playing]))+1))</f>
        <v>G4-P6-</v>
      </c>
      <c r="L1320" t="str">
        <f t="shared" si="105"/>
        <v/>
      </c>
      <c r="M1320" t="str">
        <f t="shared" si="106"/>
        <v/>
      </c>
      <c r="N1320" t="str">
        <f t="shared" si="107"/>
        <v/>
      </c>
      <c r="O1320" t="str">
        <f t="array" ref="O1320">IFERROR(INDEX($L$4:$L$5000,_xlfn.AGGREGATE(15,6,IF($L$4:$L$5000&lt;&gt;"",ROW($L$4:$L$5000)-ROW($L$4)+1,NA()),ROWS($O$4:O1320))),"")</f>
        <v/>
      </c>
      <c r="P1320" t="str">
        <f>IF(O1320="","",IF(INDEX(TabPlayer2[Players],MATCH(P1319,TabPlayer2[Players],0)+1)="",$B$4,INDEX(TabPlayer2[Players],MATCH(P1319,TabPlayer2[Players],0)+1)))</f>
        <v/>
      </c>
      <c r="Q1320" t="str">
        <f t="shared" si="104"/>
        <v/>
      </c>
      <c r="R1320" t="str">
        <f>IF(TabResults[[#This Row],[Games-Periods-Players]]="","",1)</f>
        <v/>
      </c>
    </row>
    <row r="1321" spans="10:18" hidden="1" x14ac:dyDescent="0.25">
      <c r="J1321" s="11" t="str">
        <f t="shared" si="103"/>
        <v/>
      </c>
      <c r="K1321" t="str">
        <f>IF(ROW()-ROW($K$4)+1&gt;COUNTA($J$4:$J$5000)*COUNTA(TabPP[Players playing]),"",INDEX($J$4:$J$5000,INT((ROW()-ROW($K$4))/COUNTA(TabPP[Players playing])+1))&amp;"-"&amp;INDEX(TabPP[Players playing],MOD(ROW()-ROW($K$4),COUNTA(TabPP[Players playing]))+1))</f>
        <v>G4-P6-</v>
      </c>
      <c r="L1321" t="str">
        <f t="shared" si="105"/>
        <v/>
      </c>
      <c r="M1321" t="str">
        <f t="shared" si="106"/>
        <v/>
      </c>
      <c r="N1321" t="str">
        <f t="shared" si="107"/>
        <v/>
      </c>
      <c r="O1321" t="str">
        <f t="array" ref="O1321">IFERROR(INDEX($L$4:$L$5000,_xlfn.AGGREGATE(15,6,IF($L$4:$L$5000&lt;&gt;"",ROW($L$4:$L$5000)-ROW($L$4)+1,NA()),ROWS($O$4:O1321))),"")</f>
        <v/>
      </c>
      <c r="P1321" t="str">
        <f>IF(O1321="","",IF(INDEX(TabPlayer2[Players],MATCH(P1320,TabPlayer2[Players],0)+1)="",$B$4,INDEX(TabPlayer2[Players],MATCH(P1320,TabPlayer2[Players],0)+1)))</f>
        <v/>
      </c>
      <c r="Q1321" t="str">
        <f t="shared" si="104"/>
        <v/>
      </c>
      <c r="R1321" t="str">
        <f>IF(TabResults[[#This Row],[Games-Periods-Players]]="","",1)</f>
        <v/>
      </c>
    </row>
    <row r="1322" spans="10:18" hidden="1" x14ac:dyDescent="0.25">
      <c r="J1322" s="11" t="str">
        <f t="shared" si="103"/>
        <v/>
      </c>
      <c r="K1322" t="str">
        <f>IF(ROW()-ROW($K$4)+1&gt;COUNTA($J$4:$J$5000)*COUNTA(TabPP[Players playing]),"",INDEX($J$4:$J$5000,INT((ROW()-ROW($K$4))/COUNTA(TabPP[Players playing])+1))&amp;"-"&amp;INDEX(TabPP[Players playing],MOD(ROW()-ROW($K$4),COUNTA(TabPP[Players playing]))+1))</f>
        <v>G4-P6-</v>
      </c>
      <c r="L1322" t="str">
        <f t="shared" si="105"/>
        <v/>
      </c>
      <c r="M1322" t="str">
        <f t="shared" si="106"/>
        <v/>
      </c>
      <c r="N1322" t="str">
        <f t="shared" si="107"/>
        <v/>
      </c>
      <c r="O1322" t="str">
        <f t="array" ref="O1322">IFERROR(INDEX($L$4:$L$5000,_xlfn.AGGREGATE(15,6,IF($L$4:$L$5000&lt;&gt;"",ROW($L$4:$L$5000)-ROW($L$4)+1,NA()),ROWS($O$4:O1322))),"")</f>
        <v/>
      </c>
      <c r="P1322" t="str">
        <f>IF(O1322="","",IF(INDEX(TabPlayer2[Players],MATCH(P1321,TabPlayer2[Players],0)+1)="",$B$4,INDEX(TabPlayer2[Players],MATCH(P1321,TabPlayer2[Players],0)+1)))</f>
        <v/>
      </c>
      <c r="Q1322" t="str">
        <f t="shared" si="104"/>
        <v/>
      </c>
      <c r="R1322" t="str">
        <f>IF(TabResults[[#This Row],[Games-Periods-Players]]="","",1)</f>
        <v/>
      </c>
    </row>
    <row r="1323" spans="10:18" hidden="1" x14ac:dyDescent="0.25">
      <c r="J1323" s="11" t="str">
        <f t="shared" si="103"/>
        <v/>
      </c>
      <c r="K1323" t="str">
        <f>IF(ROW()-ROW($K$4)+1&gt;COUNTA($J$4:$J$5000)*COUNTA(TabPP[Players playing]),"",INDEX($J$4:$J$5000,INT((ROW()-ROW($K$4))/COUNTA(TabPP[Players playing])+1))&amp;"-"&amp;INDEX(TabPP[Players playing],MOD(ROW()-ROW($K$4),COUNTA(TabPP[Players playing]))+1))</f>
        <v>G4-P6-</v>
      </c>
      <c r="L1323" t="str">
        <f t="shared" si="105"/>
        <v/>
      </c>
      <c r="M1323" t="str">
        <f t="shared" si="106"/>
        <v/>
      </c>
      <c r="N1323" t="str">
        <f t="shared" si="107"/>
        <v/>
      </c>
      <c r="O1323" t="str">
        <f t="array" ref="O1323">IFERROR(INDEX($L$4:$L$5000,_xlfn.AGGREGATE(15,6,IF($L$4:$L$5000&lt;&gt;"",ROW($L$4:$L$5000)-ROW($L$4)+1,NA()),ROWS($O$4:O1323))),"")</f>
        <v/>
      </c>
      <c r="P1323" t="str">
        <f>IF(O1323="","",IF(INDEX(TabPlayer2[Players],MATCH(P1322,TabPlayer2[Players],0)+1)="",$B$4,INDEX(TabPlayer2[Players],MATCH(P1322,TabPlayer2[Players],0)+1)))</f>
        <v/>
      </c>
      <c r="Q1323" t="str">
        <f t="shared" si="104"/>
        <v/>
      </c>
      <c r="R1323" t="str">
        <f>IF(TabResults[[#This Row],[Games-Periods-Players]]="","",1)</f>
        <v/>
      </c>
    </row>
    <row r="1324" spans="10:18" hidden="1" x14ac:dyDescent="0.25">
      <c r="J1324" s="11" t="str">
        <f t="shared" si="103"/>
        <v/>
      </c>
      <c r="K1324" t="str">
        <f>IF(ROW()-ROW($K$4)+1&gt;COUNTA($J$4:$J$5000)*COUNTA(TabPP[Players playing]),"",INDEX($J$4:$J$5000,INT((ROW()-ROW($K$4))/COUNTA(TabPP[Players playing])+1))&amp;"-"&amp;INDEX(TabPP[Players playing],MOD(ROW()-ROW($K$4),COUNTA(TabPP[Players playing]))+1))</f>
        <v>G4-P7-PP1</v>
      </c>
      <c r="L1324" t="str">
        <f t="shared" si="105"/>
        <v>G4-P7-PP1</v>
      </c>
      <c r="M1324" t="str">
        <f t="shared" si="106"/>
        <v/>
      </c>
      <c r="N1324" t="str">
        <f t="shared" si="107"/>
        <v/>
      </c>
      <c r="O1324" t="str">
        <f t="array" ref="O1324">IFERROR(INDEX($L$4:$L$5000,_xlfn.AGGREGATE(15,6,IF($L$4:$L$5000&lt;&gt;"",ROW($L$4:$L$5000)-ROW($L$4)+1,NA()),ROWS($O$4:O1324))),"")</f>
        <v/>
      </c>
      <c r="P1324" t="str">
        <f>IF(O1324="","",IF(INDEX(TabPlayer2[Players],MATCH(P1323,TabPlayer2[Players],0)+1)="",$B$4,INDEX(TabPlayer2[Players],MATCH(P1323,TabPlayer2[Players],0)+1)))</f>
        <v/>
      </c>
      <c r="Q1324" t="str">
        <f t="shared" si="104"/>
        <v/>
      </c>
      <c r="R1324" t="str">
        <f>IF(TabResults[[#This Row],[Games-Periods-Players]]="","",1)</f>
        <v/>
      </c>
    </row>
    <row r="1325" spans="10:18" hidden="1" x14ac:dyDescent="0.25">
      <c r="J1325" s="11" t="str">
        <f t="shared" si="103"/>
        <v/>
      </c>
      <c r="K1325" t="str">
        <f>IF(ROW()-ROW($K$4)+1&gt;COUNTA($J$4:$J$5000)*COUNTA(TabPP[Players playing]),"",INDEX($J$4:$J$5000,INT((ROW()-ROW($K$4))/COUNTA(TabPP[Players playing])+1))&amp;"-"&amp;INDEX(TabPP[Players playing],MOD(ROW()-ROW($K$4),COUNTA(TabPP[Players playing]))+1))</f>
        <v>G4-P7-PP2</v>
      </c>
      <c r="L1325" t="str">
        <f t="shared" si="105"/>
        <v>G4-P7-PP2</v>
      </c>
      <c r="M1325" t="str">
        <f t="shared" si="106"/>
        <v/>
      </c>
      <c r="N1325" t="str">
        <f t="shared" si="107"/>
        <v/>
      </c>
      <c r="O1325" t="str">
        <f t="array" ref="O1325">IFERROR(INDEX($L$4:$L$5000,_xlfn.AGGREGATE(15,6,IF($L$4:$L$5000&lt;&gt;"",ROW($L$4:$L$5000)-ROW($L$4)+1,NA()),ROWS($O$4:O1325))),"")</f>
        <v/>
      </c>
      <c r="P1325" t="str">
        <f>IF(O1325="","",IF(INDEX(TabPlayer2[Players],MATCH(P1324,TabPlayer2[Players],0)+1)="",$B$4,INDEX(TabPlayer2[Players],MATCH(P1324,TabPlayer2[Players],0)+1)))</f>
        <v/>
      </c>
      <c r="Q1325" t="str">
        <f t="shared" si="104"/>
        <v/>
      </c>
      <c r="R1325" t="str">
        <f>IF(TabResults[[#This Row],[Games-Periods-Players]]="","",1)</f>
        <v/>
      </c>
    </row>
    <row r="1326" spans="10:18" hidden="1" x14ac:dyDescent="0.25">
      <c r="J1326" s="11" t="str">
        <f t="shared" si="103"/>
        <v/>
      </c>
      <c r="K1326" t="str">
        <f>IF(ROW()-ROW($K$4)+1&gt;COUNTA($J$4:$J$5000)*COUNTA(TabPP[Players playing]),"",INDEX($J$4:$J$5000,INT((ROW()-ROW($K$4))/COUNTA(TabPP[Players playing])+1))&amp;"-"&amp;INDEX(TabPP[Players playing],MOD(ROW()-ROW($K$4),COUNTA(TabPP[Players playing]))+1))</f>
        <v>G4-P7-PP3</v>
      </c>
      <c r="L1326" t="str">
        <f t="shared" si="105"/>
        <v>G4-P7-PP3</v>
      </c>
      <c r="M1326" t="str">
        <f t="shared" si="106"/>
        <v/>
      </c>
      <c r="N1326" t="str">
        <f t="shared" si="107"/>
        <v/>
      </c>
      <c r="O1326" t="str">
        <f t="array" ref="O1326">IFERROR(INDEX($L$4:$L$5000,_xlfn.AGGREGATE(15,6,IF($L$4:$L$5000&lt;&gt;"",ROW($L$4:$L$5000)-ROW($L$4)+1,NA()),ROWS($O$4:O1326))),"")</f>
        <v/>
      </c>
      <c r="P1326" t="str">
        <f>IF(O1326="","",IF(INDEX(TabPlayer2[Players],MATCH(P1325,TabPlayer2[Players],0)+1)="",$B$4,INDEX(TabPlayer2[Players],MATCH(P1325,TabPlayer2[Players],0)+1)))</f>
        <v/>
      </c>
      <c r="Q1326" t="str">
        <f t="shared" si="104"/>
        <v/>
      </c>
      <c r="R1326" t="str">
        <f>IF(TabResults[[#This Row],[Games-Periods-Players]]="","",1)</f>
        <v/>
      </c>
    </row>
    <row r="1327" spans="10:18" hidden="1" x14ac:dyDescent="0.25">
      <c r="J1327" s="11" t="str">
        <f t="shared" si="103"/>
        <v/>
      </c>
      <c r="K1327" t="str">
        <f>IF(ROW()-ROW($K$4)+1&gt;COUNTA($J$4:$J$5000)*COUNTA(TabPP[Players playing]),"",INDEX($J$4:$J$5000,INT((ROW()-ROW($K$4))/COUNTA(TabPP[Players playing])+1))&amp;"-"&amp;INDEX(TabPP[Players playing],MOD(ROW()-ROW($K$4),COUNTA(TabPP[Players playing]))+1))</f>
        <v>G4-P7-PP4</v>
      </c>
      <c r="L1327" t="str">
        <f t="shared" si="105"/>
        <v>G4-P7-PP4</v>
      </c>
      <c r="M1327" t="str">
        <f t="shared" si="106"/>
        <v/>
      </c>
      <c r="N1327" t="str">
        <f t="shared" si="107"/>
        <v/>
      </c>
      <c r="O1327" t="str">
        <f t="array" ref="O1327">IFERROR(INDEX($L$4:$L$5000,_xlfn.AGGREGATE(15,6,IF($L$4:$L$5000&lt;&gt;"",ROW($L$4:$L$5000)-ROW($L$4)+1,NA()),ROWS($O$4:O1327))),"")</f>
        <v/>
      </c>
      <c r="P1327" t="str">
        <f>IF(O1327="","",IF(INDEX(TabPlayer2[Players],MATCH(P1326,TabPlayer2[Players],0)+1)="",$B$4,INDEX(TabPlayer2[Players],MATCH(P1326,TabPlayer2[Players],0)+1)))</f>
        <v/>
      </c>
      <c r="Q1327" t="str">
        <f t="shared" si="104"/>
        <v/>
      </c>
      <c r="R1327" t="str">
        <f>IF(TabResults[[#This Row],[Games-Periods-Players]]="","",1)</f>
        <v/>
      </c>
    </row>
    <row r="1328" spans="10:18" hidden="1" x14ac:dyDescent="0.25">
      <c r="J1328" s="11" t="str">
        <f t="shared" si="103"/>
        <v/>
      </c>
      <c r="K1328" t="str">
        <f>IF(ROW()-ROW($K$4)+1&gt;COUNTA($J$4:$J$5000)*COUNTA(TabPP[Players playing]),"",INDEX($J$4:$J$5000,INT((ROW()-ROW($K$4))/COUNTA(TabPP[Players playing])+1))&amp;"-"&amp;INDEX(TabPP[Players playing],MOD(ROW()-ROW($K$4),COUNTA(TabPP[Players playing]))+1))</f>
        <v>G4-P7-PP5</v>
      </c>
      <c r="L1328" t="str">
        <f t="shared" si="105"/>
        <v>G4-P7-PP5</v>
      </c>
      <c r="M1328" t="str">
        <f t="shared" si="106"/>
        <v/>
      </c>
      <c r="N1328" t="str">
        <f t="shared" si="107"/>
        <v/>
      </c>
      <c r="O1328" t="str">
        <f t="array" ref="O1328">IFERROR(INDEX($L$4:$L$5000,_xlfn.AGGREGATE(15,6,IF($L$4:$L$5000&lt;&gt;"",ROW($L$4:$L$5000)-ROW($L$4)+1,NA()),ROWS($O$4:O1328))),"")</f>
        <v/>
      </c>
      <c r="P1328" t="str">
        <f>IF(O1328="","",IF(INDEX(TabPlayer2[Players],MATCH(P1327,TabPlayer2[Players],0)+1)="",$B$4,INDEX(TabPlayer2[Players],MATCH(P1327,TabPlayer2[Players],0)+1)))</f>
        <v/>
      </c>
      <c r="Q1328" t="str">
        <f t="shared" si="104"/>
        <v/>
      </c>
      <c r="R1328" t="str">
        <f>IF(TabResults[[#This Row],[Games-Periods-Players]]="","",1)</f>
        <v/>
      </c>
    </row>
    <row r="1329" spans="10:18" hidden="1" x14ac:dyDescent="0.25">
      <c r="J1329" s="11" t="str">
        <f t="shared" si="103"/>
        <v/>
      </c>
      <c r="K1329" t="str">
        <f>IF(ROW()-ROW($K$4)+1&gt;COUNTA($J$4:$J$5000)*COUNTA(TabPP[Players playing]),"",INDEX($J$4:$J$5000,INT((ROW()-ROW($K$4))/COUNTA(TabPP[Players playing])+1))&amp;"-"&amp;INDEX(TabPP[Players playing],MOD(ROW()-ROW($K$4),COUNTA(TabPP[Players playing]))+1))</f>
        <v>G4-P7-</v>
      </c>
      <c r="L1329" t="str">
        <f t="shared" si="105"/>
        <v/>
      </c>
      <c r="M1329" t="str">
        <f t="shared" si="106"/>
        <v/>
      </c>
      <c r="N1329" t="str">
        <f t="shared" si="107"/>
        <v/>
      </c>
      <c r="O1329" t="str">
        <f t="array" ref="O1329">IFERROR(INDEX($L$4:$L$5000,_xlfn.AGGREGATE(15,6,IF($L$4:$L$5000&lt;&gt;"",ROW($L$4:$L$5000)-ROW($L$4)+1,NA()),ROWS($O$4:O1329))),"")</f>
        <v/>
      </c>
      <c r="P1329" t="str">
        <f>IF(O1329="","",IF(INDEX(TabPlayer2[Players],MATCH(P1328,TabPlayer2[Players],0)+1)="",$B$4,INDEX(TabPlayer2[Players],MATCH(P1328,TabPlayer2[Players],0)+1)))</f>
        <v/>
      </c>
      <c r="Q1329" t="str">
        <f t="shared" si="104"/>
        <v/>
      </c>
      <c r="R1329" t="str">
        <f>IF(TabResults[[#This Row],[Games-Periods-Players]]="","",1)</f>
        <v/>
      </c>
    </row>
    <row r="1330" spans="10:18" hidden="1" x14ac:dyDescent="0.25">
      <c r="J1330" s="11" t="str">
        <f t="shared" si="103"/>
        <v/>
      </c>
      <c r="K1330" t="str">
        <f>IF(ROW()-ROW($K$4)+1&gt;COUNTA($J$4:$J$5000)*COUNTA(TabPP[Players playing]),"",INDEX($J$4:$J$5000,INT((ROW()-ROW($K$4))/COUNTA(TabPP[Players playing])+1))&amp;"-"&amp;INDEX(TabPP[Players playing],MOD(ROW()-ROW($K$4),COUNTA(TabPP[Players playing]))+1))</f>
        <v>G4-P7-</v>
      </c>
      <c r="L1330" t="str">
        <f t="shared" si="105"/>
        <v/>
      </c>
      <c r="M1330" t="str">
        <f t="shared" si="106"/>
        <v/>
      </c>
      <c r="N1330" t="str">
        <f t="shared" si="107"/>
        <v/>
      </c>
      <c r="O1330" t="str">
        <f t="array" ref="O1330">IFERROR(INDEX($L$4:$L$5000,_xlfn.AGGREGATE(15,6,IF($L$4:$L$5000&lt;&gt;"",ROW($L$4:$L$5000)-ROW($L$4)+1,NA()),ROWS($O$4:O1330))),"")</f>
        <v/>
      </c>
      <c r="P1330" t="str">
        <f>IF(O1330="","",IF(INDEX(TabPlayer2[Players],MATCH(P1329,TabPlayer2[Players],0)+1)="",$B$4,INDEX(TabPlayer2[Players],MATCH(P1329,TabPlayer2[Players],0)+1)))</f>
        <v/>
      </c>
      <c r="Q1330" t="str">
        <f t="shared" si="104"/>
        <v/>
      </c>
      <c r="R1330" t="str">
        <f>IF(TabResults[[#This Row],[Games-Periods-Players]]="","",1)</f>
        <v/>
      </c>
    </row>
    <row r="1331" spans="10:18" hidden="1" x14ac:dyDescent="0.25">
      <c r="J1331" s="11" t="str">
        <f t="shared" si="103"/>
        <v/>
      </c>
      <c r="K1331" t="str">
        <f>IF(ROW()-ROW($K$4)+1&gt;COUNTA($J$4:$J$5000)*COUNTA(TabPP[Players playing]),"",INDEX($J$4:$J$5000,INT((ROW()-ROW($K$4))/COUNTA(TabPP[Players playing])+1))&amp;"-"&amp;INDEX(TabPP[Players playing],MOD(ROW()-ROW($K$4),COUNTA(TabPP[Players playing]))+1))</f>
        <v>G4-P7-</v>
      </c>
      <c r="L1331" t="str">
        <f t="shared" si="105"/>
        <v/>
      </c>
      <c r="M1331" t="str">
        <f t="shared" si="106"/>
        <v/>
      </c>
      <c r="N1331" t="str">
        <f t="shared" si="107"/>
        <v/>
      </c>
      <c r="O1331" t="str">
        <f t="array" ref="O1331">IFERROR(INDEX($L$4:$L$5000,_xlfn.AGGREGATE(15,6,IF($L$4:$L$5000&lt;&gt;"",ROW($L$4:$L$5000)-ROW($L$4)+1,NA()),ROWS($O$4:O1331))),"")</f>
        <v/>
      </c>
      <c r="P1331" t="str">
        <f>IF(O1331="","",IF(INDEX(TabPlayer2[Players],MATCH(P1330,TabPlayer2[Players],0)+1)="",$B$4,INDEX(TabPlayer2[Players],MATCH(P1330,TabPlayer2[Players],0)+1)))</f>
        <v/>
      </c>
      <c r="Q1331" t="str">
        <f t="shared" si="104"/>
        <v/>
      </c>
      <c r="R1331" t="str">
        <f>IF(TabResults[[#This Row],[Games-Periods-Players]]="","",1)</f>
        <v/>
      </c>
    </row>
    <row r="1332" spans="10:18" hidden="1" x14ac:dyDescent="0.25">
      <c r="J1332" s="11" t="str">
        <f t="shared" si="103"/>
        <v/>
      </c>
      <c r="K1332" t="str">
        <f>IF(ROW()-ROW($K$4)+1&gt;COUNTA($J$4:$J$5000)*COUNTA(TabPP[Players playing]),"",INDEX($J$4:$J$5000,INT((ROW()-ROW($K$4))/COUNTA(TabPP[Players playing])+1))&amp;"-"&amp;INDEX(TabPP[Players playing],MOD(ROW()-ROW($K$4),COUNTA(TabPP[Players playing]))+1))</f>
        <v>G4-P7-</v>
      </c>
      <c r="L1332" t="str">
        <f t="shared" si="105"/>
        <v/>
      </c>
      <c r="M1332" t="str">
        <f t="shared" si="106"/>
        <v/>
      </c>
      <c r="N1332" t="str">
        <f t="shared" si="107"/>
        <v/>
      </c>
      <c r="O1332" t="str">
        <f t="array" ref="O1332">IFERROR(INDEX($L$4:$L$5000,_xlfn.AGGREGATE(15,6,IF($L$4:$L$5000&lt;&gt;"",ROW($L$4:$L$5000)-ROW($L$4)+1,NA()),ROWS($O$4:O1332))),"")</f>
        <v/>
      </c>
      <c r="P1332" t="str">
        <f>IF(O1332="","",IF(INDEX(TabPlayer2[Players],MATCH(P1331,TabPlayer2[Players],0)+1)="",$B$4,INDEX(TabPlayer2[Players],MATCH(P1331,TabPlayer2[Players],0)+1)))</f>
        <v/>
      </c>
      <c r="Q1332" t="str">
        <f t="shared" si="104"/>
        <v/>
      </c>
      <c r="R1332" t="str">
        <f>IF(TabResults[[#This Row],[Games-Periods-Players]]="","",1)</f>
        <v/>
      </c>
    </row>
    <row r="1333" spans="10:18" hidden="1" x14ac:dyDescent="0.25">
      <c r="J1333" s="11" t="str">
        <f t="shared" si="103"/>
        <v/>
      </c>
      <c r="K1333" t="str">
        <f>IF(ROW()-ROW($K$4)+1&gt;COUNTA($J$4:$J$5000)*COUNTA(TabPP[Players playing]),"",INDEX($J$4:$J$5000,INT((ROW()-ROW($K$4))/COUNTA(TabPP[Players playing])+1))&amp;"-"&amp;INDEX(TabPP[Players playing],MOD(ROW()-ROW($K$4),COUNTA(TabPP[Players playing]))+1))</f>
        <v>G4-P7-</v>
      </c>
      <c r="L1333" t="str">
        <f t="shared" si="105"/>
        <v/>
      </c>
      <c r="M1333" t="str">
        <f t="shared" si="106"/>
        <v/>
      </c>
      <c r="N1333" t="str">
        <f t="shared" si="107"/>
        <v/>
      </c>
      <c r="O1333" t="str">
        <f t="array" ref="O1333">IFERROR(INDEX($L$4:$L$5000,_xlfn.AGGREGATE(15,6,IF($L$4:$L$5000&lt;&gt;"",ROW($L$4:$L$5000)-ROW($L$4)+1,NA()),ROWS($O$4:O1333))),"")</f>
        <v/>
      </c>
      <c r="P1333" t="str">
        <f>IF(O1333="","",IF(INDEX(TabPlayer2[Players],MATCH(P1332,TabPlayer2[Players],0)+1)="",$B$4,INDEX(TabPlayer2[Players],MATCH(P1332,TabPlayer2[Players],0)+1)))</f>
        <v/>
      </c>
      <c r="Q1333" t="str">
        <f t="shared" si="104"/>
        <v/>
      </c>
      <c r="R1333" t="str">
        <f>IF(TabResults[[#This Row],[Games-Periods-Players]]="","",1)</f>
        <v/>
      </c>
    </row>
    <row r="1334" spans="10:18" hidden="1" x14ac:dyDescent="0.25">
      <c r="J1334" s="11" t="str">
        <f t="shared" si="103"/>
        <v/>
      </c>
      <c r="K1334" t="str">
        <f>IF(ROW()-ROW($K$4)+1&gt;COUNTA($J$4:$J$5000)*COUNTA(TabPP[Players playing]),"",INDEX($J$4:$J$5000,INT((ROW()-ROW($K$4))/COUNTA(TabPP[Players playing])+1))&amp;"-"&amp;INDEX(TabPP[Players playing],MOD(ROW()-ROW($K$4),COUNTA(TabPP[Players playing]))+1))</f>
        <v>G4-P7-</v>
      </c>
      <c r="L1334" t="str">
        <f t="shared" si="105"/>
        <v/>
      </c>
      <c r="M1334" t="str">
        <f t="shared" si="106"/>
        <v/>
      </c>
      <c r="N1334" t="str">
        <f t="shared" si="107"/>
        <v/>
      </c>
      <c r="O1334" t="str">
        <f t="array" ref="O1334">IFERROR(INDEX($L$4:$L$5000,_xlfn.AGGREGATE(15,6,IF($L$4:$L$5000&lt;&gt;"",ROW($L$4:$L$5000)-ROW($L$4)+1,NA()),ROWS($O$4:O1334))),"")</f>
        <v/>
      </c>
      <c r="P1334" t="str">
        <f>IF(O1334="","",IF(INDEX(TabPlayer2[Players],MATCH(P1333,TabPlayer2[Players],0)+1)="",$B$4,INDEX(TabPlayer2[Players],MATCH(P1333,TabPlayer2[Players],0)+1)))</f>
        <v/>
      </c>
      <c r="Q1334" t="str">
        <f t="shared" si="104"/>
        <v/>
      </c>
      <c r="R1334" t="str">
        <f>IF(TabResults[[#This Row],[Games-Periods-Players]]="","",1)</f>
        <v/>
      </c>
    </row>
    <row r="1335" spans="10:18" hidden="1" x14ac:dyDescent="0.25">
      <c r="J1335" s="11" t="str">
        <f t="shared" si="103"/>
        <v/>
      </c>
      <c r="K1335" t="str">
        <f>IF(ROW()-ROW($K$4)+1&gt;COUNTA($J$4:$J$5000)*COUNTA(TabPP[Players playing]),"",INDEX($J$4:$J$5000,INT((ROW()-ROW($K$4))/COUNTA(TabPP[Players playing])+1))&amp;"-"&amp;INDEX(TabPP[Players playing],MOD(ROW()-ROW($K$4),COUNTA(TabPP[Players playing]))+1))</f>
        <v>G4-P7-</v>
      </c>
      <c r="L1335" t="str">
        <f t="shared" si="105"/>
        <v/>
      </c>
      <c r="M1335" t="str">
        <f t="shared" si="106"/>
        <v/>
      </c>
      <c r="N1335" t="str">
        <f t="shared" si="107"/>
        <v/>
      </c>
      <c r="O1335" t="str">
        <f t="array" ref="O1335">IFERROR(INDEX($L$4:$L$5000,_xlfn.AGGREGATE(15,6,IF($L$4:$L$5000&lt;&gt;"",ROW($L$4:$L$5000)-ROW($L$4)+1,NA()),ROWS($O$4:O1335))),"")</f>
        <v/>
      </c>
      <c r="P1335" t="str">
        <f>IF(O1335="","",IF(INDEX(TabPlayer2[Players],MATCH(P1334,TabPlayer2[Players],0)+1)="",$B$4,INDEX(TabPlayer2[Players],MATCH(P1334,TabPlayer2[Players],0)+1)))</f>
        <v/>
      </c>
      <c r="Q1335" t="str">
        <f t="shared" si="104"/>
        <v/>
      </c>
      <c r="R1335" t="str">
        <f>IF(TabResults[[#This Row],[Games-Periods-Players]]="","",1)</f>
        <v/>
      </c>
    </row>
    <row r="1336" spans="10:18" hidden="1" x14ac:dyDescent="0.25">
      <c r="J1336" s="11" t="str">
        <f t="shared" si="103"/>
        <v/>
      </c>
      <c r="K1336" t="str">
        <f>IF(ROW()-ROW($K$4)+1&gt;COUNTA($J$4:$J$5000)*COUNTA(TabPP[Players playing]),"",INDEX($J$4:$J$5000,INT((ROW()-ROW($K$4))/COUNTA(TabPP[Players playing])+1))&amp;"-"&amp;INDEX(TabPP[Players playing],MOD(ROW()-ROW($K$4),COUNTA(TabPP[Players playing]))+1))</f>
        <v>G4-P7-</v>
      </c>
      <c r="L1336" t="str">
        <f t="shared" si="105"/>
        <v/>
      </c>
      <c r="M1336" t="str">
        <f t="shared" si="106"/>
        <v/>
      </c>
      <c r="N1336" t="str">
        <f t="shared" si="107"/>
        <v/>
      </c>
      <c r="O1336" t="str">
        <f t="array" ref="O1336">IFERROR(INDEX($L$4:$L$5000,_xlfn.AGGREGATE(15,6,IF($L$4:$L$5000&lt;&gt;"",ROW($L$4:$L$5000)-ROW($L$4)+1,NA()),ROWS($O$4:O1336))),"")</f>
        <v/>
      </c>
      <c r="P1336" t="str">
        <f>IF(O1336="","",IF(INDEX(TabPlayer2[Players],MATCH(P1335,TabPlayer2[Players],0)+1)="",$B$4,INDEX(TabPlayer2[Players],MATCH(P1335,TabPlayer2[Players],0)+1)))</f>
        <v/>
      </c>
      <c r="Q1336" t="str">
        <f t="shared" si="104"/>
        <v/>
      </c>
      <c r="R1336" t="str">
        <f>IF(TabResults[[#This Row],[Games-Periods-Players]]="","",1)</f>
        <v/>
      </c>
    </row>
    <row r="1337" spans="10:18" hidden="1" x14ac:dyDescent="0.25">
      <c r="J1337" s="11" t="str">
        <f t="shared" si="103"/>
        <v/>
      </c>
      <c r="K1337" t="str">
        <f>IF(ROW()-ROW($K$4)+1&gt;COUNTA($J$4:$J$5000)*COUNTA(TabPP[Players playing]),"",INDEX($J$4:$J$5000,INT((ROW()-ROW($K$4))/COUNTA(TabPP[Players playing])+1))&amp;"-"&amp;INDEX(TabPP[Players playing],MOD(ROW()-ROW($K$4),COUNTA(TabPP[Players playing]))+1))</f>
        <v>G4-P7-</v>
      </c>
      <c r="L1337" t="str">
        <f t="shared" si="105"/>
        <v/>
      </c>
      <c r="M1337" t="str">
        <f t="shared" si="106"/>
        <v/>
      </c>
      <c r="N1337" t="str">
        <f t="shared" si="107"/>
        <v/>
      </c>
      <c r="O1337" t="str">
        <f t="array" ref="O1337">IFERROR(INDEX($L$4:$L$5000,_xlfn.AGGREGATE(15,6,IF($L$4:$L$5000&lt;&gt;"",ROW($L$4:$L$5000)-ROW($L$4)+1,NA()),ROWS($O$4:O1337))),"")</f>
        <v/>
      </c>
      <c r="P1337" t="str">
        <f>IF(O1337="","",IF(INDEX(TabPlayer2[Players],MATCH(P1336,TabPlayer2[Players],0)+1)="",$B$4,INDEX(TabPlayer2[Players],MATCH(P1336,TabPlayer2[Players],0)+1)))</f>
        <v/>
      </c>
      <c r="Q1337" t="str">
        <f t="shared" si="104"/>
        <v/>
      </c>
      <c r="R1337" t="str">
        <f>IF(TabResults[[#This Row],[Games-Periods-Players]]="","",1)</f>
        <v/>
      </c>
    </row>
    <row r="1338" spans="10:18" hidden="1" x14ac:dyDescent="0.25">
      <c r="J1338" s="11" t="str">
        <f t="shared" si="103"/>
        <v/>
      </c>
      <c r="K1338" t="str">
        <f>IF(ROW()-ROW($K$4)+1&gt;COUNTA($J$4:$J$5000)*COUNTA(TabPP[Players playing]),"",INDEX($J$4:$J$5000,INT((ROW()-ROW($K$4))/COUNTA(TabPP[Players playing])+1))&amp;"-"&amp;INDEX(TabPP[Players playing],MOD(ROW()-ROW($K$4),COUNTA(TabPP[Players playing]))+1))</f>
        <v>G4-P7-</v>
      </c>
      <c r="L1338" t="str">
        <f t="shared" si="105"/>
        <v/>
      </c>
      <c r="M1338" t="str">
        <f t="shared" si="106"/>
        <v/>
      </c>
      <c r="N1338" t="str">
        <f t="shared" si="107"/>
        <v/>
      </c>
      <c r="O1338" t="str">
        <f t="array" ref="O1338">IFERROR(INDEX($L$4:$L$5000,_xlfn.AGGREGATE(15,6,IF($L$4:$L$5000&lt;&gt;"",ROW($L$4:$L$5000)-ROW($L$4)+1,NA()),ROWS($O$4:O1338))),"")</f>
        <v/>
      </c>
      <c r="P1338" t="str">
        <f>IF(O1338="","",IF(INDEX(TabPlayer2[Players],MATCH(P1337,TabPlayer2[Players],0)+1)="",$B$4,INDEX(TabPlayer2[Players],MATCH(P1337,TabPlayer2[Players],0)+1)))</f>
        <v/>
      </c>
      <c r="Q1338" t="str">
        <f t="shared" si="104"/>
        <v/>
      </c>
      <c r="R1338" t="str">
        <f>IF(TabResults[[#This Row],[Games-Periods-Players]]="","",1)</f>
        <v/>
      </c>
    </row>
    <row r="1339" spans="10:18" hidden="1" x14ac:dyDescent="0.25">
      <c r="J1339" s="11" t="str">
        <f t="shared" si="103"/>
        <v/>
      </c>
      <c r="K1339" t="str">
        <f>IF(ROW()-ROW($K$4)+1&gt;COUNTA($J$4:$J$5000)*COUNTA(TabPP[Players playing]),"",INDEX($J$4:$J$5000,INT((ROW()-ROW($K$4))/COUNTA(TabPP[Players playing])+1))&amp;"-"&amp;INDEX(TabPP[Players playing],MOD(ROW()-ROW($K$4),COUNTA(TabPP[Players playing]))+1))</f>
        <v>G4-P7-</v>
      </c>
      <c r="L1339" t="str">
        <f t="shared" si="105"/>
        <v/>
      </c>
      <c r="M1339" t="str">
        <f t="shared" si="106"/>
        <v/>
      </c>
      <c r="N1339" t="str">
        <f t="shared" si="107"/>
        <v/>
      </c>
      <c r="O1339" t="str">
        <f t="array" ref="O1339">IFERROR(INDEX($L$4:$L$5000,_xlfn.AGGREGATE(15,6,IF($L$4:$L$5000&lt;&gt;"",ROW($L$4:$L$5000)-ROW($L$4)+1,NA()),ROWS($O$4:O1339))),"")</f>
        <v/>
      </c>
      <c r="P1339" t="str">
        <f>IF(O1339="","",IF(INDEX(TabPlayer2[Players],MATCH(P1338,TabPlayer2[Players],0)+1)="",$B$4,INDEX(TabPlayer2[Players],MATCH(P1338,TabPlayer2[Players],0)+1)))</f>
        <v/>
      </c>
      <c r="Q1339" t="str">
        <f t="shared" si="104"/>
        <v/>
      </c>
      <c r="R1339" t="str">
        <f>IF(TabResults[[#This Row],[Games-Periods-Players]]="","",1)</f>
        <v/>
      </c>
    </row>
    <row r="1340" spans="10:18" hidden="1" x14ac:dyDescent="0.25">
      <c r="J1340" s="11" t="str">
        <f t="shared" si="103"/>
        <v/>
      </c>
      <c r="K1340" t="str">
        <f>IF(ROW()-ROW($K$4)+1&gt;COUNTA($J$4:$J$5000)*COUNTA(TabPP[Players playing]),"",INDEX($J$4:$J$5000,INT((ROW()-ROW($K$4))/COUNTA(TabPP[Players playing])+1))&amp;"-"&amp;INDEX(TabPP[Players playing],MOD(ROW()-ROW($K$4),COUNTA(TabPP[Players playing]))+1))</f>
        <v>G4-P7-</v>
      </c>
      <c r="L1340" t="str">
        <f t="shared" si="105"/>
        <v/>
      </c>
      <c r="M1340" t="str">
        <f t="shared" si="106"/>
        <v/>
      </c>
      <c r="N1340" t="str">
        <f t="shared" si="107"/>
        <v/>
      </c>
      <c r="O1340" t="str">
        <f t="array" ref="O1340">IFERROR(INDEX($L$4:$L$5000,_xlfn.AGGREGATE(15,6,IF($L$4:$L$5000&lt;&gt;"",ROW($L$4:$L$5000)-ROW($L$4)+1,NA()),ROWS($O$4:O1340))),"")</f>
        <v/>
      </c>
      <c r="P1340" t="str">
        <f>IF(O1340="","",IF(INDEX(TabPlayer2[Players],MATCH(P1339,TabPlayer2[Players],0)+1)="",$B$4,INDEX(TabPlayer2[Players],MATCH(P1339,TabPlayer2[Players],0)+1)))</f>
        <v/>
      </c>
      <c r="Q1340" t="str">
        <f t="shared" si="104"/>
        <v/>
      </c>
      <c r="R1340" t="str">
        <f>IF(TabResults[[#This Row],[Games-Periods-Players]]="","",1)</f>
        <v/>
      </c>
    </row>
    <row r="1341" spans="10:18" hidden="1" x14ac:dyDescent="0.25">
      <c r="J1341" s="11" t="str">
        <f t="shared" si="103"/>
        <v/>
      </c>
      <c r="K1341" t="str">
        <f>IF(ROW()-ROW($K$4)+1&gt;COUNTA($J$4:$J$5000)*COUNTA(TabPP[Players playing]),"",INDEX($J$4:$J$5000,INT((ROW()-ROW($K$4))/COUNTA(TabPP[Players playing])+1))&amp;"-"&amp;INDEX(TabPP[Players playing],MOD(ROW()-ROW($K$4),COUNTA(TabPP[Players playing]))+1))</f>
        <v>G4-P7-</v>
      </c>
      <c r="L1341" t="str">
        <f t="shared" si="105"/>
        <v/>
      </c>
      <c r="M1341" t="str">
        <f t="shared" si="106"/>
        <v/>
      </c>
      <c r="N1341" t="str">
        <f t="shared" si="107"/>
        <v/>
      </c>
      <c r="O1341" t="str">
        <f t="array" ref="O1341">IFERROR(INDEX($L$4:$L$5000,_xlfn.AGGREGATE(15,6,IF($L$4:$L$5000&lt;&gt;"",ROW($L$4:$L$5000)-ROW($L$4)+1,NA()),ROWS($O$4:O1341))),"")</f>
        <v/>
      </c>
      <c r="P1341" t="str">
        <f>IF(O1341="","",IF(INDEX(TabPlayer2[Players],MATCH(P1340,TabPlayer2[Players],0)+1)="",$B$4,INDEX(TabPlayer2[Players],MATCH(P1340,TabPlayer2[Players],0)+1)))</f>
        <v/>
      </c>
      <c r="Q1341" t="str">
        <f t="shared" si="104"/>
        <v/>
      </c>
      <c r="R1341" t="str">
        <f>IF(TabResults[[#This Row],[Games-Periods-Players]]="","",1)</f>
        <v/>
      </c>
    </row>
    <row r="1342" spans="10:18" hidden="1" x14ac:dyDescent="0.25">
      <c r="J1342" s="11" t="str">
        <f t="shared" si="103"/>
        <v/>
      </c>
      <c r="K1342" t="str">
        <f>IF(ROW()-ROW($K$4)+1&gt;COUNTA($J$4:$J$5000)*COUNTA(TabPP[Players playing]),"",INDEX($J$4:$J$5000,INT((ROW()-ROW($K$4))/COUNTA(TabPP[Players playing])+1))&amp;"-"&amp;INDEX(TabPP[Players playing],MOD(ROW()-ROW($K$4),COUNTA(TabPP[Players playing]))+1))</f>
        <v>G4-P7-</v>
      </c>
      <c r="L1342" t="str">
        <f t="shared" si="105"/>
        <v/>
      </c>
      <c r="M1342" t="str">
        <f t="shared" si="106"/>
        <v/>
      </c>
      <c r="N1342" t="str">
        <f t="shared" si="107"/>
        <v/>
      </c>
      <c r="O1342" t="str">
        <f t="array" ref="O1342">IFERROR(INDEX($L$4:$L$5000,_xlfn.AGGREGATE(15,6,IF($L$4:$L$5000&lt;&gt;"",ROW($L$4:$L$5000)-ROW($L$4)+1,NA()),ROWS($O$4:O1342))),"")</f>
        <v/>
      </c>
      <c r="P1342" t="str">
        <f>IF(O1342="","",IF(INDEX(TabPlayer2[Players],MATCH(P1341,TabPlayer2[Players],0)+1)="",$B$4,INDEX(TabPlayer2[Players],MATCH(P1341,TabPlayer2[Players],0)+1)))</f>
        <v/>
      </c>
      <c r="Q1342" t="str">
        <f t="shared" si="104"/>
        <v/>
      </c>
      <c r="R1342" t="str">
        <f>IF(TabResults[[#This Row],[Games-Periods-Players]]="","",1)</f>
        <v/>
      </c>
    </row>
    <row r="1343" spans="10:18" hidden="1" x14ac:dyDescent="0.25">
      <c r="J1343" s="11" t="str">
        <f t="shared" si="103"/>
        <v/>
      </c>
      <c r="K1343" t="str">
        <f>IF(ROW()-ROW($K$4)+1&gt;COUNTA($J$4:$J$5000)*COUNTA(TabPP[Players playing]),"",INDEX($J$4:$J$5000,INT((ROW()-ROW($K$4))/COUNTA(TabPP[Players playing])+1))&amp;"-"&amp;INDEX(TabPP[Players playing],MOD(ROW()-ROW($K$4),COUNTA(TabPP[Players playing]))+1))</f>
        <v>G4-P7-</v>
      </c>
      <c r="L1343" t="str">
        <f t="shared" si="105"/>
        <v/>
      </c>
      <c r="M1343" t="str">
        <f t="shared" si="106"/>
        <v/>
      </c>
      <c r="N1343" t="str">
        <f t="shared" si="107"/>
        <v/>
      </c>
      <c r="O1343" t="str">
        <f t="array" ref="O1343">IFERROR(INDEX($L$4:$L$5000,_xlfn.AGGREGATE(15,6,IF($L$4:$L$5000&lt;&gt;"",ROW($L$4:$L$5000)-ROW($L$4)+1,NA()),ROWS($O$4:O1343))),"")</f>
        <v/>
      </c>
      <c r="P1343" t="str">
        <f>IF(O1343="","",IF(INDEX(TabPlayer2[Players],MATCH(P1342,TabPlayer2[Players],0)+1)="",$B$4,INDEX(TabPlayer2[Players],MATCH(P1342,TabPlayer2[Players],0)+1)))</f>
        <v/>
      </c>
      <c r="Q1343" t="str">
        <f t="shared" si="104"/>
        <v/>
      </c>
      <c r="R1343" t="str">
        <f>IF(TabResults[[#This Row],[Games-Periods-Players]]="","",1)</f>
        <v/>
      </c>
    </row>
    <row r="1344" spans="10:18" hidden="1" x14ac:dyDescent="0.25">
      <c r="J1344" s="11" t="str">
        <f t="shared" si="103"/>
        <v/>
      </c>
      <c r="K1344" t="str">
        <f>IF(ROW()-ROW($K$4)+1&gt;COUNTA($J$4:$J$5000)*COUNTA(TabPP[Players playing]),"",INDEX($J$4:$J$5000,INT((ROW()-ROW($K$4))/COUNTA(TabPP[Players playing])+1))&amp;"-"&amp;INDEX(TabPP[Players playing],MOD(ROW()-ROW($K$4),COUNTA(TabPP[Players playing]))+1))</f>
        <v>G4-P8-PP1</v>
      </c>
      <c r="L1344" t="str">
        <f t="shared" si="105"/>
        <v>G4-P8-PP1</v>
      </c>
      <c r="M1344" t="str">
        <f t="shared" si="106"/>
        <v/>
      </c>
      <c r="N1344" t="str">
        <f t="shared" si="107"/>
        <v/>
      </c>
      <c r="O1344" t="str">
        <f t="array" ref="O1344">IFERROR(INDEX($L$4:$L$5000,_xlfn.AGGREGATE(15,6,IF($L$4:$L$5000&lt;&gt;"",ROW($L$4:$L$5000)-ROW($L$4)+1,NA()),ROWS($O$4:O1344))),"")</f>
        <v/>
      </c>
      <c r="P1344" t="str">
        <f>IF(O1344="","",IF(INDEX(TabPlayer2[Players],MATCH(P1343,TabPlayer2[Players],0)+1)="",$B$4,INDEX(TabPlayer2[Players],MATCH(P1343,TabPlayer2[Players],0)+1)))</f>
        <v/>
      </c>
      <c r="Q1344" t="str">
        <f t="shared" si="104"/>
        <v/>
      </c>
      <c r="R1344" t="str">
        <f>IF(TabResults[[#This Row],[Games-Periods-Players]]="","",1)</f>
        <v/>
      </c>
    </row>
    <row r="1345" spans="10:18" hidden="1" x14ac:dyDescent="0.25">
      <c r="J1345" s="11" t="str">
        <f t="shared" si="103"/>
        <v/>
      </c>
      <c r="K1345" t="str">
        <f>IF(ROW()-ROW($K$4)+1&gt;COUNTA($J$4:$J$5000)*COUNTA(TabPP[Players playing]),"",INDEX($J$4:$J$5000,INT((ROW()-ROW($K$4))/COUNTA(TabPP[Players playing])+1))&amp;"-"&amp;INDEX(TabPP[Players playing],MOD(ROW()-ROW($K$4),COUNTA(TabPP[Players playing]))+1))</f>
        <v>G4-P8-PP2</v>
      </c>
      <c r="L1345" t="str">
        <f t="shared" si="105"/>
        <v>G4-P8-PP2</v>
      </c>
      <c r="M1345" t="str">
        <f t="shared" si="106"/>
        <v/>
      </c>
      <c r="N1345" t="str">
        <f t="shared" si="107"/>
        <v/>
      </c>
      <c r="O1345" t="str">
        <f t="array" ref="O1345">IFERROR(INDEX($L$4:$L$5000,_xlfn.AGGREGATE(15,6,IF($L$4:$L$5000&lt;&gt;"",ROW($L$4:$L$5000)-ROW($L$4)+1,NA()),ROWS($O$4:O1345))),"")</f>
        <v/>
      </c>
      <c r="P1345" t="str">
        <f>IF(O1345="","",IF(INDEX(TabPlayer2[Players],MATCH(P1344,TabPlayer2[Players],0)+1)="",$B$4,INDEX(TabPlayer2[Players],MATCH(P1344,TabPlayer2[Players],0)+1)))</f>
        <v/>
      </c>
      <c r="Q1345" t="str">
        <f t="shared" si="104"/>
        <v/>
      </c>
      <c r="R1345" t="str">
        <f>IF(TabResults[[#This Row],[Games-Periods-Players]]="","",1)</f>
        <v/>
      </c>
    </row>
    <row r="1346" spans="10:18" hidden="1" x14ac:dyDescent="0.25">
      <c r="J1346" s="11" t="str">
        <f t="shared" si="103"/>
        <v/>
      </c>
      <c r="K1346" t="str">
        <f>IF(ROW()-ROW($K$4)+1&gt;COUNTA($J$4:$J$5000)*COUNTA(TabPP[Players playing]),"",INDEX($J$4:$J$5000,INT((ROW()-ROW($K$4))/COUNTA(TabPP[Players playing])+1))&amp;"-"&amp;INDEX(TabPP[Players playing],MOD(ROW()-ROW($K$4),COUNTA(TabPP[Players playing]))+1))</f>
        <v>G4-P8-PP3</v>
      </c>
      <c r="L1346" t="str">
        <f t="shared" si="105"/>
        <v>G4-P8-PP3</v>
      </c>
      <c r="M1346" t="str">
        <f t="shared" si="106"/>
        <v/>
      </c>
      <c r="N1346" t="str">
        <f t="shared" si="107"/>
        <v/>
      </c>
      <c r="O1346" t="str">
        <f t="array" ref="O1346">IFERROR(INDEX($L$4:$L$5000,_xlfn.AGGREGATE(15,6,IF($L$4:$L$5000&lt;&gt;"",ROW($L$4:$L$5000)-ROW($L$4)+1,NA()),ROWS($O$4:O1346))),"")</f>
        <v/>
      </c>
      <c r="P1346" t="str">
        <f>IF(O1346="","",IF(INDEX(TabPlayer2[Players],MATCH(P1345,TabPlayer2[Players],0)+1)="",$B$4,INDEX(TabPlayer2[Players],MATCH(P1345,TabPlayer2[Players],0)+1)))</f>
        <v/>
      </c>
      <c r="Q1346" t="str">
        <f t="shared" si="104"/>
        <v/>
      </c>
      <c r="R1346" t="str">
        <f>IF(TabResults[[#This Row],[Games-Periods-Players]]="","",1)</f>
        <v/>
      </c>
    </row>
    <row r="1347" spans="10:18" hidden="1" x14ac:dyDescent="0.25">
      <c r="J1347" s="11" t="str">
        <f t="shared" si="103"/>
        <v/>
      </c>
      <c r="K1347" t="str">
        <f>IF(ROW()-ROW($K$4)+1&gt;COUNTA($J$4:$J$5000)*COUNTA(TabPP[Players playing]),"",INDEX($J$4:$J$5000,INT((ROW()-ROW($K$4))/COUNTA(TabPP[Players playing])+1))&amp;"-"&amp;INDEX(TabPP[Players playing],MOD(ROW()-ROW($K$4),COUNTA(TabPP[Players playing]))+1))</f>
        <v>G4-P8-PP4</v>
      </c>
      <c r="L1347" t="str">
        <f t="shared" si="105"/>
        <v>G4-P8-PP4</v>
      </c>
      <c r="M1347" t="str">
        <f t="shared" si="106"/>
        <v/>
      </c>
      <c r="N1347" t="str">
        <f t="shared" si="107"/>
        <v/>
      </c>
      <c r="O1347" t="str">
        <f t="array" ref="O1347">IFERROR(INDEX($L$4:$L$5000,_xlfn.AGGREGATE(15,6,IF($L$4:$L$5000&lt;&gt;"",ROW($L$4:$L$5000)-ROW($L$4)+1,NA()),ROWS($O$4:O1347))),"")</f>
        <v/>
      </c>
      <c r="P1347" t="str">
        <f>IF(O1347="","",IF(INDEX(TabPlayer2[Players],MATCH(P1346,TabPlayer2[Players],0)+1)="",$B$4,INDEX(TabPlayer2[Players],MATCH(P1346,TabPlayer2[Players],0)+1)))</f>
        <v/>
      </c>
      <c r="Q1347" t="str">
        <f t="shared" si="104"/>
        <v/>
      </c>
      <c r="R1347" t="str">
        <f>IF(TabResults[[#This Row],[Games-Periods-Players]]="","",1)</f>
        <v/>
      </c>
    </row>
    <row r="1348" spans="10:18" hidden="1" x14ac:dyDescent="0.25">
      <c r="J1348" s="11" t="str">
        <f t="shared" ref="J1348:J1411" si="108">IF(ROW()-ROW($J$4)+1&gt;COUNTA($D$4:$D$23)*COUNTA($F$4:$F$23),"",INDEX($D$4:$D$23,INT((ROW()-ROW($J$4))/COUNTA($F$4:$F$23)+1))&amp;"-"&amp;INDEX($F$4:$F$23,MOD(ROW()-ROW($J$4),COUNTA($F$4:$F$23))+1))</f>
        <v/>
      </c>
      <c r="K1348" t="str">
        <f>IF(ROW()-ROW($K$4)+1&gt;COUNTA($J$4:$J$5000)*COUNTA(TabPP[Players playing]),"",INDEX($J$4:$J$5000,INT((ROW()-ROW($K$4))/COUNTA(TabPP[Players playing])+1))&amp;"-"&amp;INDEX(TabPP[Players playing],MOD(ROW()-ROW($K$4),COUNTA(TabPP[Players playing]))+1))</f>
        <v>G4-P8-PP5</v>
      </c>
      <c r="L1348" t="str">
        <f t="shared" si="105"/>
        <v>G4-P8-PP5</v>
      </c>
      <c r="M1348" t="str">
        <f t="shared" si="106"/>
        <v/>
      </c>
      <c r="N1348" t="str">
        <f t="shared" si="107"/>
        <v/>
      </c>
      <c r="O1348" t="str">
        <f t="array" ref="O1348">IFERROR(INDEX($L$4:$L$5000,_xlfn.AGGREGATE(15,6,IF($L$4:$L$5000&lt;&gt;"",ROW($L$4:$L$5000)-ROW($L$4)+1,NA()),ROWS($O$4:O1348))),"")</f>
        <v/>
      </c>
      <c r="P1348" t="str">
        <f>IF(O1348="","",IF(INDEX(TabPlayer2[Players],MATCH(P1347,TabPlayer2[Players],0)+1)="",$B$4,INDEX(TabPlayer2[Players],MATCH(P1347,TabPlayer2[Players],0)+1)))</f>
        <v/>
      </c>
      <c r="Q1348" t="str">
        <f t="shared" ref="Q1348:Q1411" si="109">IF(O1348="","",M1348&amp;"-"&amp;N1348&amp;"-"&amp;P1348)</f>
        <v/>
      </c>
      <c r="R1348" t="str">
        <f>IF(TabResults[[#This Row],[Games-Periods-Players]]="","",1)</f>
        <v/>
      </c>
    </row>
    <row r="1349" spans="10:18" hidden="1" x14ac:dyDescent="0.25">
      <c r="J1349" s="11" t="str">
        <f t="shared" si="108"/>
        <v/>
      </c>
      <c r="K1349" t="str">
        <f>IF(ROW()-ROW($K$4)+1&gt;COUNTA($J$4:$J$5000)*COUNTA(TabPP[Players playing]),"",INDEX($J$4:$J$5000,INT((ROW()-ROW($K$4))/COUNTA(TabPP[Players playing])+1))&amp;"-"&amp;INDEX(TabPP[Players playing],MOD(ROW()-ROW($K$4),COUNTA(TabPP[Players playing]))+1))</f>
        <v>G4-P8-</v>
      </c>
      <c r="L1349" t="str">
        <f t="shared" ref="L1349:L1412" si="110">IF(LEN(K1349)&gt;=9,K1349,"")</f>
        <v/>
      </c>
      <c r="M1349" t="str">
        <f t="shared" ref="M1349:M1412" si="111">TRIM(LEFT(SUBSTITUTE(O1349,"-",REPT(" ",LEN(O1349))),LEN(O1349)))</f>
        <v/>
      </c>
      <c r="N1349" t="str">
        <f t="shared" ref="N1349:N1412" si="112">TRIM(MID(SUBSTITUTE(O1349,"-",REPT(" ",LEN(O1349))),(2-1)*LEN(O1349)+1,LEN(O1349)))</f>
        <v/>
      </c>
      <c r="O1349" t="str">
        <f t="array" ref="O1349">IFERROR(INDEX($L$4:$L$5000,_xlfn.AGGREGATE(15,6,IF($L$4:$L$5000&lt;&gt;"",ROW($L$4:$L$5000)-ROW($L$4)+1,NA()),ROWS($O$4:O1349))),"")</f>
        <v/>
      </c>
      <c r="P1349" t="str">
        <f>IF(O1349="","",IF(INDEX(TabPlayer2[Players],MATCH(P1348,TabPlayer2[Players],0)+1)="",$B$4,INDEX(TabPlayer2[Players],MATCH(P1348,TabPlayer2[Players],0)+1)))</f>
        <v/>
      </c>
      <c r="Q1349" t="str">
        <f t="shared" si="109"/>
        <v/>
      </c>
      <c r="R1349" t="str">
        <f>IF(TabResults[[#This Row],[Games-Periods-Players]]="","",1)</f>
        <v/>
      </c>
    </row>
    <row r="1350" spans="10:18" hidden="1" x14ac:dyDescent="0.25">
      <c r="J1350" s="11" t="str">
        <f t="shared" si="108"/>
        <v/>
      </c>
      <c r="K1350" t="str">
        <f>IF(ROW()-ROW($K$4)+1&gt;COUNTA($J$4:$J$5000)*COUNTA(TabPP[Players playing]),"",INDEX($J$4:$J$5000,INT((ROW()-ROW($K$4))/COUNTA(TabPP[Players playing])+1))&amp;"-"&amp;INDEX(TabPP[Players playing],MOD(ROW()-ROW($K$4),COUNTA(TabPP[Players playing]))+1))</f>
        <v>G4-P8-</v>
      </c>
      <c r="L1350" t="str">
        <f t="shared" si="110"/>
        <v/>
      </c>
      <c r="M1350" t="str">
        <f t="shared" si="111"/>
        <v/>
      </c>
      <c r="N1350" t="str">
        <f t="shared" si="112"/>
        <v/>
      </c>
      <c r="O1350" t="str">
        <f t="array" ref="O1350">IFERROR(INDEX($L$4:$L$5000,_xlfn.AGGREGATE(15,6,IF($L$4:$L$5000&lt;&gt;"",ROW($L$4:$L$5000)-ROW($L$4)+1,NA()),ROWS($O$4:O1350))),"")</f>
        <v/>
      </c>
      <c r="P1350" t="str">
        <f>IF(O1350="","",IF(INDEX(TabPlayer2[Players],MATCH(P1349,TabPlayer2[Players],0)+1)="",$B$4,INDEX(TabPlayer2[Players],MATCH(P1349,TabPlayer2[Players],0)+1)))</f>
        <v/>
      </c>
      <c r="Q1350" t="str">
        <f t="shared" si="109"/>
        <v/>
      </c>
      <c r="R1350" t="str">
        <f>IF(TabResults[[#This Row],[Games-Periods-Players]]="","",1)</f>
        <v/>
      </c>
    </row>
    <row r="1351" spans="10:18" hidden="1" x14ac:dyDescent="0.25">
      <c r="J1351" s="11" t="str">
        <f t="shared" si="108"/>
        <v/>
      </c>
      <c r="K1351" t="str">
        <f>IF(ROW()-ROW($K$4)+1&gt;COUNTA($J$4:$J$5000)*COUNTA(TabPP[Players playing]),"",INDEX($J$4:$J$5000,INT((ROW()-ROW($K$4))/COUNTA(TabPP[Players playing])+1))&amp;"-"&amp;INDEX(TabPP[Players playing],MOD(ROW()-ROW($K$4),COUNTA(TabPP[Players playing]))+1))</f>
        <v>G4-P8-</v>
      </c>
      <c r="L1351" t="str">
        <f t="shared" si="110"/>
        <v/>
      </c>
      <c r="M1351" t="str">
        <f t="shared" si="111"/>
        <v/>
      </c>
      <c r="N1351" t="str">
        <f t="shared" si="112"/>
        <v/>
      </c>
      <c r="O1351" t="str">
        <f t="array" ref="O1351">IFERROR(INDEX($L$4:$L$5000,_xlfn.AGGREGATE(15,6,IF($L$4:$L$5000&lt;&gt;"",ROW($L$4:$L$5000)-ROW($L$4)+1,NA()),ROWS($O$4:O1351))),"")</f>
        <v/>
      </c>
      <c r="P1351" t="str">
        <f>IF(O1351="","",IF(INDEX(TabPlayer2[Players],MATCH(P1350,TabPlayer2[Players],0)+1)="",$B$4,INDEX(TabPlayer2[Players],MATCH(P1350,TabPlayer2[Players],0)+1)))</f>
        <v/>
      </c>
      <c r="Q1351" t="str">
        <f t="shared" si="109"/>
        <v/>
      </c>
      <c r="R1351" t="str">
        <f>IF(TabResults[[#This Row],[Games-Periods-Players]]="","",1)</f>
        <v/>
      </c>
    </row>
    <row r="1352" spans="10:18" hidden="1" x14ac:dyDescent="0.25">
      <c r="J1352" s="11" t="str">
        <f t="shared" si="108"/>
        <v/>
      </c>
      <c r="K1352" t="str">
        <f>IF(ROW()-ROW($K$4)+1&gt;COUNTA($J$4:$J$5000)*COUNTA(TabPP[Players playing]),"",INDEX($J$4:$J$5000,INT((ROW()-ROW($K$4))/COUNTA(TabPP[Players playing])+1))&amp;"-"&amp;INDEX(TabPP[Players playing],MOD(ROW()-ROW($K$4),COUNTA(TabPP[Players playing]))+1))</f>
        <v>G4-P8-</v>
      </c>
      <c r="L1352" t="str">
        <f t="shared" si="110"/>
        <v/>
      </c>
      <c r="M1352" t="str">
        <f t="shared" si="111"/>
        <v/>
      </c>
      <c r="N1352" t="str">
        <f t="shared" si="112"/>
        <v/>
      </c>
      <c r="O1352" t="str">
        <f t="array" ref="O1352">IFERROR(INDEX($L$4:$L$5000,_xlfn.AGGREGATE(15,6,IF($L$4:$L$5000&lt;&gt;"",ROW($L$4:$L$5000)-ROW($L$4)+1,NA()),ROWS($O$4:O1352))),"")</f>
        <v/>
      </c>
      <c r="P1352" t="str">
        <f>IF(O1352="","",IF(INDEX(TabPlayer2[Players],MATCH(P1351,TabPlayer2[Players],0)+1)="",$B$4,INDEX(TabPlayer2[Players],MATCH(P1351,TabPlayer2[Players],0)+1)))</f>
        <v/>
      </c>
      <c r="Q1352" t="str">
        <f t="shared" si="109"/>
        <v/>
      </c>
      <c r="R1352" t="str">
        <f>IF(TabResults[[#This Row],[Games-Periods-Players]]="","",1)</f>
        <v/>
      </c>
    </row>
    <row r="1353" spans="10:18" hidden="1" x14ac:dyDescent="0.25">
      <c r="J1353" s="11" t="str">
        <f t="shared" si="108"/>
        <v/>
      </c>
      <c r="K1353" t="str">
        <f>IF(ROW()-ROW($K$4)+1&gt;COUNTA($J$4:$J$5000)*COUNTA(TabPP[Players playing]),"",INDEX($J$4:$J$5000,INT((ROW()-ROW($K$4))/COUNTA(TabPP[Players playing])+1))&amp;"-"&amp;INDEX(TabPP[Players playing],MOD(ROW()-ROW($K$4),COUNTA(TabPP[Players playing]))+1))</f>
        <v>G4-P8-</v>
      </c>
      <c r="L1353" t="str">
        <f t="shared" si="110"/>
        <v/>
      </c>
      <c r="M1353" t="str">
        <f t="shared" si="111"/>
        <v/>
      </c>
      <c r="N1353" t="str">
        <f t="shared" si="112"/>
        <v/>
      </c>
      <c r="O1353" t="str">
        <f t="array" ref="O1353">IFERROR(INDEX($L$4:$L$5000,_xlfn.AGGREGATE(15,6,IF($L$4:$L$5000&lt;&gt;"",ROW($L$4:$L$5000)-ROW($L$4)+1,NA()),ROWS($O$4:O1353))),"")</f>
        <v/>
      </c>
      <c r="P1353" t="str">
        <f>IF(O1353="","",IF(INDEX(TabPlayer2[Players],MATCH(P1352,TabPlayer2[Players],0)+1)="",$B$4,INDEX(TabPlayer2[Players],MATCH(P1352,TabPlayer2[Players],0)+1)))</f>
        <v/>
      </c>
      <c r="Q1353" t="str">
        <f t="shared" si="109"/>
        <v/>
      </c>
      <c r="R1353" t="str">
        <f>IF(TabResults[[#This Row],[Games-Periods-Players]]="","",1)</f>
        <v/>
      </c>
    </row>
    <row r="1354" spans="10:18" hidden="1" x14ac:dyDescent="0.25">
      <c r="J1354" s="11" t="str">
        <f t="shared" si="108"/>
        <v/>
      </c>
      <c r="K1354" t="str">
        <f>IF(ROW()-ROW($K$4)+1&gt;COUNTA($J$4:$J$5000)*COUNTA(TabPP[Players playing]),"",INDEX($J$4:$J$5000,INT((ROW()-ROW($K$4))/COUNTA(TabPP[Players playing])+1))&amp;"-"&amp;INDEX(TabPP[Players playing],MOD(ROW()-ROW($K$4),COUNTA(TabPP[Players playing]))+1))</f>
        <v>G4-P8-</v>
      </c>
      <c r="L1354" t="str">
        <f t="shared" si="110"/>
        <v/>
      </c>
      <c r="M1354" t="str">
        <f t="shared" si="111"/>
        <v/>
      </c>
      <c r="N1354" t="str">
        <f t="shared" si="112"/>
        <v/>
      </c>
      <c r="O1354" t="str">
        <f t="array" ref="O1354">IFERROR(INDEX($L$4:$L$5000,_xlfn.AGGREGATE(15,6,IF($L$4:$L$5000&lt;&gt;"",ROW($L$4:$L$5000)-ROW($L$4)+1,NA()),ROWS($O$4:O1354))),"")</f>
        <v/>
      </c>
      <c r="P1354" t="str">
        <f>IF(O1354="","",IF(INDEX(TabPlayer2[Players],MATCH(P1353,TabPlayer2[Players],0)+1)="",$B$4,INDEX(TabPlayer2[Players],MATCH(P1353,TabPlayer2[Players],0)+1)))</f>
        <v/>
      </c>
      <c r="Q1354" t="str">
        <f t="shared" si="109"/>
        <v/>
      </c>
      <c r="R1354" t="str">
        <f>IF(TabResults[[#This Row],[Games-Periods-Players]]="","",1)</f>
        <v/>
      </c>
    </row>
    <row r="1355" spans="10:18" hidden="1" x14ac:dyDescent="0.25">
      <c r="J1355" s="11" t="str">
        <f t="shared" si="108"/>
        <v/>
      </c>
      <c r="K1355" t="str">
        <f>IF(ROW()-ROW($K$4)+1&gt;COUNTA($J$4:$J$5000)*COUNTA(TabPP[Players playing]),"",INDEX($J$4:$J$5000,INT((ROW()-ROW($K$4))/COUNTA(TabPP[Players playing])+1))&amp;"-"&amp;INDEX(TabPP[Players playing],MOD(ROW()-ROW($K$4),COUNTA(TabPP[Players playing]))+1))</f>
        <v>G4-P8-</v>
      </c>
      <c r="L1355" t="str">
        <f t="shared" si="110"/>
        <v/>
      </c>
      <c r="M1355" t="str">
        <f t="shared" si="111"/>
        <v/>
      </c>
      <c r="N1355" t="str">
        <f t="shared" si="112"/>
        <v/>
      </c>
      <c r="O1355" t="str">
        <f t="array" ref="O1355">IFERROR(INDEX($L$4:$L$5000,_xlfn.AGGREGATE(15,6,IF($L$4:$L$5000&lt;&gt;"",ROW($L$4:$L$5000)-ROW($L$4)+1,NA()),ROWS($O$4:O1355))),"")</f>
        <v/>
      </c>
      <c r="P1355" t="str">
        <f>IF(O1355="","",IF(INDEX(TabPlayer2[Players],MATCH(P1354,TabPlayer2[Players],0)+1)="",$B$4,INDEX(TabPlayer2[Players],MATCH(P1354,TabPlayer2[Players],0)+1)))</f>
        <v/>
      </c>
      <c r="Q1355" t="str">
        <f t="shared" si="109"/>
        <v/>
      </c>
      <c r="R1355" t="str">
        <f>IF(TabResults[[#This Row],[Games-Periods-Players]]="","",1)</f>
        <v/>
      </c>
    </row>
    <row r="1356" spans="10:18" hidden="1" x14ac:dyDescent="0.25">
      <c r="J1356" s="11" t="str">
        <f t="shared" si="108"/>
        <v/>
      </c>
      <c r="K1356" t="str">
        <f>IF(ROW()-ROW($K$4)+1&gt;COUNTA($J$4:$J$5000)*COUNTA(TabPP[Players playing]),"",INDEX($J$4:$J$5000,INT((ROW()-ROW($K$4))/COUNTA(TabPP[Players playing])+1))&amp;"-"&amp;INDEX(TabPP[Players playing],MOD(ROW()-ROW($K$4),COUNTA(TabPP[Players playing]))+1))</f>
        <v>G4-P8-</v>
      </c>
      <c r="L1356" t="str">
        <f t="shared" si="110"/>
        <v/>
      </c>
      <c r="M1356" t="str">
        <f t="shared" si="111"/>
        <v/>
      </c>
      <c r="N1356" t="str">
        <f t="shared" si="112"/>
        <v/>
      </c>
      <c r="O1356" t="str">
        <f t="array" ref="O1356">IFERROR(INDEX($L$4:$L$5000,_xlfn.AGGREGATE(15,6,IF($L$4:$L$5000&lt;&gt;"",ROW($L$4:$L$5000)-ROW($L$4)+1,NA()),ROWS($O$4:O1356))),"")</f>
        <v/>
      </c>
      <c r="P1356" t="str">
        <f>IF(O1356="","",IF(INDEX(TabPlayer2[Players],MATCH(P1355,TabPlayer2[Players],0)+1)="",$B$4,INDEX(TabPlayer2[Players],MATCH(P1355,TabPlayer2[Players],0)+1)))</f>
        <v/>
      </c>
      <c r="Q1356" t="str">
        <f t="shared" si="109"/>
        <v/>
      </c>
      <c r="R1356" t="str">
        <f>IF(TabResults[[#This Row],[Games-Periods-Players]]="","",1)</f>
        <v/>
      </c>
    </row>
    <row r="1357" spans="10:18" hidden="1" x14ac:dyDescent="0.25">
      <c r="J1357" s="11" t="str">
        <f t="shared" si="108"/>
        <v/>
      </c>
      <c r="K1357" t="str">
        <f>IF(ROW()-ROW($K$4)+1&gt;COUNTA($J$4:$J$5000)*COUNTA(TabPP[Players playing]),"",INDEX($J$4:$J$5000,INT((ROW()-ROW($K$4))/COUNTA(TabPP[Players playing])+1))&amp;"-"&amp;INDEX(TabPP[Players playing],MOD(ROW()-ROW($K$4),COUNTA(TabPP[Players playing]))+1))</f>
        <v>G4-P8-</v>
      </c>
      <c r="L1357" t="str">
        <f t="shared" si="110"/>
        <v/>
      </c>
      <c r="M1357" t="str">
        <f t="shared" si="111"/>
        <v/>
      </c>
      <c r="N1357" t="str">
        <f t="shared" si="112"/>
        <v/>
      </c>
      <c r="O1357" t="str">
        <f t="array" ref="O1357">IFERROR(INDEX($L$4:$L$5000,_xlfn.AGGREGATE(15,6,IF($L$4:$L$5000&lt;&gt;"",ROW($L$4:$L$5000)-ROW($L$4)+1,NA()),ROWS($O$4:O1357))),"")</f>
        <v/>
      </c>
      <c r="P1357" t="str">
        <f>IF(O1357="","",IF(INDEX(TabPlayer2[Players],MATCH(P1356,TabPlayer2[Players],0)+1)="",$B$4,INDEX(TabPlayer2[Players],MATCH(P1356,TabPlayer2[Players],0)+1)))</f>
        <v/>
      </c>
      <c r="Q1357" t="str">
        <f t="shared" si="109"/>
        <v/>
      </c>
      <c r="R1357" t="str">
        <f>IF(TabResults[[#This Row],[Games-Periods-Players]]="","",1)</f>
        <v/>
      </c>
    </row>
    <row r="1358" spans="10:18" hidden="1" x14ac:dyDescent="0.25">
      <c r="J1358" s="11" t="str">
        <f t="shared" si="108"/>
        <v/>
      </c>
      <c r="K1358" t="str">
        <f>IF(ROW()-ROW($K$4)+1&gt;COUNTA($J$4:$J$5000)*COUNTA(TabPP[Players playing]),"",INDEX($J$4:$J$5000,INT((ROW()-ROW($K$4))/COUNTA(TabPP[Players playing])+1))&amp;"-"&amp;INDEX(TabPP[Players playing],MOD(ROW()-ROW($K$4),COUNTA(TabPP[Players playing]))+1))</f>
        <v>G4-P8-</v>
      </c>
      <c r="L1358" t="str">
        <f t="shared" si="110"/>
        <v/>
      </c>
      <c r="M1358" t="str">
        <f t="shared" si="111"/>
        <v/>
      </c>
      <c r="N1358" t="str">
        <f t="shared" si="112"/>
        <v/>
      </c>
      <c r="O1358" t="str">
        <f t="array" ref="O1358">IFERROR(INDEX($L$4:$L$5000,_xlfn.AGGREGATE(15,6,IF($L$4:$L$5000&lt;&gt;"",ROW($L$4:$L$5000)-ROW($L$4)+1,NA()),ROWS($O$4:O1358))),"")</f>
        <v/>
      </c>
      <c r="P1358" t="str">
        <f>IF(O1358="","",IF(INDEX(TabPlayer2[Players],MATCH(P1357,TabPlayer2[Players],0)+1)="",$B$4,INDEX(TabPlayer2[Players],MATCH(P1357,TabPlayer2[Players],0)+1)))</f>
        <v/>
      </c>
      <c r="Q1358" t="str">
        <f t="shared" si="109"/>
        <v/>
      </c>
      <c r="R1358" t="str">
        <f>IF(TabResults[[#This Row],[Games-Periods-Players]]="","",1)</f>
        <v/>
      </c>
    </row>
    <row r="1359" spans="10:18" hidden="1" x14ac:dyDescent="0.25">
      <c r="J1359" s="11" t="str">
        <f t="shared" si="108"/>
        <v/>
      </c>
      <c r="K1359" t="str">
        <f>IF(ROW()-ROW($K$4)+1&gt;COUNTA($J$4:$J$5000)*COUNTA(TabPP[Players playing]),"",INDEX($J$4:$J$5000,INT((ROW()-ROW($K$4))/COUNTA(TabPP[Players playing])+1))&amp;"-"&amp;INDEX(TabPP[Players playing],MOD(ROW()-ROW($K$4),COUNTA(TabPP[Players playing]))+1))</f>
        <v>G4-P8-</v>
      </c>
      <c r="L1359" t="str">
        <f t="shared" si="110"/>
        <v/>
      </c>
      <c r="M1359" t="str">
        <f t="shared" si="111"/>
        <v/>
      </c>
      <c r="N1359" t="str">
        <f t="shared" si="112"/>
        <v/>
      </c>
      <c r="O1359" t="str">
        <f t="array" ref="O1359">IFERROR(INDEX($L$4:$L$5000,_xlfn.AGGREGATE(15,6,IF($L$4:$L$5000&lt;&gt;"",ROW($L$4:$L$5000)-ROW($L$4)+1,NA()),ROWS($O$4:O1359))),"")</f>
        <v/>
      </c>
      <c r="P1359" t="str">
        <f>IF(O1359="","",IF(INDEX(TabPlayer2[Players],MATCH(P1358,TabPlayer2[Players],0)+1)="",$B$4,INDEX(TabPlayer2[Players],MATCH(P1358,TabPlayer2[Players],0)+1)))</f>
        <v/>
      </c>
      <c r="Q1359" t="str">
        <f t="shared" si="109"/>
        <v/>
      </c>
      <c r="R1359" t="str">
        <f>IF(TabResults[[#This Row],[Games-Periods-Players]]="","",1)</f>
        <v/>
      </c>
    </row>
    <row r="1360" spans="10:18" hidden="1" x14ac:dyDescent="0.25">
      <c r="J1360" s="11" t="str">
        <f t="shared" si="108"/>
        <v/>
      </c>
      <c r="K1360" t="str">
        <f>IF(ROW()-ROW($K$4)+1&gt;COUNTA($J$4:$J$5000)*COUNTA(TabPP[Players playing]),"",INDEX($J$4:$J$5000,INT((ROW()-ROW($K$4))/COUNTA(TabPP[Players playing])+1))&amp;"-"&amp;INDEX(TabPP[Players playing],MOD(ROW()-ROW($K$4),COUNTA(TabPP[Players playing]))+1))</f>
        <v>G4-P8-</v>
      </c>
      <c r="L1360" t="str">
        <f t="shared" si="110"/>
        <v/>
      </c>
      <c r="M1360" t="str">
        <f t="shared" si="111"/>
        <v/>
      </c>
      <c r="N1360" t="str">
        <f t="shared" si="112"/>
        <v/>
      </c>
      <c r="O1360" t="str">
        <f t="array" ref="O1360">IFERROR(INDEX($L$4:$L$5000,_xlfn.AGGREGATE(15,6,IF($L$4:$L$5000&lt;&gt;"",ROW($L$4:$L$5000)-ROW($L$4)+1,NA()),ROWS($O$4:O1360))),"")</f>
        <v/>
      </c>
      <c r="P1360" t="str">
        <f>IF(O1360="","",IF(INDEX(TabPlayer2[Players],MATCH(P1359,TabPlayer2[Players],0)+1)="",$B$4,INDEX(TabPlayer2[Players],MATCH(P1359,TabPlayer2[Players],0)+1)))</f>
        <v/>
      </c>
      <c r="Q1360" t="str">
        <f t="shared" si="109"/>
        <v/>
      </c>
      <c r="R1360" t="str">
        <f>IF(TabResults[[#This Row],[Games-Periods-Players]]="","",1)</f>
        <v/>
      </c>
    </row>
    <row r="1361" spans="10:18" hidden="1" x14ac:dyDescent="0.25">
      <c r="J1361" s="11" t="str">
        <f t="shared" si="108"/>
        <v/>
      </c>
      <c r="K1361" t="str">
        <f>IF(ROW()-ROW($K$4)+1&gt;COUNTA($J$4:$J$5000)*COUNTA(TabPP[Players playing]),"",INDEX($J$4:$J$5000,INT((ROW()-ROW($K$4))/COUNTA(TabPP[Players playing])+1))&amp;"-"&amp;INDEX(TabPP[Players playing],MOD(ROW()-ROW($K$4),COUNTA(TabPP[Players playing]))+1))</f>
        <v>G4-P8-</v>
      </c>
      <c r="L1361" t="str">
        <f t="shared" si="110"/>
        <v/>
      </c>
      <c r="M1361" t="str">
        <f t="shared" si="111"/>
        <v/>
      </c>
      <c r="N1361" t="str">
        <f t="shared" si="112"/>
        <v/>
      </c>
      <c r="O1361" t="str">
        <f t="array" ref="O1361">IFERROR(INDEX($L$4:$L$5000,_xlfn.AGGREGATE(15,6,IF($L$4:$L$5000&lt;&gt;"",ROW($L$4:$L$5000)-ROW($L$4)+1,NA()),ROWS($O$4:O1361))),"")</f>
        <v/>
      </c>
      <c r="P1361" t="str">
        <f>IF(O1361="","",IF(INDEX(TabPlayer2[Players],MATCH(P1360,TabPlayer2[Players],0)+1)="",$B$4,INDEX(TabPlayer2[Players],MATCH(P1360,TabPlayer2[Players],0)+1)))</f>
        <v/>
      </c>
      <c r="Q1361" t="str">
        <f t="shared" si="109"/>
        <v/>
      </c>
      <c r="R1361" t="str">
        <f>IF(TabResults[[#This Row],[Games-Periods-Players]]="","",1)</f>
        <v/>
      </c>
    </row>
    <row r="1362" spans="10:18" hidden="1" x14ac:dyDescent="0.25">
      <c r="J1362" s="11" t="str">
        <f t="shared" si="108"/>
        <v/>
      </c>
      <c r="K1362" t="str">
        <f>IF(ROW()-ROW($K$4)+1&gt;COUNTA($J$4:$J$5000)*COUNTA(TabPP[Players playing]),"",INDEX($J$4:$J$5000,INT((ROW()-ROW($K$4))/COUNTA(TabPP[Players playing])+1))&amp;"-"&amp;INDEX(TabPP[Players playing],MOD(ROW()-ROW($K$4),COUNTA(TabPP[Players playing]))+1))</f>
        <v>G4-P8-</v>
      </c>
      <c r="L1362" t="str">
        <f t="shared" si="110"/>
        <v/>
      </c>
      <c r="M1362" t="str">
        <f t="shared" si="111"/>
        <v/>
      </c>
      <c r="N1362" t="str">
        <f t="shared" si="112"/>
        <v/>
      </c>
      <c r="O1362" t="str">
        <f t="array" ref="O1362">IFERROR(INDEX($L$4:$L$5000,_xlfn.AGGREGATE(15,6,IF($L$4:$L$5000&lt;&gt;"",ROW($L$4:$L$5000)-ROW($L$4)+1,NA()),ROWS($O$4:O1362))),"")</f>
        <v/>
      </c>
      <c r="P1362" t="str">
        <f>IF(O1362="","",IF(INDEX(TabPlayer2[Players],MATCH(P1361,TabPlayer2[Players],0)+1)="",$B$4,INDEX(TabPlayer2[Players],MATCH(P1361,TabPlayer2[Players],0)+1)))</f>
        <v/>
      </c>
      <c r="Q1362" t="str">
        <f t="shared" si="109"/>
        <v/>
      </c>
      <c r="R1362" t="str">
        <f>IF(TabResults[[#This Row],[Games-Periods-Players]]="","",1)</f>
        <v/>
      </c>
    </row>
    <row r="1363" spans="10:18" hidden="1" x14ac:dyDescent="0.25">
      <c r="J1363" s="11" t="str">
        <f t="shared" si="108"/>
        <v/>
      </c>
      <c r="K1363" t="str">
        <f>IF(ROW()-ROW($K$4)+1&gt;COUNTA($J$4:$J$5000)*COUNTA(TabPP[Players playing]),"",INDEX($J$4:$J$5000,INT((ROW()-ROW($K$4))/COUNTA(TabPP[Players playing])+1))&amp;"-"&amp;INDEX(TabPP[Players playing],MOD(ROW()-ROW($K$4),COUNTA(TabPP[Players playing]))+1))</f>
        <v>G4-P8-</v>
      </c>
      <c r="L1363" t="str">
        <f t="shared" si="110"/>
        <v/>
      </c>
      <c r="M1363" t="str">
        <f t="shared" si="111"/>
        <v/>
      </c>
      <c r="N1363" t="str">
        <f t="shared" si="112"/>
        <v/>
      </c>
      <c r="O1363" t="str">
        <f t="array" ref="O1363">IFERROR(INDEX($L$4:$L$5000,_xlfn.AGGREGATE(15,6,IF($L$4:$L$5000&lt;&gt;"",ROW($L$4:$L$5000)-ROW($L$4)+1,NA()),ROWS($O$4:O1363))),"")</f>
        <v/>
      </c>
      <c r="P1363" t="str">
        <f>IF(O1363="","",IF(INDEX(TabPlayer2[Players],MATCH(P1362,TabPlayer2[Players],0)+1)="",$B$4,INDEX(TabPlayer2[Players],MATCH(P1362,TabPlayer2[Players],0)+1)))</f>
        <v/>
      </c>
      <c r="Q1363" t="str">
        <f t="shared" si="109"/>
        <v/>
      </c>
      <c r="R1363" t="str">
        <f>IF(TabResults[[#This Row],[Games-Periods-Players]]="","",1)</f>
        <v/>
      </c>
    </row>
    <row r="1364" spans="10:18" hidden="1" x14ac:dyDescent="0.25">
      <c r="J1364" s="11" t="str">
        <f t="shared" si="108"/>
        <v/>
      </c>
      <c r="K1364" t="str">
        <f>IF(ROW()-ROW($K$4)+1&gt;COUNTA($J$4:$J$5000)*COUNTA(TabPP[Players playing]),"",INDEX($J$4:$J$5000,INT((ROW()-ROW($K$4))/COUNTA(TabPP[Players playing])+1))&amp;"-"&amp;INDEX(TabPP[Players playing],MOD(ROW()-ROW($K$4),COUNTA(TabPP[Players playing]))+1))</f>
        <v>G4-P9-PP1</v>
      </c>
      <c r="L1364" t="str">
        <f t="shared" si="110"/>
        <v>G4-P9-PP1</v>
      </c>
      <c r="M1364" t="str">
        <f t="shared" si="111"/>
        <v/>
      </c>
      <c r="N1364" t="str">
        <f t="shared" si="112"/>
        <v/>
      </c>
      <c r="O1364" t="str">
        <f t="array" ref="O1364">IFERROR(INDEX($L$4:$L$5000,_xlfn.AGGREGATE(15,6,IF($L$4:$L$5000&lt;&gt;"",ROW($L$4:$L$5000)-ROW($L$4)+1,NA()),ROWS($O$4:O1364))),"")</f>
        <v/>
      </c>
      <c r="P1364" t="str">
        <f>IF(O1364="","",IF(INDEX(TabPlayer2[Players],MATCH(P1363,TabPlayer2[Players],0)+1)="",$B$4,INDEX(TabPlayer2[Players],MATCH(P1363,TabPlayer2[Players],0)+1)))</f>
        <v/>
      </c>
      <c r="Q1364" t="str">
        <f t="shared" si="109"/>
        <v/>
      </c>
      <c r="R1364" t="str">
        <f>IF(TabResults[[#This Row],[Games-Periods-Players]]="","",1)</f>
        <v/>
      </c>
    </row>
    <row r="1365" spans="10:18" hidden="1" x14ac:dyDescent="0.25">
      <c r="J1365" s="11" t="str">
        <f t="shared" si="108"/>
        <v/>
      </c>
      <c r="K1365" t="str">
        <f>IF(ROW()-ROW($K$4)+1&gt;COUNTA($J$4:$J$5000)*COUNTA(TabPP[Players playing]),"",INDEX($J$4:$J$5000,INT((ROW()-ROW($K$4))/COUNTA(TabPP[Players playing])+1))&amp;"-"&amp;INDEX(TabPP[Players playing],MOD(ROW()-ROW($K$4),COUNTA(TabPP[Players playing]))+1))</f>
        <v>G4-P9-PP2</v>
      </c>
      <c r="L1365" t="str">
        <f t="shared" si="110"/>
        <v>G4-P9-PP2</v>
      </c>
      <c r="M1365" t="str">
        <f t="shared" si="111"/>
        <v/>
      </c>
      <c r="N1365" t="str">
        <f t="shared" si="112"/>
        <v/>
      </c>
      <c r="O1365" t="str">
        <f t="array" ref="O1365">IFERROR(INDEX($L$4:$L$5000,_xlfn.AGGREGATE(15,6,IF($L$4:$L$5000&lt;&gt;"",ROW($L$4:$L$5000)-ROW($L$4)+1,NA()),ROWS($O$4:O1365))),"")</f>
        <v/>
      </c>
      <c r="P1365" t="str">
        <f>IF(O1365="","",IF(INDEX(TabPlayer2[Players],MATCH(P1364,TabPlayer2[Players],0)+1)="",$B$4,INDEX(TabPlayer2[Players],MATCH(P1364,TabPlayer2[Players],0)+1)))</f>
        <v/>
      </c>
      <c r="Q1365" t="str">
        <f t="shared" si="109"/>
        <v/>
      </c>
      <c r="R1365" t="str">
        <f>IF(TabResults[[#This Row],[Games-Periods-Players]]="","",1)</f>
        <v/>
      </c>
    </row>
    <row r="1366" spans="10:18" hidden="1" x14ac:dyDescent="0.25">
      <c r="J1366" s="11" t="str">
        <f t="shared" si="108"/>
        <v/>
      </c>
      <c r="K1366" t="str">
        <f>IF(ROW()-ROW($K$4)+1&gt;COUNTA($J$4:$J$5000)*COUNTA(TabPP[Players playing]),"",INDEX($J$4:$J$5000,INT((ROW()-ROW($K$4))/COUNTA(TabPP[Players playing])+1))&amp;"-"&amp;INDEX(TabPP[Players playing],MOD(ROW()-ROW($K$4),COUNTA(TabPP[Players playing]))+1))</f>
        <v>G4-P9-PP3</v>
      </c>
      <c r="L1366" t="str">
        <f t="shared" si="110"/>
        <v>G4-P9-PP3</v>
      </c>
      <c r="M1366" t="str">
        <f t="shared" si="111"/>
        <v/>
      </c>
      <c r="N1366" t="str">
        <f t="shared" si="112"/>
        <v/>
      </c>
      <c r="O1366" t="str">
        <f t="array" ref="O1366">IFERROR(INDEX($L$4:$L$5000,_xlfn.AGGREGATE(15,6,IF($L$4:$L$5000&lt;&gt;"",ROW($L$4:$L$5000)-ROW($L$4)+1,NA()),ROWS($O$4:O1366))),"")</f>
        <v/>
      </c>
      <c r="P1366" t="str">
        <f>IF(O1366="","",IF(INDEX(TabPlayer2[Players],MATCH(P1365,TabPlayer2[Players],0)+1)="",$B$4,INDEX(TabPlayer2[Players],MATCH(P1365,TabPlayer2[Players],0)+1)))</f>
        <v/>
      </c>
      <c r="Q1366" t="str">
        <f t="shared" si="109"/>
        <v/>
      </c>
      <c r="R1366" t="str">
        <f>IF(TabResults[[#This Row],[Games-Periods-Players]]="","",1)</f>
        <v/>
      </c>
    </row>
    <row r="1367" spans="10:18" hidden="1" x14ac:dyDescent="0.25">
      <c r="J1367" s="11" t="str">
        <f t="shared" si="108"/>
        <v/>
      </c>
      <c r="K1367" t="str">
        <f>IF(ROW()-ROW($K$4)+1&gt;COUNTA($J$4:$J$5000)*COUNTA(TabPP[Players playing]),"",INDEX($J$4:$J$5000,INT((ROW()-ROW($K$4))/COUNTA(TabPP[Players playing])+1))&amp;"-"&amp;INDEX(TabPP[Players playing],MOD(ROW()-ROW($K$4),COUNTA(TabPP[Players playing]))+1))</f>
        <v>G4-P9-PP4</v>
      </c>
      <c r="L1367" t="str">
        <f t="shared" si="110"/>
        <v>G4-P9-PP4</v>
      </c>
      <c r="M1367" t="str">
        <f t="shared" si="111"/>
        <v/>
      </c>
      <c r="N1367" t="str">
        <f t="shared" si="112"/>
        <v/>
      </c>
      <c r="O1367" t="str">
        <f t="array" ref="O1367">IFERROR(INDEX($L$4:$L$5000,_xlfn.AGGREGATE(15,6,IF($L$4:$L$5000&lt;&gt;"",ROW($L$4:$L$5000)-ROW($L$4)+1,NA()),ROWS($O$4:O1367))),"")</f>
        <v/>
      </c>
      <c r="P1367" t="str">
        <f>IF(O1367="","",IF(INDEX(TabPlayer2[Players],MATCH(P1366,TabPlayer2[Players],0)+1)="",$B$4,INDEX(TabPlayer2[Players],MATCH(P1366,TabPlayer2[Players],0)+1)))</f>
        <v/>
      </c>
      <c r="Q1367" t="str">
        <f t="shared" si="109"/>
        <v/>
      </c>
      <c r="R1367" t="str">
        <f>IF(TabResults[[#This Row],[Games-Periods-Players]]="","",1)</f>
        <v/>
      </c>
    </row>
    <row r="1368" spans="10:18" hidden="1" x14ac:dyDescent="0.25">
      <c r="J1368" s="11" t="str">
        <f t="shared" si="108"/>
        <v/>
      </c>
      <c r="K1368" t="str">
        <f>IF(ROW()-ROW($K$4)+1&gt;COUNTA($J$4:$J$5000)*COUNTA(TabPP[Players playing]),"",INDEX($J$4:$J$5000,INT((ROW()-ROW($K$4))/COUNTA(TabPP[Players playing])+1))&amp;"-"&amp;INDEX(TabPP[Players playing],MOD(ROW()-ROW($K$4),COUNTA(TabPP[Players playing]))+1))</f>
        <v>G4-P9-PP5</v>
      </c>
      <c r="L1368" t="str">
        <f t="shared" si="110"/>
        <v>G4-P9-PP5</v>
      </c>
      <c r="M1368" t="str">
        <f t="shared" si="111"/>
        <v/>
      </c>
      <c r="N1368" t="str">
        <f t="shared" si="112"/>
        <v/>
      </c>
      <c r="O1368" t="str">
        <f t="array" ref="O1368">IFERROR(INDEX($L$4:$L$5000,_xlfn.AGGREGATE(15,6,IF($L$4:$L$5000&lt;&gt;"",ROW($L$4:$L$5000)-ROW($L$4)+1,NA()),ROWS($O$4:O1368))),"")</f>
        <v/>
      </c>
      <c r="P1368" t="str">
        <f>IF(O1368="","",IF(INDEX(TabPlayer2[Players],MATCH(P1367,TabPlayer2[Players],0)+1)="",$B$4,INDEX(TabPlayer2[Players],MATCH(P1367,TabPlayer2[Players],0)+1)))</f>
        <v/>
      </c>
      <c r="Q1368" t="str">
        <f t="shared" si="109"/>
        <v/>
      </c>
      <c r="R1368" t="str">
        <f>IF(TabResults[[#This Row],[Games-Periods-Players]]="","",1)</f>
        <v/>
      </c>
    </row>
    <row r="1369" spans="10:18" hidden="1" x14ac:dyDescent="0.25">
      <c r="J1369" s="11" t="str">
        <f t="shared" si="108"/>
        <v/>
      </c>
      <c r="K1369" t="str">
        <f>IF(ROW()-ROW($K$4)+1&gt;COUNTA($J$4:$J$5000)*COUNTA(TabPP[Players playing]),"",INDEX($J$4:$J$5000,INT((ROW()-ROW($K$4))/COUNTA(TabPP[Players playing])+1))&amp;"-"&amp;INDEX(TabPP[Players playing],MOD(ROW()-ROW($K$4),COUNTA(TabPP[Players playing]))+1))</f>
        <v>G4-P9-</v>
      </c>
      <c r="L1369" t="str">
        <f t="shared" si="110"/>
        <v/>
      </c>
      <c r="M1369" t="str">
        <f t="shared" si="111"/>
        <v/>
      </c>
      <c r="N1369" t="str">
        <f t="shared" si="112"/>
        <v/>
      </c>
      <c r="O1369" t="str">
        <f t="array" ref="O1369">IFERROR(INDEX($L$4:$L$5000,_xlfn.AGGREGATE(15,6,IF($L$4:$L$5000&lt;&gt;"",ROW($L$4:$L$5000)-ROW($L$4)+1,NA()),ROWS($O$4:O1369))),"")</f>
        <v/>
      </c>
      <c r="P1369" t="str">
        <f>IF(O1369="","",IF(INDEX(TabPlayer2[Players],MATCH(P1368,TabPlayer2[Players],0)+1)="",$B$4,INDEX(TabPlayer2[Players],MATCH(P1368,TabPlayer2[Players],0)+1)))</f>
        <v/>
      </c>
      <c r="Q1369" t="str">
        <f t="shared" si="109"/>
        <v/>
      </c>
      <c r="R1369" t="str">
        <f>IF(TabResults[[#This Row],[Games-Periods-Players]]="","",1)</f>
        <v/>
      </c>
    </row>
    <row r="1370" spans="10:18" hidden="1" x14ac:dyDescent="0.25">
      <c r="J1370" s="11" t="str">
        <f t="shared" si="108"/>
        <v/>
      </c>
      <c r="K1370" t="str">
        <f>IF(ROW()-ROW($K$4)+1&gt;COUNTA($J$4:$J$5000)*COUNTA(TabPP[Players playing]),"",INDEX($J$4:$J$5000,INT((ROW()-ROW($K$4))/COUNTA(TabPP[Players playing])+1))&amp;"-"&amp;INDEX(TabPP[Players playing],MOD(ROW()-ROW($K$4),COUNTA(TabPP[Players playing]))+1))</f>
        <v>G4-P9-</v>
      </c>
      <c r="L1370" t="str">
        <f t="shared" si="110"/>
        <v/>
      </c>
      <c r="M1370" t="str">
        <f t="shared" si="111"/>
        <v/>
      </c>
      <c r="N1370" t="str">
        <f t="shared" si="112"/>
        <v/>
      </c>
      <c r="O1370" t="str">
        <f t="array" ref="O1370">IFERROR(INDEX($L$4:$L$5000,_xlfn.AGGREGATE(15,6,IF($L$4:$L$5000&lt;&gt;"",ROW($L$4:$L$5000)-ROW($L$4)+1,NA()),ROWS($O$4:O1370))),"")</f>
        <v/>
      </c>
      <c r="P1370" t="str">
        <f>IF(O1370="","",IF(INDEX(TabPlayer2[Players],MATCH(P1369,TabPlayer2[Players],0)+1)="",$B$4,INDEX(TabPlayer2[Players],MATCH(P1369,TabPlayer2[Players],0)+1)))</f>
        <v/>
      </c>
      <c r="Q1370" t="str">
        <f t="shared" si="109"/>
        <v/>
      </c>
      <c r="R1370" t="str">
        <f>IF(TabResults[[#This Row],[Games-Periods-Players]]="","",1)</f>
        <v/>
      </c>
    </row>
    <row r="1371" spans="10:18" hidden="1" x14ac:dyDescent="0.25">
      <c r="J1371" s="11" t="str">
        <f t="shared" si="108"/>
        <v/>
      </c>
      <c r="K1371" t="str">
        <f>IF(ROW()-ROW($K$4)+1&gt;COUNTA($J$4:$J$5000)*COUNTA(TabPP[Players playing]),"",INDEX($J$4:$J$5000,INT((ROW()-ROW($K$4))/COUNTA(TabPP[Players playing])+1))&amp;"-"&amp;INDEX(TabPP[Players playing],MOD(ROW()-ROW($K$4),COUNTA(TabPP[Players playing]))+1))</f>
        <v>G4-P9-</v>
      </c>
      <c r="L1371" t="str">
        <f t="shared" si="110"/>
        <v/>
      </c>
      <c r="M1371" t="str">
        <f t="shared" si="111"/>
        <v/>
      </c>
      <c r="N1371" t="str">
        <f t="shared" si="112"/>
        <v/>
      </c>
      <c r="O1371" t="str">
        <f t="array" ref="O1371">IFERROR(INDEX($L$4:$L$5000,_xlfn.AGGREGATE(15,6,IF($L$4:$L$5000&lt;&gt;"",ROW($L$4:$L$5000)-ROW($L$4)+1,NA()),ROWS($O$4:O1371))),"")</f>
        <v/>
      </c>
      <c r="P1371" t="str">
        <f>IF(O1371="","",IF(INDEX(TabPlayer2[Players],MATCH(P1370,TabPlayer2[Players],0)+1)="",$B$4,INDEX(TabPlayer2[Players],MATCH(P1370,TabPlayer2[Players],0)+1)))</f>
        <v/>
      </c>
      <c r="Q1371" t="str">
        <f t="shared" si="109"/>
        <v/>
      </c>
      <c r="R1371" t="str">
        <f>IF(TabResults[[#This Row],[Games-Periods-Players]]="","",1)</f>
        <v/>
      </c>
    </row>
    <row r="1372" spans="10:18" hidden="1" x14ac:dyDescent="0.25">
      <c r="J1372" s="11" t="str">
        <f t="shared" si="108"/>
        <v/>
      </c>
      <c r="K1372" t="str">
        <f>IF(ROW()-ROW($K$4)+1&gt;COUNTA($J$4:$J$5000)*COUNTA(TabPP[Players playing]),"",INDEX($J$4:$J$5000,INT((ROW()-ROW($K$4))/COUNTA(TabPP[Players playing])+1))&amp;"-"&amp;INDEX(TabPP[Players playing],MOD(ROW()-ROW($K$4),COUNTA(TabPP[Players playing]))+1))</f>
        <v>G4-P9-</v>
      </c>
      <c r="L1372" t="str">
        <f t="shared" si="110"/>
        <v/>
      </c>
      <c r="M1372" t="str">
        <f t="shared" si="111"/>
        <v/>
      </c>
      <c r="N1372" t="str">
        <f t="shared" si="112"/>
        <v/>
      </c>
      <c r="O1372" t="str">
        <f t="array" ref="O1372">IFERROR(INDEX($L$4:$L$5000,_xlfn.AGGREGATE(15,6,IF($L$4:$L$5000&lt;&gt;"",ROW($L$4:$L$5000)-ROW($L$4)+1,NA()),ROWS($O$4:O1372))),"")</f>
        <v/>
      </c>
      <c r="P1372" t="str">
        <f>IF(O1372="","",IF(INDEX(TabPlayer2[Players],MATCH(P1371,TabPlayer2[Players],0)+1)="",$B$4,INDEX(TabPlayer2[Players],MATCH(P1371,TabPlayer2[Players],0)+1)))</f>
        <v/>
      </c>
      <c r="Q1372" t="str">
        <f t="shared" si="109"/>
        <v/>
      </c>
      <c r="R1372" t="str">
        <f>IF(TabResults[[#This Row],[Games-Periods-Players]]="","",1)</f>
        <v/>
      </c>
    </row>
    <row r="1373" spans="10:18" hidden="1" x14ac:dyDescent="0.25">
      <c r="J1373" s="11" t="str">
        <f t="shared" si="108"/>
        <v/>
      </c>
      <c r="K1373" t="str">
        <f>IF(ROW()-ROW($K$4)+1&gt;COUNTA($J$4:$J$5000)*COUNTA(TabPP[Players playing]),"",INDEX($J$4:$J$5000,INT((ROW()-ROW($K$4))/COUNTA(TabPP[Players playing])+1))&amp;"-"&amp;INDEX(TabPP[Players playing],MOD(ROW()-ROW($K$4),COUNTA(TabPP[Players playing]))+1))</f>
        <v>G4-P9-</v>
      </c>
      <c r="L1373" t="str">
        <f t="shared" si="110"/>
        <v/>
      </c>
      <c r="M1373" t="str">
        <f t="shared" si="111"/>
        <v/>
      </c>
      <c r="N1373" t="str">
        <f t="shared" si="112"/>
        <v/>
      </c>
      <c r="O1373" t="str">
        <f t="array" ref="O1373">IFERROR(INDEX($L$4:$L$5000,_xlfn.AGGREGATE(15,6,IF($L$4:$L$5000&lt;&gt;"",ROW($L$4:$L$5000)-ROW($L$4)+1,NA()),ROWS($O$4:O1373))),"")</f>
        <v/>
      </c>
      <c r="P1373" t="str">
        <f>IF(O1373="","",IF(INDEX(TabPlayer2[Players],MATCH(P1372,TabPlayer2[Players],0)+1)="",$B$4,INDEX(TabPlayer2[Players],MATCH(P1372,TabPlayer2[Players],0)+1)))</f>
        <v/>
      </c>
      <c r="Q1373" t="str">
        <f t="shared" si="109"/>
        <v/>
      </c>
      <c r="R1373" t="str">
        <f>IF(TabResults[[#This Row],[Games-Periods-Players]]="","",1)</f>
        <v/>
      </c>
    </row>
    <row r="1374" spans="10:18" hidden="1" x14ac:dyDescent="0.25">
      <c r="J1374" s="11" t="str">
        <f t="shared" si="108"/>
        <v/>
      </c>
      <c r="K1374" t="str">
        <f>IF(ROW()-ROW($K$4)+1&gt;COUNTA($J$4:$J$5000)*COUNTA(TabPP[Players playing]),"",INDEX($J$4:$J$5000,INT((ROW()-ROW($K$4))/COUNTA(TabPP[Players playing])+1))&amp;"-"&amp;INDEX(TabPP[Players playing],MOD(ROW()-ROW($K$4),COUNTA(TabPP[Players playing]))+1))</f>
        <v>G4-P9-</v>
      </c>
      <c r="L1374" t="str">
        <f t="shared" si="110"/>
        <v/>
      </c>
      <c r="M1374" t="str">
        <f t="shared" si="111"/>
        <v/>
      </c>
      <c r="N1374" t="str">
        <f t="shared" si="112"/>
        <v/>
      </c>
      <c r="O1374" t="str">
        <f t="array" ref="O1374">IFERROR(INDEX($L$4:$L$5000,_xlfn.AGGREGATE(15,6,IF($L$4:$L$5000&lt;&gt;"",ROW($L$4:$L$5000)-ROW($L$4)+1,NA()),ROWS($O$4:O1374))),"")</f>
        <v/>
      </c>
      <c r="P1374" t="str">
        <f>IF(O1374="","",IF(INDEX(TabPlayer2[Players],MATCH(P1373,TabPlayer2[Players],0)+1)="",$B$4,INDEX(TabPlayer2[Players],MATCH(P1373,TabPlayer2[Players],0)+1)))</f>
        <v/>
      </c>
      <c r="Q1374" t="str">
        <f t="shared" si="109"/>
        <v/>
      </c>
      <c r="R1374" t="str">
        <f>IF(TabResults[[#This Row],[Games-Periods-Players]]="","",1)</f>
        <v/>
      </c>
    </row>
    <row r="1375" spans="10:18" hidden="1" x14ac:dyDescent="0.25">
      <c r="J1375" s="11" t="str">
        <f t="shared" si="108"/>
        <v/>
      </c>
      <c r="K1375" t="str">
        <f>IF(ROW()-ROW($K$4)+1&gt;COUNTA($J$4:$J$5000)*COUNTA(TabPP[Players playing]),"",INDEX($J$4:$J$5000,INT((ROW()-ROW($K$4))/COUNTA(TabPP[Players playing])+1))&amp;"-"&amp;INDEX(TabPP[Players playing],MOD(ROW()-ROW($K$4),COUNTA(TabPP[Players playing]))+1))</f>
        <v>G4-P9-</v>
      </c>
      <c r="L1375" t="str">
        <f t="shared" si="110"/>
        <v/>
      </c>
      <c r="M1375" t="str">
        <f t="shared" si="111"/>
        <v/>
      </c>
      <c r="N1375" t="str">
        <f t="shared" si="112"/>
        <v/>
      </c>
      <c r="O1375" t="str">
        <f t="array" ref="O1375">IFERROR(INDEX($L$4:$L$5000,_xlfn.AGGREGATE(15,6,IF($L$4:$L$5000&lt;&gt;"",ROW($L$4:$L$5000)-ROW($L$4)+1,NA()),ROWS($O$4:O1375))),"")</f>
        <v/>
      </c>
      <c r="P1375" t="str">
        <f>IF(O1375="","",IF(INDEX(TabPlayer2[Players],MATCH(P1374,TabPlayer2[Players],0)+1)="",$B$4,INDEX(TabPlayer2[Players],MATCH(P1374,TabPlayer2[Players],0)+1)))</f>
        <v/>
      </c>
      <c r="Q1375" t="str">
        <f t="shared" si="109"/>
        <v/>
      </c>
      <c r="R1375" t="str">
        <f>IF(TabResults[[#This Row],[Games-Periods-Players]]="","",1)</f>
        <v/>
      </c>
    </row>
    <row r="1376" spans="10:18" hidden="1" x14ac:dyDescent="0.25">
      <c r="J1376" s="11" t="str">
        <f t="shared" si="108"/>
        <v/>
      </c>
      <c r="K1376" t="str">
        <f>IF(ROW()-ROW($K$4)+1&gt;COUNTA($J$4:$J$5000)*COUNTA(TabPP[Players playing]),"",INDEX($J$4:$J$5000,INT((ROW()-ROW($K$4))/COUNTA(TabPP[Players playing])+1))&amp;"-"&amp;INDEX(TabPP[Players playing],MOD(ROW()-ROW($K$4),COUNTA(TabPP[Players playing]))+1))</f>
        <v>G4-P9-</v>
      </c>
      <c r="L1376" t="str">
        <f t="shared" si="110"/>
        <v/>
      </c>
      <c r="M1376" t="str">
        <f t="shared" si="111"/>
        <v/>
      </c>
      <c r="N1376" t="str">
        <f t="shared" si="112"/>
        <v/>
      </c>
      <c r="O1376" t="str">
        <f t="array" ref="O1376">IFERROR(INDEX($L$4:$L$5000,_xlfn.AGGREGATE(15,6,IF($L$4:$L$5000&lt;&gt;"",ROW($L$4:$L$5000)-ROW($L$4)+1,NA()),ROWS($O$4:O1376))),"")</f>
        <v/>
      </c>
      <c r="P1376" t="str">
        <f>IF(O1376="","",IF(INDEX(TabPlayer2[Players],MATCH(P1375,TabPlayer2[Players],0)+1)="",$B$4,INDEX(TabPlayer2[Players],MATCH(P1375,TabPlayer2[Players],0)+1)))</f>
        <v/>
      </c>
      <c r="Q1376" t="str">
        <f t="shared" si="109"/>
        <v/>
      </c>
      <c r="R1376" t="str">
        <f>IF(TabResults[[#This Row],[Games-Periods-Players]]="","",1)</f>
        <v/>
      </c>
    </row>
    <row r="1377" spans="10:18" hidden="1" x14ac:dyDescent="0.25">
      <c r="J1377" s="11" t="str">
        <f t="shared" si="108"/>
        <v/>
      </c>
      <c r="K1377" t="str">
        <f>IF(ROW()-ROW($K$4)+1&gt;COUNTA($J$4:$J$5000)*COUNTA(TabPP[Players playing]),"",INDEX($J$4:$J$5000,INT((ROW()-ROW($K$4))/COUNTA(TabPP[Players playing])+1))&amp;"-"&amp;INDEX(TabPP[Players playing],MOD(ROW()-ROW($K$4),COUNTA(TabPP[Players playing]))+1))</f>
        <v>G4-P9-</v>
      </c>
      <c r="L1377" t="str">
        <f t="shared" si="110"/>
        <v/>
      </c>
      <c r="M1377" t="str">
        <f t="shared" si="111"/>
        <v/>
      </c>
      <c r="N1377" t="str">
        <f t="shared" si="112"/>
        <v/>
      </c>
      <c r="O1377" t="str">
        <f t="array" ref="O1377">IFERROR(INDEX($L$4:$L$5000,_xlfn.AGGREGATE(15,6,IF($L$4:$L$5000&lt;&gt;"",ROW($L$4:$L$5000)-ROW($L$4)+1,NA()),ROWS($O$4:O1377))),"")</f>
        <v/>
      </c>
      <c r="P1377" t="str">
        <f>IF(O1377="","",IF(INDEX(TabPlayer2[Players],MATCH(P1376,TabPlayer2[Players],0)+1)="",$B$4,INDEX(TabPlayer2[Players],MATCH(P1376,TabPlayer2[Players],0)+1)))</f>
        <v/>
      </c>
      <c r="Q1377" t="str">
        <f t="shared" si="109"/>
        <v/>
      </c>
      <c r="R1377" t="str">
        <f>IF(TabResults[[#This Row],[Games-Periods-Players]]="","",1)</f>
        <v/>
      </c>
    </row>
    <row r="1378" spans="10:18" hidden="1" x14ac:dyDescent="0.25">
      <c r="J1378" s="11" t="str">
        <f t="shared" si="108"/>
        <v/>
      </c>
      <c r="K1378" t="str">
        <f>IF(ROW()-ROW($K$4)+1&gt;COUNTA($J$4:$J$5000)*COUNTA(TabPP[Players playing]),"",INDEX($J$4:$J$5000,INT((ROW()-ROW($K$4))/COUNTA(TabPP[Players playing])+1))&amp;"-"&amp;INDEX(TabPP[Players playing],MOD(ROW()-ROW($K$4),COUNTA(TabPP[Players playing]))+1))</f>
        <v>G4-P9-</v>
      </c>
      <c r="L1378" t="str">
        <f t="shared" si="110"/>
        <v/>
      </c>
      <c r="M1378" t="str">
        <f t="shared" si="111"/>
        <v/>
      </c>
      <c r="N1378" t="str">
        <f t="shared" si="112"/>
        <v/>
      </c>
      <c r="O1378" t="str">
        <f t="array" ref="O1378">IFERROR(INDEX($L$4:$L$5000,_xlfn.AGGREGATE(15,6,IF($L$4:$L$5000&lt;&gt;"",ROW($L$4:$L$5000)-ROW($L$4)+1,NA()),ROWS($O$4:O1378))),"")</f>
        <v/>
      </c>
      <c r="P1378" t="str">
        <f>IF(O1378="","",IF(INDEX(TabPlayer2[Players],MATCH(P1377,TabPlayer2[Players],0)+1)="",$B$4,INDEX(TabPlayer2[Players],MATCH(P1377,TabPlayer2[Players],0)+1)))</f>
        <v/>
      </c>
      <c r="Q1378" t="str">
        <f t="shared" si="109"/>
        <v/>
      </c>
      <c r="R1378" t="str">
        <f>IF(TabResults[[#This Row],[Games-Periods-Players]]="","",1)</f>
        <v/>
      </c>
    </row>
    <row r="1379" spans="10:18" hidden="1" x14ac:dyDescent="0.25">
      <c r="J1379" s="11" t="str">
        <f t="shared" si="108"/>
        <v/>
      </c>
      <c r="K1379" t="str">
        <f>IF(ROW()-ROW($K$4)+1&gt;COUNTA($J$4:$J$5000)*COUNTA(TabPP[Players playing]),"",INDEX($J$4:$J$5000,INT((ROW()-ROW($K$4))/COUNTA(TabPP[Players playing])+1))&amp;"-"&amp;INDEX(TabPP[Players playing],MOD(ROW()-ROW($K$4),COUNTA(TabPP[Players playing]))+1))</f>
        <v>G4-P9-</v>
      </c>
      <c r="L1379" t="str">
        <f t="shared" si="110"/>
        <v/>
      </c>
      <c r="M1379" t="str">
        <f t="shared" si="111"/>
        <v/>
      </c>
      <c r="N1379" t="str">
        <f t="shared" si="112"/>
        <v/>
      </c>
      <c r="O1379" t="str">
        <f t="array" ref="O1379">IFERROR(INDEX($L$4:$L$5000,_xlfn.AGGREGATE(15,6,IF($L$4:$L$5000&lt;&gt;"",ROW($L$4:$L$5000)-ROW($L$4)+1,NA()),ROWS($O$4:O1379))),"")</f>
        <v/>
      </c>
      <c r="P1379" t="str">
        <f>IF(O1379="","",IF(INDEX(TabPlayer2[Players],MATCH(P1378,TabPlayer2[Players],0)+1)="",$B$4,INDEX(TabPlayer2[Players],MATCH(P1378,TabPlayer2[Players],0)+1)))</f>
        <v/>
      </c>
      <c r="Q1379" t="str">
        <f t="shared" si="109"/>
        <v/>
      </c>
      <c r="R1379" t="str">
        <f>IF(TabResults[[#This Row],[Games-Periods-Players]]="","",1)</f>
        <v/>
      </c>
    </row>
    <row r="1380" spans="10:18" hidden="1" x14ac:dyDescent="0.25">
      <c r="J1380" s="11" t="str">
        <f t="shared" si="108"/>
        <v/>
      </c>
      <c r="K1380" t="str">
        <f>IF(ROW()-ROW($K$4)+1&gt;COUNTA($J$4:$J$5000)*COUNTA(TabPP[Players playing]),"",INDEX($J$4:$J$5000,INT((ROW()-ROW($K$4))/COUNTA(TabPP[Players playing])+1))&amp;"-"&amp;INDEX(TabPP[Players playing],MOD(ROW()-ROW($K$4),COUNTA(TabPP[Players playing]))+1))</f>
        <v>G4-P9-</v>
      </c>
      <c r="L1380" t="str">
        <f t="shared" si="110"/>
        <v/>
      </c>
      <c r="M1380" t="str">
        <f t="shared" si="111"/>
        <v/>
      </c>
      <c r="N1380" t="str">
        <f t="shared" si="112"/>
        <v/>
      </c>
      <c r="O1380" t="str">
        <f t="array" ref="O1380">IFERROR(INDEX($L$4:$L$5000,_xlfn.AGGREGATE(15,6,IF($L$4:$L$5000&lt;&gt;"",ROW($L$4:$L$5000)-ROW($L$4)+1,NA()),ROWS($O$4:O1380))),"")</f>
        <v/>
      </c>
      <c r="P1380" t="str">
        <f>IF(O1380="","",IF(INDEX(TabPlayer2[Players],MATCH(P1379,TabPlayer2[Players],0)+1)="",$B$4,INDEX(TabPlayer2[Players],MATCH(P1379,TabPlayer2[Players],0)+1)))</f>
        <v/>
      </c>
      <c r="Q1380" t="str">
        <f t="shared" si="109"/>
        <v/>
      </c>
      <c r="R1380" t="str">
        <f>IF(TabResults[[#This Row],[Games-Periods-Players]]="","",1)</f>
        <v/>
      </c>
    </row>
    <row r="1381" spans="10:18" hidden="1" x14ac:dyDescent="0.25">
      <c r="J1381" s="11" t="str">
        <f t="shared" si="108"/>
        <v/>
      </c>
      <c r="K1381" t="str">
        <f>IF(ROW()-ROW($K$4)+1&gt;COUNTA($J$4:$J$5000)*COUNTA(TabPP[Players playing]),"",INDEX($J$4:$J$5000,INT((ROW()-ROW($K$4))/COUNTA(TabPP[Players playing])+1))&amp;"-"&amp;INDEX(TabPP[Players playing],MOD(ROW()-ROW($K$4),COUNTA(TabPP[Players playing]))+1))</f>
        <v>G4-P9-</v>
      </c>
      <c r="L1381" t="str">
        <f t="shared" si="110"/>
        <v/>
      </c>
      <c r="M1381" t="str">
        <f t="shared" si="111"/>
        <v/>
      </c>
      <c r="N1381" t="str">
        <f t="shared" si="112"/>
        <v/>
      </c>
      <c r="O1381" t="str">
        <f t="array" ref="O1381">IFERROR(INDEX($L$4:$L$5000,_xlfn.AGGREGATE(15,6,IF($L$4:$L$5000&lt;&gt;"",ROW($L$4:$L$5000)-ROW($L$4)+1,NA()),ROWS($O$4:O1381))),"")</f>
        <v/>
      </c>
      <c r="P1381" t="str">
        <f>IF(O1381="","",IF(INDEX(TabPlayer2[Players],MATCH(P1380,TabPlayer2[Players],0)+1)="",$B$4,INDEX(TabPlayer2[Players],MATCH(P1380,TabPlayer2[Players],0)+1)))</f>
        <v/>
      </c>
      <c r="Q1381" t="str">
        <f t="shared" si="109"/>
        <v/>
      </c>
      <c r="R1381" t="str">
        <f>IF(TabResults[[#This Row],[Games-Periods-Players]]="","",1)</f>
        <v/>
      </c>
    </row>
    <row r="1382" spans="10:18" hidden="1" x14ac:dyDescent="0.25">
      <c r="J1382" s="11" t="str">
        <f t="shared" si="108"/>
        <v/>
      </c>
      <c r="K1382" t="str">
        <f>IF(ROW()-ROW($K$4)+1&gt;COUNTA($J$4:$J$5000)*COUNTA(TabPP[Players playing]),"",INDEX($J$4:$J$5000,INT((ROW()-ROW($K$4))/COUNTA(TabPP[Players playing])+1))&amp;"-"&amp;INDEX(TabPP[Players playing],MOD(ROW()-ROW($K$4),COUNTA(TabPP[Players playing]))+1))</f>
        <v>G4-P9-</v>
      </c>
      <c r="L1382" t="str">
        <f t="shared" si="110"/>
        <v/>
      </c>
      <c r="M1382" t="str">
        <f t="shared" si="111"/>
        <v/>
      </c>
      <c r="N1382" t="str">
        <f t="shared" si="112"/>
        <v/>
      </c>
      <c r="O1382" t="str">
        <f t="array" ref="O1382">IFERROR(INDEX($L$4:$L$5000,_xlfn.AGGREGATE(15,6,IF($L$4:$L$5000&lt;&gt;"",ROW($L$4:$L$5000)-ROW($L$4)+1,NA()),ROWS($O$4:O1382))),"")</f>
        <v/>
      </c>
      <c r="P1382" t="str">
        <f>IF(O1382="","",IF(INDEX(TabPlayer2[Players],MATCH(P1381,TabPlayer2[Players],0)+1)="",$B$4,INDEX(TabPlayer2[Players],MATCH(P1381,TabPlayer2[Players],0)+1)))</f>
        <v/>
      </c>
      <c r="Q1382" t="str">
        <f t="shared" si="109"/>
        <v/>
      </c>
      <c r="R1382" t="str">
        <f>IF(TabResults[[#This Row],[Games-Periods-Players]]="","",1)</f>
        <v/>
      </c>
    </row>
    <row r="1383" spans="10:18" hidden="1" x14ac:dyDescent="0.25">
      <c r="J1383" s="11" t="str">
        <f t="shared" si="108"/>
        <v/>
      </c>
      <c r="K1383" t="str">
        <f>IF(ROW()-ROW($K$4)+1&gt;COUNTA($J$4:$J$5000)*COUNTA(TabPP[Players playing]),"",INDEX($J$4:$J$5000,INT((ROW()-ROW($K$4))/COUNTA(TabPP[Players playing])+1))&amp;"-"&amp;INDEX(TabPP[Players playing],MOD(ROW()-ROW($K$4),COUNTA(TabPP[Players playing]))+1))</f>
        <v>G4-P9-</v>
      </c>
      <c r="L1383" t="str">
        <f t="shared" si="110"/>
        <v/>
      </c>
      <c r="M1383" t="str">
        <f t="shared" si="111"/>
        <v/>
      </c>
      <c r="N1383" t="str">
        <f t="shared" si="112"/>
        <v/>
      </c>
      <c r="O1383" t="str">
        <f t="array" ref="O1383">IFERROR(INDEX($L$4:$L$5000,_xlfn.AGGREGATE(15,6,IF($L$4:$L$5000&lt;&gt;"",ROW($L$4:$L$5000)-ROW($L$4)+1,NA()),ROWS($O$4:O1383))),"")</f>
        <v/>
      </c>
      <c r="P1383" t="str">
        <f>IF(O1383="","",IF(INDEX(TabPlayer2[Players],MATCH(P1382,TabPlayer2[Players],0)+1)="",$B$4,INDEX(TabPlayer2[Players],MATCH(P1382,TabPlayer2[Players],0)+1)))</f>
        <v/>
      </c>
      <c r="Q1383" t="str">
        <f t="shared" si="109"/>
        <v/>
      </c>
      <c r="R1383" t="str">
        <f>IF(TabResults[[#This Row],[Games-Periods-Players]]="","",1)</f>
        <v/>
      </c>
    </row>
    <row r="1384" spans="10:18" hidden="1" x14ac:dyDescent="0.25">
      <c r="J1384" s="11" t="str">
        <f t="shared" si="108"/>
        <v/>
      </c>
      <c r="K1384" t="str">
        <f>IF(ROW()-ROW($K$4)+1&gt;COUNTA($J$4:$J$5000)*COUNTA(TabPP[Players playing]),"",INDEX($J$4:$J$5000,INT((ROW()-ROW($K$4))/COUNTA(TabPP[Players playing])+1))&amp;"-"&amp;INDEX(TabPP[Players playing],MOD(ROW()-ROW($K$4),COUNTA(TabPP[Players playing]))+1))</f>
        <v>G4--PP1</v>
      </c>
      <c r="L1384" t="str">
        <f t="shared" si="110"/>
        <v/>
      </c>
      <c r="M1384" t="str">
        <f t="shared" si="111"/>
        <v/>
      </c>
      <c r="N1384" t="str">
        <f t="shared" si="112"/>
        <v/>
      </c>
      <c r="O1384" t="str">
        <f t="array" ref="O1384">IFERROR(INDEX($L$4:$L$5000,_xlfn.AGGREGATE(15,6,IF($L$4:$L$5000&lt;&gt;"",ROW($L$4:$L$5000)-ROW($L$4)+1,NA()),ROWS($O$4:O1384))),"")</f>
        <v/>
      </c>
      <c r="P1384" t="str">
        <f>IF(O1384="","",IF(INDEX(TabPlayer2[Players],MATCH(P1383,TabPlayer2[Players],0)+1)="",$B$4,INDEX(TabPlayer2[Players],MATCH(P1383,TabPlayer2[Players],0)+1)))</f>
        <v/>
      </c>
      <c r="Q1384" t="str">
        <f t="shared" si="109"/>
        <v/>
      </c>
      <c r="R1384" t="str">
        <f>IF(TabResults[[#This Row],[Games-Periods-Players]]="","",1)</f>
        <v/>
      </c>
    </row>
    <row r="1385" spans="10:18" hidden="1" x14ac:dyDescent="0.25">
      <c r="J1385" s="11" t="str">
        <f t="shared" si="108"/>
        <v/>
      </c>
      <c r="K1385" t="str">
        <f>IF(ROW()-ROW($K$4)+1&gt;COUNTA($J$4:$J$5000)*COUNTA(TabPP[Players playing]),"",INDEX($J$4:$J$5000,INT((ROW()-ROW($K$4))/COUNTA(TabPP[Players playing])+1))&amp;"-"&amp;INDEX(TabPP[Players playing],MOD(ROW()-ROW($K$4),COUNTA(TabPP[Players playing]))+1))</f>
        <v>G4--PP2</v>
      </c>
      <c r="L1385" t="str">
        <f t="shared" si="110"/>
        <v/>
      </c>
      <c r="M1385" t="str">
        <f t="shared" si="111"/>
        <v/>
      </c>
      <c r="N1385" t="str">
        <f t="shared" si="112"/>
        <v/>
      </c>
      <c r="O1385" t="str">
        <f t="array" ref="O1385">IFERROR(INDEX($L$4:$L$5000,_xlfn.AGGREGATE(15,6,IF($L$4:$L$5000&lt;&gt;"",ROW($L$4:$L$5000)-ROW($L$4)+1,NA()),ROWS($O$4:O1385))),"")</f>
        <v/>
      </c>
      <c r="P1385" t="str">
        <f>IF(O1385="","",IF(INDEX(TabPlayer2[Players],MATCH(P1384,TabPlayer2[Players],0)+1)="",$B$4,INDEX(TabPlayer2[Players],MATCH(P1384,TabPlayer2[Players],0)+1)))</f>
        <v/>
      </c>
      <c r="Q1385" t="str">
        <f t="shared" si="109"/>
        <v/>
      </c>
      <c r="R1385" t="str">
        <f>IF(TabResults[[#This Row],[Games-Periods-Players]]="","",1)</f>
        <v/>
      </c>
    </row>
    <row r="1386" spans="10:18" hidden="1" x14ac:dyDescent="0.25">
      <c r="J1386" s="11" t="str">
        <f t="shared" si="108"/>
        <v/>
      </c>
      <c r="K1386" t="str">
        <f>IF(ROW()-ROW($K$4)+1&gt;COUNTA($J$4:$J$5000)*COUNTA(TabPP[Players playing]),"",INDEX($J$4:$J$5000,INT((ROW()-ROW($K$4))/COUNTA(TabPP[Players playing])+1))&amp;"-"&amp;INDEX(TabPP[Players playing],MOD(ROW()-ROW($K$4),COUNTA(TabPP[Players playing]))+1))</f>
        <v>G4--PP3</v>
      </c>
      <c r="L1386" t="str">
        <f t="shared" si="110"/>
        <v/>
      </c>
      <c r="M1386" t="str">
        <f t="shared" si="111"/>
        <v/>
      </c>
      <c r="N1386" t="str">
        <f t="shared" si="112"/>
        <v/>
      </c>
      <c r="O1386" t="str">
        <f t="array" ref="O1386">IFERROR(INDEX($L$4:$L$5000,_xlfn.AGGREGATE(15,6,IF($L$4:$L$5000&lt;&gt;"",ROW($L$4:$L$5000)-ROW($L$4)+1,NA()),ROWS($O$4:O1386))),"")</f>
        <v/>
      </c>
      <c r="P1386" t="str">
        <f>IF(O1386="","",IF(INDEX(TabPlayer2[Players],MATCH(P1385,TabPlayer2[Players],0)+1)="",$B$4,INDEX(TabPlayer2[Players],MATCH(P1385,TabPlayer2[Players],0)+1)))</f>
        <v/>
      </c>
      <c r="Q1386" t="str">
        <f t="shared" si="109"/>
        <v/>
      </c>
      <c r="R1386" t="str">
        <f>IF(TabResults[[#This Row],[Games-Periods-Players]]="","",1)</f>
        <v/>
      </c>
    </row>
    <row r="1387" spans="10:18" hidden="1" x14ac:dyDescent="0.25">
      <c r="J1387" s="11" t="str">
        <f t="shared" si="108"/>
        <v/>
      </c>
      <c r="K1387" t="str">
        <f>IF(ROW()-ROW($K$4)+1&gt;COUNTA($J$4:$J$5000)*COUNTA(TabPP[Players playing]),"",INDEX($J$4:$J$5000,INT((ROW()-ROW($K$4))/COUNTA(TabPP[Players playing])+1))&amp;"-"&amp;INDEX(TabPP[Players playing],MOD(ROW()-ROW($K$4),COUNTA(TabPP[Players playing]))+1))</f>
        <v>G4--PP4</v>
      </c>
      <c r="L1387" t="str">
        <f t="shared" si="110"/>
        <v/>
      </c>
      <c r="M1387" t="str">
        <f t="shared" si="111"/>
        <v/>
      </c>
      <c r="N1387" t="str">
        <f t="shared" si="112"/>
        <v/>
      </c>
      <c r="O1387" t="str">
        <f t="array" ref="O1387">IFERROR(INDEX($L$4:$L$5000,_xlfn.AGGREGATE(15,6,IF($L$4:$L$5000&lt;&gt;"",ROW($L$4:$L$5000)-ROW($L$4)+1,NA()),ROWS($O$4:O1387))),"")</f>
        <v/>
      </c>
      <c r="P1387" t="str">
        <f>IF(O1387="","",IF(INDEX(TabPlayer2[Players],MATCH(P1386,TabPlayer2[Players],0)+1)="",$B$4,INDEX(TabPlayer2[Players],MATCH(P1386,TabPlayer2[Players],0)+1)))</f>
        <v/>
      </c>
      <c r="Q1387" t="str">
        <f t="shared" si="109"/>
        <v/>
      </c>
      <c r="R1387" t="str">
        <f>IF(TabResults[[#This Row],[Games-Periods-Players]]="","",1)</f>
        <v/>
      </c>
    </row>
    <row r="1388" spans="10:18" hidden="1" x14ac:dyDescent="0.25">
      <c r="J1388" s="11" t="str">
        <f t="shared" si="108"/>
        <v/>
      </c>
      <c r="K1388" t="str">
        <f>IF(ROW()-ROW($K$4)+1&gt;COUNTA($J$4:$J$5000)*COUNTA(TabPP[Players playing]),"",INDEX($J$4:$J$5000,INT((ROW()-ROW($K$4))/COUNTA(TabPP[Players playing])+1))&amp;"-"&amp;INDEX(TabPP[Players playing],MOD(ROW()-ROW($K$4),COUNTA(TabPP[Players playing]))+1))</f>
        <v>G4--PP5</v>
      </c>
      <c r="L1388" t="str">
        <f t="shared" si="110"/>
        <v/>
      </c>
      <c r="M1388" t="str">
        <f t="shared" si="111"/>
        <v/>
      </c>
      <c r="N1388" t="str">
        <f t="shared" si="112"/>
        <v/>
      </c>
      <c r="O1388" t="str">
        <f t="array" ref="O1388">IFERROR(INDEX($L$4:$L$5000,_xlfn.AGGREGATE(15,6,IF($L$4:$L$5000&lt;&gt;"",ROW($L$4:$L$5000)-ROW($L$4)+1,NA()),ROWS($O$4:O1388))),"")</f>
        <v/>
      </c>
      <c r="P1388" t="str">
        <f>IF(O1388="","",IF(INDEX(TabPlayer2[Players],MATCH(P1387,TabPlayer2[Players],0)+1)="",$B$4,INDEX(TabPlayer2[Players],MATCH(P1387,TabPlayer2[Players],0)+1)))</f>
        <v/>
      </c>
      <c r="Q1388" t="str">
        <f t="shared" si="109"/>
        <v/>
      </c>
      <c r="R1388" t="str">
        <f>IF(TabResults[[#This Row],[Games-Periods-Players]]="","",1)</f>
        <v/>
      </c>
    </row>
    <row r="1389" spans="10:18" hidden="1" x14ac:dyDescent="0.25">
      <c r="J1389" s="11" t="str">
        <f t="shared" si="108"/>
        <v/>
      </c>
      <c r="K1389" t="str">
        <f>IF(ROW()-ROW($K$4)+1&gt;COUNTA($J$4:$J$5000)*COUNTA(TabPP[Players playing]),"",INDEX($J$4:$J$5000,INT((ROW()-ROW($K$4))/COUNTA(TabPP[Players playing])+1))&amp;"-"&amp;INDEX(TabPP[Players playing],MOD(ROW()-ROW($K$4),COUNTA(TabPP[Players playing]))+1))</f>
        <v>G4--</v>
      </c>
      <c r="L1389" t="str">
        <f t="shared" si="110"/>
        <v/>
      </c>
      <c r="M1389" t="str">
        <f t="shared" si="111"/>
        <v/>
      </c>
      <c r="N1389" t="str">
        <f t="shared" si="112"/>
        <v/>
      </c>
      <c r="O1389" t="str">
        <f t="array" ref="O1389">IFERROR(INDEX($L$4:$L$5000,_xlfn.AGGREGATE(15,6,IF($L$4:$L$5000&lt;&gt;"",ROW($L$4:$L$5000)-ROW($L$4)+1,NA()),ROWS($O$4:O1389))),"")</f>
        <v/>
      </c>
      <c r="P1389" t="str">
        <f>IF(O1389="","",IF(INDEX(TabPlayer2[Players],MATCH(P1388,TabPlayer2[Players],0)+1)="",$B$4,INDEX(TabPlayer2[Players],MATCH(P1388,TabPlayer2[Players],0)+1)))</f>
        <v/>
      </c>
      <c r="Q1389" t="str">
        <f t="shared" si="109"/>
        <v/>
      </c>
      <c r="R1389" t="str">
        <f>IF(TabResults[[#This Row],[Games-Periods-Players]]="","",1)</f>
        <v/>
      </c>
    </row>
    <row r="1390" spans="10:18" hidden="1" x14ac:dyDescent="0.25">
      <c r="J1390" s="11" t="str">
        <f t="shared" si="108"/>
        <v/>
      </c>
      <c r="K1390" t="str">
        <f>IF(ROW()-ROW($K$4)+1&gt;COUNTA($J$4:$J$5000)*COUNTA(TabPP[Players playing]),"",INDEX($J$4:$J$5000,INT((ROW()-ROW($K$4))/COUNTA(TabPP[Players playing])+1))&amp;"-"&amp;INDEX(TabPP[Players playing],MOD(ROW()-ROW($K$4),COUNTA(TabPP[Players playing]))+1))</f>
        <v>G4--</v>
      </c>
      <c r="L1390" t="str">
        <f t="shared" si="110"/>
        <v/>
      </c>
      <c r="M1390" t="str">
        <f t="shared" si="111"/>
        <v/>
      </c>
      <c r="N1390" t="str">
        <f t="shared" si="112"/>
        <v/>
      </c>
      <c r="O1390" t="str">
        <f t="array" ref="O1390">IFERROR(INDEX($L$4:$L$5000,_xlfn.AGGREGATE(15,6,IF($L$4:$L$5000&lt;&gt;"",ROW($L$4:$L$5000)-ROW($L$4)+1,NA()),ROWS($O$4:O1390))),"")</f>
        <v/>
      </c>
      <c r="P1390" t="str">
        <f>IF(O1390="","",IF(INDEX(TabPlayer2[Players],MATCH(P1389,TabPlayer2[Players],0)+1)="",$B$4,INDEX(TabPlayer2[Players],MATCH(P1389,TabPlayer2[Players],0)+1)))</f>
        <v/>
      </c>
      <c r="Q1390" t="str">
        <f t="shared" si="109"/>
        <v/>
      </c>
      <c r="R1390" t="str">
        <f>IF(TabResults[[#This Row],[Games-Periods-Players]]="","",1)</f>
        <v/>
      </c>
    </row>
    <row r="1391" spans="10:18" hidden="1" x14ac:dyDescent="0.25">
      <c r="J1391" s="11" t="str">
        <f t="shared" si="108"/>
        <v/>
      </c>
      <c r="K1391" t="str">
        <f>IF(ROW()-ROW($K$4)+1&gt;COUNTA($J$4:$J$5000)*COUNTA(TabPP[Players playing]),"",INDEX($J$4:$J$5000,INT((ROW()-ROW($K$4))/COUNTA(TabPP[Players playing])+1))&amp;"-"&amp;INDEX(TabPP[Players playing],MOD(ROW()-ROW($K$4),COUNTA(TabPP[Players playing]))+1))</f>
        <v>G4--</v>
      </c>
      <c r="L1391" t="str">
        <f t="shared" si="110"/>
        <v/>
      </c>
      <c r="M1391" t="str">
        <f t="shared" si="111"/>
        <v/>
      </c>
      <c r="N1391" t="str">
        <f t="shared" si="112"/>
        <v/>
      </c>
      <c r="O1391" t="str">
        <f t="array" ref="O1391">IFERROR(INDEX($L$4:$L$5000,_xlfn.AGGREGATE(15,6,IF($L$4:$L$5000&lt;&gt;"",ROW($L$4:$L$5000)-ROW($L$4)+1,NA()),ROWS($O$4:O1391))),"")</f>
        <v/>
      </c>
      <c r="P1391" t="str">
        <f>IF(O1391="","",IF(INDEX(TabPlayer2[Players],MATCH(P1390,TabPlayer2[Players],0)+1)="",$B$4,INDEX(TabPlayer2[Players],MATCH(P1390,TabPlayer2[Players],0)+1)))</f>
        <v/>
      </c>
      <c r="Q1391" t="str">
        <f t="shared" si="109"/>
        <v/>
      </c>
      <c r="R1391" t="str">
        <f>IF(TabResults[[#This Row],[Games-Periods-Players]]="","",1)</f>
        <v/>
      </c>
    </row>
    <row r="1392" spans="10:18" hidden="1" x14ac:dyDescent="0.25">
      <c r="J1392" s="11" t="str">
        <f t="shared" si="108"/>
        <v/>
      </c>
      <c r="K1392" t="str">
        <f>IF(ROW()-ROW($K$4)+1&gt;COUNTA($J$4:$J$5000)*COUNTA(TabPP[Players playing]),"",INDEX($J$4:$J$5000,INT((ROW()-ROW($K$4))/COUNTA(TabPP[Players playing])+1))&amp;"-"&amp;INDEX(TabPP[Players playing],MOD(ROW()-ROW($K$4),COUNTA(TabPP[Players playing]))+1))</f>
        <v>G4--</v>
      </c>
      <c r="L1392" t="str">
        <f t="shared" si="110"/>
        <v/>
      </c>
      <c r="M1392" t="str">
        <f t="shared" si="111"/>
        <v/>
      </c>
      <c r="N1392" t="str">
        <f t="shared" si="112"/>
        <v/>
      </c>
      <c r="O1392" t="str">
        <f t="array" ref="O1392">IFERROR(INDEX($L$4:$L$5000,_xlfn.AGGREGATE(15,6,IF($L$4:$L$5000&lt;&gt;"",ROW($L$4:$L$5000)-ROW($L$4)+1,NA()),ROWS($O$4:O1392))),"")</f>
        <v/>
      </c>
      <c r="P1392" t="str">
        <f>IF(O1392="","",IF(INDEX(TabPlayer2[Players],MATCH(P1391,TabPlayer2[Players],0)+1)="",$B$4,INDEX(TabPlayer2[Players],MATCH(P1391,TabPlayer2[Players],0)+1)))</f>
        <v/>
      </c>
      <c r="Q1392" t="str">
        <f t="shared" si="109"/>
        <v/>
      </c>
      <c r="R1392" t="str">
        <f>IF(TabResults[[#This Row],[Games-Periods-Players]]="","",1)</f>
        <v/>
      </c>
    </row>
    <row r="1393" spans="10:18" hidden="1" x14ac:dyDescent="0.25">
      <c r="J1393" s="11" t="str">
        <f t="shared" si="108"/>
        <v/>
      </c>
      <c r="K1393" t="str">
        <f>IF(ROW()-ROW($K$4)+1&gt;COUNTA($J$4:$J$5000)*COUNTA(TabPP[Players playing]),"",INDEX($J$4:$J$5000,INT((ROW()-ROW($K$4))/COUNTA(TabPP[Players playing])+1))&amp;"-"&amp;INDEX(TabPP[Players playing],MOD(ROW()-ROW($K$4),COUNTA(TabPP[Players playing]))+1))</f>
        <v>G4--</v>
      </c>
      <c r="L1393" t="str">
        <f t="shared" si="110"/>
        <v/>
      </c>
      <c r="M1393" t="str">
        <f t="shared" si="111"/>
        <v/>
      </c>
      <c r="N1393" t="str">
        <f t="shared" si="112"/>
        <v/>
      </c>
      <c r="O1393" t="str">
        <f t="array" ref="O1393">IFERROR(INDEX($L$4:$L$5000,_xlfn.AGGREGATE(15,6,IF($L$4:$L$5000&lt;&gt;"",ROW($L$4:$L$5000)-ROW($L$4)+1,NA()),ROWS($O$4:O1393))),"")</f>
        <v/>
      </c>
      <c r="P1393" t="str">
        <f>IF(O1393="","",IF(INDEX(TabPlayer2[Players],MATCH(P1392,TabPlayer2[Players],0)+1)="",$B$4,INDEX(TabPlayer2[Players],MATCH(P1392,TabPlayer2[Players],0)+1)))</f>
        <v/>
      </c>
      <c r="Q1393" t="str">
        <f t="shared" si="109"/>
        <v/>
      </c>
      <c r="R1393" t="str">
        <f>IF(TabResults[[#This Row],[Games-Periods-Players]]="","",1)</f>
        <v/>
      </c>
    </row>
    <row r="1394" spans="10:18" hidden="1" x14ac:dyDescent="0.25">
      <c r="J1394" s="11" t="str">
        <f t="shared" si="108"/>
        <v/>
      </c>
      <c r="K1394" t="str">
        <f>IF(ROW()-ROW($K$4)+1&gt;COUNTA($J$4:$J$5000)*COUNTA(TabPP[Players playing]),"",INDEX($J$4:$J$5000,INT((ROW()-ROW($K$4))/COUNTA(TabPP[Players playing])+1))&amp;"-"&amp;INDEX(TabPP[Players playing],MOD(ROW()-ROW($K$4),COUNTA(TabPP[Players playing]))+1))</f>
        <v>G4--</v>
      </c>
      <c r="L1394" t="str">
        <f t="shared" si="110"/>
        <v/>
      </c>
      <c r="M1394" t="str">
        <f t="shared" si="111"/>
        <v/>
      </c>
      <c r="N1394" t="str">
        <f t="shared" si="112"/>
        <v/>
      </c>
      <c r="O1394" t="str">
        <f t="array" ref="O1394">IFERROR(INDEX($L$4:$L$5000,_xlfn.AGGREGATE(15,6,IF($L$4:$L$5000&lt;&gt;"",ROW($L$4:$L$5000)-ROW($L$4)+1,NA()),ROWS($O$4:O1394))),"")</f>
        <v/>
      </c>
      <c r="P1394" t="str">
        <f>IF(O1394="","",IF(INDEX(TabPlayer2[Players],MATCH(P1393,TabPlayer2[Players],0)+1)="",$B$4,INDEX(TabPlayer2[Players],MATCH(P1393,TabPlayer2[Players],0)+1)))</f>
        <v/>
      </c>
      <c r="Q1394" t="str">
        <f t="shared" si="109"/>
        <v/>
      </c>
      <c r="R1394" t="str">
        <f>IF(TabResults[[#This Row],[Games-Periods-Players]]="","",1)</f>
        <v/>
      </c>
    </row>
    <row r="1395" spans="10:18" hidden="1" x14ac:dyDescent="0.25">
      <c r="J1395" s="11" t="str">
        <f t="shared" si="108"/>
        <v/>
      </c>
      <c r="K1395" t="str">
        <f>IF(ROW()-ROW($K$4)+1&gt;COUNTA($J$4:$J$5000)*COUNTA(TabPP[Players playing]),"",INDEX($J$4:$J$5000,INT((ROW()-ROW($K$4))/COUNTA(TabPP[Players playing])+1))&amp;"-"&amp;INDEX(TabPP[Players playing],MOD(ROW()-ROW($K$4),COUNTA(TabPP[Players playing]))+1))</f>
        <v>G4--</v>
      </c>
      <c r="L1395" t="str">
        <f t="shared" si="110"/>
        <v/>
      </c>
      <c r="M1395" t="str">
        <f t="shared" si="111"/>
        <v/>
      </c>
      <c r="N1395" t="str">
        <f t="shared" si="112"/>
        <v/>
      </c>
      <c r="O1395" t="str">
        <f t="array" ref="O1395">IFERROR(INDEX($L$4:$L$5000,_xlfn.AGGREGATE(15,6,IF($L$4:$L$5000&lt;&gt;"",ROW($L$4:$L$5000)-ROW($L$4)+1,NA()),ROWS($O$4:O1395))),"")</f>
        <v/>
      </c>
      <c r="P1395" t="str">
        <f>IF(O1395="","",IF(INDEX(TabPlayer2[Players],MATCH(P1394,TabPlayer2[Players],0)+1)="",$B$4,INDEX(TabPlayer2[Players],MATCH(P1394,TabPlayer2[Players],0)+1)))</f>
        <v/>
      </c>
      <c r="Q1395" t="str">
        <f t="shared" si="109"/>
        <v/>
      </c>
      <c r="R1395" t="str">
        <f>IF(TabResults[[#This Row],[Games-Periods-Players]]="","",1)</f>
        <v/>
      </c>
    </row>
    <row r="1396" spans="10:18" hidden="1" x14ac:dyDescent="0.25">
      <c r="J1396" s="11" t="str">
        <f t="shared" si="108"/>
        <v/>
      </c>
      <c r="K1396" t="str">
        <f>IF(ROW()-ROW($K$4)+1&gt;COUNTA($J$4:$J$5000)*COUNTA(TabPP[Players playing]),"",INDEX($J$4:$J$5000,INT((ROW()-ROW($K$4))/COUNTA(TabPP[Players playing])+1))&amp;"-"&amp;INDEX(TabPP[Players playing],MOD(ROW()-ROW($K$4),COUNTA(TabPP[Players playing]))+1))</f>
        <v>G4--</v>
      </c>
      <c r="L1396" t="str">
        <f t="shared" si="110"/>
        <v/>
      </c>
      <c r="M1396" t="str">
        <f t="shared" si="111"/>
        <v/>
      </c>
      <c r="N1396" t="str">
        <f t="shared" si="112"/>
        <v/>
      </c>
      <c r="O1396" t="str">
        <f t="array" ref="O1396">IFERROR(INDEX($L$4:$L$5000,_xlfn.AGGREGATE(15,6,IF($L$4:$L$5000&lt;&gt;"",ROW($L$4:$L$5000)-ROW($L$4)+1,NA()),ROWS($O$4:O1396))),"")</f>
        <v/>
      </c>
      <c r="P1396" t="str">
        <f>IF(O1396="","",IF(INDEX(TabPlayer2[Players],MATCH(P1395,TabPlayer2[Players],0)+1)="",$B$4,INDEX(TabPlayer2[Players],MATCH(P1395,TabPlayer2[Players],0)+1)))</f>
        <v/>
      </c>
      <c r="Q1396" t="str">
        <f t="shared" si="109"/>
        <v/>
      </c>
      <c r="R1396" t="str">
        <f>IF(TabResults[[#This Row],[Games-Periods-Players]]="","",1)</f>
        <v/>
      </c>
    </row>
    <row r="1397" spans="10:18" hidden="1" x14ac:dyDescent="0.25">
      <c r="J1397" s="11" t="str">
        <f t="shared" si="108"/>
        <v/>
      </c>
      <c r="K1397" t="str">
        <f>IF(ROW()-ROW($K$4)+1&gt;COUNTA($J$4:$J$5000)*COUNTA(TabPP[Players playing]),"",INDEX($J$4:$J$5000,INT((ROW()-ROW($K$4))/COUNTA(TabPP[Players playing])+1))&amp;"-"&amp;INDEX(TabPP[Players playing],MOD(ROW()-ROW($K$4),COUNTA(TabPP[Players playing]))+1))</f>
        <v>G4--</v>
      </c>
      <c r="L1397" t="str">
        <f t="shared" si="110"/>
        <v/>
      </c>
      <c r="M1397" t="str">
        <f t="shared" si="111"/>
        <v/>
      </c>
      <c r="N1397" t="str">
        <f t="shared" si="112"/>
        <v/>
      </c>
      <c r="O1397" t="str">
        <f t="array" ref="O1397">IFERROR(INDEX($L$4:$L$5000,_xlfn.AGGREGATE(15,6,IF($L$4:$L$5000&lt;&gt;"",ROW($L$4:$L$5000)-ROW($L$4)+1,NA()),ROWS($O$4:O1397))),"")</f>
        <v/>
      </c>
      <c r="P1397" t="str">
        <f>IF(O1397="","",IF(INDEX(TabPlayer2[Players],MATCH(P1396,TabPlayer2[Players],0)+1)="",$B$4,INDEX(TabPlayer2[Players],MATCH(P1396,TabPlayer2[Players],0)+1)))</f>
        <v/>
      </c>
      <c r="Q1397" t="str">
        <f t="shared" si="109"/>
        <v/>
      </c>
      <c r="R1397" t="str">
        <f>IF(TabResults[[#This Row],[Games-Periods-Players]]="","",1)</f>
        <v/>
      </c>
    </row>
    <row r="1398" spans="10:18" hidden="1" x14ac:dyDescent="0.25">
      <c r="J1398" s="11" t="str">
        <f t="shared" si="108"/>
        <v/>
      </c>
      <c r="K1398" t="str">
        <f>IF(ROW()-ROW($K$4)+1&gt;COUNTA($J$4:$J$5000)*COUNTA(TabPP[Players playing]),"",INDEX($J$4:$J$5000,INT((ROW()-ROW($K$4))/COUNTA(TabPP[Players playing])+1))&amp;"-"&amp;INDEX(TabPP[Players playing],MOD(ROW()-ROW($K$4),COUNTA(TabPP[Players playing]))+1))</f>
        <v>G4--</v>
      </c>
      <c r="L1398" t="str">
        <f t="shared" si="110"/>
        <v/>
      </c>
      <c r="M1398" t="str">
        <f t="shared" si="111"/>
        <v/>
      </c>
      <c r="N1398" t="str">
        <f t="shared" si="112"/>
        <v/>
      </c>
      <c r="O1398" t="str">
        <f t="array" ref="O1398">IFERROR(INDEX($L$4:$L$5000,_xlfn.AGGREGATE(15,6,IF($L$4:$L$5000&lt;&gt;"",ROW($L$4:$L$5000)-ROW($L$4)+1,NA()),ROWS($O$4:O1398))),"")</f>
        <v/>
      </c>
      <c r="P1398" t="str">
        <f>IF(O1398="","",IF(INDEX(TabPlayer2[Players],MATCH(P1397,TabPlayer2[Players],0)+1)="",$B$4,INDEX(TabPlayer2[Players],MATCH(P1397,TabPlayer2[Players],0)+1)))</f>
        <v/>
      </c>
      <c r="Q1398" t="str">
        <f t="shared" si="109"/>
        <v/>
      </c>
      <c r="R1398" t="str">
        <f>IF(TabResults[[#This Row],[Games-Periods-Players]]="","",1)</f>
        <v/>
      </c>
    </row>
    <row r="1399" spans="10:18" hidden="1" x14ac:dyDescent="0.25">
      <c r="J1399" s="11" t="str">
        <f t="shared" si="108"/>
        <v/>
      </c>
      <c r="K1399" t="str">
        <f>IF(ROW()-ROW($K$4)+1&gt;COUNTA($J$4:$J$5000)*COUNTA(TabPP[Players playing]),"",INDEX($J$4:$J$5000,INT((ROW()-ROW($K$4))/COUNTA(TabPP[Players playing])+1))&amp;"-"&amp;INDEX(TabPP[Players playing],MOD(ROW()-ROW($K$4),COUNTA(TabPP[Players playing]))+1))</f>
        <v>G4--</v>
      </c>
      <c r="L1399" t="str">
        <f t="shared" si="110"/>
        <v/>
      </c>
      <c r="M1399" t="str">
        <f t="shared" si="111"/>
        <v/>
      </c>
      <c r="N1399" t="str">
        <f t="shared" si="112"/>
        <v/>
      </c>
      <c r="O1399" t="str">
        <f t="array" ref="O1399">IFERROR(INDEX($L$4:$L$5000,_xlfn.AGGREGATE(15,6,IF($L$4:$L$5000&lt;&gt;"",ROW($L$4:$L$5000)-ROW($L$4)+1,NA()),ROWS($O$4:O1399))),"")</f>
        <v/>
      </c>
      <c r="P1399" t="str">
        <f>IF(O1399="","",IF(INDEX(TabPlayer2[Players],MATCH(P1398,TabPlayer2[Players],0)+1)="",$B$4,INDEX(TabPlayer2[Players],MATCH(P1398,TabPlayer2[Players],0)+1)))</f>
        <v/>
      </c>
      <c r="Q1399" t="str">
        <f t="shared" si="109"/>
        <v/>
      </c>
      <c r="R1399" t="str">
        <f>IF(TabResults[[#This Row],[Games-Periods-Players]]="","",1)</f>
        <v/>
      </c>
    </row>
    <row r="1400" spans="10:18" hidden="1" x14ac:dyDescent="0.25">
      <c r="J1400" s="11" t="str">
        <f t="shared" si="108"/>
        <v/>
      </c>
      <c r="K1400" t="str">
        <f>IF(ROW()-ROW($K$4)+1&gt;COUNTA($J$4:$J$5000)*COUNTA(TabPP[Players playing]),"",INDEX($J$4:$J$5000,INT((ROW()-ROW($K$4))/COUNTA(TabPP[Players playing])+1))&amp;"-"&amp;INDEX(TabPP[Players playing],MOD(ROW()-ROW($K$4),COUNTA(TabPP[Players playing]))+1))</f>
        <v>G4--</v>
      </c>
      <c r="L1400" t="str">
        <f t="shared" si="110"/>
        <v/>
      </c>
      <c r="M1400" t="str">
        <f t="shared" si="111"/>
        <v/>
      </c>
      <c r="N1400" t="str">
        <f t="shared" si="112"/>
        <v/>
      </c>
      <c r="O1400" t="str">
        <f t="array" ref="O1400">IFERROR(INDEX($L$4:$L$5000,_xlfn.AGGREGATE(15,6,IF($L$4:$L$5000&lt;&gt;"",ROW($L$4:$L$5000)-ROW($L$4)+1,NA()),ROWS($O$4:O1400))),"")</f>
        <v/>
      </c>
      <c r="P1400" t="str">
        <f>IF(O1400="","",IF(INDEX(TabPlayer2[Players],MATCH(P1399,TabPlayer2[Players],0)+1)="",$B$4,INDEX(TabPlayer2[Players],MATCH(P1399,TabPlayer2[Players],0)+1)))</f>
        <v/>
      </c>
      <c r="Q1400" t="str">
        <f t="shared" si="109"/>
        <v/>
      </c>
      <c r="R1400" t="str">
        <f>IF(TabResults[[#This Row],[Games-Periods-Players]]="","",1)</f>
        <v/>
      </c>
    </row>
    <row r="1401" spans="10:18" hidden="1" x14ac:dyDescent="0.25">
      <c r="J1401" s="11" t="str">
        <f t="shared" si="108"/>
        <v/>
      </c>
      <c r="K1401" t="str">
        <f>IF(ROW()-ROW($K$4)+1&gt;COUNTA($J$4:$J$5000)*COUNTA(TabPP[Players playing]),"",INDEX($J$4:$J$5000,INT((ROW()-ROW($K$4))/COUNTA(TabPP[Players playing])+1))&amp;"-"&amp;INDEX(TabPP[Players playing],MOD(ROW()-ROW($K$4),COUNTA(TabPP[Players playing]))+1))</f>
        <v>G4--</v>
      </c>
      <c r="L1401" t="str">
        <f t="shared" si="110"/>
        <v/>
      </c>
      <c r="M1401" t="str">
        <f t="shared" si="111"/>
        <v/>
      </c>
      <c r="N1401" t="str">
        <f t="shared" si="112"/>
        <v/>
      </c>
      <c r="O1401" t="str">
        <f t="array" ref="O1401">IFERROR(INDEX($L$4:$L$5000,_xlfn.AGGREGATE(15,6,IF($L$4:$L$5000&lt;&gt;"",ROW($L$4:$L$5000)-ROW($L$4)+1,NA()),ROWS($O$4:O1401))),"")</f>
        <v/>
      </c>
      <c r="P1401" t="str">
        <f>IF(O1401="","",IF(INDEX(TabPlayer2[Players],MATCH(P1400,TabPlayer2[Players],0)+1)="",$B$4,INDEX(TabPlayer2[Players],MATCH(P1400,TabPlayer2[Players],0)+1)))</f>
        <v/>
      </c>
      <c r="Q1401" t="str">
        <f t="shared" si="109"/>
        <v/>
      </c>
      <c r="R1401" t="str">
        <f>IF(TabResults[[#This Row],[Games-Periods-Players]]="","",1)</f>
        <v/>
      </c>
    </row>
    <row r="1402" spans="10:18" hidden="1" x14ac:dyDescent="0.25">
      <c r="J1402" s="11" t="str">
        <f t="shared" si="108"/>
        <v/>
      </c>
      <c r="K1402" t="str">
        <f>IF(ROW()-ROW($K$4)+1&gt;COUNTA($J$4:$J$5000)*COUNTA(TabPP[Players playing]),"",INDEX($J$4:$J$5000,INT((ROW()-ROW($K$4))/COUNTA(TabPP[Players playing])+1))&amp;"-"&amp;INDEX(TabPP[Players playing],MOD(ROW()-ROW($K$4),COUNTA(TabPP[Players playing]))+1))</f>
        <v>G4--</v>
      </c>
      <c r="L1402" t="str">
        <f t="shared" si="110"/>
        <v/>
      </c>
      <c r="M1402" t="str">
        <f t="shared" si="111"/>
        <v/>
      </c>
      <c r="N1402" t="str">
        <f t="shared" si="112"/>
        <v/>
      </c>
      <c r="O1402" t="str">
        <f t="array" ref="O1402">IFERROR(INDEX($L$4:$L$5000,_xlfn.AGGREGATE(15,6,IF($L$4:$L$5000&lt;&gt;"",ROW($L$4:$L$5000)-ROW($L$4)+1,NA()),ROWS($O$4:O1402))),"")</f>
        <v/>
      </c>
      <c r="P1402" t="str">
        <f>IF(O1402="","",IF(INDEX(TabPlayer2[Players],MATCH(P1401,TabPlayer2[Players],0)+1)="",$B$4,INDEX(TabPlayer2[Players],MATCH(P1401,TabPlayer2[Players],0)+1)))</f>
        <v/>
      </c>
      <c r="Q1402" t="str">
        <f t="shared" si="109"/>
        <v/>
      </c>
      <c r="R1402" t="str">
        <f>IF(TabResults[[#This Row],[Games-Periods-Players]]="","",1)</f>
        <v/>
      </c>
    </row>
    <row r="1403" spans="10:18" hidden="1" x14ac:dyDescent="0.25">
      <c r="J1403" s="11" t="str">
        <f t="shared" si="108"/>
        <v/>
      </c>
      <c r="K1403" t="str">
        <f>IF(ROW()-ROW($K$4)+1&gt;COUNTA($J$4:$J$5000)*COUNTA(TabPP[Players playing]),"",INDEX($J$4:$J$5000,INT((ROW()-ROW($K$4))/COUNTA(TabPP[Players playing])+1))&amp;"-"&amp;INDEX(TabPP[Players playing],MOD(ROW()-ROW($K$4),COUNTA(TabPP[Players playing]))+1))</f>
        <v>G4--</v>
      </c>
      <c r="L1403" t="str">
        <f t="shared" si="110"/>
        <v/>
      </c>
      <c r="M1403" t="str">
        <f t="shared" si="111"/>
        <v/>
      </c>
      <c r="N1403" t="str">
        <f t="shared" si="112"/>
        <v/>
      </c>
      <c r="O1403" t="str">
        <f t="array" ref="O1403">IFERROR(INDEX($L$4:$L$5000,_xlfn.AGGREGATE(15,6,IF($L$4:$L$5000&lt;&gt;"",ROW($L$4:$L$5000)-ROW($L$4)+1,NA()),ROWS($O$4:O1403))),"")</f>
        <v/>
      </c>
      <c r="P1403" t="str">
        <f>IF(O1403="","",IF(INDEX(TabPlayer2[Players],MATCH(P1402,TabPlayer2[Players],0)+1)="",$B$4,INDEX(TabPlayer2[Players],MATCH(P1402,TabPlayer2[Players],0)+1)))</f>
        <v/>
      </c>
      <c r="Q1403" t="str">
        <f t="shared" si="109"/>
        <v/>
      </c>
      <c r="R1403" t="str">
        <f>IF(TabResults[[#This Row],[Games-Periods-Players]]="","",1)</f>
        <v/>
      </c>
    </row>
    <row r="1404" spans="10:18" hidden="1" x14ac:dyDescent="0.25">
      <c r="J1404" s="11" t="str">
        <f t="shared" si="108"/>
        <v/>
      </c>
      <c r="K1404" t="str">
        <f>IF(ROW()-ROW($K$4)+1&gt;COUNTA($J$4:$J$5000)*COUNTA(TabPP[Players playing]),"",INDEX($J$4:$J$5000,INT((ROW()-ROW($K$4))/COUNTA(TabPP[Players playing])+1))&amp;"-"&amp;INDEX(TabPP[Players playing],MOD(ROW()-ROW($K$4),COUNTA(TabPP[Players playing]))+1))</f>
        <v>G4--PP1</v>
      </c>
      <c r="L1404" t="str">
        <f t="shared" si="110"/>
        <v/>
      </c>
      <c r="M1404" t="str">
        <f t="shared" si="111"/>
        <v/>
      </c>
      <c r="N1404" t="str">
        <f t="shared" si="112"/>
        <v/>
      </c>
      <c r="O1404" t="str">
        <f t="array" ref="O1404">IFERROR(INDEX($L$4:$L$5000,_xlfn.AGGREGATE(15,6,IF($L$4:$L$5000&lt;&gt;"",ROW($L$4:$L$5000)-ROW($L$4)+1,NA()),ROWS($O$4:O1404))),"")</f>
        <v/>
      </c>
      <c r="P1404" t="str">
        <f>IF(O1404="","",IF(INDEX(TabPlayer2[Players],MATCH(P1403,TabPlayer2[Players],0)+1)="",$B$4,INDEX(TabPlayer2[Players],MATCH(P1403,TabPlayer2[Players],0)+1)))</f>
        <v/>
      </c>
      <c r="Q1404" t="str">
        <f t="shared" si="109"/>
        <v/>
      </c>
      <c r="R1404" t="str">
        <f>IF(TabResults[[#This Row],[Games-Periods-Players]]="","",1)</f>
        <v/>
      </c>
    </row>
    <row r="1405" spans="10:18" hidden="1" x14ac:dyDescent="0.25">
      <c r="J1405" s="11" t="str">
        <f t="shared" si="108"/>
        <v/>
      </c>
      <c r="K1405" t="str">
        <f>IF(ROW()-ROW($K$4)+1&gt;COUNTA($J$4:$J$5000)*COUNTA(TabPP[Players playing]),"",INDEX($J$4:$J$5000,INT((ROW()-ROW($K$4))/COUNTA(TabPP[Players playing])+1))&amp;"-"&amp;INDEX(TabPP[Players playing],MOD(ROW()-ROW($K$4),COUNTA(TabPP[Players playing]))+1))</f>
        <v>G4--PP2</v>
      </c>
      <c r="L1405" t="str">
        <f t="shared" si="110"/>
        <v/>
      </c>
      <c r="M1405" t="str">
        <f t="shared" si="111"/>
        <v/>
      </c>
      <c r="N1405" t="str">
        <f t="shared" si="112"/>
        <v/>
      </c>
      <c r="O1405" t="str">
        <f t="array" ref="O1405">IFERROR(INDEX($L$4:$L$5000,_xlfn.AGGREGATE(15,6,IF($L$4:$L$5000&lt;&gt;"",ROW($L$4:$L$5000)-ROW($L$4)+1,NA()),ROWS($O$4:O1405))),"")</f>
        <v/>
      </c>
      <c r="P1405" t="str">
        <f>IF(O1405="","",IF(INDEX(TabPlayer2[Players],MATCH(P1404,TabPlayer2[Players],0)+1)="",$B$4,INDEX(TabPlayer2[Players],MATCH(P1404,TabPlayer2[Players],0)+1)))</f>
        <v/>
      </c>
      <c r="Q1405" t="str">
        <f t="shared" si="109"/>
        <v/>
      </c>
      <c r="R1405" t="str">
        <f>IF(TabResults[[#This Row],[Games-Periods-Players]]="","",1)</f>
        <v/>
      </c>
    </row>
    <row r="1406" spans="10:18" hidden="1" x14ac:dyDescent="0.25">
      <c r="J1406" s="11" t="str">
        <f t="shared" si="108"/>
        <v/>
      </c>
      <c r="K1406" t="str">
        <f>IF(ROW()-ROW($K$4)+1&gt;COUNTA($J$4:$J$5000)*COUNTA(TabPP[Players playing]),"",INDEX($J$4:$J$5000,INT((ROW()-ROW($K$4))/COUNTA(TabPP[Players playing])+1))&amp;"-"&amp;INDEX(TabPP[Players playing],MOD(ROW()-ROW($K$4),COUNTA(TabPP[Players playing]))+1))</f>
        <v>G4--PP3</v>
      </c>
      <c r="L1406" t="str">
        <f t="shared" si="110"/>
        <v/>
      </c>
      <c r="M1406" t="str">
        <f t="shared" si="111"/>
        <v/>
      </c>
      <c r="N1406" t="str">
        <f t="shared" si="112"/>
        <v/>
      </c>
      <c r="O1406" t="str">
        <f t="array" ref="O1406">IFERROR(INDEX($L$4:$L$5000,_xlfn.AGGREGATE(15,6,IF($L$4:$L$5000&lt;&gt;"",ROW($L$4:$L$5000)-ROW($L$4)+1,NA()),ROWS($O$4:O1406))),"")</f>
        <v/>
      </c>
      <c r="P1406" t="str">
        <f>IF(O1406="","",IF(INDEX(TabPlayer2[Players],MATCH(P1405,TabPlayer2[Players],0)+1)="",$B$4,INDEX(TabPlayer2[Players],MATCH(P1405,TabPlayer2[Players],0)+1)))</f>
        <v/>
      </c>
      <c r="Q1406" t="str">
        <f t="shared" si="109"/>
        <v/>
      </c>
      <c r="R1406" t="str">
        <f>IF(TabResults[[#This Row],[Games-Periods-Players]]="","",1)</f>
        <v/>
      </c>
    </row>
    <row r="1407" spans="10:18" hidden="1" x14ac:dyDescent="0.25">
      <c r="J1407" s="11" t="str">
        <f t="shared" si="108"/>
        <v/>
      </c>
      <c r="K1407" t="str">
        <f>IF(ROW()-ROW($K$4)+1&gt;COUNTA($J$4:$J$5000)*COUNTA(TabPP[Players playing]),"",INDEX($J$4:$J$5000,INT((ROW()-ROW($K$4))/COUNTA(TabPP[Players playing])+1))&amp;"-"&amp;INDEX(TabPP[Players playing],MOD(ROW()-ROW($K$4),COUNTA(TabPP[Players playing]))+1))</f>
        <v>G4--PP4</v>
      </c>
      <c r="L1407" t="str">
        <f t="shared" si="110"/>
        <v/>
      </c>
      <c r="M1407" t="str">
        <f t="shared" si="111"/>
        <v/>
      </c>
      <c r="N1407" t="str">
        <f t="shared" si="112"/>
        <v/>
      </c>
      <c r="O1407" t="str">
        <f t="array" ref="O1407">IFERROR(INDEX($L$4:$L$5000,_xlfn.AGGREGATE(15,6,IF($L$4:$L$5000&lt;&gt;"",ROW($L$4:$L$5000)-ROW($L$4)+1,NA()),ROWS($O$4:O1407))),"")</f>
        <v/>
      </c>
      <c r="P1407" t="str">
        <f>IF(O1407="","",IF(INDEX(TabPlayer2[Players],MATCH(P1406,TabPlayer2[Players],0)+1)="",$B$4,INDEX(TabPlayer2[Players],MATCH(P1406,TabPlayer2[Players],0)+1)))</f>
        <v/>
      </c>
      <c r="Q1407" t="str">
        <f t="shared" si="109"/>
        <v/>
      </c>
      <c r="R1407" t="str">
        <f>IF(TabResults[[#This Row],[Games-Periods-Players]]="","",1)</f>
        <v/>
      </c>
    </row>
    <row r="1408" spans="10:18" hidden="1" x14ac:dyDescent="0.25">
      <c r="J1408" s="11" t="str">
        <f t="shared" si="108"/>
        <v/>
      </c>
      <c r="K1408" t="str">
        <f>IF(ROW()-ROW($K$4)+1&gt;COUNTA($J$4:$J$5000)*COUNTA(TabPP[Players playing]),"",INDEX($J$4:$J$5000,INT((ROW()-ROW($K$4))/COUNTA(TabPP[Players playing])+1))&amp;"-"&amp;INDEX(TabPP[Players playing],MOD(ROW()-ROW($K$4),COUNTA(TabPP[Players playing]))+1))</f>
        <v>G4--PP5</v>
      </c>
      <c r="L1408" t="str">
        <f t="shared" si="110"/>
        <v/>
      </c>
      <c r="M1408" t="str">
        <f t="shared" si="111"/>
        <v/>
      </c>
      <c r="N1408" t="str">
        <f t="shared" si="112"/>
        <v/>
      </c>
      <c r="O1408" t="str">
        <f t="array" ref="O1408">IFERROR(INDEX($L$4:$L$5000,_xlfn.AGGREGATE(15,6,IF($L$4:$L$5000&lt;&gt;"",ROW($L$4:$L$5000)-ROW($L$4)+1,NA()),ROWS($O$4:O1408))),"")</f>
        <v/>
      </c>
      <c r="P1408" t="str">
        <f>IF(O1408="","",IF(INDEX(TabPlayer2[Players],MATCH(P1407,TabPlayer2[Players],0)+1)="",$B$4,INDEX(TabPlayer2[Players],MATCH(P1407,TabPlayer2[Players],0)+1)))</f>
        <v/>
      </c>
      <c r="Q1408" t="str">
        <f t="shared" si="109"/>
        <v/>
      </c>
      <c r="R1408" t="str">
        <f>IF(TabResults[[#This Row],[Games-Periods-Players]]="","",1)</f>
        <v/>
      </c>
    </row>
    <row r="1409" spans="10:18" hidden="1" x14ac:dyDescent="0.25">
      <c r="J1409" s="11" t="str">
        <f t="shared" si="108"/>
        <v/>
      </c>
      <c r="K1409" t="str">
        <f>IF(ROW()-ROW($K$4)+1&gt;COUNTA($J$4:$J$5000)*COUNTA(TabPP[Players playing]),"",INDEX($J$4:$J$5000,INT((ROW()-ROW($K$4))/COUNTA(TabPP[Players playing])+1))&amp;"-"&amp;INDEX(TabPP[Players playing],MOD(ROW()-ROW($K$4),COUNTA(TabPP[Players playing]))+1))</f>
        <v>G4--</v>
      </c>
      <c r="L1409" t="str">
        <f t="shared" si="110"/>
        <v/>
      </c>
      <c r="M1409" t="str">
        <f t="shared" si="111"/>
        <v/>
      </c>
      <c r="N1409" t="str">
        <f t="shared" si="112"/>
        <v/>
      </c>
      <c r="O1409" t="str">
        <f t="array" ref="O1409">IFERROR(INDEX($L$4:$L$5000,_xlfn.AGGREGATE(15,6,IF($L$4:$L$5000&lt;&gt;"",ROW($L$4:$L$5000)-ROW($L$4)+1,NA()),ROWS($O$4:O1409))),"")</f>
        <v/>
      </c>
      <c r="P1409" t="str">
        <f>IF(O1409="","",IF(INDEX(TabPlayer2[Players],MATCH(P1408,TabPlayer2[Players],0)+1)="",$B$4,INDEX(TabPlayer2[Players],MATCH(P1408,TabPlayer2[Players],0)+1)))</f>
        <v/>
      </c>
      <c r="Q1409" t="str">
        <f t="shared" si="109"/>
        <v/>
      </c>
      <c r="R1409" t="str">
        <f>IF(TabResults[[#This Row],[Games-Periods-Players]]="","",1)</f>
        <v/>
      </c>
    </row>
    <row r="1410" spans="10:18" hidden="1" x14ac:dyDescent="0.25">
      <c r="J1410" s="11" t="str">
        <f t="shared" si="108"/>
        <v/>
      </c>
      <c r="K1410" t="str">
        <f>IF(ROW()-ROW($K$4)+1&gt;COUNTA($J$4:$J$5000)*COUNTA(TabPP[Players playing]),"",INDEX($J$4:$J$5000,INT((ROW()-ROW($K$4))/COUNTA(TabPP[Players playing])+1))&amp;"-"&amp;INDEX(TabPP[Players playing],MOD(ROW()-ROW($K$4),COUNTA(TabPP[Players playing]))+1))</f>
        <v>G4--</v>
      </c>
      <c r="L1410" t="str">
        <f t="shared" si="110"/>
        <v/>
      </c>
      <c r="M1410" t="str">
        <f t="shared" si="111"/>
        <v/>
      </c>
      <c r="N1410" t="str">
        <f t="shared" si="112"/>
        <v/>
      </c>
      <c r="O1410" t="str">
        <f t="array" ref="O1410">IFERROR(INDEX($L$4:$L$5000,_xlfn.AGGREGATE(15,6,IF($L$4:$L$5000&lt;&gt;"",ROW($L$4:$L$5000)-ROW($L$4)+1,NA()),ROWS($O$4:O1410))),"")</f>
        <v/>
      </c>
      <c r="P1410" t="str">
        <f>IF(O1410="","",IF(INDEX(TabPlayer2[Players],MATCH(P1409,TabPlayer2[Players],0)+1)="",$B$4,INDEX(TabPlayer2[Players],MATCH(P1409,TabPlayer2[Players],0)+1)))</f>
        <v/>
      </c>
      <c r="Q1410" t="str">
        <f t="shared" si="109"/>
        <v/>
      </c>
      <c r="R1410" t="str">
        <f>IF(TabResults[[#This Row],[Games-Periods-Players]]="","",1)</f>
        <v/>
      </c>
    </row>
    <row r="1411" spans="10:18" hidden="1" x14ac:dyDescent="0.25">
      <c r="J1411" s="11" t="str">
        <f t="shared" si="108"/>
        <v/>
      </c>
      <c r="K1411" t="str">
        <f>IF(ROW()-ROW($K$4)+1&gt;COUNTA($J$4:$J$5000)*COUNTA(TabPP[Players playing]),"",INDEX($J$4:$J$5000,INT((ROW()-ROW($K$4))/COUNTA(TabPP[Players playing])+1))&amp;"-"&amp;INDEX(TabPP[Players playing],MOD(ROW()-ROW($K$4),COUNTA(TabPP[Players playing]))+1))</f>
        <v>G4--</v>
      </c>
      <c r="L1411" t="str">
        <f t="shared" si="110"/>
        <v/>
      </c>
      <c r="M1411" t="str">
        <f t="shared" si="111"/>
        <v/>
      </c>
      <c r="N1411" t="str">
        <f t="shared" si="112"/>
        <v/>
      </c>
      <c r="O1411" t="str">
        <f t="array" ref="O1411">IFERROR(INDEX($L$4:$L$5000,_xlfn.AGGREGATE(15,6,IF($L$4:$L$5000&lt;&gt;"",ROW($L$4:$L$5000)-ROW($L$4)+1,NA()),ROWS($O$4:O1411))),"")</f>
        <v/>
      </c>
      <c r="P1411" t="str">
        <f>IF(O1411="","",IF(INDEX(TabPlayer2[Players],MATCH(P1410,TabPlayer2[Players],0)+1)="",$B$4,INDEX(TabPlayer2[Players],MATCH(P1410,TabPlayer2[Players],0)+1)))</f>
        <v/>
      </c>
      <c r="Q1411" t="str">
        <f t="shared" si="109"/>
        <v/>
      </c>
      <c r="R1411" t="str">
        <f>IF(TabResults[[#This Row],[Games-Periods-Players]]="","",1)</f>
        <v/>
      </c>
    </row>
    <row r="1412" spans="10:18" hidden="1" x14ac:dyDescent="0.25">
      <c r="J1412" s="11" t="str">
        <f t="shared" ref="J1412:J1475" si="113">IF(ROW()-ROW($J$4)+1&gt;COUNTA($D$4:$D$23)*COUNTA($F$4:$F$23),"",INDEX($D$4:$D$23,INT((ROW()-ROW($J$4))/COUNTA($F$4:$F$23)+1))&amp;"-"&amp;INDEX($F$4:$F$23,MOD(ROW()-ROW($J$4),COUNTA($F$4:$F$23))+1))</f>
        <v/>
      </c>
      <c r="K1412" t="str">
        <f>IF(ROW()-ROW($K$4)+1&gt;COUNTA($J$4:$J$5000)*COUNTA(TabPP[Players playing]),"",INDEX($J$4:$J$5000,INT((ROW()-ROW($K$4))/COUNTA(TabPP[Players playing])+1))&amp;"-"&amp;INDEX(TabPP[Players playing],MOD(ROW()-ROW($K$4),COUNTA(TabPP[Players playing]))+1))</f>
        <v>G4--</v>
      </c>
      <c r="L1412" t="str">
        <f t="shared" si="110"/>
        <v/>
      </c>
      <c r="M1412" t="str">
        <f t="shared" si="111"/>
        <v/>
      </c>
      <c r="N1412" t="str">
        <f t="shared" si="112"/>
        <v/>
      </c>
      <c r="O1412" t="str">
        <f t="array" ref="O1412">IFERROR(INDEX($L$4:$L$5000,_xlfn.AGGREGATE(15,6,IF($L$4:$L$5000&lt;&gt;"",ROW($L$4:$L$5000)-ROW($L$4)+1,NA()),ROWS($O$4:O1412))),"")</f>
        <v/>
      </c>
      <c r="P1412" t="str">
        <f>IF(O1412="","",IF(INDEX(TabPlayer2[Players],MATCH(P1411,TabPlayer2[Players],0)+1)="",$B$4,INDEX(TabPlayer2[Players],MATCH(P1411,TabPlayer2[Players],0)+1)))</f>
        <v/>
      </c>
      <c r="Q1412" t="str">
        <f t="shared" ref="Q1412:Q1475" si="114">IF(O1412="","",M1412&amp;"-"&amp;N1412&amp;"-"&amp;P1412)</f>
        <v/>
      </c>
      <c r="R1412" t="str">
        <f>IF(TabResults[[#This Row],[Games-Periods-Players]]="","",1)</f>
        <v/>
      </c>
    </row>
    <row r="1413" spans="10:18" hidden="1" x14ac:dyDescent="0.25">
      <c r="J1413" s="11" t="str">
        <f t="shared" si="113"/>
        <v/>
      </c>
      <c r="K1413" t="str">
        <f>IF(ROW()-ROW($K$4)+1&gt;COUNTA($J$4:$J$5000)*COUNTA(TabPP[Players playing]),"",INDEX($J$4:$J$5000,INT((ROW()-ROW($K$4))/COUNTA(TabPP[Players playing])+1))&amp;"-"&amp;INDEX(TabPP[Players playing],MOD(ROW()-ROW($K$4),COUNTA(TabPP[Players playing]))+1))</f>
        <v>G4--</v>
      </c>
      <c r="L1413" t="str">
        <f t="shared" ref="L1413:L1476" si="115">IF(LEN(K1413)&gt;=9,K1413,"")</f>
        <v/>
      </c>
      <c r="M1413" t="str">
        <f t="shared" ref="M1413:M1476" si="116">TRIM(LEFT(SUBSTITUTE(O1413,"-",REPT(" ",LEN(O1413))),LEN(O1413)))</f>
        <v/>
      </c>
      <c r="N1413" t="str">
        <f t="shared" ref="N1413:N1476" si="117">TRIM(MID(SUBSTITUTE(O1413,"-",REPT(" ",LEN(O1413))),(2-1)*LEN(O1413)+1,LEN(O1413)))</f>
        <v/>
      </c>
      <c r="O1413" t="str">
        <f t="array" ref="O1413">IFERROR(INDEX($L$4:$L$5000,_xlfn.AGGREGATE(15,6,IF($L$4:$L$5000&lt;&gt;"",ROW($L$4:$L$5000)-ROW($L$4)+1,NA()),ROWS($O$4:O1413))),"")</f>
        <v/>
      </c>
      <c r="P1413" t="str">
        <f>IF(O1413="","",IF(INDEX(TabPlayer2[Players],MATCH(P1412,TabPlayer2[Players],0)+1)="",$B$4,INDEX(TabPlayer2[Players],MATCH(P1412,TabPlayer2[Players],0)+1)))</f>
        <v/>
      </c>
      <c r="Q1413" t="str">
        <f t="shared" si="114"/>
        <v/>
      </c>
      <c r="R1413" t="str">
        <f>IF(TabResults[[#This Row],[Games-Periods-Players]]="","",1)</f>
        <v/>
      </c>
    </row>
    <row r="1414" spans="10:18" hidden="1" x14ac:dyDescent="0.25">
      <c r="J1414" s="11" t="str">
        <f t="shared" si="113"/>
        <v/>
      </c>
      <c r="K1414" t="str">
        <f>IF(ROW()-ROW($K$4)+1&gt;COUNTA($J$4:$J$5000)*COUNTA(TabPP[Players playing]),"",INDEX($J$4:$J$5000,INT((ROW()-ROW($K$4))/COUNTA(TabPP[Players playing])+1))&amp;"-"&amp;INDEX(TabPP[Players playing],MOD(ROW()-ROW($K$4),COUNTA(TabPP[Players playing]))+1))</f>
        <v>G4--</v>
      </c>
      <c r="L1414" t="str">
        <f t="shared" si="115"/>
        <v/>
      </c>
      <c r="M1414" t="str">
        <f t="shared" si="116"/>
        <v/>
      </c>
      <c r="N1414" t="str">
        <f t="shared" si="117"/>
        <v/>
      </c>
      <c r="O1414" t="str">
        <f t="array" ref="O1414">IFERROR(INDEX($L$4:$L$5000,_xlfn.AGGREGATE(15,6,IF($L$4:$L$5000&lt;&gt;"",ROW($L$4:$L$5000)-ROW($L$4)+1,NA()),ROWS($O$4:O1414))),"")</f>
        <v/>
      </c>
      <c r="P1414" t="str">
        <f>IF(O1414="","",IF(INDEX(TabPlayer2[Players],MATCH(P1413,TabPlayer2[Players],0)+1)="",$B$4,INDEX(TabPlayer2[Players],MATCH(P1413,TabPlayer2[Players],0)+1)))</f>
        <v/>
      </c>
      <c r="Q1414" t="str">
        <f t="shared" si="114"/>
        <v/>
      </c>
      <c r="R1414" t="str">
        <f>IF(TabResults[[#This Row],[Games-Periods-Players]]="","",1)</f>
        <v/>
      </c>
    </row>
    <row r="1415" spans="10:18" hidden="1" x14ac:dyDescent="0.25">
      <c r="J1415" s="11" t="str">
        <f t="shared" si="113"/>
        <v/>
      </c>
      <c r="K1415" t="str">
        <f>IF(ROW()-ROW($K$4)+1&gt;COUNTA($J$4:$J$5000)*COUNTA(TabPP[Players playing]),"",INDEX($J$4:$J$5000,INT((ROW()-ROW($K$4))/COUNTA(TabPP[Players playing])+1))&amp;"-"&amp;INDEX(TabPP[Players playing],MOD(ROW()-ROW($K$4),COUNTA(TabPP[Players playing]))+1))</f>
        <v>G4--</v>
      </c>
      <c r="L1415" t="str">
        <f t="shared" si="115"/>
        <v/>
      </c>
      <c r="M1415" t="str">
        <f t="shared" si="116"/>
        <v/>
      </c>
      <c r="N1415" t="str">
        <f t="shared" si="117"/>
        <v/>
      </c>
      <c r="O1415" t="str">
        <f t="array" ref="O1415">IFERROR(INDEX($L$4:$L$5000,_xlfn.AGGREGATE(15,6,IF($L$4:$L$5000&lt;&gt;"",ROW($L$4:$L$5000)-ROW($L$4)+1,NA()),ROWS($O$4:O1415))),"")</f>
        <v/>
      </c>
      <c r="P1415" t="str">
        <f>IF(O1415="","",IF(INDEX(TabPlayer2[Players],MATCH(P1414,TabPlayer2[Players],0)+1)="",$B$4,INDEX(TabPlayer2[Players],MATCH(P1414,TabPlayer2[Players],0)+1)))</f>
        <v/>
      </c>
      <c r="Q1415" t="str">
        <f t="shared" si="114"/>
        <v/>
      </c>
      <c r="R1415" t="str">
        <f>IF(TabResults[[#This Row],[Games-Periods-Players]]="","",1)</f>
        <v/>
      </c>
    </row>
    <row r="1416" spans="10:18" hidden="1" x14ac:dyDescent="0.25">
      <c r="J1416" s="11" t="str">
        <f t="shared" si="113"/>
        <v/>
      </c>
      <c r="K1416" t="str">
        <f>IF(ROW()-ROW($K$4)+1&gt;COUNTA($J$4:$J$5000)*COUNTA(TabPP[Players playing]),"",INDEX($J$4:$J$5000,INT((ROW()-ROW($K$4))/COUNTA(TabPP[Players playing])+1))&amp;"-"&amp;INDEX(TabPP[Players playing],MOD(ROW()-ROW($K$4),COUNTA(TabPP[Players playing]))+1))</f>
        <v>G4--</v>
      </c>
      <c r="L1416" t="str">
        <f t="shared" si="115"/>
        <v/>
      </c>
      <c r="M1416" t="str">
        <f t="shared" si="116"/>
        <v/>
      </c>
      <c r="N1416" t="str">
        <f t="shared" si="117"/>
        <v/>
      </c>
      <c r="O1416" t="str">
        <f t="array" ref="O1416">IFERROR(INDEX($L$4:$L$5000,_xlfn.AGGREGATE(15,6,IF($L$4:$L$5000&lt;&gt;"",ROW($L$4:$L$5000)-ROW($L$4)+1,NA()),ROWS($O$4:O1416))),"")</f>
        <v/>
      </c>
      <c r="P1416" t="str">
        <f>IF(O1416="","",IF(INDEX(TabPlayer2[Players],MATCH(P1415,TabPlayer2[Players],0)+1)="",$B$4,INDEX(TabPlayer2[Players],MATCH(P1415,TabPlayer2[Players],0)+1)))</f>
        <v/>
      </c>
      <c r="Q1416" t="str">
        <f t="shared" si="114"/>
        <v/>
      </c>
      <c r="R1416" t="str">
        <f>IF(TabResults[[#This Row],[Games-Periods-Players]]="","",1)</f>
        <v/>
      </c>
    </row>
    <row r="1417" spans="10:18" hidden="1" x14ac:dyDescent="0.25">
      <c r="J1417" s="11" t="str">
        <f t="shared" si="113"/>
        <v/>
      </c>
      <c r="K1417" t="str">
        <f>IF(ROW()-ROW($K$4)+1&gt;COUNTA($J$4:$J$5000)*COUNTA(TabPP[Players playing]),"",INDEX($J$4:$J$5000,INT((ROW()-ROW($K$4))/COUNTA(TabPP[Players playing])+1))&amp;"-"&amp;INDEX(TabPP[Players playing],MOD(ROW()-ROW($K$4),COUNTA(TabPP[Players playing]))+1))</f>
        <v>G4--</v>
      </c>
      <c r="L1417" t="str">
        <f t="shared" si="115"/>
        <v/>
      </c>
      <c r="M1417" t="str">
        <f t="shared" si="116"/>
        <v/>
      </c>
      <c r="N1417" t="str">
        <f t="shared" si="117"/>
        <v/>
      </c>
      <c r="O1417" t="str">
        <f t="array" ref="O1417">IFERROR(INDEX($L$4:$L$5000,_xlfn.AGGREGATE(15,6,IF($L$4:$L$5000&lt;&gt;"",ROW($L$4:$L$5000)-ROW($L$4)+1,NA()),ROWS($O$4:O1417))),"")</f>
        <v/>
      </c>
      <c r="P1417" t="str">
        <f>IF(O1417="","",IF(INDEX(TabPlayer2[Players],MATCH(P1416,TabPlayer2[Players],0)+1)="",$B$4,INDEX(TabPlayer2[Players],MATCH(P1416,TabPlayer2[Players],0)+1)))</f>
        <v/>
      </c>
      <c r="Q1417" t="str">
        <f t="shared" si="114"/>
        <v/>
      </c>
      <c r="R1417" t="str">
        <f>IF(TabResults[[#This Row],[Games-Periods-Players]]="","",1)</f>
        <v/>
      </c>
    </row>
    <row r="1418" spans="10:18" hidden="1" x14ac:dyDescent="0.25">
      <c r="J1418" s="11" t="str">
        <f t="shared" si="113"/>
        <v/>
      </c>
      <c r="K1418" t="str">
        <f>IF(ROW()-ROW($K$4)+1&gt;COUNTA($J$4:$J$5000)*COUNTA(TabPP[Players playing]),"",INDEX($J$4:$J$5000,INT((ROW()-ROW($K$4))/COUNTA(TabPP[Players playing])+1))&amp;"-"&amp;INDEX(TabPP[Players playing],MOD(ROW()-ROW($K$4),COUNTA(TabPP[Players playing]))+1))</f>
        <v>G4--</v>
      </c>
      <c r="L1418" t="str">
        <f t="shared" si="115"/>
        <v/>
      </c>
      <c r="M1418" t="str">
        <f t="shared" si="116"/>
        <v/>
      </c>
      <c r="N1418" t="str">
        <f t="shared" si="117"/>
        <v/>
      </c>
      <c r="O1418" t="str">
        <f t="array" ref="O1418">IFERROR(INDEX($L$4:$L$5000,_xlfn.AGGREGATE(15,6,IF($L$4:$L$5000&lt;&gt;"",ROW($L$4:$L$5000)-ROW($L$4)+1,NA()),ROWS($O$4:O1418))),"")</f>
        <v/>
      </c>
      <c r="P1418" t="str">
        <f>IF(O1418="","",IF(INDEX(TabPlayer2[Players],MATCH(P1417,TabPlayer2[Players],0)+1)="",$B$4,INDEX(TabPlayer2[Players],MATCH(P1417,TabPlayer2[Players],0)+1)))</f>
        <v/>
      </c>
      <c r="Q1418" t="str">
        <f t="shared" si="114"/>
        <v/>
      </c>
      <c r="R1418" t="str">
        <f>IF(TabResults[[#This Row],[Games-Periods-Players]]="","",1)</f>
        <v/>
      </c>
    </row>
    <row r="1419" spans="10:18" hidden="1" x14ac:dyDescent="0.25">
      <c r="J1419" s="11" t="str">
        <f t="shared" si="113"/>
        <v/>
      </c>
      <c r="K1419" t="str">
        <f>IF(ROW()-ROW($K$4)+1&gt;COUNTA($J$4:$J$5000)*COUNTA(TabPP[Players playing]),"",INDEX($J$4:$J$5000,INT((ROW()-ROW($K$4))/COUNTA(TabPP[Players playing])+1))&amp;"-"&amp;INDEX(TabPP[Players playing],MOD(ROW()-ROW($K$4),COUNTA(TabPP[Players playing]))+1))</f>
        <v>G4--</v>
      </c>
      <c r="L1419" t="str">
        <f t="shared" si="115"/>
        <v/>
      </c>
      <c r="M1419" t="str">
        <f t="shared" si="116"/>
        <v/>
      </c>
      <c r="N1419" t="str">
        <f t="shared" si="117"/>
        <v/>
      </c>
      <c r="O1419" t="str">
        <f t="array" ref="O1419">IFERROR(INDEX($L$4:$L$5000,_xlfn.AGGREGATE(15,6,IF($L$4:$L$5000&lt;&gt;"",ROW($L$4:$L$5000)-ROW($L$4)+1,NA()),ROWS($O$4:O1419))),"")</f>
        <v/>
      </c>
      <c r="P1419" t="str">
        <f>IF(O1419="","",IF(INDEX(TabPlayer2[Players],MATCH(P1418,TabPlayer2[Players],0)+1)="",$B$4,INDEX(TabPlayer2[Players],MATCH(P1418,TabPlayer2[Players],0)+1)))</f>
        <v/>
      </c>
      <c r="Q1419" t="str">
        <f t="shared" si="114"/>
        <v/>
      </c>
      <c r="R1419" t="str">
        <f>IF(TabResults[[#This Row],[Games-Periods-Players]]="","",1)</f>
        <v/>
      </c>
    </row>
    <row r="1420" spans="10:18" hidden="1" x14ac:dyDescent="0.25">
      <c r="J1420" s="11" t="str">
        <f t="shared" si="113"/>
        <v/>
      </c>
      <c r="K1420" t="str">
        <f>IF(ROW()-ROW($K$4)+1&gt;COUNTA($J$4:$J$5000)*COUNTA(TabPP[Players playing]),"",INDEX($J$4:$J$5000,INT((ROW()-ROW($K$4))/COUNTA(TabPP[Players playing])+1))&amp;"-"&amp;INDEX(TabPP[Players playing],MOD(ROW()-ROW($K$4),COUNTA(TabPP[Players playing]))+1))</f>
        <v>G4--</v>
      </c>
      <c r="L1420" t="str">
        <f t="shared" si="115"/>
        <v/>
      </c>
      <c r="M1420" t="str">
        <f t="shared" si="116"/>
        <v/>
      </c>
      <c r="N1420" t="str">
        <f t="shared" si="117"/>
        <v/>
      </c>
      <c r="O1420" t="str">
        <f t="array" ref="O1420">IFERROR(INDEX($L$4:$L$5000,_xlfn.AGGREGATE(15,6,IF($L$4:$L$5000&lt;&gt;"",ROW($L$4:$L$5000)-ROW($L$4)+1,NA()),ROWS($O$4:O1420))),"")</f>
        <v/>
      </c>
      <c r="P1420" t="str">
        <f>IF(O1420="","",IF(INDEX(TabPlayer2[Players],MATCH(P1419,TabPlayer2[Players],0)+1)="",$B$4,INDEX(TabPlayer2[Players],MATCH(P1419,TabPlayer2[Players],0)+1)))</f>
        <v/>
      </c>
      <c r="Q1420" t="str">
        <f t="shared" si="114"/>
        <v/>
      </c>
      <c r="R1420" t="str">
        <f>IF(TabResults[[#This Row],[Games-Periods-Players]]="","",1)</f>
        <v/>
      </c>
    </row>
    <row r="1421" spans="10:18" hidden="1" x14ac:dyDescent="0.25">
      <c r="J1421" s="11" t="str">
        <f t="shared" si="113"/>
        <v/>
      </c>
      <c r="K1421" t="str">
        <f>IF(ROW()-ROW($K$4)+1&gt;COUNTA($J$4:$J$5000)*COUNTA(TabPP[Players playing]),"",INDEX($J$4:$J$5000,INT((ROW()-ROW($K$4))/COUNTA(TabPP[Players playing])+1))&amp;"-"&amp;INDEX(TabPP[Players playing],MOD(ROW()-ROW($K$4),COUNTA(TabPP[Players playing]))+1))</f>
        <v>G4--</v>
      </c>
      <c r="L1421" t="str">
        <f t="shared" si="115"/>
        <v/>
      </c>
      <c r="M1421" t="str">
        <f t="shared" si="116"/>
        <v/>
      </c>
      <c r="N1421" t="str">
        <f t="shared" si="117"/>
        <v/>
      </c>
      <c r="O1421" t="str">
        <f t="array" ref="O1421">IFERROR(INDEX($L$4:$L$5000,_xlfn.AGGREGATE(15,6,IF($L$4:$L$5000&lt;&gt;"",ROW($L$4:$L$5000)-ROW($L$4)+1,NA()),ROWS($O$4:O1421))),"")</f>
        <v/>
      </c>
      <c r="P1421" t="str">
        <f>IF(O1421="","",IF(INDEX(TabPlayer2[Players],MATCH(P1420,TabPlayer2[Players],0)+1)="",$B$4,INDEX(TabPlayer2[Players],MATCH(P1420,TabPlayer2[Players],0)+1)))</f>
        <v/>
      </c>
      <c r="Q1421" t="str">
        <f t="shared" si="114"/>
        <v/>
      </c>
      <c r="R1421" t="str">
        <f>IF(TabResults[[#This Row],[Games-Periods-Players]]="","",1)</f>
        <v/>
      </c>
    </row>
    <row r="1422" spans="10:18" hidden="1" x14ac:dyDescent="0.25">
      <c r="J1422" s="11" t="str">
        <f t="shared" si="113"/>
        <v/>
      </c>
      <c r="K1422" t="str">
        <f>IF(ROW()-ROW($K$4)+1&gt;COUNTA($J$4:$J$5000)*COUNTA(TabPP[Players playing]),"",INDEX($J$4:$J$5000,INT((ROW()-ROW($K$4))/COUNTA(TabPP[Players playing])+1))&amp;"-"&amp;INDEX(TabPP[Players playing],MOD(ROW()-ROW($K$4),COUNTA(TabPP[Players playing]))+1))</f>
        <v>G4--</v>
      </c>
      <c r="L1422" t="str">
        <f t="shared" si="115"/>
        <v/>
      </c>
      <c r="M1422" t="str">
        <f t="shared" si="116"/>
        <v/>
      </c>
      <c r="N1422" t="str">
        <f t="shared" si="117"/>
        <v/>
      </c>
      <c r="O1422" t="str">
        <f t="array" ref="O1422">IFERROR(INDEX($L$4:$L$5000,_xlfn.AGGREGATE(15,6,IF($L$4:$L$5000&lt;&gt;"",ROW($L$4:$L$5000)-ROW($L$4)+1,NA()),ROWS($O$4:O1422))),"")</f>
        <v/>
      </c>
      <c r="P1422" t="str">
        <f>IF(O1422="","",IF(INDEX(TabPlayer2[Players],MATCH(P1421,TabPlayer2[Players],0)+1)="",$B$4,INDEX(TabPlayer2[Players],MATCH(P1421,TabPlayer2[Players],0)+1)))</f>
        <v/>
      </c>
      <c r="Q1422" t="str">
        <f t="shared" si="114"/>
        <v/>
      </c>
      <c r="R1422" t="str">
        <f>IF(TabResults[[#This Row],[Games-Periods-Players]]="","",1)</f>
        <v/>
      </c>
    </row>
    <row r="1423" spans="10:18" hidden="1" x14ac:dyDescent="0.25">
      <c r="J1423" s="11" t="str">
        <f t="shared" si="113"/>
        <v/>
      </c>
      <c r="K1423" t="str">
        <f>IF(ROW()-ROW($K$4)+1&gt;COUNTA($J$4:$J$5000)*COUNTA(TabPP[Players playing]),"",INDEX($J$4:$J$5000,INT((ROW()-ROW($K$4))/COUNTA(TabPP[Players playing])+1))&amp;"-"&amp;INDEX(TabPP[Players playing],MOD(ROW()-ROW($K$4),COUNTA(TabPP[Players playing]))+1))</f>
        <v>G4--</v>
      </c>
      <c r="L1423" t="str">
        <f t="shared" si="115"/>
        <v/>
      </c>
      <c r="M1423" t="str">
        <f t="shared" si="116"/>
        <v/>
      </c>
      <c r="N1423" t="str">
        <f t="shared" si="117"/>
        <v/>
      </c>
      <c r="O1423" t="str">
        <f t="array" ref="O1423">IFERROR(INDEX($L$4:$L$5000,_xlfn.AGGREGATE(15,6,IF($L$4:$L$5000&lt;&gt;"",ROW($L$4:$L$5000)-ROW($L$4)+1,NA()),ROWS($O$4:O1423))),"")</f>
        <v/>
      </c>
      <c r="P1423" t="str">
        <f>IF(O1423="","",IF(INDEX(TabPlayer2[Players],MATCH(P1422,TabPlayer2[Players],0)+1)="",$B$4,INDEX(TabPlayer2[Players],MATCH(P1422,TabPlayer2[Players],0)+1)))</f>
        <v/>
      </c>
      <c r="Q1423" t="str">
        <f t="shared" si="114"/>
        <v/>
      </c>
      <c r="R1423" t="str">
        <f>IF(TabResults[[#This Row],[Games-Periods-Players]]="","",1)</f>
        <v/>
      </c>
    </row>
    <row r="1424" spans="10:18" hidden="1" x14ac:dyDescent="0.25">
      <c r="J1424" s="11" t="str">
        <f t="shared" si="113"/>
        <v/>
      </c>
      <c r="K1424" t="str">
        <f>IF(ROW()-ROW($K$4)+1&gt;COUNTA($J$4:$J$5000)*COUNTA(TabPP[Players playing]),"",INDEX($J$4:$J$5000,INT((ROW()-ROW($K$4))/COUNTA(TabPP[Players playing])+1))&amp;"-"&amp;INDEX(TabPP[Players playing],MOD(ROW()-ROW($K$4),COUNTA(TabPP[Players playing]))+1))</f>
        <v>G4--PP1</v>
      </c>
      <c r="L1424" t="str">
        <f t="shared" si="115"/>
        <v/>
      </c>
      <c r="M1424" t="str">
        <f t="shared" si="116"/>
        <v/>
      </c>
      <c r="N1424" t="str">
        <f t="shared" si="117"/>
        <v/>
      </c>
      <c r="O1424" t="str">
        <f t="array" ref="O1424">IFERROR(INDEX($L$4:$L$5000,_xlfn.AGGREGATE(15,6,IF($L$4:$L$5000&lt;&gt;"",ROW($L$4:$L$5000)-ROW($L$4)+1,NA()),ROWS($O$4:O1424))),"")</f>
        <v/>
      </c>
      <c r="P1424" t="str">
        <f>IF(O1424="","",IF(INDEX(TabPlayer2[Players],MATCH(P1423,TabPlayer2[Players],0)+1)="",$B$4,INDEX(TabPlayer2[Players],MATCH(P1423,TabPlayer2[Players],0)+1)))</f>
        <v/>
      </c>
      <c r="Q1424" t="str">
        <f t="shared" si="114"/>
        <v/>
      </c>
      <c r="R1424" t="str">
        <f>IF(TabResults[[#This Row],[Games-Periods-Players]]="","",1)</f>
        <v/>
      </c>
    </row>
    <row r="1425" spans="10:18" hidden="1" x14ac:dyDescent="0.25">
      <c r="J1425" s="11" t="str">
        <f t="shared" si="113"/>
        <v/>
      </c>
      <c r="K1425" t="str">
        <f>IF(ROW()-ROW($K$4)+1&gt;COUNTA($J$4:$J$5000)*COUNTA(TabPP[Players playing]),"",INDEX($J$4:$J$5000,INT((ROW()-ROW($K$4))/COUNTA(TabPP[Players playing])+1))&amp;"-"&amp;INDEX(TabPP[Players playing],MOD(ROW()-ROW($K$4),COUNTA(TabPP[Players playing]))+1))</f>
        <v>G4--PP2</v>
      </c>
      <c r="L1425" t="str">
        <f t="shared" si="115"/>
        <v/>
      </c>
      <c r="M1425" t="str">
        <f t="shared" si="116"/>
        <v/>
      </c>
      <c r="N1425" t="str">
        <f t="shared" si="117"/>
        <v/>
      </c>
      <c r="O1425" t="str">
        <f t="array" ref="O1425">IFERROR(INDEX($L$4:$L$5000,_xlfn.AGGREGATE(15,6,IF($L$4:$L$5000&lt;&gt;"",ROW($L$4:$L$5000)-ROW($L$4)+1,NA()),ROWS($O$4:O1425))),"")</f>
        <v/>
      </c>
      <c r="P1425" t="str">
        <f>IF(O1425="","",IF(INDEX(TabPlayer2[Players],MATCH(P1424,TabPlayer2[Players],0)+1)="",$B$4,INDEX(TabPlayer2[Players],MATCH(P1424,TabPlayer2[Players],0)+1)))</f>
        <v/>
      </c>
      <c r="Q1425" t="str">
        <f t="shared" si="114"/>
        <v/>
      </c>
      <c r="R1425" t="str">
        <f>IF(TabResults[[#This Row],[Games-Periods-Players]]="","",1)</f>
        <v/>
      </c>
    </row>
    <row r="1426" spans="10:18" hidden="1" x14ac:dyDescent="0.25">
      <c r="J1426" s="11" t="str">
        <f t="shared" si="113"/>
        <v/>
      </c>
      <c r="K1426" t="str">
        <f>IF(ROW()-ROW($K$4)+1&gt;COUNTA($J$4:$J$5000)*COUNTA(TabPP[Players playing]),"",INDEX($J$4:$J$5000,INT((ROW()-ROW($K$4))/COUNTA(TabPP[Players playing])+1))&amp;"-"&amp;INDEX(TabPP[Players playing],MOD(ROW()-ROW($K$4),COUNTA(TabPP[Players playing]))+1))</f>
        <v>G4--PP3</v>
      </c>
      <c r="L1426" t="str">
        <f t="shared" si="115"/>
        <v/>
      </c>
      <c r="M1426" t="str">
        <f t="shared" si="116"/>
        <v/>
      </c>
      <c r="N1426" t="str">
        <f t="shared" si="117"/>
        <v/>
      </c>
      <c r="O1426" t="str">
        <f t="array" ref="O1426">IFERROR(INDEX($L$4:$L$5000,_xlfn.AGGREGATE(15,6,IF($L$4:$L$5000&lt;&gt;"",ROW($L$4:$L$5000)-ROW($L$4)+1,NA()),ROWS($O$4:O1426))),"")</f>
        <v/>
      </c>
      <c r="P1426" t="str">
        <f>IF(O1426="","",IF(INDEX(TabPlayer2[Players],MATCH(P1425,TabPlayer2[Players],0)+1)="",$B$4,INDEX(TabPlayer2[Players],MATCH(P1425,TabPlayer2[Players],0)+1)))</f>
        <v/>
      </c>
      <c r="Q1426" t="str">
        <f t="shared" si="114"/>
        <v/>
      </c>
      <c r="R1426" t="str">
        <f>IF(TabResults[[#This Row],[Games-Periods-Players]]="","",1)</f>
        <v/>
      </c>
    </row>
    <row r="1427" spans="10:18" hidden="1" x14ac:dyDescent="0.25">
      <c r="J1427" s="11" t="str">
        <f t="shared" si="113"/>
        <v/>
      </c>
      <c r="K1427" t="str">
        <f>IF(ROW()-ROW($K$4)+1&gt;COUNTA($J$4:$J$5000)*COUNTA(TabPP[Players playing]),"",INDEX($J$4:$J$5000,INT((ROW()-ROW($K$4))/COUNTA(TabPP[Players playing])+1))&amp;"-"&amp;INDEX(TabPP[Players playing],MOD(ROW()-ROW($K$4),COUNTA(TabPP[Players playing]))+1))</f>
        <v>G4--PP4</v>
      </c>
      <c r="L1427" t="str">
        <f t="shared" si="115"/>
        <v/>
      </c>
      <c r="M1427" t="str">
        <f t="shared" si="116"/>
        <v/>
      </c>
      <c r="N1427" t="str">
        <f t="shared" si="117"/>
        <v/>
      </c>
      <c r="O1427" t="str">
        <f t="array" ref="O1427">IFERROR(INDEX($L$4:$L$5000,_xlfn.AGGREGATE(15,6,IF($L$4:$L$5000&lt;&gt;"",ROW($L$4:$L$5000)-ROW($L$4)+1,NA()),ROWS($O$4:O1427))),"")</f>
        <v/>
      </c>
      <c r="P1427" t="str">
        <f>IF(O1427="","",IF(INDEX(TabPlayer2[Players],MATCH(P1426,TabPlayer2[Players],0)+1)="",$B$4,INDEX(TabPlayer2[Players],MATCH(P1426,TabPlayer2[Players],0)+1)))</f>
        <v/>
      </c>
      <c r="Q1427" t="str">
        <f t="shared" si="114"/>
        <v/>
      </c>
      <c r="R1427" t="str">
        <f>IF(TabResults[[#This Row],[Games-Periods-Players]]="","",1)</f>
        <v/>
      </c>
    </row>
    <row r="1428" spans="10:18" hidden="1" x14ac:dyDescent="0.25">
      <c r="J1428" s="11" t="str">
        <f t="shared" si="113"/>
        <v/>
      </c>
      <c r="K1428" t="str">
        <f>IF(ROW()-ROW($K$4)+1&gt;COUNTA($J$4:$J$5000)*COUNTA(TabPP[Players playing]),"",INDEX($J$4:$J$5000,INT((ROW()-ROW($K$4))/COUNTA(TabPP[Players playing])+1))&amp;"-"&amp;INDEX(TabPP[Players playing],MOD(ROW()-ROW($K$4),COUNTA(TabPP[Players playing]))+1))</f>
        <v>G4--PP5</v>
      </c>
      <c r="L1428" t="str">
        <f t="shared" si="115"/>
        <v/>
      </c>
      <c r="M1428" t="str">
        <f t="shared" si="116"/>
        <v/>
      </c>
      <c r="N1428" t="str">
        <f t="shared" si="117"/>
        <v/>
      </c>
      <c r="O1428" t="str">
        <f t="array" ref="O1428">IFERROR(INDEX($L$4:$L$5000,_xlfn.AGGREGATE(15,6,IF($L$4:$L$5000&lt;&gt;"",ROW($L$4:$L$5000)-ROW($L$4)+1,NA()),ROWS($O$4:O1428))),"")</f>
        <v/>
      </c>
      <c r="P1428" t="str">
        <f>IF(O1428="","",IF(INDEX(TabPlayer2[Players],MATCH(P1427,TabPlayer2[Players],0)+1)="",$B$4,INDEX(TabPlayer2[Players],MATCH(P1427,TabPlayer2[Players],0)+1)))</f>
        <v/>
      </c>
      <c r="Q1428" t="str">
        <f t="shared" si="114"/>
        <v/>
      </c>
      <c r="R1428" t="str">
        <f>IF(TabResults[[#This Row],[Games-Periods-Players]]="","",1)</f>
        <v/>
      </c>
    </row>
    <row r="1429" spans="10:18" hidden="1" x14ac:dyDescent="0.25">
      <c r="J1429" s="11" t="str">
        <f t="shared" si="113"/>
        <v/>
      </c>
      <c r="K1429" t="str">
        <f>IF(ROW()-ROW($K$4)+1&gt;COUNTA($J$4:$J$5000)*COUNTA(TabPP[Players playing]),"",INDEX($J$4:$J$5000,INT((ROW()-ROW($K$4))/COUNTA(TabPP[Players playing])+1))&amp;"-"&amp;INDEX(TabPP[Players playing],MOD(ROW()-ROW($K$4),COUNTA(TabPP[Players playing]))+1))</f>
        <v>G4--</v>
      </c>
      <c r="L1429" t="str">
        <f t="shared" si="115"/>
        <v/>
      </c>
      <c r="M1429" t="str">
        <f t="shared" si="116"/>
        <v/>
      </c>
      <c r="N1429" t="str">
        <f t="shared" si="117"/>
        <v/>
      </c>
      <c r="O1429" t="str">
        <f t="array" ref="O1429">IFERROR(INDEX($L$4:$L$5000,_xlfn.AGGREGATE(15,6,IF($L$4:$L$5000&lt;&gt;"",ROW($L$4:$L$5000)-ROW($L$4)+1,NA()),ROWS($O$4:O1429))),"")</f>
        <v/>
      </c>
      <c r="P1429" t="str">
        <f>IF(O1429="","",IF(INDEX(TabPlayer2[Players],MATCH(P1428,TabPlayer2[Players],0)+1)="",$B$4,INDEX(TabPlayer2[Players],MATCH(P1428,TabPlayer2[Players],0)+1)))</f>
        <v/>
      </c>
      <c r="Q1429" t="str">
        <f t="shared" si="114"/>
        <v/>
      </c>
      <c r="R1429" t="str">
        <f>IF(TabResults[[#This Row],[Games-Periods-Players]]="","",1)</f>
        <v/>
      </c>
    </row>
    <row r="1430" spans="10:18" hidden="1" x14ac:dyDescent="0.25">
      <c r="J1430" s="11" t="str">
        <f t="shared" si="113"/>
        <v/>
      </c>
      <c r="K1430" t="str">
        <f>IF(ROW()-ROW($K$4)+1&gt;COUNTA($J$4:$J$5000)*COUNTA(TabPP[Players playing]),"",INDEX($J$4:$J$5000,INT((ROW()-ROW($K$4))/COUNTA(TabPP[Players playing])+1))&amp;"-"&amp;INDEX(TabPP[Players playing],MOD(ROW()-ROW($K$4),COUNTA(TabPP[Players playing]))+1))</f>
        <v>G4--</v>
      </c>
      <c r="L1430" t="str">
        <f t="shared" si="115"/>
        <v/>
      </c>
      <c r="M1430" t="str">
        <f t="shared" si="116"/>
        <v/>
      </c>
      <c r="N1430" t="str">
        <f t="shared" si="117"/>
        <v/>
      </c>
      <c r="O1430" t="str">
        <f t="array" ref="O1430">IFERROR(INDEX($L$4:$L$5000,_xlfn.AGGREGATE(15,6,IF($L$4:$L$5000&lt;&gt;"",ROW($L$4:$L$5000)-ROW($L$4)+1,NA()),ROWS($O$4:O1430))),"")</f>
        <v/>
      </c>
      <c r="P1430" t="str">
        <f>IF(O1430="","",IF(INDEX(TabPlayer2[Players],MATCH(P1429,TabPlayer2[Players],0)+1)="",$B$4,INDEX(TabPlayer2[Players],MATCH(P1429,TabPlayer2[Players],0)+1)))</f>
        <v/>
      </c>
      <c r="Q1430" t="str">
        <f t="shared" si="114"/>
        <v/>
      </c>
      <c r="R1430" t="str">
        <f>IF(TabResults[[#This Row],[Games-Periods-Players]]="","",1)</f>
        <v/>
      </c>
    </row>
    <row r="1431" spans="10:18" hidden="1" x14ac:dyDescent="0.25">
      <c r="J1431" s="11" t="str">
        <f t="shared" si="113"/>
        <v/>
      </c>
      <c r="K1431" t="str">
        <f>IF(ROW()-ROW($K$4)+1&gt;COUNTA($J$4:$J$5000)*COUNTA(TabPP[Players playing]),"",INDEX($J$4:$J$5000,INT((ROW()-ROW($K$4))/COUNTA(TabPP[Players playing])+1))&amp;"-"&amp;INDEX(TabPP[Players playing],MOD(ROW()-ROW($K$4),COUNTA(TabPP[Players playing]))+1))</f>
        <v>G4--</v>
      </c>
      <c r="L1431" t="str">
        <f t="shared" si="115"/>
        <v/>
      </c>
      <c r="M1431" t="str">
        <f t="shared" si="116"/>
        <v/>
      </c>
      <c r="N1431" t="str">
        <f t="shared" si="117"/>
        <v/>
      </c>
      <c r="O1431" t="str">
        <f t="array" ref="O1431">IFERROR(INDEX($L$4:$L$5000,_xlfn.AGGREGATE(15,6,IF($L$4:$L$5000&lt;&gt;"",ROW($L$4:$L$5000)-ROW($L$4)+1,NA()),ROWS($O$4:O1431))),"")</f>
        <v/>
      </c>
      <c r="P1431" t="str">
        <f>IF(O1431="","",IF(INDEX(TabPlayer2[Players],MATCH(P1430,TabPlayer2[Players],0)+1)="",$B$4,INDEX(TabPlayer2[Players],MATCH(P1430,TabPlayer2[Players],0)+1)))</f>
        <v/>
      </c>
      <c r="Q1431" t="str">
        <f t="shared" si="114"/>
        <v/>
      </c>
      <c r="R1431" t="str">
        <f>IF(TabResults[[#This Row],[Games-Periods-Players]]="","",1)</f>
        <v/>
      </c>
    </row>
    <row r="1432" spans="10:18" hidden="1" x14ac:dyDescent="0.25">
      <c r="J1432" s="11" t="str">
        <f t="shared" si="113"/>
        <v/>
      </c>
      <c r="K1432" t="str">
        <f>IF(ROW()-ROW($K$4)+1&gt;COUNTA($J$4:$J$5000)*COUNTA(TabPP[Players playing]),"",INDEX($J$4:$J$5000,INT((ROW()-ROW($K$4))/COUNTA(TabPP[Players playing])+1))&amp;"-"&amp;INDEX(TabPP[Players playing],MOD(ROW()-ROW($K$4),COUNTA(TabPP[Players playing]))+1))</f>
        <v>G4--</v>
      </c>
      <c r="L1432" t="str">
        <f t="shared" si="115"/>
        <v/>
      </c>
      <c r="M1432" t="str">
        <f t="shared" si="116"/>
        <v/>
      </c>
      <c r="N1432" t="str">
        <f t="shared" si="117"/>
        <v/>
      </c>
      <c r="O1432" t="str">
        <f t="array" ref="O1432">IFERROR(INDEX($L$4:$L$5000,_xlfn.AGGREGATE(15,6,IF($L$4:$L$5000&lt;&gt;"",ROW($L$4:$L$5000)-ROW($L$4)+1,NA()),ROWS($O$4:O1432))),"")</f>
        <v/>
      </c>
      <c r="P1432" t="str">
        <f>IF(O1432="","",IF(INDEX(TabPlayer2[Players],MATCH(P1431,TabPlayer2[Players],0)+1)="",$B$4,INDEX(TabPlayer2[Players],MATCH(P1431,TabPlayer2[Players],0)+1)))</f>
        <v/>
      </c>
      <c r="Q1432" t="str">
        <f t="shared" si="114"/>
        <v/>
      </c>
      <c r="R1432" t="str">
        <f>IF(TabResults[[#This Row],[Games-Periods-Players]]="","",1)</f>
        <v/>
      </c>
    </row>
    <row r="1433" spans="10:18" hidden="1" x14ac:dyDescent="0.25">
      <c r="J1433" s="11" t="str">
        <f t="shared" si="113"/>
        <v/>
      </c>
      <c r="K1433" t="str">
        <f>IF(ROW()-ROW($K$4)+1&gt;COUNTA($J$4:$J$5000)*COUNTA(TabPP[Players playing]),"",INDEX($J$4:$J$5000,INT((ROW()-ROW($K$4))/COUNTA(TabPP[Players playing])+1))&amp;"-"&amp;INDEX(TabPP[Players playing],MOD(ROW()-ROW($K$4),COUNTA(TabPP[Players playing]))+1))</f>
        <v>G4--</v>
      </c>
      <c r="L1433" t="str">
        <f t="shared" si="115"/>
        <v/>
      </c>
      <c r="M1433" t="str">
        <f t="shared" si="116"/>
        <v/>
      </c>
      <c r="N1433" t="str">
        <f t="shared" si="117"/>
        <v/>
      </c>
      <c r="O1433" t="str">
        <f t="array" ref="O1433">IFERROR(INDEX($L$4:$L$5000,_xlfn.AGGREGATE(15,6,IF($L$4:$L$5000&lt;&gt;"",ROW($L$4:$L$5000)-ROW($L$4)+1,NA()),ROWS($O$4:O1433))),"")</f>
        <v/>
      </c>
      <c r="P1433" t="str">
        <f>IF(O1433="","",IF(INDEX(TabPlayer2[Players],MATCH(P1432,TabPlayer2[Players],0)+1)="",$B$4,INDEX(TabPlayer2[Players],MATCH(P1432,TabPlayer2[Players],0)+1)))</f>
        <v/>
      </c>
      <c r="Q1433" t="str">
        <f t="shared" si="114"/>
        <v/>
      </c>
      <c r="R1433" t="str">
        <f>IF(TabResults[[#This Row],[Games-Periods-Players]]="","",1)</f>
        <v/>
      </c>
    </row>
    <row r="1434" spans="10:18" hidden="1" x14ac:dyDescent="0.25">
      <c r="J1434" s="11" t="str">
        <f t="shared" si="113"/>
        <v/>
      </c>
      <c r="K1434" t="str">
        <f>IF(ROW()-ROW($K$4)+1&gt;COUNTA($J$4:$J$5000)*COUNTA(TabPP[Players playing]),"",INDEX($J$4:$J$5000,INT((ROW()-ROW($K$4))/COUNTA(TabPP[Players playing])+1))&amp;"-"&amp;INDEX(TabPP[Players playing],MOD(ROW()-ROW($K$4),COUNTA(TabPP[Players playing]))+1))</f>
        <v>G4--</v>
      </c>
      <c r="L1434" t="str">
        <f t="shared" si="115"/>
        <v/>
      </c>
      <c r="M1434" t="str">
        <f t="shared" si="116"/>
        <v/>
      </c>
      <c r="N1434" t="str">
        <f t="shared" si="117"/>
        <v/>
      </c>
      <c r="O1434" t="str">
        <f t="array" ref="O1434">IFERROR(INDEX($L$4:$L$5000,_xlfn.AGGREGATE(15,6,IF($L$4:$L$5000&lt;&gt;"",ROW($L$4:$L$5000)-ROW($L$4)+1,NA()),ROWS($O$4:O1434))),"")</f>
        <v/>
      </c>
      <c r="P1434" t="str">
        <f>IF(O1434="","",IF(INDEX(TabPlayer2[Players],MATCH(P1433,TabPlayer2[Players],0)+1)="",$B$4,INDEX(TabPlayer2[Players],MATCH(P1433,TabPlayer2[Players],0)+1)))</f>
        <v/>
      </c>
      <c r="Q1434" t="str">
        <f t="shared" si="114"/>
        <v/>
      </c>
      <c r="R1434" t="str">
        <f>IF(TabResults[[#This Row],[Games-Periods-Players]]="","",1)</f>
        <v/>
      </c>
    </row>
    <row r="1435" spans="10:18" hidden="1" x14ac:dyDescent="0.25">
      <c r="J1435" s="11" t="str">
        <f t="shared" si="113"/>
        <v/>
      </c>
      <c r="K1435" t="str">
        <f>IF(ROW()-ROW($K$4)+1&gt;COUNTA($J$4:$J$5000)*COUNTA(TabPP[Players playing]),"",INDEX($J$4:$J$5000,INT((ROW()-ROW($K$4))/COUNTA(TabPP[Players playing])+1))&amp;"-"&amp;INDEX(TabPP[Players playing],MOD(ROW()-ROW($K$4),COUNTA(TabPP[Players playing]))+1))</f>
        <v>G4--</v>
      </c>
      <c r="L1435" t="str">
        <f t="shared" si="115"/>
        <v/>
      </c>
      <c r="M1435" t="str">
        <f t="shared" si="116"/>
        <v/>
      </c>
      <c r="N1435" t="str">
        <f t="shared" si="117"/>
        <v/>
      </c>
      <c r="O1435" t="str">
        <f t="array" ref="O1435">IFERROR(INDEX($L$4:$L$5000,_xlfn.AGGREGATE(15,6,IF($L$4:$L$5000&lt;&gt;"",ROW($L$4:$L$5000)-ROW($L$4)+1,NA()),ROWS($O$4:O1435))),"")</f>
        <v/>
      </c>
      <c r="P1435" t="str">
        <f>IF(O1435="","",IF(INDEX(TabPlayer2[Players],MATCH(P1434,TabPlayer2[Players],0)+1)="",$B$4,INDEX(TabPlayer2[Players],MATCH(P1434,TabPlayer2[Players],0)+1)))</f>
        <v/>
      </c>
      <c r="Q1435" t="str">
        <f t="shared" si="114"/>
        <v/>
      </c>
      <c r="R1435" t="str">
        <f>IF(TabResults[[#This Row],[Games-Periods-Players]]="","",1)</f>
        <v/>
      </c>
    </row>
    <row r="1436" spans="10:18" hidden="1" x14ac:dyDescent="0.25">
      <c r="J1436" s="11" t="str">
        <f t="shared" si="113"/>
        <v/>
      </c>
      <c r="K1436" t="str">
        <f>IF(ROW()-ROW($K$4)+1&gt;COUNTA($J$4:$J$5000)*COUNTA(TabPP[Players playing]),"",INDEX($J$4:$J$5000,INT((ROW()-ROW($K$4))/COUNTA(TabPP[Players playing])+1))&amp;"-"&amp;INDEX(TabPP[Players playing],MOD(ROW()-ROW($K$4),COUNTA(TabPP[Players playing]))+1))</f>
        <v>G4--</v>
      </c>
      <c r="L1436" t="str">
        <f t="shared" si="115"/>
        <v/>
      </c>
      <c r="M1436" t="str">
        <f t="shared" si="116"/>
        <v/>
      </c>
      <c r="N1436" t="str">
        <f t="shared" si="117"/>
        <v/>
      </c>
      <c r="O1436" t="str">
        <f t="array" ref="O1436">IFERROR(INDEX($L$4:$L$5000,_xlfn.AGGREGATE(15,6,IF($L$4:$L$5000&lt;&gt;"",ROW($L$4:$L$5000)-ROW($L$4)+1,NA()),ROWS($O$4:O1436))),"")</f>
        <v/>
      </c>
      <c r="P1436" t="str">
        <f>IF(O1436="","",IF(INDEX(TabPlayer2[Players],MATCH(P1435,TabPlayer2[Players],0)+1)="",$B$4,INDEX(TabPlayer2[Players],MATCH(P1435,TabPlayer2[Players],0)+1)))</f>
        <v/>
      </c>
      <c r="Q1436" t="str">
        <f t="shared" si="114"/>
        <v/>
      </c>
      <c r="R1436" t="str">
        <f>IF(TabResults[[#This Row],[Games-Periods-Players]]="","",1)</f>
        <v/>
      </c>
    </row>
    <row r="1437" spans="10:18" hidden="1" x14ac:dyDescent="0.25">
      <c r="J1437" s="11" t="str">
        <f t="shared" si="113"/>
        <v/>
      </c>
      <c r="K1437" t="str">
        <f>IF(ROW()-ROW($K$4)+1&gt;COUNTA($J$4:$J$5000)*COUNTA(TabPP[Players playing]),"",INDEX($J$4:$J$5000,INT((ROW()-ROW($K$4))/COUNTA(TabPP[Players playing])+1))&amp;"-"&amp;INDEX(TabPP[Players playing],MOD(ROW()-ROW($K$4),COUNTA(TabPP[Players playing]))+1))</f>
        <v>G4--</v>
      </c>
      <c r="L1437" t="str">
        <f t="shared" si="115"/>
        <v/>
      </c>
      <c r="M1437" t="str">
        <f t="shared" si="116"/>
        <v/>
      </c>
      <c r="N1437" t="str">
        <f t="shared" si="117"/>
        <v/>
      </c>
      <c r="O1437" t="str">
        <f t="array" ref="O1437">IFERROR(INDEX($L$4:$L$5000,_xlfn.AGGREGATE(15,6,IF($L$4:$L$5000&lt;&gt;"",ROW($L$4:$L$5000)-ROW($L$4)+1,NA()),ROWS($O$4:O1437))),"")</f>
        <v/>
      </c>
      <c r="P1437" t="str">
        <f>IF(O1437="","",IF(INDEX(TabPlayer2[Players],MATCH(P1436,TabPlayer2[Players],0)+1)="",$B$4,INDEX(TabPlayer2[Players],MATCH(P1436,TabPlayer2[Players],0)+1)))</f>
        <v/>
      </c>
      <c r="Q1437" t="str">
        <f t="shared" si="114"/>
        <v/>
      </c>
      <c r="R1437" t="str">
        <f>IF(TabResults[[#This Row],[Games-Periods-Players]]="","",1)</f>
        <v/>
      </c>
    </row>
    <row r="1438" spans="10:18" hidden="1" x14ac:dyDescent="0.25">
      <c r="J1438" s="11" t="str">
        <f t="shared" si="113"/>
        <v/>
      </c>
      <c r="K1438" t="str">
        <f>IF(ROW()-ROW($K$4)+1&gt;COUNTA($J$4:$J$5000)*COUNTA(TabPP[Players playing]),"",INDEX($J$4:$J$5000,INT((ROW()-ROW($K$4))/COUNTA(TabPP[Players playing])+1))&amp;"-"&amp;INDEX(TabPP[Players playing],MOD(ROW()-ROW($K$4),COUNTA(TabPP[Players playing]))+1))</f>
        <v>G4--</v>
      </c>
      <c r="L1438" t="str">
        <f t="shared" si="115"/>
        <v/>
      </c>
      <c r="M1438" t="str">
        <f t="shared" si="116"/>
        <v/>
      </c>
      <c r="N1438" t="str">
        <f t="shared" si="117"/>
        <v/>
      </c>
      <c r="O1438" t="str">
        <f t="array" ref="O1438">IFERROR(INDEX($L$4:$L$5000,_xlfn.AGGREGATE(15,6,IF($L$4:$L$5000&lt;&gt;"",ROW($L$4:$L$5000)-ROW($L$4)+1,NA()),ROWS($O$4:O1438))),"")</f>
        <v/>
      </c>
      <c r="P1438" t="str">
        <f>IF(O1438="","",IF(INDEX(TabPlayer2[Players],MATCH(P1437,TabPlayer2[Players],0)+1)="",$B$4,INDEX(TabPlayer2[Players],MATCH(P1437,TabPlayer2[Players],0)+1)))</f>
        <v/>
      </c>
      <c r="Q1438" t="str">
        <f t="shared" si="114"/>
        <v/>
      </c>
      <c r="R1438" t="str">
        <f>IF(TabResults[[#This Row],[Games-Periods-Players]]="","",1)</f>
        <v/>
      </c>
    </row>
    <row r="1439" spans="10:18" hidden="1" x14ac:dyDescent="0.25">
      <c r="J1439" s="11" t="str">
        <f t="shared" si="113"/>
        <v/>
      </c>
      <c r="K1439" t="str">
        <f>IF(ROW()-ROW($K$4)+1&gt;COUNTA($J$4:$J$5000)*COUNTA(TabPP[Players playing]),"",INDEX($J$4:$J$5000,INT((ROW()-ROW($K$4))/COUNTA(TabPP[Players playing])+1))&amp;"-"&amp;INDEX(TabPP[Players playing],MOD(ROW()-ROW($K$4),COUNTA(TabPP[Players playing]))+1))</f>
        <v>G4--</v>
      </c>
      <c r="L1439" t="str">
        <f t="shared" si="115"/>
        <v/>
      </c>
      <c r="M1439" t="str">
        <f t="shared" si="116"/>
        <v/>
      </c>
      <c r="N1439" t="str">
        <f t="shared" si="117"/>
        <v/>
      </c>
      <c r="O1439" t="str">
        <f t="array" ref="O1439">IFERROR(INDEX($L$4:$L$5000,_xlfn.AGGREGATE(15,6,IF($L$4:$L$5000&lt;&gt;"",ROW($L$4:$L$5000)-ROW($L$4)+1,NA()),ROWS($O$4:O1439))),"")</f>
        <v/>
      </c>
      <c r="P1439" t="str">
        <f>IF(O1439="","",IF(INDEX(TabPlayer2[Players],MATCH(P1438,TabPlayer2[Players],0)+1)="",$B$4,INDEX(TabPlayer2[Players],MATCH(P1438,TabPlayer2[Players],0)+1)))</f>
        <v/>
      </c>
      <c r="Q1439" t="str">
        <f t="shared" si="114"/>
        <v/>
      </c>
      <c r="R1439" t="str">
        <f>IF(TabResults[[#This Row],[Games-Periods-Players]]="","",1)</f>
        <v/>
      </c>
    </row>
    <row r="1440" spans="10:18" hidden="1" x14ac:dyDescent="0.25">
      <c r="J1440" s="11" t="str">
        <f t="shared" si="113"/>
        <v/>
      </c>
      <c r="K1440" t="str">
        <f>IF(ROW()-ROW($K$4)+1&gt;COUNTA($J$4:$J$5000)*COUNTA(TabPP[Players playing]),"",INDEX($J$4:$J$5000,INT((ROW()-ROW($K$4))/COUNTA(TabPP[Players playing])+1))&amp;"-"&amp;INDEX(TabPP[Players playing],MOD(ROW()-ROW($K$4),COUNTA(TabPP[Players playing]))+1))</f>
        <v>G4--</v>
      </c>
      <c r="L1440" t="str">
        <f t="shared" si="115"/>
        <v/>
      </c>
      <c r="M1440" t="str">
        <f t="shared" si="116"/>
        <v/>
      </c>
      <c r="N1440" t="str">
        <f t="shared" si="117"/>
        <v/>
      </c>
      <c r="O1440" t="str">
        <f t="array" ref="O1440">IFERROR(INDEX($L$4:$L$5000,_xlfn.AGGREGATE(15,6,IF($L$4:$L$5000&lt;&gt;"",ROW($L$4:$L$5000)-ROW($L$4)+1,NA()),ROWS($O$4:O1440))),"")</f>
        <v/>
      </c>
      <c r="P1440" t="str">
        <f>IF(O1440="","",IF(INDEX(TabPlayer2[Players],MATCH(P1439,TabPlayer2[Players],0)+1)="",$B$4,INDEX(TabPlayer2[Players],MATCH(P1439,TabPlayer2[Players],0)+1)))</f>
        <v/>
      </c>
      <c r="Q1440" t="str">
        <f t="shared" si="114"/>
        <v/>
      </c>
      <c r="R1440" t="str">
        <f>IF(TabResults[[#This Row],[Games-Periods-Players]]="","",1)</f>
        <v/>
      </c>
    </row>
    <row r="1441" spans="10:18" hidden="1" x14ac:dyDescent="0.25">
      <c r="J1441" s="11" t="str">
        <f t="shared" si="113"/>
        <v/>
      </c>
      <c r="K1441" t="str">
        <f>IF(ROW()-ROW($K$4)+1&gt;COUNTA($J$4:$J$5000)*COUNTA(TabPP[Players playing]),"",INDEX($J$4:$J$5000,INT((ROW()-ROW($K$4))/COUNTA(TabPP[Players playing])+1))&amp;"-"&amp;INDEX(TabPP[Players playing],MOD(ROW()-ROW($K$4),COUNTA(TabPP[Players playing]))+1))</f>
        <v>G4--</v>
      </c>
      <c r="L1441" t="str">
        <f t="shared" si="115"/>
        <v/>
      </c>
      <c r="M1441" t="str">
        <f t="shared" si="116"/>
        <v/>
      </c>
      <c r="N1441" t="str">
        <f t="shared" si="117"/>
        <v/>
      </c>
      <c r="O1441" t="str">
        <f t="array" ref="O1441">IFERROR(INDEX($L$4:$L$5000,_xlfn.AGGREGATE(15,6,IF($L$4:$L$5000&lt;&gt;"",ROW($L$4:$L$5000)-ROW($L$4)+1,NA()),ROWS($O$4:O1441))),"")</f>
        <v/>
      </c>
      <c r="P1441" t="str">
        <f>IF(O1441="","",IF(INDEX(TabPlayer2[Players],MATCH(P1440,TabPlayer2[Players],0)+1)="",$B$4,INDEX(TabPlayer2[Players],MATCH(P1440,TabPlayer2[Players],0)+1)))</f>
        <v/>
      </c>
      <c r="Q1441" t="str">
        <f t="shared" si="114"/>
        <v/>
      </c>
      <c r="R1441" t="str">
        <f>IF(TabResults[[#This Row],[Games-Periods-Players]]="","",1)</f>
        <v/>
      </c>
    </row>
    <row r="1442" spans="10:18" hidden="1" x14ac:dyDescent="0.25">
      <c r="J1442" s="11" t="str">
        <f t="shared" si="113"/>
        <v/>
      </c>
      <c r="K1442" t="str">
        <f>IF(ROW()-ROW($K$4)+1&gt;COUNTA($J$4:$J$5000)*COUNTA(TabPP[Players playing]),"",INDEX($J$4:$J$5000,INT((ROW()-ROW($K$4))/COUNTA(TabPP[Players playing])+1))&amp;"-"&amp;INDEX(TabPP[Players playing],MOD(ROW()-ROW($K$4),COUNTA(TabPP[Players playing]))+1))</f>
        <v>G4--</v>
      </c>
      <c r="L1442" t="str">
        <f t="shared" si="115"/>
        <v/>
      </c>
      <c r="M1442" t="str">
        <f t="shared" si="116"/>
        <v/>
      </c>
      <c r="N1442" t="str">
        <f t="shared" si="117"/>
        <v/>
      </c>
      <c r="O1442" t="str">
        <f t="array" ref="O1442">IFERROR(INDEX($L$4:$L$5000,_xlfn.AGGREGATE(15,6,IF($L$4:$L$5000&lt;&gt;"",ROW($L$4:$L$5000)-ROW($L$4)+1,NA()),ROWS($O$4:O1442))),"")</f>
        <v/>
      </c>
      <c r="P1442" t="str">
        <f>IF(O1442="","",IF(INDEX(TabPlayer2[Players],MATCH(P1441,TabPlayer2[Players],0)+1)="",$B$4,INDEX(TabPlayer2[Players],MATCH(P1441,TabPlayer2[Players],0)+1)))</f>
        <v/>
      </c>
      <c r="Q1442" t="str">
        <f t="shared" si="114"/>
        <v/>
      </c>
      <c r="R1442" t="str">
        <f>IF(TabResults[[#This Row],[Games-Periods-Players]]="","",1)</f>
        <v/>
      </c>
    </row>
    <row r="1443" spans="10:18" hidden="1" x14ac:dyDescent="0.25">
      <c r="J1443" s="11" t="str">
        <f t="shared" si="113"/>
        <v/>
      </c>
      <c r="K1443" t="str">
        <f>IF(ROW()-ROW($K$4)+1&gt;COUNTA($J$4:$J$5000)*COUNTA(TabPP[Players playing]),"",INDEX($J$4:$J$5000,INT((ROW()-ROW($K$4))/COUNTA(TabPP[Players playing])+1))&amp;"-"&amp;INDEX(TabPP[Players playing],MOD(ROW()-ROW($K$4),COUNTA(TabPP[Players playing]))+1))</f>
        <v>G4--</v>
      </c>
      <c r="L1443" t="str">
        <f t="shared" si="115"/>
        <v/>
      </c>
      <c r="M1443" t="str">
        <f t="shared" si="116"/>
        <v/>
      </c>
      <c r="N1443" t="str">
        <f t="shared" si="117"/>
        <v/>
      </c>
      <c r="O1443" t="str">
        <f t="array" ref="O1443">IFERROR(INDEX($L$4:$L$5000,_xlfn.AGGREGATE(15,6,IF($L$4:$L$5000&lt;&gt;"",ROW($L$4:$L$5000)-ROW($L$4)+1,NA()),ROWS($O$4:O1443))),"")</f>
        <v/>
      </c>
      <c r="P1443" t="str">
        <f>IF(O1443="","",IF(INDEX(TabPlayer2[Players],MATCH(P1442,TabPlayer2[Players],0)+1)="",$B$4,INDEX(TabPlayer2[Players],MATCH(P1442,TabPlayer2[Players],0)+1)))</f>
        <v/>
      </c>
      <c r="Q1443" t="str">
        <f t="shared" si="114"/>
        <v/>
      </c>
      <c r="R1443" t="str">
        <f>IF(TabResults[[#This Row],[Games-Periods-Players]]="","",1)</f>
        <v/>
      </c>
    </row>
    <row r="1444" spans="10:18" hidden="1" x14ac:dyDescent="0.25">
      <c r="J1444" s="11" t="str">
        <f t="shared" si="113"/>
        <v/>
      </c>
      <c r="K1444" t="str">
        <f>IF(ROW()-ROW($K$4)+1&gt;COUNTA($J$4:$J$5000)*COUNTA(TabPP[Players playing]),"",INDEX($J$4:$J$5000,INT((ROW()-ROW($K$4))/COUNTA(TabPP[Players playing])+1))&amp;"-"&amp;INDEX(TabPP[Players playing],MOD(ROW()-ROW($K$4),COUNTA(TabPP[Players playing]))+1))</f>
        <v>G4--PP1</v>
      </c>
      <c r="L1444" t="str">
        <f t="shared" si="115"/>
        <v/>
      </c>
      <c r="M1444" t="str">
        <f t="shared" si="116"/>
        <v/>
      </c>
      <c r="N1444" t="str">
        <f t="shared" si="117"/>
        <v/>
      </c>
      <c r="O1444" t="str">
        <f t="array" ref="O1444">IFERROR(INDEX($L$4:$L$5000,_xlfn.AGGREGATE(15,6,IF($L$4:$L$5000&lt;&gt;"",ROW($L$4:$L$5000)-ROW($L$4)+1,NA()),ROWS($O$4:O1444))),"")</f>
        <v/>
      </c>
      <c r="P1444" t="str">
        <f>IF(O1444="","",IF(INDEX(TabPlayer2[Players],MATCH(P1443,TabPlayer2[Players],0)+1)="",$B$4,INDEX(TabPlayer2[Players],MATCH(P1443,TabPlayer2[Players],0)+1)))</f>
        <v/>
      </c>
      <c r="Q1444" t="str">
        <f t="shared" si="114"/>
        <v/>
      </c>
      <c r="R1444" t="str">
        <f>IF(TabResults[[#This Row],[Games-Periods-Players]]="","",1)</f>
        <v/>
      </c>
    </row>
    <row r="1445" spans="10:18" hidden="1" x14ac:dyDescent="0.25">
      <c r="J1445" s="11" t="str">
        <f t="shared" si="113"/>
        <v/>
      </c>
      <c r="K1445" t="str">
        <f>IF(ROW()-ROW($K$4)+1&gt;COUNTA($J$4:$J$5000)*COUNTA(TabPP[Players playing]),"",INDEX($J$4:$J$5000,INT((ROW()-ROW($K$4))/COUNTA(TabPP[Players playing])+1))&amp;"-"&amp;INDEX(TabPP[Players playing],MOD(ROW()-ROW($K$4),COUNTA(TabPP[Players playing]))+1))</f>
        <v>G4--PP2</v>
      </c>
      <c r="L1445" t="str">
        <f t="shared" si="115"/>
        <v/>
      </c>
      <c r="M1445" t="str">
        <f t="shared" si="116"/>
        <v/>
      </c>
      <c r="N1445" t="str">
        <f t="shared" si="117"/>
        <v/>
      </c>
      <c r="O1445" t="str">
        <f t="array" ref="O1445">IFERROR(INDEX($L$4:$L$5000,_xlfn.AGGREGATE(15,6,IF($L$4:$L$5000&lt;&gt;"",ROW($L$4:$L$5000)-ROW($L$4)+1,NA()),ROWS($O$4:O1445))),"")</f>
        <v/>
      </c>
      <c r="P1445" t="str">
        <f>IF(O1445="","",IF(INDEX(TabPlayer2[Players],MATCH(P1444,TabPlayer2[Players],0)+1)="",$B$4,INDEX(TabPlayer2[Players],MATCH(P1444,TabPlayer2[Players],0)+1)))</f>
        <v/>
      </c>
      <c r="Q1445" t="str">
        <f t="shared" si="114"/>
        <v/>
      </c>
      <c r="R1445" t="str">
        <f>IF(TabResults[[#This Row],[Games-Periods-Players]]="","",1)</f>
        <v/>
      </c>
    </row>
    <row r="1446" spans="10:18" hidden="1" x14ac:dyDescent="0.25">
      <c r="J1446" s="11" t="str">
        <f t="shared" si="113"/>
        <v/>
      </c>
      <c r="K1446" t="str">
        <f>IF(ROW()-ROW($K$4)+1&gt;COUNTA($J$4:$J$5000)*COUNTA(TabPP[Players playing]),"",INDEX($J$4:$J$5000,INT((ROW()-ROW($K$4))/COUNTA(TabPP[Players playing])+1))&amp;"-"&amp;INDEX(TabPP[Players playing],MOD(ROW()-ROW($K$4),COUNTA(TabPP[Players playing]))+1))</f>
        <v>G4--PP3</v>
      </c>
      <c r="L1446" t="str">
        <f t="shared" si="115"/>
        <v/>
      </c>
      <c r="M1446" t="str">
        <f t="shared" si="116"/>
        <v/>
      </c>
      <c r="N1446" t="str">
        <f t="shared" si="117"/>
        <v/>
      </c>
      <c r="O1446" t="str">
        <f t="array" ref="O1446">IFERROR(INDEX($L$4:$L$5000,_xlfn.AGGREGATE(15,6,IF($L$4:$L$5000&lt;&gt;"",ROW($L$4:$L$5000)-ROW($L$4)+1,NA()),ROWS($O$4:O1446))),"")</f>
        <v/>
      </c>
      <c r="P1446" t="str">
        <f>IF(O1446="","",IF(INDEX(TabPlayer2[Players],MATCH(P1445,TabPlayer2[Players],0)+1)="",$B$4,INDEX(TabPlayer2[Players],MATCH(P1445,TabPlayer2[Players],0)+1)))</f>
        <v/>
      </c>
      <c r="Q1446" t="str">
        <f t="shared" si="114"/>
        <v/>
      </c>
      <c r="R1446" t="str">
        <f>IF(TabResults[[#This Row],[Games-Periods-Players]]="","",1)</f>
        <v/>
      </c>
    </row>
    <row r="1447" spans="10:18" hidden="1" x14ac:dyDescent="0.25">
      <c r="J1447" s="11" t="str">
        <f t="shared" si="113"/>
        <v/>
      </c>
      <c r="K1447" t="str">
        <f>IF(ROW()-ROW($K$4)+1&gt;COUNTA($J$4:$J$5000)*COUNTA(TabPP[Players playing]),"",INDEX($J$4:$J$5000,INT((ROW()-ROW($K$4))/COUNTA(TabPP[Players playing])+1))&amp;"-"&amp;INDEX(TabPP[Players playing],MOD(ROW()-ROW($K$4),COUNTA(TabPP[Players playing]))+1))</f>
        <v>G4--PP4</v>
      </c>
      <c r="L1447" t="str">
        <f t="shared" si="115"/>
        <v/>
      </c>
      <c r="M1447" t="str">
        <f t="shared" si="116"/>
        <v/>
      </c>
      <c r="N1447" t="str">
        <f t="shared" si="117"/>
        <v/>
      </c>
      <c r="O1447" t="str">
        <f t="array" ref="O1447">IFERROR(INDEX($L$4:$L$5000,_xlfn.AGGREGATE(15,6,IF($L$4:$L$5000&lt;&gt;"",ROW($L$4:$L$5000)-ROW($L$4)+1,NA()),ROWS($O$4:O1447))),"")</f>
        <v/>
      </c>
      <c r="P1447" t="str">
        <f>IF(O1447="","",IF(INDEX(TabPlayer2[Players],MATCH(P1446,TabPlayer2[Players],0)+1)="",$B$4,INDEX(TabPlayer2[Players],MATCH(P1446,TabPlayer2[Players],0)+1)))</f>
        <v/>
      </c>
      <c r="Q1447" t="str">
        <f t="shared" si="114"/>
        <v/>
      </c>
      <c r="R1447" t="str">
        <f>IF(TabResults[[#This Row],[Games-Periods-Players]]="","",1)</f>
        <v/>
      </c>
    </row>
    <row r="1448" spans="10:18" hidden="1" x14ac:dyDescent="0.25">
      <c r="J1448" s="11" t="str">
        <f t="shared" si="113"/>
        <v/>
      </c>
      <c r="K1448" t="str">
        <f>IF(ROW()-ROW($K$4)+1&gt;COUNTA($J$4:$J$5000)*COUNTA(TabPP[Players playing]),"",INDEX($J$4:$J$5000,INT((ROW()-ROW($K$4))/COUNTA(TabPP[Players playing])+1))&amp;"-"&amp;INDEX(TabPP[Players playing],MOD(ROW()-ROW($K$4),COUNTA(TabPP[Players playing]))+1))</f>
        <v>G4--PP5</v>
      </c>
      <c r="L1448" t="str">
        <f t="shared" si="115"/>
        <v/>
      </c>
      <c r="M1448" t="str">
        <f t="shared" si="116"/>
        <v/>
      </c>
      <c r="N1448" t="str">
        <f t="shared" si="117"/>
        <v/>
      </c>
      <c r="O1448" t="str">
        <f t="array" ref="O1448">IFERROR(INDEX($L$4:$L$5000,_xlfn.AGGREGATE(15,6,IF($L$4:$L$5000&lt;&gt;"",ROW($L$4:$L$5000)-ROW($L$4)+1,NA()),ROWS($O$4:O1448))),"")</f>
        <v/>
      </c>
      <c r="P1448" t="str">
        <f>IF(O1448="","",IF(INDEX(TabPlayer2[Players],MATCH(P1447,TabPlayer2[Players],0)+1)="",$B$4,INDEX(TabPlayer2[Players],MATCH(P1447,TabPlayer2[Players],0)+1)))</f>
        <v/>
      </c>
      <c r="Q1448" t="str">
        <f t="shared" si="114"/>
        <v/>
      </c>
      <c r="R1448" t="str">
        <f>IF(TabResults[[#This Row],[Games-Periods-Players]]="","",1)</f>
        <v/>
      </c>
    </row>
    <row r="1449" spans="10:18" hidden="1" x14ac:dyDescent="0.25">
      <c r="J1449" s="11" t="str">
        <f t="shared" si="113"/>
        <v/>
      </c>
      <c r="K1449" t="str">
        <f>IF(ROW()-ROW($K$4)+1&gt;COUNTA($J$4:$J$5000)*COUNTA(TabPP[Players playing]),"",INDEX($J$4:$J$5000,INT((ROW()-ROW($K$4))/COUNTA(TabPP[Players playing])+1))&amp;"-"&amp;INDEX(TabPP[Players playing],MOD(ROW()-ROW($K$4),COUNTA(TabPP[Players playing]))+1))</f>
        <v>G4--</v>
      </c>
      <c r="L1449" t="str">
        <f t="shared" si="115"/>
        <v/>
      </c>
      <c r="M1449" t="str">
        <f t="shared" si="116"/>
        <v/>
      </c>
      <c r="N1449" t="str">
        <f t="shared" si="117"/>
        <v/>
      </c>
      <c r="O1449" t="str">
        <f t="array" ref="O1449">IFERROR(INDEX($L$4:$L$5000,_xlfn.AGGREGATE(15,6,IF($L$4:$L$5000&lt;&gt;"",ROW($L$4:$L$5000)-ROW($L$4)+1,NA()),ROWS($O$4:O1449))),"")</f>
        <v/>
      </c>
      <c r="P1449" t="str">
        <f>IF(O1449="","",IF(INDEX(TabPlayer2[Players],MATCH(P1448,TabPlayer2[Players],0)+1)="",$B$4,INDEX(TabPlayer2[Players],MATCH(P1448,TabPlayer2[Players],0)+1)))</f>
        <v/>
      </c>
      <c r="Q1449" t="str">
        <f t="shared" si="114"/>
        <v/>
      </c>
      <c r="R1449" t="str">
        <f>IF(TabResults[[#This Row],[Games-Periods-Players]]="","",1)</f>
        <v/>
      </c>
    </row>
    <row r="1450" spans="10:18" hidden="1" x14ac:dyDescent="0.25">
      <c r="J1450" s="11" t="str">
        <f t="shared" si="113"/>
        <v/>
      </c>
      <c r="K1450" t="str">
        <f>IF(ROW()-ROW($K$4)+1&gt;COUNTA($J$4:$J$5000)*COUNTA(TabPP[Players playing]),"",INDEX($J$4:$J$5000,INT((ROW()-ROW($K$4))/COUNTA(TabPP[Players playing])+1))&amp;"-"&amp;INDEX(TabPP[Players playing],MOD(ROW()-ROW($K$4),COUNTA(TabPP[Players playing]))+1))</f>
        <v>G4--</v>
      </c>
      <c r="L1450" t="str">
        <f t="shared" si="115"/>
        <v/>
      </c>
      <c r="M1450" t="str">
        <f t="shared" si="116"/>
        <v/>
      </c>
      <c r="N1450" t="str">
        <f t="shared" si="117"/>
        <v/>
      </c>
      <c r="O1450" t="str">
        <f t="array" ref="O1450">IFERROR(INDEX($L$4:$L$5000,_xlfn.AGGREGATE(15,6,IF($L$4:$L$5000&lt;&gt;"",ROW($L$4:$L$5000)-ROW($L$4)+1,NA()),ROWS($O$4:O1450))),"")</f>
        <v/>
      </c>
      <c r="P1450" t="str">
        <f>IF(O1450="","",IF(INDEX(TabPlayer2[Players],MATCH(P1449,TabPlayer2[Players],0)+1)="",$B$4,INDEX(TabPlayer2[Players],MATCH(P1449,TabPlayer2[Players],0)+1)))</f>
        <v/>
      </c>
      <c r="Q1450" t="str">
        <f t="shared" si="114"/>
        <v/>
      </c>
      <c r="R1450" t="str">
        <f>IF(TabResults[[#This Row],[Games-Periods-Players]]="","",1)</f>
        <v/>
      </c>
    </row>
    <row r="1451" spans="10:18" hidden="1" x14ac:dyDescent="0.25">
      <c r="J1451" s="11" t="str">
        <f t="shared" si="113"/>
        <v/>
      </c>
      <c r="K1451" t="str">
        <f>IF(ROW()-ROW($K$4)+1&gt;COUNTA($J$4:$J$5000)*COUNTA(TabPP[Players playing]),"",INDEX($J$4:$J$5000,INT((ROW()-ROW($K$4))/COUNTA(TabPP[Players playing])+1))&amp;"-"&amp;INDEX(TabPP[Players playing],MOD(ROW()-ROW($K$4),COUNTA(TabPP[Players playing]))+1))</f>
        <v>G4--</v>
      </c>
      <c r="L1451" t="str">
        <f t="shared" si="115"/>
        <v/>
      </c>
      <c r="M1451" t="str">
        <f t="shared" si="116"/>
        <v/>
      </c>
      <c r="N1451" t="str">
        <f t="shared" si="117"/>
        <v/>
      </c>
      <c r="O1451" t="str">
        <f t="array" ref="O1451">IFERROR(INDEX($L$4:$L$5000,_xlfn.AGGREGATE(15,6,IF($L$4:$L$5000&lt;&gt;"",ROW($L$4:$L$5000)-ROW($L$4)+1,NA()),ROWS($O$4:O1451))),"")</f>
        <v/>
      </c>
      <c r="P1451" t="str">
        <f>IF(O1451="","",IF(INDEX(TabPlayer2[Players],MATCH(P1450,TabPlayer2[Players],0)+1)="",$B$4,INDEX(TabPlayer2[Players],MATCH(P1450,TabPlayer2[Players],0)+1)))</f>
        <v/>
      </c>
      <c r="Q1451" t="str">
        <f t="shared" si="114"/>
        <v/>
      </c>
      <c r="R1451" t="str">
        <f>IF(TabResults[[#This Row],[Games-Periods-Players]]="","",1)</f>
        <v/>
      </c>
    </row>
    <row r="1452" spans="10:18" hidden="1" x14ac:dyDescent="0.25">
      <c r="J1452" s="11" t="str">
        <f t="shared" si="113"/>
        <v/>
      </c>
      <c r="K1452" t="str">
        <f>IF(ROW()-ROW($K$4)+1&gt;COUNTA($J$4:$J$5000)*COUNTA(TabPP[Players playing]),"",INDEX($J$4:$J$5000,INT((ROW()-ROW($K$4))/COUNTA(TabPP[Players playing])+1))&amp;"-"&amp;INDEX(TabPP[Players playing],MOD(ROW()-ROW($K$4),COUNTA(TabPP[Players playing]))+1))</f>
        <v>G4--</v>
      </c>
      <c r="L1452" t="str">
        <f t="shared" si="115"/>
        <v/>
      </c>
      <c r="M1452" t="str">
        <f t="shared" si="116"/>
        <v/>
      </c>
      <c r="N1452" t="str">
        <f t="shared" si="117"/>
        <v/>
      </c>
      <c r="O1452" t="str">
        <f t="array" ref="O1452">IFERROR(INDEX($L$4:$L$5000,_xlfn.AGGREGATE(15,6,IF($L$4:$L$5000&lt;&gt;"",ROW($L$4:$L$5000)-ROW($L$4)+1,NA()),ROWS($O$4:O1452))),"")</f>
        <v/>
      </c>
      <c r="P1452" t="str">
        <f>IF(O1452="","",IF(INDEX(TabPlayer2[Players],MATCH(P1451,TabPlayer2[Players],0)+1)="",$B$4,INDEX(TabPlayer2[Players],MATCH(P1451,TabPlayer2[Players],0)+1)))</f>
        <v/>
      </c>
      <c r="Q1452" t="str">
        <f t="shared" si="114"/>
        <v/>
      </c>
      <c r="R1452" t="str">
        <f>IF(TabResults[[#This Row],[Games-Periods-Players]]="","",1)</f>
        <v/>
      </c>
    </row>
    <row r="1453" spans="10:18" hidden="1" x14ac:dyDescent="0.25">
      <c r="J1453" s="11" t="str">
        <f t="shared" si="113"/>
        <v/>
      </c>
      <c r="K1453" t="str">
        <f>IF(ROW()-ROW($K$4)+1&gt;COUNTA($J$4:$J$5000)*COUNTA(TabPP[Players playing]),"",INDEX($J$4:$J$5000,INT((ROW()-ROW($K$4))/COUNTA(TabPP[Players playing])+1))&amp;"-"&amp;INDEX(TabPP[Players playing],MOD(ROW()-ROW($K$4),COUNTA(TabPP[Players playing]))+1))</f>
        <v>G4--</v>
      </c>
      <c r="L1453" t="str">
        <f t="shared" si="115"/>
        <v/>
      </c>
      <c r="M1453" t="str">
        <f t="shared" si="116"/>
        <v/>
      </c>
      <c r="N1453" t="str">
        <f t="shared" si="117"/>
        <v/>
      </c>
      <c r="O1453" t="str">
        <f t="array" ref="O1453">IFERROR(INDEX($L$4:$L$5000,_xlfn.AGGREGATE(15,6,IF($L$4:$L$5000&lt;&gt;"",ROW($L$4:$L$5000)-ROW($L$4)+1,NA()),ROWS($O$4:O1453))),"")</f>
        <v/>
      </c>
      <c r="P1453" t="str">
        <f>IF(O1453="","",IF(INDEX(TabPlayer2[Players],MATCH(P1452,TabPlayer2[Players],0)+1)="",$B$4,INDEX(TabPlayer2[Players],MATCH(P1452,TabPlayer2[Players],0)+1)))</f>
        <v/>
      </c>
      <c r="Q1453" t="str">
        <f t="shared" si="114"/>
        <v/>
      </c>
      <c r="R1453" t="str">
        <f>IF(TabResults[[#This Row],[Games-Periods-Players]]="","",1)</f>
        <v/>
      </c>
    </row>
    <row r="1454" spans="10:18" hidden="1" x14ac:dyDescent="0.25">
      <c r="J1454" s="11" t="str">
        <f t="shared" si="113"/>
        <v/>
      </c>
      <c r="K1454" t="str">
        <f>IF(ROW()-ROW($K$4)+1&gt;COUNTA($J$4:$J$5000)*COUNTA(TabPP[Players playing]),"",INDEX($J$4:$J$5000,INT((ROW()-ROW($K$4))/COUNTA(TabPP[Players playing])+1))&amp;"-"&amp;INDEX(TabPP[Players playing],MOD(ROW()-ROW($K$4),COUNTA(TabPP[Players playing]))+1))</f>
        <v>G4--</v>
      </c>
      <c r="L1454" t="str">
        <f t="shared" si="115"/>
        <v/>
      </c>
      <c r="M1454" t="str">
        <f t="shared" si="116"/>
        <v/>
      </c>
      <c r="N1454" t="str">
        <f t="shared" si="117"/>
        <v/>
      </c>
      <c r="O1454" t="str">
        <f t="array" ref="O1454">IFERROR(INDEX($L$4:$L$5000,_xlfn.AGGREGATE(15,6,IF($L$4:$L$5000&lt;&gt;"",ROW($L$4:$L$5000)-ROW($L$4)+1,NA()),ROWS($O$4:O1454))),"")</f>
        <v/>
      </c>
      <c r="P1454" t="str">
        <f>IF(O1454="","",IF(INDEX(TabPlayer2[Players],MATCH(P1453,TabPlayer2[Players],0)+1)="",$B$4,INDEX(TabPlayer2[Players],MATCH(P1453,TabPlayer2[Players],0)+1)))</f>
        <v/>
      </c>
      <c r="Q1454" t="str">
        <f t="shared" si="114"/>
        <v/>
      </c>
      <c r="R1454" t="str">
        <f>IF(TabResults[[#This Row],[Games-Periods-Players]]="","",1)</f>
        <v/>
      </c>
    </row>
    <row r="1455" spans="10:18" hidden="1" x14ac:dyDescent="0.25">
      <c r="J1455" s="11" t="str">
        <f t="shared" si="113"/>
        <v/>
      </c>
      <c r="K1455" t="str">
        <f>IF(ROW()-ROW($K$4)+1&gt;COUNTA($J$4:$J$5000)*COUNTA(TabPP[Players playing]),"",INDEX($J$4:$J$5000,INT((ROW()-ROW($K$4))/COUNTA(TabPP[Players playing])+1))&amp;"-"&amp;INDEX(TabPP[Players playing],MOD(ROW()-ROW($K$4),COUNTA(TabPP[Players playing]))+1))</f>
        <v>G4--</v>
      </c>
      <c r="L1455" t="str">
        <f t="shared" si="115"/>
        <v/>
      </c>
      <c r="M1455" t="str">
        <f t="shared" si="116"/>
        <v/>
      </c>
      <c r="N1455" t="str">
        <f t="shared" si="117"/>
        <v/>
      </c>
      <c r="O1455" t="str">
        <f t="array" ref="O1455">IFERROR(INDEX($L$4:$L$5000,_xlfn.AGGREGATE(15,6,IF($L$4:$L$5000&lt;&gt;"",ROW($L$4:$L$5000)-ROW($L$4)+1,NA()),ROWS($O$4:O1455))),"")</f>
        <v/>
      </c>
      <c r="P1455" t="str">
        <f>IF(O1455="","",IF(INDEX(TabPlayer2[Players],MATCH(P1454,TabPlayer2[Players],0)+1)="",$B$4,INDEX(TabPlayer2[Players],MATCH(P1454,TabPlayer2[Players],0)+1)))</f>
        <v/>
      </c>
      <c r="Q1455" t="str">
        <f t="shared" si="114"/>
        <v/>
      </c>
      <c r="R1455" t="str">
        <f>IF(TabResults[[#This Row],[Games-Periods-Players]]="","",1)</f>
        <v/>
      </c>
    </row>
    <row r="1456" spans="10:18" hidden="1" x14ac:dyDescent="0.25">
      <c r="J1456" s="11" t="str">
        <f t="shared" si="113"/>
        <v/>
      </c>
      <c r="K1456" t="str">
        <f>IF(ROW()-ROW($K$4)+1&gt;COUNTA($J$4:$J$5000)*COUNTA(TabPP[Players playing]),"",INDEX($J$4:$J$5000,INT((ROW()-ROW($K$4))/COUNTA(TabPP[Players playing])+1))&amp;"-"&amp;INDEX(TabPP[Players playing],MOD(ROW()-ROW($K$4),COUNTA(TabPP[Players playing]))+1))</f>
        <v>G4--</v>
      </c>
      <c r="L1456" t="str">
        <f t="shared" si="115"/>
        <v/>
      </c>
      <c r="M1456" t="str">
        <f t="shared" si="116"/>
        <v/>
      </c>
      <c r="N1456" t="str">
        <f t="shared" si="117"/>
        <v/>
      </c>
      <c r="O1456" t="str">
        <f t="array" ref="O1456">IFERROR(INDEX($L$4:$L$5000,_xlfn.AGGREGATE(15,6,IF($L$4:$L$5000&lt;&gt;"",ROW($L$4:$L$5000)-ROW($L$4)+1,NA()),ROWS($O$4:O1456))),"")</f>
        <v/>
      </c>
      <c r="P1456" t="str">
        <f>IF(O1456="","",IF(INDEX(TabPlayer2[Players],MATCH(P1455,TabPlayer2[Players],0)+1)="",$B$4,INDEX(TabPlayer2[Players],MATCH(P1455,TabPlayer2[Players],0)+1)))</f>
        <v/>
      </c>
      <c r="Q1456" t="str">
        <f t="shared" si="114"/>
        <v/>
      </c>
      <c r="R1456" t="str">
        <f>IF(TabResults[[#This Row],[Games-Periods-Players]]="","",1)</f>
        <v/>
      </c>
    </row>
    <row r="1457" spans="10:18" hidden="1" x14ac:dyDescent="0.25">
      <c r="J1457" s="11" t="str">
        <f t="shared" si="113"/>
        <v/>
      </c>
      <c r="K1457" t="str">
        <f>IF(ROW()-ROW($K$4)+1&gt;COUNTA($J$4:$J$5000)*COUNTA(TabPP[Players playing]),"",INDEX($J$4:$J$5000,INT((ROW()-ROW($K$4))/COUNTA(TabPP[Players playing])+1))&amp;"-"&amp;INDEX(TabPP[Players playing],MOD(ROW()-ROW($K$4),COUNTA(TabPP[Players playing]))+1))</f>
        <v>G4--</v>
      </c>
      <c r="L1457" t="str">
        <f t="shared" si="115"/>
        <v/>
      </c>
      <c r="M1457" t="str">
        <f t="shared" si="116"/>
        <v/>
      </c>
      <c r="N1457" t="str">
        <f t="shared" si="117"/>
        <v/>
      </c>
      <c r="O1457" t="str">
        <f t="array" ref="O1457">IFERROR(INDEX($L$4:$L$5000,_xlfn.AGGREGATE(15,6,IF($L$4:$L$5000&lt;&gt;"",ROW($L$4:$L$5000)-ROW($L$4)+1,NA()),ROWS($O$4:O1457))),"")</f>
        <v/>
      </c>
      <c r="P1457" t="str">
        <f>IF(O1457="","",IF(INDEX(TabPlayer2[Players],MATCH(P1456,TabPlayer2[Players],0)+1)="",$B$4,INDEX(TabPlayer2[Players],MATCH(P1456,TabPlayer2[Players],0)+1)))</f>
        <v/>
      </c>
      <c r="Q1457" t="str">
        <f t="shared" si="114"/>
        <v/>
      </c>
      <c r="R1457" t="str">
        <f>IF(TabResults[[#This Row],[Games-Periods-Players]]="","",1)</f>
        <v/>
      </c>
    </row>
    <row r="1458" spans="10:18" hidden="1" x14ac:dyDescent="0.25">
      <c r="J1458" s="11" t="str">
        <f t="shared" si="113"/>
        <v/>
      </c>
      <c r="K1458" t="str">
        <f>IF(ROW()-ROW($K$4)+1&gt;COUNTA($J$4:$J$5000)*COUNTA(TabPP[Players playing]),"",INDEX($J$4:$J$5000,INT((ROW()-ROW($K$4))/COUNTA(TabPP[Players playing])+1))&amp;"-"&amp;INDEX(TabPP[Players playing],MOD(ROW()-ROW($K$4),COUNTA(TabPP[Players playing]))+1))</f>
        <v>G4--</v>
      </c>
      <c r="L1458" t="str">
        <f t="shared" si="115"/>
        <v/>
      </c>
      <c r="M1458" t="str">
        <f t="shared" si="116"/>
        <v/>
      </c>
      <c r="N1458" t="str">
        <f t="shared" si="117"/>
        <v/>
      </c>
      <c r="O1458" t="str">
        <f t="array" ref="O1458">IFERROR(INDEX($L$4:$L$5000,_xlfn.AGGREGATE(15,6,IF($L$4:$L$5000&lt;&gt;"",ROW($L$4:$L$5000)-ROW($L$4)+1,NA()),ROWS($O$4:O1458))),"")</f>
        <v/>
      </c>
      <c r="P1458" t="str">
        <f>IF(O1458="","",IF(INDEX(TabPlayer2[Players],MATCH(P1457,TabPlayer2[Players],0)+1)="",$B$4,INDEX(TabPlayer2[Players],MATCH(P1457,TabPlayer2[Players],0)+1)))</f>
        <v/>
      </c>
      <c r="Q1458" t="str">
        <f t="shared" si="114"/>
        <v/>
      </c>
      <c r="R1458" t="str">
        <f>IF(TabResults[[#This Row],[Games-Periods-Players]]="","",1)</f>
        <v/>
      </c>
    </row>
    <row r="1459" spans="10:18" hidden="1" x14ac:dyDescent="0.25">
      <c r="J1459" s="11" t="str">
        <f t="shared" si="113"/>
        <v/>
      </c>
      <c r="K1459" t="str">
        <f>IF(ROW()-ROW($K$4)+1&gt;COUNTA($J$4:$J$5000)*COUNTA(TabPP[Players playing]),"",INDEX($J$4:$J$5000,INT((ROW()-ROW($K$4))/COUNTA(TabPP[Players playing])+1))&amp;"-"&amp;INDEX(TabPP[Players playing],MOD(ROW()-ROW($K$4),COUNTA(TabPP[Players playing]))+1))</f>
        <v>G4--</v>
      </c>
      <c r="L1459" t="str">
        <f t="shared" si="115"/>
        <v/>
      </c>
      <c r="M1459" t="str">
        <f t="shared" si="116"/>
        <v/>
      </c>
      <c r="N1459" t="str">
        <f t="shared" si="117"/>
        <v/>
      </c>
      <c r="O1459" t="str">
        <f t="array" ref="O1459">IFERROR(INDEX($L$4:$L$5000,_xlfn.AGGREGATE(15,6,IF($L$4:$L$5000&lt;&gt;"",ROW($L$4:$L$5000)-ROW($L$4)+1,NA()),ROWS($O$4:O1459))),"")</f>
        <v/>
      </c>
      <c r="P1459" t="str">
        <f>IF(O1459="","",IF(INDEX(TabPlayer2[Players],MATCH(P1458,TabPlayer2[Players],0)+1)="",$B$4,INDEX(TabPlayer2[Players],MATCH(P1458,TabPlayer2[Players],0)+1)))</f>
        <v/>
      </c>
      <c r="Q1459" t="str">
        <f t="shared" si="114"/>
        <v/>
      </c>
      <c r="R1459" t="str">
        <f>IF(TabResults[[#This Row],[Games-Periods-Players]]="","",1)</f>
        <v/>
      </c>
    </row>
    <row r="1460" spans="10:18" hidden="1" x14ac:dyDescent="0.25">
      <c r="J1460" s="11" t="str">
        <f t="shared" si="113"/>
        <v/>
      </c>
      <c r="K1460" t="str">
        <f>IF(ROW()-ROW($K$4)+1&gt;COUNTA($J$4:$J$5000)*COUNTA(TabPP[Players playing]),"",INDEX($J$4:$J$5000,INT((ROW()-ROW($K$4))/COUNTA(TabPP[Players playing])+1))&amp;"-"&amp;INDEX(TabPP[Players playing],MOD(ROW()-ROW($K$4),COUNTA(TabPP[Players playing]))+1))</f>
        <v>G4--</v>
      </c>
      <c r="L1460" t="str">
        <f t="shared" si="115"/>
        <v/>
      </c>
      <c r="M1460" t="str">
        <f t="shared" si="116"/>
        <v/>
      </c>
      <c r="N1460" t="str">
        <f t="shared" si="117"/>
        <v/>
      </c>
      <c r="O1460" t="str">
        <f t="array" ref="O1460">IFERROR(INDEX($L$4:$L$5000,_xlfn.AGGREGATE(15,6,IF($L$4:$L$5000&lt;&gt;"",ROW($L$4:$L$5000)-ROW($L$4)+1,NA()),ROWS($O$4:O1460))),"")</f>
        <v/>
      </c>
      <c r="P1460" t="str">
        <f>IF(O1460="","",IF(INDEX(TabPlayer2[Players],MATCH(P1459,TabPlayer2[Players],0)+1)="",$B$4,INDEX(TabPlayer2[Players],MATCH(P1459,TabPlayer2[Players],0)+1)))</f>
        <v/>
      </c>
      <c r="Q1460" t="str">
        <f t="shared" si="114"/>
        <v/>
      </c>
      <c r="R1460" t="str">
        <f>IF(TabResults[[#This Row],[Games-Periods-Players]]="","",1)</f>
        <v/>
      </c>
    </row>
    <row r="1461" spans="10:18" hidden="1" x14ac:dyDescent="0.25">
      <c r="J1461" s="11" t="str">
        <f t="shared" si="113"/>
        <v/>
      </c>
      <c r="K1461" t="str">
        <f>IF(ROW()-ROW($K$4)+1&gt;COUNTA($J$4:$J$5000)*COUNTA(TabPP[Players playing]),"",INDEX($J$4:$J$5000,INT((ROW()-ROW($K$4))/COUNTA(TabPP[Players playing])+1))&amp;"-"&amp;INDEX(TabPP[Players playing],MOD(ROW()-ROW($K$4),COUNTA(TabPP[Players playing]))+1))</f>
        <v>G4--</v>
      </c>
      <c r="L1461" t="str">
        <f t="shared" si="115"/>
        <v/>
      </c>
      <c r="M1461" t="str">
        <f t="shared" si="116"/>
        <v/>
      </c>
      <c r="N1461" t="str">
        <f t="shared" si="117"/>
        <v/>
      </c>
      <c r="O1461" t="str">
        <f t="array" ref="O1461">IFERROR(INDEX($L$4:$L$5000,_xlfn.AGGREGATE(15,6,IF($L$4:$L$5000&lt;&gt;"",ROW($L$4:$L$5000)-ROW($L$4)+1,NA()),ROWS($O$4:O1461))),"")</f>
        <v/>
      </c>
      <c r="P1461" t="str">
        <f>IF(O1461="","",IF(INDEX(TabPlayer2[Players],MATCH(P1460,TabPlayer2[Players],0)+1)="",$B$4,INDEX(TabPlayer2[Players],MATCH(P1460,TabPlayer2[Players],0)+1)))</f>
        <v/>
      </c>
      <c r="Q1461" t="str">
        <f t="shared" si="114"/>
        <v/>
      </c>
      <c r="R1461" t="str">
        <f>IF(TabResults[[#This Row],[Games-Periods-Players]]="","",1)</f>
        <v/>
      </c>
    </row>
    <row r="1462" spans="10:18" hidden="1" x14ac:dyDescent="0.25">
      <c r="J1462" s="11" t="str">
        <f t="shared" si="113"/>
        <v/>
      </c>
      <c r="K1462" t="str">
        <f>IF(ROW()-ROW($K$4)+1&gt;COUNTA($J$4:$J$5000)*COUNTA(TabPP[Players playing]),"",INDEX($J$4:$J$5000,INT((ROW()-ROW($K$4))/COUNTA(TabPP[Players playing])+1))&amp;"-"&amp;INDEX(TabPP[Players playing],MOD(ROW()-ROW($K$4),COUNTA(TabPP[Players playing]))+1))</f>
        <v>G4--</v>
      </c>
      <c r="L1462" t="str">
        <f t="shared" si="115"/>
        <v/>
      </c>
      <c r="M1462" t="str">
        <f t="shared" si="116"/>
        <v/>
      </c>
      <c r="N1462" t="str">
        <f t="shared" si="117"/>
        <v/>
      </c>
      <c r="O1462" t="str">
        <f t="array" ref="O1462">IFERROR(INDEX($L$4:$L$5000,_xlfn.AGGREGATE(15,6,IF($L$4:$L$5000&lt;&gt;"",ROW($L$4:$L$5000)-ROW($L$4)+1,NA()),ROWS($O$4:O1462))),"")</f>
        <v/>
      </c>
      <c r="P1462" t="str">
        <f>IF(O1462="","",IF(INDEX(TabPlayer2[Players],MATCH(P1461,TabPlayer2[Players],0)+1)="",$B$4,INDEX(TabPlayer2[Players],MATCH(P1461,TabPlayer2[Players],0)+1)))</f>
        <v/>
      </c>
      <c r="Q1462" t="str">
        <f t="shared" si="114"/>
        <v/>
      </c>
      <c r="R1462" t="str">
        <f>IF(TabResults[[#This Row],[Games-Periods-Players]]="","",1)</f>
        <v/>
      </c>
    </row>
    <row r="1463" spans="10:18" hidden="1" x14ac:dyDescent="0.25">
      <c r="J1463" s="11" t="str">
        <f t="shared" si="113"/>
        <v/>
      </c>
      <c r="K1463" t="str">
        <f>IF(ROW()-ROW($K$4)+1&gt;COUNTA($J$4:$J$5000)*COUNTA(TabPP[Players playing]),"",INDEX($J$4:$J$5000,INT((ROW()-ROW($K$4))/COUNTA(TabPP[Players playing])+1))&amp;"-"&amp;INDEX(TabPP[Players playing],MOD(ROW()-ROW($K$4),COUNTA(TabPP[Players playing]))+1))</f>
        <v>G4--</v>
      </c>
      <c r="L1463" t="str">
        <f t="shared" si="115"/>
        <v/>
      </c>
      <c r="M1463" t="str">
        <f t="shared" si="116"/>
        <v/>
      </c>
      <c r="N1463" t="str">
        <f t="shared" si="117"/>
        <v/>
      </c>
      <c r="O1463" t="str">
        <f t="array" ref="O1463">IFERROR(INDEX($L$4:$L$5000,_xlfn.AGGREGATE(15,6,IF($L$4:$L$5000&lt;&gt;"",ROW($L$4:$L$5000)-ROW($L$4)+1,NA()),ROWS($O$4:O1463))),"")</f>
        <v/>
      </c>
      <c r="P1463" t="str">
        <f>IF(O1463="","",IF(INDEX(TabPlayer2[Players],MATCH(P1462,TabPlayer2[Players],0)+1)="",$B$4,INDEX(TabPlayer2[Players],MATCH(P1462,TabPlayer2[Players],0)+1)))</f>
        <v/>
      </c>
      <c r="Q1463" t="str">
        <f t="shared" si="114"/>
        <v/>
      </c>
      <c r="R1463" t="str">
        <f>IF(TabResults[[#This Row],[Games-Periods-Players]]="","",1)</f>
        <v/>
      </c>
    </row>
    <row r="1464" spans="10:18" hidden="1" x14ac:dyDescent="0.25">
      <c r="J1464" s="11" t="str">
        <f t="shared" si="113"/>
        <v/>
      </c>
      <c r="K1464" t="str">
        <f>IF(ROW()-ROW($K$4)+1&gt;COUNTA($J$4:$J$5000)*COUNTA(TabPP[Players playing]),"",INDEX($J$4:$J$5000,INT((ROW()-ROW($K$4))/COUNTA(TabPP[Players playing])+1))&amp;"-"&amp;INDEX(TabPP[Players playing],MOD(ROW()-ROW($K$4),COUNTA(TabPP[Players playing]))+1))</f>
        <v>G4--PP1</v>
      </c>
      <c r="L1464" t="str">
        <f t="shared" si="115"/>
        <v/>
      </c>
      <c r="M1464" t="str">
        <f t="shared" si="116"/>
        <v/>
      </c>
      <c r="N1464" t="str">
        <f t="shared" si="117"/>
        <v/>
      </c>
      <c r="O1464" t="str">
        <f t="array" ref="O1464">IFERROR(INDEX($L$4:$L$5000,_xlfn.AGGREGATE(15,6,IF($L$4:$L$5000&lt;&gt;"",ROW($L$4:$L$5000)-ROW($L$4)+1,NA()),ROWS($O$4:O1464))),"")</f>
        <v/>
      </c>
      <c r="P1464" t="str">
        <f>IF(O1464="","",IF(INDEX(TabPlayer2[Players],MATCH(P1463,TabPlayer2[Players],0)+1)="",$B$4,INDEX(TabPlayer2[Players],MATCH(P1463,TabPlayer2[Players],0)+1)))</f>
        <v/>
      </c>
      <c r="Q1464" t="str">
        <f t="shared" si="114"/>
        <v/>
      </c>
      <c r="R1464" t="str">
        <f>IF(TabResults[[#This Row],[Games-Periods-Players]]="","",1)</f>
        <v/>
      </c>
    </row>
    <row r="1465" spans="10:18" hidden="1" x14ac:dyDescent="0.25">
      <c r="J1465" s="11" t="str">
        <f t="shared" si="113"/>
        <v/>
      </c>
      <c r="K1465" t="str">
        <f>IF(ROW()-ROW($K$4)+1&gt;COUNTA($J$4:$J$5000)*COUNTA(TabPP[Players playing]),"",INDEX($J$4:$J$5000,INT((ROW()-ROW($K$4))/COUNTA(TabPP[Players playing])+1))&amp;"-"&amp;INDEX(TabPP[Players playing],MOD(ROW()-ROW($K$4),COUNTA(TabPP[Players playing]))+1))</f>
        <v>G4--PP2</v>
      </c>
      <c r="L1465" t="str">
        <f t="shared" si="115"/>
        <v/>
      </c>
      <c r="M1465" t="str">
        <f t="shared" si="116"/>
        <v/>
      </c>
      <c r="N1465" t="str">
        <f t="shared" si="117"/>
        <v/>
      </c>
      <c r="O1465" t="str">
        <f t="array" ref="O1465">IFERROR(INDEX($L$4:$L$5000,_xlfn.AGGREGATE(15,6,IF($L$4:$L$5000&lt;&gt;"",ROW($L$4:$L$5000)-ROW($L$4)+1,NA()),ROWS($O$4:O1465))),"")</f>
        <v/>
      </c>
      <c r="P1465" t="str">
        <f>IF(O1465="","",IF(INDEX(TabPlayer2[Players],MATCH(P1464,TabPlayer2[Players],0)+1)="",$B$4,INDEX(TabPlayer2[Players],MATCH(P1464,TabPlayer2[Players],0)+1)))</f>
        <v/>
      </c>
      <c r="Q1465" t="str">
        <f t="shared" si="114"/>
        <v/>
      </c>
      <c r="R1465" t="str">
        <f>IF(TabResults[[#This Row],[Games-Periods-Players]]="","",1)</f>
        <v/>
      </c>
    </row>
    <row r="1466" spans="10:18" hidden="1" x14ac:dyDescent="0.25">
      <c r="J1466" s="11" t="str">
        <f t="shared" si="113"/>
        <v/>
      </c>
      <c r="K1466" t="str">
        <f>IF(ROW()-ROW($K$4)+1&gt;COUNTA($J$4:$J$5000)*COUNTA(TabPP[Players playing]),"",INDEX($J$4:$J$5000,INT((ROW()-ROW($K$4))/COUNTA(TabPP[Players playing])+1))&amp;"-"&amp;INDEX(TabPP[Players playing],MOD(ROW()-ROW($K$4),COUNTA(TabPP[Players playing]))+1))</f>
        <v>G4--PP3</v>
      </c>
      <c r="L1466" t="str">
        <f t="shared" si="115"/>
        <v/>
      </c>
      <c r="M1466" t="str">
        <f t="shared" si="116"/>
        <v/>
      </c>
      <c r="N1466" t="str">
        <f t="shared" si="117"/>
        <v/>
      </c>
      <c r="O1466" t="str">
        <f t="array" ref="O1466">IFERROR(INDEX($L$4:$L$5000,_xlfn.AGGREGATE(15,6,IF($L$4:$L$5000&lt;&gt;"",ROW($L$4:$L$5000)-ROW($L$4)+1,NA()),ROWS($O$4:O1466))),"")</f>
        <v/>
      </c>
      <c r="P1466" t="str">
        <f>IF(O1466="","",IF(INDEX(TabPlayer2[Players],MATCH(P1465,TabPlayer2[Players],0)+1)="",$B$4,INDEX(TabPlayer2[Players],MATCH(P1465,TabPlayer2[Players],0)+1)))</f>
        <v/>
      </c>
      <c r="Q1466" t="str">
        <f t="shared" si="114"/>
        <v/>
      </c>
      <c r="R1466" t="str">
        <f>IF(TabResults[[#This Row],[Games-Periods-Players]]="","",1)</f>
        <v/>
      </c>
    </row>
    <row r="1467" spans="10:18" hidden="1" x14ac:dyDescent="0.25">
      <c r="J1467" s="11" t="str">
        <f t="shared" si="113"/>
        <v/>
      </c>
      <c r="K1467" t="str">
        <f>IF(ROW()-ROW($K$4)+1&gt;COUNTA($J$4:$J$5000)*COUNTA(TabPP[Players playing]),"",INDEX($J$4:$J$5000,INT((ROW()-ROW($K$4))/COUNTA(TabPP[Players playing])+1))&amp;"-"&amp;INDEX(TabPP[Players playing],MOD(ROW()-ROW($K$4),COUNTA(TabPP[Players playing]))+1))</f>
        <v>G4--PP4</v>
      </c>
      <c r="L1467" t="str">
        <f t="shared" si="115"/>
        <v/>
      </c>
      <c r="M1467" t="str">
        <f t="shared" si="116"/>
        <v/>
      </c>
      <c r="N1467" t="str">
        <f t="shared" si="117"/>
        <v/>
      </c>
      <c r="O1467" t="str">
        <f t="array" ref="O1467">IFERROR(INDEX($L$4:$L$5000,_xlfn.AGGREGATE(15,6,IF($L$4:$L$5000&lt;&gt;"",ROW($L$4:$L$5000)-ROW($L$4)+1,NA()),ROWS($O$4:O1467))),"")</f>
        <v/>
      </c>
      <c r="P1467" t="str">
        <f>IF(O1467="","",IF(INDEX(TabPlayer2[Players],MATCH(P1466,TabPlayer2[Players],0)+1)="",$B$4,INDEX(TabPlayer2[Players],MATCH(P1466,TabPlayer2[Players],0)+1)))</f>
        <v/>
      </c>
      <c r="Q1467" t="str">
        <f t="shared" si="114"/>
        <v/>
      </c>
      <c r="R1467" t="str">
        <f>IF(TabResults[[#This Row],[Games-Periods-Players]]="","",1)</f>
        <v/>
      </c>
    </row>
    <row r="1468" spans="10:18" hidden="1" x14ac:dyDescent="0.25">
      <c r="J1468" s="11" t="str">
        <f t="shared" si="113"/>
        <v/>
      </c>
      <c r="K1468" t="str">
        <f>IF(ROW()-ROW($K$4)+1&gt;COUNTA($J$4:$J$5000)*COUNTA(TabPP[Players playing]),"",INDEX($J$4:$J$5000,INT((ROW()-ROW($K$4))/COUNTA(TabPP[Players playing])+1))&amp;"-"&amp;INDEX(TabPP[Players playing],MOD(ROW()-ROW($K$4),COUNTA(TabPP[Players playing]))+1))</f>
        <v>G4--PP5</v>
      </c>
      <c r="L1468" t="str">
        <f t="shared" si="115"/>
        <v/>
      </c>
      <c r="M1468" t="str">
        <f t="shared" si="116"/>
        <v/>
      </c>
      <c r="N1468" t="str">
        <f t="shared" si="117"/>
        <v/>
      </c>
      <c r="O1468" t="str">
        <f t="array" ref="O1468">IFERROR(INDEX($L$4:$L$5000,_xlfn.AGGREGATE(15,6,IF($L$4:$L$5000&lt;&gt;"",ROW($L$4:$L$5000)-ROW($L$4)+1,NA()),ROWS($O$4:O1468))),"")</f>
        <v/>
      </c>
      <c r="P1468" t="str">
        <f>IF(O1468="","",IF(INDEX(TabPlayer2[Players],MATCH(P1467,TabPlayer2[Players],0)+1)="",$B$4,INDEX(TabPlayer2[Players],MATCH(P1467,TabPlayer2[Players],0)+1)))</f>
        <v/>
      </c>
      <c r="Q1468" t="str">
        <f t="shared" si="114"/>
        <v/>
      </c>
      <c r="R1468" t="str">
        <f>IF(TabResults[[#This Row],[Games-Periods-Players]]="","",1)</f>
        <v/>
      </c>
    </row>
    <row r="1469" spans="10:18" hidden="1" x14ac:dyDescent="0.25">
      <c r="J1469" s="11" t="str">
        <f t="shared" si="113"/>
        <v/>
      </c>
      <c r="K1469" t="str">
        <f>IF(ROW()-ROW($K$4)+1&gt;COUNTA($J$4:$J$5000)*COUNTA(TabPP[Players playing]),"",INDEX($J$4:$J$5000,INT((ROW()-ROW($K$4))/COUNTA(TabPP[Players playing])+1))&amp;"-"&amp;INDEX(TabPP[Players playing],MOD(ROW()-ROW($K$4),COUNTA(TabPP[Players playing]))+1))</f>
        <v>G4--</v>
      </c>
      <c r="L1469" t="str">
        <f t="shared" si="115"/>
        <v/>
      </c>
      <c r="M1469" t="str">
        <f t="shared" si="116"/>
        <v/>
      </c>
      <c r="N1469" t="str">
        <f t="shared" si="117"/>
        <v/>
      </c>
      <c r="O1469" t="str">
        <f t="array" ref="O1469">IFERROR(INDEX($L$4:$L$5000,_xlfn.AGGREGATE(15,6,IF($L$4:$L$5000&lt;&gt;"",ROW($L$4:$L$5000)-ROW($L$4)+1,NA()),ROWS($O$4:O1469))),"")</f>
        <v/>
      </c>
      <c r="P1469" t="str">
        <f>IF(O1469="","",IF(INDEX(TabPlayer2[Players],MATCH(P1468,TabPlayer2[Players],0)+1)="",$B$4,INDEX(TabPlayer2[Players],MATCH(P1468,TabPlayer2[Players],0)+1)))</f>
        <v/>
      </c>
      <c r="Q1469" t="str">
        <f t="shared" si="114"/>
        <v/>
      </c>
      <c r="R1469" t="str">
        <f>IF(TabResults[[#This Row],[Games-Periods-Players]]="","",1)</f>
        <v/>
      </c>
    </row>
    <row r="1470" spans="10:18" hidden="1" x14ac:dyDescent="0.25">
      <c r="J1470" s="11" t="str">
        <f t="shared" si="113"/>
        <v/>
      </c>
      <c r="K1470" t="str">
        <f>IF(ROW()-ROW($K$4)+1&gt;COUNTA($J$4:$J$5000)*COUNTA(TabPP[Players playing]),"",INDEX($J$4:$J$5000,INT((ROW()-ROW($K$4))/COUNTA(TabPP[Players playing])+1))&amp;"-"&amp;INDEX(TabPP[Players playing],MOD(ROW()-ROW($K$4),COUNTA(TabPP[Players playing]))+1))</f>
        <v>G4--</v>
      </c>
      <c r="L1470" t="str">
        <f t="shared" si="115"/>
        <v/>
      </c>
      <c r="M1470" t="str">
        <f t="shared" si="116"/>
        <v/>
      </c>
      <c r="N1470" t="str">
        <f t="shared" si="117"/>
        <v/>
      </c>
      <c r="O1470" t="str">
        <f t="array" ref="O1470">IFERROR(INDEX($L$4:$L$5000,_xlfn.AGGREGATE(15,6,IF($L$4:$L$5000&lt;&gt;"",ROW($L$4:$L$5000)-ROW($L$4)+1,NA()),ROWS($O$4:O1470))),"")</f>
        <v/>
      </c>
      <c r="P1470" t="str">
        <f>IF(O1470="","",IF(INDEX(TabPlayer2[Players],MATCH(P1469,TabPlayer2[Players],0)+1)="",$B$4,INDEX(TabPlayer2[Players],MATCH(P1469,TabPlayer2[Players],0)+1)))</f>
        <v/>
      </c>
      <c r="Q1470" t="str">
        <f t="shared" si="114"/>
        <v/>
      </c>
      <c r="R1470" t="str">
        <f>IF(TabResults[[#This Row],[Games-Periods-Players]]="","",1)</f>
        <v/>
      </c>
    </row>
    <row r="1471" spans="10:18" hidden="1" x14ac:dyDescent="0.25">
      <c r="J1471" s="11" t="str">
        <f t="shared" si="113"/>
        <v/>
      </c>
      <c r="K1471" t="str">
        <f>IF(ROW()-ROW($K$4)+1&gt;COUNTA($J$4:$J$5000)*COUNTA(TabPP[Players playing]),"",INDEX($J$4:$J$5000,INT((ROW()-ROW($K$4))/COUNTA(TabPP[Players playing])+1))&amp;"-"&amp;INDEX(TabPP[Players playing],MOD(ROW()-ROW($K$4),COUNTA(TabPP[Players playing]))+1))</f>
        <v>G4--</v>
      </c>
      <c r="L1471" t="str">
        <f t="shared" si="115"/>
        <v/>
      </c>
      <c r="M1471" t="str">
        <f t="shared" si="116"/>
        <v/>
      </c>
      <c r="N1471" t="str">
        <f t="shared" si="117"/>
        <v/>
      </c>
      <c r="O1471" t="str">
        <f t="array" ref="O1471">IFERROR(INDEX($L$4:$L$5000,_xlfn.AGGREGATE(15,6,IF($L$4:$L$5000&lt;&gt;"",ROW($L$4:$L$5000)-ROW($L$4)+1,NA()),ROWS($O$4:O1471))),"")</f>
        <v/>
      </c>
      <c r="P1471" t="str">
        <f>IF(O1471="","",IF(INDEX(TabPlayer2[Players],MATCH(P1470,TabPlayer2[Players],0)+1)="",$B$4,INDEX(TabPlayer2[Players],MATCH(P1470,TabPlayer2[Players],0)+1)))</f>
        <v/>
      </c>
      <c r="Q1471" t="str">
        <f t="shared" si="114"/>
        <v/>
      </c>
      <c r="R1471" t="str">
        <f>IF(TabResults[[#This Row],[Games-Periods-Players]]="","",1)</f>
        <v/>
      </c>
    </row>
    <row r="1472" spans="10:18" hidden="1" x14ac:dyDescent="0.25">
      <c r="J1472" s="11" t="str">
        <f t="shared" si="113"/>
        <v/>
      </c>
      <c r="K1472" t="str">
        <f>IF(ROW()-ROW($K$4)+1&gt;COUNTA($J$4:$J$5000)*COUNTA(TabPP[Players playing]),"",INDEX($J$4:$J$5000,INT((ROW()-ROW($K$4))/COUNTA(TabPP[Players playing])+1))&amp;"-"&amp;INDEX(TabPP[Players playing],MOD(ROW()-ROW($K$4),COUNTA(TabPP[Players playing]))+1))</f>
        <v>G4--</v>
      </c>
      <c r="L1472" t="str">
        <f t="shared" si="115"/>
        <v/>
      </c>
      <c r="M1472" t="str">
        <f t="shared" si="116"/>
        <v/>
      </c>
      <c r="N1472" t="str">
        <f t="shared" si="117"/>
        <v/>
      </c>
      <c r="O1472" t="str">
        <f t="array" ref="O1472">IFERROR(INDEX($L$4:$L$5000,_xlfn.AGGREGATE(15,6,IF($L$4:$L$5000&lt;&gt;"",ROW($L$4:$L$5000)-ROW($L$4)+1,NA()),ROWS($O$4:O1472))),"")</f>
        <v/>
      </c>
      <c r="P1472" t="str">
        <f>IF(O1472="","",IF(INDEX(TabPlayer2[Players],MATCH(P1471,TabPlayer2[Players],0)+1)="",$B$4,INDEX(TabPlayer2[Players],MATCH(P1471,TabPlayer2[Players],0)+1)))</f>
        <v/>
      </c>
      <c r="Q1472" t="str">
        <f t="shared" si="114"/>
        <v/>
      </c>
      <c r="R1472" t="str">
        <f>IF(TabResults[[#This Row],[Games-Periods-Players]]="","",1)</f>
        <v/>
      </c>
    </row>
    <row r="1473" spans="10:18" hidden="1" x14ac:dyDescent="0.25">
      <c r="J1473" s="11" t="str">
        <f t="shared" si="113"/>
        <v/>
      </c>
      <c r="K1473" t="str">
        <f>IF(ROW()-ROW($K$4)+1&gt;COUNTA($J$4:$J$5000)*COUNTA(TabPP[Players playing]),"",INDEX($J$4:$J$5000,INT((ROW()-ROW($K$4))/COUNTA(TabPP[Players playing])+1))&amp;"-"&amp;INDEX(TabPP[Players playing],MOD(ROW()-ROW($K$4),COUNTA(TabPP[Players playing]))+1))</f>
        <v>G4--</v>
      </c>
      <c r="L1473" t="str">
        <f t="shared" si="115"/>
        <v/>
      </c>
      <c r="M1473" t="str">
        <f t="shared" si="116"/>
        <v/>
      </c>
      <c r="N1473" t="str">
        <f t="shared" si="117"/>
        <v/>
      </c>
      <c r="O1473" t="str">
        <f t="array" ref="O1473">IFERROR(INDEX($L$4:$L$5000,_xlfn.AGGREGATE(15,6,IF($L$4:$L$5000&lt;&gt;"",ROW($L$4:$L$5000)-ROW($L$4)+1,NA()),ROWS($O$4:O1473))),"")</f>
        <v/>
      </c>
      <c r="P1473" t="str">
        <f>IF(O1473="","",IF(INDEX(TabPlayer2[Players],MATCH(P1472,TabPlayer2[Players],0)+1)="",$B$4,INDEX(TabPlayer2[Players],MATCH(P1472,TabPlayer2[Players],0)+1)))</f>
        <v/>
      </c>
      <c r="Q1473" t="str">
        <f t="shared" si="114"/>
        <v/>
      </c>
      <c r="R1473" t="str">
        <f>IF(TabResults[[#This Row],[Games-Periods-Players]]="","",1)</f>
        <v/>
      </c>
    </row>
    <row r="1474" spans="10:18" hidden="1" x14ac:dyDescent="0.25">
      <c r="J1474" s="11" t="str">
        <f t="shared" si="113"/>
        <v/>
      </c>
      <c r="K1474" t="str">
        <f>IF(ROW()-ROW($K$4)+1&gt;COUNTA($J$4:$J$5000)*COUNTA(TabPP[Players playing]),"",INDEX($J$4:$J$5000,INT((ROW()-ROW($K$4))/COUNTA(TabPP[Players playing])+1))&amp;"-"&amp;INDEX(TabPP[Players playing],MOD(ROW()-ROW($K$4),COUNTA(TabPP[Players playing]))+1))</f>
        <v>G4--</v>
      </c>
      <c r="L1474" t="str">
        <f t="shared" si="115"/>
        <v/>
      </c>
      <c r="M1474" t="str">
        <f t="shared" si="116"/>
        <v/>
      </c>
      <c r="N1474" t="str">
        <f t="shared" si="117"/>
        <v/>
      </c>
      <c r="O1474" t="str">
        <f t="array" ref="O1474">IFERROR(INDEX($L$4:$L$5000,_xlfn.AGGREGATE(15,6,IF($L$4:$L$5000&lt;&gt;"",ROW($L$4:$L$5000)-ROW($L$4)+1,NA()),ROWS($O$4:O1474))),"")</f>
        <v/>
      </c>
      <c r="P1474" t="str">
        <f>IF(O1474="","",IF(INDEX(TabPlayer2[Players],MATCH(P1473,TabPlayer2[Players],0)+1)="",$B$4,INDEX(TabPlayer2[Players],MATCH(P1473,TabPlayer2[Players],0)+1)))</f>
        <v/>
      </c>
      <c r="Q1474" t="str">
        <f t="shared" si="114"/>
        <v/>
      </c>
      <c r="R1474" t="str">
        <f>IF(TabResults[[#This Row],[Games-Periods-Players]]="","",1)</f>
        <v/>
      </c>
    </row>
    <row r="1475" spans="10:18" hidden="1" x14ac:dyDescent="0.25">
      <c r="J1475" s="11" t="str">
        <f t="shared" si="113"/>
        <v/>
      </c>
      <c r="K1475" t="str">
        <f>IF(ROW()-ROW($K$4)+1&gt;COUNTA($J$4:$J$5000)*COUNTA(TabPP[Players playing]),"",INDEX($J$4:$J$5000,INT((ROW()-ROW($K$4))/COUNTA(TabPP[Players playing])+1))&amp;"-"&amp;INDEX(TabPP[Players playing],MOD(ROW()-ROW($K$4),COUNTA(TabPP[Players playing]))+1))</f>
        <v>G4--</v>
      </c>
      <c r="L1475" t="str">
        <f t="shared" si="115"/>
        <v/>
      </c>
      <c r="M1475" t="str">
        <f t="shared" si="116"/>
        <v/>
      </c>
      <c r="N1475" t="str">
        <f t="shared" si="117"/>
        <v/>
      </c>
      <c r="O1475" t="str">
        <f t="array" ref="O1475">IFERROR(INDEX($L$4:$L$5000,_xlfn.AGGREGATE(15,6,IF($L$4:$L$5000&lt;&gt;"",ROW($L$4:$L$5000)-ROW($L$4)+1,NA()),ROWS($O$4:O1475))),"")</f>
        <v/>
      </c>
      <c r="P1475" t="str">
        <f>IF(O1475="","",IF(INDEX(TabPlayer2[Players],MATCH(P1474,TabPlayer2[Players],0)+1)="",$B$4,INDEX(TabPlayer2[Players],MATCH(P1474,TabPlayer2[Players],0)+1)))</f>
        <v/>
      </c>
      <c r="Q1475" t="str">
        <f t="shared" si="114"/>
        <v/>
      </c>
      <c r="R1475" t="str">
        <f>IF(TabResults[[#This Row],[Games-Periods-Players]]="","",1)</f>
        <v/>
      </c>
    </row>
    <row r="1476" spans="10:18" hidden="1" x14ac:dyDescent="0.25">
      <c r="J1476" s="11" t="str">
        <f t="shared" ref="J1476:J1539" si="118">IF(ROW()-ROW($J$4)+1&gt;COUNTA($D$4:$D$23)*COUNTA($F$4:$F$23),"",INDEX($D$4:$D$23,INT((ROW()-ROW($J$4))/COUNTA($F$4:$F$23)+1))&amp;"-"&amp;INDEX($F$4:$F$23,MOD(ROW()-ROW($J$4),COUNTA($F$4:$F$23))+1))</f>
        <v/>
      </c>
      <c r="K1476" t="str">
        <f>IF(ROW()-ROW($K$4)+1&gt;COUNTA($J$4:$J$5000)*COUNTA(TabPP[Players playing]),"",INDEX($J$4:$J$5000,INT((ROW()-ROW($K$4))/COUNTA(TabPP[Players playing])+1))&amp;"-"&amp;INDEX(TabPP[Players playing],MOD(ROW()-ROW($K$4),COUNTA(TabPP[Players playing]))+1))</f>
        <v>G4--</v>
      </c>
      <c r="L1476" t="str">
        <f t="shared" si="115"/>
        <v/>
      </c>
      <c r="M1476" t="str">
        <f t="shared" si="116"/>
        <v/>
      </c>
      <c r="N1476" t="str">
        <f t="shared" si="117"/>
        <v/>
      </c>
      <c r="O1476" t="str">
        <f t="array" ref="O1476">IFERROR(INDEX($L$4:$L$5000,_xlfn.AGGREGATE(15,6,IF($L$4:$L$5000&lt;&gt;"",ROW($L$4:$L$5000)-ROW($L$4)+1,NA()),ROWS($O$4:O1476))),"")</f>
        <v/>
      </c>
      <c r="P1476" t="str">
        <f>IF(O1476="","",IF(INDEX(TabPlayer2[Players],MATCH(P1475,TabPlayer2[Players],0)+1)="",$B$4,INDEX(TabPlayer2[Players],MATCH(P1475,TabPlayer2[Players],0)+1)))</f>
        <v/>
      </c>
      <c r="Q1476" t="str">
        <f t="shared" ref="Q1476:Q1539" si="119">IF(O1476="","",M1476&amp;"-"&amp;N1476&amp;"-"&amp;P1476)</f>
        <v/>
      </c>
      <c r="R1476" t="str">
        <f>IF(TabResults[[#This Row],[Games-Periods-Players]]="","",1)</f>
        <v/>
      </c>
    </row>
    <row r="1477" spans="10:18" hidden="1" x14ac:dyDescent="0.25">
      <c r="J1477" s="11" t="str">
        <f t="shared" si="118"/>
        <v/>
      </c>
      <c r="K1477" t="str">
        <f>IF(ROW()-ROW($K$4)+1&gt;COUNTA($J$4:$J$5000)*COUNTA(TabPP[Players playing]),"",INDEX($J$4:$J$5000,INT((ROW()-ROW($K$4))/COUNTA(TabPP[Players playing])+1))&amp;"-"&amp;INDEX(TabPP[Players playing],MOD(ROW()-ROW($K$4),COUNTA(TabPP[Players playing]))+1))</f>
        <v>G4--</v>
      </c>
      <c r="L1477" t="str">
        <f t="shared" ref="L1477:L1540" si="120">IF(LEN(K1477)&gt;=9,K1477,"")</f>
        <v/>
      </c>
      <c r="M1477" t="str">
        <f t="shared" ref="M1477:M1540" si="121">TRIM(LEFT(SUBSTITUTE(O1477,"-",REPT(" ",LEN(O1477))),LEN(O1477)))</f>
        <v/>
      </c>
      <c r="N1477" t="str">
        <f t="shared" ref="N1477:N1540" si="122">TRIM(MID(SUBSTITUTE(O1477,"-",REPT(" ",LEN(O1477))),(2-1)*LEN(O1477)+1,LEN(O1477)))</f>
        <v/>
      </c>
      <c r="O1477" t="str">
        <f t="array" ref="O1477">IFERROR(INDEX($L$4:$L$5000,_xlfn.AGGREGATE(15,6,IF($L$4:$L$5000&lt;&gt;"",ROW($L$4:$L$5000)-ROW($L$4)+1,NA()),ROWS($O$4:O1477))),"")</f>
        <v/>
      </c>
      <c r="P1477" t="str">
        <f>IF(O1477="","",IF(INDEX(TabPlayer2[Players],MATCH(P1476,TabPlayer2[Players],0)+1)="",$B$4,INDEX(TabPlayer2[Players],MATCH(P1476,TabPlayer2[Players],0)+1)))</f>
        <v/>
      </c>
      <c r="Q1477" t="str">
        <f t="shared" si="119"/>
        <v/>
      </c>
      <c r="R1477" t="str">
        <f>IF(TabResults[[#This Row],[Games-Periods-Players]]="","",1)</f>
        <v/>
      </c>
    </row>
    <row r="1478" spans="10:18" hidden="1" x14ac:dyDescent="0.25">
      <c r="J1478" s="11" t="str">
        <f t="shared" si="118"/>
        <v/>
      </c>
      <c r="K1478" t="str">
        <f>IF(ROW()-ROW($K$4)+1&gt;COUNTA($J$4:$J$5000)*COUNTA(TabPP[Players playing]),"",INDEX($J$4:$J$5000,INT((ROW()-ROW($K$4))/COUNTA(TabPP[Players playing])+1))&amp;"-"&amp;INDEX(TabPP[Players playing],MOD(ROW()-ROW($K$4),COUNTA(TabPP[Players playing]))+1))</f>
        <v>G4--</v>
      </c>
      <c r="L1478" t="str">
        <f t="shared" si="120"/>
        <v/>
      </c>
      <c r="M1478" t="str">
        <f t="shared" si="121"/>
        <v/>
      </c>
      <c r="N1478" t="str">
        <f t="shared" si="122"/>
        <v/>
      </c>
      <c r="O1478" t="str">
        <f t="array" ref="O1478">IFERROR(INDEX($L$4:$L$5000,_xlfn.AGGREGATE(15,6,IF($L$4:$L$5000&lt;&gt;"",ROW($L$4:$L$5000)-ROW($L$4)+1,NA()),ROWS($O$4:O1478))),"")</f>
        <v/>
      </c>
      <c r="P1478" t="str">
        <f>IF(O1478="","",IF(INDEX(TabPlayer2[Players],MATCH(P1477,TabPlayer2[Players],0)+1)="",$B$4,INDEX(TabPlayer2[Players],MATCH(P1477,TabPlayer2[Players],0)+1)))</f>
        <v/>
      </c>
      <c r="Q1478" t="str">
        <f t="shared" si="119"/>
        <v/>
      </c>
      <c r="R1478" t="str">
        <f>IF(TabResults[[#This Row],[Games-Periods-Players]]="","",1)</f>
        <v/>
      </c>
    </row>
    <row r="1479" spans="10:18" hidden="1" x14ac:dyDescent="0.25">
      <c r="J1479" s="11" t="str">
        <f t="shared" si="118"/>
        <v/>
      </c>
      <c r="K1479" t="str">
        <f>IF(ROW()-ROW($K$4)+1&gt;COUNTA($J$4:$J$5000)*COUNTA(TabPP[Players playing]),"",INDEX($J$4:$J$5000,INT((ROW()-ROW($K$4))/COUNTA(TabPP[Players playing])+1))&amp;"-"&amp;INDEX(TabPP[Players playing],MOD(ROW()-ROW($K$4),COUNTA(TabPP[Players playing]))+1))</f>
        <v>G4--</v>
      </c>
      <c r="L1479" t="str">
        <f t="shared" si="120"/>
        <v/>
      </c>
      <c r="M1479" t="str">
        <f t="shared" si="121"/>
        <v/>
      </c>
      <c r="N1479" t="str">
        <f t="shared" si="122"/>
        <v/>
      </c>
      <c r="O1479" t="str">
        <f t="array" ref="O1479">IFERROR(INDEX($L$4:$L$5000,_xlfn.AGGREGATE(15,6,IF($L$4:$L$5000&lt;&gt;"",ROW($L$4:$L$5000)-ROW($L$4)+1,NA()),ROWS($O$4:O1479))),"")</f>
        <v/>
      </c>
      <c r="P1479" t="str">
        <f>IF(O1479="","",IF(INDEX(TabPlayer2[Players],MATCH(P1478,TabPlayer2[Players],0)+1)="",$B$4,INDEX(TabPlayer2[Players],MATCH(P1478,TabPlayer2[Players],0)+1)))</f>
        <v/>
      </c>
      <c r="Q1479" t="str">
        <f t="shared" si="119"/>
        <v/>
      </c>
      <c r="R1479" t="str">
        <f>IF(TabResults[[#This Row],[Games-Periods-Players]]="","",1)</f>
        <v/>
      </c>
    </row>
    <row r="1480" spans="10:18" hidden="1" x14ac:dyDescent="0.25">
      <c r="J1480" s="11" t="str">
        <f t="shared" si="118"/>
        <v/>
      </c>
      <c r="K1480" t="str">
        <f>IF(ROW()-ROW($K$4)+1&gt;COUNTA($J$4:$J$5000)*COUNTA(TabPP[Players playing]),"",INDEX($J$4:$J$5000,INT((ROW()-ROW($K$4))/COUNTA(TabPP[Players playing])+1))&amp;"-"&amp;INDEX(TabPP[Players playing],MOD(ROW()-ROW($K$4),COUNTA(TabPP[Players playing]))+1))</f>
        <v>G4--</v>
      </c>
      <c r="L1480" t="str">
        <f t="shared" si="120"/>
        <v/>
      </c>
      <c r="M1480" t="str">
        <f t="shared" si="121"/>
        <v/>
      </c>
      <c r="N1480" t="str">
        <f t="shared" si="122"/>
        <v/>
      </c>
      <c r="O1480" t="str">
        <f t="array" ref="O1480">IFERROR(INDEX($L$4:$L$5000,_xlfn.AGGREGATE(15,6,IF($L$4:$L$5000&lt;&gt;"",ROW($L$4:$L$5000)-ROW($L$4)+1,NA()),ROWS($O$4:O1480))),"")</f>
        <v/>
      </c>
      <c r="P1480" t="str">
        <f>IF(O1480="","",IF(INDEX(TabPlayer2[Players],MATCH(P1479,TabPlayer2[Players],0)+1)="",$B$4,INDEX(TabPlayer2[Players],MATCH(P1479,TabPlayer2[Players],0)+1)))</f>
        <v/>
      </c>
      <c r="Q1480" t="str">
        <f t="shared" si="119"/>
        <v/>
      </c>
      <c r="R1480" t="str">
        <f>IF(TabResults[[#This Row],[Games-Periods-Players]]="","",1)</f>
        <v/>
      </c>
    </row>
    <row r="1481" spans="10:18" hidden="1" x14ac:dyDescent="0.25">
      <c r="J1481" s="11" t="str">
        <f t="shared" si="118"/>
        <v/>
      </c>
      <c r="K1481" t="str">
        <f>IF(ROW()-ROW($K$4)+1&gt;COUNTA($J$4:$J$5000)*COUNTA(TabPP[Players playing]),"",INDEX($J$4:$J$5000,INT((ROW()-ROW($K$4))/COUNTA(TabPP[Players playing])+1))&amp;"-"&amp;INDEX(TabPP[Players playing],MOD(ROW()-ROW($K$4),COUNTA(TabPP[Players playing]))+1))</f>
        <v>G4--</v>
      </c>
      <c r="L1481" t="str">
        <f t="shared" si="120"/>
        <v/>
      </c>
      <c r="M1481" t="str">
        <f t="shared" si="121"/>
        <v/>
      </c>
      <c r="N1481" t="str">
        <f t="shared" si="122"/>
        <v/>
      </c>
      <c r="O1481" t="str">
        <f t="array" ref="O1481">IFERROR(INDEX($L$4:$L$5000,_xlfn.AGGREGATE(15,6,IF($L$4:$L$5000&lt;&gt;"",ROW($L$4:$L$5000)-ROW($L$4)+1,NA()),ROWS($O$4:O1481))),"")</f>
        <v/>
      </c>
      <c r="P1481" t="str">
        <f>IF(O1481="","",IF(INDEX(TabPlayer2[Players],MATCH(P1480,TabPlayer2[Players],0)+1)="",$B$4,INDEX(TabPlayer2[Players],MATCH(P1480,TabPlayer2[Players],0)+1)))</f>
        <v/>
      </c>
      <c r="Q1481" t="str">
        <f t="shared" si="119"/>
        <v/>
      </c>
      <c r="R1481" t="str">
        <f>IF(TabResults[[#This Row],[Games-Periods-Players]]="","",1)</f>
        <v/>
      </c>
    </row>
    <row r="1482" spans="10:18" hidden="1" x14ac:dyDescent="0.25">
      <c r="J1482" s="11" t="str">
        <f t="shared" si="118"/>
        <v/>
      </c>
      <c r="K1482" t="str">
        <f>IF(ROW()-ROW($K$4)+1&gt;COUNTA($J$4:$J$5000)*COUNTA(TabPP[Players playing]),"",INDEX($J$4:$J$5000,INT((ROW()-ROW($K$4))/COUNTA(TabPP[Players playing])+1))&amp;"-"&amp;INDEX(TabPP[Players playing],MOD(ROW()-ROW($K$4),COUNTA(TabPP[Players playing]))+1))</f>
        <v>G4--</v>
      </c>
      <c r="L1482" t="str">
        <f t="shared" si="120"/>
        <v/>
      </c>
      <c r="M1482" t="str">
        <f t="shared" si="121"/>
        <v/>
      </c>
      <c r="N1482" t="str">
        <f t="shared" si="122"/>
        <v/>
      </c>
      <c r="O1482" t="str">
        <f t="array" ref="O1482">IFERROR(INDEX($L$4:$L$5000,_xlfn.AGGREGATE(15,6,IF($L$4:$L$5000&lt;&gt;"",ROW($L$4:$L$5000)-ROW($L$4)+1,NA()),ROWS($O$4:O1482))),"")</f>
        <v/>
      </c>
      <c r="P1482" t="str">
        <f>IF(O1482="","",IF(INDEX(TabPlayer2[Players],MATCH(P1481,TabPlayer2[Players],0)+1)="",$B$4,INDEX(TabPlayer2[Players],MATCH(P1481,TabPlayer2[Players],0)+1)))</f>
        <v/>
      </c>
      <c r="Q1482" t="str">
        <f t="shared" si="119"/>
        <v/>
      </c>
      <c r="R1482" t="str">
        <f>IF(TabResults[[#This Row],[Games-Periods-Players]]="","",1)</f>
        <v/>
      </c>
    </row>
    <row r="1483" spans="10:18" hidden="1" x14ac:dyDescent="0.25">
      <c r="J1483" s="11" t="str">
        <f t="shared" si="118"/>
        <v/>
      </c>
      <c r="K1483" t="str">
        <f>IF(ROW()-ROW($K$4)+1&gt;COUNTA($J$4:$J$5000)*COUNTA(TabPP[Players playing]),"",INDEX($J$4:$J$5000,INT((ROW()-ROW($K$4))/COUNTA(TabPP[Players playing])+1))&amp;"-"&amp;INDEX(TabPP[Players playing],MOD(ROW()-ROW($K$4),COUNTA(TabPP[Players playing]))+1))</f>
        <v>G4--</v>
      </c>
      <c r="L1483" t="str">
        <f t="shared" si="120"/>
        <v/>
      </c>
      <c r="M1483" t="str">
        <f t="shared" si="121"/>
        <v/>
      </c>
      <c r="N1483" t="str">
        <f t="shared" si="122"/>
        <v/>
      </c>
      <c r="O1483" t="str">
        <f t="array" ref="O1483">IFERROR(INDEX($L$4:$L$5000,_xlfn.AGGREGATE(15,6,IF($L$4:$L$5000&lt;&gt;"",ROW($L$4:$L$5000)-ROW($L$4)+1,NA()),ROWS($O$4:O1483))),"")</f>
        <v/>
      </c>
      <c r="P1483" t="str">
        <f>IF(O1483="","",IF(INDEX(TabPlayer2[Players],MATCH(P1482,TabPlayer2[Players],0)+1)="",$B$4,INDEX(TabPlayer2[Players],MATCH(P1482,TabPlayer2[Players],0)+1)))</f>
        <v/>
      </c>
      <c r="Q1483" t="str">
        <f t="shared" si="119"/>
        <v/>
      </c>
      <c r="R1483" t="str">
        <f>IF(TabResults[[#This Row],[Games-Periods-Players]]="","",1)</f>
        <v/>
      </c>
    </row>
    <row r="1484" spans="10:18" hidden="1" x14ac:dyDescent="0.25">
      <c r="J1484" s="11" t="str">
        <f t="shared" si="118"/>
        <v/>
      </c>
      <c r="K1484" t="str">
        <f>IF(ROW()-ROW($K$4)+1&gt;COUNTA($J$4:$J$5000)*COUNTA(TabPP[Players playing]),"",INDEX($J$4:$J$5000,INT((ROW()-ROW($K$4))/COUNTA(TabPP[Players playing])+1))&amp;"-"&amp;INDEX(TabPP[Players playing],MOD(ROW()-ROW($K$4),COUNTA(TabPP[Players playing]))+1))</f>
        <v>G4--PP1</v>
      </c>
      <c r="L1484" t="str">
        <f t="shared" si="120"/>
        <v/>
      </c>
      <c r="M1484" t="str">
        <f t="shared" si="121"/>
        <v/>
      </c>
      <c r="N1484" t="str">
        <f t="shared" si="122"/>
        <v/>
      </c>
      <c r="O1484" t="str">
        <f t="array" ref="O1484">IFERROR(INDEX($L$4:$L$5000,_xlfn.AGGREGATE(15,6,IF($L$4:$L$5000&lt;&gt;"",ROW($L$4:$L$5000)-ROW($L$4)+1,NA()),ROWS($O$4:O1484))),"")</f>
        <v/>
      </c>
      <c r="P1484" t="str">
        <f>IF(O1484="","",IF(INDEX(TabPlayer2[Players],MATCH(P1483,TabPlayer2[Players],0)+1)="",$B$4,INDEX(TabPlayer2[Players],MATCH(P1483,TabPlayer2[Players],0)+1)))</f>
        <v/>
      </c>
      <c r="Q1484" t="str">
        <f t="shared" si="119"/>
        <v/>
      </c>
      <c r="R1484" t="str">
        <f>IF(TabResults[[#This Row],[Games-Periods-Players]]="","",1)</f>
        <v/>
      </c>
    </row>
    <row r="1485" spans="10:18" hidden="1" x14ac:dyDescent="0.25">
      <c r="J1485" s="11" t="str">
        <f t="shared" si="118"/>
        <v/>
      </c>
      <c r="K1485" t="str">
        <f>IF(ROW()-ROW($K$4)+1&gt;COUNTA($J$4:$J$5000)*COUNTA(TabPP[Players playing]),"",INDEX($J$4:$J$5000,INT((ROW()-ROW($K$4))/COUNTA(TabPP[Players playing])+1))&amp;"-"&amp;INDEX(TabPP[Players playing],MOD(ROW()-ROW($K$4),COUNTA(TabPP[Players playing]))+1))</f>
        <v>G4--PP2</v>
      </c>
      <c r="L1485" t="str">
        <f t="shared" si="120"/>
        <v/>
      </c>
      <c r="M1485" t="str">
        <f t="shared" si="121"/>
        <v/>
      </c>
      <c r="N1485" t="str">
        <f t="shared" si="122"/>
        <v/>
      </c>
      <c r="O1485" t="str">
        <f t="array" ref="O1485">IFERROR(INDEX($L$4:$L$5000,_xlfn.AGGREGATE(15,6,IF($L$4:$L$5000&lt;&gt;"",ROW($L$4:$L$5000)-ROW($L$4)+1,NA()),ROWS($O$4:O1485))),"")</f>
        <v/>
      </c>
      <c r="P1485" t="str">
        <f>IF(O1485="","",IF(INDEX(TabPlayer2[Players],MATCH(P1484,TabPlayer2[Players],0)+1)="",$B$4,INDEX(TabPlayer2[Players],MATCH(P1484,TabPlayer2[Players],0)+1)))</f>
        <v/>
      </c>
      <c r="Q1485" t="str">
        <f t="shared" si="119"/>
        <v/>
      </c>
      <c r="R1485" t="str">
        <f>IF(TabResults[[#This Row],[Games-Periods-Players]]="","",1)</f>
        <v/>
      </c>
    </row>
    <row r="1486" spans="10:18" hidden="1" x14ac:dyDescent="0.25">
      <c r="J1486" s="11" t="str">
        <f t="shared" si="118"/>
        <v/>
      </c>
      <c r="K1486" t="str">
        <f>IF(ROW()-ROW($K$4)+1&gt;COUNTA($J$4:$J$5000)*COUNTA(TabPP[Players playing]),"",INDEX($J$4:$J$5000,INT((ROW()-ROW($K$4))/COUNTA(TabPP[Players playing])+1))&amp;"-"&amp;INDEX(TabPP[Players playing],MOD(ROW()-ROW($K$4),COUNTA(TabPP[Players playing]))+1))</f>
        <v>G4--PP3</v>
      </c>
      <c r="L1486" t="str">
        <f t="shared" si="120"/>
        <v/>
      </c>
      <c r="M1486" t="str">
        <f t="shared" si="121"/>
        <v/>
      </c>
      <c r="N1486" t="str">
        <f t="shared" si="122"/>
        <v/>
      </c>
      <c r="O1486" t="str">
        <f t="array" ref="O1486">IFERROR(INDEX($L$4:$L$5000,_xlfn.AGGREGATE(15,6,IF($L$4:$L$5000&lt;&gt;"",ROW($L$4:$L$5000)-ROW($L$4)+1,NA()),ROWS($O$4:O1486))),"")</f>
        <v/>
      </c>
      <c r="P1486" t="str">
        <f>IF(O1486="","",IF(INDEX(TabPlayer2[Players],MATCH(P1485,TabPlayer2[Players],0)+1)="",$B$4,INDEX(TabPlayer2[Players],MATCH(P1485,TabPlayer2[Players],0)+1)))</f>
        <v/>
      </c>
      <c r="Q1486" t="str">
        <f t="shared" si="119"/>
        <v/>
      </c>
      <c r="R1486" t="str">
        <f>IF(TabResults[[#This Row],[Games-Periods-Players]]="","",1)</f>
        <v/>
      </c>
    </row>
    <row r="1487" spans="10:18" hidden="1" x14ac:dyDescent="0.25">
      <c r="J1487" s="11" t="str">
        <f t="shared" si="118"/>
        <v/>
      </c>
      <c r="K1487" t="str">
        <f>IF(ROW()-ROW($K$4)+1&gt;COUNTA($J$4:$J$5000)*COUNTA(TabPP[Players playing]),"",INDEX($J$4:$J$5000,INT((ROW()-ROW($K$4))/COUNTA(TabPP[Players playing])+1))&amp;"-"&amp;INDEX(TabPP[Players playing],MOD(ROW()-ROW($K$4),COUNTA(TabPP[Players playing]))+1))</f>
        <v>G4--PP4</v>
      </c>
      <c r="L1487" t="str">
        <f t="shared" si="120"/>
        <v/>
      </c>
      <c r="M1487" t="str">
        <f t="shared" si="121"/>
        <v/>
      </c>
      <c r="N1487" t="str">
        <f t="shared" si="122"/>
        <v/>
      </c>
      <c r="O1487" t="str">
        <f t="array" ref="O1487">IFERROR(INDEX($L$4:$L$5000,_xlfn.AGGREGATE(15,6,IF($L$4:$L$5000&lt;&gt;"",ROW($L$4:$L$5000)-ROW($L$4)+1,NA()),ROWS($O$4:O1487))),"")</f>
        <v/>
      </c>
      <c r="P1487" t="str">
        <f>IF(O1487="","",IF(INDEX(TabPlayer2[Players],MATCH(P1486,TabPlayer2[Players],0)+1)="",$B$4,INDEX(TabPlayer2[Players],MATCH(P1486,TabPlayer2[Players],0)+1)))</f>
        <v/>
      </c>
      <c r="Q1487" t="str">
        <f t="shared" si="119"/>
        <v/>
      </c>
      <c r="R1487" t="str">
        <f>IF(TabResults[[#This Row],[Games-Periods-Players]]="","",1)</f>
        <v/>
      </c>
    </row>
    <row r="1488" spans="10:18" hidden="1" x14ac:dyDescent="0.25">
      <c r="J1488" s="11" t="str">
        <f t="shared" si="118"/>
        <v/>
      </c>
      <c r="K1488" t="str">
        <f>IF(ROW()-ROW($K$4)+1&gt;COUNTA($J$4:$J$5000)*COUNTA(TabPP[Players playing]),"",INDEX($J$4:$J$5000,INT((ROW()-ROW($K$4))/COUNTA(TabPP[Players playing])+1))&amp;"-"&amp;INDEX(TabPP[Players playing],MOD(ROW()-ROW($K$4),COUNTA(TabPP[Players playing]))+1))</f>
        <v>G4--PP5</v>
      </c>
      <c r="L1488" t="str">
        <f t="shared" si="120"/>
        <v/>
      </c>
      <c r="M1488" t="str">
        <f t="shared" si="121"/>
        <v/>
      </c>
      <c r="N1488" t="str">
        <f t="shared" si="122"/>
        <v/>
      </c>
      <c r="O1488" t="str">
        <f t="array" ref="O1488">IFERROR(INDEX($L$4:$L$5000,_xlfn.AGGREGATE(15,6,IF($L$4:$L$5000&lt;&gt;"",ROW($L$4:$L$5000)-ROW($L$4)+1,NA()),ROWS($O$4:O1488))),"")</f>
        <v/>
      </c>
      <c r="P1488" t="str">
        <f>IF(O1488="","",IF(INDEX(TabPlayer2[Players],MATCH(P1487,TabPlayer2[Players],0)+1)="",$B$4,INDEX(TabPlayer2[Players],MATCH(P1487,TabPlayer2[Players],0)+1)))</f>
        <v/>
      </c>
      <c r="Q1488" t="str">
        <f t="shared" si="119"/>
        <v/>
      </c>
      <c r="R1488" t="str">
        <f>IF(TabResults[[#This Row],[Games-Periods-Players]]="","",1)</f>
        <v/>
      </c>
    </row>
    <row r="1489" spans="10:18" hidden="1" x14ac:dyDescent="0.25">
      <c r="J1489" s="11" t="str">
        <f t="shared" si="118"/>
        <v/>
      </c>
      <c r="K1489" t="str">
        <f>IF(ROW()-ROW($K$4)+1&gt;COUNTA($J$4:$J$5000)*COUNTA(TabPP[Players playing]),"",INDEX($J$4:$J$5000,INT((ROW()-ROW($K$4))/COUNTA(TabPP[Players playing])+1))&amp;"-"&amp;INDEX(TabPP[Players playing],MOD(ROW()-ROW($K$4),COUNTA(TabPP[Players playing]))+1))</f>
        <v>G4--</v>
      </c>
      <c r="L1489" t="str">
        <f t="shared" si="120"/>
        <v/>
      </c>
      <c r="M1489" t="str">
        <f t="shared" si="121"/>
        <v/>
      </c>
      <c r="N1489" t="str">
        <f t="shared" si="122"/>
        <v/>
      </c>
      <c r="O1489" t="str">
        <f t="array" ref="O1489">IFERROR(INDEX($L$4:$L$5000,_xlfn.AGGREGATE(15,6,IF($L$4:$L$5000&lt;&gt;"",ROW($L$4:$L$5000)-ROW($L$4)+1,NA()),ROWS($O$4:O1489))),"")</f>
        <v/>
      </c>
      <c r="P1489" t="str">
        <f>IF(O1489="","",IF(INDEX(TabPlayer2[Players],MATCH(P1488,TabPlayer2[Players],0)+1)="",$B$4,INDEX(TabPlayer2[Players],MATCH(P1488,TabPlayer2[Players],0)+1)))</f>
        <v/>
      </c>
      <c r="Q1489" t="str">
        <f t="shared" si="119"/>
        <v/>
      </c>
      <c r="R1489" t="str">
        <f>IF(TabResults[[#This Row],[Games-Periods-Players]]="","",1)</f>
        <v/>
      </c>
    </row>
    <row r="1490" spans="10:18" hidden="1" x14ac:dyDescent="0.25">
      <c r="J1490" s="11" t="str">
        <f t="shared" si="118"/>
        <v/>
      </c>
      <c r="K1490" t="str">
        <f>IF(ROW()-ROW($K$4)+1&gt;COUNTA($J$4:$J$5000)*COUNTA(TabPP[Players playing]),"",INDEX($J$4:$J$5000,INT((ROW()-ROW($K$4))/COUNTA(TabPP[Players playing])+1))&amp;"-"&amp;INDEX(TabPP[Players playing],MOD(ROW()-ROW($K$4),COUNTA(TabPP[Players playing]))+1))</f>
        <v>G4--</v>
      </c>
      <c r="L1490" t="str">
        <f t="shared" si="120"/>
        <v/>
      </c>
      <c r="M1490" t="str">
        <f t="shared" si="121"/>
        <v/>
      </c>
      <c r="N1490" t="str">
        <f t="shared" si="122"/>
        <v/>
      </c>
      <c r="O1490" t="str">
        <f t="array" ref="O1490">IFERROR(INDEX($L$4:$L$5000,_xlfn.AGGREGATE(15,6,IF($L$4:$L$5000&lt;&gt;"",ROW($L$4:$L$5000)-ROW($L$4)+1,NA()),ROWS($O$4:O1490))),"")</f>
        <v/>
      </c>
      <c r="P1490" t="str">
        <f>IF(O1490="","",IF(INDEX(TabPlayer2[Players],MATCH(P1489,TabPlayer2[Players],0)+1)="",$B$4,INDEX(TabPlayer2[Players],MATCH(P1489,TabPlayer2[Players],0)+1)))</f>
        <v/>
      </c>
      <c r="Q1490" t="str">
        <f t="shared" si="119"/>
        <v/>
      </c>
      <c r="R1490" t="str">
        <f>IF(TabResults[[#This Row],[Games-Periods-Players]]="","",1)</f>
        <v/>
      </c>
    </row>
    <row r="1491" spans="10:18" hidden="1" x14ac:dyDescent="0.25">
      <c r="J1491" s="11" t="str">
        <f t="shared" si="118"/>
        <v/>
      </c>
      <c r="K1491" t="str">
        <f>IF(ROW()-ROW($K$4)+1&gt;COUNTA($J$4:$J$5000)*COUNTA(TabPP[Players playing]),"",INDEX($J$4:$J$5000,INT((ROW()-ROW($K$4))/COUNTA(TabPP[Players playing])+1))&amp;"-"&amp;INDEX(TabPP[Players playing],MOD(ROW()-ROW($K$4),COUNTA(TabPP[Players playing]))+1))</f>
        <v>G4--</v>
      </c>
      <c r="L1491" t="str">
        <f t="shared" si="120"/>
        <v/>
      </c>
      <c r="M1491" t="str">
        <f t="shared" si="121"/>
        <v/>
      </c>
      <c r="N1491" t="str">
        <f t="shared" si="122"/>
        <v/>
      </c>
      <c r="O1491" t="str">
        <f t="array" ref="O1491">IFERROR(INDEX($L$4:$L$5000,_xlfn.AGGREGATE(15,6,IF($L$4:$L$5000&lt;&gt;"",ROW($L$4:$L$5000)-ROW($L$4)+1,NA()),ROWS($O$4:O1491))),"")</f>
        <v/>
      </c>
      <c r="P1491" t="str">
        <f>IF(O1491="","",IF(INDEX(TabPlayer2[Players],MATCH(P1490,TabPlayer2[Players],0)+1)="",$B$4,INDEX(TabPlayer2[Players],MATCH(P1490,TabPlayer2[Players],0)+1)))</f>
        <v/>
      </c>
      <c r="Q1491" t="str">
        <f t="shared" si="119"/>
        <v/>
      </c>
      <c r="R1491" t="str">
        <f>IF(TabResults[[#This Row],[Games-Periods-Players]]="","",1)</f>
        <v/>
      </c>
    </row>
    <row r="1492" spans="10:18" hidden="1" x14ac:dyDescent="0.25">
      <c r="J1492" s="11" t="str">
        <f t="shared" si="118"/>
        <v/>
      </c>
      <c r="K1492" t="str">
        <f>IF(ROW()-ROW($K$4)+1&gt;COUNTA($J$4:$J$5000)*COUNTA(TabPP[Players playing]),"",INDEX($J$4:$J$5000,INT((ROW()-ROW($K$4))/COUNTA(TabPP[Players playing])+1))&amp;"-"&amp;INDEX(TabPP[Players playing],MOD(ROW()-ROW($K$4),COUNTA(TabPP[Players playing]))+1))</f>
        <v>G4--</v>
      </c>
      <c r="L1492" t="str">
        <f t="shared" si="120"/>
        <v/>
      </c>
      <c r="M1492" t="str">
        <f t="shared" si="121"/>
        <v/>
      </c>
      <c r="N1492" t="str">
        <f t="shared" si="122"/>
        <v/>
      </c>
      <c r="O1492" t="str">
        <f t="array" ref="O1492">IFERROR(INDEX($L$4:$L$5000,_xlfn.AGGREGATE(15,6,IF($L$4:$L$5000&lt;&gt;"",ROW($L$4:$L$5000)-ROW($L$4)+1,NA()),ROWS($O$4:O1492))),"")</f>
        <v/>
      </c>
      <c r="P1492" t="str">
        <f>IF(O1492="","",IF(INDEX(TabPlayer2[Players],MATCH(P1491,TabPlayer2[Players],0)+1)="",$B$4,INDEX(TabPlayer2[Players],MATCH(P1491,TabPlayer2[Players],0)+1)))</f>
        <v/>
      </c>
      <c r="Q1492" t="str">
        <f t="shared" si="119"/>
        <v/>
      </c>
      <c r="R1492" t="str">
        <f>IF(TabResults[[#This Row],[Games-Periods-Players]]="","",1)</f>
        <v/>
      </c>
    </row>
    <row r="1493" spans="10:18" hidden="1" x14ac:dyDescent="0.25">
      <c r="J1493" s="11" t="str">
        <f t="shared" si="118"/>
        <v/>
      </c>
      <c r="K1493" t="str">
        <f>IF(ROW()-ROW($K$4)+1&gt;COUNTA($J$4:$J$5000)*COUNTA(TabPP[Players playing]),"",INDEX($J$4:$J$5000,INT((ROW()-ROW($K$4))/COUNTA(TabPP[Players playing])+1))&amp;"-"&amp;INDEX(TabPP[Players playing],MOD(ROW()-ROW($K$4),COUNTA(TabPP[Players playing]))+1))</f>
        <v>G4--</v>
      </c>
      <c r="L1493" t="str">
        <f t="shared" si="120"/>
        <v/>
      </c>
      <c r="M1493" t="str">
        <f t="shared" si="121"/>
        <v/>
      </c>
      <c r="N1493" t="str">
        <f t="shared" si="122"/>
        <v/>
      </c>
      <c r="O1493" t="str">
        <f t="array" ref="O1493">IFERROR(INDEX($L$4:$L$5000,_xlfn.AGGREGATE(15,6,IF($L$4:$L$5000&lt;&gt;"",ROW($L$4:$L$5000)-ROW($L$4)+1,NA()),ROWS($O$4:O1493))),"")</f>
        <v/>
      </c>
      <c r="P1493" t="str">
        <f>IF(O1493="","",IF(INDEX(TabPlayer2[Players],MATCH(P1492,TabPlayer2[Players],0)+1)="",$B$4,INDEX(TabPlayer2[Players],MATCH(P1492,TabPlayer2[Players],0)+1)))</f>
        <v/>
      </c>
      <c r="Q1493" t="str">
        <f t="shared" si="119"/>
        <v/>
      </c>
      <c r="R1493" t="str">
        <f>IF(TabResults[[#This Row],[Games-Periods-Players]]="","",1)</f>
        <v/>
      </c>
    </row>
    <row r="1494" spans="10:18" hidden="1" x14ac:dyDescent="0.25">
      <c r="J1494" s="11" t="str">
        <f t="shared" si="118"/>
        <v/>
      </c>
      <c r="K1494" t="str">
        <f>IF(ROW()-ROW($K$4)+1&gt;COUNTA($J$4:$J$5000)*COUNTA(TabPP[Players playing]),"",INDEX($J$4:$J$5000,INT((ROW()-ROW($K$4))/COUNTA(TabPP[Players playing])+1))&amp;"-"&amp;INDEX(TabPP[Players playing],MOD(ROW()-ROW($K$4),COUNTA(TabPP[Players playing]))+1))</f>
        <v>G4--</v>
      </c>
      <c r="L1494" t="str">
        <f t="shared" si="120"/>
        <v/>
      </c>
      <c r="M1494" t="str">
        <f t="shared" si="121"/>
        <v/>
      </c>
      <c r="N1494" t="str">
        <f t="shared" si="122"/>
        <v/>
      </c>
      <c r="O1494" t="str">
        <f t="array" ref="O1494">IFERROR(INDEX($L$4:$L$5000,_xlfn.AGGREGATE(15,6,IF($L$4:$L$5000&lt;&gt;"",ROW($L$4:$L$5000)-ROW($L$4)+1,NA()),ROWS($O$4:O1494))),"")</f>
        <v/>
      </c>
      <c r="P1494" t="str">
        <f>IF(O1494="","",IF(INDEX(TabPlayer2[Players],MATCH(P1493,TabPlayer2[Players],0)+1)="",$B$4,INDEX(TabPlayer2[Players],MATCH(P1493,TabPlayer2[Players],0)+1)))</f>
        <v/>
      </c>
      <c r="Q1494" t="str">
        <f t="shared" si="119"/>
        <v/>
      </c>
      <c r="R1494" t="str">
        <f>IF(TabResults[[#This Row],[Games-Periods-Players]]="","",1)</f>
        <v/>
      </c>
    </row>
    <row r="1495" spans="10:18" hidden="1" x14ac:dyDescent="0.25">
      <c r="J1495" s="11" t="str">
        <f t="shared" si="118"/>
        <v/>
      </c>
      <c r="K1495" t="str">
        <f>IF(ROW()-ROW($K$4)+1&gt;COUNTA($J$4:$J$5000)*COUNTA(TabPP[Players playing]),"",INDEX($J$4:$J$5000,INT((ROW()-ROW($K$4))/COUNTA(TabPP[Players playing])+1))&amp;"-"&amp;INDEX(TabPP[Players playing],MOD(ROW()-ROW($K$4),COUNTA(TabPP[Players playing]))+1))</f>
        <v>G4--</v>
      </c>
      <c r="L1495" t="str">
        <f t="shared" si="120"/>
        <v/>
      </c>
      <c r="M1495" t="str">
        <f t="shared" si="121"/>
        <v/>
      </c>
      <c r="N1495" t="str">
        <f t="shared" si="122"/>
        <v/>
      </c>
      <c r="O1495" t="str">
        <f t="array" ref="O1495">IFERROR(INDEX($L$4:$L$5000,_xlfn.AGGREGATE(15,6,IF($L$4:$L$5000&lt;&gt;"",ROW($L$4:$L$5000)-ROW($L$4)+1,NA()),ROWS($O$4:O1495))),"")</f>
        <v/>
      </c>
      <c r="P1495" t="str">
        <f>IF(O1495="","",IF(INDEX(TabPlayer2[Players],MATCH(P1494,TabPlayer2[Players],0)+1)="",$B$4,INDEX(TabPlayer2[Players],MATCH(P1494,TabPlayer2[Players],0)+1)))</f>
        <v/>
      </c>
      <c r="Q1495" t="str">
        <f t="shared" si="119"/>
        <v/>
      </c>
      <c r="R1495" t="str">
        <f>IF(TabResults[[#This Row],[Games-Periods-Players]]="","",1)</f>
        <v/>
      </c>
    </row>
    <row r="1496" spans="10:18" hidden="1" x14ac:dyDescent="0.25">
      <c r="J1496" s="11" t="str">
        <f t="shared" si="118"/>
        <v/>
      </c>
      <c r="K1496" t="str">
        <f>IF(ROW()-ROW($K$4)+1&gt;COUNTA($J$4:$J$5000)*COUNTA(TabPP[Players playing]),"",INDEX($J$4:$J$5000,INT((ROW()-ROW($K$4))/COUNTA(TabPP[Players playing])+1))&amp;"-"&amp;INDEX(TabPP[Players playing],MOD(ROW()-ROW($K$4),COUNTA(TabPP[Players playing]))+1))</f>
        <v>G4--</v>
      </c>
      <c r="L1496" t="str">
        <f t="shared" si="120"/>
        <v/>
      </c>
      <c r="M1496" t="str">
        <f t="shared" si="121"/>
        <v/>
      </c>
      <c r="N1496" t="str">
        <f t="shared" si="122"/>
        <v/>
      </c>
      <c r="O1496" t="str">
        <f t="array" ref="O1496">IFERROR(INDEX($L$4:$L$5000,_xlfn.AGGREGATE(15,6,IF($L$4:$L$5000&lt;&gt;"",ROW($L$4:$L$5000)-ROW($L$4)+1,NA()),ROWS($O$4:O1496))),"")</f>
        <v/>
      </c>
      <c r="P1496" t="str">
        <f>IF(O1496="","",IF(INDEX(TabPlayer2[Players],MATCH(P1495,TabPlayer2[Players],0)+1)="",$B$4,INDEX(TabPlayer2[Players],MATCH(P1495,TabPlayer2[Players],0)+1)))</f>
        <v/>
      </c>
      <c r="Q1496" t="str">
        <f t="shared" si="119"/>
        <v/>
      </c>
      <c r="R1496" t="str">
        <f>IF(TabResults[[#This Row],[Games-Periods-Players]]="","",1)</f>
        <v/>
      </c>
    </row>
    <row r="1497" spans="10:18" hidden="1" x14ac:dyDescent="0.25">
      <c r="J1497" s="11" t="str">
        <f t="shared" si="118"/>
        <v/>
      </c>
      <c r="K1497" t="str">
        <f>IF(ROW()-ROW($K$4)+1&gt;COUNTA($J$4:$J$5000)*COUNTA(TabPP[Players playing]),"",INDEX($J$4:$J$5000,INT((ROW()-ROW($K$4))/COUNTA(TabPP[Players playing])+1))&amp;"-"&amp;INDEX(TabPP[Players playing],MOD(ROW()-ROW($K$4),COUNTA(TabPP[Players playing]))+1))</f>
        <v>G4--</v>
      </c>
      <c r="L1497" t="str">
        <f t="shared" si="120"/>
        <v/>
      </c>
      <c r="M1497" t="str">
        <f t="shared" si="121"/>
        <v/>
      </c>
      <c r="N1497" t="str">
        <f t="shared" si="122"/>
        <v/>
      </c>
      <c r="O1497" t="str">
        <f t="array" ref="O1497">IFERROR(INDEX($L$4:$L$5000,_xlfn.AGGREGATE(15,6,IF($L$4:$L$5000&lt;&gt;"",ROW($L$4:$L$5000)-ROW($L$4)+1,NA()),ROWS($O$4:O1497))),"")</f>
        <v/>
      </c>
      <c r="P1497" t="str">
        <f>IF(O1497="","",IF(INDEX(TabPlayer2[Players],MATCH(P1496,TabPlayer2[Players],0)+1)="",$B$4,INDEX(TabPlayer2[Players],MATCH(P1496,TabPlayer2[Players],0)+1)))</f>
        <v/>
      </c>
      <c r="Q1497" t="str">
        <f t="shared" si="119"/>
        <v/>
      </c>
      <c r="R1497" t="str">
        <f>IF(TabResults[[#This Row],[Games-Periods-Players]]="","",1)</f>
        <v/>
      </c>
    </row>
    <row r="1498" spans="10:18" hidden="1" x14ac:dyDescent="0.25">
      <c r="J1498" s="11" t="str">
        <f t="shared" si="118"/>
        <v/>
      </c>
      <c r="K1498" t="str">
        <f>IF(ROW()-ROW($K$4)+1&gt;COUNTA($J$4:$J$5000)*COUNTA(TabPP[Players playing]),"",INDEX($J$4:$J$5000,INT((ROW()-ROW($K$4))/COUNTA(TabPP[Players playing])+1))&amp;"-"&amp;INDEX(TabPP[Players playing],MOD(ROW()-ROW($K$4),COUNTA(TabPP[Players playing]))+1))</f>
        <v>G4--</v>
      </c>
      <c r="L1498" t="str">
        <f t="shared" si="120"/>
        <v/>
      </c>
      <c r="M1498" t="str">
        <f t="shared" si="121"/>
        <v/>
      </c>
      <c r="N1498" t="str">
        <f t="shared" si="122"/>
        <v/>
      </c>
      <c r="O1498" t="str">
        <f t="array" ref="O1498">IFERROR(INDEX($L$4:$L$5000,_xlfn.AGGREGATE(15,6,IF($L$4:$L$5000&lt;&gt;"",ROW($L$4:$L$5000)-ROW($L$4)+1,NA()),ROWS($O$4:O1498))),"")</f>
        <v/>
      </c>
      <c r="P1498" t="str">
        <f>IF(O1498="","",IF(INDEX(TabPlayer2[Players],MATCH(P1497,TabPlayer2[Players],0)+1)="",$B$4,INDEX(TabPlayer2[Players],MATCH(P1497,TabPlayer2[Players],0)+1)))</f>
        <v/>
      </c>
      <c r="Q1498" t="str">
        <f t="shared" si="119"/>
        <v/>
      </c>
      <c r="R1498" t="str">
        <f>IF(TabResults[[#This Row],[Games-Periods-Players]]="","",1)</f>
        <v/>
      </c>
    </row>
    <row r="1499" spans="10:18" hidden="1" x14ac:dyDescent="0.25">
      <c r="J1499" s="11" t="str">
        <f t="shared" si="118"/>
        <v/>
      </c>
      <c r="K1499" t="str">
        <f>IF(ROW()-ROW($K$4)+1&gt;COUNTA($J$4:$J$5000)*COUNTA(TabPP[Players playing]),"",INDEX($J$4:$J$5000,INT((ROW()-ROW($K$4))/COUNTA(TabPP[Players playing])+1))&amp;"-"&amp;INDEX(TabPP[Players playing],MOD(ROW()-ROW($K$4),COUNTA(TabPP[Players playing]))+1))</f>
        <v>G4--</v>
      </c>
      <c r="L1499" t="str">
        <f t="shared" si="120"/>
        <v/>
      </c>
      <c r="M1499" t="str">
        <f t="shared" si="121"/>
        <v/>
      </c>
      <c r="N1499" t="str">
        <f t="shared" si="122"/>
        <v/>
      </c>
      <c r="O1499" t="str">
        <f t="array" ref="O1499">IFERROR(INDEX($L$4:$L$5000,_xlfn.AGGREGATE(15,6,IF($L$4:$L$5000&lt;&gt;"",ROW($L$4:$L$5000)-ROW($L$4)+1,NA()),ROWS($O$4:O1499))),"")</f>
        <v/>
      </c>
      <c r="P1499" t="str">
        <f>IF(O1499="","",IF(INDEX(TabPlayer2[Players],MATCH(P1498,TabPlayer2[Players],0)+1)="",$B$4,INDEX(TabPlayer2[Players],MATCH(P1498,TabPlayer2[Players],0)+1)))</f>
        <v/>
      </c>
      <c r="Q1499" t="str">
        <f t="shared" si="119"/>
        <v/>
      </c>
      <c r="R1499" t="str">
        <f>IF(TabResults[[#This Row],[Games-Periods-Players]]="","",1)</f>
        <v/>
      </c>
    </row>
    <row r="1500" spans="10:18" hidden="1" x14ac:dyDescent="0.25">
      <c r="J1500" s="11" t="str">
        <f t="shared" si="118"/>
        <v/>
      </c>
      <c r="K1500" t="str">
        <f>IF(ROW()-ROW($K$4)+1&gt;COUNTA($J$4:$J$5000)*COUNTA(TabPP[Players playing]),"",INDEX($J$4:$J$5000,INT((ROW()-ROW($K$4))/COUNTA(TabPP[Players playing])+1))&amp;"-"&amp;INDEX(TabPP[Players playing],MOD(ROW()-ROW($K$4),COUNTA(TabPP[Players playing]))+1))</f>
        <v>G4--</v>
      </c>
      <c r="L1500" t="str">
        <f t="shared" si="120"/>
        <v/>
      </c>
      <c r="M1500" t="str">
        <f t="shared" si="121"/>
        <v/>
      </c>
      <c r="N1500" t="str">
        <f t="shared" si="122"/>
        <v/>
      </c>
      <c r="O1500" t="str">
        <f t="array" ref="O1500">IFERROR(INDEX($L$4:$L$5000,_xlfn.AGGREGATE(15,6,IF($L$4:$L$5000&lt;&gt;"",ROW($L$4:$L$5000)-ROW($L$4)+1,NA()),ROWS($O$4:O1500))),"")</f>
        <v/>
      </c>
      <c r="P1500" t="str">
        <f>IF(O1500="","",IF(INDEX(TabPlayer2[Players],MATCH(P1499,TabPlayer2[Players],0)+1)="",$B$4,INDEX(TabPlayer2[Players],MATCH(P1499,TabPlayer2[Players],0)+1)))</f>
        <v/>
      </c>
      <c r="Q1500" t="str">
        <f t="shared" si="119"/>
        <v/>
      </c>
      <c r="R1500" t="str">
        <f>IF(TabResults[[#This Row],[Games-Periods-Players]]="","",1)</f>
        <v/>
      </c>
    </row>
    <row r="1501" spans="10:18" hidden="1" x14ac:dyDescent="0.25">
      <c r="J1501" s="11" t="str">
        <f t="shared" si="118"/>
        <v/>
      </c>
      <c r="K1501" t="str">
        <f>IF(ROW()-ROW($K$4)+1&gt;COUNTA($J$4:$J$5000)*COUNTA(TabPP[Players playing]),"",INDEX($J$4:$J$5000,INT((ROW()-ROW($K$4))/COUNTA(TabPP[Players playing])+1))&amp;"-"&amp;INDEX(TabPP[Players playing],MOD(ROW()-ROW($K$4),COUNTA(TabPP[Players playing]))+1))</f>
        <v>G4--</v>
      </c>
      <c r="L1501" t="str">
        <f t="shared" si="120"/>
        <v/>
      </c>
      <c r="M1501" t="str">
        <f t="shared" si="121"/>
        <v/>
      </c>
      <c r="N1501" t="str">
        <f t="shared" si="122"/>
        <v/>
      </c>
      <c r="O1501" t="str">
        <f t="array" ref="O1501">IFERROR(INDEX($L$4:$L$5000,_xlfn.AGGREGATE(15,6,IF($L$4:$L$5000&lt;&gt;"",ROW($L$4:$L$5000)-ROW($L$4)+1,NA()),ROWS($O$4:O1501))),"")</f>
        <v/>
      </c>
      <c r="P1501" t="str">
        <f>IF(O1501="","",IF(INDEX(TabPlayer2[Players],MATCH(P1500,TabPlayer2[Players],0)+1)="",$B$4,INDEX(TabPlayer2[Players],MATCH(P1500,TabPlayer2[Players],0)+1)))</f>
        <v/>
      </c>
      <c r="Q1501" t="str">
        <f t="shared" si="119"/>
        <v/>
      </c>
      <c r="R1501" t="str">
        <f>IF(TabResults[[#This Row],[Games-Periods-Players]]="","",1)</f>
        <v/>
      </c>
    </row>
    <row r="1502" spans="10:18" hidden="1" x14ac:dyDescent="0.25">
      <c r="J1502" s="11" t="str">
        <f t="shared" si="118"/>
        <v/>
      </c>
      <c r="K1502" t="str">
        <f>IF(ROW()-ROW($K$4)+1&gt;COUNTA($J$4:$J$5000)*COUNTA(TabPP[Players playing]),"",INDEX($J$4:$J$5000,INT((ROW()-ROW($K$4))/COUNTA(TabPP[Players playing])+1))&amp;"-"&amp;INDEX(TabPP[Players playing],MOD(ROW()-ROW($K$4),COUNTA(TabPP[Players playing]))+1))</f>
        <v>G4--</v>
      </c>
      <c r="L1502" t="str">
        <f t="shared" si="120"/>
        <v/>
      </c>
      <c r="M1502" t="str">
        <f t="shared" si="121"/>
        <v/>
      </c>
      <c r="N1502" t="str">
        <f t="shared" si="122"/>
        <v/>
      </c>
      <c r="O1502" t="str">
        <f t="array" ref="O1502">IFERROR(INDEX($L$4:$L$5000,_xlfn.AGGREGATE(15,6,IF($L$4:$L$5000&lt;&gt;"",ROW($L$4:$L$5000)-ROW($L$4)+1,NA()),ROWS($O$4:O1502))),"")</f>
        <v/>
      </c>
      <c r="P1502" t="str">
        <f>IF(O1502="","",IF(INDEX(TabPlayer2[Players],MATCH(P1501,TabPlayer2[Players],0)+1)="",$B$4,INDEX(TabPlayer2[Players],MATCH(P1501,TabPlayer2[Players],0)+1)))</f>
        <v/>
      </c>
      <c r="Q1502" t="str">
        <f t="shared" si="119"/>
        <v/>
      </c>
      <c r="R1502" t="str">
        <f>IF(TabResults[[#This Row],[Games-Periods-Players]]="","",1)</f>
        <v/>
      </c>
    </row>
    <row r="1503" spans="10:18" hidden="1" x14ac:dyDescent="0.25">
      <c r="J1503" s="11" t="str">
        <f t="shared" si="118"/>
        <v/>
      </c>
      <c r="K1503" t="str">
        <f>IF(ROW()-ROW($K$4)+1&gt;COUNTA($J$4:$J$5000)*COUNTA(TabPP[Players playing]),"",INDEX($J$4:$J$5000,INT((ROW()-ROW($K$4))/COUNTA(TabPP[Players playing])+1))&amp;"-"&amp;INDEX(TabPP[Players playing],MOD(ROW()-ROW($K$4),COUNTA(TabPP[Players playing]))+1))</f>
        <v>G4--</v>
      </c>
      <c r="L1503" t="str">
        <f t="shared" si="120"/>
        <v/>
      </c>
      <c r="M1503" t="str">
        <f t="shared" si="121"/>
        <v/>
      </c>
      <c r="N1503" t="str">
        <f t="shared" si="122"/>
        <v/>
      </c>
      <c r="O1503" t="str">
        <f t="array" ref="O1503">IFERROR(INDEX($L$4:$L$5000,_xlfn.AGGREGATE(15,6,IF($L$4:$L$5000&lt;&gt;"",ROW($L$4:$L$5000)-ROW($L$4)+1,NA()),ROWS($O$4:O1503))),"")</f>
        <v/>
      </c>
      <c r="P1503" t="str">
        <f>IF(O1503="","",IF(INDEX(TabPlayer2[Players],MATCH(P1502,TabPlayer2[Players],0)+1)="",$B$4,INDEX(TabPlayer2[Players],MATCH(P1502,TabPlayer2[Players],0)+1)))</f>
        <v/>
      </c>
      <c r="Q1503" t="str">
        <f t="shared" si="119"/>
        <v/>
      </c>
      <c r="R1503" t="str">
        <f>IF(TabResults[[#This Row],[Games-Periods-Players]]="","",1)</f>
        <v/>
      </c>
    </row>
    <row r="1504" spans="10:18" hidden="1" x14ac:dyDescent="0.25">
      <c r="J1504" s="11" t="str">
        <f t="shared" si="118"/>
        <v/>
      </c>
      <c r="K1504" t="str">
        <f>IF(ROW()-ROW($K$4)+1&gt;COUNTA($J$4:$J$5000)*COUNTA(TabPP[Players playing]),"",INDEX($J$4:$J$5000,INT((ROW()-ROW($K$4))/COUNTA(TabPP[Players playing])+1))&amp;"-"&amp;INDEX(TabPP[Players playing],MOD(ROW()-ROW($K$4),COUNTA(TabPP[Players playing]))+1))</f>
        <v>G4--PP1</v>
      </c>
      <c r="L1504" t="str">
        <f t="shared" si="120"/>
        <v/>
      </c>
      <c r="M1504" t="str">
        <f t="shared" si="121"/>
        <v/>
      </c>
      <c r="N1504" t="str">
        <f t="shared" si="122"/>
        <v/>
      </c>
      <c r="O1504" t="str">
        <f t="array" ref="O1504">IFERROR(INDEX($L$4:$L$5000,_xlfn.AGGREGATE(15,6,IF($L$4:$L$5000&lt;&gt;"",ROW($L$4:$L$5000)-ROW($L$4)+1,NA()),ROWS($O$4:O1504))),"")</f>
        <v/>
      </c>
      <c r="P1504" t="str">
        <f>IF(O1504="","",IF(INDEX(TabPlayer2[Players],MATCH(P1503,TabPlayer2[Players],0)+1)="",$B$4,INDEX(TabPlayer2[Players],MATCH(P1503,TabPlayer2[Players],0)+1)))</f>
        <v/>
      </c>
      <c r="Q1504" t="str">
        <f t="shared" si="119"/>
        <v/>
      </c>
      <c r="R1504" t="str">
        <f>IF(TabResults[[#This Row],[Games-Periods-Players]]="","",1)</f>
        <v/>
      </c>
    </row>
    <row r="1505" spans="10:18" hidden="1" x14ac:dyDescent="0.25">
      <c r="J1505" s="11" t="str">
        <f t="shared" si="118"/>
        <v/>
      </c>
      <c r="K1505" t="str">
        <f>IF(ROW()-ROW($K$4)+1&gt;COUNTA($J$4:$J$5000)*COUNTA(TabPP[Players playing]),"",INDEX($J$4:$J$5000,INT((ROW()-ROW($K$4))/COUNTA(TabPP[Players playing])+1))&amp;"-"&amp;INDEX(TabPP[Players playing],MOD(ROW()-ROW($K$4),COUNTA(TabPP[Players playing]))+1))</f>
        <v>G4--PP2</v>
      </c>
      <c r="L1505" t="str">
        <f t="shared" si="120"/>
        <v/>
      </c>
      <c r="M1505" t="str">
        <f t="shared" si="121"/>
        <v/>
      </c>
      <c r="N1505" t="str">
        <f t="shared" si="122"/>
        <v/>
      </c>
      <c r="O1505" t="str">
        <f t="array" ref="O1505">IFERROR(INDEX($L$4:$L$5000,_xlfn.AGGREGATE(15,6,IF($L$4:$L$5000&lt;&gt;"",ROW($L$4:$L$5000)-ROW($L$4)+1,NA()),ROWS($O$4:O1505))),"")</f>
        <v/>
      </c>
      <c r="P1505" t="str">
        <f>IF(O1505="","",IF(INDEX(TabPlayer2[Players],MATCH(P1504,TabPlayer2[Players],0)+1)="",$B$4,INDEX(TabPlayer2[Players],MATCH(P1504,TabPlayer2[Players],0)+1)))</f>
        <v/>
      </c>
      <c r="Q1505" t="str">
        <f t="shared" si="119"/>
        <v/>
      </c>
      <c r="R1505" t="str">
        <f>IF(TabResults[[#This Row],[Games-Periods-Players]]="","",1)</f>
        <v/>
      </c>
    </row>
    <row r="1506" spans="10:18" hidden="1" x14ac:dyDescent="0.25">
      <c r="J1506" s="11" t="str">
        <f t="shared" si="118"/>
        <v/>
      </c>
      <c r="K1506" t="str">
        <f>IF(ROW()-ROW($K$4)+1&gt;COUNTA($J$4:$J$5000)*COUNTA(TabPP[Players playing]),"",INDEX($J$4:$J$5000,INT((ROW()-ROW($K$4))/COUNTA(TabPP[Players playing])+1))&amp;"-"&amp;INDEX(TabPP[Players playing],MOD(ROW()-ROW($K$4),COUNTA(TabPP[Players playing]))+1))</f>
        <v>G4--PP3</v>
      </c>
      <c r="L1506" t="str">
        <f t="shared" si="120"/>
        <v/>
      </c>
      <c r="M1506" t="str">
        <f t="shared" si="121"/>
        <v/>
      </c>
      <c r="N1506" t="str">
        <f t="shared" si="122"/>
        <v/>
      </c>
      <c r="O1506" t="str">
        <f t="array" ref="O1506">IFERROR(INDEX($L$4:$L$5000,_xlfn.AGGREGATE(15,6,IF($L$4:$L$5000&lt;&gt;"",ROW($L$4:$L$5000)-ROW($L$4)+1,NA()),ROWS($O$4:O1506))),"")</f>
        <v/>
      </c>
      <c r="P1506" t="str">
        <f>IF(O1506="","",IF(INDEX(TabPlayer2[Players],MATCH(P1505,TabPlayer2[Players],0)+1)="",$B$4,INDEX(TabPlayer2[Players],MATCH(P1505,TabPlayer2[Players],0)+1)))</f>
        <v/>
      </c>
      <c r="Q1506" t="str">
        <f t="shared" si="119"/>
        <v/>
      </c>
      <c r="R1506" t="str">
        <f>IF(TabResults[[#This Row],[Games-Periods-Players]]="","",1)</f>
        <v/>
      </c>
    </row>
    <row r="1507" spans="10:18" hidden="1" x14ac:dyDescent="0.25">
      <c r="J1507" s="11" t="str">
        <f t="shared" si="118"/>
        <v/>
      </c>
      <c r="K1507" t="str">
        <f>IF(ROW()-ROW($K$4)+1&gt;COUNTA($J$4:$J$5000)*COUNTA(TabPP[Players playing]),"",INDEX($J$4:$J$5000,INT((ROW()-ROW($K$4))/COUNTA(TabPP[Players playing])+1))&amp;"-"&amp;INDEX(TabPP[Players playing],MOD(ROW()-ROW($K$4),COUNTA(TabPP[Players playing]))+1))</f>
        <v>G4--PP4</v>
      </c>
      <c r="L1507" t="str">
        <f t="shared" si="120"/>
        <v/>
      </c>
      <c r="M1507" t="str">
        <f t="shared" si="121"/>
        <v/>
      </c>
      <c r="N1507" t="str">
        <f t="shared" si="122"/>
        <v/>
      </c>
      <c r="O1507" t="str">
        <f t="array" ref="O1507">IFERROR(INDEX($L$4:$L$5000,_xlfn.AGGREGATE(15,6,IF($L$4:$L$5000&lt;&gt;"",ROW($L$4:$L$5000)-ROW($L$4)+1,NA()),ROWS($O$4:O1507))),"")</f>
        <v/>
      </c>
      <c r="P1507" t="str">
        <f>IF(O1507="","",IF(INDEX(TabPlayer2[Players],MATCH(P1506,TabPlayer2[Players],0)+1)="",$B$4,INDEX(TabPlayer2[Players],MATCH(P1506,TabPlayer2[Players],0)+1)))</f>
        <v/>
      </c>
      <c r="Q1507" t="str">
        <f t="shared" si="119"/>
        <v/>
      </c>
      <c r="R1507" t="str">
        <f>IF(TabResults[[#This Row],[Games-Periods-Players]]="","",1)</f>
        <v/>
      </c>
    </row>
    <row r="1508" spans="10:18" hidden="1" x14ac:dyDescent="0.25">
      <c r="J1508" s="11" t="str">
        <f t="shared" si="118"/>
        <v/>
      </c>
      <c r="K1508" t="str">
        <f>IF(ROW()-ROW($K$4)+1&gt;COUNTA($J$4:$J$5000)*COUNTA(TabPP[Players playing]),"",INDEX($J$4:$J$5000,INT((ROW()-ROW($K$4))/COUNTA(TabPP[Players playing])+1))&amp;"-"&amp;INDEX(TabPP[Players playing],MOD(ROW()-ROW($K$4),COUNTA(TabPP[Players playing]))+1))</f>
        <v>G4--PP5</v>
      </c>
      <c r="L1508" t="str">
        <f t="shared" si="120"/>
        <v/>
      </c>
      <c r="M1508" t="str">
        <f t="shared" si="121"/>
        <v/>
      </c>
      <c r="N1508" t="str">
        <f t="shared" si="122"/>
        <v/>
      </c>
      <c r="O1508" t="str">
        <f t="array" ref="O1508">IFERROR(INDEX($L$4:$L$5000,_xlfn.AGGREGATE(15,6,IF($L$4:$L$5000&lt;&gt;"",ROW($L$4:$L$5000)-ROW($L$4)+1,NA()),ROWS($O$4:O1508))),"")</f>
        <v/>
      </c>
      <c r="P1508" t="str">
        <f>IF(O1508="","",IF(INDEX(TabPlayer2[Players],MATCH(P1507,TabPlayer2[Players],0)+1)="",$B$4,INDEX(TabPlayer2[Players],MATCH(P1507,TabPlayer2[Players],0)+1)))</f>
        <v/>
      </c>
      <c r="Q1508" t="str">
        <f t="shared" si="119"/>
        <v/>
      </c>
      <c r="R1508" t="str">
        <f>IF(TabResults[[#This Row],[Games-Periods-Players]]="","",1)</f>
        <v/>
      </c>
    </row>
    <row r="1509" spans="10:18" hidden="1" x14ac:dyDescent="0.25">
      <c r="J1509" s="11" t="str">
        <f t="shared" si="118"/>
        <v/>
      </c>
      <c r="K1509" t="str">
        <f>IF(ROW()-ROW($K$4)+1&gt;COUNTA($J$4:$J$5000)*COUNTA(TabPP[Players playing]),"",INDEX($J$4:$J$5000,INT((ROW()-ROW($K$4))/COUNTA(TabPP[Players playing])+1))&amp;"-"&amp;INDEX(TabPP[Players playing],MOD(ROW()-ROW($K$4),COUNTA(TabPP[Players playing]))+1))</f>
        <v>G4--</v>
      </c>
      <c r="L1509" t="str">
        <f t="shared" si="120"/>
        <v/>
      </c>
      <c r="M1509" t="str">
        <f t="shared" si="121"/>
        <v/>
      </c>
      <c r="N1509" t="str">
        <f t="shared" si="122"/>
        <v/>
      </c>
      <c r="O1509" t="str">
        <f t="array" ref="O1509">IFERROR(INDEX($L$4:$L$5000,_xlfn.AGGREGATE(15,6,IF($L$4:$L$5000&lt;&gt;"",ROW($L$4:$L$5000)-ROW($L$4)+1,NA()),ROWS($O$4:O1509))),"")</f>
        <v/>
      </c>
      <c r="P1509" t="str">
        <f>IF(O1509="","",IF(INDEX(TabPlayer2[Players],MATCH(P1508,TabPlayer2[Players],0)+1)="",$B$4,INDEX(TabPlayer2[Players],MATCH(P1508,TabPlayer2[Players],0)+1)))</f>
        <v/>
      </c>
      <c r="Q1509" t="str">
        <f t="shared" si="119"/>
        <v/>
      </c>
      <c r="R1509" t="str">
        <f>IF(TabResults[[#This Row],[Games-Periods-Players]]="","",1)</f>
        <v/>
      </c>
    </row>
    <row r="1510" spans="10:18" hidden="1" x14ac:dyDescent="0.25">
      <c r="J1510" s="11" t="str">
        <f t="shared" si="118"/>
        <v/>
      </c>
      <c r="K1510" t="str">
        <f>IF(ROW()-ROW($K$4)+1&gt;COUNTA($J$4:$J$5000)*COUNTA(TabPP[Players playing]),"",INDEX($J$4:$J$5000,INT((ROW()-ROW($K$4))/COUNTA(TabPP[Players playing])+1))&amp;"-"&amp;INDEX(TabPP[Players playing],MOD(ROW()-ROW($K$4),COUNTA(TabPP[Players playing]))+1))</f>
        <v>G4--</v>
      </c>
      <c r="L1510" t="str">
        <f t="shared" si="120"/>
        <v/>
      </c>
      <c r="M1510" t="str">
        <f t="shared" si="121"/>
        <v/>
      </c>
      <c r="N1510" t="str">
        <f t="shared" si="122"/>
        <v/>
      </c>
      <c r="O1510" t="str">
        <f t="array" ref="O1510">IFERROR(INDEX($L$4:$L$5000,_xlfn.AGGREGATE(15,6,IF($L$4:$L$5000&lt;&gt;"",ROW($L$4:$L$5000)-ROW($L$4)+1,NA()),ROWS($O$4:O1510))),"")</f>
        <v/>
      </c>
      <c r="P1510" t="str">
        <f>IF(O1510="","",IF(INDEX(TabPlayer2[Players],MATCH(P1509,TabPlayer2[Players],0)+1)="",$B$4,INDEX(TabPlayer2[Players],MATCH(P1509,TabPlayer2[Players],0)+1)))</f>
        <v/>
      </c>
      <c r="Q1510" t="str">
        <f t="shared" si="119"/>
        <v/>
      </c>
      <c r="R1510" t="str">
        <f>IF(TabResults[[#This Row],[Games-Periods-Players]]="","",1)</f>
        <v/>
      </c>
    </row>
    <row r="1511" spans="10:18" hidden="1" x14ac:dyDescent="0.25">
      <c r="J1511" s="11" t="str">
        <f t="shared" si="118"/>
        <v/>
      </c>
      <c r="K1511" t="str">
        <f>IF(ROW()-ROW($K$4)+1&gt;COUNTA($J$4:$J$5000)*COUNTA(TabPP[Players playing]),"",INDEX($J$4:$J$5000,INT((ROW()-ROW($K$4))/COUNTA(TabPP[Players playing])+1))&amp;"-"&amp;INDEX(TabPP[Players playing],MOD(ROW()-ROW($K$4),COUNTA(TabPP[Players playing]))+1))</f>
        <v>G4--</v>
      </c>
      <c r="L1511" t="str">
        <f t="shared" si="120"/>
        <v/>
      </c>
      <c r="M1511" t="str">
        <f t="shared" si="121"/>
        <v/>
      </c>
      <c r="N1511" t="str">
        <f t="shared" si="122"/>
        <v/>
      </c>
      <c r="O1511" t="str">
        <f t="array" ref="O1511">IFERROR(INDEX($L$4:$L$5000,_xlfn.AGGREGATE(15,6,IF($L$4:$L$5000&lt;&gt;"",ROW($L$4:$L$5000)-ROW($L$4)+1,NA()),ROWS($O$4:O1511))),"")</f>
        <v/>
      </c>
      <c r="P1511" t="str">
        <f>IF(O1511="","",IF(INDEX(TabPlayer2[Players],MATCH(P1510,TabPlayer2[Players],0)+1)="",$B$4,INDEX(TabPlayer2[Players],MATCH(P1510,TabPlayer2[Players],0)+1)))</f>
        <v/>
      </c>
      <c r="Q1511" t="str">
        <f t="shared" si="119"/>
        <v/>
      </c>
      <c r="R1511" t="str">
        <f>IF(TabResults[[#This Row],[Games-Periods-Players]]="","",1)</f>
        <v/>
      </c>
    </row>
    <row r="1512" spans="10:18" hidden="1" x14ac:dyDescent="0.25">
      <c r="J1512" s="11" t="str">
        <f t="shared" si="118"/>
        <v/>
      </c>
      <c r="K1512" t="str">
        <f>IF(ROW()-ROW($K$4)+1&gt;COUNTA($J$4:$J$5000)*COUNTA(TabPP[Players playing]),"",INDEX($J$4:$J$5000,INT((ROW()-ROW($K$4))/COUNTA(TabPP[Players playing])+1))&amp;"-"&amp;INDEX(TabPP[Players playing],MOD(ROW()-ROW($K$4),COUNTA(TabPP[Players playing]))+1))</f>
        <v>G4--</v>
      </c>
      <c r="L1512" t="str">
        <f t="shared" si="120"/>
        <v/>
      </c>
      <c r="M1512" t="str">
        <f t="shared" si="121"/>
        <v/>
      </c>
      <c r="N1512" t="str">
        <f t="shared" si="122"/>
        <v/>
      </c>
      <c r="O1512" t="str">
        <f t="array" ref="O1512">IFERROR(INDEX($L$4:$L$5000,_xlfn.AGGREGATE(15,6,IF($L$4:$L$5000&lt;&gt;"",ROW($L$4:$L$5000)-ROW($L$4)+1,NA()),ROWS($O$4:O1512))),"")</f>
        <v/>
      </c>
      <c r="P1512" t="str">
        <f>IF(O1512="","",IF(INDEX(TabPlayer2[Players],MATCH(P1511,TabPlayer2[Players],0)+1)="",$B$4,INDEX(TabPlayer2[Players],MATCH(P1511,TabPlayer2[Players],0)+1)))</f>
        <v/>
      </c>
      <c r="Q1512" t="str">
        <f t="shared" si="119"/>
        <v/>
      </c>
      <c r="R1512" t="str">
        <f>IF(TabResults[[#This Row],[Games-Periods-Players]]="","",1)</f>
        <v/>
      </c>
    </row>
    <row r="1513" spans="10:18" hidden="1" x14ac:dyDescent="0.25">
      <c r="J1513" s="11" t="str">
        <f t="shared" si="118"/>
        <v/>
      </c>
      <c r="K1513" t="str">
        <f>IF(ROW()-ROW($K$4)+1&gt;COUNTA($J$4:$J$5000)*COUNTA(TabPP[Players playing]),"",INDEX($J$4:$J$5000,INT((ROW()-ROW($K$4))/COUNTA(TabPP[Players playing])+1))&amp;"-"&amp;INDEX(TabPP[Players playing],MOD(ROW()-ROW($K$4),COUNTA(TabPP[Players playing]))+1))</f>
        <v>G4--</v>
      </c>
      <c r="L1513" t="str">
        <f t="shared" si="120"/>
        <v/>
      </c>
      <c r="M1513" t="str">
        <f t="shared" si="121"/>
        <v/>
      </c>
      <c r="N1513" t="str">
        <f t="shared" si="122"/>
        <v/>
      </c>
      <c r="O1513" t="str">
        <f t="array" ref="O1513">IFERROR(INDEX($L$4:$L$5000,_xlfn.AGGREGATE(15,6,IF($L$4:$L$5000&lt;&gt;"",ROW($L$4:$L$5000)-ROW($L$4)+1,NA()),ROWS($O$4:O1513))),"")</f>
        <v/>
      </c>
      <c r="P1513" t="str">
        <f>IF(O1513="","",IF(INDEX(TabPlayer2[Players],MATCH(P1512,TabPlayer2[Players],0)+1)="",$B$4,INDEX(TabPlayer2[Players],MATCH(P1512,TabPlayer2[Players],0)+1)))</f>
        <v/>
      </c>
      <c r="Q1513" t="str">
        <f t="shared" si="119"/>
        <v/>
      </c>
      <c r="R1513" t="str">
        <f>IF(TabResults[[#This Row],[Games-Periods-Players]]="","",1)</f>
        <v/>
      </c>
    </row>
    <row r="1514" spans="10:18" hidden="1" x14ac:dyDescent="0.25">
      <c r="J1514" s="11" t="str">
        <f t="shared" si="118"/>
        <v/>
      </c>
      <c r="K1514" t="str">
        <f>IF(ROW()-ROW($K$4)+1&gt;COUNTA($J$4:$J$5000)*COUNTA(TabPP[Players playing]),"",INDEX($J$4:$J$5000,INT((ROW()-ROW($K$4))/COUNTA(TabPP[Players playing])+1))&amp;"-"&amp;INDEX(TabPP[Players playing],MOD(ROW()-ROW($K$4),COUNTA(TabPP[Players playing]))+1))</f>
        <v>G4--</v>
      </c>
      <c r="L1514" t="str">
        <f t="shared" si="120"/>
        <v/>
      </c>
      <c r="M1514" t="str">
        <f t="shared" si="121"/>
        <v/>
      </c>
      <c r="N1514" t="str">
        <f t="shared" si="122"/>
        <v/>
      </c>
      <c r="O1514" t="str">
        <f t="array" ref="O1514">IFERROR(INDEX($L$4:$L$5000,_xlfn.AGGREGATE(15,6,IF($L$4:$L$5000&lt;&gt;"",ROW($L$4:$L$5000)-ROW($L$4)+1,NA()),ROWS($O$4:O1514))),"")</f>
        <v/>
      </c>
      <c r="P1514" t="str">
        <f>IF(O1514="","",IF(INDEX(TabPlayer2[Players],MATCH(P1513,TabPlayer2[Players],0)+1)="",$B$4,INDEX(TabPlayer2[Players],MATCH(P1513,TabPlayer2[Players],0)+1)))</f>
        <v/>
      </c>
      <c r="Q1514" t="str">
        <f t="shared" si="119"/>
        <v/>
      </c>
      <c r="R1514" t="str">
        <f>IF(TabResults[[#This Row],[Games-Periods-Players]]="","",1)</f>
        <v/>
      </c>
    </row>
    <row r="1515" spans="10:18" hidden="1" x14ac:dyDescent="0.25">
      <c r="J1515" s="11" t="str">
        <f t="shared" si="118"/>
        <v/>
      </c>
      <c r="K1515" t="str">
        <f>IF(ROW()-ROW($K$4)+1&gt;COUNTA($J$4:$J$5000)*COUNTA(TabPP[Players playing]),"",INDEX($J$4:$J$5000,INT((ROW()-ROW($K$4))/COUNTA(TabPP[Players playing])+1))&amp;"-"&amp;INDEX(TabPP[Players playing],MOD(ROW()-ROW($K$4),COUNTA(TabPP[Players playing]))+1))</f>
        <v>G4--</v>
      </c>
      <c r="L1515" t="str">
        <f t="shared" si="120"/>
        <v/>
      </c>
      <c r="M1515" t="str">
        <f t="shared" si="121"/>
        <v/>
      </c>
      <c r="N1515" t="str">
        <f t="shared" si="122"/>
        <v/>
      </c>
      <c r="O1515" t="str">
        <f t="array" ref="O1515">IFERROR(INDEX($L$4:$L$5000,_xlfn.AGGREGATE(15,6,IF($L$4:$L$5000&lt;&gt;"",ROW($L$4:$L$5000)-ROW($L$4)+1,NA()),ROWS($O$4:O1515))),"")</f>
        <v/>
      </c>
      <c r="P1515" t="str">
        <f>IF(O1515="","",IF(INDEX(TabPlayer2[Players],MATCH(P1514,TabPlayer2[Players],0)+1)="",$B$4,INDEX(TabPlayer2[Players],MATCH(P1514,TabPlayer2[Players],0)+1)))</f>
        <v/>
      </c>
      <c r="Q1515" t="str">
        <f t="shared" si="119"/>
        <v/>
      </c>
      <c r="R1515" t="str">
        <f>IF(TabResults[[#This Row],[Games-Periods-Players]]="","",1)</f>
        <v/>
      </c>
    </row>
    <row r="1516" spans="10:18" hidden="1" x14ac:dyDescent="0.25">
      <c r="J1516" s="11" t="str">
        <f t="shared" si="118"/>
        <v/>
      </c>
      <c r="K1516" t="str">
        <f>IF(ROW()-ROW($K$4)+1&gt;COUNTA($J$4:$J$5000)*COUNTA(TabPP[Players playing]),"",INDEX($J$4:$J$5000,INT((ROW()-ROW($K$4))/COUNTA(TabPP[Players playing])+1))&amp;"-"&amp;INDEX(TabPP[Players playing],MOD(ROW()-ROW($K$4),COUNTA(TabPP[Players playing]))+1))</f>
        <v>G4--</v>
      </c>
      <c r="L1516" t="str">
        <f t="shared" si="120"/>
        <v/>
      </c>
      <c r="M1516" t="str">
        <f t="shared" si="121"/>
        <v/>
      </c>
      <c r="N1516" t="str">
        <f t="shared" si="122"/>
        <v/>
      </c>
      <c r="O1516" t="str">
        <f t="array" ref="O1516">IFERROR(INDEX($L$4:$L$5000,_xlfn.AGGREGATE(15,6,IF($L$4:$L$5000&lt;&gt;"",ROW($L$4:$L$5000)-ROW($L$4)+1,NA()),ROWS($O$4:O1516))),"")</f>
        <v/>
      </c>
      <c r="P1516" t="str">
        <f>IF(O1516="","",IF(INDEX(TabPlayer2[Players],MATCH(P1515,TabPlayer2[Players],0)+1)="",$B$4,INDEX(TabPlayer2[Players],MATCH(P1515,TabPlayer2[Players],0)+1)))</f>
        <v/>
      </c>
      <c r="Q1516" t="str">
        <f t="shared" si="119"/>
        <v/>
      </c>
      <c r="R1516" t="str">
        <f>IF(TabResults[[#This Row],[Games-Periods-Players]]="","",1)</f>
        <v/>
      </c>
    </row>
    <row r="1517" spans="10:18" hidden="1" x14ac:dyDescent="0.25">
      <c r="J1517" s="11" t="str">
        <f t="shared" si="118"/>
        <v/>
      </c>
      <c r="K1517" t="str">
        <f>IF(ROW()-ROW($K$4)+1&gt;COUNTA($J$4:$J$5000)*COUNTA(TabPP[Players playing]),"",INDEX($J$4:$J$5000,INT((ROW()-ROW($K$4))/COUNTA(TabPP[Players playing])+1))&amp;"-"&amp;INDEX(TabPP[Players playing],MOD(ROW()-ROW($K$4),COUNTA(TabPP[Players playing]))+1))</f>
        <v>G4--</v>
      </c>
      <c r="L1517" t="str">
        <f t="shared" si="120"/>
        <v/>
      </c>
      <c r="M1517" t="str">
        <f t="shared" si="121"/>
        <v/>
      </c>
      <c r="N1517" t="str">
        <f t="shared" si="122"/>
        <v/>
      </c>
      <c r="O1517" t="str">
        <f t="array" ref="O1517">IFERROR(INDEX($L$4:$L$5000,_xlfn.AGGREGATE(15,6,IF($L$4:$L$5000&lt;&gt;"",ROW($L$4:$L$5000)-ROW($L$4)+1,NA()),ROWS($O$4:O1517))),"")</f>
        <v/>
      </c>
      <c r="P1517" t="str">
        <f>IF(O1517="","",IF(INDEX(TabPlayer2[Players],MATCH(P1516,TabPlayer2[Players],0)+1)="",$B$4,INDEX(TabPlayer2[Players],MATCH(P1516,TabPlayer2[Players],0)+1)))</f>
        <v/>
      </c>
      <c r="Q1517" t="str">
        <f t="shared" si="119"/>
        <v/>
      </c>
      <c r="R1517" t="str">
        <f>IF(TabResults[[#This Row],[Games-Periods-Players]]="","",1)</f>
        <v/>
      </c>
    </row>
    <row r="1518" spans="10:18" hidden="1" x14ac:dyDescent="0.25">
      <c r="J1518" s="11" t="str">
        <f t="shared" si="118"/>
        <v/>
      </c>
      <c r="K1518" t="str">
        <f>IF(ROW()-ROW($K$4)+1&gt;COUNTA($J$4:$J$5000)*COUNTA(TabPP[Players playing]),"",INDEX($J$4:$J$5000,INT((ROW()-ROW($K$4))/COUNTA(TabPP[Players playing])+1))&amp;"-"&amp;INDEX(TabPP[Players playing],MOD(ROW()-ROW($K$4),COUNTA(TabPP[Players playing]))+1))</f>
        <v>G4--</v>
      </c>
      <c r="L1518" t="str">
        <f t="shared" si="120"/>
        <v/>
      </c>
      <c r="M1518" t="str">
        <f t="shared" si="121"/>
        <v/>
      </c>
      <c r="N1518" t="str">
        <f t="shared" si="122"/>
        <v/>
      </c>
      <c r="O1518" t="str">
        <f t="array" ref="O1518">IFERROR(INDEX($L$4:$L$5000,_xlfn.AGGREGATE(15,6,IF($L$4:$L$5000&lt;&gt;"",ROW($L$4:$L$5000)-ROW($L$4)+1,NA()),ROWS($O$4:O1518))),"")</f>
        <v/>
      </c>
      <c r="P1518" t="str">
        <f>IF(O1518="","",IF(INDEX(TabPlayer2[Players],MATCH(P1517,TabPlayer2[Players],0)+1)="",$B$4,INDEX(TabPlayer2[Players],MATCH(P1517,TabPlayer2[Players],0)+1)))</f>
        <v/>
      </c>
      <c r="Q1518" t="str">
        <f t="shared" si="119"/>
        <v/>
      </c>
      <c r="R1518" t="str">
        <f>IF(TabResults[[#This Row],[Games-Periods-Players]]="","",1)</f>
        <v/>
      </c>
    </row>
    <row r="1519" spans="10:18" hidden="1" x14ac:dyDescent="0.25">
      <c r="J1519" s="11" t="str">
        <f t="shared" si="118"/>
        <v/>
      </c>
      <c r="K1519" t="str">
        <f>IF(ROW()-ROW($K$4)+1&gt;COUNTA($J$4:$J$5000)*COUNTA(TabPP[Players playing]),"",INDEX($J$4:$J$5000,INT((ROW()-ROW($K$4))/COUNTA(TabPP[Players playing])+1))&amp;"-"&amp;INDEX(TabPP[Players playing],MOD(ROW()-ROW($K$4),COUNTA(TabPP[Players playing]))+1))</f>
        <v>G4--</v>
      </c>
      <c r="L1519" t="str">
        <f t="shared" si="120"/>
        <v/>
      </c>
      <c r="M1519" t="str">
        <f t="shared" si="121"/>
        <v/>
      </c>
      <c r="N1519" t="str">
        <f t="shared" si="122"/>
        <v/>
      </c>
      <c r="O1519" t="str">
        <f t="array" ref="O1519">IFERROR(INDEX($L$4:$L$5000,_xlfn.AGGREGATE(15,6,IF($L$4:$L$5000&lt;&gt;"",ROW($L$4:$L$5000)-ROW($L$4)+1,NA()),ROWS($O$4:O1519))),"")</f>
        <v/>
      </c>
      <c r="P1519" t="str">
        <f>IF(O1519="","",IF(INDEX(TabPlayer2[Players],MATCH(P1518,TabPlayer2[Players],0)+1)="",$B$4,INDEX(TabPlayer2[Players],MATCH(P1518,TabPlayer2[Players],0)+1)))</f>
        <v/>
      </c>
      <c r="Q1519" t="str">
        <f t="shared" si="119"/>
        <v/>
      </c>
      <c r="R1519" t="str">
        <f>IF(TabResults[[#This Row],[Games-Periods-Players]]="","",1)</f>
        <v/>
      </c>
    </row>
    <row r="1520" spans="10:18" hidden="1" x14ac:dyDescent="0.25">
      <c r="J1520" s="11" t="str">
        <f t="shared" si="118"/>
        <v/>
      </c>
      <c r="K1520" t="str">
        <f>IF(ROW()-ROW($K$4)+1&gt;COUNTA($J$4:$J$5000)*COUNTA(TabPP[Players playing]),"",INDEX($J$4:$J$5000,INT((ROW()-ROW($K$4))/COUNTA(TabPP[Players playing])+1))&amp;"-"&amp;INDEX(TabPP[Players playing],MOD(ROW()-ROW($K$4),COUNTA(TabPP[Players playing]))+1))</f>
        <v>G4--</v>
      </c>
      <c r="L1520" t="str">
        <f t="shared" si="120"/>
        <v/>
      </c>
      <c r="M1520" t="str">
        <f t="shared" si="121"/>
        <v/>
      </c>
      <c r="N1520" t="str">
        <f t="shared" si="122"/>
        <v/>
      </c>
      <c r="O1520" t="str">
        <f t="array" ref="O1520">IFERROR(INDEX($L$4:$L$5000,_xlfn.AGGREGATE(15,6,IF($L$4:$L$5000&lt;&gt;"",ROW($L$4:$L$5000)-ROW($L$4)+1,NA()),ROWS($O$4:O1520))),"")</f>
        <v/>
      </c>
      <c r="P1520" t="str">
        <f>IF(O1520="","",IF(INDEX(TabPlayer2[Players],MATCH(P1519,TabPlayer2[Players],0)+1)="",$B$4,INDEX(TabPlayer2[Players],MATCH(P1519,TabPlayer2[Players],0)+1)))</f>
        <v/>
      </c>
      <c r="Q1520" t="str">
        <f t="shared" si="119"/>
        <v/>
      </c>
      <c r="R1520" t="str">
        <f>IF(TabResults[[#This Row],[Games-Periods-Players]]="","",1)</f>
        <v/>
      </c>
    </row>
    <row r="1521" spans="10:18" hidden="1" x14ac:dyDescent="0.25">
      <c r="J1521" s="11" t="str">
        <f t="shared" si="118"/>
        <v/>
      </c>
      <c r="K1521" t="str">
        <f>IF(ROW()-ROW($K$4)+1&gt;COUNTA($J$4:$J$5000)*COUNTA(TabPP[Players playing]),"",INDEX($J$4:$J$5000,INT((ROW()-ROW($K$4))/COUNTA(TabPP[Players playing])+1))&amp;"-"&amp;INDEX(TabPP[Players playing],MOD(ROW()-ROW($K$4),COUNTA(TabPP[Players playing]))+1))</f>
        <v>G4--</v>
      </c>
      <c r="L1521" t="str">
        <f t="shared" si="120"/>
        <v/>
      </c>
      <c r="M1521" t="str">
        <f t="shared" si="121"/>
        <v/>
      </c>
      <c r="N1521" t="str">
        <f t="shared" si="122"/>
        <v/>
      </c>
      <c r="O1521" t="str">
        <f t="array" ref="O1521">IFERROR(INDEX($L$4:$L$5000,_xlfn.AGGREGATE(15,6,IF($L$4:$L$5000&lt;&gt;"",ROW($L$4:$L$5000)-ROW($L$4)+1,NA()),ROWS($O$4:O1521))),"")</f>
        <v/>
      </c>
      <c r="P1521" t="str">
        <f>IF(O1521="","",IF(INDEX(TabPlayer2[Players],MATCH(P1520,TabPlayer2[Players],0)+1)="",$B$4,INDEX(TabPlayer2[Players],MATCH(P1520,TabPlayer2[Players],0)+1)))</f>
        <v/>
      </c>
      <c r="Q1521" t="str">
        <f t="shared" si="119"/>
        <v/>
      </c>
      <c r="R1521" t="str">
        <f>IF(TabResults[[#This Row],[Games-Periods-Players]]="","",1)</f>
        <v/>
      </c>
    </row>
    <row r="1522" spans="10:18" hidden="1" x14ac:dyDescent="0.25">
      <c r="J1522" s="11" t="str">
        <f t="shared" si="118"/>
        <v/>
      </c>
      <c r="K1522" t="str">
        <f>IF(ROW()-ROW($K$4)+1&gt;COUNTA($J$4:$J$5000)*COUNTA(TabPP[Players playing]),"",INDEX($J$4:$J$5000,INT((ROW()-ROW($K$4))/COUNTA(TabPP[Players playing])+1))&amp;"-"&amp;INDEX(TabPP[Players playing],MOD(ROW()-ROW($K$4),COUNTA(TabPP[Players playing]))+1))</f>
        <v>G4--</v>
      </c>
      <c r="L1522" t="str">
        <f t="shared" si="120"/>
        <v/>
      </c>
      <c r="M1522" t="str">
        <f t="shared" si="121"/>
        <v/>
      </c>
      <c r="N1522" t="str">
        <f t="shared" si="122"/>
        <v/>
      </c>
      <c r="O1522" t="str">
        <f t="array" ref="O1522">IFERROR(INDEX($L$4:$L$5000,_xlfn.AGGREGATE(15,6,IF($L$4:$L$5000&lt;&gt;"",ROW($L$4:$L$5000)-ROW($L$4)+1,NA()),ROWS($O$4:O1522))),"")</f>
        <v/>
      </c>
      <c r="P1522" t="str">
        <f>IF(O1522="","",IF(INDEX(TabPlayer2[Players],MATCH(P1521,TabPlayer2[Players],0)+1)="",$B$4,INDEX(TabPlayer2[Players],MATCH(P1521,TabPlayer2[Players],0)+1)))</f>
        <v/>
      </c>
      <c r="Q1522" t="str">
        <f t="shared" si="119"/>
        <v/>
      </c>
      <c r="R1522" t="str">
        <f>IF(TabResults[[#This Row],[Games-Periods-Players]]="","",1)</f>
        <v/>
      </c>
    </row>
    <row r="1523" spans="10:18" hidden="1" x14ac:dyDescent="0.25">
      <c r="J1523" s="11" t="str">
        <f t="shared" si="118"/>
        <v/>
      </c>
      <c r="K1523" t="str">
        <f>IF(ROW()-ROW($K$4)+1&gt;COUNTA($J$4:$J$5000)*COUNTA(TabPP[Players playing]),"",INDEX($J$4:$J$5000,INT((ROW()-ROW($K$4))/COUNTA(TabPP[Players playing])+1))&amp;"-"&amp;INDEX(TabPP[Players playing],MOD(ROW()-ROW($K$4),COUNTA(TabPP[Players playing]))+1))</f>
        <v>G4--</v>
      </c>
      <c r="L1523" t="str">
        <f t="shared" si="120"/>
        <v/>
      </c>
      <c r="M1523" t="str">
        <f t="shared" si="121"/>
        <v/>
      </c>
      <c r="N1523" t="str">
        <f t="shared" si="122"/>
        <v/>
      </c>
      <c r="O1523" t="str">
        <f t="array" ref="O1523">IFERROR(INDEX($L$4:$L$5000,_xlfn.AGGREGATE(15,6,IF($L$4:$L$5000&lt;&gt;"",ROW($L$4:$L$5000)-ROW($L$4)+1,NA()),ROWS($O$4:O1523))),"")</f>
        <v/>
      </c>
      <c r="P1523" t="str">
        <f>IF(O1523="","",IF(INDEX(TabPlayer2[Players],MATCH(P1522,TabPlayer2[Players],0)+1)="",$B$4,INDEX(TabPlayer2[Players],MATCH(P1522,TabPlayer2[Players],0)+1)))</f>
        <v/>
      </c>
      <c r="Q1523" t="str">
        <f t="shared" si="119"/>
        <v/>
      </c>
      <c r="R1523" t="str">
        <f>IF(TabResults[[#This Row],[Games-Periods-Players]]="","",1)</f>
        <v/>
      </c>
    </row>
    <row r="1524" spans="10:18" hidden="1" x14ac:dyDescent="0.25">
      <c r="J1524" s="11" t="str">
        <f t="shared" si="118"/>
        <v/>
      </c>
      <c r="K1524" t="str">
        <f>IF(ROW()-ROW($K$4)+1&gt;COUNTA($J$4:$J$5000)*COUNTA(TabPP[Players playing]),"",INDEX($J$4:$J$5000,INT((ROW()-ROW($K$4))/COUNTA(TabPP[Players playing])+1))&amp;"-"&amp;INDEX(TabPP[Players playing],MOD(ROW()-ROW($K$4),COUNTA(TabPP[Players playing]))+1))</f>
        <v>G4--PP1</v>
      </c>
      <c r="L1524" t="str">
        <f t="shared" si="120"/>
        <v/>
      </c>
      <c r="M1524" t="str">
        <f t="shared" si="121"/>
        <v/>
      </c>
      <c r="N1524" t="str">
        <f t="shared" si="122"/>
        <v/>
      </c>
      <c r="O1524" t="str">
        <f t="array" ref="O1524">IFERROR(INDEX($L$4:$L$5000,_xlfn.AGGREGATE(15,6,IF($L$4:$L$5000&lt;&gt;"",ROW($L$4:$L$5000)-ROW($L$4)+1,NA()),ROWS($O$4:O1524))),"")</f>
        <v/>
      </c>
      <c r="P1524" t="str">
        <f>IF(O1524="","",IF(INDEX(TabPlayer2[Players],MATCH(P1523,TabPlayer2[Players],0)+1)="",$B$4,INDEX(TabPlayer2[Players],MATCH(P1523,TabPlayer2[Players],0)+1)))</f>
        <v/>
      </c>
      <c r="Q1524" t="str">
        <f t="shared" si="119"/>
        <v/>
      </c>
      <c r="R1524" t="str">
        <f>IF(TabResults[[#This Row],[Games-Periods-Players]]="","",1)</f>
        <v/>
      </c>
    </row>
    <row r="1525" spans="10:18" hidden="1" x14ac:dyDescent="0.25">
      <c r="J1525" s="11" t="str">
        <f t="shared" si="118"/>
        <v/>
      </c>
      <c r="K1525" t="str">
        <f>IF(ROW()-ROW($K$4)+1&gt;COUNTA($J$4:$J$5000)*COUNTA(TabPP[Players playing]),"",INDEX($J$4:$J$5000,INT((ROW()-ROW($K$4))/COUNTA(TabPP[Players playing])+1))&amp;"-"&amp;INDEX(TabPP[Players playing],MOD(ROW()-ROW($K$4),COUNTA(TabPP[Players playing]))+1))</f>
        <v>G4--PP2</v>
      </c>
      <c r="L1525" t="str">
        <f t="shared" si="120"/>
        <v/>
      </c>
      <c r="M1525" t="str">
        <f t="shared" si="121"/>
        <v/>
      </c>
      <c r="N1525" t="str">
        <f t="shared" si="122"/>
        <v/>
      </c>
      <c r="O1525" t="str">
        <f t="array" ref="O1525">IFERROR(INDEX($L$4:$L$5000,_xlfn.AGGREGATE(15,6,IF($L$4:$L$5000&lt;&gt;"",ROW($L$4:$L$5000)-ROW($L$4)+1,NA()),ROWS($O$4:O1525))),"")</f>
        <v/>
      </c>
      <c r="P1525" t="str">
        <f>IF(O1525="","",IF(INDEX(TabPlayer2[Players],MATCH(P1524,TabPlayer2[Players],0)+1)="",$B$4,INDEX(TabPlayer2[Players],MATCH(P1524,TabPlayer2[Players],0)+1)))</f>
        <v/>
      </c>
      <c r="Q1525" t="str">
        <f t="shared" si="119"/>
        <v/>
      </c>
      <c r="R1525" t="str">
        <f>IF(TabResults[[#This Row],[Games-Periods-Players]]="","",1)</f>
        <v/>
      </c>
    </row>
    <row r="1526" spans="10:18" hidden="1" x14ac:dyDescent="0.25">
      <c r="J1526" s="11" t="str">
        <f t="shared" si="118"/>
        <v/>
      </c>
      <c r="K1526" t="str">
        <f>IF(ROW()-ROW($K$4)+1&gt;COUNTA($J$4:$J$5000)*COUNTA(TabPP[Players playing]),"",INDEX($J$4:$J$5000,INT((ROW()-ROW($K$4))/COUNTA(TabPP[Players playing])+1))&amp;"-"&amp;INDEX(TabPP[Players playing],MOD(ROW()-ROW($K$4),COUNTA(TabPP[Players playing]))+1))</f>
        <v>G4--PP3</v>
      </c>
      <c r="L1526" t="str">
        <f t="shared" si="120"/>
        <v/>
      </c>
      <c r="M1526" t="str">
        <f t="shared" si="121"/>
        <v/>
      </c>
      <c r="N1526" t="str">
        <f t="shared" si="122"/>
        <v/>
      </c>
      <c r="O1526" t="str">
        <f t="array" ref="O1526">IFERROR(INDEX($L$4:$L$5000,_xlfn.AGGREGATE(15,6,IF($L$4:$L$5000&lt;&gt;"",ROW($L$4:$L$5000)-ROW($L$4)+1,NA()),ROWS($O$4:O1526))),"")</f>
        <v/>
      </c>
      <c r="P1526" t="str">
        <f>IF(O1526="","",IF(INDEX(TabPlayer2[Players],MATCH(P1525,TabPlayer2[Players],0)+1)="",$B$4,INDEX(TabPlayer2[Players],MATCH(P1525,TabPlayer2[Players],0)+1)))</f>
        <v/>
      </c>
      <c r="Q1526" t="str">
        <f t="shared" si="119"/>
        <v/>
      </c>
      <c r="R1526" t="str">
        <f>IF(TabResults[[#This Row],[Games-Periods-Players]]="","",1)</f>
        <v/>
      </c>
    </row>
    <row r="1527" spans="10:18" hidden="1" x14ac:dyDescent="0.25">
      <c r="J1527" s="11" t="str">
        <f t="shared" si="118"/>
        <v/>
      </c>
      <c r="K1527" t="str">
        <f>IF(ROW()-ROW($K$4)+1&gt;COUNTA($J$4:$J$5000)*COUNTA(TabPP[Players playing]),"",INDEX($J$4:$J$5000,INT((ROW()-ROW($K$4))/COUNTA(TabPP[Players playing])+1))&amp;"-"&amp;INDEX(TabPP[Players playing],MOD(ROW()-ROW($K$4),COUNTA(TabPP[Players playing]))+1))</f>
        <v>G4--PP4</v>
      </c>
      <c r="L1527" t="str">
        <f t="shared" si="120"/>
        <v/>
      </c>
      <c r="M1527" t="str">
        <f t="shared" si="121"/>
        <v/>
      </c>
      <c r="N1527" t="str">
        <f t="shared" si="122"/>
        <v/>
      </c>
      <c r="O1527" t="str">
        <f t="array" ref="O1527">IFERROR(INDEX($L$4:$L$5000,_xlfn.AGGREGATE(15,6,IF($L$4:$L$5000&lt;&gt;"",ROW($L$4:$L$5000)-ROW($L$4)+1,NA()),ROWS($O$4:O1527))),"")</f>
        <v/>
      </c>
      <c r="P1527" t="str">
        <f>IF(O1527="","",IF(INDEX(TabPlayer2[Players],MATCH(P1526,TabPlayer2[Players],0)+1)="",$B$4,INDEX(TabPlayer2[Players],MATCH(P1526,TabPlayer2[Players],0)+1)))</f>
        <v/>
      </c>
      <c r="Q1527" t="str">
        <f t="shared" si="119"/>
        <v/>
      </c>
      <c r="R1527" t="str">
        <f>IF(TabResults[[#This Row],[Games-Periods-Players]]="","",1)</f>
        <v/>
      </c>
    </row>
    <row r="1528" spans="10:18" hidden="1" x14ac:dyDescent="0.25">
      <c r="J1528" s="11" t="str">
        <f t="shared" si="118"/>
        <v/>
      </c>
      <c r="K1528" t="str">
        <f>IF(ROW()-ROW($K$4)+1&gt;COUNTA($J$4:$J$5000)*COUNTA(TabPP[Players playing]),"",INDEX($J$4:$J$5000,INT((ROW()-ROW($K$4))/COUNTA(TabPP[Players playing])+1))&amp;"-"&amp;INDEX(TabPP[Players playing],MOD(ROW()-ROW($K$4),COUNTA(TabPP[Players playing]))+1))</f>
        <v>G4--PP5</v>
      </c>
      <c r="L1528" t="str">
        <f t="shared" si="120"/>
        <v/>
      </c>
      <c r="M1528" t="str">
        <f t="shared" si="121"/>
        <v/>
      </c>
      <c r="N1528" t="str">
        <f t="shared" si="122"/>
        <v/>
      </c>
      <c r="O1528" t="str">
        <f t="array" ref="O1528">IFERROR(INDEX($L$4:$L$5000,_xlfn.AGGREGATE(15,6,IF($L$4:$L$5000&lt;&gt;"",ROW($L$4:$L$5000)-ROW($L$4)+1,NA()),ROWS($O$4:O1528))),"")</f>
        <v/>
      </c>
      <c r="P1528" t="str">
        <f>IF(O1528="","",IF(INDEX(TabPlayer2[Players],MATCH(P1527,TabPlayer2[Players],0)+1)="",$B$4,INDEX(TabPlayer2[Players],MATCH(P1527,TabPlayer2[Players],0)+1)))</f>
        <v/>
      </c>
      <c r="Q1528" t="str">
        <f t="shared" si="119"/>
        <v/>
      </c>
      <c r="R1528" t="str">
        <f>IF(TabResults[[#This Row],[Games-Periods-Players]]="","",1)</f>
        <v/>
      </c>
    </row>
    <row r="1529" spans="10:18" hidden="1" x14ac:dyDescent="0.25">
      <c r="J1529" s="11" t="str">
        <f t="shared" si="118"/>
        <v/>
      </c>
      <c r="K1529" t="str">
        <f>IF(ROW()-ROW($K$4)+1&gt;COUNTA($J$4:$J$5000)*COUNTA(TabPP[Players playing]),"",INDEX($J$4:$J$5000,INT((ROW()-ROW($K$4))/COUNTA(TabPP[Players playing])+1))&amp;"-"&amp;INDEX(TabPP[Players playing],MOD(ROW()-ROW($K$4),COUNTA(TabPP[Players playing]))+1))</f>
        <v>G4--</v>
      </c>
      <c r="L1529" t="str">
        <f t="shared" si="120"/>
        <v/>
      </c>
      <c r="M1529" t="str">
        <f t="shared" si="121"/>
        <v/>
      </c>
      <c r="N1529" t="str">
        <f t="shared" si="122"/>
        <v/>
      </c>
      <c r="O1529" t="str">
        <f t="array" ref="O1529">IFERROR(INDEX($L$4:$L$5000,_xlfn.AGGREGATE(15,6,IF($L$4:$L$5000&lt;&gt;"",ROW($L$4:$L$5000)-ROW($L$4)+1,NA()),ROWS($O$4:O1529))),"")</f>
        <v/>
      </c>
      <c r="P1529" t="str">
        <f>IF(O1529="","",IF(INDEX(TabPlayer2[Players],MATCH(P1528,TabPlayer2[Players],0)+1)="",$B$4,INDEX(TabPlayer2[Players],MATCH(P1528,TabPlayer2[Players],0)+1)))</f>
        <v/>
      </c>
      <c r="Q1529" t="str">
        <f t="shared" si="119"/>
        <v/>
      </c>
      <c r="R1529" t="str">
        <f>IF(TabResults[[#This Row],[Games-Periods-Players]]="","",1)</f>
        <v/>
      </c>
    </row>
    <row r="1530" spans="10:18" hidden="1" x14ac:dyDescent="0.25">
      <c r="J1530" s="11" t="str">
        <f t="shared" si="118"/>
        <v/>
      </c>
      <c r="K1530" t="str">
        <f>IF(ROW()-ROW($K$4)+1&gt;COUNTA($J$4:$J$5000)*COUNTA(TabPP[Players playing]),"",INDEX($J$4:$J$5000,INT((ROW()-ROW($K$4))/COUNTA(TabPP[Players playing])+1))&amp;"-"&amp;INDEX(TabPP[Players playing],MOD(ROW()-ROW($K$4),COUNTA(TabPP[Players playing]))+1))</f>
        <v>G4--</v>
      </c>
      <c r="L1530" t="str">
        <f t="shared" si="120"/>
        <v/>
      </c>
      <c r="M1530" t="str">
        <f t="shared" si="121"/>
        <v/>
      </c>
      <c r="N1530" t="str">
        <f t="shared" si="122"/>
        <v/>
      </c>
      <c r="O1530" t="str">
        <f t="array" ref="O1530">IFERROR(INDEX($L$4:$L$5000,_xlfn.AGGREGATE(15,6,IF($L$4:$L$5000&lt;&gt;"",ROW($L$4:$L$5000)-ROW($L$4)+1,NA()),ROWS($O$4:O1530))),"")</f>
        <v/>
      </c>
      <c r="P1530" t="str">
        <f>IF(O1530="","",IF(INDEX(TabPlayer2[Players],MATCH(P1529,TabPlayer2[Players],0)+1)="",$B$4,INDEX(TabPlayer2[Players],MATCH(P1529,TabPlayer2[Players],0)+1)))</f>
        <v/>
      </c>
      <c r="Q1530" t="str">
        <f t="shared" si="119"/>
        <v/>
      </c>
      <c r="R1530" t="str">
        <f>IF(TabResults[[#This Row],[Games-Periods-Players]]="","",1)</f>
        <v/>
      </c>
    </row>
    <row r="1531" spans="10:18" hidden="1" x14ac:dyDescent="0.25">
      <c r="J1531" s="11" t="str">
        <f t="shared" si="118"/>
        <v/>
      </c>
      <c r="K1531" t="str">
        <f>IF(ROW()-ROW($K$4)+1&gt;COUNTA($J$4:$J$5000)*COUNTA(TabPP[Players playing]),"",INDEX($J$4:$J$5000,INT((ROW()-ROW($K$4))/COUNTA(TabPP[Players playing])+1))&amp;"-"&amp;INDEX(TabPP[Players playing],MOD(ROW()-ROW($K$4),COUNTA(TabPP[Players playing]))+1))</f>
        <v>G4--</v>
      </c>
      <c r="L1531" t="str">
        <f t="shared" si="120"/>
        <v/>
      </c>
      <c r="M1531" t="str">
        <f t="shared" si="121"/>
        <v/>
      </c>
      <c r="N1531" t="str">
        <f t="shared" si="122"/>
        <v/>
      </c>
      <c r="O1531" t="str">
        <f t="array" ref="O1531">IFERROR(INDEX($L$4:$L$5000,_xlfn.AGGREGATE(15,6,IF($L$4:$L$5000&lt;&gt;"",ROW($L$4:$L$5000)-ROW($L$4)+1,NA()),ROWS($O$4:O1531))),"")</f>
        <v/>
      </c>
      <c r="P1531" t="str">
        <f>IF(O1531="","",IF(INDEX(TabPlayer2[Players],MATCH(P1530,TabPlayer2[Players],0)+1)="",$B$4,INDEX(TabPlayer2[Players],MATCH(P1530,TabPlayer2[Players],0)+1)))</f>
        <v/>
      </c>
      <c r="Q1531" t="str">
        <f t="shared" si="119"/>
        <v/>
      </c>
      <c r="R1531" t="str">
        <f>IF(TabResults[[#This Row],[Games-Periods-Players]]="","",1)</f>
        <v/>
      </c>
    </row>
    <row r="1532" spans="10:18" hidden="1" x14ac:dyDescent="0.25">
      <c r="J1532" s="11" t="str">
        <f t="shared" si="118"/>
        <v/>
      </c>
      <c r="K1532" t="str">
        <f>IF(ROW()-ROW($K$4)+1&gt;COUNTA($J$4:$J$5000)*COUNTA(TabPP[Players playing]),"",INDEX($J$4:$J$5000,INT((ROW()-ROW($K$4))/COUNTA(TabPP[Players playing])+1))&amp;"-"&amp;INDEX(TabPP[Players playing],MOD(ROW()-ROW($K$4),COUNTA(TabPP[Players playing]))+1))</f>
        <v>G4--</v>
      </c>
      <c r="L1532" t="str">
        <f t="shared" si="120"/>
        <v/>
      </c>
      <c r="M1532" t="str">
        <f t="shared" si="121"/>
        <v/>
      </c>
      <c r="N1532" t="str">
        <f t="shared" si="122"/>
        <v/>
      </c>
      <c r="O1532" t="str">
        <f t="array" ref="O1532">IFERROR(INDEX($L$4:$L$5000,_xlfn.AGGREGATE(15,6,IF($L$4:$L$5000&lt;&gt;"",ROW($L$4:$L$5000)-ROW($L$4)+1,NA()),ROWS($O$4:O1532))),"")</f>
        <v/>
      </c>
      <c r="P1532" t="str">
        <f>IF(O1532="","",IF(INDEX(TabPlayer2[Players],MATCH(P1531,TabPlayer2[Players],0)+1)="",$B$4,INDEX(TabPlayer2[Players],MATCH(P1531,TabPlayer2[Players],0)+1)))</f>
        <v/>
      </c>
      <c r="Q1532" t="str">
        <f t="shared" si="119"/>
        <v/>
      </c>
      <c r="R1532" t="str">
        <f>IF(TabResults[[#This Row],[Games-Periods-Players]]="","",1)</f>
        <v/>
      </c>
    </row>
    <row r="1533" spans="10:18" hidden="1" x14ac:dyDescent="0.25">
      <c r="J1533" s="11" t="str">
        <f t="shared" si="118"/>
        <v/>
      </c>
      <c r="K1533" t="str">
        <f>IF(ROW()-ROW($K$4)+1&gt;COUNTA($J$4:$J$5000)*COUNTA(TabPP[Players playing]),"",INDEX($J$4:$J$5000,INT((ROW()-ROW($K$4))/COUNTA(TabPP[Players playing])+1))&amp;"-"&amp;INDEX(TabPP[Players playing],MOD(ROW()-ROW($K$4),COUNTA(TabPP[Players playing]))+1))</f>
        <v>G4--</v>
      </c>
      <c r="L1533" t="str">
        <f t="shared" si="120"/>
        <v/>
      </c>
      <c r="M1533" t="str">
        <f t="shared" si="121"/>
        <v/>
      </c>
      <c r="N1533" t="str">
        <f t="shared" si="122"/>
        <v/>
      </c>
      <c r="O1533" t="str">
        <f t="array" ref="O1533">IFERROR(INDEX($L$4:$L$5000,_xlfn.AGGREGATE(15,6,IF($L$4:$L$5000&lt;&gt;"",ROW($L$4:$L$5000)-ROW($L$4)+1,NA()),ROWS($O$4:O1533))),"")</f>
        <v/>
      </c>
      <c r="P1533" t="str">
        <f>IF(O1533="","",IF(INDEX(TabPlayer2[Players],MATCH(P1532,TabPlayer2[Players],0)+1)="",$B$4,INDEX(TabPlayer2[Players],MATCH(P1532,TabPlayer2[Players],0)+1)))</f>
        <v/>
      </c>
      <c r="Q1533" t="str">
        <f t="shared" si="119"/>
        <v/>
      </c>
      <c r="R1533" t="str">
        <f>IF(TabResults[[#This Row],[Games-Periods-Players]]="","",1)</f>
        <v/>
      </c>
    </row>
    <row r="1534" spans="10:18" hidden="1" x14ac:dyDescent="0.25">
      <c r="J1534" s="11" t="str">
        <f t="shared" si="118"/>
        <v/>
      </c>
      <c r="K1534" t="str">
        <f>IF(ROW()-ROW($K$4)+1&gt;COUNTA($J$4:$J$5000)*COUNTA(TabPP[Players playing]),"",INDEX($J$4:$J$5000,INT((ROW()-ROW($K$4))/COUNTA(TabPP[Players playing])+1))&amp;"-"&amp;INDEX(TabPP[Players playing],MOD(ROW()-ROW($K$4),COUNTA(TabPP[Players playing]))+1))</f>
        <v>G4--</v>
      </c>
      <c r="L1534" t="str">
        <f t="shared" si="120"/>
        <v/>
      </c>
      <c r="M1534" t="str">
        <f t="shared" si="121"/>
        <v/>
      </c>
      <c r="N1534" t="str">
        <f t="shared" si="122"/>
        <v/>
      </c>
      <c r="O1534" t="str">
        <f t="array" ref="O1534">IFERROR(INDEX($L$4:$L$5000,_xlfn.AGGREGATE(15,6,IF($L$4:$L$5000&lt;&gt;"",ROW($L$4:$L$5000)-ROW($L$4)+1,NA()),ROWS($O$4:O1534))),"")</f>
        <v/>
      </c>
      <c r="P1534" t="str">
        <f>IF(O1534="","",IF(INDEX(TabPlayer2[Players],MATCH(P1533,TabPlayer2[Players],0)+1)="",$B$4,INDEX(TabPlayer2[Players],MATCH(P1533,TabPlayer2[Players],0)+1)))</f>
        <v/>
      </c>
      <c r="Q1534" t="str">
        <f t="shared" si="119"/>
        <v/>
      </c>
      <c r="R1534" t="str">
        <f>IF(TabResults[[#This Row],[Games-Periods-Players]]="","",1)</f>
        <v/>
      </c>
    </row>
    <row r="1535" spans="10:18" hidden="1" x14ac:dyDescent="0.25">
      <c r="J1535" s="11" t="str">
        <f t="shared" si="118"/>
        <v/>
      </c>
      <c r="K1535" t="str">
        <f>IF(ROW()-ROW($K$4)+1&gt;COUNTA($J$4:$J$5000)*COUNTA(TabPP[Players playing]),"",INDEX($J$4:$J$5000,INT((ROW()-ROW($K$4))/COUNTA(TabPP[Players playing])+1))&amp;"-"&amp;INDEX(TabPP[Players playing],MOD(ROW()-ROW($K$4),COUNTA(TabPP[Players playing]))+1))</f>
        <v>G4--</v>
      </c>
      <c r="L1535" t="str">
        <f t="shared" si="120"/>
        <v/>
      </c>
      <c r="M1535" t="str">
        <f t="shared" si="121"/>
        <v/>
      </c>
      <c r="N1535" t="str">
        <f t="shared" si="122"/>
        <v/>
      </c>
      <c r="O1535" t="str">
        <f t="array" ref="O1535">IFERROR(INDEX($L$4:$L$5000,_xlfn.AGGREGATE(15,6,IF($L$4:$L$5000&lt;&gt;"",ROW($L$4:$L$5000)-ROW($L$4)+1,NA()),ROWS($O$4:O1535))),"")</f>
        <v/>
      </c>
      <c r="P1535" t="str">
        <f>IF(O1535="","",IF(INDEX(TabPlayer2[Players],MATCH(P1534,TabPlayer2[Players],0)+1)="",$B$4,INDEX(TabPlayer2[Players],MATCH(P1534,TabPlayer2[Players],0)+1)))</f>
        <v/>
      </c>
      <c r="Q1535" t="str">
        <f t="shared" si="119"/>
        <v/>
      </c>
      <c r="R1535" t="str">
        <f>IF(TabResults[[#This Row],[Games-Periods-Players]]="","",1)</f>
        <v/>
      </c>
    </row>
    <row r="1536" spans="10:18" hidden="1" x14ac:dyDescent="0.25">
      <c r="J1536" s="11" t="str">
        <f t="shared" si="118"/>
        <v/>
      </c>
      <c r="K1536" t="str">
        <f>IF(ROW()-ROW($K$4)+1&gt;COUNTA($J$4:$J$5000)*COUNTA(TabPP[Players playing]),"",INDEX($J$4:$J$5000,INT((ROW()-ROW($K$4))/COUNTA(TabPP[Players playing])+1))&amp;"-"&amp;INDEX(TabPP[Players playing],MOD(ROW()-ROW($K$4),COUNTA(TabPP[Players playing]))+1))</f>
        <v>G4--</v>
      </c>
      <c r="L1536" t="str">
        <f t="shared" si="120"/>
        <v/>
      </c>
      <c r="M1536" t="str">
        <f t="shared" si="121"/>
        <v/>
      </c>
      <c r="N1536" t="str">
        <f t="shared" si="122"/>
        <v/>
      </c>
      <c r="O1536" t="str">
        <f t="array" ref="O1536">IFERROR(INDEX($L$4:$L$5000,_xlfn.AGGREGATE(15,6,IF($L$4:$L$5000&lt;&gt;"",ROW($L$4:$L$5000)-ROW($L$4)+1,NA()),ROWS($O$4:O1536))),"")</f>
        <v/>
      </c>
      <c r="P1536" t="str">
        <f>IF(O1536="","",IF(INDEX(TabPlayer2[Players],MATCH(P1535,TabPlayer2[Players],0)+1)="",$B$4,INDEX(TabPlayer2[Players],MATCH(P1535,TabPlayer2[Players],0)+1)))</f>
        <v/>
      </c>
      <c r="Q1536" t="str">
        <f t="shared" si="119"/>
        <v/>
      </c>
      <c r="R1536" t="str">
        <f>IF(TabResults[[#This Row],[Games-Periods-Players]]="","",1)</f>
        <v/>
      </c>
    </row>
    <row r="1537" spans="10:18" hidden="1" x14ac:dyDescent="0.25">
      <c r="J1537" s="11" t="str">
        <f t="shared" si="118"/>
        <v/>
      </c>
      <c r="K1537" t="str">
        <f>IF(ROW()-ROW($K$4)+1&gt;COUNTA($J$4:$J$5000)*COUNTA(TabPP[Players playing]),"",INDEX($J$4:$J$5000,INT((ROW()-ROW($K$4))/COUNTA(TabPP[Players playing])+1))&amp;"-"&amp;INDEX(TabPP[Players playing],MOD(ROW()-ROW($K$4),COUNTA(TabPP[Players playing]))+1))</f>
        <v>G4--</v>
      </c>
      <c r="L1537" t="str">
        <f t="shared" si="120"/>
        <v/>
      </c>
      <c r="M1537" t="str">
        <f t="shared" si="121"/>
        <v/>
      </c>
      <c r="N1537" t="str">
        <f t="shared" si="122"/>
        <v/>
      </c>
      <c r="O1537" t="str">
        <f t="array" ref="O1537">IFERROR(INDEX($L$4:$L$5000,_xlfn.AGGREGATE(15,6,IF($L$4:$L$5000&lt;&gt;"",ROW($L$4:$L$5000)-ROW($L$4)+1,NA()),ROWS($O$4:O1537))),"")</f>
        <v/>
      </c>
      <c r="P1537" t="str">
        <f>IF(O1537="","",IF(INDEX(TabPlayer2[Players],MATCH(P1536,TabPlayer2[Players],0)+1)="",$B$4,INDEX(TabPlayer2[Players],MATCH(P1536,TabPlayer2[Players],0)+1)))</f>
        <v/>
      </c>
      <c r="Q1537" t="str">
        <f t="shared" si="119"/>
        <v/>
      </c>
      <c r="R1537" t="str">
        <f>IF(TabResults[[#This Row],[Games-Periods-Players]]="","",1)</f>
        <v/>
      </c>
    </row>
    <row r="1538" spans="10:18" hidden="1" x14ac:dyDescent="0.25">
      <c r="J1538" s="11" t="str">
        <f t="shared" si="118"/>
        <v/>
      </c>
      <c r="K1538" t="str">
        <f>IF(ROW()-ROW($K$4)+1&gt;COUNTA($J$4:$J$5000)*COUNTA(TabPP[Players playing]),"",INDEX($J$4:$J$5000,INT((ROW()-ROW($K$4))/COUNTA(TabPP[Players playing])+1))&amp;"-"&amp;INDEX(TabPP[Players playing],MOD(ROW()-ROW($K$4),COUNTA(TabPP[Players playing]))+1))</f>
        <v>G4--</v>
      </c>
      <c r="L1538" t="str">
        <f t="shared" si="120"/>
        <v/>
      </c>
      <c r="M1538" t="str">
        <f t="shared" si="121"/>
        <v/>
      </c>
      <c r="N1538" t="str">
        <f t="shared" si="122"/>
        <v/>
      </c>
      <c r="O1538" t="str">
        <f t="array" ref="O1538">IFERROR(INDEX($L$4:$L$5000,_xlfn.AGGREGATE(15,6,IF($L$4:$L$5000&lt;&gt;"",ROW($L$4:$L$5000)-ROW($L$4)+1,NA()),ROWS($O$4:O1538))),"")</f>
        <v/>
      </c>
      <c r="P1538" t="str">
        <f>IF(O1538="","",IF(INDEX(TabPlayer2[Players],MATCH(P1537,TabPlayer2[Players],0)+1)="",$B$4,INDEX(TabPlayer2[Players],MATCH(P1537,TabPlayer2[Players],0)+1)))</f>
        <v/>
      </c>
      <c r="Q1538" t="str">
        <f t="shared" si="119"/>
        <v/>
      </c>
      <c r="R1538" t="str">
        <f>IF(TabResults[[#This Row],[Games-Periods-Players]]="","",1)</f>
        <v/>
      </c>
    </row>
    <row r="1539" spans="10:18" hidden="1" x14ac:dyDescent="0.25">
      <c r="J1539" s="11" t="str">
        <f t="shared" si="118"/>
        <v/>
      </c>
      <c r="K1539" t="str">
        <f>IF(ROW()-ROW($K$4)+1&gt;COUNTA($J$4:$J$5000)*COUNTA(TabPP[Players playing]),"",INDEX($J$4:$J$5000,INT((ROW()-ROW($K$4))/COUNTA(TabPP[Players playing])+1))&amp;"-"&amp;INDEX(TabPP[Players playing],MOD(ROW()-ROW($K$4),COUNTA(TabPP[Players playing]))+1))</f>
        <v>G4--</v>
      </c>
      <c r="L1539" t="str">
        <f t="shared" si="120"/>
        <v/>
      </c>
      <c r="M1539" t="str">
        <f t="shared" si="121"/>
        <v/>
      </c>
      <c r="N1539" t="str">
        <f t="shared" si="122"/>
        <v/>
      </c>
      <c r="O1539" t="str">
        <f t="array" ref="O1539">IFERROR(INDEX($L$4:$L$5000,_xlfn.AGGREGATE(15,6,IF($L$4:$L$5000&lt;&gt;"",ROW($L$4:$L$5000)-ROW($L$4)+1,NA()),ROWS($O$4:O1539))),"")</f>
        <v/>
      </c>
      <c r="P1539" t="str">
        <f>IF(O1539="","",IF(INDEX(TabPlayer2[Players],MATCH(P1538,TabPlayer2[Players],0)+1)="",$B$4,INDEX(TabPlayer2[Players],MATCH(P1538,TabPlayer2[Players],0)+1)))</f>
        <v/>
      </c>
      <c r="Q1539" t="str">
        <f t="shared" si="119"/>
        <v/>
      </c>
      <c r="R1539" t="str">
        <f>IF(TabResults[[#This Row],[Games-Periods-Players]]="","",1)</f>
        <v/>
      </c>
    </row>
    <row r="1540" spans="10:18" hidden="1" x14ac:dyDescent="0.25">
      <c r="J1540" s="11" t="str">
        <f t="shared" ref="J1540:J1603" si="123">IF(ROW()-ROW($J$4)+1&gt;COUNTA($D$4:$D$23)*COUNTA($F$4:$F$23),"",INDEX($D$4:$D$23,INT((ROW()-ROW($J$4))/COUNTA($F$4:$F$23)+1))&amp;"-"&amp;INDEX($F$4:$F$23,MOD(ROW()-ROW($J$4),COUNTA($F$4:$F$23))+1))</f>
        <v/>
      </c>
      <c r="K1540" t="str">
        <f>IF(ROW()-ROW($K$4)+1&gt;COUNTA($J$4:$J$5000)*COUNTA(TabPP[Players playing]),"",INDEX($J$4:$J$5000,INT((ROW()-ROW($K$4))/COUNTA(TabPP[Players playing])+1))&amp;"-"&amp;INDEX(TabPP[Players playing],MOD(ROW()-ROW($K$4),COUNTA(TabPP[Players playing]))+1))</f>
        <v>G4--</v>
      </c>
      <c r="L1540" t="str">
        <f t="shared" si="120"/>
        <v/>
      </c>
      <c r="M1540" t="str">
        <f t="shared" si="121"/>
        <v/>
      </c>
      <c r="N1540" t="str">
        <f t="shared" si="122"/>
        <v/>
      </c>
      <c r="O1540" t="str">
        <f t="array" ref="O1540">IFERROR(INDEX($L$4:$L$5000,_xlfn.AGGREGATE(15,6,IF($L$4:$L$5000&lt;&gt;"",ROW($L$4:$L$5000)-ROW($L$4)+1,NA()),ROWS($O$4:O1540))),"")</f>
        <v/>
      </c>
      <c r="P1540" t="str">
        <f>IF(O1540="","",IF(INDEX(TabPlayer2[Players],MATCH(P1539,TabPlayer2[Players],0)+1)="",$B$4,INDEX(TabPlayer2[Players],MATCH(P1539,TabPlayer2[Players],0)+1)))</f>
        <v/>
      </c>
      <c r="Q1540" t="str">
        <f t="shared" ref="Q1540:Q1603" si="124">IF(O1540="","",M1540&amp;"-"&amp;N1540&amp;"-"&amp;P1540)</f>
        <v/>
      </c>
      <c r="R1540" t="str">
        <f>IF(TabResults[[#This Row],[Games-Periods-Players]]="","",1)</f>
        <v/>
      </c>
    </row>
    <row r="1541" spans="10:18" hidden="1" x14ac:dyDescent="0.25">
      <c r="J1541" s="11" t="str">
        <f t="shared" si="123"/>
        <v/>
      </c>
      <c r="K1541" t="str">
        <f>IF(ROW()-ROW($K$4)+1&gt;COUNTA($J$4:$J$5000)*COUNTA(TabPP[Players playing]),"",INDEX($J$4:$J$5000,INT((ROW()-ROW($K$4))/COUNTA(TabPP[Players playing])+1))&amp;"-"&amp;INDEX(TabPP[Players playing],MOD(ROW()-ROW($K$4),COUNTA(TabPP[Players playing]))+1))</f>
        <v>G4--</v>
      </c>
      <c r="L1541" t="str">
        <f t="shared" ref="L1541:L1604" si="125">IF(LEN(K1541)&gt;=9,K1541,"")</f>
        <v/>
      </c>
      <c r="M1541" t="str">
        <f t="shared" ref="M1541:M1604" si="126">TRIM(LEFT(SUBSTITUTE(O1541,"-",REPT(" ",LEN(O1541))),LEN(O1541)))</f>
        <v/>
      </c>
      <c r="N1541" t="str">
        <f t="shared" ref="N1541:N1604" si="127">TRIM(MID(SUBSTITUTE(O1541,"-",REPT(" ",LEN(O1541))),(2-1)*LEN(O1541)+1,LEN(O1541)))</f>
        <v/>
      </c>
      <c r="O1541" t="str">
        <f t="array" ref="O1541">IFERROR(INDEX($L$4:$L$5000,_xlfn.AGGREGATE(15,6,IF($L$4:$L$5000&lt;&gt;"",ROW($L$4:$L$5000)-ROW($L$4)+1,NA()),ROWS($O$4:O1541))),"")</f>
        <v/>
      </c>
      <c r="P1541" t="str">
        <f>IF(O1541="","",IF(INDEX(TabPlayer2[Players],MATCH(P1540,TabPlayer2[Players],0)+1)="",$B$4,INDEX(TabPlayer2[Players],MATCH(P1540,TabPlayer2[Players],0)+1)))</f>
        <v/>
      </c>
      <c r="Q1541" t="str">
        <f t="shared" si="124"/>
        <v/>
      </c>
      <c r="R1541" t="str">
        <f>IF(TabResults[[#This Row],[Games-Periods-Players]]="","",1)</f>
        <v/>
      </c>
    </row>
    <row r="1542" spans="10:18" hidden="1" x14ac:dyDescent="0.25">
      <c r="J1542" s="11" t="str">
        <f t="shared" si="123"/>
        <v/>
      </c>
      <c r="K1542" t="str">
        <f>IF(ROW()-ROW($K$4)+1&gt;COUNTA($J$4:$J$5000)*COUNTA(TabPP[Players playing]),"",INDEX($J$4:$J$5000,INT((ROW()-ROW($K$4))/COUNTA(TabPP[Players playing])+1))&amp;"-"&amp;INDEX(TabPP[Players playing],MOD(ROW()-ROW($K$4),COUNTA(TabPP[Players playing]))+1))</f>
        <v>G4--</v>
      </c>
      <c r="L1542" t="str">
        <f t="shared" si="125"/>
        <v/>
      </c>
      <c r="M1542" t="str">
        <f t="shared" si="126"/>
        <v/>
      </c>
      <c r="N1542" t="str">
        <f t="shared" si="127"/>
        <v/>
      </c>
      <c r="O1542" t="str">
        <f t="array" ref="O1542">IFERROR(INDEX($L$4:$L$5000,_xlfn.AGGREGATE(15,6,IF($L$4:$L$5000&lt;&gt;"",ROW($L$4:$L$5000)-ROW($L$4)+1,NA()),ROWS($O$4:O1542))),"")</f>
        <v/>
      </c>
      <c r="P1542" t="str">
        <f>IF(O1542="","",IF(INDEX(TabPlayer2[Players],MATCH(P1541,TabPlayer2[Players],0)+1)="",$B$4,INDEX(TabPlayer2[Players],MATCH(P1541,TabPlayer2[Players],0)+1)))</f>
        <v/>
      </c>
      <c r="Q1542" t="str">
        <f t="shared" si="124"/>
        <v/>
      </c>
      <c r="R1542" t="str">
        <f>IF(TabResults[[#This Row],[Games-Periods-Players]]="","",1)</f>
        <v/>
      </c>
    </row>
    <row r="1543" spans="10:18" hidden="1" x14ac:dyDescent="0.25">
      <c r="J1543" s="11" t="str">
        <f t="shared" si="123"/>
        <v/>
      </c>
      <c r="K1543" t="str">
        <f>IF(ROW()-ROW($K$4)+1&gt;COUNTA($J$4:$J$5000)*COUNTA(TabPP[Players playing]),"",INDEX($J$4:$J$5000,INT((ROW()-ROW($K$4))/COUNTA(TabPP[Players playing])+1))&amp;"-"&amp;INDEX(TabPP[Players playing],MOD(ROW()-ROW($K$4),COUNTA(TabPP[Players playing]))+1))</f>
        <v>G4--</v>
      </c>
      <c r="L1543" t="str">
        <f t="shared" si="125"/>
        <v/>
      </c>
      <c r="M1543" t="str">
        <f t="shared" si="126"/>
        <v/>
      </c>
      <c r="N1543" t="str">
        <f t="shared" si="127"/>
        <v/>
      </c>
      <c r="O1543" t="str">
        <f t="array" ref="O1543">IFERROR(INDEX($L$4:$L$5000,_xlfn.AGGREGATE(15,6,IF($L$4:$L$5000&lt;&gt;"",ROW($L$4:$L$5000)-ROW($L$4)+1,NA()),ROWS($O$4:O1543))),"")</f>
        <v/>
      </c>
      <c r="P1543" t="str">
        <f>IF(O1543="","",IF(INDEX(TabPlayer2[Players],MATCH(P1542,TabPlayer2[Players],0)+1)="",$B$4,INDEX(TabPlayer2[Players],MATCH(P1542,TabPlayer2[Players],0)+1)))</f>
        <v/>
      </c>
      <c r="Q1543" t="str">
        <f t="shared" si="124"/>
        <v/>
      </c>
      <c r="R1543" t="str">
        <f>IF(TabResults[[#This Row],[Games-Periods-Players]]="","",1)</f>
        <v/>
      </c>
    </row>
    <row r="1544" spans="10:18" hidden="1" x14ac:dyDescent="0.25">
      <c r="J1544" s="11" t="str">
        <f t="shared" si="123"/>
        <v/>
      </c>
      <c r="K1544" t="str">
        <f>IF(ROW()-ROW($K$4)+1&gt;COUNTA($J$4:$J$5000)*COUNTA(TabPP[Players playing]),"",INDEX($J$4:$J$5000,INT((ROW()-ROW($K$4))/COUNTA(TabPP[Players playing])+1))&amp;"-"&amp;INDEX(TabPP[Players playing],MOD(ROW()-ROW($K$4),COUNTA(TabPP[Players playing]))+1))</f>
        <v>G4--PP1</v>
      </c>
      <c r="L1544" t="str">
        <f t="shared" si="125"/>
        <v/>
      </c>
      <c r="M1544" t="str">
        <f t="shared" si="126"/>
        <v/>
      </c>
      <c r="N1544" t="str">
        <f t="shared" si="127"/>
        <v/>
      </c>
      <c r="O1544" t="str">
        <f t="array" ref="O1544">IFERROR(INDEX($L$4:$L$5000,_xlfn.AGGREGATE(15,6,IF($L$4:$L$5000&lt;&gt;"",ROW($L$4:$L$5000)-ROW($L$4)+1,NA()),ROWS($O$4:O1544))),"")</f>
        <v/>
      </c>
      <c r="P1544" t="str">
        <f>IF(O1544="","",IF(INDEX(TabPlayer2[Players],MATCH(P1543,TabPlayer2[Players],0)+1)="",$B$4,INDEX(TabPlayer2[Players],MATCH(P1543,TabPlayer2[Players],0)+1)))</f>
        <v/>
      </c>
      <c r="Q1544" t="str">
        <f t="shared" si="124"/>
        <v/>
      </c>
      <c r="R1544" t="str">
        <f>IF(TabResults[[#This Row],[Games-Periods-Players]]="","",1)</f>
        <v/>
      </c>
    </row>
    <row r="1545" spans="10:18" hidden="1" x14ac:dyDescent="0.25">
      <c r="J1545" s="11" t="str">
        <f t="shared" si="123"/>
        <v/>
      </c>
      <c r="K1545" t="str">
        <f>IF(ROW()-ROW($K$4)+1&gt;COUNTA($J$4:$J$5000)*COUNTA(TabPP[Players playing]),"",INDEX($J$4:$J$5000,INT((ROW()-ROW($K$4))/COUNTA(TabPP[Players playing])+1))&amp;"-"&amp;INDEX(TabPP[Players playing],MOD(ROW()-ROW($K$4),COUNTA(TabPP[Players playing]))+1))</f>
        <v>G4--PP2</v>
      </c>
      <c r="L1545" t="str">
        <f t="shared" si="125"/>
        <v/>
      </c>
      <c r="M1545" t="str">
        <f t="shared" si="126"/>
        <v/>
      </c>
      <c r="N1545" t="str">
        <f t="shared" si="127"/>
        <v/>
      </c>
      <c r="O1545" t="str">
        <f t="array" ref="O1545">IFERROR(INDEX($L$4:$L$5000,_xlfn.AGGREGATE(15,6,IF($L$4:$L$5000&lt;&gt;"",ROW($L$4:$L$5000)-ROW($L$4)+1,NA()),ROWS($O$4:O1545))),"")</f>
        <v/>
      </c>
      <c r="P1545" t="str">
        <f>IF(O1545="","",IF(INDEX(TabPlayer2[Players],MATCH(P1544,TabPlayer2[Players],0)+1)="",$B$4,INDEX(TabPlayer2[Players],MATCH(P1544,TabPlayer2[Players],0)+1)))</f>
        <v/>
      </c>
      <c r="Q1545" t="str">
        <f t="shared" si="124"/>
        <v/>
      </c>
      <c r="R1545" t="str">
        <f>IF(TabResults[[#This Row],[Games-Periods-Players]]="","",1)</f>
        <v/>
      </c>
    </row>
    <row r="1546" spans="10:18" hidden="1" x14ac:dyDescent="0.25">
      <c r="J1546" s="11" t="str">
        <f t="shared" si="123"/>
        <v/>
      </c>
      <c r="K1546" t="str">
        <f>IF(ROW()-ROW($K$4)+1&gt;COUNTA($J$4:$J$5000)*COUNTA(TabPP[Players playing]),"",INDEX($J$4:$J$5000,INT((ROW()-ROW($K$4))/COUNTA(TabPP[Players playing])+1))&amp;"-"&amp;INDEX(TabPP[Players playing],MOD(ROW()-ROW($K$4),COUNTA(TabPP[Players playing]))+1))</f>
        <v>G4--PP3</v>
      </c>
      <c r="L1546" t="str">
        <f t="shared" si="125"/>
        <v/>
      </c>
      <c r="M1546" t="str">
        <f t="shared" si="126"/>
        <v/>
      </c>
      <c r="N1546" t="str">
        <f t="shared" si="127"/>
        <v/>
      </c>
      <c r="O1546" t="str">
        <f t="array" ref="O1546">IFERROR(INDEX($L$4:$L$5000,_xlfn.AGGREGATE(15,6,IF($L$4:$L$5000&lt;&gt;"",ROW($L$4:$L$5000)-ROW($L$4)+1,NA()),ROWS($O$4:O1546))),"")</f>
        <v/>
      </c>
      <c r="P1546" t="str">
        <f>IF(O1546="","",IF(INDEX(TabPlayer2[Players],MATCH(P1545,TabPlayer2[Players],0)+1)="",$B$4,INDEX(TabPlayer2[Players],MATCH(P1545,TabPlayer2[Players],0)+1)))</f>
        <v/>
      </c>
      <c r="Q1546" t="str">
        <f t="shared" si="124"/>
        <v/>
      </c>
      <c r="R1546" t="str">
        <f>IF(TabResults[[#This Row],[Games-Periods-Players]]="","",1)</f>
        <v/>
      </c>
    </row>
    <row r="1547" spans="10:18" hidden="1" x14ac:dyDescent="0.25">
      <c r="J1547" s="11" t="str">
        <f t="shared" si="123"/>
        <v/>
      </c>
      <c r="K1547" t="str">
        <f>IF(ROW()-ROW($K$4)+1&gt;COUNTA($J$4:$J$5000)*COUNTA(TabPP[Players playing]),"",INDEX($J$4:$J$5000,INT((ROW()-ROW($K$4))/COUNTA(TabPP[Players playing])+1))&amp;"-"&amp;INDEX(TabPP[Players playing],MOD(ROW()-ROW($K$4),COUNTA(TabPP[Players playing]))+1))</f>
        <v>G4--PP4</v>
      </c>
      <c r="L1547" t="str">
        <f t="shared" si="125"/>
        <v/>
      </c>
      <c r="M1547" t="str">
        <f t="shared" si="126"/>
        <v/>
      </c>
      <c r="N1547" t="str">
        <f t="shared" si="127"/>
        <v/>
      </c>
      <c r="O1547" t="str">
        <f t="array" ref="O1547">IFERROR(INDEX($L$4:$L$5000,_xlfn.AGGREGATE(15,6,IF($L$4:$L$5000&lt;&gt;"",ROW($L$4:$L$5000)-ROW($L$4)+1,NA()),ROWS($O$4:O1547))),"")</f>
        <v/>
      </c>
      <c r="P1547" t="str">
        <f>IF(O1547="","",IF(INDEX(TabPlayer2[Players],MATCH(P1546,TabPlayer2[Players],0)+1)="",$B$4,INDEX(TabPlayer2[Players],MATCH(P1546,TabPlayer2[Players],0)+1)))</f>
        <v/>
      </c>
      <c r="Q1547" t="str">
        <f t="shared" si="124"/>
        <v/>
      </c>
      <c r="R1547" t="str">
        <f>IF(TabResults[[#This Row],[Games-Periods-Players]]="","",1)</f>
        <v/>
      </c>
    </row>
    <row r="1548" spans="10:18" hidden="1" x14ac:dyDescent="0.25">
      <c r="J1548" s="11" t="str">
        <f t="shared" si="123"/>
        <v/>
      </c>
      <c r="K1548" t="str">
        <f>IF(ROW()-ROW($K$4)+1&gt;COUNTA($J$4:$J$5000)*COUNTA(TabPP[Players playing]),"",INDEX($J$4:$J$5000,INT((ROW()-ROW($K$4))/COUNTA(TabPP[Players playing])+1))&amp;"-"&amp;INDEX(TabPP[Players playing],MOD(ROW()-ROW($K$4),COUNTA(TabPP[Players playing]))+1))</f>
        <v>G4--PP5</v>
      </c>
      <c r="L1548" t="str">
        <f t="shared" si="125"/>
        <v/>
      </c>
      <c r="M1548" t="str">
        <f t="shared" si="126"/>
        <v/>
      </c>
      <c r="N1548" t="str">
        <f t="shared" si="127"/>
        <v/>
      </c>
      <c r="O1548" t="str">
        <f t="array" ref="O1548">IFERROR(INDEX($L$4:$L$5000,_xlfn.AGGREGATE(15,6,IF($L$4:$L$5000&lt;&gt;"",ROW($L$4:$L$5000)-ROW($L$4)+1,NA()),ROWS($O$4:O1548))),"")</f>
        <v/>
      </c>
      <c r="P1548" t="str">
        <f>IF(O1548="","",IF(INDEX(TabPlayer2[Players],MATCH(P1547,TabPlayer2[Players],0)+1)="",$B$4,INDEX(TabPlayer2[Players],MATCH(P1547,TabPlayer2[Players],0)+1)))</f>
        <v/>
      </c>
      <c r="Q1548" t="str">
        <f t="shared" si="124"/>
        <v/>
      </c>
      <c r="R1548" t="str">
        <f>IF(TabResults[[#This Row],[Games-Periods-Players]]="","",1)</f>
        <v/>
      </c>
    </row>
    <row r="1549" spans="10:18" hidden="1" x14ac:dyDescent="0.25">
      <c r="J1549" s="11" t="str">
        <f t="shared" si="123"/>
        <v/>
      </c>
      <c r="K1549" t="str">
        <f>IF(ROW()-ROW($K$4)+1&gt;COUNTA($J$4:$J$5000)*COUNTA(TabPP[Players playing]),"",INDEX($J$4:$J$5000,INT((ROW()-ROW($K$4))/COUNTA(TabPP[Players playing])+1))&amp;"-"&amp;INDEX(TabPP[Players playing],MOD(ROW()-ROW($K$4),COUNTA(TabPP[Players playing]))+1))</f>
        <v>G4--</v>
      </c>
      <c r="L1549" t="str">
        <f t="shared" si="125"/>
        <v/>
      </c>
      <c r="M1549" t="str">
        <f t="shared" si="126"/>
        <v/>
      </c>
      <c r="N1549" t="str">
        <f t="shared" si="127"/>
        <v/>
      </c>
      <c r="O1549" t="str">
        <f t="array" ref="O1549">IFERROR(INDEX($L$4:$L$5000,_xlfn.AGGREGATE(15,6,IF($L$4:$L$5000&lt;&gt;"",ROW($L$4:$L$5000)-ROW($L$4)+1,NA()),ROWS($O$4:O1549))),"")</f>
        <v/>
      </c>
      <c r="P1549" t="str">
        <f>IF(O1549="","",IF(INDEX(TabPlayer2[Players],MATCH(P1548,TabPlayer2[Players],0)+1)="",$B$4,INDEX(TabPlayer2[Players],MATCH(P1548,TabPlayer2[Players],0)+1)))</f>
        <v/>
      </c>
      <c r="Q1549" t="str">
        <f t="shared" si="124"/>
        <v/>
      </c>
      <c r="R1549" t="str">
        <f>IF(TabResults[[#This Row],[Games-Periods-Players]]="","",1)</f>
        <v/>
      </c>
    </row>
    <row r="1550" spans="10:18" hidden="1" x14ac:dyDescent="0.25">
      <c r="J1550" s="11" t="str">
        <f t="shared" si="123"/>
        <v/>
      </c>
      <c r="K1550" t="str">
        <f>IF(ROW()-ROW($K$4)+1&gt;COUNTA($J$4:$J$5000)*COUNTA(TabPP[Players playing]),"",INDEX($J$4:$J$5000,INT((ROW()-ROW($K$4))/COUNTA(TabPP[Players playing])+1))&amp;"-"&amp;INDEX(TabPP[Players playing],MOD(ROW()-ROW($K$4),COUNTA(TabPP[Players playing]))+1))</f>
        <v>G4--</v>
      </c>
      <c r="L1550" t="str">
        <f t="shared" si="125"/>
        <v/>
      </c>
      <c r="M1550" t="str">
        <f t="shared" si="126"/>
        <v/>
      </c>
      <c r="N1550" t="str">
        <f t="shared" si="127"/>
        <v/>
      </c>
      <c r="O1550" t="str">
        <f t="array" ref="O1550">IFERROR(INDEX($L$4:$L$5000,_xlfn.AGGREGATE(15,6,IF($L$4:$L$5000&lt;&gt;"",ROW($L$4:$L$5000)-ROW($L$4)+1,NA()),ROWS($O$4:O1550))),"")</f>
        <v/>
      </c>
      <c r="P1550" t="str">
        <f>IF(O1550="","",IF(INDEX(TabPlayer2[Players],MATCH(P1549,TabPlayer2[Players],0)+1)="",$B$4,INDEX(TabPlayer2[Players],MATCH(P1549,TabPlayer2[Players],0)+1)))</f>
        <v/>
      </c>
      <c r="Q1550" t="str">
        <f t="shared" si="124"/>
        <v/>
      </c>
      <c r="R1550" t="str">
        <f>IF(TabResults[[#This Row],[Games-Periods-Players]]="","",1)</f>
        <v/>
      </c>
    </row>
    <row r="1551" spans="10:18" hidden="1" x14ac:dyDescent="0.25">
      <c r="J1551" s="11" t="str">
        <f t="shared" si="123"/>
        <v/>
      </c>
      <c r="K1551" t="str">
        <f>IF(ROW()-ROW($K$4)+1&gt;COUNTA($J$4:$J$5000)*COUNTA(TabPP[Players playing]),"",INDEX($J$4:$J$5000,INT((ROW()-ROW($K$4))/COUNTA(TabPP[Players playing])+1))&amp;"-"&amp;INDEX(TabPP[Players playing],MOD(ROW()-ROW($K$4),COUNTA(TabPP[Players playing]))+1))</f>
        <v>G4--</v>
      </c>
      <c r="L1551" t="str">
        <f t="shared" si="125"/>
        <v/>
      </c>
      <c r="M1551" t="str">
        <f t="shared" si="126"/>
        <v/>
      </c>
      <c r="N1551" t="str">
        <f t="shared" si="127"/>
        <v/>
      </c>
      <c r="O1551" t="str">
        <f t="array" ref="O1551">IFERROR(INDEX($L$4:$L$5000,_xlfn.AGGREGATE(15,6,IF($L$4:$L$5000&lt;&gt;"",ROW($L$4:$L$5000)-ROW($L$4)+1,NA()),ROWS($O$4:O1551))),"")</f>
        <v/>
      </c>
      <c r="P1551" t="str">
        <f>IF(O1551="","",IF(INDEX(TabPlayer2[Players],MATCH(P1550,TabPlayer2[Players],0)+1)="",$B$4,INDEX(TabPlayer2[Players],MATCH(P1550,TabPlayer2[Players],0)+1)))</f>
        <v/>
      </c>
      <c r="Q1551" t="str">
        <f t="shared" si="124"/>
        <v/>
      </c>
      <c r="R1551" t="str">
        <f>IF(TabResults[[#This Row],[Games-Periods-Players]]="","",1)</f>
        <v/>
      </c>
    </row>
    <row r="1552" spans="10:18" hidden="1" x14ac:dyDescent="0.25">
      <c r="J1552" s="11" t="str">
        <f t="shared" si="123"/>
        <v/>
      </c>
      <c r="K1552" t="str">
        <f>IF(ROW()-ROW($K$4)+1&gt;COUNTA($J$4:$J$5000)*COUNTA(TabPP[Players playing]),"",INDEX($J$4:$J$5000,INT((ROW()-ROW($K$4))/COUNTA(TabPP[Players playing])+1))&amp;"-"&amp;INDEX(TabPP[Players playing],MOD(ROW()-ROW($K$4),COUNTA(TabPP[Players playing]))+1))</f>
        <v>G4--</v>
      </c>
      <c r="L1552" t="str">
        <f t="shared" si="125"/>
        <v/>
      </c>
      <c r="M1552" t="str">
        <f t="shared" si="126"/>
        <v/>
      </c>
      <c r="N1552" t="str">
        <f t="shared" si="127"/>
        <v/>
      </c>
      <c r="O1552" t="str">
        <f t="array" ref="O1552">IFERROR(INDEX($L$4:$L$5000,_xlfn.AGGREGATE(15,6,IF($L$4:$L$5000&lt;&gt;"",ROW($L$4:$L$5000)-ROW($L$4)+1,NA()),ROWS($O$4:O1552))),"")</f>
        <v/>
      </c>
      <c r="P1552" t="str">
        <f>IF(O1552="","",IF(INDEX(TabPlayer2[Players],MATCH(P1551,TabPlayer2[Players],0)+1)="",$B$4,INDEX(TabPlayer2[Players],MATCH(P1551,TabPlayer2[Players],0)+1)))</f>
        <v/>
      </c>
      <c r="Q1552" t="str">
        <f t="shared" si="124"/>
        <v/>
      </c>
      <c r="R1552" t="str">
        <f>IF(TabResults[[#This Row],[Games-Periods-Players]]="","",1)</f>
        <v/>
      </c>
    </row>
    <row r="1553" spans="10:18" hidden="1" x14ac:dyDescent="0.25">
      <c r="J1553" s="11" t="str">
        <f t="shared" si="123"/>
        <v/>
      </c>
      <c r="K1553" t="str">
        <f>IF(ROW()-ROW($K$4)+1&gt;COUNTA($J$4:$J$5000)*COUNTA(TabPP[Players playing]),"",INDEX($J$4:$J$5000,INT((ROW()-ROW($K$4))/COUNTA(TabPP[Players playing])+1))&amp;"-"&amp;INDEX(TabPP[Players playing],MOD(ROW()-ROW($K$4),COUNTA(TabPP[Players playing]))+1))</f>
        <v>G4--</v>
      </c>
      <c r="L1553" t="str">
        <f t="shared" si="125"/>
        <v/>
      </c>
      <c r="M1553" t="str">
        <f t="shared" si="126"/>
        <v/>
      </c>
      <c r="N1553" t="str">
        <f t="shared" si="127"/>
        <v/>
      </c>
      <c r="O1553" t="str">
        <f t="array" ref="O1553">IFERROR(INDEX($L$4:$L$5000,_xlfn.AGGREGATE(15,6,IF($L$4:$L$5000&lt;&gt;"",ROW($L$4:$L$5000)-ROW($L$4)+1,NA()),ROWS($O$4:O1553))),"")</f>
        <v/>
      </c>
      <c r="P1553" t="str">
        <f>IF(O1553="","",IF(INDEX(TabPlayer2[Players],MATCH(P1552,TabPlayer2[Players],0)+1)="",$B$4,INDEX(TabPlayer2[Players],MATCH(P1552,TabPlayer2[Players],0)+1)))</f>
        <v/>
      </c>
      <c r="Q1553" t="str">
        <f t="shared" si="124"/>
        <v/>
      </c>
      <c r="R1553" t="str">
        <f>IF(TabResults[[#This Row],[Games-Periods-Players]]="","",1)</f>
        <v/>
      </c>
    </row>
    <row r="1554" spans="10:18" hidden="1" x14ac:dyDescent="0.25">
      <c r="J1554" s="11" t="str">
        <f t="shared" si="123"/>
        <v/>
      </c>
      <c r="K1554" t="str">
        <f>IF(ROW()-ROW($K$4)+1&gt;COUNTA($J$4:$J$5000)*COUNTA(TabPP[Players playing]),"",INDEX($J$4:$J$5000,INT((ROW()-ROW($K$4))/COUNTA(TabPP[Players playing])+1))&amp;"-"&amp;INDEX(TabPP[Players playing],MOD(ROW()-ROW($K$4),COUNTA(TabPP[Players playing]))+1))</f>
        <v>G4--</v>
      </c>
      <c r="L1554" t="str">
        <f t="shared" si="125"/>
        <v/>
      </c>
      <c r="M1554" t="str">
        <f t="shared" si="126"/>
        <v/>
      </c>
      <c r="N1554" t="str">
        <f t="shared" si="127"/>
        <v/>
      </c>
      <c r="O1554" t="str">
        <f t="array" ref="O1554">IFERROR(INDEX($L$4:$L$5000,_xlfn.AGGREGATE(15,6,IF($L$4:$L$5000&lt;&gt;"",ROW($L$4:$L$5000)-ROW($L$4)+1,NA()),ROWS($O$4:O1554))),"")</f>
        <v/>
      </c>
      <c r="P1554" t="str">
        <f>IF(O1554="","",IF(INDEX(TabPlayer2[Players],MATCH(P1553,TabPlayer2[Players],0)+1)="",$B$4,INDEX(TabPlayer2[Players],MATCH(P1553,TabPlayer2[Players],0)+1)))</f>
        <v/>
      </c>
      <c r="Q1554" t="str">
        <f t="shared" si="124"/>
        <v/>
      </c>
      <c r="R1554" t="str">
        <f>IF(TabResults[[#This Row],[Games-Periods-Players]]="","",1)</f>
        <v/>
      </c>
    </row>
    <row r="1555" spans="10:18" hidden="1" x14ac:dyDescent="0.25">
      <c r="J1555" s="11" t="str">
        <f t="shared" si="123"/>
        <v/>
      </c>
      <c r="K1555" t="str">
        <f>IF(ROW()-ROW($K$4)+1&gt;COUNTA($J$4:$J$5000)*COUNTA(TabPP[Players playing]),"",INDEX($J$4:$J$5000,INT((ROW()-ROW($K$4))/COUNTA(TabPP[Players playing])+1))&amp;"-"&amp;INDEX(TabPP[Players playing],MOD(ROW()-ROW($K$4),COUNTA(TabPP[Players playing]))+1))</f>
        <v>G4--</v>
      </c>
      <c r="L1555" t="str">
        <f t="shared" si="125"/>
        <v/>
      </c>
      <c r="M1555" t="str">
        <f t="shared" si="126"/>
        <v/>
      </c>
      <c r="N1555" t="str">
        <f t="shared" si="127"/>
        <v/>
      </c>
      <c r="O1555" t="str">
        <f t="array" ref="O1555">IFERROR(INDEX($L$4:$L$5000,_xlfn.AGGREGATE(15,6,IF($L$4:$L$5000&lt;&gt;"",ROW($L$4:$L$5000)-ROW($L$4)+1,NA()),ROWS($O$4:O1555))),"")</f>
        <v/>
      </c>
      <c r="P1555" t="str">
        <f>IF(O1555="","",IF(INDEX(TabPlayer2[Players],MATCH(P1554,TabPlayer2[Players],0)+1)="",$B$4,INDEX(TabPlayer2[Players],MATCH(P1554,TabPlayer2[Players],0)+1)))</f>
        <v/>
      </c>
      <c r="Q1555" t="str">
        <f t="shared" si="124"/>
        <v/>
      </c>
      <c r="R1555" t="str">
        <f>IF(TabResults[[#This Row],[Games-Periods-Players]]="","",1)</f>
        <v/>
      </c>
    </row>
    <row r="1556" spans="10:18" hidden="1" x14ac:dyDescent="0.25">
      <c r="J1556" s="11" t="str">
        <f t="shared" si="123"/>
        <v/>
      </c>
      <c r="K1556" t="str">
        <f>IF(ROW()-ROW($K$4)+1&gt;COUNTA($J$4:$J$5000)*COUNTA(TabPP[Players playing]),"",INDEX($J$4:$J$5000,INT((ROW()-ROW($K$4))/COUNTA(TabPP[Players playing])+1))&amp;"-"&amp;INDEX(TabPP[Players playing],MOD(ROW()-ROW($K$4),COUNTA(TabPP[Players playing]))+1))</f>
        <v>G4--</v>
      </c>
      <c r="L1556" t="str">
        <f t="shared" si="125"/>
        <v/>
      </c>
      <c r="M1556" t="str">
        <f t="shared" si="126"/>
        <v/>
      </c>
      <c r="N1556" t="str">
        <f t="shared" si="127"/>
        <v/>
      </c>
      <c r="O1556" t="str">
        <f t="array" ref="O1556">IFERROR(INDEX($L$4:$L$5000,_xlfn.AGGREGATE(15,6,IF($L$4:$L$5000&lt;&gt;"",ROW($L$4:$L$5000)-ROW($L$4)+1,NA()),ROWS($O$4:O1556))),"")</f>
        <v/>
      </c>
      <c r="P1556" t="str">
        <f>IF(O1556="","",IF(INDEX(TabPlayer2[Players],MATCH(P1555,TabPlayer2[Players],0)+1)="",$B$4,INDEX(TabPlayer2[Players],MATCH(P1555,TabPlayer2[Players],0)+1)))</f>
        <v/>
      </c>
      <c r="Q1556" t="str">
        <f t="shared" si="124"/>
        <v/>
      </c>
      <c r="R1556" t="str">
        <f>IF(TabResults[[#This Row],[Games-Periods-Players]]="","",1)</f>
        <v/>
      </c>
    </row>
    <row r="1557" spans="10:18" hidden="1" x14ac:dyDescent="0.25">
      <c r="J1557" s="11" t="str">
        <f t="shared" si="123"/>
        <v/>
      </c>
      <c r="K1557" t="str">
        <f>IF(ROW()-ROW($K$4)+1&gt;COUNTA($J$4:$J$5000)*COUNTA(TabPP[Players playing]),"",INDEX($J$4:$J$5000,INT((ROW()-ROW($K$4))/COUNTA(TabPP[Players playing])+1))&amp;"-"&amp;INDEX(TabPP[Players playing],MOD(ROW()-ROW($K$4),COUNTA(TabPP[Players playing]))+1))</f>
        <v>G4--</v>
      </c>
      <c r="L1557" t="str">
        <f t="shared" si="125"/>
        <v/>
      </c>
      <c r="M1557" t="str">
        <f t="shared" si="126"/>
        <v/>
      </c>
      <c r="N1557" t="str">
        <f t="shared" si="127"/>
        <v/>
      </c>
      <c r="O1557" t="str">
        <f t="array" ref="O1557">IFERROR(INDEX($L$4:$L$5000,_xlfn.AGGREGATE(15,6,IF($L$4:$L$5000&lt;&gt;"",ROW($L$4:$L$5000)-ROW($L$4)+1,NA()),ROWS($O$4:O1557))),"")</f>
        <v/>
      </c>
      <c r="P1557" t="str">
        <f>IF(O1557="","",IF(INDEX(TabPlayer2[Players],MATCH(P1556,TabPlayer2[Players],0)+1)="",$B$4,INDEX(TabPlayer2[Players],MATCH(P1556,TabPlayer2[Players],0)+1)))</f>
        <v/>
      </c>
      <c r="Q1557" t="str">
        <f t="shared" si="124"/>
        <v/>
      </c>
      <c r="R1557" t="str">
        <f>IF(TabResults[[#This Row],[Games-Periods-Players]]="","",1)</f>
        <v/>
      </c>
    </row>
    <row r="1558" spans="10:18" hidden="1" x14ac:dyDescent="0.25">
      <c r="J1558" s="11" t="str">
        <f t="shared" si="123"/>
        <v/>
      </c>
      <c r="K1558" t="str">
        <f>IF(ROW()-ROW($K$4)+1&gt;COUNTA($J$4:$J$5000)*COUNTA(TabPP[Players playing]),"",INDEX($J$4:$J$5000,INT((ROW()-ROW($K$4))/COUNTA(TabPP[Players playing])+1))&amp;"-"&amp;INDEX(TabPP[Players playing],MOD(ROW()-ROW($K$4),COUNTA(TabPP[Players playing]))+1))</f>
        <v>G4--</v>
      </c>
      <c r="L1558" t="str">
        <f t="shared" si="125"/>
        <v/>
      </c>
      <c r="M1558" t="str">
        <f t="shared" si="126"/>
        <v/>
      </c>
      <c r="N1558" t="str">
        <f t="shared" si="127"/>
        <v/>
      </c>
      <c r="O1558" t="str">
        <f t="array" ref="O1558">IFERROR(INDEX($L$4:$L$5000,_xlfn.AGGREGATE(15,6,IF($L$4:$L$5000&lt;&gt;"",ROW($L$4:$L$5000)-ROW($L$4)+1,NA()),ROWS($O$4:O1558))),"")</f>
        <v/>
      </c>
      <c r="P1558" t="str">
        <f>IF(O1558="","",IF(INDEX(TabPlayer2[Players],MATCH(P1557,TabPlayer2[Players],0)+1)="",$B$4,INDEX(TabPlayer2[Players],MATCH(P1557,TabPlayer2[Players],0)+1)))</f>
        <v/>
      </c>
      <c r="Q1558" t="str">
        <f t="shared" si="124"/>
        <v/>
      </c>
      <c r="R1558" t="str">
        <f>IF(TabResults[[#This Row],[Games-Periods-Players]]="","",1)</f>
        <v/>
      </c>
    </row>
    <row r="1559" spans="10:18" hidden="1" x14ac:dyDescent="0.25">
      <c r="J1559" s="11" t="str">
        <f t="shared" si="123"/>
        <v/>
      </c>
      <c r="K1559" t="str">
        <f>IF(ROW()-ROW($K$4)+1&gt;COUNTA($J$4:$J$5000)*COUNTA(TabPP[Players playing]),"",INDEX($J$4:$J$5000,INT((ROW()-ROW($K$4))/COUNTA(TabPP[Players playing])+1))&amp;"-"&amp;INDEX(TabPP[Players playing],MOD(ROW()-ROW($K$4),COUNTA(TabPP[Players playing]))+1))</f>
        <v>G4--</v>
      </c>
      <c r="L1559" t="str">
        <f t="shared" si="125"/>
        <v/>
      </c>
      <c r="M1559" t="str">
        <f t="shared" si="126"/>
        <v/>
      </c>
      <c r="N1559" t="str">
        <f t="shared" si="127"/>
        <v/>
      </c>
      <c r="O1559" t="str">
        <f t="array" ref="O1559">IFERROR(INDEX($L$4:$L$5000,_xlfn.AGGREGATE(15,6,IF($L$4:$L$5000&lt;&gt;"",ROW($L$4:$L$5000)-ROW($L$4)+1,NA()),ROWS($O$4:O1559))),"")</f>
        <v/>
      </c>
      <c r="P1559" t="str">
        <f>IF(O1559="","",IF(INDEX(TabPlayer2[Players],MATCH(P1558,TabPlayer2[Players],0)+1)="",$B$4,INDEX(TabPlayer2[Players],MATCH(P1558,TabPlayer2[Players],0)+1)))</f>
        <v/>
      </c>
      <c r="Q1559" t="str">
        <f t="shared" si="124"/>
        <v/>
      </c>
      <c r="R1559" t="str">
        <f>IF(TabResults[[#This Row],[Games-Periods-Players]]="","",1)</f>
        <v/>
      </c>
    </row>
    <row r="1560" spans="10:18" hidden="1" x14ac:dyDescent="0.25">
      <c r="J1560" s="11" t="str">
        <f t="shared" si="123"/>
        <v/>
      </c>
      <c r="K1560" t="str">
        <f>IF(ROW()-ROW($K$4)+1&gt;COUNTA($J$4:$J$5000)*COUNTA(TabPP[Players playing]),"",INDEX($J$4:$J$5000,INT((ROW()-ROW($K$4))/COUNTA(TabPP[Players playing])+1))&amp;"-"&amp;INDEX(TabPP[Players playing],MOD(ROW()-ROW($K$4),COUNTA(TabPP[Players playing]))+1))</f>
        <v>G4--</v>
      </c>
      <c r="L1560" t="str">
        <f t="shared" si="125"/>
        <v/>
      </c>
      <c r="M1560" t="str">
        <f t="shared" si="126"/>
        <v/>
      </c>
      <c r="N1560" t="str">
        <f t="shared" si="127"/>
        <v/>
      </c>
      <c r="O1560" t="str">
        <f t="array" ref="O1560">IFERROR(INDEX($L$4:$L$5000,_xlfn.AGGREGATE(15,6,IF($L$4:$L$5000&lt;&gt;"",ROW($L$4:$L$5000)-ROW($L$4)+1,NA()),ROWS($O$4:O1560))),"")</f>
        <v/>
      </c>
      <c r="P1560" t="str">
        <f>IF(O1560="","",IF(INDEX(TabPlayer2[Players],MATCH(P1559,TabPlayer2[Players],0)+1)="",$B$4,INDEX(TabPlayer2[Players],MATCH(P1559,TabPlayer2[Players],0)+1)))</f>
        <v/>
      </c>
      <c r="Q1560" t="str">
        <f t="shared" si="124"/>
        <v/>
      </c>
      <c r="R1560" t="str">
        <f>IF(TabResults[[#This Row],[Games-Periods-Players]]="","",1)</f>
        <v/>
      </c>
    </row>
    <row r="1561" spans="10:18" hidden="1" x14ac:dyDescent="0.25">
      <c r="J1561" s="11" t="str">
        <f t="shared" si="123"/>
        <v/>
      </c>
      <c r="K1561" t="str">
        <f>IF(ROW()-ROW($K$4)+1&gt;COUNTA($J$4:$J$5000)*COUNTA(TabPP[Players playing]),"",INDEX($J$4:$J$5000,INT((ROW()-ROW($K$4))/COUNTA(TabPP[Players playing])+1))&amp;"-"&amp;INDEX(TabPP[Players playing],MOD(ROW()-ROW($K$4),COUNTA(TabPP[Players playing]))+1))</f>
        <v>G4--</v>
      </c>
      <c r="L1561" t="str">
        <f t="shared" si="125"/>
        <v/>
      </c>
      <c r="M1561" t="str">
        <f t="shared" si="126"/>
        <v/>
      </c>
      <c r="N1561" t="str">
        <f t="shared" si="127"/>
        <v/>
      </c>
      <c r="O1561" t="str">
        <f t="array" ref="O1561">IFERROR(INDEX($L$4:$L$5000,_xlfn.AGGREGATE(15,6,IF($L$4:$L$5000&lt;&gt;"",ROW($L$4:$L$5000)-ROW($L$4)+1,NA()),ROWS($O$4:O1561))),"")</f>
        <v/>
      </c>
      <c r="P1561" t="str">
        <f>IF(O1561="","",IF(INDEX(TabPlayer2[Players],MATCH(P1560,TabPlayer2[Players],0)+1)="",$B$4,INDEX(TabPlayer2[Players],MATCH(P1560,TabPlayer2[Players],0)+1)))</f>
        <v/>
      </c>
      <c r="Q1561" t="str">
        <f t="shared" si="124"/>
        <v/>
      </c>
      <c r="R1561" t="str">
        <f>IF(TabResults[[#This Row],[Games-Periods-Players]]="","",1)</f>
        <v/>
      </c>
    </row>
    <row r="1562" spans="10:18" hidden="1" x14ac:dyDescent="0.25">
      <c r="J1562" s="11" t="str">
        <f t="shared" si="123"/>
        <v/>
      </c>
      <c r="K1562" t="str">
        <f>IF(ROW()-ROW($K$4)+1&gt;COUNTA($J$4:$J$5000)*COUNTA(TabPP[Players playing]),"",INDEX($J$4:$J$5000,INT((ROW()-ROW($K$4))/COUNTA(TabPP[Players playing])+1))&amp;"-"&amp;INDEX(TabPP[Players playing],MOD(ROW()-ROW($K$4),COUNTA(TabPP[Players playing]))+1))</f>
        <v>G4--</v>
      </c>
      <c r="L1562" t="str">
        <f t="shared" si="125"/>
        <v/>
      </c>
      <c r="M1562" t="str">
        <f t="shared" si="126"/>
        <v/>
      </c>
      <c r="N1562" t="str">
        <f t="shared" si="127"/>
        <v/>
      </c>
      <c r="O1562" t="str">
        <f t="array" ref="O1562">IFERROR(INDEX($L$4:$L$5000,_xlfn.AGGREGATE(15,6,IF($L$4:$L$5000&lt;&gt;"",ROW($L$4:$L$5000)-ROW($L$4)+1,NA()),ROWS($O$4:O1562))),"")</f>
        <v/>
      </c>
      <c r="P1562" t="str">
        <f>IF(O1562="","",IF(INDEX(TabPlayer2[Players],MATCH(P1561,TabPlayer2[Players],0)+1)="",$B$4,INDEX(TabPlayer2[Players],MATCH(P1561,TabPlayer2[Players],0)+1)))</f>
        <v/>
      </c>
      <c r="Q1562" t="str">
        <f t="shared" si="124"/>
        <v/>
      </c>
      <c r="R1562" t="str">
        <f>IF(TabResults[[#This Row],[Games-Periods-Players]]="","",1)</f>
        <v/>
      </c>
    </row>
    <row r="1563" spans="10:18" hidden="1" x14ac:dyDescent="0.25">
      <c r="J1563" s="11" t="str">
        <f t="shared" si="123"/>
        <v/>
      </c>
      <c r="K1563" t="str">
        <f>IF(ROW()-ROW($K$4)+1&gt;COUNTA($J$4:$J$5000)*COUNTA(TabPP[Players playing]),"",INDEX($J$4:$J$5000,INT((ROW()-ROW($K$4))/COUNTA(TabPP[Players playing])+1))&amp;"-"&amp;INDEX(TabPP[Players playing],MOD(ROW()-ROW($K$4),COUNTA(TabPP[Players playing]))+1))</f>
        <v>G4--</v>
      </c>
      <c r="L1563" t="str">
        <f t="shared" si="125"/>
        <v/>
      </c>
      <c r="M1563" t="str">
        <f t="shared" si="126"/>
        <v/>
      </c>
      <c r="N1563" t="str">
        <f t="shared" si="127"/>
        <v/>
      </c>
      <c r="O1563" t="str">
        <f t="array" ref="O1563">IFERROR(INDEX($L$4:$L$5000,_xlfn.AGGREGATE(15,6,IF($L$4:$L$5000&lt;&gt;"",ROW($L$4:$L$5000)-ROW($L$4)+1,NA()),ROWS($O$4:O1563))),"")</f>
        <v/>
      </c>
      <c r="P1563" t="str">
        <f>IF(O1563="","",IF(INDEX(TabPlayer2[Players],MATCH(P1562,TabPlayer2[Players],0)+1)="",$B$4,INDEX(TabPlayer2[Players],MATCH(P1562,TabPlayer2[Players],0)+1)))</f>
        <v/>
      </c>
      <c r="Q1563" t="str">
        <f t="shared" si="124"/>
        <v/>
      </c>
      <c r="R1563" t="str">
        <f>IF(TabResults[[#This Row],[Games-Periods-Players]]="","",1)</f>
        <v/>
      </c>
    </row>
    <row r="1564" spans="10:18" hidden="1" x14ac:dyDescent="0.25">
      <c r="J1564" s="11" t="str">
        <f t="shared" si="123"/>
        <v/>
      </c>
      <c r="K1564" t="str">
        <f>IF(ROW()-ROW($K$4)+1&gt;COUNTA($J$4:$J$5000)*COUNTA(TabPP[Players playing]),"",INDEX($J$4:$J$5000,INT((ROW()-ROW($K$4))/COUNTA(TabPP[Players playing])+1))&amp;"-"&amp;INDEX(TabPP[Players playing],MOD(ROW()-ROW($K$4),COUNTA(TabPP[Players playing]))+1))</f>
        <v>G4--PP1</v>
      </c>
      <c r="L1564" t="str">
        <f t="shared" si="125"/>
        <v/>
      </c>
      <c r="M1564" t="str">
        <f t="shared" si="126"/>
        <v/>
      </c>
      <c r="N1564" t="str">
        <f t="shared" si="127"/>
        <v/>
      </c>
      <c r="O1564" t="str">
        <f t="array" ref="O1564">IFERROR(INDEX($L$4:$L$5000,_xlfn.AGGREGATE(15,6,IF($L$4:$L$5000&lt;&gt;"",ROW($L$4:$L$5000)-ROW($L$4)+1,NA()),ROWS($O$4:O1564))),"")</f>
        <v/>
      </c>
      <c r="P1564" t="str">
        <f>IF(O1564="","",IF(INDEX(TabPlayer2[Players],MATCH(P1563,TabPlayer2[Players],0)+1)="",$B$4,INDEX(TabPlayer2[Players],MATCH(P1563,TabPlayer2[Players],0)+1)))</f>
        <v/>
      </c>
      <c r="Q1564" t="str">
        <f t="shared" si="124"/>
        <v/>
      </c>
      <c r="R1564" t="str">
        <f>IF(TabResults[[#This Row],[Games-Periods-Players]]="","",1)</f>
        <v/>
      </c>
    </row>
    <row r="1565" spans="10:18" hidden="1" x14ac:dyDescent="0.25">
      <c r="J1565" s="11" t="str">
        <f t="shared" si="123"/>
        <v/>
      </c>
      <c r="K1565" t="str">
        <f>IF(ROW()-ROW($K$4)+1&gt;COUNTA($J$4:$J$5000)*COUNTA(TabPP[Players playing]),"",INDEX($J$4:$J$5000,INT((ROW()-ROW($K$4))/COUNTA(TabPP[Players playing])+1))&amp;"-"&amp;INDEX(TabPP[Players playing],MOD(ROW()-ROW($K$4),COUNTA(TabPP[Players playing]))+1))</f>
        <v>G4--PP2</v>
      </c>
      <c r="L1565" t="str">
        <f t="shared" si="125"/>
        <v/>
      </c>
      <c r="M1565" t="str">
        <f t="shared" si="126"/>
        <v/>
      </c>
      <c r="N1565" t="str">
        <f t="shared" si="127"/>
        <v/>
      </c>
      <c r="O1565" t="str">
        <f t="array" ref="O1565">IFERROR(INDEX($L$4:$L$5000,_xlfn.AGGREGATE(15,6,IF($L$4:$L$5000&lt;&gt;"",ROW($L$4:$L$5000)-ROW($L$4)+1,NA()),ROWS($O$4:O1565))),"")</f>
        <v/>
      </c>
      <c r="P1565" t="str">
        <f>IF(O1565="","",IF(INDEX(TabPlayer2[Players],MATCH(P1564,TabPlayer2[Players],0)+1)="",$B$4,INDEX(TabPlayer2[Players],MATCH(P1564,TabPlayer2[Players],0)+1)))</f>
        <v/>
      </c>
      <c r="Q1565" t="str">
        <f t="shared" si="124"/>
        <v/>
      </c>
      <c r="R1565" t="str">
        <f>IF(TabResults[[#This Row],[Games-Periods-Players]]="","",1)</f>
        <v/>
      </c>
    </row>
    <row r="1566" spans="10:18" hidden="1" x14ac:dyDescent="0.25">
      <c r="J1566" s="11" t="str">
        <f t="shared" si="123"/>
        <v/>
      </c>
      <c r="K1566" t="str">
        <f>IF(ROW()-ROW($K$4)+1&gt;COUNTA($J$4:$J$5000)*COUNTA(TabPP[Players playing]),"",INDEX($J$4:$J$5000,INT((ROW()-ROW($K$4))/COUNTA(TabPP[Players playing])+1))&amp;"-"&amp;INDEX(TabPP[Players playing],MOD(ROW()-ROW($K$4),COUNTA(TabPP[Players playing]))+1))</f>
        <v>G4--PP3</v>
      </c>
      <c r="L1566" t="str">
        <f t="shared" si="125"/>
        <v/>
      </c>
      <c r="M1566" t="str">
        <f t="shared" si="126"/>
        <v/>
      </c>
      <c r="N1566" t="str">
        <f t="shared" si="127"/>
        <v/>
      </c>
      <c r="O1566" t="str">
        <f t="array" ref="O1566">IFERROR(INDEX($L$4:$L$5000,_xlfn.AGGREGATE(15,6,IF($L$4:$L$5000&lt;&gt;"",ROW($L$4:$L$5000)-ROW($L$4)+1,NA()),ROWS($O$4:O1566))),"")</f>
        <v/>
      </c>
      <c r="P1566" t="str">
        <f>IF(O1566="","",IF(INDEX(TabPlayer2[Players],MATCH(P1565,TabPlayer2[Players],0)+1)="",$B$4,INDEX(TabPlayer2[Players],MATCH(P1565,TabPlayer2[Players],0)+1)))</f>
        <v/>
      </c>
      <c r="Q1566" t="str">
        <f t="shared" si="124"/>
        <v/>
      </c>
      <c r="R1566" t="str">
        <f>IF(TabResults[[#This Row],[Games-Periods-Players]]="","",1)</f>
        <v/>
      </c>
    </row>
    <row r="1567" spans="10:18" hidden="1" x14ac:dyDescent="0.25">
      <c r="J1567" s="11" t="str">
        <f t="shared" si="123"/>
        <v/>
      </c>
      <c r="K1567" t="str">
        <f>IF(ROW()-ROW($K$4)+1&gt;COUNTA($J$4:$J$5000)*COUNTA(TabPP[Players playing]),"",INDEX($J$4:$J$5000,INT((ROW()-ROW($K$4))/COUNTA(TabPP[Players playing])+1))&amp;"-"&amp;INDEX(TabPP[Players playing],MOD(ROW()-ROW($K$4),COUNTA(TabPP[Players playing]))+1))</f>
        <v>G4--PP4</v>
      </c>
      <c r="L1567" t="str">
        <f t="shared" si="125"/>
        <v/>
      </c>
      <c r="M1567" t="str">
        <f t="shared" si="126"/>
        <v/>
      </c>
      <c r="N1567" t="str">
        <f t="shared" si="127"/>
        <v/>
      </c>
      <c r="O1567" t="str">
        <f t="array" ref="O1567">IFERROR(INDEX($L$4:$L$5000,_xlfn.AGGREGATE(15,6,IF($L$4:$L$5000&lt;&gt;"",ROW($L$4:$L$5000)-ROW($L$4)+1,NA()),ROWS($O$4:O1567))),"")</f>
        <v/>
      </c>
      <c r="P1567" t="str">
        <f>IF(O1567="","",IF(INDEX(TabPlayer2[Players],MATCH(P1566,TabPlayer2[Players],0)+1)="",$B$4,INDEX(TabPlayer2[Players],MATCH(P1566,TabPlayer2[Players],0)+1)))</f>
        <v/>
      </c>
      <c r="Q1567" t="str">
        <f t="shared" si="124"/>
        <v/>
      </c>
      <c r="R1567" t="str">
        <f>IF(TabResults[[#This Row],[Games-Periods-Players]]="","",1)</f>
        <v/>
      </c>
    </row>
    <row r="1568" spans="10:18" hidden="1" x14ac:dyDescent="0.25">
      <c r="J1568" s="11" t="str">
        <f t="shared" si="123"/>
        <v/>
      </c>
      <c r="K1568" t="str">
        <f>IF(ROW()-ROW($K$4)+1&gt;COUNTA($J$4:$J$5000)*COUNTA(TabPP[Players playing]),"",INDEX($J$4:$J$5000,INT((ROW()-ROW($K$4))/COUNTA(TabPP[Players playing])+1))&amp;"-"&amp;INDEX(TabPP[Players playing],MOD(ROW()-ROW($K$4),COUNTA(TabPP[Players playing]))+1))</f>
        <v>G4--PP5</v>
      </c>
      <c r="L1568" t="str">
        <f t="shared" si="125"/>
        <v/>
      </c>
      <c r="M1568" t="str">
        <f t="shared" si="126"/>
        <v/>
      </c>
      <c r="N1568" t="str">
        <f t="shared" si="127"/>
        <v/>
      </c>
      <c r="O1568" t="str">
        <f t="array" ref="O1568">IFERROR(INDEX($L$4:$L$5000,_xlfn.AGGREGATE(15,6,IF($L$4:$L$5000&lt;&gt;"",ROW($L$4:$L$5000)-ROW($L$4)+1,NA()),ROWS($O$4:O1568))),"")</f>
        <v/>
      </c>
      <c r="P1568" t="str">
        <f>IF(O1568="","",IF(INDEX(TabPlayer2[Players],MATCH(P1567,TabPlayer2[Players],0)+1)="",$B$4,INDEX(TabPlayer2[Players],MATCH(P1567,TabPlayer2[Players],0)+1)))</f>
        <v/>
      </c>
      <c r="Q1568" t="str">
        <f t="shared" si="124"/>
        <v/>
      </c>
      <c r="R1568" t="str">
        <f>IF(TabResults[[#This Row],[Games-Periods-Players]]="","",1)</f>
        <v/>
      </c>
    </row>
    <row r="1569" spans="10:18" hidden="1" x14ac:dyDescent="0.25">
      <c r="J1569" s="11" t="str">
        <f t="shared" si="123"/>
        <v/>
      </c>
      <c r="K1569" t="str">
        <f>IF(ROW()-ROW($K$4)+1&gt;COUNTA($J$4:$J$5000)*COUNTA(TabPP[Players playing]),"",INDEX($J$4:$J$5000,INT((ROW()-ROW($K$4))/COUNTA(TabPP[Players playing])+1))&amp;"-"&amp;INDEX(TabPP[Players playing],MOD(ROW()-ROW($K$4),COUNTA(TabPP[Players playing]))+1))</f>
        <v>G4--</v>
      </c>
      <c r="L1569" t="str">
        <f t="shared" si="125"/>
        <v/>
      </c>
      <c r="M1569" t="str">
        <f t="shared" si="126"/>
        <v/>
      </c>
      <c r="N1569" t="str">
        <f t="shared" si="127"/>
        <v/>
      </c>
      <c r="O1569" t="str">
        <f t="array" ref="O1569">IFERROR(INDEX($L$4:$L$5000,_xlfn.AGGREGATE(15,6,IF($L$4:$L$5000&lt;&gt;"",ROW($L$4:$L$5000)-ROW($L$4)+1,NA()),ROWS($O$4:O1569))),"")</f>
        <v/>
      </c>
      <c r="P1569" t="str">
        <f>IF(O1569="","",IF(INDEX(TabPlayer2[Players],MATCH(P1568,TabPlayer2[Players],0)+1)="",$B$4,INDEX(TabPlayer2[Players],MATCH(P1568,TabPlayer2[Players],0)+1)))</f>
        <v/>
      </c>
      <c r="Q1569" t="str">
        <f t="shared" si="124"/>
        <v/>
      </c>
      <c r="R1569" t="str">
        <f>IF(TabResults[[#This Row],[Games-Periods-Players]]="","",1)</f>
        <v/>
      </c>
    </row>
    <row r="1570" spans="10:18" hidden="1" x14ac:dyDescent="0.25">
      <c r="J1570" s="11" t="str">
        <f t="shared" si="123"/>
        <v/>
      </c>
      <c r="K1570" t="str">
        <f>IF(ROW()-ROW($K$4)+1&gt;COUNTA($J$4:$J$5000)*COUNTA(TabPP[Players playing]),"",INDEX($J$4:$J$5000,INT((ROW()-ROW($K$4))/COUNTA(TabPP[Players playing])+1))&amp;"-"&amp;INDEX(TabPP[Players playing],MOD(ROW()-ROW($K$4),COUNTA(TabPP[Players playing]))+1))</f>
        <v>G4--</v>
      </c>
      <c r="L1570" t="str">
        <f t="shared" si="125"/>
        <v/>
      </c>
      <c r="M1570" t="str">
        <f t="shared" si="126"/>
        <v/>
      </c>
      <c r="N1570" t="str">
        <f t="shared" si="127"/>
        <v/>
      </c>
      <c r="O1570" t="str">
        <f t="array" ref="O1570">IFERROR(INDEX($L$4:$L$5000,_xlfn.AGGREGATE(15,6,IF($L$4:$L$5000&lt;&gt;"",ROW($L$4:$L$5000)-ROW($L$4)+1,NA()),ROWS($O$4:O1570))),"")</f>
        <v/>
      </c>
      <c r="P1570" t="str">
        <f>IF(O1570="","",IF(INDEX(TabPlayer2[Players],MATCH(P1569,TabPlayer2[Players],0)+1)="",$B$4,INDEX(TabPlayer2[Players],MATCH(P1569,TabPlayer2[Players],0)+1)))</f>
        <v/>
      </c>
      <c r="Q1570" t="str">
        <f t="shared" si="124"/>
        <v/>
      </c>
      <c r="R1570" t="str">
        <f>IF(TabResults[[#This Row],[Games-Periods-Players]]="","",1)</f>
        <v/>
      </c>
    </row>
    <row r="1571" spans="10:18" hidden="1" x14ac:dyDescent="0.25">
      <c r="J1571" s="11" t="str">
        <f t="shared" si="123"/>
        <v/>
      </c>
      <c r="K1571" t="str">
        <f>IF(ROW()-ROW($K$4)+1&gt;COUNTA($J$4:$J$5000)*COUNTA(TabPP[Players playing]),"",INDEX($J$4:$J$5000,INT((ROW()-ROW($K$4))/COUNTA(TabPP[Players playing])+1))&amp;"-"&amp;INDEX(TabPP[Players playing],MOD(ROW()-ROW($K$4),COUNTA(TabPP[Players playing]))+1))</f>
        <v>G4--</v>
      </c>
      <c r="L1571" t="str">
        <f t="shared" si="125"/>
        <v/>
      </c>
      <c r="M1571" t="str">
        <f t="shared" si="126"/>
        <v/>
      </c>
      <c r="N1571" t="str">
        <f t="shared" si="127"/>
        <v/>
      </c>
      <c r="O1571" t="str">
        <f t="array" ref="O1571">IFERROR(INDEX($L$4:$L$5000,_xlfn.AGGREGATE(15,6,IF($L$4:$L$5000&lt;&gt;"",ROW($L$4:$L$5000)-ROW($L$4)+1,NA()),ROWS($O$4:O1571))),"")</f>
        <v/>
      </c>
      <c r="P1571" t="str">
        <f>IF(O1571="","",IF(INDEX(TabPlayer2[Players],MATCH(P1570,TabPlayer2[Players],0)+1)="",$B$4,INDEX(TabPlayer2[Players],MATCH(P1570,TabPlayer2[Players],0)+1)))</f>
        <v/>
      </c>
      <c r="Q1571" t="str">
        <f t="shared" si="124"/>
        <v/>
      </c>
      <c r="R1571" t="str">
        <f>IF(TabResults[[#This Row],[Games-Periods-Players]]="","",1)</f>
        <v/>
      </c>
    </row>
    <row r="1572" spans="10:18" hidden="1" x14ac:dyDescent="0.25">
      <c r="J1572" s="11" t="str">
        <f t="shared" si="123"/>
        <v/>
      </c>
      <c r="K1572" t="str">
        <f>IF(ROW()-ROW($K$4)+1&gt;COUNTA($J$4:$J$5000)*COUNTA(TabPP[Players playing]),"",INDEX($J$4:$J$5000,INT((ROW()-ROW($K$4))/COUNTA(TabPP[Players playing])+1))&amp;"-"&amp;INDEX(TabPP[Players playing],MOD(ROW()-ROW($K$4),COUNTA(TabPP[Players playing]))+1))</f>
        <v>G4--</v>
      </c>
      <c r="L1572" t="str">
        <f t="shared" si="125"/>
        <v/>
      </c>
      <c r="M1572" t="str">
        <f t="shared" si="126"/>
        <v/>
      </c>
      <c r="N1572" t="str">
        <f t="shared" si="127"/>
        <v/>
      </c>
      <c r="O1572" t="str">
        <f t="array" ref="O1572">IFERROR(INDEX($L$4:$L$5000,_xlfn.AGGREGATE(15,6,IF($L$4:$L$5000&lt;&gt;"",ROW($L$4:$L$5000)-ROW($L$4)+1,NA()),ROWS($O$4:O1572))),"")</f>
        <v/>
      </c>
      <c r="P1572" t="str">
        <f>IF(O1572="","",IF(INDEX(TabPlayer2[Players],MATCH(P1571,TabPlayer2[Players],0)+1)="",$B$4,INDEX(TabPlayer2[Players],MATCH(P1571,TabPlayer2[Players],0)+1)))</f>
        <v/>
      </c>
      <c r="Q1572" t="str">
        <f t="shared" si="124"/>
        <v/>
      </c>
      <c r="R1572" t="str">
        <f>IF(TabResults[[#This Row],[Games-Periods-Players]]="","",1)</f>
        <v/>
      </c>
    </row>
    <row r="1573" spans="10:18" hidden="1" x14ac:dyDescent="0.25">
      <c r="J1573" s="11" t="str">
        <f t="shared" si="123"/>
        <v/>
      </c>
      <c r="K1573" t="str">
        <f>IF(ROW()-ROW($K$4)+1&gt;COUNTA($J$4:$J$5000)*COUNTA(TabPP[Players playing]),"",INDEX($J$4:$J$5000,INT((ROW()-ROW($K$4))/COUNTA(TabPP[Players playing])+1))&amp;"-"&amp;INDEX(TabPP[Players playing],MOD(ROW()-ROW($K$4),COUNTA(TabPP[Players playing]))+1))</f>
        <v>G4--</v>
      </c>
      <c r="L1573" t="str">
        <f t="shared" si="125"/>
        <v/>
      </c>
      <c r="M1573" t="str">
        <f t="shared" si="126"/>
        <v/>
      </c>
      <c r="N1573" t="str">
        <f t="shared" si="127"/>
        <v/>
      </c>
      <c r="O1573" t="str">
        <f t="array" ref="O1573">IFERROR(INDEX($L$4:$L$5000,_xlfn.AGGREGATE(15,6,IF($L$4:$L$5000&lt;&gt;"",ROW($L$4:$L$5000)-ROW($L$4)+1,NA()),ROWS($O$4:O1573))),"")</f>
        <v/>
      </c>
      <c r="P1573" t="str">
        <f>IF(O1573="","",IF(INDEX(TabPlayer2[Players],MATCH(P1572,TabPlayer2[Players],0)+1)="",$B$4,INDEX(TabPlayer2[Players],MATCH(P1572,TabPlayer2[Players],0)+1)))</f>
        <v/>
      </c>
      <c r="Q1573" t="str">
        <f t="shared" si="124"/>
        <v/>
      </c>
      <c r="R1573" t="str">
        <f>IF(TabResults[[#This Row],[Games-Periods-Players]]="","",1)</f>
        <v/>
      </c>
    </row>
    <row r="1574" spans="10:18" hidden="1" x14ac:dyDescent="0.25">
      <c r="J1574" s="11" t="str">
        <f t="shared" si="123"/>
        <v/>
      </c>
      <c r="K1574" t="str">
        <f>IF(ROW()-ROW($K$4)+1&gt;COUNTA($J$4:$J$5000)*COUNTA(TabPP[Players playing]),"",INDEX($J$4:$J$5000,INT((ROW()-ROW($K$4))/COUNTA(TabPP[Players playing])+1))&amp;"-"&amp;INDEX(TabPP[Players playing],MOD(ROW()-ROW($K$4),COUNTA(TabPP[Players playing]))+1))</f>
        <v>G4--</v>
      </c>
      <c r="L1574" t="str">
        <f t="shared" si="125"/>
        <v/>
      </c>
      <c r="M1574" t="str">
        <f t="shared" si="126"/>
        <v/>
      </c>
      <c r="N1574" t="str">
        <f t="shared" si="127"/>
        <v/>
      </c>
      <c r="O1574" t="str">
        <f t="array" ref="O1574">IFERROR(INDEX($L$4:$L$5000,_xlfn.AGGREGATE(15,6,IF($L$4:$L$5000&lt;&gt;"",ROW($L$4:$L$5000)-ROW($L$4)+1,NA()),ROWS($O$4:O1574))),"")</f>
        <v/>
      </c>
      <c r="P1574" t="str">
        <f>IF(O1574="","",IF(INDEX(TabPlayer2[Players],MATCH(P1573,TabPlayer2[Players],0)+1)="",$B$4,INDEX(TabPlayer2[Players],MATCH(P1573,TabPlayer2[Players],0)+1)))</f>
        <v/>
      </c>
      <c r="Q1574" t="str">
        <f t="shared" si="124"/>
        <v/>
      </c>
      <c r="R1574" t="str">
        <f>IF(TabResults[[#This Row],[Games-Periods-Players]]="","",1)</f>
        <v/>
      </c>
    </row>
    <row r="1575" spans="10:18" hidden="1" x14ac:dyDescent="0.25">
      <c r="J1575" s="11" t="str">
        <f t="shared" si="123"/>
        <v/>
      </c>
      <c r="K1575" t="str">
        <f>IF(ROW()-ROW($K$4)+1&gt;COUNTA($J$4:$J$5000)*COUNTA(TabPP[Players playing]),"",INDEX($J$4:$J$5000,INT((ROW()-ROW($K$4))/COUNTA(TabPP[Players playing])+1))&amp;"-"&amp;INDEX(TabPP[Players playing],MOD(ROW()-ROW($K$4),COUNTA(TabPP[Players playing]))+1))</f>
        <v>G4--</v>
      </c>
      <c r="L1575" t="str">
        <f t="shared" si="125"/>
        <v/>
      </c>
      <c r="M1575" t="str">
        <f t="shared" si="126"/>
        <v/>
      </c>
      <c r="N1575" t="str">
        <f t="shared" si="127"/>
        <v/>
      </c>
      <c r="O1575" t="str">
        <f t="array" ref="O1575">IFERROR(INDEX($L$4:$L$5000,_xlfn.AGGREGATE(15,6,IF($L$4:$L$5000&lt;&gt;"",ROW($L$4:$L$5000)-ROW($L$4)+1,NA()),ROWS($O$4:O1575))),"")</f>
        <v/>
      </c>
      <c r="P1575" t="str">
        <f>IF(O1575="","",IF(INDEX(TabPlayer2[Players],MATCH(P1574,TabPlayer2[Players],0)+1)="",$B$4,INDEX(TabPlayer2[Players],MATCH(P1574,TabPlayer2[Players],0)+1)))</f>
        <v/>
      </c>
      <c r="Q1575" t="str">
        <f t="shared" si="124"/>
        <v/>
      </c>
      <c r="R1575" t="str">
        <f>IF(TabResults[[#This Row],[Games-Periods-Players]]="","",1)</f>
        <v/>
      </c>
    </row>
    <row r="1576" spans="10:18" hidden="1" x14ac:dyDescent="0.25">
      <c r="J1576" s="11" t="str">
        <f t="shared" si="123"/>
        <v/>
      </c>
      <c r="K1576" t="str">
        <f>IF(ROW()-ROW($K$4)+1&gt;COUNTA($J$4:$J$5000)*COUNTA(TabPP[Players playing]),"",INDEX($J$4:$J$5000,INT((ROW()-ROW($K$4))/COUNTA(TabPP[Players playing])+1))&amp;"-"&amp;INDEX(TabPP[Players playing],MOD(ROW()-ROW($K$4),COUNTA(TabPP[Players playing]))+1))</f>
        <v>G4--</v>
      </c>
      <c r="L1576" t="str">
        <f t="shared" si="125"/>
        <v/>
      </c>
      <c r="M1576" t="str">
        <f t="shared" si="126"/>
        <v/>
      </c>
      <c r="N1576" t="str">
        <f t="shared" si="127"/>
        <v/>
      </c>
      <c r="O1576" t="str">
        <f t="array" ref="O1576">IFERROR(INDEX($L$4:$L$5000,_xlfn.AGGREGATE(15,6,IF($L$4:$L$5000&lt;&gt;"",ROW($L$4:$L$5000)-ROW($L$4)+1,NA()),ROWS($O$4:O1576))),"")</f>
        <v/>
      </c>
      <c r="P1576" t="str">
        <f>IF(O1576="","",IF(INDEX(TabPlayer2[Players],MATCH(P1575,TabPlayer2[Players],0)+1)="",$B$4,INDEX(TabPlayer2[Players],MATCH(P1575,TabPlayer2[Players],0)+1)))</f>
        <v/>
      </c>
      <c r="Q1576" t="str">
        <f t="shared" si="124"/>
        <v/>
      </c>
      <c r="R1576" t="str">
        <f>IF(TabResults[[#This Row],[Games-Periods-Players]]="","",1)</f>
        <v/>
      </c>
    </row>
    <row r="1577" spans="10:18" hidden="1" x14ac:dyDescent="0.25">
      <c r="J1577" s="11" t="str">
        <f t="shared" si="123"/>
        <v/>
      </c>
      <c r="K1577" t="str">
        <f>IF(ROW()-ROW($K$4)+1&gt;COUNTA($J$4:$J$5000)*COUNTA(TabPP[Players playing]),"",INDEX($J$4:$J$5000,INT((ROW()-ROW($K$4))/COUNTA(TabPP[Players playing])+1))&amp;"-"&amp;INDEX(TabPP[Players playing],MOD(ROW()-ROW($K$4),COUNTA(TabPP[Players playing]))+1))</f>
        <v>G4--</v>
      </c>
      <c r="L1577" t="str">
        <f t="shared" si="125"/>
        <v/>
      </c>
      <c r="M1577" t="str">
        <f t="shared" si="126"/>
        <v/>
      </c>
      <c r="N1577" t="str">
        <f t="shared" si="127"/>
        <v/>
      </c>
      <c r="O1577" t="str">
        <f t="array" ref="O1577">IFERROR(INDEX($L$4:$L$5000,_xlfn.AGGREGATE(15,6,IF($L$4:$L$5000&lt;&gt;"",ROW($L$4:$L$5000)-ROW($L$4)+1,NA()),ROWS($O$4:O1577))),"")</f>
        <v/>
      </c>
      <c r="P1577" t="str">
        <f>IF(O1577="","",IF(INDEX(TabPlayer2[Players],MATCH(P1576,TabPlayer2[Players],0)+1)="",$B$4,INDEX(TabPlayer2[Players],MATCH(P1576,TabPlayer2[Players],0)+1)))</f>
        <v/>
      </c>
      <c r="Q1577" t="str">
        <f t="shared" si="124"/>
        <v/>
      </c>
      <c r="R1577" t="str">
        <f>IF(TabResults[[#This Row],[Games-Periods-Players]]="","",1)</f>
        <v/>
      </c>
    </row>
    <row r="1578" spans="10:18" hidden="1" x14ac:dyDescent="0.25">
      <c r="J1578" s="11" t="str">
        <f t="shared" si="123"/>
        <v/>
      </c>
      <c r="K1578" t="str">
        <f>IF(ROW()-ROW($K$4)+1&gt;COUNTA($J$4:$J$5000)*COUNTA(TabPP[Players playing]),"",INDEX($J$4:$J$5000,INT((ROW()-ROW($K$4))/COUNTA(TabPP[Players playing])+1))&amp;"-"&amp;INDEX(TabPP[Players playing],MOD(ROW()-ROW($K$4),COUNTA(TabPP[Players playing]))+1))</f>
        <v>G4--</v>
      </c>
      <c r="L1578" t="str">
        <f t="shared" si="125"/>
        <v/>
      </c>
      <c r="M1578" t="str">
        <f t="shared" si="126"/>
        <v/>
      </c>
      <c r="N1578" t="str">
        <f t="shared" si="127"/>
        <v/>
      </c>
      <c r="O1578" t="str">
        <f t="array" ref="O1578">IFERROR(INDEX($L$4:$L$5000,_xlfn.AGGREGATE(15,6,IF($L$4:$L$5000&lt;&gt;"",ROW($L$4:$L$5000)-ROW($L$4)+1,NA()),ROWS($O$4:O1578))),"")</f>
        <v/>
      </c>
      <c r="P1578" t="str">
        <f>IF(O1578="","",IF(INDEX(TabPlayer2[Players],MATCH(P1577,TabPlayer2[Players],0)+1)="",$B$4,INDEX(TabPlayer2[Players],MATCH(P1577,TabPlayer2[Players],0)+1)))</f>
        <v/>
      </c>
      <c r="Q1578" t="str">
        <f t="shared" si="124"/>
        <v/>
      </c>
      <c r="R1578" t="str">
        <f>IF(TabResults[[#This Row],[Games-Periods-Players]]="","",1)</f>
        <v/>
      </c>
    </row>
    <row r="1579" spans="10:18" hidden="1" x14ac:dyDescent="0.25">
      <c r="J1579" s="11" t="str">
        <f t="shared" si="123"/>
        <v/>
      </c>
      <c r="K1579" t="str">
        <f>IF(ROW()-ROW($K$4)+1&gt;COUNTA($J$4:$J$5000)*COUNTA(TabPP[Players playing]),"",INDEX($J$4:$J$5000,INT((ROW()-ROW($K$4))/COUNTA(TabPP[Players playing])+1))&amp;"-"&amp;INDEX(TabPP[Players playing],MOD(ROW()-ROW($K$4),COUNTA(TabPP[Players playing]))+1))</f>
        <v>G4--</v>
      </c>
      <c r="L1579" t="str">
        <f t="shared" si="125"/>
        <v/>
      </c>
      <c r="M1579" t="str">
        <f t="shared" si="126"/>
        <v/>
      </c>
      <c r="N1579" t="str">
        <f t="shared" si="127"/>
        <v/>
      </c>
      <c r="O1579" t="str">
        <f t="array" ref="O1579">IFERROR(INDEX($L$4:$L$5000,_xlfn.AGGREGATE(15,6,IF($L$4:$L$5000&lt;&gt;"",ROW($L$4:$L$5000)-ROW($L$4)+1,NA()),ROWS($O$4:O1579))),"")</f>
        <v/>
      </c>
      <c r="P1579" t="str">
        <f>IF(O1579="","",IF(INDEX(TabPlayer2[Players],MATCH(P1578,TabPlayer2[Players],0)+1)="",$B$4,INDEX(TabPlayer2[Players],MATCH(P1578,TabPlayer2[Players],0)+1)))</f>
        <v/>
      </c>
      <c r="Q1579" t="str">
        <f t="shared" si="124"/>
        <v/>
      </c>
      <c r="R1579" t="str">
        <f>IF(TabResults[[#This Row],[Games-Periods-Players]]="","",1)</f>
        <v/>
      </c>
    </row>
    <row r="1580" spans="10:18" hidden="1" x14ac:dyDescent="0.25">
      <c r="J1580" s="11" t="str">
        <f t="shared" si="123"/>
        <v/>
      </c>
      <c r="K1580" t="str">
        <f>IF(ROW()-ROW($K$4)+1&gt;COUNTA($J$4:$J$5000)*COUNTA(TabPP[Players playing]),"",INDEX($J$4:$J$5000,INT((ROW()-ROW($K$4))/COUNTA(TabPP[Players playing])+1))&amp;"-"&amp;INDEX(TabPP[Players playing],MOD(ROW()-ROW($K$4),COUNTA(TabPP[Players playing]))+1))</f>
        <v>G4--</v>
      </c>
      <c r="L1580" t="str">
        <f t="shared" si="125"/>
        <v/>
      </c>
      <c r="M1580" t="str">
        <f t="shared" si="126"/>
        <v/>
      </c>
      <c r="N1580" t="str">
        <f t="shared" si="127"/>
        <v/>
      </c>
      <c r="O1580" t="str">
        <f t="array" ref="O1580">IFERROR(INDEX($L$4:$L$5000,_xlfn.AGGREGATE(15,6,IF($L$4:$L$5000&lt;&gt;"",ROW($L$4:$L$5000)-ROW($L$4)+1,NA()),ROWS($O$4:O1580))),"")</f>
        <v/>
      </c>
      <c r="P1580" t="str">
        <f>IF(O1580="","",IF(INDEX(TabPlayer2[Players],MATCH(P1579,TabPlayer2[Players],0)+1)="",$B$4,INDEX(TabPlayer2[Players],MATCH(P1579,TabPlayer2[Players],0)+1)))</f>
        <v/>
      </c>
      <c r="Q1580" t="str">
        <f t="shared" si="124"/>
        <v/>
      </c>
      <c r="R1580" t="str">
        <f>IF(TabResults[[#This Row],[Games-Periods-Players]]="","",1)</f>
        <v/>
      </c>
    </row>
    <row r="1581" spans="10:18" hidden="1" x14ac:dyDescent="0.25">
      <c r="J1581" s="11" t="str">
        <f t="shared" si="123"/>
        <v/>
      </c>
      <c r="K1581" t="str">
        <f>IF(ROW()-ROW($K$4)+1&gt;COUNTA($J$4:$J$5000)*COUNTA(TabPP[Players playing]),"",INDEX($J$4:$J$5000,INT((ROW()-ROW($K$4))/COUNTA(TabPP[Players playing])+1))&amp;"-"&amp;INDEX(TabPP[Players playing],MOD(ROW()-ROW($K$4),COUNTA(TabPP[Players playing]))+1))</f>
        <v>G4--</v>
      </c>
      <c r="L1581" t="str">
        <f t="shared" si="125"/>
        <v/>
      </c>
      <c r="M1581" t="str">
        <f t="shared" si="126"/>
        <v/>
      </c>
      <c r="N1581" t="str">
        <f t="shared" si="127"/>
        <v/>
      </c>
      <c r="O1581" t="str">
        <f t="array" ref="O1581">IFERROR(INDEX($L$4:$L$5000,_xlfn.AGGREGATE(15,6,IF($L$4:$L$5000&lt;&gt;"",ROW($L$4:$L$5000)-ROW($L$4)+1,NA()),ROWS($O$4:O1581))),"")</f>
        <v/>
      </c>
      <c r="P1581" t="str">
        <f>IF(O1581="","",IF(INDEX(TabPlayer2[Players],MATCH(P1580,TabPlayer2[Players],0)+1)="",$B$4,INDEX(TabPlayer2[Players],MATCH(P1580,TabPlayer2[Players],0)+1)))</f>
        <v/>
      </c>
      <c r="Q1581" t="str">
        <f t="shared" si="124"/>
        <v/>
      </c>
      <c r="R1581" t="str">
        <f>IF(TabResults[[#This Row],[Games-Periods-Players]]="","",1)</f>
        <v/>
      </c>
    </row>
    <row r="1582" spans="10:18" hidden="1" x14ac:dyDescent="0.25">
      <c r="J1582" s="11" t="str">
        <f t="shared" si="123"/>
        <v/>
      </c>
      <c r="K1582" t="str">
        <f>IF(ROW()-ROW($K$4)+1&gt;COUNTA($J$4:$J$5000)*COUNTA(TabPP[Players playing]),"",INDEX($J$4:$J$5000,INT((ROW()-ROW($K$4))/COUNTA(TabPP[Players playing])+1))&amp;"-"&amp;INDEX(TabPP[Players playing],MOD(ROW()-ROW($K$4),COUNTA(TabPP[Players playing]))+1))</f>
        <v>G4--</v>
      </c>
      <c r="L1582" t="str">
        <f t="shared" si="125"/>
        <v/>
      </c>
      <c r="M1582" t="str">
        <f t="shared" si="126"/>
        <v/>
      </c>
      <c r="N1582" t="str">
        <f t="shared" si="127"/>
        <v/>
      </c>
      <c r="O1582" t="str">
        <f t="array" ref="O1582">IFERROR(INDEX($L$4:$L$5000,_xlfn.AGGREGATE(15,6,IF($L$4:$L$5000&lt;&gt;"",ROW($L$4:$L$5000)-ROW($L$4)+1,NA()),ROWS($O$4:O1582))),"")</f>
        <v/>
      </c>
      <c r="P1582" t="str">
        <f>IF(O1582="","",IF(INDEX(TabPlayer2[Players],MATCH(P1581,TabPlayer2[Players],0)+1)="",$B$4,INDEX(TabPlayer2[Players],MATCH(P1581,TabPlayer2[Players],0)+1)))</f>
        <v/>
      </c>
      <c r="Q1582" t="str">
        <f t="shared" si="124"/>
        <v/>
      </c>
      <c r="R1582" t="str">
        <f>IF(TabResults[[#This Row],[Games-Periods-Players]]="","",1)</f>
        <v/>
      </c>
    </row>
    <row r="1583" spans="10:18" hidden="1" x14ac:dyDescent="0.25">
      <c r="J1583" s="11" t="str">
        <f t="shared" si="123"/>
        <v/>
      </c>
      <c r="K1583" t="str">
        <f>IF(ROW()-ROW($K$4)+1&gt;COUNTA($J$4:$J$5000)*COUNTA(TabPP[Players playing]),"",INDEX($J$4:$J$5000,INT((ROW()-ROW($K$4))/COUNTA(TabPP[Players playing])+1))&amp;"-"&amp;INDEX(TabPP[Players playing],MOD(ROW()-ROW($K$4),COUNTA(TabPP[Players playing]))+1))</f>
        <v>G4--</v>
      </c>
      <c r="L1583" t="str">
        <f t="shared" si="125"/>
        <v/>
      </c>
      <c r="M1583" t="str">
        <f t="shared" si="126"/>
        <v/>
      </c>
      <c r="N1583" t="str">
        <f t="shared" si="127"/>
        <v/>
      </c>
      <c r="O1583" t="str">
        <f t="array" ref="O1583">IFERROR(INDEX($L$4:$L$5000,_xlfn.AGGREGATE(15,6,IF($L$4:$L$5000&lt;&gt;"",ROW($L$4:$L$5000)-ROW($L$4)+1,NA()),ROWS($O$4:O1583))),"")</f>
        <v/>
      </c>
      <c r="P1583" t="str">
        <f>IF(O1583="","",IF(INDEX(TabPlayer2[Players],MATCH(P1582,TabPlayer2[Players],0)+1)="",$B$4,INDEX(TabPlayer2[Players],MATCH(P1582,TabPlayer2[Players],0)+1)))</f>
        <v/>
      </c>
      <c r="Q1583" t="str">
        <f t="shared" si="124"/>
        <v/>
      </c>
      <c r="R1583" t="str">
        <f>IF(TabResults[[#This Row],[Games-Periods-Players]]="","",1)</f>
        <v/>
      </c>
    </row>
    <row r="1584" spans="10:18" hidden="1" x14ac:dyDescent="0.25">
      <c r="J1584" s="11" t="str">
        <f t="shared" si="123"/>
        <v/>
      </c>
      <c r="K1584" t="str">
        <f>IF(ROW()-ROW($K$4)+1&gt;COUNTA($J$4:$J$5000)*COUNTA(TabPP[Players playing]),"",INDEX($J$4:$J$5000,INT((ROW()-ROW($K$4))/COUNTA(TabPP[Players playing])+1))&amp;"-"&amp;INDEX(TabPP[Players playing],MOD(ROW()-ROW($K$4),COUNTA(TabPP[Players playing]))+1))</f>
        <v>G4--PP1</v>
      </c>
      <c r="L1584" t="str">
        <f t="shared" si="125"/>
        <v/>
      </c>
      <c r="M1584" t="str">
        <f t="shared" si="126"/>
        <v/>
      </c>
      <c r="N1584" t="str">
        <f t="shared" si="127"/>
        <v/>
      </c>
      <c r="O1584" t="str">
        <f t="array" ref="O1584">IFERROR(INDEX($L$4:$L$5000,_xlfn.AGGREGATE(15,6,IF($L$4:$L$5000&lt;&gt;"",ROW($L$4:$L$5000)-ROW($L$4)+1,NA()),ROWS($O$4:O1584))),"")</f>
        <v/>
      </c>
      <c r="P1584" t="str">
        <f>IF(O1584="","",IF(INDEX(TabPlayer2[Players],MATCH(P1583,TabPlayer2[Players],0)+1)="",$B$4,INDEX(TabPlayer2[Players],MATCH(P1583,TabPlayer2[Players],0)+1)))</f>
        <v/>
      </c>
      <c r="Q1584" t="str">
        <f t="shared" si="124"/>
        <v/>
      </c>
      <c r="R1584" t="str">
        <f>IF(TabResults[[#This Row],[Games-Periods-Players]]="","",1)</f>
        <v/>
      </c>
    </row>
    <row r="1585" spans="10:18" hidden="1" x14ac:dyDescent="0.25">
      <c r="J1585" s="11" t="str">
        <f t="shared" si="123"/>
        <v/>
      </c>
      <c r="K1585" t="str">
        <f>IF(ROW()-ROW($K$4)+1&gt;COUNTA($J$4:$J$5000)*COUNTA(TabPP[Players playing]),"",INDEX($J$4:$J$5000,INT((ROW()-ROW($K$4))/COUNTA(TabPP[Players playing])+1))&amp;"-"&amp;INDEX(TabPP[Players playing],MOD(ROW()-ROW($K$4),COUNTA(TabPP[Players playing]))+1))</f>
        <v>G4--PP2</v>
      </c>
      <c r="L1585" t="str">
        <f t="shared" si="125"/>
        <v/>
      </c>
      <c r="M1585" t="str">
        <f t="shared" si="126"/>
        <v/>
      </c>
      <c r="N1585" t="str">
        <f t="shared" si="127"/>
        <v/>
      </c>
      <c r="O1585" t="str">
        <f t="array" ref="O1585">IFERROR(INDEX($L$4:$L$5000,_xlfn.AGGREGATE(15,6,IF($L$4:$L$5000&lt;&gt;"",ROW($L$4:$L$5000)-ROW($L$4)+1,NA()),ROWS($O$4:O1585))),"")</f>
        <v/>
      </c>
      <c r="P1585" t="str">
        <f>IF(O1585="","",IF(INDEX(TabPlayer2[Players],MATCH(P1584,TabPlayer2[Players],0)+1)="",$B$4,INDEX(TabPlayer2[Players],MATCH(P1584,TabPlayer2[Players],0)+1)))</f>
        <v/>
      </c>
      <c r="Q1585" t="str">
        <f t="shared" si="124"/>
        <v/>
      </c>
      <c r="R1585" t="str">
        <f>IF(TabResults[[#This Row],[Games-Periods-Players]]="","",1)</f>
        <v/>
      </c>
    </row>
    <row r="1586" spans="10:18" hidden="1" x14ac:dyDescent="0.25">
      <c r="J1586" s="11" t="str">
        <f t="shared" si="123"/>
        <v/>
      </c>
      <c r="K1586" t="str">
        <f>IF(ROW()-ROW($K$4)+1&gt;COUNTA($J$4:$J$5000)*COUNTA(TabPP[Players playing]),"",INDEX($J$4:$J$5000,INT((ROW()-ROW($K$4))/COUNTA(TabPP[Players playing])+1))&amp;"-"&amp;INDEX(TabPP[Players playing],MOD(ROW()-ROW($K$4),COUNTA(TabPP[Players playing]))+1))</f>
        <v>G4--PP3</v>
      </c>
      <c r="L1586" t="str">
        <f t="shared" si="125"/>
        <v/>
      </c>
      <c r="M1586" t="str">
        <f t="shared" si="126"/>
        <v/>
      </c>
      <c r="N1586" t="str">
        <f t="shared" si="127"/>
        <v/>
      </c>
      <c r="O1586" t="str">
        <f t="array" ref="O1586">IFERROR(INDEX($L$4:$L$5000,_xlfn.AGGREGATE(15,6,IF($L$4:$L$5000&lt;&gt;"",ROW($L$4:$L$5000)-ROW($L$4)+1,NA()),ROWS($O$4:O1586))),"")</f>
        <v/>
      </c>
      <c r="P1586" t="str">
        <f>IF(O1586="","",IF(INDEX(TabPlayer2[Players],MATCH(P1585,TabPlayer2[Players],0)+1)="",$B$4,INDEX(TabPlayer2[Players],MATCH(P1585,TabPlayer2[Players],0)+1)))</f>
        <v/>
      </c>
      <c r="Q1586" t="str">
        <f t="shared" si="124"/>
        <v/>
      </c>
      <c r="R1586" t="str">
        <f>IF(TabResults[[#This Row],[Games-Periods-Players]]="","",1)</f>
        <v/>
      </c>
    </row>
    <row r="1587" spans="10:18" hidden="1" x14ac:dyDescent="0.25">
      <c r="J1587" s="11" t="str">
        <f t="shared" si="123"/>
        <v/>
      </c>
      <c r="K1587" t="str">
        <f>IF(ROW()-ROW($K$4)+1&gt;COUNTA($J$4:$J$5000)*COUNTA(TabPP[Players playing]),"",INDEX($J$4:$J$5000,INT((ROW()-ROW($K$4))/COUNTA(TabPP[Players playing])+1))&amp;"-"&amp;INDEX(TabPP[Players playing],MOD(ROW()-ROW($K$4),COUNTA(TabPP[Players playing]))+1))</f>
        <v>G4--PP4</v>
      </c>
      <c r="L1587" t="str">
        <f t="shared" si="125"/>
        <v/>
      </c>
      <c r="M1587" t="str">
        <f t="shared" si="126"/>
        <v/>
      </c>
      <c r="N1587" t="str">
        <f t="shared" si="127"/>
        <v/>
      </c>
      <c r="O1587" t="str">
        <f t="array" ref="O1587">IFERROR(INDEX($L$4:$L$5000,_xlfn.AGGREGATE(15,6,IF($L$4:$L$5000&lt;&gt;"",ROW($L$4:$L$5000)-ROW($L$4)+1,NA()),ROWS($O$4:O1587))),"")</f>
        <v/>
      </c>
      <c r="P1587" t="str">
        <f>IF(O1587="","",IF(INDEX(TabPlayer2[Players],MATCH(P1586,TabPlayer2[Players],0)+1)="",$B$4,INDEX(TabPlayer2[Players],MATCH(P1586,TabPlayer2[Players],0)+1)))</f>
        <v/>
      </c>
      <c r="Q1587" t="str">
        <f t="shared" si="124"/>
        <v/>
      </c>
      <c r="R1587" t="str">
        <f>IF(TabResults[[#This Row],[Games-Periods-Players]]="","",1)</f>
        <v/>
      </c>
    </row>
    <row r="1588" spans="10:18" hidden="1" x14ac:dyDescent="0.25">
      <c r="J1588" s="11" t="str">
        <f t="shared" si="123"/>
        <v/>
      </c>
      <c r="K1588" t="str">
        <f>IF(ROW()-ROW($K$4)+1&gt;COUNTA($J$4:$J$5000)*COUNTA(TabPP[Players playing]),"",INDEX($J$4:$J$5000,INT((ROW()-ROW($K$4))/COUNTA(TabPP[Players playing])+1))&amp;"-"&amp;INDEX(TabPP[Players playing],MOD(ROW()-ROW($K$4),COUNTA(TabPP[Players playing]))+1))</f>
        <v>G4--PP5</v>
      </c>
      <c r="L1588" t="str">
        <f t="shared" si="125"/>
        <v/>
      </c>
      <c r="M1588" t="str">
        <f t="shared" si="126"/>
        <v/>
      </c>
      <c r="N1588" t="str">
        <f t="shared" si="127"/>
        <v/>
      </c>
      <c r="O1588" t="str">
        <f t="array" ref="O1588">IFERROR(INDEX($L$4:$L$5000,_xlfn.AGGREGATE(15,6,IF($L$4:$L$5000&lt;&gt;"",ROW($L$4:$L$5000)-ROW($L$4)+1,NA()),ROWS($O$4:O1588))),"")</f>
        <v/>
      </c>
      <c r="P1588" t="str">
        <f>IF(O1588="","",IF(INDEX(TabPlayer2[Players],MATCH(P1587,TabPlayer2[Players],0)+1)="",$B$4,INDEX(TabPlayer2[Players],MATCH(P1587,TabPlayer2[Players],0)+1)))</f>
        <v/>
      </c>
      <c r="Q1588" t="str">
        <f t="shared" si="124"/>
        <v/>
      </c>
      <c r="R1588" t="str">
        <f>IF(TabResults[[#This Row],[Games-Periods-Players]]="","",1)</f>
        <v/>
      </c>
    </row>
    <row r="1589" spans="10:18" hidden="1" x14ac:dyDescent="0.25">
      <c r="J1589" s="11" t="str">
        <f t="shared" si="123"/>
        <v/>
      </c>
      <c r="K1589" t="str">
        <f>IF(ROW()-ROW($K$4)+1&gt;COUNTA($J$4:$J$5000)*COUNTA(TabPP[Players playing]),"",INDEX($J$4:$J$5000,INT((ROW()-ROW($K$4))/COUNTA(TabPP[Players playing])+1))&amp;"-"&amp;INDEX(TabPP[Players playing],MOD(ROW()-ROW($K$4),COUNTA(TabPP[Players playing]))+1))</f>
        <v>G4--</v>
      </c>
      <c r="L1589" t="str">
        <f t="shared" si="125"/>
        <v/>
      </c>
      <c r="M1589" t="str">
        <f t="shared" si="126"/>
        <v/>
      </c>
      <c r="N1589" t="str">
        <f t="shared" si="127"/>
        <v/>
      </c>
      <c r="O1589" t="str">
        <f t="array" ref="O1589">IFERROR(INDEX($L$4:$L$5000,_xlfn.AGGREGATE(15,6,IF($L$4:$L$5000&lt;&gt;"",ROW($L$4:$L$5000)-ROW($L$4)+1,NA()),ROWS($O$4:O1589))),"")</f>
        <v/>
      </c>
      <c r="P1589" t="str">
        <f>IF(O1589="","",IF(INDEX(TabPlayer2[Players],MATCH(P1588,TabPlayer2[Players],0)+1)="",$B$4,INDEX(TabPlayer2[Players],MATCH(P1588,TabPlayer2[Players],0)+1)))</f>
        <v/>
      </c>
      <c r="Q1589" t="str">
        <f t="shared" si="124"/>
        <v/>
      </c>
      <c r="R1589" t="str">
        <f>IF(TabResults[[#This Row],[Games-Periods-Players]]="","",1)</f>
        <v/>
      </c>
    </row>
    <row r="1590" spans="10:18" hidden="1" x14ac:dyDescent="0.25">
      <c r="J1590" s="11" t="str">
        <f t="shared" si="123"/>
        <v/>
      </c>
      <c r="K1590" t="str">
        <f>IF(ROW()-ROW($K$4)+1&gt;COUNTA($J$4:$J$5000)*COUNTA(TabPP[Players playing]),"",INDEX($J$4:$J$5000,INT((ROW()-ROW($K$4))/COUNTA(TabPP[Players playing])+1))&amp;"-"&amp;INDEX(TabPP[Players playing],MOD(ROW()-ROW($K$4),COUNTA(TabPP[Players playing]))+1))</f>
        <v>G4--</v>
      </c>
      <c r="L1590" t="str">
        <f t="shared" si="125"/>
        <v/>
      </c>
      <c r="M1590" t="str">
        <f t="shared" si="126"/>
        <v/>
      </c>
      <c r="N1590" t="str">
        <f t="shared" si="127"/>
        <v/>
      </c>
      <c r="O1590" t="str">
        <f t="array" ref="O1590">IFERROR(INDEX($L$4:$L$5000,_xlfn.AGGREGATE(15,6,IF($L$4:$L$5000&lt;&gt;"",ROW($L$4:$L$5000)-ROW($L$4)+1,NA()),ROWS($O$4:O1590))),"")</f>
        <v/>
      </c>
      <c r="P1590" t="str">
        <f>IF(O1590="","",IF(INDEX(TabPlayer2[Players],MATCH(P1589,TabPlayer2[Players],0)+1)="",$B$4,INDEX(TabPlayer2[Players],MATCH(P1589,TabPlayer2[Players],0)+1)))</f>
        <v/>
      </c>
      <c r="Q1590" t="str">
        <f t="shared" si="124"/>
        <v/>
      </c>
      <c r="R1590" t="str">
        <f>IF(TabResults[[#This Row],[Games-Periods-Players]]="","",1)</f>
        <v/>
      </c>
    </row>
    <row r="1591" spans="10:18" hidden="1" x14ac:dyDescent="0.25">
      <c r="J1591" s="11" t="str">
        <f t="shared" si="123"/>
        <v/>
      </c>
      <c r="K1591" t="str">
        <f>IF(ROW()-ROW($K$4)+1&gt;COUNTA($J$4:$J$5000)*COUNTA(TabPP[Players playing]),"",INDEX($J$4:$J$5000,INT((ROW()-ROW($K$4))/COUNTA(TabPP[Players playing])+1))&amp;"-"&amp;INDEX(TabPP[Players playing],MOD(ROW()-ROW($K$4),COUNTA(TabPP[Players playing]))+1))</f>
        <v>G4--</v>
      </c>
      <c r="L1591" t="str">
        <f t="shared" si="125"/>
        <v/>
      </c>
      <c r="M1591" t="str">
        <f t="shared" si="126"/>
        <v/>
      </c>
      <c r="N1591" t="str">
        <f t="shared" si="127"/>
        <v/>
      </c>
      <c r="O1591" t="str">
        <f t="array" ref="O1591">IFERROR(INDEX($L$4:$L$5000,_xlfn.AGGREGATE(15,6,IF($L$4:$L$5000&lt;&gt;"",ROW($L$4:$L$5000)-ROW($L$4)+1,NA()),ROWS($O$4:O1591))),"")</f>
        <v/>
      </c>
      <c r="P1591" t="str">
        <f>IF(O1591="","",IF(INDEX(TabPlayer2[Players],MATCH(P1590,TabPlayer2[Players],0)+1)="",$B$4,INDEX(TabPlayer2[Players],MATCH(P1590,TabPlayer2[Players],0)+1)))</f>
        <v/>
      </c>
      <c r="Q1591" t="str">
        <f t="shared" si="124"/>
        <v/>
      </c>
      <c r="R1591" t="str">
        <f>IF(TabResults[[#This Row],[Games-Periods-Players]]="","",1)</f>
        <v/>
      </c>
    </row>
    <row r="1592" spans="10:18" hidden="1" x14ac:dyDescent="0.25">
      <c r="J1592" s="11" t="str">
        <f t="shared" si="123"/>
        <v/>
      </c>
      <c r="K1592" t="str">
        <f>IF(ROW()-ROW($K$4)+1&gt;COUNTA($J$4:$J$5000)*COUNTA(TabPP[Players playing]),"",INDEX($J$4:$J$5000,INT((ROW()-ROW($K$4))/COUNTA(TabPP[Players playing])+1))&amp;"-"&amp;INDEX(TabPP[Players playing],MOD(ROW()-ROW($K$4),COUNTA(TabPP[Players playing]))+1))</f>
        <v>G4--</v>
      </c>
      <c r="L1592" t="str">
        <f t="shared" si="125"/>
        <v/>
      </c>
      <c r="M1592" t="str">
        <f t="shared" si="126"/>
        <v/>
      </c>
      <c r="N1592" t="str">
        <f t="shared" si="127"/>
        <v/>
      </c>
      <c r="O1592" t="str">
        <f t="array" ref="O1592">IFERROR(INDEX($L$4:$L$5000,_xlfn.AGGREGATE(15,6,IF($L$4:$L$5000&lt;&gt;"",ROW($L$4:$L$5000)-ROW($L$4)+1,NA()),ROWS($O$4:O1592))),"")</f>
        <v/>
      </c>
      <c r="P1592" t="str">
        <f>IF(O1592="","",IF(INDEX(TabPlayer2[Players],MATCH(P1591,TabPlayer2[Players],0)+1)="",$B$4,INDEX(TabPlayer2[Players],MATCH(P1591,TabPlayer2[Players],0)+1)))</f>
        <v/>
      </c>
      <c r="Q1592" t="str">
        <f t="shared" si="124"/>
        <v/>
      </c>
      <c r="R1592" t="str">
        <f>IF(TabResults[[#This Row],[Games-Periods-Players]]="","",1)</f>
        <v/>
      </c>
    </row>
    <row r="1593" spans="10:18" hidden="1" x14ac:dyDescent="0.25">
      <c r="J1593" s="11" t="str">
        <f t="shared" si="123"/>
        <v/>
      </c>
      <c r="K1593" t="str">
        <f>IF(ROW()-ROW($K$4)+1&gt;COUNTA($J$4:$J$5000)*COUNTA(TabPP[Players playing]),"",INDEX($J$4:$J$5000,INT((ROW()-ROW($K$4))/COUNTA(TabPP[Players playing])+1))&amp;"-"&amp;INDEX(TabPP[Players playing],MOD(ROW()-ROW($K$4),COUNTA(TabPP[Players playing]))+1))</f>
        <v>G4--</v>
      </c>
      <c r="L1593" t="str">
        <f t="shared" si="125"/>
        <v/>
      </c>
      <c r="M1593" t="str">
        <f t="shared" si="126"/>
        <v/>
      </c>
      <c r="N1593" t="str">
        <f t="shared" si="127"/>
        <v/>
      </c>
      <c r="O1593" t="str">
        <f t="array" ref="O1593">IFERROR(INDEX($L$4:$L$5000,_xlfn.AGGREGATE(15,6,IF($L$4:$L$5000&lt;&gt;"",ROW($L$4:$L$5000)-ROW($L$4)+1,NA()),ROWS($O$4:O1593))),"")</f>
        <v/>
      </c>
      <c r="P1593" t="str">
        <f>IF(O1593="","",IF(INDEX(TabPlayer2[Players],MATCH(P1592,TabPlayer2[Players],0)+1)="",$B$4,INDEX(TabPlayer2[Players],MATCH(P1592,TabPlayer2[Players],0)+1)))</f>
        <v/>
      </c>
      <c r="Q1593" t="str">
        <f t="shared" si="124"/>
        <v/>
      </c>
      <c r="R1593" t="str">
        <f>IF(TabResults[[#This Row],[Games-Periods-Players]]="","",1)</f>
        <v/>
      </c>
    </row>
    <row r="1594" spans="10:18" hidden="1" x14ac:dyDescent="0.25">
      <c r="J1594" s="11" t="str">
        <f t="shared" si="123"/>
        <v/>
      </c>
      <c r="K1594" t="str">
        <f>IF(ROW()-ROW($K$4)+1&gt;COUNTA($J$4:$J$5000)*COUNTA(TabPP[Players playing]),"",INDEX($J$4:$J$5000,INT((ROW()-ROW($K$4))/COUNTA(TabPP[Players playing])+1))&amp;"-"&amp;INDEX(TabPP[Players playing],MOD(ROW()-ROW($K$4),COUNTA(TabPP[Players playing]))+1))</f>
        <v>G4--</v>
      </c>
      <c r="L1594" t="str">
        <f t="shared" si="125"/>
        <v/>
      </c>
      <c r="M1594" t="str">
        <f t="shared" si="126"/>
        <v/>
      </c>
      <c r="N1594" t="str">
        <f t="shared" si="127"/>
        <v/>
      </c>
      <c r="O1594" t="str">
        <f t="array" ref="O1594">IFERROR(INDEX($L$4:$L$5000,_xlfn.AGGREGATE(15,6,IF($L$4:$L$5000&lt;&gt;"",ROW($L$4:$L$5000)-ROW($L$4)+1,NA()),ROWS($O$4:O1594))),"")</f>
        <v/>
      </c>
      <c r="P1594" t="str">
        <f>IF(O1594="","",IF(INDEX(TabPlayer2[Players],MATCH(P1593,TabPlayer2[Players],0)+1)="",$B$4,INDEX(TabPlayer2[Players],MATCH(P1593,TabPlayer2[Players],0)+1)))</f>
        <v/>
      </c>
      <c r="Q1594" t="str">
        <f t="shared" si="124"/>
        <v/>
      </c>
      <c r="R1594" t="str">
        <f>IF(TabResults[[#This Row],[Games-Periods-Players]]="","",1)</f>
        <v/>
      </c>
    </row>
    <row r="1595" spans="10:18" hidden="1" x14ac:dyDescent="0.25">
      <c r="J1595" s="11" t="str">
        <f t="shared" si="123"/>
        <v/>
      </c>
      <c r="K1595" t="str">
        <f>IF(ROW()-ROW($K$4)+1&gt;COUNTA($J$4:$J$5000)*COUNTA(TabPP[Players playing]),"",INDEX($J$4:$J$5000,INT((ROW()-ROW($K$4))/COUNTA(TabPP[Players playing])+1))&amp;"-"&amp;INDEX(TabPP[Players playing],MOD(ROW()-ROW($K$4),COUNTA(TabPP[Players playing]))+1))</f>
        <v>G4--</v>
      </c>
      <c r="L1595" t="str">
        <f t="shared" si="125"/>
        <v/>
      </c>
      <c r="M1595" t="str">
        <f t="shared" si="126"/>
        <v/>
      </c>
      <c r="N1595" t="str">
        <f t="shared" si="127"/>
        <v/>
      </c>
      <c r="O1595" t="str">
        <f t="array" ref="O1595">IFERROR(INDEX($L$4:$L$5000,_xlfn.AGGREGATE(15,6,IF($L$4:$L$5000&lt;&gt;"",ROW($L$4:$L$5000)-ROW($L$4)+1,NA()),ROWS($O$4:O1595))),"")</f>
        <v/>
      </c>
      <c r="P1595" t="str">
        <f>IF(O1595="","",IF(INDEX(TabPlayer2[Players],MATCH(P1594,TabPlayer2[Players],0)+1)="",$B$4,INDEX(TabPlayer2[Players],MATCH(P1594,TabPlayer2[Players],0)+1)))</f>
        <v/>
      </c>
      <c r="Q1595" t="str">
        <f t="shared" si="124"/>
        <v/>
      </c>
      <c r="R1595" t="str">
        <f>IF(TabResults[[#This Row],[Games-Periods-Players]]="","",1)</f>
        <v/>
      </c>
    </row>
    <row r="1596" spans="10:18" hidden="1" x14ac:dyDescent="0.25">
      <c r="J1596" s="11" t="str">
        <f t="shared" si="123"/>
        <v/>
      </c>
      <c r="K1596" t="str">
        <f>IF(ROW()-ROW($K$4)+1&gt;COUNTA($J$4:$J$5000)*COUNTA(TabPP[Players playing]),"",INDEX($J$4:$J$5000,INT((ROW()-ROW($K$4))/COUNTA(TabPP[Players playing])+1))&amp;"-"&amp;INDEX(TabPP[Players playing],MOD(ROW()-ROW($K$4),COUNTA(TabPP[Players playing]))+1))</f>
        <v>G4--</v>
      </c>
      <c r="L1596" t="str">
        <f t="shared" si="125"/>
        <v/>
      </c>
      <c r="M1596" t="str">
        <f t="shared" si="126"/>
        <v/>
      </c>
      <c r="N1596" t="str">
        <f t="shared" si="127"/>
        <v/>
      </c>
      <c r="O1596" t="str">
        <f t="array" ref="O1596">IFERROR(INDEX($L$4:$L$5000,_xlfn.AGGREGATE(15,6,IF($L$4:$L$5000&lt;&gt;"",ROW($L$4:$L$5000)-ROW($L$4)+1,NA()),ROWS($O$4:O1596))),"")</f>
        <v/>
      </c>
      <c r="P1596" t="str">
        <f>IF(O1596="","",IF(INDEX(TabPlayer2[Players],MATCH(P1595,TabPlayer2[Players],0)+1)="",$B$4,INDEX(TabPlayer2[Players],MATCH(P1595,TabPlayer2[Players],0)+1)))</f>
        <v/>
      </c>
      <c r="Q1596" t="str">
        <f t="shared" si="124"/>
        <v/>
      </c>
      <c r="R1596" t="str">
        <f>IF(TabResults[[#This Row],[Games-Periods-Players]]="","",1)</f>
        <v/>
      </c>
    </row>
    <row r="1597" spans="10:18" hidden="1" x14ac:dyDescent="0.25">
      <c r="J1597" s="11" t="str">
        <f t="shared" si="123"/>
        <v/>
      </c>
      <c r="K1597" t="str">
        <f>IF(ROW()-ROW($K$4)+1&gt;COUNTA($J$4:$J$5000)*COUNTA(TabPP[Players playing]),"",INDEX($J$4:$J$5000,INT((ROW()-ROW($K$4))/COUNTA(TabPP[Players playing])+1))&amp;"-"&amp;INDEX(TabPP[Players playing],MOD(ROW()-ROW($K$4),COUNTA(TabPP[Players playing]))+1))</f>
        <v>G4--</v>
      </c>
      <c r="L1597" t="str">
        <f t="shared" si="125"/>
        <v/>
      </c>
      <c r="M1597" t="str">
        <f t="shared" si="126"/>
        <v/>
      </c>
      <c r="N1597" t="str">
        <f t="shared" si="127"/>
        <v/>
      </c>
      <c r="O1597" t="str">
        <f t="array" ref="O1597">IFERROR(INDEX($L$4:$L$5000,_xlfn.AGGREGATE(15,6,IF($L$4:$L$5000&lt;&gt;"",ROW($L$4:$L$5000)-ROW($L$4)+1,NA()),ROWS($O$4:O1597))),"")</f>
        <v/>
      </c>
      <c r="P1597" t="str">
        <f>IF(O1597="","",IF(INDEX(TabPlayer2[Players],MATCH(P1596,TabPlayer2[Players],0)+1)="",$B$4,INDEX(TabPlayer2[Players],MATCH(P1596,TabPlayer2[Players],0)+1)))</f>
        <v/>
      </c>
      <c r="Q1597" t="str">
        <f t="shared" si="124"/>
        <v/>
      </c>
      <c r="R1597" t="str">
        <f>IF(TabResults[[#This Row],[Games-Periods-Players]]="","",1)</f>
        <v/>
      </c>
    </row>
    <row r="1598" spans="10:18" hidden="1" x14ac:dyDescent="0.25">
      <c r="J1598" s="11" t="str">
        <f t="shared" si="123"/>
        <v/>
      </c>
      <c r="K1598" t="str">
        <f>IF(ROW()-ROW($K$4)+1&gt;COUNTA($J$4:$J$5000)*COUNTA(TabPP[Players playing]),"",INDEX($J$4:$J$5000,INT((ROW()-ROW($K$4))/COUNTA(TabPP[Players playing])+1))&amp;"-"&amp;INDEX(TabPP[Players playing],MOD(ROW()-ROW($K$4),COUNTA(TabPP[Players playing]))+1))</f>
        <v>G4--</v>
      </c>
      <c r="L1598" t="str">
        <f t="shared" si="125"/>
        <v/>
      </c>
      <c r="M1598" t="str">
        <f t="shared" si="126"/>
        <v/>
      </c>
      <c r="N1598" t="str">
        <f t="shared" si="127"/>
        <v/>
      </c>
      <c r="O1598" t="str">
        <f t="array" ref="O1598">IFERROR(INDEX($L$4:$L$5000,_xlfn.AGGREGATE(15,6,IF($L$4:$L$5000&lt;&gt;"",ROW($L$4:$L$5000)-ROW($L$4)+1,NA()),ROWS($O$4:O1598))),"")</f>
        <v/>
      </c>
      <c r="P1598" t="str">
        <f>IF(O1598="","",IF(INDEX(TabPlayer2[Players],MATCH(P1597,TabPlayer2[Players],0)+1)="",$B$4,INDEX(TabPlayer2[Players],MATCH(P1597,TabPlayer2[Players],0)+1)))</f>
        <v/>
      </c>
      <c r="Q1598" t="str">
        <f t="shared" si="124"/>
        <v/>
      </c>
      <c r="R1598" t="str">
        <f>IF(TabResults[[#This Row],[Games-Periods-Players]]="","",1)</f>
        <v/>
      </c>
    </row>
    <row r="1599" spans="10:18" hidden="1" x14ac:dyDescent="0.25">
      <c r="J1599" s="11" t="str">
        <f t="shared" si="123"/>
        <v/>
      </c>
      <c r="K1599" t="str">
        <f>IF(ROW()-ROW($K$4)+1&gt;COUNTA($J$4:$J$5000)*COUNTA(TabPP[Players playing]),"",INDEX($J$4:$J$5000,INT((ROW()-ROW($K$4))/COUNTA(TabPP[Players playing])+1))&amp;"-"&amp;INDEX(TabPP[Players playing],MOD(ROW()-ROW($K$4),COUNTA(TabPP[Players playing]))+1))</f>
        <v>G4--</v>
      </c>
      <c r="L1599" t="str">
        <f t="shared" si="125"/>
        <v/>
      </c>
      <c r="M1599" t="str">
        <f t="shared" si="126"/>
        <v/>
      </c>
      <c r="N1599" t="str">
        <f t="shared" si="127"/>
        <v/>
      </c>
      <c r="O1599" t="str">
        <f t="array" ref="O1599">IFERROR(INDEX($L$4:$L$5000,_xlfn.AGGREGATE(15,6,IF($L$4:$L$5000&lt;&gt;"",ROW($L$4:$L$5000)-ROW($L$4)+1,NA()),ROWS($O$4:O1599))),"")</f>
        <v/>
      </c>
      <c r="P1599" t="str">
        <f>IF(O1599="","",IF(INDEX(TabPlayer2[Players],MATCH(P1598,TabPlayer2[Players],0)+1)="",$B$4,INDEX(TabPlayer2[Players],MATCH(P1598,TabPlayer2[Players],0)+1)))</f>
        <v/>
      </c>
      <c r="Q1599" t="str">
        <f t="shared" si="124"/>
        <v/>
      </c>
      <c r="R1599" t="str">
        <f>IF(TabResults[[#This Row],[Games-Periods-Players]]="","",1)</f>
        <v/>
      </c>
    </row>
    <row r="1600" spans="10:18" hidden="1" x14ac:dyDescent="0.25">
      <c r="J1600" s="11" t="str">
        <f t="shared" si="123"/>
        <v/>
      </c>
      <c r="K1600" t="str">
        <f>IF(ROW()-ROW($K$4)+1&gt;COUNTA($J$4:$J$5000)*COUNTA(TabPP[Players playing]),"",INDEX($J$4:$J$5000,INT((ROW()-ROW($K$4))/COUNTA(TabPP[Players playing])+1))&amp;"-"&amp;INDEX(TabPP[Players playing],MOD(ROW()-ROW($K$4),COUNTA(TabPP[Players playing]))+1))</f>
        <v>G4--</v>
      </c>
      <c r="L1600" t="str">
        <f t="shared" si="125"/>
        <v/>
      </c>
      <c r="M1600" t="str">
        <f t="shared" si="126"/>
        <v/>
      </c>
      <c r="N1600" t="str">
        <f t="shared" si="127"/>
        <v/>
      </c>
      <c r="O1600" t="str">
        <f t="array" ref="O1600">IFERROR(INDEX($L$4:$L$5000,_xlfn.AGGREGATE(15,6,IF($L$4:$L$5000&lt;&gt;"",ROW($L$4:$L$5000)-ROW($L$4)+1,NA()),ROWS($O$4:O1600))),"")</f>
        <v/>
      </c>
      <c r="P1600" t="str">
        <f>IF(O1600="","",IF(INDEX(TabPlayer2[Players],MATCH(P1599,TabPlayer2[Players],0)+1)="",$B$4,INDEX(TabPlayer2[Players],MATCH(P1599,TabPlayer2[Players],0)+1)))</f>
        <v/>
      </c>
      <c r="Q1600" t="str">
        <f t="shared" si="124"/>
        <v/>
      </c>
      <c r="R1600" t="str">
        <f>IF(TabResults[[#This Row],[Games-Periods-Players]]="","",1)</f>
        <v/>
      </c>
    </row>
    <row r="1601" spans="10:18" hidden="1" x14ac:dyDescent="0.25">
      <c r="J1601" s="11" t="str">
        <f t="shared" si="123"/>
        <v/>
      </c>
      <c r="K1601" t="str">
        <f>IF(ROW()-ROW($K$4)+1&gt;COUNTA($J$4:$J$5000)*COUNTA(TabPP[Players playing]),"",INDEX($J$4:$J$5000,INT((ROW()-ROW($K$4))/COUNTA(TabPP[Players playing])+1))&amp;"-"&amp;INDEX(TabPP[Players playing],MOD(ROW()-ROW($K$4),COUNTA(TabPP[Players playing]))+1))</f>
        <v>G4--</v>
      </c>
      <c r="L1601" t="str">
        <f t="shared" si="125"/>
        <v/>
      </c>
      <c r="M1601" t="str">
        <f t="shared" si="126"/>
        <v/>
      </c>
      <c r="N1601" t="str">
        <f t="shared" si="127"/>
        <v/>
      </c>
      <c r="O1601" t="str">
        <f t="array" ref="O1601">IFERROR(INDEX($L$4:$L$5000,_xlfn.AGGREGATE(15,6,IF($L$4:$L$5000&lt;&gt;"",ROW($L$4:$L$5000)-ROW($L$4)+1,NA()),ROWS($O$4:O1601))),"")</f>
        <v/>
      </c>
      <c r="P1601" t="str">
        <f>IF(O1601="","",IF(INDEX(TabPlayer2[Players],MATCH(P1600,TabPlayer2[Players],0)+1)="",$B$4,INDEX(TabPlayer2[Players],MATCH(P1600,TabPlayer2[Players],0)+1)))</f>
        <v/>
      </c>
      <c r="Q1601" t="str">
        <f t="shared" si="124"/>
        <v/>
      </c>
      <c r="R1601" t="str">
        <f>IF(TabResults[[#This Row],[Games-Periods-Players]]="","",1)</f>
        <v/>
      </c>
    </row>
    <row r="1602" spans="10:18" hidden="1" x14ac:dyDescent="0.25">
      <c r="J1602" s="11" t="str">
        <f t="shared" si="123"/>
        <v/>
      </c>
      <c r="K1602" t="str">
        <f>IF(ROW()-ROW($K$4)+1&gt;COUNTA($J$4:$J$5000)*COUNTA(TabPP[Players playing]),"",INDEX($J$4:$J$5000,INT((ROW()-ROW($K$4))/COUNTA(TabPP[Players playing])+1))&amp;"-"&amp;INDEX(TabPP[Players playing],MOD(ROW()-ROW($K$4),COUNTA(TabPP[Players playing]))+1))</f>
        <v>G4--</v>
      </c>
      <c r="L1602" t="str">
        <f t="shared" si="125"/>
        <v/>
      </c>
      <c r="M1602" t="str">
        <f t="shared" si="126"/>
        <v/>
      </c>
      <c r="N1602" t="str">
        <f t="shared" si="127"/>
        <v/>
      </c>
      <c r="O1602" t="str">
        <f t="array" ref="O1602">IFERROR(INDEX($L$4:$L$5000,_xlfn.AGGREGATE(15,6,IF($L$4:$L$5000&lt;&gt;"",ROW($L$4:$L$5000)-ROW($L$4)+1,NA()),ROWS($O$4:O1602))),"")</f>
        <v/>
      </c>
      <c r="P1602" t="str">
        <f>IF(O1602="","",IF(INDEX(TabPlayer2[Players],MATCH(P1601,TabPlayer2[Players],0)+1)="",$B$4,INDEX(TabPlayer2[Players],MATCH(P1601,TabPlayer2[Players],0)+1)))</f>
        <v/>
      </c>
      <c r="Q1602" t="str">
        <f t="shared" si="124"/>
        <v/>
      </c>
      <c r="R1602" t="str">
        <f>IF(TabResults[[#This Row],[Games-Periods-Players]]="","",1)</f>
        <v/>
      </c>
    </row>
    <row r="1603" spans="10:18" hidden="1" x14ac:dyDescent="0.25">
      <c r="J1603" s="11" t="str">
        <f t="shared" si="123"/>
        <v/>
      </c>
      <c r="K1603" t="str">
        <f>IF(ROW()-ROW($K$4)+1&gt;COUNTA($J$4:$J$5000)*COUNTA(TabPP[Players playing]),"",INDEX($J$4:$J$5000,INT((ROW()-ROW($K$4))/COUNTA(TabPP[Players playing])+1))&amp;"-"&amp;INDEX(TabPP[Players playing],MOD(ROW()-ROW($K$4),COUNTA(TabPP[Players playing]))+1))</f>
        <v>G4--</v>
      </c>
      <c r="L1603" t="str">
        <f t="shared" si="125"/>
        <v/>
      </c>
      <c r="M1603" t="str">
        <f t="shared" si="126"/>
        <v/>
      </c>
      <c r="N1603" t="str">
        <f t="shared" si="127"/>
        <v/>
      </c>
      <c r="O1603" t="str">
        <f t="array" ref="O1603">IFERROR(INDEX($L$4:$L$5000,_xlfn.AGGREGATE(15,6,IF($L$4:$L$5000&lt;&gt;"",ROW($L$4:$L$5000)-ROW($L$4)+1,NA()),ROWS($O$4:O1603))),"")</f>
        <v/>
      </c>
      <c r="P1603" t="str">
        <f>IF(O1603="","",IF(INDEX(TabPlayer2[Players],MATCH(P1602,TabPlayer2[Players],0)+1)="",$B$4,INDEX(TabPlayer2[Players],MATCH(P1602,TabPlayer2[Players],0)+1)))</f>
        <v/>
      </c>
      <c r="Q1603" t="str">
        <f t="shared" si="124"/>
        <v/>
      </c>
      <c r="R1603" t="str">
        <f>IF(TabResults[[#This Row],[Games-Periods-Players]]="","",1)</f>
        <v/>
      </c>
    </row>
    <row r="1604" spans="10:18" hidden="1" x14ac:dyDescent="0.25">
      <c r="J1604" s="11" t="str">
        <f t="shared" ref="J1604:J1667" si="128">IF(ROW()-ROW($J$4)+1&gt;COUNTA($D$4:$D$23)*COUNTA($F$4:$F$23),"",INDEX($D$4:$D$23,INT((ROW()-ROW($J$4))/COUNTA($F$4:$F$23)+1))&amp;"-"&amp;INDEX($F$4:$F$23,MOD(ROW()-ROW($J$4),COUNTA($F$4:$F$23))+1))</f>
        <v/>
      </c>
      <c r="K1604" t="str">
        <f>IF(ROW()-ROW($K$4)+1&gt;COUNTA($J$4:$J$5000)*COUNTA(TabPP[Players playing]),"",INDEX($J$4:$J$5000,INT((ROW()-ROW($K$4))/COUNTA(TabPP[Players playing])+1))&amp;"-"&amp;INDEX(TabPP[Players playing],MOD(ROW()-ROW($K$4),COUNTA(TabPP[Players playing]))+1))</f>
        <v>G5-P1-PP1</v>
      </c>
      <c r="L1604" t="str">
        <f t="shared" si="125"/>
        <v>G5-P1-PP1</v>
      </c>
      <c r="M1604" t="str">
        <f t="shared" si="126"/>
        <v/>
      </c>
      <c r="N1604" t="str">
        <f t="shared" si="127"/>
        <v/>
      </c>
      <c r="O1604" t="str">
        <f t="array" ref="O1604">IFERROR(INDEX($L$4:$L$5000,_xlfn.AGGREGATE(15,6,IF($L$4:$L$5000&lt;&gt;"",ROW($L$4:$L$5000)-ROW($L$4)+1,NA()),ROWS($O$4:O1604))),"")</f>
        <v/>
      </c>
      <c r="P1604" t="str">
        <f>IF(O1604="","",IF(INDEX(TabPlayer2[Players],MATCH(P1603,TabPlayer2[Players],0)+1)="",$B$4,INDEX(TabPlayer2[Players],MATCH(P1603,TabPlayer2[Players],0)+1)))</f>
        <v/>
      </c>
      <c r="Q1604" t="str">
        <f t="shared" ref="Q1604:Q1667" si="129">IF(O1604="","",M1604&amp;"-"&amp;N1604&amp;"-"&amp;P1604)</f>
        <v/>
      </c>
      <c r="R1604" t="str">
        <f>IF(TabResults[[#This Row],[Games-Periods-Players]]="","",1)</f>
        <v/>
      </c>
    </row>
    <row r="1605" spans="10:18" hidden="1" x14ac:dyDescent="0.25">
      <c r="J1605" s="11" t="str">
        <f t="shared" si="128"/>
        <v/>
      </c>
      <c r="K1605" t="str">
        <f>IF(ROW()-ROW($K$4)+1&gt;COUNTA($J$4:$J$5000)*COUNTA(TabPP[Players playing]),"",INDEX($J$4:$J$5000,INT((ROW()-ROW($K$4))/COUNTA(TabPP[Players playing])+1))&amp;"-"&amp;INDEX(TabPP[Players playing],MOD(ROW()-ROW($K$4),COUNTA(TabPP[Players playing]))+1))</f>
        <v>G5-P1-PP2</v>
      </c>
      <c r="L1605" t="str">
        <f t="shared" ref="L1605:L1668" si="130">IF(LEN(K1605)&gt;=9,K1605,"")</f>
        <v>G5-P1-PP2</v>
      </c>
      <c r="M1605" t="str">
        <f t="shared" ref="M1605:M1668" si="131">TRIM(LEFT(SUBSTITUTE(O1605,"-",REPT(" ",LEN(O1605))),LEN(O1605)))</f>
        <v/>
      </c>
      <c r="N1605" t="str">
        <f t="shared" ref="N1605:N1668" si="132">TRIM(MID(SUBSTITUTE(O1605,"-",REPT(" ",LEN(O1605))),(2-1)*LEN(O1605)+1,LEN(O1605)))</f>
        <v/>
      </c>
      <c r="O1605" t="str">
        <f t="array" ref="O1605">IFERROR(INDEX($L$4:$L$5000,_xlfn.AGGREGATE(15,6,IF($L$4:$L$5000&lt;&gt;"",ROW($L$4:$L$5000)-ROW($L$4)+1,NA()),ROWS($O$4:O1605))),"")</f>
        <v/>
      </c>
      <c r="P1605" t="str">
        <f>IF(O1605="","",IF(INDEX(TabPlayer2[Players],MATCH(P1604,TabPlayer2[Players],0)+1)="",$B$4,INDEX(TabPlayer2[Players],MATCH(P1604,TabPlayer2[Players],0)+1)))</f>
        <v/>
      </c>
      <c r="Q1605" t="str">
        <f t="shared" si="129"/>
        <v/>
      </c>
      <c r="R1605" t="str">
        <f>IF(TabResults[[#This Row],[Games-Periods-Players]]="","",1)</f>
        <v/>
      </c>
    </row>
    <row r="1606" spans="10:18" hidden="1" x14ac:dyDescent="0.25">
      <c r="J1606" s="11" t="str">
        <f t="shared" si="128"/>
        <v/>
      </c>
      <c r="K1606" t="str">
        <f>IF(ROW()-ROW($K$4)+1&gt;COUNTA($J$4:$J$5000)*COUNTA(TabPP[Players playing]),"",INDEX($J$4:$J$5000,INT((ROW()-ROW($K$4))/COUNTA(TabPP[Players playing])+1))&amp;"-"&amp;INDEX(TabPP[Players playing],MOD(ROW()-ROW($K$4),COUNTA(TabPP[Players playing]))+1))</f>
        <v>G5-P1-PP3</v>
      </c>
      <c r="L1606" t="str">
        <f t="shared" si="130"/>
        <v>G5-P1-PP3</v>
      </c>
      <c r="M1606" t="str">
        <f t="shared" si="131"/>
        <v/>
      </c>
      <c r="N1606" t="str">
        <f t="shared" si="132"/>
        <v/>
      </c>
      <c r="O1606" t="str">
        <f t="array" ref="O1606">IFERROR(INDEX($L$4:$L$5000,_xlfn.AGGREGATE(15,6,IF($L$4:$L$5000&lt;&gt;"",ROW($L$4:$L$5000)-ROW($L$4)+1,NA()),ROWS($O$4:O1606))),"")</f>
        <v/>
      </c>
      <c r="P1606" t="str">
        <f>IF(O1606="","",IF(INDEX(TabPlayer2[Players],MATCH(P1605,TabPlayer2[Players],0)+1)="",$B$4,INDEX(TabPlayer2[Players],MATCH(P1605,TabPlayer2[Players],0)+1)))</f>
        <v/>
      </c>
      <c r="Q1606" t="str">
        <f t="shared" si="129"/>
        <v/>
      </c>
      <c r="R1606" t="str">
        <f>IF(TabResults[[#This Row],[Games-Periods-Players]]="","",1)</f>
        <v/>
      </c>
    </row>
    <row r="1607" spans="10:18" hidden="1" x14ac:dyDescent="0.25">
      <c r="J1607" s="11" t="str">
        <f t="shared" si="128"/>
        <v/>
      </c>
      <c r="K1607" t="str">
        <f>IF(ROW()-ROW($K$4)+1&gt;COUNTA($J$4:$J$5000)*COUNTA(TabPP[Players playing]),"",INDEX($J$4:$J$5000,INT((ROW()-ROW($K$4))/COUNTA(TabPP[Players playing])+1))&amp;"-"&amp;INDEX(TabPP[Players playing],MOD(ROW()-ROW($K$4),COUNTA(TabPP[Players playing]))+1))</f>
        <v>G5-P1-PP4</v>
      </c>
      <c r="L1607" t="str">
        <f t="shared" si="130"/>
        <v>G5-P1-PP4</v>
      </c>
      <c r="M1607" t="str">
        <f t="shared" si="131"/>
        <v/>
      </c>
      <c r="N1607" t="str">
        <f t="shared" si="132"/>
        <v/>
      </c>
      <c r="O1607" t="str">
        <f t="array" ref="O1607">IFERROR(INDEX($L$4:$L$5000,_xlfn.AGGREGATE(15,6,IF($L$4:$L$5000&lt;&gt;"",ROW($L$4:$L$5000)-ROW($L$4)+1,NA()),ROWS($O$4:O1607))),"")</f>
        <v/>
      </c>
      <c r="P1607" t="str">
        <f>IF(O1607="","",IF(INDEX(TabPlayer2[Players],MATCH(P1606,TabPlayer2[Players],0)+1)="",$B$4,INDEX(TabPlayer2[Players],MATCH(P1606,TabPlayer2[Players],0)+1)))</f>
        <v/>
      </c>
      <c r="Q1607" t="str">
        <f t="shared" si="129"/>
        <v/>
      </c>
      <c r="R1607" t="str">
        <f>IF(TabResults[[#This Row],[Games-Periods-Players]]="","",1)</f>
        <v/>
      </c>
    </row>
    <row r="1608" spans="10:18" hidden="1" x14ac:dyDescent="0.25">
      <c r="J1608" s="11" t="str">
        <f t="shared" si="128"/>
        <v/>
      </c>
      <c r="K1608" t="str">
        <f>IF(ROW()-ROW($K$4)+1&gt;COUNTA($J$4:$J$5000)*COUNTA(TabPP[Players playing]),"",INDEX($J$4:$J$5000,INT((ROW()-ROW($K$4))/COUNTA(TabPP[Players playing])+1))&amp;"-"&amp;INDEX(TabPP[Players playing],MOD(ROW()-ROW($K$4),COUNTA(TabPP[Players playing]))+1))</f>
        <v>G5-P1-PP5</v>
      </c>
      <c r="L1608" t="str">
        <f t="shared" si="130"/>
        <v>G5-P1-PP5</v>
      </c>
      <c r="M1608" t="str">
        <f t="shared" si="131"/>
        <v/>
      </c>
      <c r="N1608" t="str">
        <f t="shared" si="132"/>
        <v/>
      </c>
      <c r="O1608" t="str">
        <f t="array" ref="O1608">IFERROR(INDEX($L$4:$L$5000,_xlfn.AGGREGATE(15,6,IF($L$4:$L$5000&lt;&gt;"",ROW($L$4:$L$5000)-ROW($L$4)+1,NA()),ROWS($O$4:O1608))),"")</f>
        <v/>
      </c>
      <c r="P1608" t="str">
        <f>IF(O1608="","",IF(INDEX(TabPlayer2[Players],MATCH(P1607,TabPlayer2[Players],0)+1)="",$B$4,INDEX(TabPlayer2[Players],MATCH(P1607,TabPlayer2[Players],0)+1)))</f>
        <v/>
      </c>
      <c r="Q1608" t="str">
        <f t="shared" si="129"/>
        <v/>
      </c>
      <c r="R1608" t="str">
        <f>IF(TabResults[[#This Row],[Games-Periods-Players]]="","",1)</f>
        <v/>
      </c>
    </row>
    <row r="1609" spans="10:18" hidden="1" x14ac:dyDescent="0.25">
      <c r="J1609" s="11" t="str">
        <f t="shared" si="128"/>
        <v/>
      </c>
      <c r="K1609" t="str">
        <f>IF(ROW()-ROW($K$4)+1&gt;COUNTA($J$4:$J$5000)*COUNTA(TabPP[Players playing]),"",INDEX($J$4:$J$5000,INT((ROW()-ROW($K$4))/COUNTA(TabPP[Players playing])+1))&amp;"-"&amp;INDEX(TabPP[Players playing],MOD(ROW()-ROW($K$4),COUNTA(TabPP[Players playing]))+1))</f>
        <v>G5-P1-</v>
      </c>
      <c r="L1609" t="str">
        <f t="shared" si="130"/>
        <v/>
      </c>
      <c r="M1609" t="str">
        <f t="shared" si="131"/>
        <v/>
      </c>
      <c r="N1609" t="str">
        <f t="shared" si="132"/>
        <v/>
      </c>
      <c r="O1609" t="str">
        <f t="array" ref="O1609">IFERROR(INDEX($L$4:$L$5000,_xlfn.AGGREGATE(15,6,IF($L$4:$L$5000&lt;&gt;"",ROW($L$4:$L$5000)-ROW($L$4)+1,NA()),ROWS($O$4:O1609))),"")</f>
        <v/>
      </c>
      <c r="P1609" t="str">
        <f>IF(O1609="","",IF(INDEX(TabPlayer2[Players],MATCH(P1608,TabPlayer2[Players],0)+1)="",$B$4,INDEX(TabPlayer2[Players],MATCH(P1608,TabPlayer2[Players],0)+1)))</f>
        <v/>
      </c>
      <c r="Q1609" t="str">
        <f t="shared" si="129"/>
        <v/>
      </c>
      <c r="R1609" t="str">
        <f>IF(TabResults[[#This Row],[Games-Periods-Players]]="","",1)</f>
        <v/>
      </c>
    </row>
    <row r="1610" spans="10:18" hidden="1" x14ac:dyDescent="0.25">
      <c r="J1610" s="11" t="str">
        <f t="shared" si="128"/>
        <v/>
      </c>
      <c r="K1610" t="str">
        <f>IF(ROW()-ROW($K$4)+1&gt;COUNTA($J$4:$J$5000)*COUNTA(TabPP[Players playing]),"",INDEX($J$4:$J$5000,INT((ROW()-ROW($K$4))/COUNTA(TabPP[Players playing])+1))&amp;"-"&amp;INDEX(TabPP[Players playing],MOD(ROW()-ROW($K$4),COUNTA(TabPP[Players playing]))+1))</f>
        <v>G5-P1-</v>
      </c>
      <c r="L1610" t="str">
        <f t="shared" si="130"/>
        <v/>
      </c>
      <c r="M1610" t="str">
        <f t="shared" si="131"/>
        <v/>
      </c>
      <c r="N1610" t="str">
        <f t="shared" si="132"/>
        <v/>
      </c>
      <c r="O1610" t="str">
        <f t="array" ref="O1610">IFERROR(INDEX($L$4:$L$5000,_xlfn.AGGREGATE(15,6,IF($L$4:$L$5000&lt;&gt;"",ROW($L$4:$L$5000)-ROW($L$4)+1,NA()),ROWS($O$4:O1610))),"")</f>
        <v/>
      </c>
      <c r="P1610" t="str">
        <f>IF(O1610="","",IF(INDEX(TabPlayer2[Players],MATCH(P1609,TabPlayer2[Players],0)+1)="",$B$4,INDEX(TabPlayer2[Players],MATCH(P1609,TabPlayer2[Players],0)+1)))</f>
        <v/>
      </c>
      <c r="Q1610" t="str">
        <f t="shared" si="129"/>
        <v/>
      </c>
      <c r="R1610" t="str">
        <f>IF(TabResults[[#This Row],[Games-Periods-Players]]="","",1)</f>
        <v/>
      </c>
    </row>
    <row r="1611" spans="10:18" hidden="1" x14ac:dyDescent="0.25">
      <c r="J1611" s="11" t="str">
        <f t="shared" si="128"/>
        <v/>
      </c>
      <c r="K1611" t="str">
        <f>IF(ROW()-ROW($K$4)+1&gt;COUNTA($J$4:$J$5000)*COUNTA(TabPP[Players playing]),"",INDEX($J$4:$J$5000,INT((ROW()-ROW($K$4))/COUNTA(TabPP[Players playing])+1))&amp;"-"&amp;INDEX(TabPP[Players playing],MOD(ROW()-ROW($K$4),COUNTA(TabPP[Players playing]))+1))</f>
        <v>G5-P1-</v>
      </c>
      <c r="L1611" t="str">
        <f t="shared" si="130"/>
        <v/>
      </c>
      <c r="M1611" t="str">
        <f t="shared" si="131"/>
        <v/>
      </c>
      <c r="N1611" t="str">
        <f t="shared" si="132"/>
        <v/>
      </c>
      <c r="O1611" t="str">
        <f t="array" ref="O1611">IFERROR(INDEX($L$4:$L$5000,_xlfn.AGGREGATE(15,6,IF($L$4:$L$5000&lt;&gt;"",ROW($L$4:$L$5000)-ROW($L$4)+1,NA()),ROWS($O$4:O1611))),"")</f>
        <v/>
      </c>
      <c r="P1611" t="str">
        <f>IF(O1611="","",IF(INDEX(TabPlayer2[Players],MATCH(P1610,TabPlayer2[Players],0)+1)="",$B$4,INDEX(TabPlayer2[Players],MATCH(P1610,TabPlayer2[Players],0)+1)))</f>
        <v/>
      </c>
      <c r="Q1611" t="str">
        <f t="shared" si="129"/>
        <v/>
      </c>
      <c r="R1611" t="str">
        <f>IF(TabResults[[#This Row],[Games-Periods-Players]]="","",1)</f>
        <v/>
      </c>
    </row>
    <row r="1612" spans="10:18" hidden="1" x14ac:dyDescent="0.25">
      <c r="J1612" s="11" t="str">
        <f t="shared" si="128"/>
        <v/>
      </c>
      <c r="K1612" t="str">
        <f>IF(ROW()-ROW($K$4)+1&gt;COUNTA($J$4:$J$5000)*COUNTA(TabPP[Players playing]),"",INDEX($J$4:$J$5000,INT((ROW()-ROW($K$4))/COUNTA(TabPP[Players playing])+1))&amp;"-"&amp;INDEX(TabPP[Players playing],MOD(ROW()-ROW($K$4),COUNTA(TabPP[Players playing]))+1))</f>
        <v>G5-P1-</v>
      </c>
      <c r="L1612" t="str">
        <f t="shared" si="130"/>
        <v/>
      </c>
      <c r="M1612" t="str">
        <f t="shared" si="131"/>
        <v/>
      </c>
      <c r="N1612" t="str">
        <f t="shared" si="132"/>
        <v/>
      </c>
      <c r="O1612" t="str">
        <f t="array" ref="O1612">IFERROR(INDEX($L$4:$L$5000,_xlfn.AGGREGATE(15,6,IF($L$4:$L$5000&lt;&gt;"",ROW($L$4:$L$5000)-ROW($L$4)+1,NA()),ROWS($O$4:O1612))),"")</f>
        <v/>
      </c>
      <c r="P1612" t="str">
        <f>IF(O1612="","",IF(INDEX(TabPlayer2[Players],MATCH(P1611,TabPlayer2[Players],0)+1)="",$B$4,INDEX(TabPlayer2[Players],MATCH(P1611,TabPlayer2[Players],0)+1)))</f>
        <v/>
      </c>
      <c r="Q1612" t="str">
        <f t="shared" si="129"/>
        <v/>
      </c>
      <c r="R1612" t="str">
        <f>IF(TabResults[[#This Row],[Games-Periods-Players]]="","",1)</f>
        <v/>
      </c>
    </row>
    <row r="1613" spans="10:18" hidden="1" x14ac:dyDescent="0.25">
      <c r="J1613" s="11" t="str">
        <f t="shared" si="128"/>
        <v/>
      </c>
      <c r="K1613" t="str">
        <f>IF(ROW()-ROW($K$4)+1&gt;COUNTA($J$4:$J$5000)*COUNTA(TabPP[Players playing]),"",INDEX($J$4:$J$5000,INT((ROW()-ROW($K$4))/COUNTA(TabPP[Players playing])+1))&amp;"-"&amp;INDEX(TabPP[Players playing],MOD(ROW()-ROW($K$4),COUNTA(TabPP[Players playing]))+1))</f>
        <v>G5-P1-</v>
      </c>
      <c r="L1613" t="str">
        <f t="shared" si="130"/>
        <v/>
      </c>
      <c r="M1613" t="str">
        <f t="shared" si="131"/>
        <v/>
      </c>
      <c r="N1613" t="str">
        <f t="shared" si="132"/>
        <v/>
      </c>
      <c r="O1613" t="str">
        <f t="array" ref="O1613">IFERROR(INDEX($L$4:$L$5000,_xlfn.AGGREGATE(15,6,IF($L$4:$L$5000&lt;&gt;"",ROW($L$4:$L$5000)-ROW($L$4)+1,NA()),ROWS($O$4:O1613))),"")</f>
        <v/>
      </c>
      <c r="P1613" t="str">
        <f>IF(O1613="","",IF(INDEX(TabPlayer2[Players],MATCH(P1612,TabPlayer2[Players],0)+1)="",$B$4,INDEX(TabPlayer2[Players],MATCH(P1612,TabPlayer2[Players],0)+1)))</f>
        <v/>
      </c>
      <c r="Q1613" t="str">
        <f t="shared" si="129"/>
        <v/>
      </c>
      <c r="R1613" t="str">
        <f>IF(TabResults[[#This Row],[Games-Periods-Players]]="","",1)</f>
        <v/>
      </c>
    </row>
    <row r="1614" spans="10:18" hidden="1" x14ac:dyDescent="0.25">
      <c r="J1614" s="11" t="str">
        <f t="shared" si="128"/>
        <v/>
      </c>
      <c r="K1614" t="str">
        <f>IF(ROW()-ROW($K$4)+1&gt;COUNTA($J$4:$J$5000)*COUNTA(TabPP[Players playing]),"",INDEX($J$4:$J$5000,INT((ROW()-ROW($K$4))/COUNTA(TabPP[Players playing])+1))&amp;"-"&amp;INDEX(TabPP[Players playing],MOD(ROW()-ROW($K$4),COUNTA(TabPP[Players playing]))+1))</f>
        <v>G5-P1-</v>
      </c>
      <c r="L1614" t="str">
        <f t="shared" si="130"/>
        <v/>
      </c>
      <c r="M1614" t="str">
        <f t="shared" si="131"/>
        <v/>
      </c>
      <c r="N1614" t="str">
        <f t="shared" si="132"/>
        <v/>
      </c>
      <c r="O1614" t="str">
        <f t="array" ref="O1614">IFERROR(INDEX($L$4:$L$5000,_xlfn.AGGREGATE(15,6,IF($L$4:$L$5000&lt;&gt;"",ROW($L$4:$L$5000)-ROW($L$4)+1,NA()),ROWS($O$4:O1614))),"")</f>
        <v/>
      </c>
      <c r="P1614" t="str">
        <f>IF(O1614="","",IF(INDEX(TabPlayer2[Players],MATCH(P1613,TabPlayer2[Players],0)+1)="",$B$4,INDEX(TabPlayer2[Players],MATCH(P1613,TabPlayer2[Players],0)+1)))</f>
        <v/>
      </c>
      <c r="Q1614" t="str">
        <f t="shared" si="129"/>
        <v/>
      </c>
      <c r="R1614" t="str">
        <f>IF(TabResults[[#This Row],[Games-Periods-Players]]="","",1)</f>
        <v/>
      </c>
    </row>
    <row r="1615" spans="10:18" hidden="1" x14ac:dyDescent="0.25">
      <c r="J1615" s="11" t="str">
        <f t="shared" si="128"/>
        <v/>
      </c>
      <c r="K1615" t="str">
        <f>IF(ROW()-ROW($K$4)+1&gt;COUNTA($J$4:$J$5000)*COUNTA(TabPP[Players playing]),"",INDEX($J$4:$J$5000,INT((ROW()-ROW($K$4))/COUNTA(TabPP[Players playing])+1))&amp;"-"&amp;INDEX(TabPP[Players playing],MOD(ROW()-ROW($K$4),COUNTA(TabPP[Players playing]))+1))</f>
        <v>G5-P1-</v>
      </c>
      <c r="L1615" t="str">
        <f t="shared" si="130"/>
        <v/>
      </c>
      <c r="M1615" t="str">
        <f t="shared" si="131"/>
        <v/>
      </c>
      <c r="N1615" t="str">
        <f t="shared" si="132"/>
        <v/>
      </c>
      <c r="O1615" t="str">
        <f t="array" ref="O1615">IFERROR(INDEX($L$4:$L$5000,_xlfn.AGGREGATE(15,6,IF($L$4:$L$5000&lt;&gt;"",ROW($L$4:$L$5000)-ROW($L$4)+1,NA()),ROWS($O$4:O1615))),"")</f>
        <v/>
      </c>
      <c r="P1615" t="str">
        <f>IF(O1615="","",IF(INDEX(TabPlayer2[Players],MATCH(P1614,TabPlayer2[Players],0)+1)="",$B$4,INDEX(TabPlayer2[Players],MATCH(P1614,TabPlayer2[Players],0)+1)))</f>
        <v/>
      </c>
      <c r="Q1615" t="str">
        <f t="shared" si="129"/>
        <v/>
      </c>
      <c r="R1615" t="str">
        <f>IF(TabResults[[#This Row],[Games-Periods-Players]]="","",1)</f>
        <v/>
      </c>
    </row>
    <row r="1616" spans="10:18" hidden="1" x14ac:dyDescent="0.25">
      <c r="J1616" s="11" t="str">
        <f t="shared" si="128"/>
        <v/>
      </c>
      <c r="K1616" t="str">
        <f>IF(ROW()-ROW($K$4)+1&gt;COUNTA($J$4:$J$5000)*COUNTA(TabPP[Players playing]),"",INDEX($J$4:$J$5000,INT((ROW()-ROW($K$4))/COUNTA(TabPP[Players playing])+1))&amp;"-"&amp;INDEX(TabPP[Players playing],MOD(ROW()-ROW($K$4),COUNTA(TabPP[Players playing]))+1))</f>
        <v>G5-P1-</v>
      </c>
      <c r="L1616" t="str">
        <f t="shared" si="130"/>
        <v/>
      </c>
      <c r="M1616" t="str">
        <f t="shared" si="131"/>
        <v/>
      </c>
      <c r="N1616" t="str">
        <f t="shared" si="132"/>
        <v/>
      </c>
      <c r="O1616" t="str">
        <f t="array" ref="O1616">IFERROR(INDEX($L$4:$L$5000,_xlfn.AGGREGATE(15,6,IF($L$4:$L$5000&lt;&gt;"",ROW($L$4:$L$5000)-ROW($L$4)+1,NA()),ROWS($O$4:O1616))),"")</f>
        <v/>
      </c>
      <c r="P1616" t="str">
        <f>IF(O1616="","",IF(INDEX(TabPlayer2[Players],MATCH(P1615,TabPlayer2[Players],0)+1)="",$B$4,INDEX(TabPlayer2[Players],MATCH(P1615,TabPlayer2[Players],0)+1)))</f>
        <v/>
      </c>
      <c r="Q1616" t="str">
        <f t="shared" si="129"/>
        <v/>
      </c>
      <c r="R1616" t="str">
        <f>IF(TabResults[[#This Row],[Games-Periods-Players]]="","",1)</f>
        <v/>
      </c>
    </row>
    <row r="1617" spans="10:18" hidden="1" x14ac:dyDescent="0.25">
      <c r="J1617" s="11" t="str">
        <f t="shared" si="128"/>
        <v/>
      </c>
      <c r="K1617" t="str">
        <f>IF(ROW()-ROW($K$4)+1&gt;COUNTA($J$4:$J$5000)*COUNTA(TabPP[Players playing]),"",INDEX($J$4:$J$5000,INT((ROW()-ROW($K$4))/COUNTA(TabPP[Players playing])+1))&amp;"-"&amp;INDEX(TabPP[Players playing],MOD(ROW()-ROW($K$4),COUNTA(TabPP[Players playing]))+1))</f>
        <v>G5-P1-</v>
      </c>
      <c r="L1617" t="str">
        <f t="shared" si="130"/>
        <v/>
      </c>
      <c r="M1617" t="str">
        <f t="shared" si="131"/>
        <v/>
      </c>
      <c r="N1617" t="str">
        <f t="shared" si="132"/>
        <v/>
      </c>
      <c r="O1617" t="str">
        <f t="array" ref="O1617">IFERROR(INDEX($L$4:$L$5000,_xlfn.AGGREGATE(15,6,IF($L$4:$L$5000&lt;&gt;"",ROW($L$4:$L$5000)-ROW($L$4)+1,NA()),ROWS($O$4:O1617))),"")</f>
        <v/>
      </c>
      <c r="P1617" t="str">
        <f>IF(O1617="","",IF(INDEX(TabPlayer2[Players],MATCH(P1616,TabPlayer2[Players],0)+1)="",$B$4,INDEX(TabPlayer2[Players],MATCH(P1616,TabPlayer2[Players],0)+1)))</f>
        <v/>
      </c>
      <c r="Q1617" t="str">
        <f t="shared" si="129"/>
        <v/>
      </c>
      <c r="R1617" t="str">
        <f>IF(TabResults[[#This Row],[Games-Periods-Players]]="","",1)</f>
        <v/>
      </c>
    </row>
    <row r="1618" spans="10:18" hidden="1" x14ac:dyDescent="0.25">
      <c r="J1618" s="11" t="str">
        <f t="shared" si="128"/>
        <v/>
      </c>
      <c r="K1618" t="str">
        <f>IF(ROW()-ROW($K$4)+1&gt;COUNTA($J$4:$J$5000)*COUNTA(TabPP[Players playing]),"",INDEX($J$4:$J$5000,INT((ROW()-ROW($K$4))/COUNTA(TabPP[Players playing])+1))&amp;"-"&amp;INDEX(TabPP[Players playing],MOD(ROW()-ROW($K$4),COUNTA(TabPP[Players playing]))+1))</f>
        <v>G5-P1-</v>
      </c>
      <c r="L1618" t="str">
        <f t="shared" si="130"/>
        <v/>
      </c>
      <c r="M1618" t="str">
        <f t="shared" si="131"/>
        <v/>
      </c>
      <c r="N1618" t="str">
        <f t="shared" si="132"/>
        <v/>
      </c>
      <c r="O1618" t="str">
        <f t="array" ref="O1618">IFERROR(INDEX($L$4:$L$5000,_xlfn.AGGREGATE(15,6,IF($L$4:$L$5000&lt;&gt;"",ROW($L$4:$L$5000)-ROW($L$4)+1,NA()),ROWS($O$4:O1618))),"")</f>
        <v/>
      </c>
      <c r="P1618" t="str">
        <f>IF(O1618="","",IF(INDEX(TabPlayer2[Players],MATCH(P1617,TabPlayer2[Players],0)+1)="",$B$4,INDEX(TabPlayer2[Players],MATCH(P1617,TabPlayer2[Players],0)+1)))</f>
        <v/>
      </c>
      <c r="Q1618" t="str">
        <f t="shared" si="129"/>
        <v/>
      </c>
      <c r="R1618" t="str">
        <f>IF(TabResults[[#This Row],[Games-Periods-Players]]="","",1)</f>
        <v/>
      </c>
    </row>
    <row r="1619" spans="10:18" hidden="1" x14ac:dyDescent="0.25">
      <c r="J1619" s="11" t="str">
        <f t="shared" si="128"/>
        <v/>
      </c>
      <c r="K1619" t="str">
        <f>IF(ROW()-ROW($K$4)+1&gt;COUNTA($J$4:$J$5000)*COUNTA(TabPP[Players playing]),"",INDEX($J$4:$J$5000,INT((ROW()-ROW($K$4))/COUNTA(TabPP[Players playing])+1))&amp;"-"&amp;INDEX(TabPP[Players playing],MOD(ROW()-ROW($K$4),COUNTA(TabPP[Players playing]))+1))</f>
        <v>G5-P1-</v>
      </c>
      <c r="L1619" t="str">
        <f t="shared" si="130"/>
        <v/>
      </c>
      <c r="M1619" t="str">
        <f t="shared" si="131"/>
        <v/>
      </c>
      <c r="N1619" t="str">
        <f t="shared" si="132"/>
        <v/>
      </c>
      <c r="O1619" t="str">
        <f t="array" ref="O1619">IFERROR(INDEX($L$4:$L$5000,_xlfn.AGGREGATE(15,6,IF($L$4:$L$5000&lt;&gt;"",ROW($L$4:$L$5000)-ROW($L$4)+1,NA()),ROWS($O$4:O1619))),"")</f>
        <v/>
      </c>
      <c r="P1619" t="str">
        <f>IF(O1619="","",IF(INDEX(TabPlayer2[Players],MATCH(P1618,TabPlayer2[Players],0)+1)="",$B$4,INDEX(TabPlayer2[Players],MATCH(P1618,TabPlayer2[Players],0)+1)))</f>
        <v/>
      </c>
      <c r="Q1619" t="str">
        <f t="shared" si="129"/>
        <v/>
      </c>
      <c r="R1619" t="str">
        <f>IF(TabResults[[#This Row],[Games-Periods-Players]]="","",1)</f>
        <v/>
      </c>
    </row>
    <row r="1620" spans="10:18" hidden="1" x14ac:dyDescent="0.25">
      <c r="J1620" s="11" t="str">
        <f t="shared" si="128"/>
        <v/>
      </c>
      <c r="K1620" t="str">
        <f>IF(ROW()-ROW($K$4)+1&gt;COUNTA($J$4:$J$5000)*COUNTA(TabPP[Players playing]),"",INDEX($J$4:$J$5000,INT((ROW()-ROW($K$4))/COUNTA(TabPP[Players playing])+1))&amp;"-"&amp;INDEX(TabPP[Players playing],MOD(ROW()-ROW($K$4),COUNTA(TabPP[Players playing]))+1))</f>
        <v>G5-P1-</v>
      </c>
      <c r="L1620" t="str">
        <f t="shared" si="130"/>
        <v/>
      </c>
      <c r="M1620" t="str">
        <f t="shared" si="131"/>
        <v/>
      </c>
      <c r="N1620" t="str">
        <f t="shared" si="132"/>
        <v/>
      </c>
      <c r="O1620" t="str">
        <f t="array" ref="O1620">IFERROR(INDEX($L$4:$L$5000,_xlfn.AGGREGATE(15,6,IF($L$4:$L$5000&lt;&gt;"",ROW($L$4:$L$5000)-ROW($L$4)+1,NA()),ROWS($O$4:O1620))),"")</f>
        <v/>
      </c>
      <c r="P1620" t="str">
        <f>IF(O1620="","",IF(INDEX(TabPlayer2[Players],MATCH(P1619,TabPlayer2[Players],0)+1)="",$B$4,INDEX(TabPlayer2[Players],MATCH(P1619,TabPlayer2[Players],0)+1)))</f>
        <v/>
      </c>
      <c r="Q1620" t="str">
        <f t="shared" si="129"/>
        <v/>
      </c>
      <c r="R1620" t="str">
        <f>IF(TabResults[[#This Row],[Games-Periods-Players]]="","",1)</f>
        <v/>
      </c>
    </row>
    <row r="1621" spans="10:18" hidden="1" x14ac:dyDescent="0.25">
      <c r="J1621" s="11" t="str">
        <f t="shared" si="128"/>
        <v/>
      </c>
      <c r="K1621" t="str">
        <f>IF(ROW()-ROW($K$4)+1&gt;COUNTA($J$4:$J$5000)*COUNTA(TabPP[Players playing]),"",INDEX($J$4:$J$5000,INT((ROW()-ROW($K$4))/COUNTA(TabPP[Players playing])+1))&amp;"-"&amp;INDEX(TabPP[Players playing],MOD(ROW()-ROW($K$4),COUNTA(TabPP[Players playing]))+1))</f>
        <v>G5-P1-</v>
      </c>
      <c r="L1621" t="str">
        <f t="shared" si="130"/>
        <v/>
      </c>
      <c r="M1621" t="str">
        <f t="shared" si="131"/>
        <v/>
      </c>
      <c r="N1621" t="str">
        <f t="shared" si="132"/>
        <v/>
      </c>
      <c r="O1621" t="str">
        <f t="array" ref="O1621">IFERROR(INDEX($L$4:$L$5000,_xlfn.AGGREGATE(15,6,IF($L$4:$L$5000&lt;&gt;"",ROW($L$4:$L$5000)-ROW($L$4)+1,NA()),ROWS($O$4:O1621))),"")</f>
        <v/>
      </c>
      <c r="P1621" t="str">
        <f>IF(O1621="","",IF(INDEX(TabPlayer2[Players],MATCH(P1620,TabPlayer2[Players],0)+1)="",$B$4,INDEX(TabPlayer2[Players],MATCH(P1620,TabPlayer2[Players],0)+1)))</f>
        <v/>
      </c>
      <c r="Q1621" t="str">
        <f t="shared" si="129"/>
        <v/>
      </c>
      <c r="R1621" t="str">
        <f>IF(TabResults[[#This Row],[Games-Periods-Players]]="","",1)</f>
        <v/>
      </c>
    </row>
    <row r="1622" spans="10:18" hidden="1" x14ac:dyDescent="0.25">
      <c r="J1622" s="11" t="str">
        <f t="shared" si="128"/>
        <v/>
      </c>
      <c r="K1622" t="str">
        <f>IF(ROW()-ROW($K$4)+1&gt;COUNTA($J$4:$J$5000)*COUNTA(TabPP[Players playing]),"",INDEX($J$4:$J$5000,INT((ROW()-ROW($K$4))/COUNTA(TabPP[Players playing])+1))&amp;"-"&amp;INDEX(TabPP[Players playing],MOD(ROW()-ROW($K$4),COUNTA(TabPP[Players playing]))+1))</f>
        <v>G5-P1-</v>
      </c>
      <c r="L1622" t="str">
        <f t="shared" si="130"/>
        <v/>
      </c>
      <c r="M1622" t="str">
        <f t="shared" si="131"/>
        <v/>
      </c>
      <c r="N1622" t="str">
        <f t="shared" si="132"/>
        <v/>
      </c>
      <c r="O1622" t="str">
        <f t="array" ref="O1622">IFERROR(INDEX($L$4:$L$5000,_xlfn.AGGREGATE(15,6,IF($L$4:$L$5000&lt;&gt;"",ROW($L$4:$L$5000)-ROW($L$4)+1,NA()),ROWS($O$4:O1622))),"")</f>
        <v/>
      </c>
      <c r="P1622" t="str">
        <f>IF(O1622="","",IF(INDEX(TabPlayer2[Players],MATCH(P1621,TabPlayer2[Players],0)+1)="",$B$4,INDEX(TabPlayer2[Players],MATCH(P1621,TabPlayer2[Players],0)+1)))</f>
        <v/>
      </c>
      <c r="Q1622" t="str">
        <f t="shared" si="129"/>
        <v/>
      </c>
      <c r="R1622" t="str">
        <f>IF(TabResults[[#This Row],[Games-Periods-Players]]="","",1)</f>
        <v/>
      </c>
    </row>
    <row r="1623" spans="10:18" hidden="1" x14ac:dyDescent="0.25">
      <c r="J1623" s="11" t="str">
        <f t="shared" si="128"/>
        <v/>
      </c>
      <c r="K1623" t="str">
        <f>IF(ROW()-ROW($K$4)+1&gt;COUNTA($J$4:$J$5000)*COUNTA(TabPP[Players playing]),"",INDEX($J$4:$J$5000,INT((ROW()-ROW($K$4))/COUNTA(TabPP[Players playing])+1))&amp;"-"&amp;INDEX(TabPP[Players playing],MOD(ROW()-ROW($K$4),COUNTA(TabPP[Players playing]))+1))</f>
        <v>G5-P1-</v>
      </c>
      <c r="L1623" t="str">
        <f t="shared" si="130"/>
        <v/>
      </c>
      <c r="M1623" t="str">
        <f t="shared" si="131"/>
        <v/>
      </c>
      <c r="N1623" t="str">
        <f t="shared" si="132"/>
        <v/>
      </c>
      <c r="O1623" t="str">
        <f t="array" ref="O1623">IFERROR(INDEX($L$4:$L$5000,_xlfn.AGGREGATE(15,6,IF($L$4:$L$5000&lt;&gt;"",ROW($L$4:$L$5000)-ROW($L$4)+1,NA()),ROWS($O$4:O1623))),"")</f>
        <v/>
      </c>
      <c r="P1623" t="str">
        <f>IF(O1623="","",IF(INDEX(TabPlayer2[Players],MATCH(P1622,TabPlayer2[Players],0)+1)="",$B$4,INDEX(TabPlayer2[Players],MATCH(P1622,TabPlayer2[Players],0)+1)))</f>
        <v/>
      </c>
      <c r="Q1623" t="str">
        <f t="shared" si="129"/>
        <v/>
      </c>
      <c r="R1623" t="str">
        <f>IF(TabResults[[#This Row],[Games-Periods-Players]]="","",1)</f>
        <v/>
      </c>
    </row>
    <row r="1624" spans="10:18" hidden="1" x14ac:dyDescent="0.25">
      <c r="J1624" s="11" t="str">
        <f t="shared" si="128"/>
        <v/>
      </c>
      <c r="K1624" t="str">
        <f>IF(ROW()-ROW($K$4)+1&gt;COUNTA($J$4:$J$5000)*COUNTA(TabPP[Players playing]),"",INDEX($J$4:$J$5000,INT((ROW()-ROW($K$4))/COUNTA(TabPP[Players playing])+1))&amp;"-"&amp;INDEX(TabPP[Players playing],MOD(ROW()-ROW($K$4),COUNTA(TabPP[Players playing]))+1))</f>
        <v>G5-P2-PP1</v>
      </c>
      <c r="L1624" t="str">
        <f t="shared" si="130"/>
        <v>G5-P2-PP1</v>
      </c>
      <c r="M1624" t="str">
        <f t="shared" si="131"/>
        <v/>
      </c>
      <c r="N1624" t="str">
        <f t="shared" si="132"/>
        <v/>
      </c>
      <c r="O1624" t="str">
        <f t="array" ref="O1624">IFERROR(INDEX($L$4:$L$5000,_xlfn.AGGREGATE(15,6,IF($L$4:$L$5000&lt;&gt;"",ROW($L$4:$L$5000)-ROW($L$4)+1,NA()),ROWS($O$4:O1624))),"")</f>
        <v/>
      </c>
      <c r="P1624" t="str">
        <f>IF(O1624="","",IF(INDEX(TabPlayer2[Players],MATCH(P1623,TabPlayer2[Players],0)+1)="",$B$4,INDEX(TabPlayer2[Players],MATCH(P1623,TabPlayer2[Players],0)+1)))</f>
        <v/>
      </c>
      <c r="Q1624" t="str">
        <f t="shared" si="129"/>
        <v/>
      </c>
      <c r="R1624" t="str">
        <f>IF(TabResults[[#This Row],[Games-Periods-Players]]="","",1)</f>
        <v/>
      </c>
    </row>
    <row r="1625" spans="10:18" hidden="1" x14ac:dyDescent="0.25">
      <c r="J1625" s="11" t="str">
        <f t="shared" si="128"/>
        <v/>
      </c>
      <c r="K1625" t="str">
        <f>IF(ROW()-ROW($K$4)+1&gt;COUNTA($J$4:$J$5000)*COUNTA(TabPP[Players playing]),"",INDEX($J$4:$J$5000,INT((ROW()-ROW($K$4))/COUNTA(TabPP[Players playing])+1))&amp;"-"&amp;INDEX(TabPP[Players playing],MOD(ROW()-ROW($K$4),COUNTA(TabPP[Players playing]))+1))</f>
        <v>G5-P2-PP2</v>
      </c>
      <c r="L1625" t="str">
        <f t="shared" si="130"/>
        <v>G5-P2-PP2</v>
      </c>
      <c r="M1625" t="str">
        <f t="shared" si="131"/>
        <v/>
      </c>
      <c r="N1625" t="str">
        <f t="shared" si="132"/>
        <v/>
      </c>
      <c r="O1625" t="str">
        <f t="array" ref="O1625">IFERROR(INDEX($L$4:$L$5000,_xlfn.AGGREGATE(15,6,IF($L$4:$L$5000&lt;&gt;"",ROW($L$4:$L$5000)-ROW($L$4)+1,NA()),ROWS($O$4:O1625))),"")</f>
        <v/>
      </c>
      <c r="P1625" t="str">
        <f>IF(O1625="","",IF(INDEX(TabPlayer2[Players],MATCH(P1624,TabPlayer2[Players],0)+1)="",$B$4,INDEX(TabPlayer2[Players],MATCH(P1624,TabPlayer2[Players],0)+1)))</f>
        <v/>
      </c>
      <c r="Q1625" t="str">
        <f t="shared" si="129"/>
        <v/>
      </c>
      <c r="R1625" t="str">
        <f>IF(TabResults[[#This Row],[Games-Periods-Players]]="","",1)</f>
        <v/>
      </c>
    </row>
    <row r="1626" spans="10:18" hidden="1" x14ac:dyDescent="0.25">
      <c r="J1626" s="11" t="str">
        <f t="shared" si="128"/>
        <v/>
      </c>
      <c r="K1626" t="str">
        <f>IF(ROW()-ROW($K$4)+1&gt;COUNTA($J$4:$J$5000)*COUNTA(TabPP[Players playing]),"",INDEX($J$4:$J$5000,INT((ROW()-ROW($K$4))/COUNTA(TabPP[Players playing])+1))&amp;"-"&amp;INDEX(TabPP[Players playing],MOD(ROW()-ROW($K$4),COUNTA(TabPP[Players playing]))+1))</f>
        <v>G5-P2-PP3</v>
      </c>
      <c r="L1626" t="str">
        <f t="shared" si="130"/>
        <v>G5-P2-PP3</v>
      </c>
      <c r="M1626" t="str">
        <f t="shared" si="131"/>
        <v/>
      </c>
      <c r="N1626" t="str">
        <f t="shared" si="132"/>
        <v/>
      </c>
      <c r="O1626" t="str">
        <f t="array" ref="O1626">IFERROR(INDEX($L$4:$L$5000,_xlfn.AGGREGATE(15,6,IF($L$4:$L$5000&lt;&gt;"",ROW($L$4:$L$5000)-ROW($L$4)+1,NA()),ROWS($O$4:O1626))),"")</f>
        <v/>
      </c>
      <c r="P1626" t="str">
        <f>IF(O1626="","",IF(INDEX(TabPlayer2[Players],MATCH(P1625,TabPlayer2[Players],0)+1)="",$B$4,INDEX(TabPlayer2[Players],MATCH(P1625,TabPlayer2[Players],0)+1)))</f>
        <v/>
      </c>
      <c r="Q1626" t="str">
        <f t="shared" si="129"/>
        <v/>
      </c>
      <c r="R1626" t="str">
        <f>IF(TabResults[[#This Row],[Games-Periods-Players]]="","",1)</f>
        <v/>
      </c>
    </row>
    <row r="1627" spans="10:18" hidden="1" x14ac:dyDescent="0.25">
      <c r="J1627" s="11" t="str">
        <f t="shared" si="128"/>
        <v/>
      </c>
      <c r="K1627" t="str">
        <f>IF(ROW()-ROW($K$4)+1&gt;COUNTA($J$4:$J$5000)*COUNTA(TabPP[Players playing]),"",INDEX($J$4:$J$5000,INT((ROW()-ROW($K$4))/COUNTA(TabPP[Players playing])+1))&amp;"-"&amp;INDEX(TabPP[Players playing],MOD(ROW()-ROW($K$4),COUNTA(TabPP[Players playing]))+1))</f>
        <v>G5-P2-PP4</v>
      </c>
      <c r="L1627" t="str">
        <f t="shared" si="130"/>
        <v>G5-P2-PP4</v>
      </c>
      <c r="M1627" t="str">
        <f t="shared" si="131"/>
        <v/>
      </c>
      <c r="N1627" t="str">
        <f t="shared" si="132"/>
        <v/>
      </c>
      <c r="O1627" t="str">
        <f t="array" ref="O1627">IFERROR(INDEX($L$4:$L$5000,_xlfn.AGGREGATE(15,6,IF($L$4:$L$5000&lt;&gt;"",ROW($L$4:$L$5000)-ROW($L$4)+1,NA()),ROWS($O$4:O1627))),"")</f>
        <v/>
      </c>
      <c r="P1627" t="str">
        <f>IF(O1627="","",IF(INDEX(TabPlayer2[Players],MATCH(P1626,TabPlayer2[Players],0)+1)="",$B$4,INDEX(TabPlayer2[Players],MATCH(P1626,TabPlayer2[Players],0)+1)))</f>
        <v/>
      </c>
      <c r="Q1627" t="str">
        <f t="shared" si="129"/>
        <v/>
      </c>
      <c r="R1627" t="str">
        <f>IF(TabResults[[#This Row],[Games-Periods-Players]]="","",1)</f>
        <v/>
      </c>
    </row>
    <row r="1628" spans="10:18" hidden="1" x14ac:dyDescent="0.25">
      <c r="J1628" s="11" t="str">
        <f t="shared" si="128"/>
        <v/>
      </c>
      <c r="K1628" t="str">
        <f>IF(ROW()-ROW($K$4)+1&gt;COUNTA($J$4:$J$5000)*COUNTA(TabPP[Players playing]),"",INDEX($J$4:$J$5000,INT((ROW()-ROW($K$4))/COUNTA(TabPP[Players playing])+1))&amp;"-"&amp;INDEX(TabPP[Players playing],MOD(ROW()-ROW($K$4),COUNTA(TabPP[Players playing]))+1))</f>
        <v>G5-P2-PP5</v>
      </c>
      <c r="L1628" t="str">
        <f t="shared" si="130"/>
        <v>G5-P2-PP5</v>
      </c>
      <c r="M1628" t="str">
        <f t="shared" si="131"/>
        <v/>
      </c>
      <c r="N1628" t="str">
        <f t="shared" si="132"/>
        <v/>
      </c>
      <c r="O1628" t="str">
        <f t="array" ref="O1628">IFERROR(INDEX($L$4:$L$5000,_xlfn.AGGREGATE(15,6,IF($L$4:$L$5000&lt;&gt;"",ROW($L$4:$L$5000)-ROW($L$4)+1,NA()),ROWS($O$4:O1628))),"")</f>
        <v/>
      </c>
      <c r="P1628" t="str">
        <f>IF(O1628="","",IF(INDEX(TabPlayer2[Players],MATCH(P1627,TabPlayer2[Players],0)+1)="",$B$4,INDEX(TabPlayer2[Players],MATCH(P1627,TabPlayer2[Players],0)+1)))</f>
        <v/>
      </c>
      <c r="Q1628" t="str">
        <f t="shared" si="129"/>
        <v/>
      </c>
      <c r="R1628" t="str">
        <f>IF(TabResults[[#This Row],[Games-Periods-Players]]="","",1)</f>
        <v/>
      </c>
    </row>
    <row r="1629" spans="10:18" hidden="1" x14ac:dyDescent="0.25">
      <c r="J1629" s="11" t="str">
        <f t="shared" si="128"/>
        <v/>
      </c>
      <c r="K1629" t="str">
        <f>IF(ROW()-ROW($K$4)+1&gt;COUNTA($J$4:$J$5000)*COUNTA(TabPP[Players playing]),"",INDEX($J$4:$J$5000,INT((ROW()-ROW($K$4))/COUNTA(TabPP[Players playing])+1))&amp;"-"&amp;INDEX(TabPP[Players playing],MOD(ROW()-ROW($K$4),COUNTA(TabPP[Players playing]))+1))</f>
        <v>G5-P2-</v>
      </c>
      <c r="L1629" t="str">
        <f t="shared" si="130"/>
        <v/>
      </c>
      <c r="M1629" t="str">
        <f t="shared" si="131"/>
        <v/>
      </c>
      <c r="N1629" t="str">
        <f t="shared" si="132"/>
        <v/>
      </c>
      <c r="O1629" t="str">
        <f t="array" ref="O1629">IFERROR(INDEX($L$4:$L$5000,_xlfn.AGGREGATE(15,6,IF($L$4:$L$5000&lt;&gt;"",ROW($L$4:$L$5000)-ROW($L$4)+1,NA()),ROWS($O$4:O1629))),"")</f>
        <v/>
      </c>
      <c r="P1629" t="str">
        <f>IF(O1629="","",IF(INDEX(TabPlayer2[Players],MATCH(P1628,TabPlayer2[Players],0)+1)="",$B$4,INDEX(TabPlayer2[Players],MATCH(P1628,TabPlayer2[Players],0)+1)))</f>
        <v/>
      </c>
      <c r="Q1629" t="str">
        <f t="shared" si="129"/>
        <v/>
      </c>
      <c r="R1629" t="str">
        <f>IF(TabResults[[#This Row],[Games-Periods-Players]]="","",1)</f>
        <v/>
      </c>
    </row>
    <row r="1630" spans="10:18" hidden="1" x14ac:dyDescent="0.25">
      <c r="J1630" s="11" t="str">
        <f t="shared" si="128"/>
        <v/>
      </c>
      <c r="K1630" t="str">
        <f>IF(ROW()-ROW($K$4)+1&gt;COUNTA($J$4:$J$5000)*COUNTA(TabPP[Players playing]),"",INDEX($J$4:$J$5000,INT((ROW()-ROW($K$4))/COUNTA(TabPP[Players playing])+1))&amp;"-"&amp;INDEX(TabPP[Players playing],MOD(ROW()-ROW($K$4),COUNTA(TabPP[Players playing]))+1))</f>
        <v>G5-P2-</v>
      </c>
      <c r="L1630" t="str">
        <f t="shared" si="130"/>
        <v/>
      </c>
      <c r="M1630" t="str">
        <f t="shared" si="131"/>
        <v/>
      </c>
      <c r="N1630" t="str">
        <f t="shared" si="132"/>
        <v/>
      </c>
      <c r="O1630" t="str">
        <f t="array" ref="O1630">IFERROR(INDEX($L$4:$L$5000,_xlfn.AGGREGATE(15,6,IF($L$4:$L$5000&lt;&gt;"",ROW($L$4:$L$5000)-ROW($L$4)+1,NA()),ROWS($O$4:O1630))),"")</f>
        <v/>
      </c>
      <c r="P1630" t="str">
        <f>IF(O1630="","",IF(INDEX(TabPlayer2[Players],MATCH(P1629,TabPlayer2[Players],0)+1)="",$B$4,INDEX(TabPlayer2[Players],MATCH(P1629,TabPlayer2[Players],0)+1)))</f>
        <v/>
      </c>
      <c r="Q1630" t="str">
        <f t="shared" si="129"/>
        <v/>
      </c>
      <c r="R1630" t="str">
        <f>IF(TabResults[[#This Row],[Games-Periods-Players]]="","",1)</f>
        <v/>
      </c>
    </row>
    <row r="1631" spans="10:18" hidden="1" x14ac:dyDescent="0.25">
      <c r="J1631" s="11" t="str">
        <f t="shared" si="128"/>
        <v/>
      </c>
      <c r="K1631" t="str">
        <f>IF(ROW()-ROW($K$4)+1&gt;COUNTA($J$4:$J$5000)*COUNTA(TabPP[Players playing]),"",INDEX($J$4:$J$5000,INT((ROW()-ROW($K$4))/COUNTA(TabPP[Players playing])+1))&amp;"-"&amp;INDEX(TabPP[Players playing],MOD(ROW()-ROW($K$4),COUNTA(TabPP[Players playing]))+1))</f>
        <v>G5-P2-</v>
      </c>
      <c r="L1631" t="str">
        <f t="shared" si="130"/>
        <v/>
      </c>
      <c r="M1631" t="str">
        <f t="shared" si="131"/>
        <v/>
      </c>
      <c r="N1631" t="str">
        <f t="shared" si="132"/>
        <v/>
      </c>
      <c r="O1631" t="str">
        <f t="array" ref="O1631">IFERROR(INDEX($L$4:$L$5000,_xlfn.AGGREGATE(15,6,IF($L$4:$L$5000&lt;&gt;"",ROW($L$4:$L$5000)-ROW($L$4)+1,NA()),ROWS($O$4:O1631))),"")</f>
        <v/>
      </c>
      <c r="P1631" t="str">
        <f>IF(O1631="","",IF(INDEX(TabPlayer2[Players],MATCH(P1630,TabPlayer2[Players],0)+1)="",$B$4,INDEX(TabPlayer2[Players],MATCH(P1630,TabPlayer2[Players],0)+1)))</f>
        <v/>
      </c>
      <c r="Q1631" t="str">
        <f t="shared" si="129"/>
        <v/>
      </c>
      <c r="R1631" t="str">
        <f>IF(TabResults[[#This Row],[Games-Periods-Players]]="","",1)</f>
        <v/>
      </c>
    </row>
    <row r="1632" spans="10:18" hidden="1" x14ac:dyDescent="0.25">
      <c r="J1632" s="11" t="str">
        <f t="shared" si="128"/>
        <v/>
      </c>
      <c r="K1632" t="str">
        <f>IF(ROW()-ROW($K$4)+1&gt;COUNTA($J$4:$J$5000)*COUNTA(TabPP[Players playing]),"",INDEX($J$4:$J$5000,INT((ROW()-ROW($K$4))/COUNTA(TabPP[Players playing])+1))&amp;"-"&amp;INDEX(TabPP[Players playing],MOD(ROW()-ROW($K$4),COUNTA(TabPP[Players playing]))+1))</f>
        <v>G5-P2-</v>
      </c>
      <c r="L1632" t="str">
        <f t="shared" si="130"/>
        <v/>
      </c>
      <c r="M1632" t="str">
        <f t="shared" si="131"/>
        <v/>
      </c>
      <c r="N1632" t="str">
        <f t="shared" si="132"/>
        <v/>
      </c>
      <c r="O1632" t="str">
        <f t="array" ref="O1632">IFERROR(INDEX($L$4:$L$5000,_xlfn.AGGREGATE(15,6,IF($L$4:$L$5000&lt;&gt;"",ROW($L$4:$L$5000)-ROW($L$4)+1,NA()),ROWS($O$4:O1632))),"")</f>
        <v/>
      </c>
      <c r="P1632" t="str">
        <f>IF(O1632="","",IF(INDEX(TabPlayer2[Players],MATCH(P1631,TabPlayer2[Players],0)+1)="",$B$4,INDEX(TabPlayer2[Players],MATCH(P1631,TabPlayer2[Players],0)+1)))</f>
        <v/>
      </c>
      <c r="Q1632" t="str">
        <f t="shared" si="129"/>
        <v/>
      </c>
      <c r="R1632" t="str">
        <f>IF(TabResults[[#This Row],[Games-Periods-Players]]="","",1)</f>
        <v/>
      </c>
    </row>
    <row r="1633" spans="10:18" hidden="1" x14ac:dyDescent="0.25">
      <c r="J1633" s="11" t="str">
        <f t="shared" si="128"/>
        <v/>
      </c>
      <c r="K1633" t="str">
        <f>IF(ROW()-ROW($K$4)+1&gt;COUNTA($J$4:$J$5000)*COUNTA(TabPP[Players playing]),"",INDEX($J$4:$J$5000,INT((ROW()-ROW($K$4))/COUNTA(TabPP[Players playing])+1))&amp;"-"&amp;INDEX(TabPP[Players playing],MOD(ROW()-ROW($K$4),COUNTA(TabPP[Players playing]))+1))</f>
        <v>G5-P2-</v>
      </c>
      <c r="L1633" t="str">
        <f t="shared" si="130"/>
        <v/>
      </c>
      <c r="M1633" t="str">
        <f t="shared" si="131"/>
        <v/>
      </c>
      <c r="N1633" t="str">
        <f t="shared" si="132"/>
        <v/>
      </c>
      <c r="O1633" t="str">
        <f t="array" ref="O1633">IFERROR(INDEX($L$4:$L$5000,_xlfn.AGGREGATE(15,6,IF($L$4:$L$5000&lt;&gt;"",ROW($L$4:$L$5000)-ROW($L$4)+1,NA()),ROWS($O$4:O1633))),"")</f>
        <v/>
      </c>
      <c r="P1633" t="str">
        <f>IF(O1633="","",IF(INDEX(TabPlayer2[Players],MATCH(P1632,TabPlayer2[Players],0)+1)="",$B$4,INDEX(TabPlayer2[Players],MATCH(P1632,TabPlayer2[Players],0)+1)))</f>
        <v/>
      </c>
      <c r="Q1633" t="str">
        <f t="shared" si="129"/>
        <v/>
      </c>
      <c r="R1633" t="str">
        <f>IF(TabResults[[#This Row],[Games-Periods-Players]]="","",1)</f>
        <v/>
      </c>
    </row>
    <row r="1634" spans="10:18" hidden="1" x14ac:dyDescent="0.25">
      <c r="J1634" s="11" t="str">
        <f t="shared" si="128"/>
        <v/>
      </c>
      <c r="K1634" t="str">
        <f>IF(ROW()-ROW($K$4)+1&gt;COUNTA($J$4:$J$5000)*COUNTA(TabPP[Players playing]),"",INDEX($J$4:$J$5000,INT((ROW()-ROW($K$4))/COUNTA(TabPP[Players playing])+1))&amp;"-"&amp;INDEX(TabPP[Players playing],MOD(ROW()-ROW($K$4),COUNTA(TabPP[Players playing]))+1))</f>
        <v>G5-P2-</v>
      </c>
      <c r="L1634" t="str">
        <f t="shared" si="130"/>
        <v/>
      </c>
      <c r="M1634" t="str">
        <f t="shared" si="131"/>
        <v/>
      </c>
      <c r="N1634" t="str">
        <f t="shared" si="132"/>
        <v/>
      </c>
      <c r="O1634" t="str">
        <f t="array" ref="O1634">IFERROR(INDEX($L$4:$L$5000,_xlfn.AGGREGATE(15,6,IF($L$4:$L$5000&lt;&gt;"",ROW($L$4:$L$5000)-ROW($L$4)+1,NA()),ROWS($O$4:O1634))),"")</f>
        <v/>
      </c>
      <c r="P1634" t="str">
        <f>IF(O1634="","",IF(INDEX(TabPlayer2[Players],MATCH(P1633,TabPlayer2[Players],0)+1)="",$B$4,INDEX(TabPlayer2[Players],MATCH(P1633,TabPlayer2[Players],0)+1)))</f>
        <v/>
      </c>
      <c r="Q1634" t="str">
        <f t="shared" si="129"/>
        <v/>
      </c>
      <c r="R1634" t="str">
        <f>IF(TabResults[[#This Row],[Games-Periods-Players]]="","",1)</f>
        <v/>
      </c>
    </row>
    <row r="1635" spans="10:18" hidden="1" x14ac:dyDescent="0.25">
      <c r="J1635" s="11" t="str">
        <f t="shared" si="128"/>
        <v/>
      </c>
      <c r="K1635" t="str">
        <f>IF(ROW()-ROW($K$4)+1&gt;COUNTA($J$4:$J$5000)*COUNTA(TabPP[Players playing]),"",INDEX($J$4:$J$5000,INT((ROW()-ROW($K$4))/COUNTA(TabPP[Players playing])+1))&amp;"-"&amp;INDEX(TabPP[Players playing],MOD(ROW()-ROW($K$4),COUNTA(TabPP[Players playing]))+1))</f>
        <v>G5-P2-</v>
      </c>
      <c r="L1635" t="str">
        <f t="shared" si="130"/>
        <v/>
      </c>
      <c r="M1635" t="str">
        <f t="shared" si="131"/>
        <v/>
      </c>
      <c r="N1635" t="str">
        <f t="shared" si="132"/>
        <v/>
      </c>
      <c r="O1635" t="str">
        <f t="array" ref="O1635">IFERROR(INDEX($L$4:$L$5000,_xlfn.AGGREGATE(15,6,IF($L$4:$L$5000&lt;&gt;"",ROW($L$4:$L$5000)-ROW($L$4)+1,NA()),ROWS($O$4:O1635))),"")</f>
        <v/>
      </c>
      <c r="P1635" t="str">
        <f>IF(O1635="","",IF(INDEX(TabPlayer2[Players],MATCH(P1634,TabPlayer2[Players],0)+1)="",$B$4,INDEX(TabPlayer2[Players],MATCH(P1634,TabPlayer2[Players],0)+1)))</f>
        <v/>
      </c>
      <c r="Q1635" t="str">
        <f t="shared" si="129"/>
        <v/>
      </c>
      <c r="R1635" t="str">
        <f>IF(TabResults[[#This Row],[Games-Periods-Players]]="","",1)</f>
        <v/>
      </c>
    </row>
    <row r="1636" spans="10:18" hidden="1" x14ac:dyDescent="0.25">
      <c r="J1636" s="11" t="str">
        <f t="shared" si="128"/>
        <v/>
      </c>
      <c r="K1636" t="str">
        <f>IF(ROW()-ROW($K$4)+1&gt;COUNTA($J$4:$J$5000)*COUNTA(TabPP[Players playing]),"",INDEX($J$4:$J$5000,INT((ROW()-ROW($K$4))/COUNTA(TabPP[Players playing])+1))&amp;"-"&amp;INDEX(TabPP[Players playing],MOD(ROW()-ROW($K$4),COUNTA(TabPP[Players playing]))+1))</f>
        <v>G5-P2-</v>
      </c>
      <c r="L1636" t="str">
        <f t="shared" si="130"/>
        <v/>
      </c>
      <c r="M1636" t="str">
        <f t="shared" si="131"/>
        <v/>
      </c>
      <c r="N1636" t="str">
        <f t="shared" si="132"/>
        <v/>
      </c>
      <c r="O1636" t="str">
        <f t="array" ref="O1636">IFERROR(INDEX($L$4:$L$5000,_xlfn.AGGREGATE(15,6,IF($L$4:$L$5000&lt;&gt;"",ROW($L$4:$L$5000)-ROW($L$4)+1,NA()),ROWS($O$4:O1636))),"")</f>
        <v/>
      </c>
      <c r="P1636" t="str">
        <f>IF(O1636="","",IF(INDEX(TabPlayer2[Players],MATCH(P1635,TabPlayer2[Players],0)+1)="",$B$4,INDEX(TabPlayer2[Players],MATCH(P1635,TabPlayer2[Players],0)+1)))</f>
        <v/>
      </c>
      <c r="Q1636" t="str">
        <f t="shared" si="129"/>
        <v/>
      </c>
      <c r="R1636" t="str">
        <f>IF(TabResults[[#This Row],[Games-Periods-Players]]="","",1)</f>
        <v/>
      </c>
    </row>
    <row r="1637" spans="10:18" hidden="1" x14ac:dyDescent="0.25">
      <c r="J1637" s="11" t="str">
        <f t="shared" si="128"/>
        <v/>
      </c>
      <c r="K1637" t="str">
        <f>IF(ROW()-ROW($K$4)+1&gt;COUNTA($J$4:$J$5000)*COUNTA(TabPP[Players playing]),"",INDEX($J$4:$J$5000,INT((ROW()-ROW($K$4))/COUNTA(TabPP[Players playing])+1))&amp;"-"&amp;INDEX(TabPP[Players playing],MOD(ROW()-ROW($K$4),COUNTA(TabPP[Players playing]))+1))</f>
        <v>G5-P2-</v>
      </c>
      <c r="L1637" t="str">
        <f t="shared" si="130"/>
        <v/>
      </c>
      <c r="M1637" t="str">
        <f t="shared" si="131"/>
        <v/>
      </c>
      <c r="N1637" t="str">
        <f t="shared" si="132"/>
        <v/>
      </c>
      <c r="O1637" t="str">
        <f t="array" ref="O1637">IFERROR(INDEX($L$4:$L$5000,_xlfn.AGGREGATE(15,6,IF($L$4:$L$5000&lt;&gt;"",ROW($L$4:$L$5000)-ROW($L$4)+1,NA()),ROWS($O$4:O1637))),"")</f>
        <v/>
      </c>
      <c r="P1637" t="str">
        <f>IF(O1637="","",IF(INDEX(TabPlayer2[Players],MATCH(P1636,TabPlayer2[Players],0)+1)="",$B$4,INDEX(TabPlayer2[Players],MATCH(P1636,TabPlayer2[Players],0)+1)))</f>
        <v/>
      </c>
      <c r="Q1637" t="str">
        <f t="shared" si="129"/>
        <v/>
      </c>
      <c r="R1637" t="str">
        <f>IF(TabResults[[#This Row],[Games-Periods-Players]]="","",1)</f>
        <v/>
      </c>
    </row>
    <row r="1638" spans="10:18" hidden="1" x14ac:dyDescent="0.25">
      <c r="J1638" s="11" t="str">
        <f t="shared" si="128"/>
        <v/>
      </c>
      <c r="K1638" t="str">
        <f>IF(ROW()-ROW($K$4)+1&gt;COUNTA($J$4:$J$5000)*COUNTA(TabPP[Players playing]),"",INDEX($J$4:$J$5000,INT((ROW()-ROW($K$4))/COUNTA(TabPP[Players playing])+1))&amp;"-"&amp;INDEX(TabPP[Players playing],MOD(ROW()-ROW($K$4),COUNTA(TabPP[Players playing]))+1))</f>
        <v>G5-P2-</v>
      </c>
      <c r="L1638" t="str">
        <f t="shared" si="130"/>
        <v/>
      </c>
      <c r="M1638" t="str">
        <f t="shared" si="131"/>
        <v/>
      </c>
      <c r="N1638" t="str">
        <f t="shared" si="132"/>
        <v/>
      </c>
      <c r="O1638" t="str">
        <f t="array" ref="O1638">IFERROR(INDEX($L$4:$L$5000,_xlfn.AGGREGATE(15,6,IF($L$4:$L$5000&lt;&gt;"",ROW($L$4:$L$5000)-ROW($L$4)+1,NA()),ROWS($O$4:O1638))),"")</f>
        <v/>
      </c>
      <c r="P1638" t="str">
        <f>IF(O1638="","",IF(INDEX(TabPlayer2[Players],MATCH(P1637,TabPlayer2[Players],0)+1)="",$B$4,INDEX(TabPlayer2[Players],MATCH(P1637,TabPlayer2[Players],0)+1)))</f>
        <v/>
      </c>
      <c r="Q1638" t="str">
        <f t="shared" si="129"/>
        <v/>
      </c>
      <c r="R1638" t="str">
        <f>IF(TabResults[[#This Row],[Games-Periods-Players]]="","",1)</f>
        <v/>
      </c>
    </row>
    <row r="1639" spans="10:18" hidden="1" x14ac:dyDescent="0.25">
      <c r="J1639" s="11" t="str">
        <f t="shared" si="128"/>
        <v/>
      </c>
      <c r="K1639" t="str">
        <f>IF(ROW()-ROW($K$4)+1&gt;COUNTA($J$4:$J$5000)*COUNTA(TabPP[Players playing]),"",INDEX($J$4:$J$5000,INT((ROW()-ROW($K$4))/COUNTA(TabPP[Players playing])+1))&amp;"-"&amp;INDEX(TabPP[Players playing],MOD(ROW()-ROW($K$4),COUNTA(TabPP[Players playing]))+1))</f>
        <v>G5-P2-</v>
      </c>
      <c r="L1639" t="str">
        <f t="shared" si="130"/>
        <v/>
      </c>
      <c r="M1639" t="str">
        <f t="shared" si="131"/>
        <v/>
      </c>
      <c r="N1639" t="str">
        <f t="shared" si="132"/>
        <v/>
      </c>
      <c r="O1639" t="str">
        <f t="array" ref="O1639">IFERROR(INDEX($L$4:$L$5000,_xlfn.AGGREGATE(15,6,IF($L$4:$L$5000&lt;&gt;"",ROW($L$4:$L$5000)-ROW($L$4)+1,NA()),ROWS($O$4:O1639))),"")</f>
        <v/>
      </c>
      <c r="P1639" t="str">
        <f>IF(O1639="","",IF(INDEX(TabPlayer2[Players],MATCH(P1638,TabPlayer2[Players],0)+1)="",$B$4,INDEX(TabPlayer2[Players],MATCH(P1638,TabPlayer2[Players],0)+1)))</f>
        <v/>
      </c>
      <c r="Q1639" t="str">
        <f t="shared" si="129"/>
        <v/>
      </c>
      <c r="R1639" t="str">
        <f>IF(TabResults[[#This Row],[Games-Periods-Players]]="","",1)</f>
        <v/>
      </c>
    </row>
    <row r="1640" spans="10:18" hidden="1" x14ac:dyDescent="0.25">
      <c r="J1640" s="11" t="str">
        <f t="shared" si="128"/>
        <v/>
      </c>
      <c r="K1640" t="str">
        <f>IF(ROW()-ROW($K$4)+1&gt;COUNTA($J$4:$J$5000)*COUNTA(TabPP[Players playing]),"",INDEX($J$4:$J$5000,INT((ROW()-ROW($K$4))/COUNTA(TabPP[Players playing])+1))&amp;"-"&amp;INDEX(TabPP[Players playing],MOD(ROW()-ROW($K$4),COUNTA(TabPP[Players playing]))+1))</f>
        <v>G5-P2-</v>
      </c>
      <c r="L1640" t="str">
        <f t="shared" si="130"/>
        <v/>
      </c>
      <c r="M1640" t="str">
        <f t="shared" si="131"/>
        <v/>
      </c>
      <c r="N1640" t="str">
        <f t="shared" si="132"/>
        <v/>
      </c>
      <c r="O1640" t="str">
        <f t="array" ref="O1640">IFERROR(INDEX($L$4:$L$5000,_xlfn.AGGREGATE(15,6,IF($L$4:$L$5000&lt;&gt;"",ROW($L$4:$L$5000)-ROW($L$4)+1,NA()),ROWS($O$4:O1640))),"")</f>
        <v/>
      </c>
      <c r="P1640" t="str">
        <f>IF(O1640="","",IF(INDEX(TabPlayer2[Players],MATCH(P1639,TabPlayer2[Players],0)+1)="",$B$4,INDEX(TabPlayer2[Players],MATCH(P1639,TabPlayer2[Players],0)+1)))</f>
        <v/>
      </c>
      <c r="Q1640" t="str">
        <f t="shared" si="129"/>
        <v/>
      </c>
      <c r="R1640" t="str">
        <f>IF(TabResults[[#This Row],[Games-Periods-Players]]="","",1)</f>
        <v/>
      </c>
    </row>
    <row r="1641" spans="10:18" hidden="1" x14ac:dyDescent="0.25">
      <c r="J1641" s="11" t="str">
        <f t="shared" si="128"/>
        <v/>
      </c>
      <c r="K1641" t="str">
        <f>IF(ROW()-ROW($K$4)+1&gt;COUNTA($J$4:$J$5000)*COUNTA(TabPP[Players playing]),"",INDEX($J$4:$J$5000,INT((ROW()-ROW($K$4))/COUNTA(TabPP[Players playing])+1))&amp;"-"&amp;INDEX(TabPP[Players playing],MOD(ROW()-ROW($K$4),COUNTA(TabPP[Players playing]))+1))</f>
        <v>G5-P2-</v>
      </c>
      <c r="L1641" t="str">
        <f t="shared" si="130"/>
        <v/>
      </c>
      <c r="M1641" t="str">
        <f t="shared" si="131"/>
        <v/>
      </c>
      <c r="N1641" t="str">
        <f t="shared" si="132"/>
        <v/>
      </c>
      <c r="O1641" t="str">
        <f t="array" ref="O1641">IFERROR(INDEX($L$4:$L$5000,_xlfn.AGGREGATE(15,6,IF($L$4:$L$5000&lt;&gt;"",ROW($L$4:$L$5000)-ROW($L$4)+1,NA()),ROWS($O$4:O1641))),"")</f>
        <v/>
      </c>
      <c r="P1641" t="str">
        <f>IF(O1641="","",IF(INDEX(TabPlayer2[Players],MATCH(P1640,TabPlayer2[Players],0)+1)="",$B$4,INDEX(TabPlayer2[Players],MATCH(P1640,TabPlayer2[Players],0)+1)))</f>
        <v/>
      </c>
      <c r="Q1641" t="str">
        <f t="shared" si="129"/>
        <v/>
      </c>
      <c r="R1641" t="str">
        <f>IF(TabResults[[#This Row],[Games-Periods-Players]]="","",1)</f>
        <v/>
      </c>
    </row>
    <row r="1642" spans="10:18" hidden="1" x14ac:dyDescent="0.25">
      <c r="J1642" s="11" t="str">
        <f t="shared" si="128"/>
        <v/>
      </c>
      <c r="K1642" t="str">
        <f>IF(ROW()-ROW($K$4)+1&gt;COUNTA($J$4:$J$5000)*COUNTA(TabPP[Players playing]),"",INDEX($J$4:$J$5000,INT((ROW()-ROW($K$4))/COUNTA(TabPP[Players playing])+1))&amp;"-"&amp;INDEX(TabPP[Players playing],MOD(ROW()-ROW($K$4),COUNTA(TabPP[Players playing]))+1))</f>
        <v>G5-P2-</v>
      </c>
      <c r="L1642" t="str">
        <f t="shared" si="130"/>
        <v/>
      </c>
      <c r="M1642" t="str">
        <f t="shared" si="131"/>
        <v/>
      </c>
      <c r="N1642" t="str">
        <f t="shared" si="132"/>
        <v/>
      </c>
      <c r="O1642" t="str">
        <f t="array" ref="O1642">IFERROR(INDEX($L$4:$L$5000,_xlfn.AGGREGATE(15,6,IF($L$4:$L$5000&lt;&gt;"",ROW($L$4:$L$5000)-ROW($L$4)+1,NA()),ROWS($O$4:O1642))),"")</f>
        <v/>
      </c>
      <c r="P1642" t="str">
        <f>IF(O1642="","",IF(INDEX(TabPlayer2[Players],MATCH(P1641,TabPlayer2[Players],0)+1)="",$B$4,INDEX(TabPlayer2[Players],MATCH(P1641,TabPlayer2[Players],0)+1)))</f>
        <v/>
      </c>
      <c r="Q1642" t="str">
        <f t="shared" si="129"/>
        <v/>
      </c>
      <c r="R1642" t="str">
        <f>IF(TabResults[[#This Row],[Games-Periods-Players]]="","",1)</f>
        <v/>
      </c>
    </row>
    <row r="1643" spans="10:18" hidden="1" x14ac:dyDescent="0.25">
      <c r="J1643" s="11" t="str">
        <f t="shared" si="128"/>
        <v/>
      </c>
      <c r="K1643" t="str">
        <f>IF(ROW()-ROW($K$4)+1&gt;COUNTA($J$4:$J$5000)*COUNTA(TabPP[Players playing]),"",INDEX($J$4:$J$5000,INT((ROW()-ROW($K$4))/COUNTA(TabPP[Players playing])+1))&amp;"-"&amp;INDEX(TabPP[Players playing],MOD(ROW()-ROW($K$4),COUNTA(TabPP[Players playing]))+1))</f>
        <v>G5-P2-</v>
      </c>
      <c r="L1643" t="str">
        <f t="shared" si="130"/>
        <v/>
      </c>
      <c r="M1643" t="str">
        <f t="shared" si="131"/>
        <v/>
      </c>
      <c r="N1643" t="str">
        <f t="shared" si="132"/>
        <v/>
      </c>
      <c r="O1643" t="str">
        <f t="array" ref="O1643">IFERROR(INDEX($L$4:$L$5000,_xlfn.AGGREGATE(15,6,IF($L$4:$L$5000&lt;&gt;"",ROW($L$4:$L$5000)-ROW($L$4)+1,NA()),ROWS($O$4:O1643))),"")</f>
        <v/>
      </c>
      <c r="P1643" t="str">
        <f>IF(O1643="","",IF(INDEX(TabPlayer2[Players],MATCH(P1642,TabPlayer2[Players],0)+1)="",$B$4,INDEX(TabPlayer2[Players],MATCH(P1642,TabPlayer2[Players],0)+1)))</f>
        <v/>
      </c>
      <c r="Q1643" t="str">
        <f t="shared" si="129"/>
        <v/>
      </c>
      <c r="R1643" t="str">
        <f>IF(TabResults[[#This Row],[Games-Periods-Players]]="","",1)</f>
        <v/>
      </c>
    </row>
    <row r="1644" spans="10:18" hidden="1" x14ac:dyDescent="0.25">
      <c r="J1644" s="11" t="str">
        <f t="shared" si="128"/>
        <v/>
      </c>
      <c r="K1644" t="str">
        <f>IF(ROW()-ROW($K$4)+1&gt;COUNTA($J$4:$J$5000)*COUNTA(TabPP[Players playing]),"",INDEX($J$4:$J$5000,INT((ROW()-ROW($K$4))/COUNTA(TabPP[Players playing])+1))&amp;"-"&amp;INDEX(TabPP[Players playing],MOD(ROW()-ROW($K$4),COUNTA(TabPP[Players playing]))+1))</f>
        <v>G5-P3-PP1</v>
      </c>
      <c r="L1644" t="str">
        <f t="shared" si="130"/>
        <v>G5-P3-PP1</v>
      </c>
      <c r="M1644" t="str">
        <f t="shared" si="131"/>
        <v/>
      </c>
      <c r="N1644" t="str">
        <f t="shared" si="132"/>
        <v/>
      </c>
      <c r="O1644" t="str">
        <f t="array" ref="O1644">IFERROR(INDEX($L$4:$L$5000,_xlfn.AGGREGATE(15,6,IF($L$4:$L$5000&lt;&gt;"",ROW($L$4:$L$5000)-ROW($L$4)+1,NA()),ROWS($O$4:O1644))),"")</f>
        <v/>
      </c>
      <c r="P1644" t="str">
        <f>IF(O1644="","",IF(INDEX(TabPlayer2[Players],MATCH(P1643,TabPlayer2[Players],0)+1)="",$B$4,INDEX(TabPlayer2[Players],MATCH(P1643,TabPlayer2[Players],0)+1)))</f>
        <v/>
      </c>
      <c r="Q1644" t="str">
        <f t="shared" si="129"/>
        <v/>
      </c>
      <c r="R1644" t="str">
        <f>IF(TabResults[[#This Row],[Games-Periods-Players]]="","",1)</f>
        <v/>
      </c>
    </row>
    <row r="1645" spans="10:18" hidden="1" x14ac:dyDescent="0.25">
      <c r="J1645" s="11" t="str">
        <f t="shared" si="128"/>
        <v/>
      </c>
      <c r="K1645" t="str">
        <f>IF(ROW()-ROW($K$4)+1&gt;COUNTA($J$4:$J$5000)*COUNTA(TabPP[Players playing]),"",INDEX($J$4:$J$5000,INT((ROW()-ROW($K$4))/COUNTA(TabPP[Players playing])+1))&amp;"-"&amp;INDEX(TabPP[Players playing],MOD(ROW()-ROW($K$4),COUNTA(TabPP[Players playing]))+1))</f>
        <v>G5-P3-PP2</v>
      </c>
      <c r="L1645" t="str">
        <f t="shared" si="130"/>
        <v>G5-P3-PP2</v>
      </c>
      <c r="M1645" t="str">
        <f t="shared" si="131"/>
        <v/>
      </c>
      <c r="N1645" t="str">
        <f t="shared" si="132"/>
        <v/>
      </c>
      <c r="O1645" t="str">
        <f t="array" ref="O1645">IFERROR(INDEX($L$4:$L$5000,_xlfn.AGGREGATE(15,6,IF($L$4:$L$5000&lt;&gt;"",ROW($L$4:$L$5000)-ROW($L$4)+1,NA()),ROWS($O$4:O1645))),"")</f>
        <v/>
      </c>
      <c r="P1645" t="str">
        <f>IF(O1645="","",IF(INDEX(TabPlayer2[Players],MATCH(P1644,TabPlayer2[Players],0)+1)="",$B$4,INDEX(TabPlayer2[Players],MATCH(P1644,TabPlayer2[Players],0)+1)))</f>
        <v/>
      </c>
      <c r="Q1645" t="str">
        <f t="shared" si="129"/>
        <v/>
      </c>
      <c r="R1645" t="str">
        <f>IF(TabResults[[#This Row],[Games-Periods-Players]]="","",1)</f>
        <v/>
      </c>
    </row>
    <row r="1646" spans="10:18" hidden="1" x14ac:dyDescent="0.25">
      <c r="J1646" s="11" t="str">
        <f t="shared" si="128"/>
        <v/>
      </c>
      <c r="K1646" t="str">
        <f>IF(ROW()-ROW($K$4)+1&gt;COUNTA($J$4:$J$5000)*COUNTA(TabPP[Players playing]),"",INDEX($J$4:$J$5000,INT((ROW()-ROW($K$4))/COUNTA(TabPP[Players playing])+1))&amp;"-"&amp;INDEX(TabPP[Players playing],MOD(ROW()-ROW($K$4),COUNTA(TabPP[Players playing]))+1))</f>
        <v>G5-P3-PP3</v>
      </c>
      <c r="L1646" t="str">
        <f t="shared" si="130"/>
        <v>G5-P3-PP3</v>
      </c>
      <c r="M1646" t="str">
        <f t="shared" si="131"/>
        <v/>
      </c>
      <c r="N1646" t="str">
        <f t="shared" si="132"/>
        <v/>
      </c>
      <c r="O1646" t="str">
        <f t="array" ref="O1646">IFERROR(INDEX($L$4:$L$5000,_xlfn.AGGREGATE(15,6,IF($L$4:$L$5000&lt;&gt;"",ROW($L$4:$L$5000)-ROW($L$4)+1,NA()),ROWS($O$4:O1646))),"")</f>
        <v/>
      </c>
      <c r="P1646" t="str">
        <f>IF(O1646="","",IF(INDEX(TabPlayer2[Players],MATCH(P1645,TabPlayer2[Players],0)+1)="",$B$4,INDEX(TabPlayer2[Players],MATCH(P1645,TabPlayer2[Players],0)+1)))</f>
        <v/>
      </c>
      <c r="Q1646" t="str">
        <f t="shared" si="129"/>
        <v/>
      </c>
      <c r="R1646" t="str">
        <f>IF(TabResults[[#This Row],[Games-Periods-Players]]="","",1)</f>
        <v/>
      </c>
    </row>
    <row r="1647" spans="10:18" hidden="1" x14ac:dyDescent="0.25">
      <c r="J1647" s="11" t="str">
        <f t="shared" si="128"/>
        <v/>
      </c>
      <c r="K1647" t="str">
        <f>IF(ROW()-ROW($K$4)+1&gt;COUNTA($J$4:$J$5000)*COUNTA(TabPP[Players playing]),"",INDEX($J$4:$J$5000,INT((ROW()-ROW($K$4))/COUNTA(TabPP[Players playing])+1))&amp;"-"&amp;INDEX(TabPP[Players playing],MOD(ROW()-ROW($K$4),COUNTA(TabPP[Players playing]))+1))</f>
        <v>G5-P3-PP4</v>
      </c>
      <c r="L1647" t="str">
        <f t="shared" si="130"/>
        <v>G5-P3-PP4</v>
      </c>
      <c r="M1647" t="str">
        <f t="shared" si="131"/>
        <v/>
      </c>
      <c r="N1647" t="str">
        <f t="shared" si="132"/>
        <v/>
      </c>
      <c r="O1647" t="str">
        <f t="array" ref="O1647">IFERROR(INDEX($L$4:$L$5000,_xlfn.AGGREGATE(15,6,IF($L$4:$L$5000&lt;&gt;"",ROW($L$4:$L$5000)-ROW($L$4)+1,NA()),ROWS($O$4:O1647))),"")</f>
        <v/>
      </c>
      <c r="P1647" t="str">
        <f>IF(O1647="","",IF(INDEX(TabPlayer2[Players],MATCH(P1646,TabPlayer2[Players],0)+1)="",$B$4,INDEX(TabPlayer2[Players],MATCH(P1646,TabPlayer2[Players],0)+1)))</f>
        <v/>
      </c>
      <c r="Q1647" t="str">
        <f t="shared" si="129"/>
        <v/>
      </c>
      <c r="R1647" t="str">
        <f>IF(TabResults[[#This Row],[Games-Periods-Players]]="","",1)</f>
        <v/>
      </c>
    </row>
    <row r="1648" spans="10:18" hidden="1" x14ac:dyDescent="0.25">
      <c r="J1648" s="11" t="str">
        <f t="shared" si="128"/>
        <v/>
      </c>
      <c r="K1648" t="str">
        <f>IF(ROW()-ROW($K$4)+1&gt;COUNTA($J$4:$J$5000)*COUNTA(TabPP[Players playing]),"",INDEX($J$4:$J$5000,INT((ROW()-ROW($K$4))/COUNTA(TabPP[Players playing])+1))&amp;"-"&amp;INDEX(TabPP[Players playing],MOD(ROW()-ROW($K$4),COUNTA(TabPP[Players playing]))+1))</f>
        <v>G5-P3-PP5</v>
      </c>
      <c r="L1648" t="str">
        <f t="shared" si="130"/>
        <v>G5-P3-PP5</v>
      </c>
      <c r="M1648" t="str">
        <f t="shared" si="131"/>
        <v/>
      </c>
      <c r="N1648" t="str">
        <f t="shared" si="132"/>
        <v/>
      </c>
      <c r="O1648" t="str">
        <f t="array" ref="O1648">IFERROR(INDEX($L$4:$L$5000,_xlfn.AGGREGATE(15,6,IF($L$4:$L$5000&lt;&gt;"",ROW($L$4:$L$5000)-ROW($L$4)+1,NA()),ROWS($O$4:O1648))),"")</f>
        <v/>
      </c>
      <c r="P1648" t="str">
        <f>IF(O1648="","",IF(INDEX(TabPlayer2[Players],MATCH(P1647,TabPlayer2[Players],0)+1)="",$B$4,INDEX(TabPlayer2[Players],MATCH(P1647,TabPlayer2[Players],0)+1)))</f>
        <v/>
      </c>
      <c r="Q1648" t="str">
        <f t="shared" si="129"/>
        <v/>
      </c>
      <c r="R1648" t="str">
        <f>IF(TabResults[[#This Row],[Games-Periods-Players]]="","",1)</f>
        <v/>
      </c>
    </row>
    <row r="1649" spans="10:18" hidden="1" x14ac:dyDescent="0.25">
      <c r="J1649" s="11" t="str">
        <f t="shared" si="128"/>
        <v/>
      </c>
      <c r="K1649" t="str">
        <f>IF(ROW()-ROW($K$4)+1&gt;COUNTA($J$4:$J$5000)*COUNTA(TabPP[Players playing]),"",INDEX($J$4:$J$5000,INT((ROW()-ROW($K$4))/COUNTA(TabPP[Players playing])+1))&amp;"-"&amp;INDEX(TabPP[Players playing],MOD(ROW()-ROW($K$4),COUNTA(TabPP[Players playing]))+1))</f>
        <v>G5-P3-</v>
      </c>
      <c r="L1649" t="str">
        <f t="shared" si="130"/>
        <v/>
      </c>
      <c r="M1649" t="str">
        <f t="shared" si="131"/>
        <v/>
      </c>
      <c r="N1649" t="str">
        <f t="shared" si="132"/>
        <v/>
      </c>
      <c r="O1649" t="str">
        <f t="array" ref="O1649">IFERROR(INDEX($L$4:$L$5000,_xlfn.AGGREGATE(15,6,IF($L$4:$L$5000&lt;&gt;"",ROW($L$4:$L$5000)-ROW($L$4)+1,NA()),ROWS($O$4:O1649))),"")</f>
        <v/>
      </c>
      <c r="P1649" t="str">
        <f>IF(O1649="","",IF(INDEX(TabPlayer2[Players],MATCH(P1648,TabPlayer2[Players],0)+1)="",$B$4,INDEX(TabPlayer2[Players],MATCH(P1648,TabPlayer2[Players],0)+1)))</f>
        <v/>
      </c>
      <c r="Q1649" t="str">
        <f t="shared" si="129"/>
        <v/>
      </c>
      <c r="R1649" t="str">
        <f>IF(TabResults[[#This Row],[Games-Periods-Players]]="","",1)</f>
        <v/>
      </c>
    </row>
    <row r="1650" spans="10:18" hidden="1" x14ac:dyDescent="0.25">
      <c r="J1650" s="11" t="str">
        <f t="shared" si="128"/>
        <v/>
      </c>
      <c r="K1650" t="str">
        <f>IF(ROW()-ROW($K$4)+1&gt;COUNTA($J$4:$J$5000)*COUNTA(TabPP[Players playing]),"",INDEX($J$4:$J$5000,INT((ROW()-ROW($K$4))/COUNTA(TabPP[Players playing])+1))&amp;"-"&amp;INDEX(TabPP[Players playing],MOD(ROW()-ROW($K$4),COUNTA(TabPP[Players playing]))+1))</f>
        <v>G5-P3-</v>
      </c>
      <c r="L1650" t="str">
        <f t="shared" si="130"/>
        <v/>
      </c>
      <c r="M1650" t="str">
        <f t="shared" si="131"/>
        <v/>
      </c>
      <c r="N1650" t="str">
        <f t="shared" si="132"/>
        <v/>
      </c>
      <c r="O1650" t="str">
        <f t="array" ref="O1650">IFERROR(INDEX($L$4:$L$5000,_xlfn.AGGREGATE(15,6,IF($L$4:$L$5000&lt;&gt;"",ROW($L$4:$L$5000)-ROW($L$4)+1,NA()),ROWS($O$4:O1650))),"")</f>
        <v/>
      </c>
      <c r="P1650" t="str">
        <f>IF(O1650="","",IF(INDEX(TabPlayer2[Players],MATCH(P1649,TabPlayer2[Players],0)+1)="",$B$4,INDEX(TabPlayer2[Players],MATCH(P1649,TabPlayer2[Players],0)+1)))</f>
        <v/>
      </c>
      <c r="Q1650" t="str">
        <f t="shared" si="129"/>
        <v/>
      </c>
      <c r="R1650" t="str">
        <f>IF(TabResults[[#This Row],[Games-Periods-Players]]="","",1)</f>
        <v/>
      </c>
    </row>
    <row r="1651" spans="10:18" hidden="1" x14ac:dyDescent="0.25">
      <c r="J1651" s="11" t="str">
        <f t="shared" si="128"/>
        <v/>
      </c>
      <c r="K1651" t="str">
        <f>IF(ROW()-ROW($K$4)+1&gt;COUNTA($J$4:$J$5000)*COUNTA(TabPP[Players playing]),"",INDEX($J$4:$J$5000,INT((ROW()-ROW($K$4))/COUNTA(TabPP[Players playing])+1))&amp;"-"&amp;INDEX(TabPP[Players playing],MOD(ROW()-ROW($K$4),COUNTA(TabPP[Players playing]))+1))</f>
        <v>G5-P3-</v>
      </c>
      <c r="L1651" t="str">
        <f t="shared" si="130"/>
        <v/>
      </c>
      <c r="M1651" t="str">
        <f t="shared" si="131"/>
        <v/>
      </c>
      <c r="N1651" t="str">
        <f t="shared" si="132"/>
        <v/>
      </c>
      <c r="O1651" t="str">
        <f t="array" ref="O1651">IFERROR(INDEX($L$4:$L$5000,_xlfn.AGGREGATE(15,6,IF($L$4:$L$5000&lt;&gt;"",ROW($L$4:$L$5000)-ROW($L$4)+1,NA()),ROWS($O$4:O1651))),"")</f>
        <v/>
      </c>
      <c r="P1651" t="str">
        <f>IF(O1651="","",IF(INDEX(TabPlayer2[Players],MATCH(P1650,TabPlayer2[Players],0)+1)="",$B$4,INDEX(TabPlayer2[Players],MATCH(P1650,TabPlayer2[Players],0)+1)))</f>
        <v/>
      </c>
      <c r="Q1651" t="str">
        <f t="shared" si="129"/>
        <v/>
      </c>
      <c r="R1651" t="str">
        <f>IF(TabResults[[#This Row],[Games-Periods-Players]]="","",1)</f>
        <v/>
      </c>
    </row>
    <row r="1652" spans="10:18" hidden="1" x14ac:dyDescent="0.25">
      <c r="J1652" s="11" t="str">
        <f t="shared" si="128"/>
        <v/>
      </c>
      <c r="K1652" t="str">
        <f>IF(ROW()-ROW($K$4)+1&gt;COUNTA($J$4:$J$5000)*COUNTA(TabPP[Players playing]),"",INDEX($J$4:$J$5000,INT((ROW()-ROW($K$4))/COUNTA(TabPP[Players playing])+1))&amp;"-"&amp;INDEX(TabPP[Players playing],MOD(ROW()-ROW($K$4),COUNTA(TabPP[Players playing]))+1))</f>
        <v>G5-P3-</v>
      </c>
      <c r="L1652" t="str">
        <f t="shared" si="130"/>
        <v/>
      </c>
      <c r="M1652" t="str">
        <f t="shared" si="131"/>
        <v/>
      </c>
      <c r="N1652" t="str">
        <f t="shared" si="132"/>
        <v/>
      </c>
      <c r="O1652" t="str">
        <f t="array" ref="O1652">IFERROR(INDEX($L$4:$L$5000,_xlfn.AGGREGATE(15,6,IF($L$4:$L$5000&lt;&gt;"",ROW($L$4:$L$5000)-ROW($L$4)+1,NA()),ROWS($O$4:O1652))),"")</f>
        <v/>
      </c>
      <c r="P1652" t="str">
        <f>IF(O1652="","",IF(INDEX(TabPlayer2[Players],MATCH(P1651,TabPlayer2[Players],0)+1)="",$B$4,INDEX(TabPlayer2[Players],MATCH(P1651,TabPlayer2[Players],0)+1)))</f>
        <v/>
      </c>
      <c r="Q1652" t="str">
        <f t="shared" si="129"/>
        <v/>
      </c>
      <c r="R1652" t="str">
        <f>IF(TabResults[[#This Row],[Games-Periods-Players]]="","",1)</f>
        <v/>
      </c>
    </row>
    <row r="1653" spans="10:18" hidden="1" x14ac:dyDescent="0.25">
      <c r="J1653" s="11" t="str">
        <f t="shared" si="128"/>
        <v/>
      </c>
      <c r="K1653" t="str">
        <f>IF(ROW()-ROW($K$4)+1&gt;COUNTA($J$4:$J$5000)*COUNTA(TabPP[Players playing]),"",INDEX($J$4:$J$5000,INT((ROW()-ROW($K$4))/COUNTA(TabPP[Players playing])+1))&amp;"-"&amp;INDEX(TabPP[Players playing],MOD(ROW()-ROW($K$4),COUNTA(TabPP[Players playing]))+1))</f>
        <v>G5-P3-</v>
      </c>
      <c r="L1653" t="str">
        <f t="shared" si="130"/>
        <v/>
      </c>
      <c r="M1653" t="str">
        <f t="shared" si="131"/>
        <v/>
      </c>
      <c r="N1653" t="str">
        <f t="shared" si="132"/>
        <v/>
      </c>
      <c r="O1653" t="str">
        <f t="array" ref="O1653">IFERROR(INDEX($L$4:$L$5000,_xlfn.AGGREGATE(15,6,IF($L$4:$L$5000&lt;&gt;"",ROW($L$4:$L$5000)-ROW($L$4)+1,NA()),ROWS($O$4:O1653))),"")</f>
        <v/>
      </c>
      <c r="P1653" t="str">
        <f>IF(O1653="","",IF(INDEX(TabPlayer2[Players],MATCH(P1652,TabPlayer2[Players],0)+1)="",$B$4,INDEX(TabPlayer2[Players],MATCH(P1652,TabPlayer2[Players],0)+1)))</f>
        <v/>
      </c>
      <c r="Q1653" t="str">
        <f t="shared" si="129"/>
        <v/>
      </c>
      <c r="R1653" t="str">
        <f>IF(TabResults[[#This Row],[Games-Periods-Players]]="","",1)</f>
        <v/>
      </c>
    </row>
    <row r="1654" spans="10:18" hidden="1" x14ac:dyDescent="0.25">
      <c r="J1654" s="11" t="str">
        <f t="shared" si="128"/>
        <v/>
      </c>
      <c r="K1654" t="str">
        <f>IF(ROW()-ROW($K$4)+1&gt;COUNTA($J$4:$J$5000)*COUNTA(TabPP[Players playing]),"",INDEX($J$4:$J$5000,INT((ROW()-ROW($K$4))/COUNTA(TabPP[Players playing])+1))&amp;"-"&amp;INDEX(TabPP[Players playing],MOD(ROW()-ROW($K$4),COUNTA(TabPP[Players playing]))+1))</f>
        <v>G5-P3-</v>
      </c>
      <c r="L1654" t="str">
        <f t="shared" si="130"/>
        <v/>
      </c>
      <c r="M1654" t="str">
        <f t="shared" si="131"/>
        <v/>
      </c>
      <c r="N1654" t="str">
        <f t="shared" si="132"/>
        <v/>
      </c>
      <c r="O1654" t="str">
        <f t="array" ref="O1654">IFERROR(INDEX($L$4:$L$5000,_xlfn.AGGREGATE(15,6,IF($L$4:$L$5000&lt;&gt;"",ROW($L$4:$L$5000)-ROW($L$4)+1,NA()),ROWS($O$4:O1654))),"")</f>
        <v/>
      </c>
      <c r="P1654" t="str">
        <f>IF(O1654="","",IF(INDEX(TabPlayer2[Players],MATCH(P1653,TabPlayer2[Players],0)+1)="",$B$4,INDEX(TabPlayer2[Players],MATCH(P1653,TabPlayer2[Players],0)+1)))</f>
        <v/>
      </c>
      <c r="Q1654" t="str">
        <f t="shared" si="129"/>
        <v/>
      </c>
      <c r="R1654" t="str">
        <f>IF(TabResults[[#This Row],[Games-Periods-Players]]="","",1)</f>
        <v/>
      </c>
    </row>
    <row r="1655" spans="10:18" hidden="1" x14ac:dyDescent="0.25">
      <c r="J1655" s="11" t="str">
        <f t="shared" si="128"/>
        <v/>
      </c>
      <c r="K1655" t="str">
        <f>IF(ROW()-ROW($K$4)+1&gt;COUNTA($J$4:$J$5000)*COUNTA(TabPP[Players playing]),"",INDEX($J$4:$J$5000,INT((ROW()-ROW($K$4))/COUNTA(TabPP[Players playing])+1))&amp;"-"&amp;INDEX(TabPP[Players playing],MOD(ROW()-ROW($K$4),COUNTA(TabPP[Players playing]))+1))</f>
        <v>G5-P3-</v>
      </c>
      <c r="L1655" t="str">
        <f t="shared" si="130"/>
        <v/>
      </c>
      <c r="M1655" t="str">
        <f t="shared" si="131"/>
        <v/>
      </c>
      <c r="N1655" t="str">
        <f t="shared" si="132"/>
        <v/>
      </c>
      <c r="O1655" t="str">
        <f t="array" ref="O1655">IFERROR(INDEX($L$4:$L$5000,_xlfn.AGGREGATE(15,6,IF($L$4:$L$5000&lt;&gt;"",ROW($L$4:$L$5000)-ROW($L$4)+1,NA()),ROWS($O$4:O1655))),"")</f>
        <v/>
      </c>
      <c r="P1655" t="str">
        <f>IF(O1655="","",IF(INDEX(TabPlayer2[Players],MATCH(P1654,TabPlayer2[Players],0)+1)="",$B$4,INDEX(TabPlayer2[Players],MATCH(P1654,TabPlayer2[Players],0)+1)))</f>
        <v/>
      </c>
      <c r="Q1655" t="str">
        <f t="shared" si="129"/>
        <v/>
      </c>
      <c r="R1655" t="str">
        <f>IF(TabResults[[#This Row],[Games-Periods-Players]]="","",1)</f>
        <v/>
      </c>
    </row>
    <row r="1656" spans="10:18" hidden="1" x14ac:dyDescent="0.25">
      <c r="J1656" s="11" t="str">
        <f t="shared" si="128"/>
        <v/>
      </c>
      <c r="K1656" t="str">
        <f>IF(ROW()-ROW($K$4)+1&gt;COUNTA($J$4:$J$5000)*COUNTA(TabPP[Players playing]),"",INDEX($J$4:$J$5000,INT((ROW()-ROW($K$4))/COUNTA(TabPP[Players playing])+1))&amp;"-"&amp;INDEX(TabPP[Players playing],MOD(ROW()-ROW($K$4),COUNTA(TabPP[Players playing]))+1))</f>
        <v>G5-P3-</v>
      </c>
      <c r="L1656" t="str">
        <f t="shared" si="130"/>
        <v/>
      </c>
      <c r="M1656" t="str">
        <f t="shared" si="131"/>
        <v/>
      </c>
      <c r="N1656" t="str">
        <f t="shared" si="132"/>
        <v/>
      </c>
      <c r="O1656" t="str">
        <f t="array" ref="O1656">IFERROR(INDEX($L$4:$L$5000,_xlfn.AGGREGATE(15,6,IF($L$4:$L$5000&lt;&gt;"",ROW($L$4:$L$5000)-ROW($L$4)+1,NA()),ROWS($O$4:O1656))),"")</f>
        <v/>
      </c>
      <c r="P1656" t="str">
        <f>IF(O1656="","",IF(INDEX(TabPlayer2[Players],MATCH(P1655,TabPlayer2[Players],0)+1)="",$B$4,INDEX(TabPlayer2[Players],MATCH(P1655,TabPlayer2[Players],0)+1)))</f>
        <v/>
      </c>
      <c r="Q1656" t="str">
        <f t="shared" si="129"/>
        <v/>
      </c>
      <c r="R1656" t="str">
        <f>IF(TabResults[[#This Row],[Games-Periods-Players]]="","",1)</f>
        <v/>
      </c>
    </row>
    <row r="1657" spans="10:18" hidden="1" x14ac:dyDescent="0.25">
      <c r="J1657" s="11" t="str">
        <f t="shared" si="128"/>
        <v/>
      </c>
      <c r="K1657" t="str">
        <f>IF(ROW()-ROW($K$4)+1&gt;COUNTA($J$4:$J$5000)*COUNTA(TabPP[Players playing]),"",INDEX($J$4:$J$5000,INT((ROW()-ROW($K$4))/COUNTA(TabPP[Players playing])+1))&amp;"-"&amp;INDEX(TabPP[Players playing],MOD(ROW()-ROW($K$4),COUNTA(TabPP[Players playing]))+1))</f>
        <v>G5-P3-</v>
      </c>
      <c r="L1657" t="str">
        <f t="shared" si="130"/>
        <v/>
      </c>
      <c r="M1657" t="str">
        <f t="shared" si="131"/>
        <v/>
      </c>
      <c r="N1657" t="str">
        <f t="shared" si="132"/>
        <v/>
      </c>
      <c r="O1657" t="str">
        <f t="array" ref="O1657">IFERROR(INDEX($L$4:$L$5000,_xlfn.AGGREGATE(15,6,IF($L$4:$L$5000&lt;&gt;"",ROW($L$4:$L$5000)-ROW($L$4)+1,NA()),ROWS($O$4:O1657))),"")</f>
        <v/>
      </c>
      <c r="P1657" t="str">
        <f>IF(O1657="","",IF(INDEX(TabPlayer2[Players],MATCH(P1656,TabPlayer2[Players],0)+1)="",$B$4,INDEX(TabPlayer2[Players],MATCH(P1656,TabPlayer2[Players],0)+1)))</f>
        <v/>
      </c>
      <c r="Q1657" t="str">
        <f t="shared" si="129"/>
        <v/>
      </c>
      <c r="R1657" t="str">
        <f>IF(TabResults[[#This Row],[Games-Periods-Players]]="","",1)</f>
        <v/>
      </c>
    </row>
    <row r="1658" spans="10:18" hidden="1" x14ac:dyDescent="0.25">
      <c r="J1658" s="11" t="str">
        <f t="shared" si="128"/>
        <v/>
      </c>
      <c r="K1658" t="str">
        <f>IF(ROW()-ROW($K$4)+1&gt;COUNTA($J$4:$J$5000)*COUNTA(TabPP[Players playing]),"",INDEX($J$4:$J$5000,INT((ROW()-ROW($K$4))/COUNTA(TabPP[Players playing])+1))&amp;"-"&amp;INDEX(TabPP[Players playing],MOD(ROW()-ROW($K$4),COUNTA(TabPP[Players playing]))+1))</f>
        <v>G5-P3-</v>
      </c>
      <c r="L1658" t="str">
        <f t="shared" si="130"/>
        <v/>
      </c>
      <c r="M1658" t="str">
        <f t="shared" si="131"/>
        <v/>
      </c>
      <c r="N1658" t="str">
        <f t="shared" si="132"/>
        <v/>
      </c>
      <c r="O1658" t="str">
        <f t="array" ref="O1658">IFERROR(INDEX($L$4:$L$5000,_xlfn.AGGREGATE(15,6,IF($L$4:$L$5000&lt;&gt;"",ROW($L$4:$L$5000)-ROW($L$4)+1,NA()),ROWS($O$4:O1658))),"")</f>
        <v/>
      </c>
      <c r="P1658" t="str">
        <f>IF(O1658="","",IF(INDEX(TabPlayer2[Players],MATCH(P1657,TabPlayer2[Players],0)+1)="",$B$4,INDEX(TabPlayer2[Players],MATCH(P1657,TabPlayer2[Players],0)+1)))</f>
        <v/>
      </c>
      <c r="Q1658" t="str">
        <f t="shared" si="129"/>
        <v/>
      </c>
      <c r="R1658" t="str">
        <f>IF(TabResults[[#This Row],[Games-Periods-Players]]="","",1)</f>
        <v/>
      </c>
    </row>
    <row r="1659" spans="10:18" hidden="1" x14ac:dyDescent="0.25">
      <c r="J1659" s="11" t="str">
        <f t="shared" si="128"/>
        <v/>
      </c>
      <c r="K1659" t="str">
        <f>IF(ROW()-ROW($K$4)+1&gt;COUNTA($J$4:$J$5000)*COUNTA(TabPP[Players playing]),"",INDEX($J$4:$J$5000,INT((ROW()-ROW($K$4))/COUNTA(TabPP[Players playing])+1))&amp;"-"&amp;INDEX(TabPP[Players playing],MOD(ROW()-ROW($K$4),COUNTA(TabPP[Players playing]))+1))</f>
        <v>G5-P3-</v>
      </c>
      <c r="L1659" t="str">
        <f t="shared" si="130"/>
        <v/>
      </c>
      <c r="M1659" t="str">
        <f t="shared" si="131"/>
        <v/>
      </c>
      <c r="N1659" t="str">
        <f t="shared" si="132"/>
        <v/>
      </c>
      <c r="O1659" t="str">
        <f t="array" ref="O1659">IFERROR(INDEX($L$4:$L$5000,_xlfn.AGGREGATE(15,6,IF($L$4:$L$5000&lt;&gt;"",ROW($L$4:$L$5000)-ROW($L$4)+1,NA()),ROWS($O$4:O1659))),"")</f>
        <v/>
      </c>
      <c r="P1659" t="str">
        <f>IF(O1659="","",IF(INDEX(TabPlayer2[Players],MATCH(P1658,TabPlayer2[Players],0)+1)="",$B$4,INDEX(TabPlayer2[Players],MATCH(P1658,TabPlayer2[Players],0)+1)))</f>
        <v/>
      </c>
      <c r="Q1659" t="str">
        <f t="shared" si="129"/>
        <v/>
      </c>
      <c r="R1659" t="str">
        <f>IF(TabResults[[#This Row],[Games-Periods-Players]]="","",1)</f>
        <v/>
      </c>
    </row>
    <row r="1660" spans="10:18" hidden="1" x14ac:dyDescent="0.25">
      <c r="J1660" s="11" t="str">
        <f t="shared" si="128"/>
        <v/>
      </c>
      <c r="K1660" t="str">
        <f>IF(ROW()-ROW($K$4)+1&gt;COUNTA($J$4:$J$5000)*COUNTA(TabPP[Players playing]),"",INDEX($J$4:$J$5000,INT((ROW()-ROW($K$4))/COUNTA(TabPP[Players playing])+1))&amp;"-"&amp;INDEX(TabPP[Players playing],MOD(ROW()-ROW($K$4),COUNTA(TabPP[Players playing]))+1))</f>
        <v>G5-P3-</v>
      </c>
      <c r="L1660" t="str">
        <f t="shared" si="130"/>
        <v/>
      </c>
      <c r="M1660" t="str">
        <f t="shared" si="131"/>
        <v/>
      </c>
      <c r="N1660" t="str">
        <f t="shared" si="132"/>
        <v/>
      </c>
      <c r="O1660" t="str">
        <f t="array" ref="O1660">IFERROR(INDEX($L$4:$L$5000,_xlfn.AGGREGATE(15,6,IF($L$4:$L$5000&lt;&gt;"",ROW($L$4:$L$5000)-ROW($L$4)+1,NA()),ROWS($O$4:O1660))),"")</f>
        <v/>
      </c>
      <c r="P1660" t="str">
        <f>IF(O1660="","",IF(INDEX(TabPlayer2[Players],MATCH(P1659,TabPlayer2[Players],0)+1)="",$B$4,INDEX(TabPlayer2[Players],MATCH(P1659,TabPlayer2[Players],0)+1)))</f>
        <v/>
      </c>
      <c r="Q1660" t="str">
        <f t="shared" si="129"/>
        <v/>
      </c>
      <c r="R1660" t="str">
        <f>IF(TabResults[[#This Row],[Games-Periods-Players]]="","",1)</f>
        <v/>
      </c>
    </row>
    <row r="1661" spans="10:18" hidden="1" x14ac:dyDescent="0.25">
      <c r="J1661" s="11" t="str">
        <f t="shared" si="128"/>
        <v/>
      </c>
      <c r="K1661" t="str">
        <f>IF(ROW()-ROW($K$4)+1&gt;COUNTA($J$4:$J$5000)*COUNTA(TabPP[Players playing]),"",INDEX($J$4:$J$5000,INT((ROW()-ROW($K$4))/COUNTA(TabPP[Players playing])+1))&amp;"-"&amp;INDEX(TabPP[Players playing],MOD(ROW()-ROW($K$4),COUNTA(TabPP[Players playing]))+1))</f>
        <v>G5-P3-</v>
      </c>
      <c r="L1661" t="str">
        <f t="shared" si="130"/>
        <v/>
      </c>
      <c r="M1661" t="str">
        <f t="shared" si="131"/>
        <v/>
      </c>
      <c r="N1661" t="str">
        <f t="shared" si="132"/>
        <v/>
      </c>
      <c r="O1661" t="str">
        <f t="array" ref="O1661">IFERROR(INDEX($L$4:$L$5000,_xlfn.AGGREGATE(15,6,IF($L$4:$L$5000&lt;&gt;"",ROW($L$4:$L$5000)-ROW($L$4)+1,NA()),ROWS($O$4:O1661))),"")</f>
        <v/>
      </c>
      <c r="P1661" t="str">
        <f>IF(O1661="","",IF(INDEX(TabPlayer2[Players],MATCH(P1660,TabPlayer2[Players],0)+1)="",$B$4,INDEX(TabPlayer2[Players],MATCH(P1660,TabPlayer2[Players],0)+1)))</f>
        <v/>
      </c>
      <c r="Q1661" t="str">
        <f t="shared" si="129"/>
        <v/>
      </c>
      <c r="R1661" t="str">
        <f>IF(TabResults[[#This Row],[Games-Periods-Players]]="","",1)</f>
        <v/>
      </c>
    </row>
    <row r="1662" spans="10:18" hidden="1" x14ac:dyDescent="0.25">
      <c r="J1662" s="11" t="str">
        <f t="shared" si="128"/>
        <v/>
      </c>
      <c r="K1662" t="str">
        <f>IF(ROW()-ROW($K$4)+1&gt;COUNTA($J$4:$J$5000)*COUNTA(TabPP[Players playing]),"",INDEX($J$4:$J$5000,INT((ROW()-ROW($K$4))/COUNTA(TabPP[Players playing])+1))&amp;"-"&amp;INDEX(TabPP[Players playing],MOD(ROW()-ROW($K$4),COUNTA(TabPP[Players playing]))+1))</f>
        <v>G5-P3-</v>
      </c>
      <c r="L1662" t="str">
        <f t="shared" si="130"/>
        <v/>
      </c>
      <c r="M1662" t="str">
        <f t="shared" si="131"/>
        <v/>
      </c>
      <c r="N1662" t="str">
        <f t="shared" si="132"/>
        <v/>
      </c>
      <c r="O1662" t="str">
        <f t="array" ref="O1662">IFERROR(INDEX($L$4:$L$5000,_xlfn.AGGREGATE(15,6,IF($L$4:$L$5000&lt;&gt;"",ROW($L$4:$L$5000)-ROW($L$4)+1,NA()),ROWS($O$4:O1662))),"")</f>
        <v/>
      </c>
      <c r="P1662" t="str">
        <f>IF(O1662="","",IF(INDEX(TabPlayer2[Players],MATCH(P1661,TabPlayer2[Players],0)+1)="",$B$4,INDEX(TabPlayer2[Players],MATCH(P1661,TabPlayer2[Players],0)+1)))</f>
        <v/>
      </c>
      <c r="Q1662" t="str">
        <f t="shared" si="129"/>
        <v/>
      </c>
      <c r="R1662" t="str">
        <f>IF(TabResults[[#This Row],[Games-Periods-Players]]="","",1)</f>
        <v/>
      </c>
    </row>
    <row r="1663" spans="10:18" hidden="1" x14ac:dyDescent="0.25">
      <c r="J1663" s="11" t="str">
        <f t="shared" si="128"/>
        <v/>
      </c>
      <c r="K1663" t="str">
        <f>IF(ROW()-ROW($K$4)+1&gt;COUNTA($J$4:$J$5000)*COUNTA(TabPP[Players playing]),"",INDEX($J$4:$J$5000,INT((ROW()-ROW($K$4))/COUNTA(TabPP[Players playing])+1))&amp;"-"&amp;INDEX(TabPP[Players playing],MOD(ROW()-ROW($K$4),COUNTA(TabPP[Players playing]))+1))</f>
        <v>G5-P3-</v>
      </c>
      <c r="L1663" t="str">
        <f t="shared" si="130"/>
        <v/>
      </c>
      <c r="M1663" t="str">
        <f t="shared" si="131"/>
        <v/>
      </c>
      <c r="N1663" t="str">
        <f t="shared" si="132"/>
        <v/>
      </c>
      <c r="O1663" t="str">
        <f t="array" ref="O1663">IFERROR(INDEX($L$4:$L$5000,_xlfn.AGGREGATE(15,6,IF($L$4:$L$5000&lt;&gt;"",ROW($L$4:$L$5000)-ROW($L$4)+1,NA()),ROWS($O$4:O1663))),"")</f>
        <v/>
      </c>
      <c r="P1663" t="str">
        <f>IF(O1663="","",IF(INDEX(TabPlayer2[Players],MATCH(P1662,TabPlayer2[Players],0)+1)="",$B$4,INDEX(TabPlayer2[Players],MATCH(P1662,TabPlayer2[Players],0)+1)))</f>
        <v/>
      </c>
      <c r="Q1663" t="str">
        <f t="shared" si="129"/>
        <v/>
      </c>
      <c r="R1663" t="str">
        <f>IF(TabResults[[#This Row],[Games-Periods-Players]]="","",1)</f>
        <v/>
      </c>
    </row>
    <row r="1664" spans="10:18" hidden="1" x14ac:dyDescent="0.25">
      <c r="J1664" s="11" t="str">
        <f t="shared" si="128"/>
        <v/>
      </c>
      <c r="K1664" t="str">
        <f>IF(ROW()-ROW($K$4)+1&gt;COUNTA($J$4:$J$5000)*COUNTA(TabPP[Players playing]),"",INDEX($J$4:$J$5000,INT((ROW()-ROW($K$4))/COUNTA(TabPP[Players playing])+1))&amp;"-"&amp;INDEX(TabPP[Players playing],MOD(ROW()-ROW($K$4),COUNTA(TabPP[Players playing]))+1))</f>
        <v>G5-P4-PP1</v>
      </c>
      <c r="L1664" t="str">
        <f t="shared" si="130"/>
        <v>G5-P4-PP1</v>
      </c>
      <c r="M1664" t="str">
        <f t="shared" si="131"/>
        <v/>
      </c>
      <c r="N1664" t="str">
        <f t="shared" si="132"/>
        <v/>
      </c>
      <c r="O1664" t="str">
        <f t="array" ref="O1664">IFERROR(INDEX($L$4:$L$5000,_xlfn.AGGREGATE(15,6,IF($L$4:$L$5000&lt;&gt;"",ROW($L$4:$L$5000)-ROW($L$4)+1,NA()),ROWS($O$4:O1664))),"")</f>
        <v/>
      </c>
      <c r="P1664" t="str">
        <f>IF(O1664="","",IF(INDEX(TabPlayer2[Players],MATCH(P1663,TabPlayer2[Players],0)+1)="",$B$4,INDEX(TabPlayer2[Players],MATCH(P1663,TabPlayer2[Players],0)+1)))</f>
        <v/>
      </c>
      <c r="Q1664" t="str">
        <f t="shared" si="129"/>
        <v/>
      </c>
      <c r="R1664" t="str">
        <f>IF(TabResults[[#This Row],[Games-Periods-Players]]="","",1)</f>
        <v/>
      </c>
    </row>
    <row r="1665" spans="10:18" hidden="1" x14ac:dyDescent="0.25">
      <c r="J1665" s="11" t="str">
        <f t="shared" si="128"/>
        <v/>
      </c>
      <c r="K1665" t="str">
        <f>IF(ROW()-ROW($K$4)+1&gt;COUNTA($J$4:$J$5000)*COUNTA(TabPP[Players playing]),"",INDEX($J$4:$J$5000,INT((ROW()-ROW($K$4))/COUNTA(TabPP[Players playing])+1))&amp;"-"&amp;INDEX(TabPP[Players playing],MOD(ROW()-ROW($K$4),COUNTA(TabPP[Players playing]))+1))</f>
        <v>G5-P4-PP2</v>
      </c>
      <c r="L1665" t="str">
        <f t="shared" si="130"/>
        <v>G5-P4-PP2</v>
      </c>
      <c r="M1665" t="str">
        <f t="shared" si="131"/>
        <v/>
      </c>
      <c r="N1665" t="str">
        <f t="shared" si="132"/>
        <v/>
      </c>
      <c r="O1665" t="str">
        <f t="array" ref="O1665">IFERROR(INDEX($L$4:$L$5000,_xlfn.AGGREGATE(15,6,IF($L$4:$L$5000&lt;&gt;"",ROW($L$4:$L$5000)-ROW($L$4)+1,NA()),ROWS($O$4:O1665))),"")</f>
        <v/>
      </c>
      <c r="P1665" t="str">
        <f>IF(O1665="","",IF(INDEX(TabPlayer2[Players],MATCH(P1664,TabPlayer2[Players],0)+1)="",$B$4,INDEX(TabPlayer2[Players],MATCH(P1664,TabPlayer2[Players],0)+1)))</f>
        <v/>
      </c>
      <c r="Q1665" t="str">
        <f t="shared" si="129"/>
        <v/>
      </c>
      <c r="R1665" t="str">
        <f>IF(TabResults[[#This Row],[Games-Periods-Players]]="","",1)</f>
        <v/>
      </c>
    </row>
    <row r="1666" spans="10:18" hidden="1" x14ac:dyDescent="0.25">
      <c r="J1666" s="11" t="str">
        <f t="shared" si="128"/>
        <v/>
      </c>
      <c r="K1666" t="str">
        <f>IF(ROW()-ROW($K$4)+1&gt;COUNTA($J$4:$J$5000)*COUNTA(TabPP[Players playing]),"",INDEX($J$4:$J$5000,INT((ROW()-ROW($K$4))/COUNTA(TabPP[Players playing])+1))&amp;"-"&amp;INDEX(TabPP[Players playing],MOD(ROW()-ROW($K$4),COUNTA(TabPP[Players playing]))+1))</f>
        <v>G5-P4-PP3</v>
      </c>
      <c r="L1666" t="str">
        <f t="shared" si="130"/>
        <v>G5-P4-PP3</v>
      </c>
      <c r="M1666" t="str">
        <f t="shared" si="131"/>
        <v/>
      </c>
      <c r="N1666" t="str">
        <f t="shared" si="132"/>
        <v/>
      </c>
      <c r="O1666" t="str">
        <f t="array" ref="O1666">IFERROR(INDEX($L$4:$L$5000,_xlfn.AGGREGATE(15,6,IF($L$4:$L$5000&lt;&gt;"",ROW($L$4:$L$5000)-ROW($L$4)+1,NA()),ROWS($O$4:O1666))),"")</f>
        <v/>
      </c>
      <c r="P1666" t="str">
        <f>IF(O1666="","",IF(INDEX(TabPlayer2[Players],MATCH(P1665,TabPlayer2[Players],0)+1)="",$B$4,INDEX(TabPlayer2[Players],MATCH(P1665,TabPlayer2[Players],0)+1)))</f>
        <v/>
      </c>
      <c r="Q1666" t="str">
        <f t="shared" si="129"/>
        <v/>
      </c>
      <c r="R1666" t="str">
        <f>IF(TabResults[[#This Row],[Games-Periods-Players]]="","",1)</f>
        <v/>
      </c>
    </row>
    <row r="1667" spans="10:18" hidden="1" x14ac:dyDescent="0.25">
      <c r="J1667" s="11" t="str">
        <f t="shared" si="128"/>
        <v/>
      </c>
      <c r="K1667" t="str">
        <f>IF(ROW()-ROW($K$4)+1&gt;COUNTA($J$4:$J$5000)*COUNTA(TabPP[Players playing]),"",INDEX($J$4:$J$5000,INT((ROW()-ROW($K$4))/COUNTA(TabPP[Players playing])+1))&amp;"-"&amp;INDEX(TabPP[Players playing],MOD(ROW()-ROW($K$4),COUNTA(TabPP[Players playing]))+1))</f>
        <v>G5-P4-PP4</v>
      </c>
      <c r="L1667" t="str">
        <f t="shared" si="130"/>
        <v>G5-P4-PP4</v>
      </c>
      <c r="M1667" t="str">
        <f t="shared" si="131"/>
        <v/>
      </c>
      <c r="N1667" t="str">
        <f t="shared" si="132"/>
        <v/>
      </c>
      <c r="O1667" t="str">
        <f t="array" ref="O1667">IFERROR(INDEX($L$4:$L$5000,_xlfn.AGGREGATE(15,6,IF($L$4:$L$5000&lt;&gt;"",ROW($L$4:$L$5000)-ROW($L$4)+1,NA()),ROWS($O$4:O1667))),"")</f>
        <v/>
      </c>
      <c r="P1667" t="str">
        <f>IF(O1667="","",IF(INDEX(TabPlayer2[Players],MATCH(P1666,TabPlayer2[Players],0)+1)="",$B$4,INDEX(TabPlayer2[Players],MATCH(P1666,TabPlayer2[Players],0)+1)))</f>
        <v/>
      </c>
      <c r="Q1667" t="str">
        <f t="shared" si="129"/>
        <v/>
      </c>
      <c r="R1667" t="str">
        <f>IF(TabResults[[#This Row],[Games-Periods-Players]]="","",1)</f>
        <v/>
      </c>
    </row>
    <row r="1668" spans="10:18" hidden="1" x14ac:dyDescent="0.25">
      <c r="J1668" s="11" t="str">
        <f t="shared" ref="J1668:J1731" si="133">IF(ROW()-ROW($J$4)+1&gt;COUNTA($D$4:$D$23)*COUNTA($F$4:$F$23),"",INDEX($D$4:$D$23,INT((ROW()-ROW($J$4))/COUNTA($F$4:$F$23)+1))&amp;"-"&amp;INDEX($F$4:$F$23,MOD(ROW()-ROW($J$4),COUNTA($F$4:$F$23))+1))</f>
        <v/>
      </c>
      <c r="K1668" t="str">
        <f>IF(ROW()-ROW($K$4)+1&gt;COUNTA($J$4:$J$5000)*COUNTA(TabPP[Players playing]),"",INDEX($J$4:$J$5000,INT((ROW()-ROW($K$4))/COUNTA(TabPP[Players playing])+1))&amp;"-"&amp;INDEX(TabPP[Players playing],MOD(ROW()-ROW($K$4),COUNTA(TabPP[Players playing]))+1))</f>
        <v>G5-P4-PP5</v>
      </c>
      <c r="L1668" t="str">
        <f t="shared" si="130"/>
        <v>G5-P4-PP5</v>
      </c>
      <c r="M1668" t="str">
        <f t="shared" si="131"/>
        <v/>
      </c>
      <c r="N1668" t="str">
        <f t="shared" si="132"/>
        <v/>
      </c>
      <c r="O1668" t="str">
        <f t="array" ref="O1668">IFERROR(INDEX($L$4:$L$5000,_xlfn.AGGREGATE(15,6,IF($L$4:$L$5000&lt;&gt;"",ROW($L$4:$L$5000)-ROW($L$4)+1,NA()),ROWS($O$4:O1668))),"")</f>
        <v/>
      </c>
      <c r="P1668" t="str">
        <f>IF(O1668="","",IF(INDEX(TabPlayer2[Players],MATCH(P1667,TabPlayer2[Players],0)+1)="",$B$4,INDEX(TabPlayer2[Players],MATCH(P1667,TabPlayer2[Players],0)+1)))</f>
        <v/>
      </c>
      <c r="Q1668" t="str">
        <f t="shared" ref="Q1668:Q1731" si="134">IF(O1668="","",M1668&amp;"-"&amp;N1668&amp;"-"&amp;P1668)</f>
        <v/>
      </c>
      <c r="R1668" t="str">
        <f>IF(TabResults[[#This Row],[Games-Periods-Players]]="","",1)</f>
        <v/>
      </c>
    </row>
    <row r="1669" spans="10:18" hidden="1" x14ac:dyDescent="0.25">
      <c r="J1669" s="11" t="str">
        <f t="shared" si="133"/>
        <v/>
      </c>
      <c r="K1669" t="str">
        <f>IF(ROW()-ROW($K$4)+1&gt;COUNTA($J$4:$J$5000)*COUNTA(TabPP[Players playing]),"",INDEX($J$4:$J$5000,INT((ROW()-ROW($K$4))/COUNTA(TabPP[Players playing])+1))&amp;"-"&amp;INDEX(TabPP[Players playing],MOD(ROW()-ROW($K$4),COUNTA(TabPP[Players playing]))+1))</f>
        <v>G5-P4-</v>
      </c>
      <c r="L1669" t="str">
        <f t="shared" ref="L1669:L1732" si="135">IF(LEN(K1669)&gt;=9,K1669,"")</f>
        <v/>
      </c>
      <c r="M1669" t="str">
        <f t="shared" ref="M1669:M1732" si="136">TRIM(LEFT(SUBSTITUTE(O1669,"-",REPT(" ",LEN(O1669))),LEN(O1669)))</f>
        <v/>
      </c>
      <c r="N1669" t="str">
        <f t="shared" ref="N1669:N1732" si="137">TRIM(MID(SUBSTITUTE(O1669,"-",REPT(" ",LEN(O1669))),(2-1)*LEN(O1669)+1,LEN(O1669)))</f>
        <v/>
      </c>
      <c r="O1669" t="str">
        <f t="array" ref="O1669">IFERROR(INDEX($L$4:$L$5000,_xlfn.AGGREGATE(15,6,IF($L$4:$L$5000&lt;&gt;"",ROW($L$4:$L$5000)-ROW($L$4)+1,NA()),ROWS($O$4:O1669))),"")</f>
        <v/>
      </c>
      <c r="P1669" t="str">
        <f>IF(O1669="","",IF(INDEX(TabPlayer2[Players],MATCH(P1668,TabPlayer2[Players],0)+1)="",$B$4,INDEX(TabPlayer2[Players],MATCH(P1668,TabPlayer2[Players],0)+1)))</f>
        <v/>
      </c>
      <c r="Q1669" t="str">
        <f t="shared" si="134"/>
        <v/>
      </c>
      <c r="R1669" t="str">
        <f>IF(TabResults[[#This Row],[Games-Periods-Players]]="","",1)</f>
        <v/>
      </c>
    </row>
    <row r="1670" spans="10:18" hidden="1" x14ac:dyDescent="0.25">
      <c r="J1670" s="11" t="str">
        <f t="shared" si="133"/>
        <v/>
      </c>
      <c r="K1670" t="str">
        <f>IF(ROW()-ROW($K$4)+1&gt;COUNTA($J$4:$J$5000)*COUNTA(TabPP[Players playing]),"",INDEX($J$4:$J$5000,INT((ROW()-ROW($K$4))/COUNTA(TabPP[Players playing])+1))&amp;"-"&amp;INDEX(TabPP[Players playing],MOD(ROW()-ROW($K$4),COUNTA(TabPP[Players playing]))+1))</f>
        <v>G5-P4-</v>
      </c>
      <c r="L1670" t="str">
        <f t="shared" si="135"/>
        <v/>
      </c>
      <c r="M1670" t="str">
        <f t="shared" si="136"/>
        <v/>
      </c>
      <c r="N1670" t="str">
        <f t="shared" si="137"/>
        <v/>
      </c>
      <c r="O1670" t="str">
        <f t="array" ref="O1670">IFERROR(INDEX($L$4:$L$5000,_xlfn.AGGREGATE(15,6,IF($L$4:$L$5000&lt;&gt;"",ROW($L$4:$L$5000)-ROW($L$4)+1,NA()),ROWS($O$4:O1670))),"")</f>
        <v/>
      </c>
      <c r="P1670" t="str">
        <f>IF(O1670="","",IF(INDEX(TabPlayer2[Players],MATCH(P1669,TabPlayer2[Players],0)+1)="",$B$4,INDEX(TabPlayer2[Players],MATCH(P1669,TabPlayer2[Players],0)+1)))</f>
        <v/>
      </c>
      <c r="Q1670" t="str">
        <f t="shared" si="134"/>
        <v/>
      </c>
      <c r="R1670" t="str">
        <f>IF(TabResults[[#This Row],[Games-Periods-Players]]="","",1)</f>
        <v/>
      </c>
    </row>
    <row r="1671" spans="10:18" hidden="1" x14ac:dyDescent="0.25">
      <c r="J1671" s="11" t="str">
        <f t="shared" si="133"/>
        <v/>
      </c>
      <c r="K1671" t="str">
        <f>IF(ROW()-ROW($K$4)+1&gt;COUNTA($J$4:$J$5000)*COUNTA(TabPP[Players playing]),"",INDEX($J$4:$J$5000,INT((ROW()-ROW($K$4))/COUNTA(TabPP[Players playing])+1))&amp;"-"&amp;INDEX(TabPP[Players playing],MOD(ROW()-ROW($K$4),COUNTA(TabPP[Players playing]))+1))</f>
        <v>G5-P4-</v>
      </c>
      <c r="L1671" t="str">
        <f t="shared" si="135"/>
        <v/>
      </c>
      <c r="M1671" t="str">
        <f t="shared" si="136"/>
        <v/>
      </c>
      <c r="N1671" t="str">
        <f t="shared" si="137"/>
        <v/>
      </c>
      <c r="O1671" t="str">
        <f t="array" ref="O1671">IFERROR(INDEX($L$4:$L$5000,_xlfn.AGGREGATE(15,6,IF($L$4:$L$5000&lt;&gt;"",ROW($L$4:$L$5000)-ROW($L$4)+1,NA()),ROWS($O$4:O1671))),"")</f>
        <v/>
      </c>
      <c r="P1671" t="str">
        <f>IF(O1671="","",IF(INDEX(TabPlayer2[Players],MATCH(P1670,TabPlayer2[Players],0)+1)="",$B$4,INDEX(TabPlayer2[Players],MATCH(P1670,TabPlayer2[Players],0)+1)))</f>
        <v/>
      </c>
      <c r="Q1671" t="str">
        <f t="shared" si="134"/>
        <v/>
      </c>
      <c r="R1671" t="str">
        <f>IF(TabResults[[#This Row],[Games-Periods-Players]]="","",1)</f>
        <v/>
      </c>
    </row>
    <row r="1672" spans="10:18" hidden="1" x14ac:dyDescent="0.25">
      <c r="J1672" s="11" t="str">
        <f t="shared" si="133"/>
        <v/>
      </c>
      <c r="K1672" t="str">
        <f>IF(ROW()-ROW($K$4)+1&gt;COUNTA($J$4:$J$5000)*COUNTA(TabPP[Players playing]),"",INDEX($J$4:$J$5000,INT((ROW()-ROW($K$4))/COUNTA(TabPP[Players playing])+1))&amp;"-"&amp;INDEX(TabPP[Players playing],MOD(ROW()-ROW($K$4),COUNTA(TabPP[Players playing]))+1))</f>
        <v>G5-P4-</v>
      </c>
      <c r="L1672" t="str">
        <f t="shared" si="135"/>
        <v/>
      </c>
      <c r="M1672" t="str">
        <f t="shared" si="136"/>
        <v/>
      </c>
      <c r="N1672" t="str">
        <f t="shared" si="137"/>
        <v/>
      </c>
      <c r="O1672" t="str">
        <f t="array" ref="O1672">IFERROR(INDEX($L$4:$L$5000,_xlfn.AGGREGATE(15,6,IF($L$4:$L$5000&lt;&gt;"",ROW($L$4:$L$5000)-ROW($L$4)+1,NA()),ROWS($O$4:O1672))),"")</f>
        <v/>
      </c>
      <c r="P1672" t="str">
        <f>IF(O1672="","",IF(INDEX(TabPlayer2[Players],MATCH(P1671,TabPlayer2[Players],0)+1)="",$B$4,INDEX(TabPlayer2[Players],MATCH(P1671,TabPlayer2[Players],0)+1)))</f>
        <v/>
      </c>
      <c r="Q1672" t="str">
        <f t="shared" si="134"/>
        <v/>
      </c>
      <c r="R1672" t="str">
        <f>IF(TabResults[[#This Row],[Games-Periods-Players]]="","",1)</f>
        <v/>
      </c>
    </row>
    <row r="1673" spans="10:18" hidden="1" x14ac:dyDescent="0.25">
      <c r="J1673" s="11" t="str">
        <f t="shared" si="133"/>
        <v/>
      </c>
      <c r="K1673" t="str">
        <f>IF(ROW()-ROW($K$4)+1&gt;COUNTA($J$4:$J$5000)*COUNTA(TabPP[Players playing]),"",INDEX($J$4:$J$5000,INT((ROW()-ROW($K$4))/COUNTA(TabPP[Players playing])+1))&amp;"-"&amp;INDEX(TabPP[Players playing],MOD(ROW()-ROW($K$4),COUNTA(TabPP[Players playing]))+1))</f>
        <v>G5-P4-</v>
      </c>
      <c r="L1673" t="str">
        <f t="shared" si="135"/>
        <v/>
      </c>
      <c r="M1673" t="str">
        <f t="shared" si="136"/>
        <v/>
      </c>
      <c r="N1673" t="str">
        <f t="shared" si="137"/>
        <v/>
      </c>
      <c r="O1673" t="str">
        <f t="array" ref="O1673">IFERROR(INDEX($L$4:$L$5000,_xlfn.AGGREGATE(15,6,IF($L$4:$L$5000&lt;&gt;"",ROW($L$4:$L$5000)-ROW($L$4)+1,NA()),ROWS($O$4:O1673))),"")</f>
        <v/>
      </c>
      <c r="P1673" t="str">
        <f>IF(O1673="","",IF(INDEX(TabPlayer2[Players],MATCH(P1672,TabPlayer2[Players],0)+1)="",$B$4,INDEX(TabPlayer2[Players],MATCH(P1672,TabPlayer2[Players],0)+1)))</f>
        <v/>
      </c>
      <c r="Q1673" t="str">
        <f t="shared" si="134"/>
        <v/>
      </c>
      <c r="R1673" t="str">
        <f>IF(TabResults[[#This Row],[Games-Periods-Players]]="","",1)</f>
        <v/>
      </c>
    </row>
    <row r="1674" spans="10:18" hidden="1" x14ac:dyDescent="0.25">
      <c r="J1674" s="11" t="str">
        <f t="shared" si="133"/>
        <v/>
      </c>
      <c r="K1674" t="str">
        <f>IF(ROW()-ROW($K$4)+1&gt;COUNTA($J$4:$J$5000)*COUNTA(TabPP[Players playing]),"",INDEX($J$4:$J$5000,INT((ROW()-ROW($K$4))/COUNTA(TabPP[Players playing])+1))&amp;"-"&amp;INDEX(TabPP[Players playing],MOD(ROW()-ROW($K$4),COUNTA(TabPP[Players playing]))+1))</f>
        <v>G5-P4-</v>
      </c>
      <c r="L1674" t="str">
        <f t="shared" si="135"/>
        <v/>
      </c>
      <c r="M1674" t="str">
        <f t="shared" si="136"/>
        <v/>
      </c>
      <c r="N1674" t="str">
        <f t="shared" si="137"/>
        <v/>
      </c>
      <c r="O1674" t="str">
        <f t="array" ref="O1674">IFERROR(INDEX($L$4:$L$5000,_xlfn.AGGREGATE(15,6,IF($L$4:$L$5000&lt;&gt;"",ROW($L$4:$L$5000)-ROW($L$4)+1,NA()),ROWS($O$4:O1674))),"")</f>
        <v/>
      </c>
      <c r="P1674" t="str">
        <f>IF(O1674="","",IF(INDEX(TabPlayer2[Players],MATCH(P1673,TabPlayer2[Players],0)+1)="",$B$4,INDEX(TabPlayer2[Players],MATCH(P1673,TabPlayer2[Players],0)+1)))</f>
        <v/>
      </c>
      <c r="Q1674" t="str">
        <f t="shared" si="134"/>
        <v/>
      </c>
      <c r="R1674" t="str">
        <f>IF(TabResults[[#This Row],[Games-Periods-Players]]="","",1)</f>
        <v/>
      </c>
    </row>
    <row r="1675" spans="10:18" hidden="1" x14ac:dyDescent="0.25">
      <c r="J1675" s="11" t="str">
        <f t="shared" si="133"/>
        <v/>
      </c>
      <c r="K1675" t="str">
        <f>IF(ROW()-ROW($K$4)+1&gt;COUNTA($J$4:$J$5000)*COUNTA(TabPP[Players playing]),"",INDEX($J$4:$J$5000,INT((ROW()-ROW($K$4))/COUNTA(TabPP[Players playing])+1))&amp;"-"&amp;INDEX(TabPP[Players playing],MOD(ROW()-ROW($K$4),COUNTA(TabPP[Players playing]))+1))</f>
        <v>G5-P4-</v>
      </c>
      <c r="L1675" t="str">
        <f t="shared" si="135"/>
        <v/>
      </c>
      <c r="M1675" t="str">
        <f t="shared" si="136"/>
        <v/>
      </c>
      <c r="N1675" t="str">
        <f t="shared" si="137"/>
        <v/>
      </c>
      <c r="O1675" t="str">
        <f t="array" ref="O1675">IFERROR(INDEX($L$4:$L$5000,_xlfn.AGGREGATE(15,6,IF($L$4:$L$5000&lt;&gt;"",ROW($L$4:$L$5000)-ROW($L$4)+1,NA()),ROWS($O$4:O1675))),"")</f>
        <v/>
      </c>
      <c r="P1675" t="str">
        <f>IF(O1675="","",IF(INDEX(TabPlayer2[Players],MATCH(P1674,TabPlayer2[Players],0)+1)="",$B$4,INDEX(TabPlayer2[Players],MATCH(P1674,TabPlayer2[Players],0)+1)))</f>
        <v/>
      </c>
      <c r="Q1675" t="str">
        <f t="shared" si="134"/>
        <v/>
      </c>
      <c r="R1675" t="str">
        <f>IF(TabResults[[#This Row],[Games-Periods-Players]]="","",1)</f>
        <v/>
      </c>
    </row>
    <row r="1676" spans="10:18" hidden="1" x14ac:dyDescent="0.25">
      <c r="J1676" s="11" t="str">
        <f t="shared" si="133"/>
        <v/>
      </c>
      <c r="K1676" t="str">
        <f>IF(ROW()-ROW($K$4)+1&gt;COUNTA($J$4:$J$5000)*COUNTA(TabPP[Players playing]),"",INDEX($J$4:$J$5000,INT((ROW()-ROW($K$4))/COUNTA(TabPP[Players playing])+1))&amp;"-"&amp;INDEX(TabPP[Players playing],MOD(ROW()-ROW($K$4),COUNTA(TabPP[Players playing]))+1))</f>
        <v>G5-P4-</v>
      </c>
      <c r="L1676" t="str">
        <f t="shared" si="135"/>
        <v/>
      </c>
      <c r="M1676" t="str">
        <f t="shared" si="136"/>
        <v/>
      </c>
      <c r="N1676" t="str">
        <f t="shared" si="137"/>
        <v/>
      </c>
      <c r="O1676" t="str">
        <f t="array" ref="O1676">IFERROR(INDEX($L$4:$L$5000,_xlfn.AGGREGATE(15,6,IF($L$4:$L$5000&lt;&gt;"",ROW($L$4:$L$5000)-ROW($L$4)+1,NA()),ROWS($O$4:O1676))),"")</f>
        <v/>
      </c>
      <c r="P1676" t="str">
        <f>IF(O1676="","",IF(INDEX(TabPlayer2[Players],MATCH(P1675,TabPlayer2[Players],0)+1)="",$B$4,INDEX(TabPlayer2[Players],MATCH(P1675,TabPlayer2[Players],0)+1)))</f>
        <v/>
      </c>
      <c r="Q1676" t="str">
        <f t="shared" si="134"/>
        <v/>
      </c>
      <c r="R1676" t="str">
        <f>IF(TabResults[[#This Row],[Games-Periods-Players]]="","",1)</f>
        <v/>
      </c>
    </row>
    <row r="1677" spans="10:18" hidden="1" x14ac:dyDescent="0.25">
      <c r="J1677" s="11" t="str">
        <f t="shared" si="133"/>
        <v/>
      </c>
      <c r="K1677" t="str">
        <f>IF(ROW()-ROW($K$4)+1&gt;COUNTA($J$4:$J$5000)*COUNTA(TabPP[Players playing]),"",INDEX($J$4:$J$5000,INT((ROW()-ROW($K$4))/COUNTA(TabPP[Players playing])+1))&amp;"-"&amp;INDEX(TabPP[Players playing],MOD(ROW()-ROW($K$4),COUNTA(TabPP[Players playing]))+1))</f>
        <v>G5-P4-</v>
      </c>
      <c r="L1677" t="str">
        <f t="shared" si="135"/>
        <v/>
      </c>
      <c r="M1677" t="str">
        <f t="shared" si="136"/>
        <v/>
      </c>
      <c r="N1677" t="str">
        <f t="shared" si="137"/>
        <v/>
      </c>
      <c r="O1677" t="str">
        <f t="array" ref="O1677">IFERROR(INDEX($L$4:$L$5000,_xlfn.AGGREGATE(15,6,IF($L$4:$L$5000&lt;&gt;"",ROW($L$4:$L$5000)-ROW($L$4)+1,NA()),ROWS($O$4:O1677))),"")</f>
        <v/>
      </c>
      <c r="P1677" t="str">
        <f>IF(O1677="","",IF(INDEX(TabPlayer2[Players],MATCH(P1676,TabPlayer2[Players],0)+1)="",$B$4,INDEX(TabPlayer2[Players],MATCH(P1676,TabPlayer2[Players],0)+1)))</f>
        <v/>
      </c>
      <c r="Q1677" t="str">
        <f t="shared" si="134"/>
        <v/>
      </c>
      <c r="R1677" t="str">
        <f>IF(TabResults[[#This Row],[Games-Periods-Players]]="","",1)</f>
        <v/>
      </c>
    </row>
    <row r="1678" spans="10:18" hidden="1" x14ac:dyDescent="0.25">
      <c r="J1678" s="11" t="str">
        <f t="shared" si="133"/>
        <v/>
      </c>
      <c r="K1678" t="str">
        <f>IF(ROW()-ROW($K$4)+1&gt;COUNTA($J$4:$J$5000)*COUNTA(TabPP[Players playing]),"",INDEX($J$4:$J$5000,INT((ROW()-ROW($K$4))/COUNTA(TabPP[Players playing])+1))&amp;"-"&amp;INDEX(TabPP[Players playing],MOD(ROW()-ROW($K$4),COUNTA(TabPP[Players playing]))+1))</f>
        <v>G5-P4-</v>
      </c>
      <c r="L1678" t="str">
        <f t="shared" si="135"/>
        <v/>
      </c>
      <c r="M1678" t="str">
        <f t="shared" si="136"/>
        <v/>
      </c>
      <c r="N1678" t="str">
        <f t="shared" si="137"/>
        <v/>
      </c>
      <c r="O1678" t="str">
        <f t="array" ref="O1678">IFERROR(INDEX($L$4:$L$5000,_xlfn.AGGREGATE(15,6,IF($L$4:$L$5000&lt;&gt;"",ROW($L$4:$L$5000)-ROW($L$4)+1,NA()),ROWS($O$4:O1678))),"")</f>
        <v/>
      </c>
      <c r="P1678" t="str">
        <f>IF(O1678="","",IF(INDEX(TabPlayer2[Players],MATCH(P1677,TabPlayer2[Players],0)+1)="",$B$4,INDEX(TabPlayer2[Players],MATCH(P1677,TabPlayer2[Players],0)+1)))</f>
        <v/>
      </c>
      <c r="Q1678" t="str">
        <f t="shared" si="134"/>
        <v/>
      </c>
      <c r="R1678" t="str">
        <f>IF(TabResults[[#This Row],[Games-Periods-Players]]="","",1)</f>
        <v/>
      </c>
    </row>
    <row r="1679" spans="10:18" hidden="1" x14ac:dyDescent="0.25">
      <c r="J1679" s="11" t="str">
        <f t="shared" si="133"/>
        <v/>
      </c>
      <c r="K1679" t="str">
        <f>IF(ROW()-ROW($K$4)+1&gt;COUNTA($J$4:$J$5000)*COUNTA(TabPP[Players playing]),"",INDEX($J$4:$J$5000,INT((ROW()-ROW($K$4))/COUNTA(TabPP[Players playing])+1))&amp;"-"&amp;INDEX(TabPP[Players playing],MOD(ROW()-ROW($K$4),COUNTA(TabPP[Players playing]))+1))</f>
        <v>G5-P4-</v>
      </c>
      <c r="L1679" t="str">
        <f t="shared" si="135"/>
        <v/>
      </c>
      <c r="M1679" t="str">
        <f t="shared" si="136"/>
        <v/>
      </c>
      <c r="N1679" t="str">
        <f t="shared" si="137"/>
        <v/>
      </c>
      <c r="O1679" t="str">
        <f t="array" ref="O1679">IFERROR(INDEX($L$4:$L$5000,_xlfn.AGGREGATE(15,6,IF($L$4:$L$5000&lt;&gt;"",ROW($L$4:$L$5000)-ROW($L$4)+1,NA()),ROWS($O$4:O1679))),"")</f>
        <v/>
      </c>
      <c r="P1679" t="str">
        <f>IF(O1679="","",IF(INDEX(TabPlayer2[Players],MATCH(P1678,TabPlayer2[Players],0)+1)="",$B$4,INDEX(TabPlayer2[Players],MATCH(P1678,TabPlayer2[Players],0)+1)))</f>
        <v/>
      </c>
      <c r="Q1679" t="str">
        <f t="shared" si="134"/>
        <v/>
      </c>
      <c r="R1679" t="str">
        <f>IF(TabResults[[#This Row],[Games-Periods-Players]]="","",1)</f>
        <v/>
      </c>
    </row>
    <row r="1680" spans="10:18" hidden="1" x14ac:dyDescent="0.25">
      <c r="J1680" s="11" t="str">
        <f t="shared" si="133"/>
        <v/>
      </c>
      <c r="K1680" t="str">
        <f>IF(ROW()-ROW($K$4)+1&gt;COUNTA($J$4:$J$5000)*COUNTA(TabPP[Players playing]),"",INDEX($J$4:$J$5000,INT((ROW()-ROW($K$4))/COUNTA(TabPP[Players playing])+1))&amp;"-"&amp;INDEX(TabPP[Players playing],MOD(ROW()-ROW($K$4),COUNTA(TabPP[Players playing]))+1))</f>
        <v>G5-P4-</v>
      </c>
      <c r="L1680" t="str">
        <f t="shared" si="135"/>
        <v/>
      </c>
      <c r="M1680" t="str">
        <f t="shared" si="136"/>
        <v/>
      </c>
      <c r="N1680" t="str">
        <f t="shared" si="137"/>
        <v/>
      </c>
      <c r="O1680" t="str">
        <f t="array" ref="O1680">IFERROR(INDEX($L$4:$L$5000,_xlfn.AGGREGATE(15,6,IF($L$4:$L$5000&lt;&gt;"",ROW($L$4:$L$5000)-ROW($L$4)+1,NA()),ROWS($O$4:O1680))),"")</f>
        <v/>
      </c>
      <c r="P1680" t="str">
        <f>IF(O1680="","",IF(INDEX(TabPlayer2[Players],MATCH(P1679,TabPlayer2[Players],0)+1)="",$B$4,INDEX(TabPlayer2[Players],MATCH(P1679,TabPlayer2[Players],0)+1)))</f>
        <v/>
      </c>
      <c r="Q1680" t="str">
        <f t="shared" si="134"/>
        <v/>
      </c>
      <c r="R1680" t="str">
        <f>IF(TabResults[[#This Row],[Games-Periods-Players]]="","",1)</f>
        <v/>
      </c>
    </row>
    <row r="1681" spans="10:18" hidden="1" x14ac:dyDescent="0.25">
      <c r="J1681" s="11" t="str">
        <f t="shared" si="133"/>
        <v/>
      </c>
      <c r="K1681" t="str">
        <f>IF(ROW()-ROW($K$4)+1&gt;COUNTA($J$4:$J$5000)*COUNTA(TabPP[Players playing]),"",INDEX($J$4:$J$5000,INT((ROW()-ROW($K$4))/COUNTA(TabPP[Players playing])+1))&amp;"-"&amp;INDEX(TabPP[Players playing],MOD(ROW()-ROW($K$4),COUNTA(TabPP[Players playing]))+1))</f>
        <v>G5-P4-</v>
      </c>
      <c r="L1681" t="str">
        <f t="shared" si="135"/>
        <v/>
      </c>
      <c r="M1681" t="str">
        <f t="shared" si="136"/>
        <v/>
      </c>
      <c r="N1681" t="str">
        <f t="shared" si="137"/>
        <v/>
      </c>
      <c r="O1681" t="str">
        <f t="array" ref="O1681">IFERROR(INDEX($L$4:$L$5000,_xlfn.AGGREGATE(15,6,IF($L$4:$L$5000&lt;&gt;"",ROW($L$4:$L$5000)-ROW($L$4)+1,NA()),ROWS($O$4:O1681))),"")</f>
        <v/>
      </c>
      <c r="P1681" t="str">
        <f>IF(O1681="","",IF(INDEX(TabPlayer2[Players],MATCH(P1680,TabPlayer2[Players],0)+1)="",$B$4,INDEX(TabPlayer2[Players],MATCH(P1680,TabPlayer2[Players],0)+1)))</f>
        <v/>
      </c>
      <c r="Q1681" t="str">
        <f t="shared" si="134"/>
        <v/>
      </c>
      <c r="R1681" t="str">
        <f>IF(TabResults[[#This Row],[Games-Periods-Players]]="","",1)</f>
        <v/>
      </c>
    </row>
    <row r="1682" spans="10:18" hidden="1" x14ac:dyDescent="0.25">
      <c r="J1682" s="11" t="str">
        <f t="shared" si="133"/>
        <v/>
      </c>
      <c r="K1682" t="str">
        <f>IF(ROW()-ROW($K$4)+1&gt;COUNTA($J$4:$J$5000)*COUNTA(TabPP[Players playing]),"",INDEX($J$4:$J$5000,INT((ROW()-ROW($K$4))/COUNTA(TabPP[Players playing])+1))&amp;"-"&amp;INDEX(TabPP[Players playing],MOD(ROW()-ROW($K$4),COUNTA(TabPP[Players playing]))+1))</f>
        <v>G5-P4-</v>
      </c>
      <c r="L1682" t="str">
        <f t="shared" si="135"/>
        <v/>
      </c>
      <c r="M1682" t="str">
        <f t="shared" si="136"/>
        <v/>
      </c>
      <c r="N1682" t="str">
        <f t="shared" si="137"/>
        <v/>
      </c>
      <c r="O1682" t="str">
        <f t="array" ref="O1682">IFERROR(INDEX($L$4:$L$5000,_xlfn.AGGREGATE(15,6,IF($L$4:$L$5000&lt;&gt;"",ROW($L$4:$L$5000)-ROW($L$4)+1,NA()),ROWS($O$4:O1682))),"")</f>
        <v/>
      </c>
      <c r="P1682" t="str">
        <f>IF(O1682="","",IF(INDEX(TabPlayer2[Players],MATCH(P1681,TabPlayer2[Players],0)+1)="",$B$4,INDEX(TabPlayer2[Players],MATCH(P1681,TabPlayer2[Players],0)+1)))</f>
        <v/>
      </c>
      <c r="Q1682" t="str">
        <f t="shared" si="134"/>
        <v/>
      </c>
      <c r="R1682" t="str">
        <f>IF(TabResults[[#This Row],[Games-Periods-Players]]="","",1)</f>
        <v/>
      </c>
    </row>
    <row r="1683" spans="10:18" hidden="1" x14ac:dyDescent="0.25">
      <c r="J1683" s="11" t="str">
        <f t="shared" si="133"/>
        <v/>
      </c>
      <c r="K1683" t="str">
        <f>IF(ROW()-ROW($K$4)+1&gt;COUNTA($J$4:$J$5000)*COUNTA(TabPP[Players playing]),"",INDEX($J$4:$J$5000,INT((ROW()-ROW($K$4))/COUNTA(TabPP[Players playing])+1))&amp;"-"&amp;INDEX(TabPP[Players playing],MOD(ROW()-ROW($K$4),COUNTA(TabPP[Players playing]))+1))</f>
        <v>G5-P4-</v>
      </c>
      <c r="L1683" t="str">
        <f t="shared" si="135"/>
        <v/>
      </c>
      <c r="M1683" t="str">
        <f t="shared" si="136"/>
        <v/>
      </c>
      <c r="N1683" t="str">
        <f t="shared" si="137"/>
        <v/>
      </c>
      <c r="O1683" t="str">
        <f t="array" ref="O1683">IFERROR(INDEX($L$4:$L$5000,_xlfn.AGGREGATE(15,6,IF($L$4:$L$5000&lt;&gt;"",ROW($L$4:$L$5000)-ROW($L$4)+1,NA()),ROWS($O$4:O1683))),"")</f>
        <v/>
      </c>
      <c r="P1683" t="str">
        <f>IF(O1683="","",IF(INDEX(TabPlayer2[Players],MATCH(P1682,TabPlayer2[Players],0)+1)="",$B$4,INDEX(TabPlayer2[Players],MATCH(P1682,TabPlayer2[Players],0)+1)))</f>
        <v/>
      </c>
      <c r="Q1683" t="str">
        <f t="shared" si="134"/>
        <v/>
      </c>
      <c r="R1683" t="str">
        <f>IF(TabResults[[#This Row],[Games-Periods-Players]]="","",1)</f>
        <v/>
      </c>
    </row>
    <row r="1684" spans="10:18" hidden="1" x14ac:dyDescent="0.25">
      <c r="J1684" s="11" t="str">
        <f t="shared" si="133"/>
        <v/>
      </c>
      <c r="K1684" t="str">
        <f>IF(ROW()-ROW($K$4)+1&gt;COUNTA($J$4:$J$5000)*COUNTA(TabPP[Players playing]),"",INDEX($J$4:$J$5000,INT((ROW()-ROW($K$4))/COUNTA(TabPP[Players playing])+1))&amp;"-"&amp;INDEX(TabPP[Players playing],MOD(ROW()-ROW($K$4),COUNTA(TabPP[Players playing]))+1))</f>
        <v>G5-P5-PP1</v>
      </c>
      <c r="L1684" t="str">
        <f t="shared" si="135"/>
        <v>G5-P5-PP1</v>
      </c>
      <c r="M1684" t="str">
        <f t="shared" si="136"/>
        <v/>
      </c>
      <c r="N1684" t="str">
        <f t="shared" si="137"/>
        <v/>
      </c>
      <c r="O1684" t="str">
        <f t="array" ref="O1684">IFERROR(INDEX($L$4:$L$5000,_xlfn.AGGREGATE(15,6,IF($L$4:$L$5000&lt;&gt;"",ROW($L$4:$L$5000)-ROW($L$4)+1,NA()),ROWS($O$4:O1684))),"")</f>
        <v/>
      </c>
      <c r="P1684" t="str">
        <f>IF(O1684="","",IF(INDEX(TabPlayer2[Players],MATCH(P1683,TabPlayer2[Players],0)+1)="",$B$4,INDEX(TabPlayer2[Players],MATCH(P1683,TabPlayer2[Players],0)+1)))</f>
        <v/>
      </c>
      <c r="Q1684" t="str">
        <f t="shared" si="134"/>
        <v/>
      </c>
      <c r="R1684" t="str">
        <f>IF(TabResults[[#This Row],[Games-Periods-Players]]="","",1)</f>
        <v/>
      </c>
    </row>
    <row r="1685" spans="10:18" hidden="1" x14ac:dyDescent="0.25">
      <c r="J1685" s="11" t="str">
        <f t="shared" si="133"/>
        <v/>
      </c>
      <c r="K1685" t="str">
        <f>IF(ROW()-ROW($K$4)+1&gt;COUNTA($J$4:$J$5000)*COUNTA(TabPP[Players playing]),"",INDEX($J$4:$J$5000,INT((ROW()-ROW($K$4))/COUNTA(TabPP[Players playing])+1))&amp;"-"&amp;INDEX(TabPP[Players playing],MOD(ROW()-ROW($K$4),COUNTA(TabPP[Players playing]))+1))</f>
        <v>G5-P5-PP2</v>
      </c>
      <c r="L1685" t="str">
        <f t="shared" si="135"/>
        <v>G5-P5-PP2</v>
      </c>
      <c r="M1685" t="str">
        <f t="shared" si="136"/>
        <v/>
      </c>
      <c r="N1685" t="str">
        <f t="shared" si="137"/>
        <v/>
      </c>
      <c r="O1685" t="str">
        <f t="array" ref="O1685">IFERROR(INDEX($L$4:$L$5000,_xlfn.AGGREGATE(15,6,IF($L$4:$L$5000&lt;&gt;"",ROW($L$4:$L$5000)-ROW($L$4)+1,NA()),ROWS($O$4:O1685))),"")</f>
        <v/>
      </c>
      <c r="P1685" t="str">
        <f>IF(O1685="","",IF(INDEX(TabPlayer2[Players],MATCH(P1684,TabPlayer2[Players],0)+1)="",$B$4,INDEX(TabPlayer2[Players],MATCH(P1684,TabPlayer2[Players],0)+1)))</f>
        <v/>
      </c>
      <c r="Q1685" t="str">
        <f t="shared" si="134"/>
        <v/>
      </c>
      <c r="R1685" t="str">
        <f>IF(TabResults[[#This Row],[Games-Periods-Players]]="","",1)</f>
        <v/>
      </c>
    </row>
    <row r="1686" spans="10:18" hidden="1" x14ac:dyDescent="0.25">
      <c r="J1686" s="11" t="str">
        <f t="shared" si="133"/>
        <v/>
      </c>
      <c r="K1686" t="str">
        <f>IF(ROW()-ROW($K$4)+1&gt;COUNTA($J$4:$J$5000)*COUNTA(TabPP[Players playing]),"",INDEX($J$4:$J$5000,INT((ROW()-ROW($K$4))/COUNTA(TabPP[Players playing])+1))&amp;"-"&amp;INDEX(TabPP[Players playing],MOD(ROW()-ROW($K$4),COUNTA(TabPP[Players playing]))+1))</f>
        <v>G5-P5-PP3</v>
      </c>
      <c r="L1686" t="str">
        <f t="shared" si="135"/>
        <v>G5-P5-PP3</v>
      </c>
      <c r="M1686" t="str">
        <f t="shared" si="136"/>
        <v/>
      </c>
      <c r="N1686" t="str">
        <f t="shared" si="137"/>
        <v/>
      </c>
      <c r="O1686" t="str">
        <f t="array" ref="O1686">IFERROR(INDEX($L$4:$L$5000,_xlfn.AGGREGATE(15,6,IF($L$4:$L$5000&lt;&gt;"",ROW($L$4:$L$5000)-ROW($L$4)+1,NA()),ROWS($O$4:O1686))),"")</f>
        <v/>
      </c>
      <c r="P1686" t="str">
        <f>IF(O1686="","",IF(INDEX(TabPlayer2[Players],MATCH(P1685,TabPlayer2[Players],0)+1)="",$B$4,INDEX(TabPlayer2[Players],MATCH(P1685,TabPlayer2[Players],0)+1)))</f>
        <v/>
      </c>
      <c r="Q1686" t="str">
        <f t="shared" si="134"/>
        <v/>
      </c>
      <c r="R1686" t="str">
        <f>IF(TabResults[[#This Row],[Games-Periods-Players]]="","",1)</f>
        <v/>
      </c>
    </row>
    <row r="1687" spans="10:18" hidden="1" x14ac:dyDescent="0.25">
      <c r="J1687" s="11" t="str">
        <f t="shared" si="133"/>
        <v/>
      </c>
      <c r="K1687" t="str">
        <f>IF(ROW()-ROW($K$4)+1&gt;COUNTA($J$4:$J$5000)*COUNTA(TabPP[Players playing]),"",INDEX($J$4:$J$5000,INT((ROW()-ROW($K$4))/COUNTA(TabPP[Players playing])+1))&amp;"-"&amp;INDEX(TabPP[Players playing],MOD(ROW()-ROW($K$4),COUNTA(TabPP[Players playing]))+1))</f>
        <v>G5-P5-PP4</v>
      </c>
      <c r="L1687" t="str">
        <f t="shared" si="135"/>
        <v>G5-P5-PP4</v>
      </c>
      <c r="M1687" t="str">
        <f t="shared" si="136"/>
        <v/>
      </c>
      <c r="N1687" t="str">
        <f t="shared" si="137"/>
        <v/>
      </c>
      <c r="O1687" t="str">
        <f t="array" ref="O1687">IFERROR(INDEX($L$4:$L$5000,_xlfn.AGGREGATE(15,6,IF($L$4:$L$5000&lt;&gt;"",ROW($L$4:$L$5000)-ROW($L$4)+1,NA()),ROWS($O$4:O1687))),"")</f>
        <v/>
      </c>
      <c r="P1687" t="str">
        <f>IF(O1687="","",IF(INDEX(TabPlayer2[Players],MATCH(P1686,TabPlayer2[Players],0)+1)="",$B$4,INDEX(TabPlayer2[Players],MATCH(P1686,TabPlayer2[Players],0)+1)))</f>
        <v/>
      </c>
      <c r="Q1687" t="str">
        <f t="shared" si="134"/>
        <v/>
      </c>
      <c r="R1687" t="str">
        <f>IF(TabResults[[#This Row],[Games-Periods-Players]]="","",1)</f>
        <v/>
      </c>
    </row>
    <row r="1688" spans="10:18" hidden="1" x14ac:dyDescent="0.25">
      <c r="J1688" s="11" t="str">
        <f t="shared" si="133"/>
        <v/>
      </c>
      <c r="K1688" t="str">
        <f>IF(ROW()-ROW($K$4)+1&gt;COUNTA($J$4:$J$5000)*COUNTA(TabPP[Players playing]),"",INDEX($J$4:$J$5000,INT((ROW()-ROW($K$4))/COUNTA(TabPP[Players playing])+1))&amp;"-"&amp;INDEX(TabPP[Players playing],MOD(ROW()-ROW($K$4),COUNTA(TabPP[Players playing]))+1))</f>
        <v>G5-P5-PP5</v>
      </c>
      <c r="L1688" t="str">
        <f t="shared" si="135"/>
        <v>G5-P5-PP5</v>
      </c>
      <c r="M1688" t="str">
        <f t="shared" si="136"/>
        <v/>
      </c>
      <c r="N1688" t="str">
        <f t="shared" si="137"/>
        <v/>
      </c>
      <c r="O1688" t="str">
        <f t="array" ref="O1688">IFERROR(INDEX($L$4:$L$5000,_xlfn.AGGREGATE(15,6,IF($L$4:$L$5000&lt;&gt;"",ROW($L$4:$L$5000)-ROW($L$4)+1,NA()),ROWS($O$4:O1688))),"")</f>
        <v/>
      </c>
      <c r="P1688" t="str">
        <f>IF(O1688="","",IF(INDEX(TabPlayer2[Players],MATCH(P1687,TabPlayer2[Players],0)+1)="",$B$4,INDEX(TabPlayer2[Players],MATCH(P1687,TabPlayer2[Players],0)+1)))</f>
        <v/>
      </c>
      <c r="Q1688" t="str">
        <f t="shared" si="134"/>
        <v/>
      </c>
      <c r="R1688" t="str">
        <f>IF(TabResults[[#This Row],[Games-Periods-Players]]="","",1)</f>
        <v/>
      </c>
    </row>
    <row r="1689" spans="10:18" hidden="1" x14ac:dyDescent="0.25">
      <c r="J1689" s="11" t="str">
        <f t="shared" si="133"/>
        <v/>
      </c>
      <c r="K1689" t="str">
        <f>IF(ROW()-ROW($K$4)+1&gt;COUNTA($J$4:$J$5000)*COUNTA(TabPP[Players playing]),"",INDEX($J$4:$J$5000,INT((ROW()-ROW($K$4))/COUNTA(TabPP[Players playing])+1))&amp;"-"&amp;INDEX(TabPP[Players playing],MOD(ROW()-ROW($K$4),COUNTA(TabPP[Players playing]))+1))</f>
        <v>G5-P5-</v>
      </c>
      <c r="L1689" t="str">
        <f t="shared" si="135"/>
        <v/>
      </c>
      <c r="M1689" t="str">
        <f t="shared" si="136"/>
        <v/>
      </c>
      <c r="N1689" t="str">
        <f t="shared" si="137"/>
        <v/>
      </c>
      <c r="O1689" t="str">
        <f t="array" ref="O1689">IFERROR(INDEX($L$4:$L$5000,_xlfn.AGGREGATE(15,6,IF($L$4:$L$5000&lt;&gt;"",ROW($L$4:$L$5000)-ROW($L$4)+1,NA()),ROWS($O$4:O1689))),"")</f>
        <v/>
      </c>
      <c r="P1689" t="str">
        <f>IF(O1689="","",IF(INDEX(TabPlayer2[Players],MATCH(P1688,TabPlayer2[Players],0)+1)="",$B$4,INDEX(TabPlayer2[Players],MATCH(P1688,TabPlayer2[Players],0)+1)))</f>
        <v/>
      </c>
      <c r="Q1689" t="str">
        <f t="shared" si="134"/>
        <v/>
      </c>
      <c r="R1689" t="str">
        <f>IF(TabResults[[#This Row],[Games-Periods-Players]]="","",1)</f>
        <v/>
      </c>
    </row>
    <row r="1690" spans="10:18" hidden="1" x14ac:dyDescent="0.25">
      <c r="J1690" s="11" t="str">
        <f t="shared" si="133"/>
        <v/>
      </c>
      <c r="K1690" t="str">
        <f>IF(ROW()-ROW($K$4)+1&gt;COUNTA($J$4:$J$5000)*COUNTA(TabPP[Players playing]),"",INDEX($J$4:$J$5000,INT((ROW()-ROW($K$4))/COUNTA(TabPP[Players playing])+1))&amp;"-"&amp;INDEX(TabPP[Players playing],MOD(ROW()-ROW($K$4),COUNTA(TabPP[Players playing]))+1))</f>
        <v>G5-P5-</v>
      </c>
      <c r="L1690" t="str">
        <f t="shared" si="135"/>
        <v/>
      </c>
      <c r="M1690" t="str">
        <f t="shared" si="136"/>
        <v/>
      </c>
      <c r="N1690" t="str">
        <f t="shared" si="137"/>
        <v/>
      </c>
      <c r="O1690" t="str">
        <f t="array" ref="O1690">IFERROR(INDEX($L$4:$L$5000,_xlfn.AGGREGATE(15,6,IF($L$4:$L$5000&lt;&gt;"",ROW($L$4:$L$5000)-ROW($L$4)+1,NA()),ROWS($O$4:O1690))),"")</f>
        <v/>
      </c>
      <c r="P1690" t="str">
        <f>IF(O1690="","",IF(INDEX(TabPlayer2[Players],MATCH(P1689,TabPlayer2[Players],0)+1)="",$B$4,INDEX(TabPlayer2[Players],MATCH(P1689,TabPlayer2[Players],0)+1)))</f>
        <v/>
      </c>
      <c r="Q1690" t="str">
        <f t="shared" si="134"/>
        <v/>
      </c>
      <c r="R1690" t="str">
        <f>IF(TabResults[[#This Row],[Games-Periods-Players]]="","",1)</f>
        <v/>
      </c>
    </row>
    <row r="1691" spans="10:18" hidden="1" x14ac:dyDescent="0.25">
      <c r="J1691" s="11" t="str">
        <f t="shared" si="133"/>
        <v/>
      </c>
      <c r="K1691" t="str">
        <f>IF(ROW()-ROW($K$4)+1&gt;COUNTA($J$4:$J$5000)*COUNTA(TabPP[Players playing]),"",INDEX($J$4:$J$5000,INT((ROW()-ROW($K$4))/COUNTA(TabPP[Players playing])+1))&amp;"-"&amp;INDEX(TabPP[Players playing],MOD(ROW()-ROW($K$4),COUNTA(TabPP[Players playing]))+1))</f>
        <v>G5-P5-</v>
      </c>
      <c r="L1691" t="str">
        <f t="shared" si="135"/>
        <v/>
      </c>
      <c r="M1691" t="str">
        <f t="shared" si="136"/>
        <v/>
      </c>
      <c r="N1691" t="str">
        <f t="shared" si="137"/>
        <v/>
      </c>
      <c r="O1691" t="str">
        <f t="array" ref="O1691">IFERROR(INDEX($L$4:$L$5000,_xlfn.AGGREGATE(15,6,IF($L$4:$L$5000&lt;&gt;"",ROW($L$4:$L$5000)-ROW($L$4)+1,NA()),ROWS($O$4:O1691))),"")</f>
        <v/>
      </c>
      <c r="P1691" t="str">
        <f>IF(O1691="","",IF(INDEX(TabPlayer2[Players],MATCH(P1690,TabPlayer2[Players],0)+1)="",$B$4,INDEX(TabPlayer2[Players],MATCH(P1690,TabPlayer2[Players],0)+1)))</f>
        <v/>
      </c>
      <c r="Q1691" t="str">
        <f t="shared" si="134"/>
        <v/>
      </c>
      <c r="R1691" t="str">
        <f>IF(TabResults[[#This Row],[Games-Periods-Players]]="","",1)</f>
        <v/>
      </c>
    </row>
    <row r="1692" spans="10:18" hidden="1" x14ac:dyDescent="0.25">
      <c r="J1692" s="11" t="str">
        <f t="shared" si="133"/>
        <v/>
      </c>
      <c r="K1692" t="str">
        <f>IF(ROW()-ROW($K$4)+1&gt;COUNTA($J$4:$J$5000)*COUNTA(TabPP[Players playing]),"",INDEX($J$4:$J$5000,INT((ROW()-ROW($K$4))/COUNTA(TabPP[Players playing])+1))&amp;"-"&amp;INDEX(TabPP[Players playing],MOD(ROW()-ROW($K$4),COUNTA(TabPP[Players playing]))+1))</f>
        <v>G5-P5-</v>
      </c>
      <c r="L1692" t="str">
        <f t="shared" si="135"/>
        <v/>
      </c>
      <c r="M1692" t="str">
        <f t="shared" si="136"/>
        <v/>
      </c>
      <c r="N1692" t="str">
        <f t="shared" si="137"/>
        <v/>
      </c>
      <c r="O1692" t="str">
        <f t="array" ref="O1692">IFERROR(INDEX($L$4:$L$5000,_xlfn.AGGREGATE(15,6,IF($L$4:$L$5000&lt;&gt;"",ROW($L$4:$L$5000)-ROW($L$4)+1,NA()),ROWS($O$4:O1692))),"")</f>
        <v/>
      </c>
      <c r="P1692" t="str">
        <f>IF(O1692="","",IF(INDEX(TabPlayer2[Players],MATCH(P1691,TabPlayer2[Players],0)+1)="",$B$4,INDEX(TabPlayer2[Players],MATCH(P1691,TabPlayer2[Players],0)+1)))</f>
        <v/>
      </c>
      <c r="Q1692" t="str">
        <f t="shared" si="134"/>
        <v/>
      </c>
      <c r="R1692" t="str">
        <f>IF(TabResults[[#This Row],[Games-Periods-Players]]="","",1)</f>
        <v/>
      </c>
    </row>
    <row r="1693" spans="10:18" hidden="1" x14ac:dyDescent="0.25">
      <c r="J1693" s="11" t="str">
        <f t="shared" si="133"/>
        <v/>
      </c>
      <c r="K1693" t="str">
        <f>IF(ROW()-ROW($K$4)+1&gt;COUNTA($J$4:$J$5000)*COUNTA(TabPP[Players playing]),"",INDEX($J$4:$J$5000,INT((ROW()-ROW($K$4))/COUNTA(TabPP[Players playing])+1))&amp;"-"&amp;INDEX(TabPP[Players playing],MOD(ROW()-ROW($K$4),COUNTA(TabPP[Players playing]))+1))</f>
        <v>G5-P5-</v>
      </c>
      <c r="L1693" t="str">
        <f t="shared" si="135"/>
        <v/>
      </c>
      <c r="M1693" t="str">
        <f t="shared" si="136"/>
        <v/>
      </c>
      <c r="N1693" t="str">
        <f t="shared" si="137"/>
        <v/>
      </c>
      <c r="O1693" t="str">
        <f t="array" ref="O1693">IFERROR(INDEX($L$4:$L$5000,_xlfn.AGGREGATE(15,6,IF($L$4:$L$5000&lt;&gt;"",ROW($L$4:$L$5000)-ROW($L$4)+1,NA()),ROWS($O$4:O1693))),"")</f>
        <v/>
      </c>
      <c r="P1693" t="str">
        <f>IF(O1693="","",IF(INDEX(TabPlayer2[Players],MATCH(P1692,TabPlayer2[Players],0)+1)="",$B$4,INDEX(TabPlayer2[Players],MATCH(P1692,TabPlayer2[Players],0)+1)))</f>
        <v/>
      </c>
      <c r="Q1693" t="str">
        <f t="shared" si="134"/>
        <v/>
      </c>
      <c r="R1693" t="str">
        <f>IF(TabResults[[#This Row],[Games-Periods-Players]]="","",1)</f>
        <v/>
      </c>
    </row>
    <row r="1694" spans="10:18" hidden="1" x14ac:dyDescent="0.25">
      <c r="J1694" s="11" t="str">
        <f t="shared" si="133"/>
        <v/>
      </c>
      <c r="K1694" t="str">
        <f>IF(ROW()-ROW($K$4)+1&gt;COUNTA($J$4:$J$5000)*COUNTA(TabPP[Players playing]),"",INDEX($J$4:$J$5000,INT((ROW()-ROW($K$4))/COUNTA(TabPP[Players playing])+1))&amp;"-"&amp;INDEX(TabPP[Players playing],MOD(ROW()-ROW($K$4),COUNTA(TabPP[Players playing]))+1))</f>
        <v>G5-P5-</v>
      </c>
      <c r="L1694" t="str">
        <f t="shared" si="135"/>
        <v/>
      </c>
      <c r="M1694" t="str">
        <f t="shared" si="136"/>
        <v/>
      </c>
      <c r="N1694" t="str">
        <f t="shared" si="137"/>
        <v/>
      </c>
      <c r="O1694" t="str">
        <f t="array" ref="O1694">IFERROR(INDEX($L$4:$L$5000,_xlfn.AGGREGATE(15,6,IF($L$4:$L$5000&lt;&gt;"",ROW($L$4:$L$5000)-ROW($L$4)+1,NA()),ROWS($O$4:O1694))),"")</f>
        <v/>
      </c>
      <c r="P1694" t="str">
        <f>IF(O1694="","",IF(INDEX(TabPlayer2[Players],MATCH(P1693,TabPlayer2[Players],0)+1)="",$B$4,INDEX(TabPlayer2[Players],MATCH(P1693,TabPlayer2[Players],0)+1)))</f>
        <v/>
      </c>
      <c r="Q1694" t="str">
        <f t="shared" si="134"/>
        <v/>
      </c>
      <c r="R1694" t="str">
        <f>IF(TabResults[[#This Row],[Games-Periods-Players]]="","",1)</f>
        <v/>
      </c>
    </row>
    <row r="1695" spans="10:18" hidden="1" x14ac:dyDescent="0.25">
      <c r="J1695" s="11" t="str">
        <f t="shared" si="133"/>
        <v/>
      </c>
      <c r="K1695" t="str">
        <f>IF(ROW()-ROW($K$4)+1&gt;COUNTA($J$4:$J$5000)*COUNTA(TabPP[Players playing]),"",INDEX($J$4:$J$5000,INT((ROW()-ROW($K$4))/COUNTA(TabPP[Players playing])+1))&amp;"-"&amp;INDEX(TabPP[Players playing],MOD(ROW()-ROW($K$4),COUNTA(TabPP[Players playing]))+1))</f>
        <v>G5-P5-</v>
      </c>
      <c r="L1695" t="str">
        <f t="shared" si="135"/>
        <v/>
      </c>
      <c r="M1695" t="str">
        <f t="shared" si="136"/>
        <v/>
      </c>
      <c r="N1695" t="str">
        <f t="shared" si="137"/>
        <v/>
      </c>
      <c r="O1695" t="str">
        <f t="array" ref="O1695">IFERROR(INDEX($L$4:$L$5000,_xlfn.AGGREGATE(15,6,IF($L$4:$L$5000&lt;&gt;"",ROW($L$4:$L$5000)-ROW($L$4)+1,NA()),ROWS($O$4:O1695))),"")</f>
        <v/>
      </c>
      <c r="P1695" t="str">
        <f>IF(O1695="","",IF(INDEX(TabPlayer2[Players],MATCH(P1694,TabPlayer2[Players],0)+1)="",$B$4,INDEX(TabPlayer2[Players],MATCH(P1694,TabPlayer2[Players],0)+1)))</f>
        <v/>
      </c>
      <c r="Q1695" t="str">
        <f t="shared" si="134"/>
        <v/>
      </c>
      <c r="R1695" t="str">
        <f>IF(TabResults[[#This Row],[Games-Periods-Players]]="","",1)</f>
        <v/>
      </c>
    </row>
    <row r="1696" spans="10:18" hidden="1" x14ac:dyDescent="0.25">
      <c r="J1696" s="11" t="str">
        <f t="shared" si="133"/>
        <v/>
      </c>
      <c r="K1696" t="str">
        <f>IF(ROW()-ROW($K$4)+1&gt;COUNTA($J$4:$J$5000)*COUNTA(TabPP[Players playing]),"",INDEX($J$4:$J$5000,INT((ROW()-ROW($K$4))/COUNTA(TabPP[Players playing])+1))&amp;"-"&amp;INDEX(TabPP[Players playing],MOD(ROW()-ROW($K$4),COUNTA(TabPP[Players playing]))+1))</f>
        <v>G5-P5-</v>
      </c>
      <c r="L1696" t="str">
        <f t="shared" si="135"/>
        <v/>
      </c>
      <c r="M1696" t="str">
        <f t="shared" si="136"/>
        <v/>
      </c>
      <c r="N1696" t="str">
        <f t="shared" si="137"/>
        <v/>
      </c>
      <c r="O1696" t="str">
        <f t="array" ref="O1696">IFERROR(INDEX($L$4:$L$5000,_xlfn.AGGREGATE(15,6,IF($L$4:$L$5000&lt;&gt;"",ROW($L$4:$L$5000)-ROW($L$4)+1,NA()),ROWS($O$4:O1696))),"")</f>
        <v/>
      </c>
      <c r="P1696" t="str">
        <f>IF(O1696="","",IF(INDEX(TabPlayer2[Players],MATCH(P1695,TabPlayer2[Players],0)+1)="",$B$4,INDEX(TabPlayer2[Players],MATCH(P1695,TabPlayer2[Players],0)+1)))</f>
        <v/>
      </c>
      <c r="Q1696" t="str">
        <f t="shared" si="134"/>
        <v/>
      </c>
      <c r="R1696" t="str">
        <f>IF(TabResults[[#This Row],[Games-Periods-Players]]="","",1)</f>
        <v/>
      </c>
    </row>
    <row r="1697" spans="10:18" hidden="1" x14ac:dyDescent="0.25">
      <c r="J1697" s="11" t="str">
        <f t="shared" si="133"/>
        <v/>
      </c>
      <c r="K1697" t="str">
        <f>IF(ROW()-ROW($K$4)+1&gt;COUNTA($J$4:$J$5000)*COUNTA(TabPP[Players playing]),"",INDEX($J$4:$J$5000,INT((ROW()-ROW($K$4))/COUNTA(TabPP[Players playing])+1))&amp;"-"&amp;INDEX(TabPP[Players playing],MOD(ROW()-ROW($K$4),COUNTA(TabPP[Players playing]))+1))</f>
        <v>G5-P5-</v>
      </c>
      <c r="L1697" t="str">
        <f t="shared" si="135"/>
        <v/>
      </c>
      <c r="M1697" t="str">
        <f t="shared" si="136"/>
        <v/>
      </c>
      <c r="N1697" t="str">
        <f t="shared" si="137"/>
        <v/>
      </c>
      <c r="O1697" t="str">
        <f t="array" ref="O1697">IFERROR(INDEX($L$4:$L$5000,_xlfn.AGGREGATE(15,6,IF($L$4:$L$5000&lt;&gt;"",ROW($L$4:$L$5000)-ROW($L$4)+1,NA()),ROWS($O$4:O1697))),"")</f>
        <v/>
      </c>
      <c r="P1697" t="str">
        <f>IF(O1697="","",IF(INDEX(TabPlayer2[Players],MATCH(P1696,TabPlayer2[Players],0)+1)="",$B$4,INDEX(TabPlayer2[Players],MATCH(P1696,TabPlayer2[Players],0)+1)))</f>
        <v/>
      </c>
      <c r="Q1697" t="str">
        <f t="shared" si="134"/>
        <v/>
      </c>
      <c r="R1697" t="str">
        <f>IF(TabResults[[#This Row],[Games-Periods-Players]]="","",1)</f>
        <v/>
      </c>
    </row>
    <row r="1698" spans="10:18" hidden="1" x14ac:dyDescent="0.25">
      <c r="J1698" s="11" t="str">
        <f t="shared" si="133"/>
        <v/>
      </c>
      <c r="K1698" t="str">
        <f>IF(ROW()-ROW($K$4)+1&gt;COUNTA($J$4:$J$5000)*COUNTA(TabPP[Players playing]),"",INDEX($J$4:$J$5000,INT((ROW()-ROW($K$4))/COUNTA(TabPP[Players playing])+1))&amp;"-"&amp;INDEX(TabPP[Players playing],MOD(ROW()-ROW($K$4),COUNTA(TabPP[Players playing]))+1))</f>
        <v>G5-P5-</v>
      </c>
      <c r="L1698" t="str">
        <f t="shared" si="135"/>
        <v/>
      </c>
      <c r="M1698" t="str">
        <f t="shared" si="136"/>
        <v/>
      </c>
      <c r="N1698" t="str">
        <f t="shared" si="137"/>
        <v/>
      </c>
      <c r="O1698" t="str">
        <f t="array" ref="O1698">IFERROR(INDEX($L$4:$L$5000,_xlfn.AGGREGATE(15,6,IF($L$4:$L$5000&lt;&gt;"",ROW($L$4:$L$5000)-ROW($L$4)+1,NA()),ROWS($O$4:O1698))),"")</f>
        <v/>
      </c>
      <c r="P1698" t="str">
        <f>IF(O1698="","",IF(INDEX(TabPlayer2[Players],MATCH(P1697,TabPlayer2[Players],0)+1)="",$B$4,INDEX(TabPlayer2[Players],MATCH(P1697,TabPlayer2[Players],0)+1)))</f>
        <v/>
      </c>
      <c r="Q1698" t="str">
        <f t="shared" si="134"/>
        <v/>
      </c>
      <c r="R1698" t="str">
        <f>IF(TabResults[[#This Row],[Games-Periods-Players]]="","",1)</f>
        <v/>
      </c>
    </row>
    <row r="1699" spans="10:18" hidden="1" x14ac:dyDescent="0.25">
      <c r="J1699" s="11" t="str">
        <f t="shared" si="133"/>
        <v/>
      </c>
      <c r="K1699" t="str">
        <f>IF(ROW()-ROW($K$4)+1&gt;COUNTA($J$4:$J$5000)*COUNTA(TabPP[Players playing]),"",INDEX($J$4:$J$5000,INT((ROW()-ROW($K$4))/COUNTA(TabPP[Players playing])+1))&amp;"-"&amp;INDEX(TabPP[Players playing],MOD(ROW()-ROW($K$4),COUNTA(TabPP[Players playing]))+1))</f>
        <v>G5-P5-</v>
      </c>
      <c r="L1699" t="str">
        <f t="shared" si="135"/>
        <v/>
      </c>
      <c r="M1699" t="str">
        <f t="shared" si="136"/>
        <v/>
      </c>
      <c r="N1699" t="str">
        <f t="shared" si="137"/>
        <v/>
      </c>
      <c r="O1699" t="str">
        <f t="array" ref="O1699">IFERROR(INDEX($L$4:$L$5000,_xlfn.AGGREGATE(15,6,IF($L$4:$L$5000&lt;&gt;"",ROW($L$4:$L$5000)-ROW($L$4)+1,NA()),ROWS($O$4:O1699))),"")</f>
        <v/>
      </c>
      <c r="P1699" t="str">
        <f>IF(O1699="","",IF(INDEX(TabPlayer2[Players],MATCH(P1698,TabPlayer2[Players],0)+1)="",$B$4,INDEX(TabPlayer2[Players],MATCH(P1698,TabPlayer2[Players],0)+1)))</f>
        <v/>
      </c>
      <c r="Q1699" t="str">
        <f t="shared" si="134"/>
        <v/>
      </c>
      <c r="R1699" t="str">
        <f>IF(TabResults[[#This Row],[Games-Periods-Players]]="","",1)</f>
        <v/>
      </c>
    </row>
    <row r="1700" spans="10:18" hidden="1" x14ac:dyDescent="0.25">
      <c r="J1700" s="11" t="str">
        <f t="shared" si="133"/>
        <v/>
      </c>
      <c r="K1700" t="str">
        <f>IF(ROW()-ROW($K$4)+1&gt;COUNTA($J$4:$J$5000)*COUNTA(TabPP[Players playing]),"",INDEX($J$4:$J$5000,INT((ROW()-ROW($K$4))/COUNTA(TabPP[Players playing])+1))&amp;"-"&amp;INDEX(TabPP[Players playing],MOD(ROW()-ROW($K$4),COUNTA(TabPP[Players playing]))+1))</f>
        <v>G5-P5-</v>
      </c>
      <c r="L1700" t="str">
        <f t="shared" si="135"/>
        <v/>
      </c>
      <c r="M1700" t="str">
        <f t="shared" si="136"/>
        <v/>
      </c>
      <c r="N1700" t="str">
        <f t="shared" si="137"/>
        <v/>
      </c>
      <c r="O1700" t="str">
        <f t="array" ref="O1700">IFERROR(INDEX($L$4:$L$5000,_xlfn.AGGREGATE(15,6,IF($L$4:$L$5000&lt;&gt;"",ROW($L$4:$L$5000)-ROW($L$4)+1,NA()),ROWS($O$4:O1700))),"")</f>
        <v/>
      </c>
      <c r="P1700" t="str">
        <f>IF(O1700="","",IF(INDEX(TabPlayer2[Players],MATCH(P1699,TabPlayer2[Players],0)+1)="",$B$4,INDEX(TabPlayer2[Players],MATCH(P1699,TabPlayer2[Players],0)+1)))</f>
        <v/>
      </c>
      <c r="Q1700" t="str">
        <f t="shared" si="134"/>
        <v/>
      </c>
      <c r="R1700" t="str">
        <f>IF(TabResults[[#This Row],[Games-Periods-Players]]="","",1)</f>
        <v/>
      </c>
    </row>
    <row r="1701" spans="10:18" hidden="1" x14ac:dyDescent="0.25">
      <c r="J1701" s="11" t="str">
        <f t="shared" si="133"/>
        <v/>
      </c>
      <c r="K1701" t="str">
        <f>IF(ROW()-ROW($K$4)+1&gt;COUNTA($J$4:$J$5000)*COUNTA(TabPP[Players playing]),"",INDEX($J$4:$J$5000,INT((ROW()-ROW($K$4))/COUNTA(TabPP[Players playing])+1))&amp;"-"&amp;INDEX(TabPP[Players playing],MOD(ROW()-ROW($K$4),COUNTA(TabPP[Players playing]))+1))</f>
        <v>G5-P5-</v>
      </c>
      <c r="L1701" t="str">
        <f t="shared" si="135"/>
        <v/>
      </c>
      <c r="M1701" t="str">
        <f t="shared" si="136"/>
        <v/>
      </c>
      <c r="N1701" t="str">
        <f t="shared" si="137"/>
        <v/>
      </c>
      <c r="O1701" t="str">
        <f t="array" ref="O1701">IFERROR(INDEX($L$4:$L$5000,_xlfn.AGGREGATE(15,6,IF($L$4:$L$5000&lt;&gt;"",ROW($L$4:$L$5000)-ROW($L$4)+1,NA()),ROWS($O$4:O1701))),"")</f>
        <v/>
      </c>
      <c r="P1701" t="str">
        <f>IF(O1701="","",IF(INDEX(TabPlayer2[Players],MATCH(P1700,TabPlayer2[Players],0)+1)="",$B$4,INDEX(TabPlayer2[Players],MATCH(P1700,TabPlayer2[Players],0)+1)))</f>
        <v/>
      </c>
      <c r="Q1701" t="str">
        <f t="shared" si="134"/>
        <v/>
      </c>
      <c r="R1701" t="str">
        <f>IF(TabResults[[#This Row],[Games-Periods-Players]]="","",1)</f>
        <v/>
      </c>
    </row>
    <row r="1702" spans="10:18" hidden="1" x14ac:dyDescent="0.25">
      <c r="J1702" s="11" t="str">
        <f t="shared" si="133"/>
        <v/>
      </c>
      <c r="K1702" t="str">
        <f>IF(ROW()-ROW($K$4)+1&gt;COUNTA($J$4:$J$5000)*COUNTA(TabPP[Players playing]),"",INDEX($J$4:$J$5000,INT((ROW()-ROW($K$4))/COUNTA(TabPP[Players playing])+1))&amp;"-"&amp;INDEX(TabPP[Players playing],MOD(ROW()-ROW($K$4),COUNTA(TabPP[Players playing]))+1))</f>
        <v>G5-P5-</v>
      </c>
      <c r="L1702" t="str">
        <f t="shared" si="135"/>
        <v/>
      </c>
      <c r="M1702" t="str">
        <f t="shared" si="136"/>
        <v/>
      </c>
      <c r="N1702" t="str">
        <f t="shared" si="137"/>
        <v/>
      </c>
      <c r="O1702" t="str">
        <f t="array" ref="O1702">IFERROR(INDEX($L$4:$L$5000,_xlfn.AGGREGATE(15,6,IF($L$4:$L$5000&lt;&gt;"",ROW($L$4:$L$5000)-ROW($L$4)+1,NA()),ROWS($O$4:O1702))),"")</f>
        <v/>
      </c>
      <c r="P1702" t="str">
        <f>IF(O1702="","",IF(INDEX(TabPlayer2[Players],MATCH(P1701,TabPlayer2[Players],0)+1)="",$B$4,INDEX(TabPlayer2[Players],MATCH(P1701,TabPlayer2[Players],0)+1)))</f>
        <v/>
      </c>
      <c r="Q1702" t="str">
        <f t="shared" si="134"/>
        <v/>
      </c>
      <c r="R1702" t="str">
        <f>IF(TabResults[[#This Row],[Games-Periods-Players]]="","",1)</f>
        <v/>
      </c>
    </row>
    <row r="1703" spans="10:18" hidden="1" x14ac:dyDescent="0.25">
      <c r="J1703" s="11" t="str">
        <f t="shared" si="133"/>
        <v/>
      </c>
      <c r="K1703" t="str">
        <f>IF(ROW()-ROW($K$4)+1&gt;COUNTA($J$4:$J$5000)*COUNTA(TabPP[Players playing]),"",INDEX($J$4:$J$5000,INT((ROW()-ROW($K$4))/COUNTA(TabPP[Players playing])+1))&amp;"-"&amp;INDEX(TabPP[Players playing],MOD(ROW()-ROW($K$4),COUNTA(TabPP[Players playing]))+1))</f>
        <v>G5-P5-</v>
      </c>
      <c r="L1703" t="str">
        <f t="shared" si="135"/>
        <v/>
      </c>
      <c r="M1703" t="str">
        <f t="shared" si="136"/>
        <v/>
      </c>
      <c r="N1703" t="str">
        <f t="shared" si="137"/>
        <v/>
      </c>
      <c r="O1703" t="str">
        <f t="array" ref="O1703">IFERROR(INDEX($L$4:$L$5000,_xlfn.AGGREGATE(15,6,IF($L$4:$L$5000&lt;&gt;"",ROW($L$4:$L$5000)-ROW($L$4)+1,NA()),ROWS($O$4:O1703))),"")</f>
        <v/>
      </c>
      <c r="P1703" t="str">
        <f>IF(O1703="","",IF(INDEX(TabPlayer2[Players],MATCH(P1702,TabPlayer2[Players],0)+1)="",$B$4,INDEX(TabPlayer2[Players],MATCH(P1702,TabPlayer2[Players],0)+1)))</f>
        <v/>
      </c>
      <c r="Q1703" t="str">
        <f t="shared" si="134"/>
        <v/>
      </c>
      <c r="R1703" t="str">
        <f>IF(TabResults[[#This Row],[Games-Periods-Players]]="","",1)</f>
        <v/>
      </c>
    </row>
    <row r="1704" spans="10:18" hidden="1" x14ac:dyDescent="0.25">
      <c r="J1704" s="11" t="str">
        <f t="shared" si="133"/>
        <v/>
      </c>
      <c r="K1704" t="str">
        <f>IF(ROW()-ROW($K$4)+1&gt;COUNTA($J$4:$J$5000)*COUNTA(TabPP[Players playing]),"",INDEX($J$4:$J$5000,INT((ROW()-ROW($K$4))/COUNTA(TabPP[Players playing])+1))&amp;"-"&amp;INDEX(TabPP[Players playing],MOD(ROW()-ROW($K$4),COUNTA(TabPP[Players playing]))+1))</f>
        <v>G5-P6-PP1</v>
      </c>
      <c r="L1704" t="str">
        <f t="shared" si="135"/>
        <v>G5-P6-PP1</v>
      </c>
      <c r="M1704" t="str">
        <f t="shared" si="136"/>
        <v/>
      </c>
      <c r="N1704" t="str">
        <f t="shared" si="137"/>
        <v/>
      </c>
      <c r="O1704" t="str">
        <f t="array" ref="O1704">IFERROR(INDEX($L$4:$L$5000,_xlfn.AGGREGATE(15,6,IF($L$4:$L$5000&lt;&gt;"",ROW($L$4:$L$5000)-ROW($L$4)+1,NA()),ROWS($O$4:O1704))),"")</f>
        <v/>
      </c>
      <c r="P1704" t="str">
        <f>IF(O1704="","",IF(INDEX(TabPlayer2[Players],MATCH(P1703,TabPlayer2[Players],0)+1)="",$B$4,INDEX(TabPlayer2[Players],MATCH(P1703,TabPlayer2[Players],0)+1)))</f>
        <v/>
      </c>
      <c r="Q1704" t="str">
        <f t="shared" si="134"/>
        <v/>
      </c>
      <c r="R1704" t="str">
        <f>IF(TabResults[[#This Row],[Games-Periods-Players]]="","",1)</f>
        <v/>
      </c>
    </row>
    <row r="1705" spans="10:18" hidden="1" x14ac:dyDescent="0.25">
      <c r="J1705" s="11" t="str">
        <f t="shared" si="133"/>
        <v/>
      </c>
      <c r="K1705" t="str">
        <f>IF(ROW()-ROW($K$4)+1&gt;COUNTA($J$4:$J$5000)*COUNTA(TabPP[Players playing]),"",INDEX($J$4:$J$5000,INT((ROW()-ROW($K$4))/COUNTA(TabPP[Players playing])+1))&amp;"-"&amp;INDEX(TabPP[Players playing],MOD(ROW()-ROW($K$4),COUNTA(TabPP[Players playing]))+1))</f>
        <v>G5-P6-PP2</v>
      </c>
      <c r="L1705" t="str">
        <f t="shared" si="135"/>
        <v>G5-P6-PP2</v>
      </c>
      <c r="M1705" t="str">
        <f t="shared" si="136"/>
        <v/>
      </c>
      <c r="N1705" t="str">
        <f t="shared" si="137"/>
        <v/>
      </c>
      <c r="O1705" t="str">
        <f t="array" ref="O1705">IFERROR(INDEX($L$4:$L$5000,_xlfn.AGGREGATE(15,6,IF($L$4:$L$5000&lt;&gt;"",ROW($L$4:$L$5000)-ROW($L$4)+1,NA()),ROWS($O$4:O1705))),"")</f>
        <v/>
      </c>
      <c r="P1705" t="str">
        <f>IF(O1705="","",IF(INDEX(TabPlayer2[Players],MATCH(P1704,TabPlayer2[Players],0)+1)="",$B$4,INDEX(TabPlayer2[Players],MATCH(P1704,TabPlayer2[Players],0)+1)))</f>
        <v/>
      </c>
      <c r="Q1705" t="str">
        <f t="shared" si="134"/>
        <v/>
      </c>
      <c r="R1705" t="str">
        <f>IF(TabResults[[#This Row],[Games-Periods-Players]]="","",1)</f>
        <v/>
      </c>
    </row>
    <row r="1706" spans="10:18" hidden="1" x14ac:dyDescent="0.25">
      <c r="J1706" s="11" t="str">
        <f t="shared" si="133"/>
        <v/>
      </c>
      <c r="K1706" t="str">
        <f>IF(ROW()-ROW($K$4)+1&gt;COUNTA($J$4:$J$5000)*COUNTA(TabPP[Players playing]),"",INDEX($J$4:$J$5000,INT((ROW()-ROW($K$4))/COUNTA(TabPP[Players playing])+1))&amp;"-"&amp;INDEX(TabPP[Players playing],MOD(ROW()-ROW($K$4),COUNTA(TabPP[Players playing]))+1))</f>
        <v>G5-P6-PP3</v>
      </c>
      <c r="L1706" t="str">
        <f t="shared" si="135"/>
        <v>G5-P6-PP3</v>
      </c>
      <c r="M1706" t="str">
        <f t="shared" si="136"/>
        <v/>
      </c>
      <c r="N1706" t="str">
        <f t="shared" si="137"/>
        <v/>
      </c>
      <c r="O1706" t="str">
        <f t="array" ref="O1706">IFERROR(INDEX($L$4:$L$5000,_xlfn.AGGREGATE(15,6,IF($L$4:$L$5000&lt;&gt;"",ROW($L$4:$L$5000)-ROW($L$4)+1,NA()),ROWS($O$4:O1706))),"")</f>
        <v/>
      </c>
      <c r="P1706" t="str">
        <f>IF(O1706="","",IF(INDEX(TabPlayer2[Players],MATCH(P1705,TabPlayer2[Players],0)+1)="",$B$4,INDEX(TabPlayer2[Players],MATCH(P1705,TabPlayer2[Players],0)+1)))</f>
        <v/>
      </c>
      <c r="Q1706" t="str">
        <f t="shared" si="134"/>
        <v/>
      </c>
      <c r="R1706" t="str">
        <f>IF(TabResults[[#This Row],[Games-Periods-Players]]="","",1)</f>
        <v/>
      </c>
    </row>
    <row r="1707" spans="10:18" hidden="1" x14ac:dyDescent="0.25">
      <c r="J1707" s="11" t="str">
        <f t="shared" si="133"/>
        <v/>
      </c>
      <c r="K1707" t="str">
        <f>IF(ROW()-ROW($K$4)+1&gt;COUNTA($J$4:$J$5000)*COUNTA(TabPP[Players playing]),"",INDEX($J$4:$J$5000,INT((ROW()-ROW($K$4))/COUNTA(TabPP[Players playing])+1))&amp;"-"&amp;INDEX(TabPP[Players playing],MOD(ROW()-ROW($K$4),COUNTA(TabPP[Players playing]))+1))</f>
        <v>G5-P6-PP4</v>
      </c>
      <c r="L1707" t="str">
        <f t="shared" si="135"/>
        <v>G5-P6-PP4</v>
      </c>
      <c r="M1707" t="str">
        <f t="shared" si="136"/>
        <v/>
      </c>
      <c r="N1707" t="str">
        <f t="shared" si="137"/>
        <v/>
      </c>
      <c r="O1707" t="str">
        <f t="array" ref="O1707">IFERROR(INDEX($L$4:$L$5000,_xlfn.AGGREGATE(15,6,IF($L$4:$L$5000&lt;&gt;"",ROW($L$4:$L$5000)-ROW($L$4)+1,NA()),ROWS($O$4:O1707))),"")</f>
        <v/>
      </c>
      <c r="P1707" t="str">
        <f>IF(O1707="","",IF(INDEX(TabPlayer2[Players],MATCH(P1706,TabPlayer2[Players],0)+1)="",$B$4,INDEX(TabPlayer2[Players],MATCH(P1706,TabPlayer2[Players],0)+1)))</f>
        <v/>
      </c>
      <c r="Q1707" t="str">
        <f t="shared" si="134"/>
        <v/>
      </c>
      <c r="R1707" t="str">
        <f>IF(TabResults[[#This Row],[Games-Periods-Players]]="","",1)</f>
        <v/>
      </c>
    </row>
    <row r="1708" spans="10:18" hidden="1" x14ac:dyDescent="0.25">
      <c r="J1708" s="11" t="str">
        <f t="shared" si="133"/>
        <v/>
      </c>
      <c r="K1708" t="str">
        <f>IF(ROW()-ROW($K$4)+1&gt;COUNTA($J$4:$J$5000)*COUNTA(TabPP[Players playing]),"",INDEX($J$4:$J$5000,INT((ROW()-ROW($K$4))/COUNTA(TabPP[Players playing])+1))&amp;"-"&amp;INDEX(TabPP[Players playing],MOD(ROW()-ROW($K$4),COUNTA(TabPP[Players playing]))+1))</f>
        <v>G5-P6-PP5</v>
      </c>
      <c r="L1708" t="str">
        <f t="shared" si="135"/>
        <v>G5-P6-PP5</v>
      </c>
      <c r="M1708" t="str">
        <f t="shared" si="136"/>
        <v/>
      </c>
      <c r="N1708" t="str">
        <f t="shared" si="137"/>
        <v/>
      </c>
      <c r="O1708" t="str">
        <f t="array" ref="O1708">IFERROR(INDEX($L$4:$L$5000,_xlfn.AGGREGATE(15,6,IF($L$4:$L$5000&lt;&gt;"",ROW($L$4:$L$5000)-ROW($L$4)+1,NA()),ROWS($O$4:O1708))),"")</f>
        <v/>
      </c>
      <c r="P1708" t="str">
        <f>IF(O1708="","",IF(INDEX(TabPlayer2[Players],MATCH(P1707,TabPlayer2[Players],0)+1)="",$B$4,INDEX(TabPlayer2[Players],MATCH(P1707,TabPlayer2[Players],0)+1)))</f>
        <v/>
      </c>
      <c r="Q1708" t="str">
        <f t="shared" si="134"/>
        <v/>
      </c>
      <c r="R1708" t="str">
        <f>IF(TabResults[[#This Row],[Games-Periods-Players]]="","",1)</f>
        <v/>
      </c>
    </row>
    <row r="1709" spans="10:18" hidden="1" x14ac:dyDescent="0.25">
      <c r="J1709" s="11" t="str">
        <f t="shared" si="133"/>
        <v/>
      </c>
      <c r="K1709" t="str">
        <f>IF(ROW()-ROW($K$4)+1&gt;COUNTA($J$4:$J$5000)*COUNTA(TabPP[Players playing]),"",INDEX($J$4:$J$5000,INT((ROW()-ROW($K$4))/COUNTA(TabPP[Players playing])+1))&amp;"-"&amp;INDEX(TabPP[Players playing],MOD(ROW()-ROW($K$4),COUNTA(TabPP[Players playing]))+1))</f>
        <v>G5-P6-</v>
      </c>
      <c r="L1709" t="str">
        <f t="shared" si="135"/>
        <v/>
      </c>
      <c r="M1709" t="str">
        <f t="shared" si="136"/>
        <v/>
      </c>
      <c r="N1709" t="str">
        <f t="shared" si="137"/>
        <v/>
      </c>
      <c r="O1709" t="str">
        <f t="array" ref="O1709">IFERROR(INDEX($L$4:$L$5000,_xlfn.AGGREGATE(15,6,IF($L$4:$L$5000&lt;&gt;"",ROW($L$4:$L$5000)-ROW($L$4)+1,NA()),ROWS($O$4:O1709))),"")</f>
        <v/>
      </c>
      <c r="P1709" t="str">
        <f>IF(O1709="","",IF(INDEX(TabPlayer2[Players],MATCH(P1708,TabPlayer2[Players],0)+1)="",$B$4,INDEX(TabPlayer2[Players],MATCH(P1708,TabPlayer2[Players],0)+1)))</f>
        <v/>
      </c>
      <c r="Q1709" t="str">
        <f t="shared" si="134"/>
        <v/>
      </c>
      <c r="R1709" t="str">
        <f>IF(TabResults[[#This Row],[Games-Periods-Players]]="","",1)</f>
        <v/>
      </c>
    </row>
    <row r="1710" spans="10:18" hidden="1" x14ac:dyDescent="0.25">
      <c r="J1710" s="11" t="str">
        <f t="shared" si="133"/>
        <v/>
      </c>
      <c r="K1710" t="str">
        <f>IF(ROW()-ROW($K$4)+1&gt;COUNTA($J$4:$J$5000)*COUNTA(TabPP[Players playing]),"",INDEX($J$4:$J$5000,INT((ROW()-ROW($K$4))/COUNTA(TabPP[Players playing])+1))&amp;"-"&amp;INDEX(TabPP[Players playing],MOD(ROW()-ROW($K$4),COUNTA(TabPP[Players playing]))+1))</f>
        <v>G5-P6-</v>
      </c>
      <c r="L1710" t="str">
        <f t="shared" si="135"/>
        <v/>
      </c>
      <c r="M1710" t="str">
        <f t="shared" si="136"/>
        <v/>
      </c>
      <c r="N1710" t="str">
        <f t="shared" si="137"/>
        <v/>
      </c>
      <c r="O1710" t="str">
        <f t="array" ref="O1710">IFERROR(INDEX($L$4:$L$5000,_xlfn.AGGREGATE(15,6,IF($L$4:$L$5000&lt;&gt;"",ROW($L$4:$L$5000)-ROW($L$4)+1,NA()),ROWS($O$4:O1710))),"")</f>
        <v/>
      </c>
      <c r="P1710" t="str">
        <f>IF(O1710="","",IF(INDEX(TabPlayer2[Players],MATCH(P1709,TabPlayer2[Players],0)+1)="",$B$4,INDEX(TabPlayer2[Players],MATCH(P1709,TabPlayer2[Players],0)+1)))</f>
        <v/>
      </c>
      <c r="Q1710" t="str">
        <f t="shared" si="134"/>
        <v/>
      </c>
      <c r="R1710" t="str">
        <f>IF(TabResults[[#This Row],[Games-Periods-Players]]="","",1)</f>
        <v/>
      </c>
    </row>
    <row r="1711" spans="10:18" hidden="1" x14ac:dyDescent="0.25">
      <c r="J1711" s="11" t="str">
        <f t="shared" si="133"/>
        <v/>
      </c>
      <c r="K1711" t="str">
        <f>IF(ROW()-ROW($K$4)+1&gt;COUNTA($J$4:$J$5000)*COUNTA(TabPP[Players playing]),"",INDEX($J$4:$J$5000,INT((ROW()-ROW($K$4))/COUNTA(TabPP[Players playing])+1))&amp;"-"&amp;INDEX(TabPP[Players playing],MOD(ROW()-ROW($K$4),COUNTA(TabPP[Players playing]))+1))</f>
        <v>G5-P6-</v>
      </c>
      <c r="L1711" t="str">
        <f t="shared" si="135"/>
        <v/>
      </c>
      <c r="M1711" t="str">
        <f t="shared" si="136"/>
        <v/>
      </c>
      <c r="N1711" t="str">
        <f t="shared" si="137"/>
        <v/>
      </c>
      <c r="O1711" t="str">
        <f t="array" ref="O1711">IFERROR(INDEX($L$4:$L$5000,_xlfn.AGGREGATE(15,6,IF($L$4:$L$5000&lt;&gt;"",ROW($L$4:$L$5000)-ROW($L$4)+1,NA()),ROWS($O$4:O1711))),"")</f>
        <v/>
      </c>
      <c r="P1711" t="str">
        <f>IF(O1711="","",IF(INDEX(TabPlayer2[Players],MATCH(P1710,TabPlayer2[Players],0)+1)="",$B$4,INDEX(TabPlayer2[Players],MATCH(P1710,TabPlayer2[Players],0)+1)))</f>
        <v/>
      </c>
      <c r="Q1711" t="str">
        <f t="shared" si="134"/>
        <v/>
      </c>
      <c r="R1711" t="str">
        <f>IF(TabResults[[#This Row],[Games-Periods-Players]]="","",1)</f>
        <v/>
      </c>
    </row>
    <row r="1712" spans="10:18" hidden="1" x14ac:dyDescent="0.25">
      <c r="J1712" s="11" t="str">
        <f t="shared" si="133"/>
        <v/>
      </c>
      <c r="K1712" t="str">
        <f>IF(ROW()-ROW($K$4)+1&gt;COUNTA($J$4:$J$5000)*COUNTA(TabPP[Players playing]),"",INDEX($J$4:$J$5000,INT((ROW()-ROW($K$4))/COUNTA(TabPP[Players playing])+1))&amp;"-"&amp;INDEX(TabPP[Players playing],MOD(ROW()-ROW($K$4),COUNTA(TabPP[Players playing]))+1))</f>
        <v>G5-P6-</v>
      </c>
      <c r="L1712" t="str">
        <f t="shared" si="135"/>
        <v/>
      </c>
      <c r="M1712" t="str">
        <f t="shared" si="136"/>
        <v/>
      </c>
      <c r="N1712" t="str">
        <f t="shared" si="137"/>
        <v/>
      </c>
      <c r="O1712" t="str">
        <f t="array" ref="O1712">IFERROR(INDEX($L$4:$L$5000,_xlfn.AGGREGATE(15,6,IF($L$4:$L$5000&lt;&gt;"",ROW($L$4:$L$5000)-ROW($L$4)+1,NA()),ROWS($O$4:O1712))),"")</f>
        <v/>
      </c>
      <c r="P1712" t="str">
        <f>IF(O1712="","",IF(INDEX(TabPlayer2[Players],MATCH(P1711,TabPlayer2[Players],0)+1)="",$B$4,INDEX(TabPlayer2[Players],MATCH(P1711,TabPlayer2[Players],0)+1)))</f>
        <v/>
      </c>
      <c r="Q1712" t="str">
        <f t="shared" si="134"/>
        <v/>
      </c>
      <c r="R1712" t="str">
        <f>IF(TabResults[[#This Row],[Games-Periods-Players]]="","",1)</f>
        <v/>
      </c>
    </row>
    <row r="1713" spans="10:18" hidden="1" x14ac:dyDescent="0.25">
      <c r="J1713" s="11" t="str">
        <f t="shared" si="133"/>
        <v/>
      </c>
      <c r="K1713" t="str">
        <f>IF(ROW()-ROW($K$4)+1&gt;COUNTA($J$4:$J$5000)*COUNTA(TabPP[Players playing]),"",INDEX($J$4:$J$5000,INT((ROW()-ROW($K$4))/COUNTA(TabPP[Players playing])+1))&amp;"-"&amp;INDEX(TabPP[Players playing],MOD(ROW()-ROW($K$4),COUNTA(TabPP[Players playing]))+1))</f>
        <v>G5-P6-</v>
      </c>
      <c r="L1713" t="str">
        <f t="shared" si="135"/>
        <v/>
      </c>
      <c r="M1713" t="str">
        <f t="shared" si="136"/>
        <v/>
      </c>
      <c r="N1713" t="str">
        <f t="shared" si="137"/>
        <v/>
      </c>
      <c r="O1713" t="str">
        <f t="array" ref="O1713">IFERROR(INDEX($L$4:$L$5000,_xlfn.AGGREGATE(15,6,IF($L$4:$L$5000&lt;&gt;"",ROW($L$4:$L$5000)-ROW($L$4)+1,NA()),ROWS($O$4:O1713))),"")</f>
        <v/>
      </c>
      <c r="P1713" t="str">
        <f>IF(O1713="","",IF(INDEX(TabPlayer2[Players],MATCH(P1712,TabPlayer2[Players],0)+1)="",$B$4,INDEX(TabPlayer2[Players],MATCH(P1712,TabPlayer2[Players],0)+1)))</f>
        <v/>
      </c>
      <c r="Q1713" t="str">
        <f t="shared" si="134"/>
        <v/>
      </c>
      <c r="R1713" t="str">
        <f>IF(TabResults[[#This Row],[Games-Periods-Players]]="","",1)</f>
        <v/>
      </c>
    </row>
    <row r="1714" spans="10:18" hidden="1" x14ac:dyDescent="0.25">
      <c r="J1714" s="11" t="str">
        <f t="shared" si="133"/>
        <v/>
      </c>
      <c r="K1714" t="str">
        <f>IF(ROW()-ROW($K$4)+1&gt;COUNTA($J$4:$J$5000)*COUNTA(TabPP[Players playing]),"",INDEX($J$4:$J$5000,INT((ROW()-ROW($K$4))/COUNTA(TabPP[Players playing])+1))&amp;"-"&amp;INDEX(TabPP[Players playing],MOD(ROW()-ROW($K$4),COUNTA(TabPP[Players playing]))+1))</f>
        <v>G5-P6-</v>
      </c>
      <c r="L1714" t="str">
        <f t="shared" si="135"/>
        <v/>
      </c>
      <c r="M1714" t="str">
        <f t="shared" si="136"/>
        <v/>
      </c>
      <c r="N1714" t="str">
        <f t="shared" si="137"/>
        <v/>
      </c>
      <c r="O1714" t="str">
        <f t="array" ref="O1714">IFERROR(INDEX($L$4:$L$5000,_xlfn.AGGREGATE(15,6,IF($L$4:$L$5000&lt;&gt;"",ROW($L$4:$L$5000)-ROW($L$4)+1,NA()),ROWS($O$4:O1714))),"")</f>
        <v/>
      </c>
      <c r="P1714" t="str">
        <f>IF(O1714="","",IF(INDEX(TabPlayer2[Players],MATCH(P1713,TabPlayer2[Players],0)+1)="",$B$4,INDEX(TabPlayer2[Players],MATCH(P1713,TabPlayer2[Players],0)+1)))</f>
        <v/>
      </c>
      <c r="Q1714" t="str">
        <f t="shared" si="134"/>
        <v/>
      </c>
      <c r="R1714" t="str">
        <f>IF(TabResults[[#This Row],[Games-Periods-Players]]="","",1)</f>
        <v/>
      </c>
    </row>
    <row r="1715" spans="10:18" hidden="1" x14ac:dyDescent="0.25">
      <c r="J1715" s="11" t="str">
        <f t="shared" si="133"/>
        <v/>
      </c>
      <c r="K1715" t="str">
        <f>IF(ROW()-ROW($K$4)+1&gt;COUNTA($J$4:$J$5000)*COUNTA(TabPP[Players playing]),"",INDEX($J$4:$J$5000,INT((ROW()-ROW($K$4))/COUNTA(TabPP[Players playing])+1))&amp;"-"&amp;INDEX(TabPP[Players playing],MOD(ROW()-ROW($K$4),COUNTA(TabPP[Players playing]))+1))</f>
        <v>G5-P6-</v>
      </c>
      <c r="L1715" t="str">
        <f t="shared" si="135"/>
        <v/>
      </c>
      <c r="M1715" t="str">
        <f t="shared" si="136"/>
        <v/>
      </c>
      <c r="N1715" t="str">
        <f t="shared" si="137"/>
        <v/>
      </c>
      <c r="O1715" t="str">
        <f t="array" ref="O1715">IFERROR(INDEX($L$4:$L$5000,_xlfn.AGGREGATE(15,6,IF($L$4:$L$5000&lt;&gt;"",ROW($L$4:$L$5000)-ROW($L$4)+1,NA()),ROWS($O$4:O1715))),"")</f>
        <v/>
      </c>
      <c r="P1715" t="str">
        <f>IF(O1715="","",IF(INDEX(TabPlayer2[Players],MATCH(P1714,TabPlayer2[Players],0)+1)="",$B$4,INDEX(TabPlayer2[Players],MATCH(P1714,TabPlayer2[Players],0)+1)))</f>
        <v/>
      </c>
      <c r="Q1715" t="str">
        <f t="shared" si="134"/>
        <v/>
      </c>
      <c r="R1715" t="str">
        <f>IF(TabResults[[#This Row],[Games-Periods-Players]]="","",1)</f>
        <v/>
      </c>
    </row>
    <row r="1716" spans="10:18" hidden="1" x14ac:dyDescent="0.25">
      <c r="J1716" s="11" t="str">
        <f t="shared" si="133"/>
        <v/>
      </c>
      <c r="K1716" t="str">
        <f>IF(ROW()-ROW($K$4)+1&gt;COUNTA($J$4:$J$5000)*COUNTA(TabPP[Players playing]),"",INDEX($J$4:$J$5000,INT((ROW()-ROW($K$4))/COUNTA(TabPP[Players playing])+1))&amp;"-"&amp;INDEX(TabPP[Players playing],MOD(ROW()-ROW($K$4),COUNTA(TabPP[Players playing]))+1))</f>
        <v>G5-P6-</v>
      </c>
      <c r="L1716" t="str">
        <f t="shared" si="135"/>
        <v/>
      </c>
      <c r="M1716" t="str">
        <f t="shared" si="136"/>
        <v/>
      </c>
      <c r="N1716" t="str">
        <f t="shared" si="137"/>
        <v/>
      </c>
      <c r="O1716" t="str">
        <f t="array" ref="O1716">IFERROR(INDEX($L$4:$L$5000,_xlfn.AGGREGATE(15,6,IF($L$4:$L$5000&lt;&gt;"",ROW($L$4:$L$5000)-ROW($L$4)+1,NA()),ROWS($O$4:O1716))),"")</f>
        <v/>
      </c>
      <c r="P1716" t="str">
        <f>IF(O1716="","",IF(INDEX(TabPlayer2[Players],MATCH(P1715,TabPlayer2[Players],0)+1)="",$B$4,INDEX(TabPlayer2[Players],MATCH(P1715,TabPlayer2[Players],0)+1)))</f>
        <v/>
      </c>
      <c r="Q1716" t="str">
        <f t="shared" si="134"/>
        <v/>
      </c>
      <c r="R1716" t="str">
        <f>IF(TabResults[[#This Row],[Games-Periods-Players]]="","",1)</f>
        <v/>
      </c>
    </row>
    <row r="1717" spans="10:18" hidden="1" x14ac:dyDescent="0.25">
      <c r="J1717" s="11" t="str">
        <f t="shared" si="133"/>
        <v/>
      </c>
      <c r="K1717" t="str">
        <f>IF(ROW()-ROW($K$4)+1&gt;COUNTA($J$4:$J$5000)*COUNTA(TabPP[Players playing]),"",INDEX($J$4:$J$5000,INT((ROW()-ROW($K$4))/COUNTA(TabPP[Players playing])+1))&amp;"-"&amp;INDEX(TabPP[Players playing],MOD(ROW()-ROW($K$4),COUNTA(TabPP[Players playing]))+1))</f>
        <v>G5-P6-</v>
      </c>
      <c r="L1717" t="str">
        <f t="shared" si="135"/>
        <v/>
      </c>
      <c r="M1717" t="str">
        <f t="shared" si="136"/>
        <v/>
      </c>
      <c r="N1717" t="str">
        <f t="shared" si="137"/>
        <v/>
      </c>
      <c r="O1717" t="str">
        <f t="array" ref="O1717">IFERROR(INDEX($L$4:$L$5000,_xlfn.AGGREGATE(15,6,IF($L$4:$L$5000&lt;&gt;"",ROW($L$4:$L$5000)-ROW($L$4)+1,NA()),ROWS($O$4:O1717))),"")</f>
        <v/>
      </c>
      <c r="P1717" t="str">
        <f>IF(O1717="","",IF(INDEX(TabPlayer2[Players],MATCH(P1716,TabPlayer2[Players],0)+1)="",$B$4,INDEX(TabPlayer2[Players],MATCH(P1716,TabPlayer2[Players],0)+1)))</f>
        <v/>
      </c>
      <c r="Q1717" t="str">
        <f t="shared" si="134"/>
        <v/>
      </c>
      <c r="R1717" t="str">
        <f>IF(TabResults[[#This Row],[Games-Periods-Players]]="","",1)</f>
        <v/>
      </c>
    </row>
    <row r="1718" spans="10:18" hidden="1" x14ac:dyDescent="0.25">
      <c r="J1718" s="11" t="str">
        <f t="shared" si="133"/>
        <v/>
      </c>
      <c r="K1718" t="str">
        <f>IF(ROW()-ROW($K$4)+1&gt;COUNTA($J$4:$J$5000)*COUNTA(TabPP[Players playing]),"",INDEX($J$4:$J$5000,INT((ROW()-ROW($K$4))/COUNTA(TabPP[Players playing])+1))&amp;"-"&amp;INDEX(TabPP[Players playing],MOD(ROW()-ROW($K$4),COUNTA(TabPP[Players playing]))+1))</f>
        <v>G5-P6-</v>
      </c>
      <c r="L1718" t="str">
        <f t="shared" si="135"/>
        <v/>
      </c>
      <c r="M1718" t="str">
        <f t="shared" si="136"/>
        <v/>
      </c>
      <c r="N1718" t="str">
        <f t="shared" si="137"/>
        <v/>
      </c>
      <c r="O1718" t="str">
        <f t="array" ref="O1718">IFERROR(INDEX($L$4:$L$5000,_xlfn.AGGREGATE(15,6,IF($L$4:$L$5000&lt;&gt;"",ROW($L$4:$L$5000)-ROW($L$4)+1,NA()),ROWS($O$4:O1718))),"")</f>
        <v/>
      </c>
      <c r="P1718" t="str">
        <f>IF(O1718="","",IF(INDEX(TabPlayer2[Players],MATCH(P1717,TabPlayer2[Players],0)+1)="",$B$4,INDEX(TabPlayer2[Players],MATCH(P1717,TabPlayer2[Players],0)+1)))</f>
        <v/>
      </c>
      <c r="Q1718" t="str">
        <f t="shared" si="134"/>
        <v/>
      </c>
      <c r="R1718" t="str">
        <f>IF(TabResults[[#This Row],[Games-Periods-Players]]="","",1)</f>
        <v/>
      </c>
    </row>
    <row r="1719" spans="10:18" hidden="1" x14ac:dyDescent="0.25">
      <c r="J1719" s="11" t="str">
        <f t="shared" si="133"/>
        <v/>
      </c>
      <c r="K1719" t="str">
        <f>IF(ROW()-ROW($K$4)+1&gt;COUNTA($J$4:$J$5000)*COUNTA(TabPP[Players playing]),"",INDEX($J$4:$J$5000,INT((ROW()-ROW($K$4))/COUNTA(TabPP[Players playing])+1))&amp;"-"&amp;INDEX(TabPP[Players playing],MOD(ROW()-ROW($K$4),COUNTA(TabPP[Players playing]))+1))</f>
        <v>G5-P6-</v>
      </c>
      <c r="L1719" t="str">
        <f t="shared" si="135"/>
        <v/>
      </c>
      <c r="M1719" t="str">
        <f t="shared" si="136"/>
        <v/>
      </c>
      <c r="N1719" t="str">
        <f t="shared" si="137"/>
        <v/>
      </c>
      <c r="O1719" t="str">
        <f t="array" ref="O1719">IFERROR(INDEX($L$4:$L$5000,_xlfn.AGGREGATE(15,6,IF($L$4:$L$5000&lt;&gt;"",ROW($L$4:$L$5000)-ROW($L$4)+1,NA()),ROWS($O$4:O1719))),"")</f>
        <v/>
      </c>
      <c r="P1719" t="str">
        <f>IF(O1719="","",IF(INDEX(TabPlayer2[Players],MATCH(P1718,TabPlayer2[Players],0)+1)="",$B$4,INDEX(TabPlayer2[Players],MATCH(P1718,TabPlayer2[Players],0)+1)))</f>
        <v/>
      </c>
      <c r="Q1719" t="str">
        <f t="shared" si="134"/>
        <v/>
      </c>
      <c r="R1719" t="str">
        <f>IF(TabResults[[#This Row],[Games-Periods-Players]]="","",1)</f>
        <v/>
      </c>
    </row>
    <row r="1720" spans="10:18" hidden="1" x14ac:dyDescent="0.25">
      <c r="J1720" s="11" t="str">
        <f t="shared" si="133"/>
        <v/>
      </c>
      <c r="K1720" t="str">
        <f>IF(ROW()-ROW($K$4)+1&gt;COUNTA($J$4:$J$5000)*COUNTA(TabPP[Players playing]),"",INDEX($J$4:$J$5000,INT((ROW()-ROW($K$4))/COUNTA(TabPP[Players playing])+1))&amp;"-"&amp;INDEX(TabPP[Players playing],MOD(ROW()-ROW($K$4),COUNTA(TabPP[Players playing]))+1))</f>
        <v>G5-P6-</v>
      </c>
      <c r="L1720" t="str">
        <f t="shared" si="135"/>
        <v/>
      </c>
      <c r="M1720" t="str">
        <f t="shared" si="136"/>
        <v/>
      </c>
      <c r="N1720" t="str">
        <f t="shared" si="137"/>
        <v/>
      </c>
      <c r="O1720" t="str">
        <f t="array" ref="O1720">IFERROR(INDEX($L$4:$L$5000,_xlfn.AGGREGATE(15,6,IF($L$4:$L$5000&lt;&gt;"",ROW($L$4:$L$5000)-ROW($L$4)+1,NA()),ROWS($O$4:O1720))),"")</f>
        <v/>
      </c>
      <c r="P1720" t="str">
        <f>IF(O1720="","",IF(INDEX(TabPlayer2[Players],MATCH(P1719,TabPlayer2[Players],0)+1)="",$B$4,INDEX(TabPlayer2[Players],MATCH(P1719,TabPlayer2[Players],0)+1)))</f>
        <v/>
      </c>
      <c r="Q1720" t="str">
        <f t="shared" si="134"/>
        <v/>
      </c>
      <c r="R1720" t="str">
        <f>IF(TabResults[[#This Row],[Games-Periods-Players]]="","",1)</f>
        <v/>
      </c>
    </row>
    <row r="1721" spans="10:18" hidden="1" x14ac:dyDescent="0.25">
      <c r="J1721" s="11" t="str">
        <f t="shared" si="133"/>
        <v/>
      </c>
      <c r="K1721" t="str">
        <f>IF(ROW()-ROW($K$4)+1&gt;COUNTA($J$4:$J$5000)*COUNTA(TabPP[Players playing]),"",INDEX($J$4:$J$5000,INT((ROW()-ROW($K$4))/COUNTA(TabPP[Players playing])+1))&amp;"-"&amp;INDEX(TabPP[Players playing],MOD(ROW()-ROW($K$4),COUNTA(TabPP[Players playing]))+1))</f>
        <v>G5-P6-</v>
      </c>
      <c r="L1721" t="str">
        <f t="shared" si="135"/>
        <v/>
      </c>
      <c r="M1721" t="str">
        <f t="shared" si="136"/>
        <v/>
      </c>
      <c r="N1721" t="str">
        <f t="shared" si="137"/>
        <v/>
      </c>
      <c r="O1721" t="str">
        <f t="array" ref="O1721">IFERROR(INDEX($L$4:$L$5000,_xlfn.AGGREGATE(15,6,IF($L$4:$L$5000&lt;&gt;"",ROW($L$4:$L$5000)-ROW($L$4)+1,NA()),ROWS($O$4:O1721))),"")</f>
        <v/>
      </c>
      <c r="P1721" t="str">
        <f>IF(O1721="","",IF(INDEX(TabPlayer2[Players],MATCH(P1720,TabPlayer2[Players],0)+1)="",$B$4,INDEX(TabPlayer2[Players],MATCH(P1720,TabPlayer2[Players],0)+1)))</f>
        <v/>
      </c>
      <c r="Q1721" t="str">
        <f t="shared" si="134"/>
        <v/>
      </c>
      <c r="R1721" t="str">
        <f>IF(TabResults[[#This Row],[Games-Periods-Players]]="","",1)</f>
        <v/>
      </c>
    </row>
    <row r="1722" spans="10:18" hidden="1" x14ac:dyDescent="0.25">
      <c r="J1722" s="11" t="str">
        <f t="shared" si="133"/>
        <v/>
      </c>
      <c r="K1722" t="str">
        <f>IF(ROW()-ROW($K$4)+1&gt;COUNTA($J$4:$J$5000)*COUNTA(TabPP[Players playing]),"",INDEX($J$4:$J$5000,INT((ROW()-ROW($K$4))/COUNTA(TabPP[Players playing])+1))&amp;"-"&amp;INDEX(TabPP[Players playing],MOD(ROW()-ROW($K$4),COUNTA(TabPP[Players playing]))+1))</f>
        <v>G5-P6-</v>
      </c>
      <c r="L1722" t="str">
        <f t="shared" si="135"/>
        <v/>
      </c>
      <c r="M1722" t="str">
        <f t="shared" si="136"/>
        <v/>
      </c>
      <c r="N1722" t="str">
        <f t="shared" si="137"/>
        <v/>
      </c>
      <c r="O1722" t="str">
        <f t="array" ref="O1722">IFERROR(INDEX($L$4:$L$5000,_xlfn.AGGREGATE(15,6,IF($L$4:$L$5000&lt;&gt;"",ROW($L$4:$L$5000)-ROW($L$4)+1,NA()),ROWS($O$4:O1722))),"")</f>
        <v/>
      </c>
      <c r="P1722" t="str">
        <f>IF(O1722="","",IF(INDEX(TabPlayer2[Players],MATCH(P1721,TabPlayer2[Players],0)+1)="",$B$4,INDEX(TabPlayer2[Players],MATCH(P1721,TabPlayer2[Players],0)+1)))</f>
        <v/>
      </c>
      <c r="Q1722" t="str">
        <f t="shared" si="134"/>
        <v/>
      </c>
      <c r="R1722" t="str">
        <f>IF(TabResults[[#This Row],[Games-Periods-Players]]="","",1)</f>
        <v/>
      </c>
    </row>
    <row r="1723" spans="10:18" hidden="1" x14ac:dyDescent="0.25">
      <c r="J1723" s="11" t="str">
        <f t="shared" si="133"/>
        <v/>
      </c>
      <c r="K1723" t="str">
        <f>IF(ROW()-ROW($K$4)+1&gt;COUNTA($J$4:$J$5000)*COUNTA(TabPP[Players playing]),"",INDEX($J$4:$J$5000,INT((ROW()-ROW($K$4))/COUNTA(TabPP[Players playing])+1))&amp;"-"&amp;INDEX(TabPP[Players playing],MOD(ROW()-ROW($K$4),COUNTA(TabPP[Players playing]))+1))</f>
        <v>G5-P6-</v>
      </c>
      <c r="L1723" t="str">
        <f t="shared" si="135"/>
        <v/>
      </c>
      <c r="M1723" t="str">
        <f t="shared" si="136"/>
        <v/>
      </c>
      <c r="N1723" t="str">
        <f t="shared" si="137"/>
        <v/>
      </c>
      <c r="O1723" t="str">
        <f t="array" ref="O1723">IFERROR(INDEX($L$4:$L$5000,_xlfn.AGGREGATE(15,6,IF($L$4:$L$5000&lt;&gt;"",ROW($L$4:$L$5000)-ROW($L$4)+1,NA()),ROWS($O$4:O1723))),"")</f>
        <v/>
      </c>
      <c r="P1723" t="str">
        <f>IF(O1723="","",IF(INDEX(TabPlayer2[Players],MATCH(P1722,TabPlayer2[Players],0)+1)="",$B$4,INDEX(TabPlayer2[Players],MATCH(P1722,TabPlayer2[Players],0)+1)))</f>
        <v/>
      </c>
      <c r="Q1723" t="str">
        <f t="shared" si="134"/>
        <v/>
      </c>
      <c r="R1723" t="str">
        <f>IF(TabResults[[#This Row],[Games-Periods-Players]]="","",1)</f>
        <v/>
      </c>
    </row>
    <row r="1724" spans="10:18" hidden="1" x14ac:dyDescent="0.25">
      <c r="J1724" s="11" t="str">
        <f t="shared" si="133"/>
        <v/>
      </c>
      <c r="K1724" t="str">
        <f>IF(ROW()-ROW($K$4)+1&gt;COUNTA($J$4:$J$5000)*COUNTA(TabPP[Players playing]),"",INDEX($J$4:$J$5000,INT((ROW()-ROW($K$4))/COUNTA(TabPP[Players playing])+1))&amp;"-"&amp;INDEX(TabPP[Players playing],MOD(ROW()-ROW($K$4),COUNTA(TabPP[Players playing]))+1))</f>
        <v>G5-P7-PP1</v>
      </c>
      <c r="L1724" t="str">
        <f t="shared" si="135"/>
        <v>G5-P7-PP1</v>
      </c>
      <c r="M1724" t="str">
        <f t="shared" si="136"/>
        <v/>
      </c>
      <c r="N1724" t="str">
        <f t="shared" si="137"/>
        <v/>
      </c>
      <c r="O1724" t="str">
        <f t="array" ref="O1724">IFERROR(INDEX($L$4:$L$5000,_xlfn.AGGREGATE(15,6,IF($L$4:$L$5000&lt;&gt;"",ROW($L$4:$L$5000)-ROW($L$4)+1,NA()),ROWS($O$4:O1724))),"")</f>
        <v/>
      </c>
      <c r="P1724" t="str">
        <f>IF(O1724="","",IF(INDEX(TabPlayer2[Players],MATCH(P1723,TabPlayer2[Players],0)+1)="",$B$4,INDEX(TabPlayer2[Players],MATCH(P1723,TabPlayer2[Players],0)+1)))</f>
        <v/>
      </c>
      <c r="Q1724" t="str">
        <f t="shared" si="134"/>
        <v/>
      </c>
      <c r="R1724" t="str">
        <f>IF(TabResults[[#This Row],[Games-Periods-Players]]="","",1)</f>
        <v/>
      </c>
    </row>
    <row r="1725" spans="10:18" hidden="1" x14ac:dyDescent="0.25">
      <c r="J1725" s="11" t="str">
        <f t="shared" si="133"/>
        <v/>
      </c>
      <c r="K1725" t="str">
        <f>IF(ROW()-ROW($K$4)+1&gt;COUNTA($J$4:$J$5000)*COUNTA(TabPP[Players playing]),"",INDEX($J$4:$J$5000,INT((ROW()-ROW($K$4))/COUNTA(TabPP[Players playing])+1))&amp;"-"&amp;INDEX(TabPP[Players playing],MOD(ROW()-ROW($K$4),COUNTA(TabPP[Players playing]))+1))</f>
        <v>G5-P7-PP2</v>
      </c>
      <c r="L1725" t="str">
        <f t="shared" si="135"/>
        <v>G5-P7-PP2</v>
      </c>
      <c r="M1725" t="str">
        <f t="shared" si="136"/>
        <v/>
      </c>
      <c r="N1725" t="str">
        <f t="shared" si="137"/>
        <v/>
      </c>
      <c r="O1725" t="str">
        <f t="array" ref="O1725">IFERROR(INDEX($L$4:$L$5000,_xlfn.AGGREGATE(15,6,IF($L$4:$L$5000&lt;&gt;"",ROW($L$4:$L$5000)-ROW($L$4)+1,NA()),ROWS($O$4:O1725))),"")</f>
        <v/>
      </c>
      <c r="P1725" t="str">
        <f>IF(O1725="","",IF(INDEX(TabPlayer2[Players],MATCH(P1724,TabPlayer2[Players],0)+1)="",$B$4,INDEX(TabPlayer2[Players],MATCH(P1724,TabPlayer2[Players],0)+1)))</f>
        <v/>
      </c>
      <c r="Q1725" t="str">
        <f t="shared" si="134"/>
        <v/>
      </c>
      <c r="R1725" t="str">
        <f>IF(TabResults[[#This Row],[Games-Periods-Players]]="","",1)</f>
        <v/>
      </c>
    </row>
    <row r="1726" spans="10:18" hidden="1" x14ac:dyDescent="0.25">
      <c r="J1726" s="11" t="str">
        <f t="shared" si="133"/>
        <v/>
      </c>
      <c r="K1726" t="str">
        <f>IF(ROW()-ROW($K$4)+1&gt;COUNTA($J$4:$J$5000)*COUNTA(TabPP[Players playing]),"",INDEX($J$4:$J$5000,INT((ROW()-ROW($K$4))/COUNTA(TabPP[Players playing])+1))&amp;"-"&amp;INDEX(TabPP[Players playing],MOD(ROW()-ROW($K$4),COUNTA(TabPP[Players playing]))+1))</f>
        <v>G5-P7-PP3</v>
      </c>
      <c r="L1726" t="str">
        <f t="shared" si="135"/>
        <v>G5-P7-PP3</v>
      </c>
      <c r="M1726" t="str">
        <f t="shared" si="136"/>
        <v/>
      </c>
      <c r="N1726" t="str">
        <f t="shared" si="137"/>
        <v/>
      </c>
      <c r="O1726" t="str">
        <f t="array" ref="O1726">IFERROR(INDEX($L$4:$L$5000,_xlfn.AGGREGATE(15,6,IF($L$4:$L$5000&lt;&gt;"",ROW($L$4:$L$5000)-ROW($L$4)+1,NA()),ROWS($O$4:O1726))),"")</f>
        <v/>
      </c>
      <c r="P1726" t="str">
        <f>IF(O1726="","",IF(INDEX(TabPlayer2[Players],MATCH(P1725,TabPlayer2[Players],0)+1)="",$B$4,INDEX(TabPlayer2[Players],MATCH(P1725,TabPlayer2[Players],0)+1)))</f>
        <v/>
      </c>
      <c r="Q1726" t="str">
        <f t="shared" si="134"/>
        <v/>
      </c>
      <c r="R1726" t="str">
        <f>IF(TabResults[[#This Row],[Games-Periods-Players]]="","",1)</f>
        <v/>
      </c>
    </row>
    <row r="1727" spans="10:18" hidden="1" x14ac:dyDescent="0.25">
      <c r="J1727" s="11" t="str">
        <f t="shared" si="133"/>
        <v/>
      </c>
      <c r="K1727" t="str">
        <f>IF(ROW()-ROW($K$4)+1&gt;COUNTA($J$4:$J$5000)*COUNTA(TabPP[Players playing]),"",INDEX($J$4:$J$5000,INT((ROW()-ROW($K$4))/COUNTA(TabPP[Players playing])+1))&amp;"-"&amp;INDEX(TabPP[Players playing],MOD(ROW()-ROW($K$4),COUNTA(TabPP[Players playing]))+1))</f>
        <v>G5-P7-PP4</v>
      </c>
      <c r="L1727" t="str">
        <f t="shared" si="135"/>
        <v>G5-P7-PP4</v>
      </c>
      <c r="M1727" t="str">
        <f t="shared" si="136"/>
        <v/>
      </c>
      <c r="N1727" t="str">
        <f t="shared" si="137"/>
        <v/>
      </c>
      <c r="O1727" t="str">
        <f t="array" ref="O1727">IFERROR(INDEX($L$4:$L$5000,_xlfn.AGGREGATE(15,6,IF($L$4:$L$5000&lt;&gt;"",ROW($L$4:$L$5000)-ROW($L$4)+1,NA()),ROWS($O$4:O1727))),"")</f>
        <v/>
      </c>
      <c r="P1727" t="str">
        <f>IF(O1727="","",IF(INDEX(TabPlayer2[Players],MATCH(P1726,TabPlayer2[Players],0)+1)="",$B$4,INDEX(TabPlayer2[Players],MATCH(P1726,TabPlayer2[Players],0)+1)))</f>
        <v/>
      </c>
      <c r="Q1727" t="str">
        <f t="shared" si="134"/>
        <v/>
      </c>
      <c r="R1727" t="str">
        <f>IF(TabResults[[#This Row],[Games-Periods-Players]]="","",1)</f>
        <v/>
      </c>
    </row>
    <row r="1728" spans="10:18" hidden="1" x14ac:dyDescent="0.25">
      <c r="J1728" s="11" t="str">
        <f t="shared" si="133"/>
        <v/>
      </c>
      <c r="K1728" t="str">
        <f>IF(ROW()-ROW($K$4)+1&gt;COUNTA($J$4:$J$5000)*COUNTA(TabPP[Players playing]),"",INDEX($J$4:$J$5000,INT((ROW()-ROW($K$4))/COUNTA(TabPP[Players playing])+1))&amp;"-"&amp;INDEX(TabPP[Players playing],MOD(ROW()-ROW($K$4),COUNTA(TabPP[Players playing]))+1))</f>
        <v>G5-P7-PP5</v>
      </c>
      <c r="L1728" t="str">
        <f t="shared" si="135"/>
        <v>G5-P7-PP5</v>
      </c>
      <c r="M1728" t="str">
        <f t="shared" si="136"/>
        <v/>
      </c>
      <c r="N1728" t="str">
        <f t="shared" si="137"/>
        <v/>
      </c>
      <c r="O1728" t="str">
        <f t="array" ref="O1728">IFERROR(INDEX($L$4:$L$5000,_xlfn.AGGREGATE(15,6,IF($L$4:$L$5000&lt;&gt;"",ROW($L$4:$L$5000)-ROW($L$4)+1,NA()),ROWS($O$4:O1728))),"")</f>
        <v/>
      </c>
      <c r="P1728" t="str">
        <f>IF(O1728="","",IF(INDEX(TabPlayer2[Players],MATCH(P1727,TabPlayer2[Players],0)+1)="",$B$4,INDEX(TabPlayer2[Players],MATCH(P1727,TabPlayer2[Players],0)+1)))</f>
        <v/>
      </c>
      <c r="Q1728" t="str">
        <f t="shared" si="134"/>
        <v/>
      </c>
      <c r="R1728" t="str">
        <f>IF(TabResults[[#This Row],[Games-Periods-Players]]="","",1)</f>
        <v/>
      </c>
    </row>
    <row r="1729" spans="10:18" hidden="1" x14ac:dyDescent="0.25">
      <c r="J1729" s="11" t="str">
        <f t="shared" si="133"/>
        <v/>
      </c>
      <c r="K1729" t="str">
        <f>IF(ROW()-ROW($K$4)+1&gt;COUNTA($J$4:$J$5000)*COUNTA(TabPP[Players playing]),"",INDEX($J$4:$J$5000,INT((ROW()-ROW($K$4))/COUNTA(TabPP[Players playing])+1))&amp;"-"&amp;INDEX(TabPP[Players playing],MOD(ROW()-ROW($K$4),COUNTA(TabPP[Players playing]))+1))</f>
        <v>G5-P7-</v>
      </c>
      <c r="L1729" t="str">
        <f t="shared" si="135"/>
        <v/>
      </c>
      <c r="M1729" t="str">
        <f t="shared" si="136"/>
        <v/>
      </c>
      <c r="N1729" t="str">
        <f t="shared" si="137"/>
        <v/>
      </c>
      <c r="O1729" t="str">
        <f t="array" ref="O1729">IFERROR(INDEX($L$4:$L$5000,_xlfn.AGGREGATE(15,6,IF($L$4:$L$5000&lt;&gt;"",ROW($L$4:$L$5000)-ROW($L$4)+1,NA()),ROWS($O$4:O1729))),"")</f>
        <v/>
      </c>
      <c r="P1729" t="str">
        <f>IF(O1729="","",IF(INDEX(TabPlayer2[Players],MATCH(P1728,TabPlayer2[Players],0)+1)="",$B$4,INDEX(TabPlayer2[Players],MATCH(P1728,TabPlayer2[Players],0)+1)))</f>
        <v/>
      </c>
      <c r="Q1729" t="str">
        <f t="shared" si="134"/>
        <v/>
      </c>
      <c r="R1729" t="str">
        <f>IF(TabResults[[#This Row],[Games-Periods-Players]]="","",1)</f>
        <v/>
      </c>
    </row>
    <row r="1730" spans="10:18" hidden="1" x14ac:dyDescent="0.25">
      <c r="J1730" s="11" t="str">
        <f t="shared" si="133"/>
        <v/>
      </c>
      <c r="K1730" t="str">
        <f>IF(ROW()-ROW($K$4)+1&gt;COUNTA($J$4:$J$5000)*COUNTA(TabPP[Players playing]),"",INDEX($J$4:$J$5000,INT((ROW()-ROW($K$4))/COUNTA(TabPP[Players playing])+1))&amp;"-"&amp;INDEX(TabPP[Players playing],MOD(ROW()-ROW($K$4),COUNTA(TabPP[Players playing]))+1))</f>
        <v>G5-P7-</v>
      </c>
      <c r="L1730" t="str">
        <f t="shared" si="135"/>
        <v/>
      </c>
      <c r="M1730" t="str">
        <f t="shared" si="136"/>
        <v/>
      </c>
      <c r="N1730" t="str">
        <f t="shared" si="137"/>
        <v/>
      </c>
      <c r="O1730" t="str">
        <f t="array" ref="O1730">IFERROR(INDEX($L$4:$L$5000,_xlfn.AGGREGATE(15,6,IF($L$4:$L$5000&lt;&gt;"",ROW($L$4:$L$5000)-ROW($L$4)+1,NA()),ROWS($O$4:O1730))),"")</f>
        <v/>
      </c>
      <c r="P1730" t="str">
        <f>IF(O1730="","",IF(INDEX(TabPlayer2[Players],MATCH(P1729,TabPlayer2[Players],0)+1)="",$B$4,INDEX(TabPlayer2[Players],MATCH(P1729,TabPlayer2[Players],0)+1)))</f>
        <v/>
      </c>
      <c r="Q1730" t="str">
        <f t="shared" si="134"/>
        <v/>
      </c>
      <c r="R1730" t="str">
        <f>IF(TabResults[[#This Row],[Games-Periods-Players]]="","",1)</f>
        <v/>
      </c>
    </row>
    <row r="1731" spans="10:18" hidden="1" x14ac:dyDescent="0.25">
      <c r="J1731" s="11" t="str">
        <f t="shared" si="133"/>
        <v/>
      </c>
      <c r="K1731" t="str">
        <f>IF(ROW()-ROW($K$4)+1&gt;COUNTA($J$4:$J$5000)*COUNTA(TabPP[Players playing]),"",INDEX($J$4:$J$5000,INT((ROW()-ROW($K$4))/COUNTA(TabPP[Players playing])+1))&amp;"-"&amp;INDEX(TabPP[Players playing],MOD(ROW()-ROW($K$4),COUNTA(TabPP[Players playing]))+1))</f>
        <v>G5-P7-</v>
      </c>
      <c r="L1731" t="str">
        <f t="shared" si="135"/>
        <v/>
      </c>
      <c r="M1731" t="str">
        <f t="shared" si="136"/>
        <v/>
      </c>
      <c r="N1731" t="str">
        <f t="shared" si="137"/>
        <v/>
      </c>
      <c r="O1731" t="str">
        <f t="array" ref="O1731">IFERROR(INDEX($L$4:$L$5000,_xlfn.AGGREGATE(15,6,IF($L$4:$L$5000&lt;&gt;"",ROW($L$4:$L$5000)-ROW($L$4)+1,NA()),ROWS($O$4:O1731))),"")</f>
        <v/>
      </c>
      <c r="P1731" t="str">
        <f>IF(O1731="","",IF(INDEX(TabPlayer2[Players],MATCH(P1730,TabPlayer2[Players],0)+1)="",$B$4,INDEX(TabPlayer2[Players],MATCH(P1730,TabPlayer2[Players],0)+1)))</f>
        <v/>
      </c>
      <c r="Q1731" t="str">
        <f t="shared" si="134"/>
        <v/>
      </c>
      <c r="R1731" t="str">
        <f>IF(TabResults[[#This Row],[Games-Periods-Players]]="","",1)</f>
        <v/>
      </c>
    </row>
    <row r="1732" spans="10:18" hidden="1" x14ac:dyDescent="0.25">
      <c r="J1732" s="11" t="str">
        <f t="shared" ref="J1732:J1795" si="138">IF(ROW()-ROW($J$4)+1&gt;COUNTA($D$4:$D$23)*COUNTA($F$4:$F$23),"",INDEX($D$4:$D$23,INT((ROW()-ROW($J$4))/COUNTA($F$4:$F$23)+1))&amp;"-"&amp;INDEX($F$4:$F$23,MOD(ROW()-ROW($J$4),COUNTA($F$4:$F$23))+1))</f>
        <v/>
      </c>
      <c r="K1732" t="str">
        <f>IF(ROW()-ROW($K$4)+1&gt;COUNTA($J$4:$J$5000)*COUNTA(TabPP[Players playing]),"",INDEX($J$4:$J$5000,INT((ROW()-ROW($K$4))/COUNTA(TabPP[Players playing])+1))&amp;"-"&amp;INDEX(TabPP[Players playing],MOD(ROW()-ROW($K$4),COUNTA(TabPP[Players playing]))+1))</f>
        <v>G5-P7-</v>
      </c>
      <c r="L1732" t="str">
        <f t="shared" si="135"/>
        <v/>
      </c>
      <c r="M1732" t="str">
        <f t="shared" si="136"/>
        <v/>
      </c>
      <c r="N1732" t="str">
        <f t="shared" si="137"/>
        <v/>
      </c>
      <c r="O1732" t="str">
        <f t="array" ref="O1732">IFERROR(INDEX($L$4:$L$5000,_xlfn.AGGREGATE(15,6,IF($L$4:$L$5000&lt;&gt;"",ROW($L$4:$L$5000)-ROW($L$4)+1,NA()),ROWS($O$4:O1732))),"")</f>
        <v/>
      </c>
      <c r="P1732" t="str">
        <f>IF(O1732="","",IF(INDEX(TabPlayer2[Players],MATCH(P1731,TabPlayer2[Players],0)+1)="",$B$4,INDEX(TabPlayer2[Players],MATCH(P1731,TabPlayer2[Players],0)+1)))</f>
        <v/>
      </c>
      <c r="Q1732" t="str">
        <f t="shared" ref="Q1732:Q1795" si="139">IF(O1732="","",M1732&amp;"-"&amp;N1732&amp;"-"&amp;P1732)</f>
        <v/>
      </c>
      <c r="R1732" t="str">
        <f>IF(TabResults[[#This Row],[Games-Periods-Players]]="","",1)</f>
        <v/>
      </c>
    </row>
    <row r="1733" spans="10:18" hidden="1" x14ac:dyDescent="0.25">
      <c r="J1733" s="11" t="str">
        <f t="shared" si="138"/>
        <v/>
      </c>
      <c r="K1733" t="str">
        <f>IF(ROW()-ROW($K$4)+1&gt;COUNTA($J$4:$J$5000)*COUNTA(TabPP[Players playing]),"",INDEX($J$4:$J$5000,INT((ROW()-ROW($K$4))/COUNTA(TabPP[Players playing])+1))&amp;"-"&amp;INDEX(TabPP[Players playing],MOD(ROW()-ROW($K$4),COUNTA(TabPP[Players playing]))+1))</f>
        <v>G5-P7-</v>
      </c>
      <c r="L1733" t="str">
        <f t="shared" ref="L1733:L1796" si="140">IF(LEN(K1733)&gt;=9,K1733,"")</f>
        <v/>
      </c>
      <c r="M1733" t="str">
        <f t="shared" ref="M1733:M1796" si="141">TRIM(LEFT(SUBSTITUTE(O1733,"-",REPT(" ",LEN(O1733))),LEN(O1733)))</f>
        <v/>
      </c>
      <c r="N1733" t="str">
        <f t="shared" ref="N1733:N1796" si="142">TRIM(MID(SUBSTITUTE(O1733,"-",REPT(" ",LEN(O1733))),(2-1)*LEN(O1733)+1,LEN(O1733)))</f>
        <v/>
      </c>
      <c r="O1733" t="str">
        <f t="array" ref="O1733">IFERROR(INDEX($L$4:$L$5000,_xlfn.AGGREGATE(15,6,IF($L$4:$L$5000&lt;&gt;"",ROW($L$4:$L$5000)-ROW($L$4)+1,NA()),ROWS($O$4:O1733))),"")</f>
        <v/>
      </c>
      <c r="P1733" t="str">
        <f>IF(O1733="","",IF(INDEX(TabPlayer2[Players],MATCH(P1732,TabPlayer2[Players],0)+1)="",$B$4,INDEX(TabPlayer2[Players],MATCH(P1732,TabPlayer2[Players],0)+1)))</f>
        <v/>
      </c>
      <c r="Q1733" t="str">
        <f t="shared" si="139"/>
        <v/>
      </c>
      <c r="R1733" t="str">
        <f>IF(TabResults[[#This Row],[Games-Periods-Players]]="","",1)</f>
        <v/>
      </c>
    </row>
    <row r="1734" spans="10:18" hidden="1" x14ac:dyDescent="0.25">
      <c r="J1734" s="11" t="str">
        <f t="shared" si="138"/>
        <v/>
      </c>
      <c r="K1734" t="str">
        <f>IF(ROW()-ROW($K$4)+1&gt;COUNTA($J$4:$J$5000)*COUNTA(TabPP[Players playing]),"",INDEX($J$4:$J$5000,INT((ROW()-ROW($K$4))/COUNTA(TabPP[Players playing])+1))&amp;"-"&amp;INDEX(TabPP[Players playing],MOD(ROW()-ROW($K$4),COUNTA(TabPP[Players playing]))+1))</f>
        <v>G5-P7-</v>
      </c>
      <c r="L1734" t="str">
        <f t="shared" si="140"/>
        <v/>
      </c>
      <c r="M1734" t="str">
        <f t="shared" si="141"/>
        <v/>
      </c>
      <c r="N1734" t="str">
        <f t="shared" si="142"/>
        <v/>
      </c>
      <c r="O1734" t="str">
        <f t="array" ref="O1734">IFERROR(INDEX($L$4:$L$5000,_xlfn.AGGREGATE(15,6,IF($L$4:$L$5000&lt;&gt;"",ROW($L$4:$L$5000)-ROW($L$4)+1,NA()),ROWS($O$4:O1734))),"")</f>
        <v/>
      </c>
      <c r="P1734" t="str">
        <f>IF(O1734="","",IF(INDEX(TabPlayer2[Players],MATCH(P1733,TabPlayer2[Players],0)+1)="",$B$4,INDEX(TabPlayer2[Players],MATCH(P1733,TabPlayer2[Players],0)+1)))</f>
        <v/>
      </c>
      <c r="Q1734" t="str">
        <f t="shared" si="139"/>
        <v/>
      </c>
      <c r="R1734" t="str">
        <f>IF(TabResults[[#This Row],[Games-Periods-Players]]="","",1)</f>
        <v/>
      </c>
    </row>
    <row r="1735" spans="10:18" hidden="1" x14ac:dyDescent="0.25">
      <c r="J1735" s="11" t="str">
        <f t="shared" si="138"/>
        <v/>
      </c>
      <c r="K1735" t="str">
        <f>IF(ROW()-ROW($K$4)+1&gt;COUNTA($J$4:$J$5000)*COUNTA(TabPP[Players playing]),"",INDEX($J$4:$J$5000,INT((ROW()-ROW($K$4))/COUNTA(TabPP[Players playing])+1))&amp;"-"&amp;INDEX(TabPP[Players playing],MOD(ROW()-ROW($K$4),COUNTA(TabPP[Players playing]))+1))</f>
        <v>G5-P7-</v>
      </c>
      <c r="L1735" t="str">
        <f t="shared" si="140"/>
        <v/>
      </c>
      <c r="M1735" t="str">
        <f t="shared" si="141"/>
        <v/>
      </c>
      <c r="N1735" t="str">
        <f t="shared" si="142"/>
        <v/>
      </c>
      <c r="O1735" t="str">
        <f t="array" ref="O1735">IFERROR(INDEX($L$4:$L$5000,_xlfn.AGGREGATE(15,6,IF($L$4:$L$5000&lt;&gt;"",ROW($L$4:$L$5000)-ROW($L$4)+1,NA()),ROWS($O$4:O1735))),"")</f>
        <v/>
      </c>
      <c r="P1735" t="str">
        <f>IF(O1735="","",IF(INDEX(TabPlayer2[Players],MATCH(P1734,TabPlayer2[Players],0)+1)="",$B$4,INDEX(TabPlayer2[Players],MATCH(P1734,TabPlayer2[Players],0)+1)))</f>
        <v/>
      </c>
      <c r="Q1735" t="str">
        <f t="shared" si="139"/>
        <v/>
      </c>
      <c r="R1735" t="str">
        <f>IF(TabResults[[#This Row],[Games-Periods-Players]]="","",1)</f>
        <v/>
      </c>
    </row>
    <row r="1736" spans="10:18" hidden="1" x14ac:dyDescent="0.25">
      <c r="J1736" s="11" t="str">
        <f t="shared" si="138"/>
        <v/>
      </c>
      <c r="K1736" t="str">
        <f>IF(ROW()-ROW($K$4)+1&gt;COUNTA($J$4:$J$5000)*COUNTA(TabPP[Players playing]),"",INDEX($J$4:$J$5000,INT((ROW()-ROW($K$4))/COUNTA(TabPP[Players playing])+1))&amp;"-"&amp;INDEX(TabPP[Players playing],MOD(ROW()-ROW($K$4),COUNTA(TabPP[Players playing]))+1))</f>
        <v>G5-P7-</v>
      </c>
      <c r="L1736" t="str">
        <f t="shared" si="140"/>
        <v/>
      </c>
      <c r="M1736" t="str">
        <f t="shared" si="141"/>
        <v/>
      </c>
      <c r="N1736" t="str">
        <f t="shared" si="142"/>
        <v/>
      </c>
      <c r="O1736" t="str">
        <f t="array" ref="O1736">IFERROR(INDEX($L$4:$L$5000,_xlfn.AGGREGATE(15,6,IF($L$4:$L$5000&lt;&gt;"",ROW($L$4:$L$5000)-ROW($L$4)+1,NA()),ROWS($O$4:O1736))),"")</f>
        <v/>
      </c>
      <c r="P1736" t="str">
        <f>IF(O1736="","",IF(INDEX(TabPlayer2[Players],MATCH(P1735,TabPlayer2[Players],0)+1)="",$B$4,INDEX(TabPlayer2[Players],MATCH(P1735,TabPlayer2[Players],0)+1)))</f>
        <v/>
      </c>
      <c r="Q1736" t="str">
        <f t="shared" si="139"/>
        <v/>
      </c>
      <c r="R1736" t="str">
        <f>IF(TabResults[[#This Row],[Games-Periods-Players]]="","",1)</f>
        <v/>
      </c>
    </row>
    <row r="1737" spans="10:18" hidden="1" x14ac:dyDescent="0.25">
      <c r="J1737" s="11" t="str">
        <f t="shared" si="138"/>
        <v/>
      </c>
      <c r="K1737" t="str">
        <f>IF(ROW()-ROW($K$4)+1&gt;COUNTA($J$4:$J$5000)*COUNTA(TabPP[Players playing]),"",INDEX($J$4:$J$5000,INT((ROW()-ROW($K$4))/COUNTA(TabPP[Players playing])+1))&amp;"-"&amp;INDEX(TabPP[Players playing],MOD(ROW()-ROW($K$4),COUNTA(TabPP[Players playing]))+1))</f>
        <v>G5-P7-</v>
      </c>
      <c r="L1737" t="str">
        <f t="shared" si="140"/>
        <v/>
      </c>
      <c r="M1737" t="str">
        <f t="shared" si="141"/>
        <v/>
      </c>
      <c r="N1737" t="str">
        <f t="shared" si="142"/>
        <v/>
      </c>
      <c r="O1737" t="str">
        <f t="array" ref="O1737">IFERROR(INDEX($L$4:$L$5000,_xlfn.AGGREGATE(15,6,IF($L$4:$L$5000&lt;&gt;"",ROW($L$4:$L$5000)-ROW($L$4)+1,NA()),ROWS($O$4:O1737))),"")</f>
        <v/>
      </c>
      <c r="P1737" t="str">
        <f>IF(O1737="","",IF(INDEX(TabPlayer2[Players],MATCH(P1736,TabPlayer2[Players],0)+1)="",$B$4,INDEX(TabPlayer2[Players],MATCH(P1736,TabPlayer2[Players],0)+1)))</f>
        <v/>
      </c>
      <c r="Q1737" t="str">
        <f t="shared" si="139"/>
        <v/>
      </c>
      <c r="R1737" t="str">
        <f>IF(TabResults[[#This Row],[Games-Periods-Players]]="","",1)</f>
        <v/>
      </c>
    </row>
    <row r="1738" spans="10:18" hidden="1" x14ac:dyDescent="0.25">
      <c r="J1738" s="11" t="str">
        <f t="shared" si="138"/>
        <v/>
      </c>
      <c r="K1738" t="str">
        <f>IF(ROW()-ROW($K$4)+1&gt;COUNTA($J$4:$J$5000)*COUNTA(TabPP[Players playing]),"",INDEX($J$4:$J$5000,INT((ROW()-ROW($K$4))/COUNTA(TabPP[Players playing])+1))&amp;"-"&amp;INDEX(TabPP[Players playing],MOD(ROW()-ROW($K$4),COUNTA(TabPP[Players playing]))+1))</f>
        <v>G5-P7-</v>
      </c>
      <c r="L1738" t="str">
        <f t="shared" si="140"/>
        <v/>
      </c>
      <c r="M1738" t="str">
        <f t="shared" si="141"/>
        <v/>
      </c>
      <c r="N1738" t="str">
        <f t="shared" si="142"/>
        <v/>
      </c>
      <c r="O1738" t="str">
        <f t="array" ref="O1738">IFERROR(INDEX($L$4:$L$5000,_xlfn.AGGREGATE(15,6,IF($L$4:$L$5000&lt;&gt;"",ROW($L$4:$L$5000)-ROW($L$4)+1,NA()),ROWS($O$4:O1738))),"")</f>
        <v/>
      </c>
      <c r="P1738" t="str">
        <f>IF(O1738="","",IF(INDEX(TabPlayer2[Players],MATCH(P1737,TabPlayer2[Players],0)+1)="",$B$4,INDEX(TabPlayer2[Players],MATCH(P1737,TabPlayer2[Players],0)+1)))</f>
        <v/>
      </c>
      <c r="Q1738" t="str">
        <f t="shared" si="139"/>
        <v/>
      </c>
      <c r="R1738" t="str">
        <f>IF(TabResults[[#This Row],[Games-Periods-Players]]="","",1)</f>
        <v/>
      </c>
    </row>
    <row r="1739" spans="10:18" hidden="1" x14ac:dyDescent="0.25">
      <c r="J1739" s="11" t="str">
        <f t="shared" si="138"/>
        <v/>
      </c>
      <c r="K1739" t="str">
        <f>IF(ROW()-ROW($K$4)+1&gt;COUNTA($J$4:$J$5000)*COUNTA(TabPP[Players playing]),"",INDEX($J$4:$J$5000,INT((ROW()-ROW($K$4))/COUNTA(TabPP[Players playing])+1))&amp;"-"&amp;INDEX(TabPP[Players playing],MOD(ROW()-ROW($K$4),COUNTA(TabPP[Players playing]))+1))</f>
        <v>G5-P7-</v>
      </c>
      <c r="L1739" t="str">
        <f t="shared" si="140"/>
        <v/>
      </c>
      <c r="M1739" t="str">
        <f t="shared" si="141"/>
        <v/>
      </c>
      <c r="N1739" t="str">
        <f t="shared" si="142"/>
        <v/>
      </c>
      <c r="O1739" t="str">
        <f t="array" ref="O1739">IFERROR(INDEX($L$4:$L$5000,_xlfn.AGGREGATE(15,6,IF($L$4:$L$5000&lt;&gt;"",ROW($L$4:$L$5000)-ROW($L$4)+1,NA()),ROWS($O$4:O1739))),"")</f>
        <v/>
      </c>
      <c r="P1739" t="str">
        <f>IF(O1739="","",IF(INDEX(TabPlayer2[Players],MATCH(P1738,TabPlayer2[Players],0)+1)="",$B$4,INDEX(TabPlayer2[Players],MATCH(P1738,TabPlayer2[Players],0)+1)))</f>
        <v/>
      </c>
      <c r="Q1739" t="str">
        <f t="shared" si="139"/>
        <v/>
      </c>
      <c r="R1739" t="str">
        <f>IF(TabResults[[#This Row],[Games-Periods-Players]]="","",1)</f>
        <v/>
      </c>
    </row>
    <row r="1740" spans="10:18" hidden="1" x14ac:dyDescent="0.25">
      <c r="J1740" s="11" t="str">
        <f t="shared" si="138"/>
        <v/>
      </c>
      <c r="K1740" t="str">
        <f>IF(ROW()-ROW($K$4)+1&gt;COUNTA($J$4:$J$5000)*COUNTA(TabPP[Players playing]),"",INDEX($J$4:$J$5000,INT((ROW()-ROW($K$4))/COUNTA(TabPP[Players playing])+1))&amp;"-"&amp;INDEX(TabPP[Players playing],MOD(ROW()-ROW($K$4),COUNTA(TabPP[Players playing]))+1))</f>
        <v>G5-P7-</v>
      </c>
      <c r="L1740" t="str">
        <f t="shared" si="140"/>
        <v/>
      </c>
      <c r="M1740" t="str">
        <f t="shared" si="141"/>
        <v/>
      </c>
      <c r="N1740" t="str">
        <f t="shared" si="142"/>
        <v/>
      </c>
      <c r="O1740" t="str">
        <f t="array" ref="O1740">IFERROR(INDEX($L$4:$L$5000,_xlfn.AGGREGATE(15,6,IF($L$4:$L$5000&lt;&gt;"",ROW($L$4:$L$5000)-ROW($L$4)+1,NA()),ROWS($O$4:O1740))),"")</f>
        <v/>
      </c>
      <c r="P1740" t="str">
        <f>IF(O1740="","",IF(INDEX(TabPlayer2[Players],MATCH(P1739,TabPlayer2[Players],0)+1)="",$B$4,INDEX(TabPlayer2[Players],MATCH(P1739,TabPlayer2[Players],0)+1)))</f>
        <v/>
      </c>
      <c r="Q1740" t="str">
        <f t="shared" si="139"/>
        <v/>
      </c>
      <c r="R1740" t="str">
        <f>IF(TabResults[[#This Row],[Games-Periods-Players]]="","",1)</f>
        <v/>
      </c>
    </row>
    <row r="1741" spans="10:18" hidden="1" x14ac:dyDescent="0.25">
      <c r="J1741" s="11" t="str">
        <f t="shared" si="138"/>
        <v/>
      </c>
      <c r="K1741" t="str">
        <f>IF(ROW()-ROW($K$4)+1&gt;COUNTA($J$4:$J$5000)*COUNTA(TabPP[Players playing]),"",INDEX($J$4:$J$5000,INT((ROW()-ROW($K$4))/COUNTA(TabPP[Players playing])+1))&amp;"-"&amp;INDEX(TabPP[Players playing],MOD(ROW()-ROW($K$4),COUNTA(TabPP[Players playing]))+1))</f>
        <v>G5-P7-</v>
      </c>
      <c r="L1741" t="str">
        <f t="shared" si="140"/>
        <v/>
      </c>
      <c r="M1741" t="str">
        <f t="shared" si="141"/>
        <v/>
      </c>
      <c r="N1741" t="str">
        <f t="shared" si="142"/>
        <v/>
      </c>
      <c r="O1741" t="str">
        <f t="array" ref="O1741">IFERROR(INDEX($L$4:$L$5000,_xlfn.AGGREGATE(15,6,IF($L$4:$L$5000&lt;&gt;"",ROW($L$4:$L$5000)-ROW($L$4)+1,NA()),ROWS($O$4:O1741))),"")</f>
        <v/>
      </c>
      <c r="P1741" t="str">
        <f>IF(O1741="","",IF(INDEX(TabPlayer2[Players],MATCH(P1740,TabPlayer2[Players],0)+1)="",$B$4,INDEX(TabPlayer2[Players],MATCH(P1740,TabPlayer2[Players],0)+1)))</f>
        <v/>
      </c>
      <c r="Q1741" t="str">
        <f t="shared" si="139"/>
        <v/>
      </c>
      <c r="R1741" t="str">
        <f>IF(TabResults[[#This Row],[Games-Periods-Players]]="","",1)</f>
        <v/>
      </c>
    </row>
    <row r="1742" spans="10:18" hidden="1" x14ac:dyDescent="0.25">
      <c r="J1742" s="11" t="str">
        <f t="shared" si="138"/>
        <v/>
      </c>
      <c r="K1742" t="str">
        <f>IF(ROW()-ROW($K$4)+1&gt;COUNTA($J$4:$J$5000)*COUNTA(TabPP[Players playing]),"",INDEX($J$4:$J$5000,INT((ROW()-ROW($K$4))/COUNTA(TabPP[Players playing])+1))&amp;"-"&amp;INDEX(TabPP[Players playing],MOD(ROW()-ROW($K$4),COUNTA(TabPP[Players playing]))+1))</f>
        <v>G5-P7-</v>
      </c>
      <c r="L1742" t="str">
        <f t="shared" si="140"/>
        <v/>
      </c>
      <c r="M1742" t="str">
        <f t="shared" si="141"/>
        <v/>
      </c>
      <c r="N1742" t="str">
        <f t="shared" si="142"/>
        <v/>
      </c>
      <c r="O1742" t="str">
        <f t="array" ref="O1742">IFERROR(INDEX($L$4:$L$5000,_xlfn.AGGREGATE(15,6,IF($L$4:$L$5000&lt;&gt;"",ROW($L$4:$L$5000)-ROW($L$4)+1,NA()),ROWS($O$4:O1742))),"")</f>
        <v/>
      </c>
      <c r="P1742" t="str">
        <f>IF(O1742="","",IF(INDEX(TabPlayer2[Players],MATCH(P1741,TabPlayer2[Players],0)+1)="",$B$4,INDEX(TabPlayer2[Players],MATCH(P1741,TabPlayer2[Players],0)+1)))</f>
        <v/>
      </c>
      <c r="Q1742" t="str">
        <f t="shared" si="139"/>
        <v/>
      </c>
      <c r="R1742" t="str">
        <f>IF(TabResults[[#This Row],[Games-Periods-Players]]="","",1)</f>
        <v/>
      </c>
    </row>
    <row r="1743" spans="10:18" hidden="1" x14ac:dyDescent="0.25">
      <c r="J1743" s="11" t="str">
        <f t="shared" si="138"/>
        <v/>
      </c>
      <c r="K1743" t="str">
        <f>IF(ROW()-ROW($K$4)+1&gt;COUNTA($J$4:$J$5000)*COUNTA(TabPP[Players playing]),"",INDEX($J$4:$J$5000,INT((ROW()-ROW($K$4))/COUNTA(TabPP[Players playing])+1))&amp;"-"&amp;INDEX(TabPP[Players playing],MOD(ROW()-ROW($K$4),COUNTA(TabPP[Players playing]))+1))</f>
        <v>G5-P7-</v>
      </c>
      <c r="L1743" t="str">
        <f t="shared" si="140"/>
        <v/>
      </c>
      <c r="M1743" t="str">
        <f t="shared" si="141"/>
        <v/>
      </c>
      <c r="N1743" t="str">
        <f t="shared" si="142"/>
        <v/>
      </c>
      <c r="O1743" t="str">
        <f t="array" ref="O1743">IFERROR(INDEX($L$4:$L$5000,_xlfn.AGGREGATE(15,6,IF($L$4:$L$5000&lt;&gt;"",ROW($L$4:$L$5000)-ROW($L$4)+1,NA()),ROWS($O$4:O1743))),"")</f>
        <v/>
      </c>
      <c r="P1743" t="str">
        <f>IF(O1743="","",IF(INDEX(TabPlayer2[Players],MATCH(P1742,TabPlayer2[Players],0)+1)="",$B$4,INDEX(TabPlayer2[Players],MATCH(P1742,TabPlayer2[Players],0)+1)))</f>
        <v/>
      </c>
      <c r="Q1743" t="str">
        <f t="shared" si="139"/>
        <v/>
      </c>
      <c r="R1743" t="str">
        <f>IF(TabResults[[#This Row],[Games-Periods-Players]]="","",1)</f>
        <v/>
      </c>
    </row>
    <row r="1744" spans="10:18" hidden="1" x14ac:dyDescent="0.25">
      <c r="J1744" s="11" t="str">
        <f t="shared" si="138"/>
        <v/>
      </c>
      <c r="K1744" t="str">
        <f>IF(ROW()-ROW($K$4)+1&gt;COUNTA($J$4:$J$5000)*COUNTA(TabPP[Players playing]),"",INDEX($J$4:$J$5000,INT((ROW()-ROW($K$4))/COUNTA(TabPP[Players playing])+1))&amp;"-"&amp;INDEX(TabPP[Players playing],MOD(ROW()-ROW($K$4),COUNTA(TabPP[Players playing]))+1))</f>
        <v>G5-P8-PP1</v>
      </c>
      <c r="L1744" t="str">
        <f t="shared" si="140"/>
        <v>G5-P8-PP1</v>
      </c>
      <c r="M1744" t="str">
        <f t="shared" si="141"/>
        <v/>
      </c>
      <c r="N1744" t="str">
        <f t="shared" si="142"/>
        <v/>
      </c>
      <c r="O1744" t="str">
        <f t="array" ref="O1744">IFERROR(INDEX($L$4:$L$5000,_xlfn.AGGREGATE(15,6,IF($L$4:$L$5000&lt;&gt;"",ROW($L$4:$L$5000)-ROW($L$4)+1,NA()),ROWS($O$4:O1744))),"")</f>
        <v/>
      </c>
      <c r="P1744" t="str">
        <f>IF(O1744="","",IF(INDEX(TabPlayer2[Players],MATCH(P1743,TabPlayer2[Players],0)+1)="",$B$4,INDEX(TabPlayer2[Players],MATCH(P1743,TabPlayer2[Players],0)+1)))</f>
        <v/>
      </c>
      <c r="Q1744" t="str">
        <f t="shared" si="139"/>
        <v/>
      </c>
      <c r="R1744" t="str">
        <f>IF(TabResults[[#This Row],[Games-Periods-Players]]="","",1)</f>
        <v/>
      </c>
    </row>
    <row r="1745" spans="10:18" hidden="1" x14ac:dyDescent="0.25">
      <c r="J1745" s="11" t="str">
        <f t="shared" si="138"/>
        <v/>
      </c>
      <c r="K1745" t="str">
        <f>IF(ROW()-ROW($K$4)+1&gt;COUNTA($J$4:$J$5000)*COUNTA(TabPP[Players playing]),"",INDEX($J$4:$J$5000,INT((ROW()-ROW($K$4))/COUNTA(TabPP[Players playing])+1))&amp;"-"&amp;INDEX(TabPP[Players playing],MOD(ROW()-ROW($K$4),COUNTA(TabPP[Players playing]))+1))</f>
        <v>G5-P8-PP2</v>
      </c>
      <c r="L1745" t="str">
        <f t="shared" si="140"/>
        <v>G5-P8-PP2</v>
      </c>
      <c r="M1745" t="str">
        <f t="shared" si="141"/>
        <v/>
      </c>
      <c r="N1745" t="str">
        <f t="shared" si="142"/>
        <v/>
      </c>
      <c r="O1745" t="str">
        <f t="array" ref="O1745">IFERROR(INDEX($L$4:$L$5000,_xlfn.AGGREGATE(15,6,IF($L$4:$L$5000&lt;&gt;"",ROW($L$4:$L$5000)-ROW($L$4)+1,NA()),ROWS($O$4:O1745))),"")</f>
        <v/>
      </c>
      <c r="P1745" t="str">
        <f>IF(O1745="","",IF(INDEX(TabPlayer2[Players],MATCH(P1744,TabPlayer2[Players],0)+1)="",$B$4,INDEX(TabPlayer2[Players],MATCH(P1744,TabPlayer2[Players],0)+1)))</f>
        <v/>
      </c>
      <c r="Q1745" t="str">
        <f t="shared" si="139"/>
        <v/>
      </c>
      <c r="R1745" t="str">
        <f>IF(TabResults[[#This Row],[Games-Periods-Players]]="","",1)</f>
        <v/>
      </c>
    </row>
    <row r="1746" spans="10:18" hidden="1" x14ac:dyDescent="0.25">
      <c r="J1746" s="11" t="str">
        <f t="shared" si="138"/>
        <v/>
      </c>
      <c r="K1746" t="str">
        <f>IF(ROW()-ROW($K$4)+1&gt;COUNTA($J$4:$J$5000)*COUNTA(TabPP[Players playing]),"",INDEX($J$4:$J$5000,INT((ROW()-ROW($K$4))/COUNTA(TabPP[Players playing])+1))&amp;"-"&amp;INDEX(TabPP[Players playing],MOD(ROW()-ROW($K$4),COUNTA(TabPP[Players playing]))+1))</f>
        <v>G5-P8-PP3</v>
      </c>
      <c r="L1746" t="str">
        <f t="shared" si="140"/>
        <v>G5-P8-PP3</v>
      </c>
      <c r="M1746" t="str">
        <f t="shared" si="141"/>
        <v/>
      </c>
      <c r="N1746" t="str">
        <f t="shared" si="142"/>
        <v/>
      </c>
      <c r="O1746" t="str">
        <f t="array" ref="O1746">IFERROR(INDEX($L$4:$L$5000,_xlfn.AGGREGATE(15,6,IF($L$4:$L$5000&lt;&gt;"",ROW($L$4:$L$5000)-ROW($L$4)+1,NA()),ROWS($O$4:O1746))),"")</f>
        <v/>
      </c>
      <c r="P1746" t="str">
        <f>IF(O1746="","",IF(INDEX(TabPlayer2[Players],MATCH(P1745,TabPlayer2[Players],0)+1)="",$B$4,INDEX(TabPlayer2[Players],MATCH(P1745,TabPlayer2[Players],0)+1)))</f>
        <v/>
      </c>
      <c r="Q1746" t="str">
        <f t="shared" si="139"/>
        <v/>
      </c>
      <c r="R1746" t="str">
        <f>IF(TabResults[[#This Row],[Games-Periods-Players]]="","",1)</f>
        <v/>
      </c>
    </row>
    <row r="1747" spans="10:18" hidden="1" x14ac:dyDescent="0.25">
      <c r="J1747" s="11" t="str">
        <f t="shared" si="138"/>
        <v/>
      </c>
      <c r="K1747" t="str">
        <f>IF(ROW()-ROW($K$4)+1&gt;COUNTA($J$4:$J$5000)*COUNTA(TabPP[Players playing]),"",INDEX($J$4:$J$5000,INT((ROW()-ROW($K$4))/COUNTA(TabPP[Players playing])+1))&amp;"-"&amp;INDEX(TabPP[Players playing],MOD(ROW()-ROW($K$4),COUNTA(TabPP[Players playing]))+1))</f>
        <v>G5-P8-PP4</v>
      </c>
      <c r="L1747" t="str">
        <f t="shared" si="140"/>
        <v>G5-P8-PP4</v>
      </c>
      <c r="M1747" t="str">
        <f t="shared" si="141"/>
        <v/>
      </c>
      <c r="N1747" t="str">
        <f t="shared" si="142"/>
        <v/>
      </c>
      <c r="O1747" t="str">
        <f t="array" ref="O1747">IFERROR(INDEX($L$4:$L$5000,_xlfn.AGGREGATE(15,6,IF($L$4:$L$5000&lt;&gt;"",ROW($L$4:$L$5000)-ROW($L$4)+1,NA()),ROWS($O$4:O1747))),"")</f>
        <v/>
      </c>
      <c r="P1747" t="str">
        <f>IF(O1747="","",IF(INDEX(TabPlayer2[Players],MATCH(P1746,TabPlayer2[Players],0)+1)="",$B$4,INDEX(TabPlayer2[Players],MATCH(P1746,TabPlayer2[Players],0)+1)))</f>
        <v/>
      </c>
      <c r="Q1747" t="str">
        <f t="shared" si="139"/>
        <v/>
      </c>
      <c r="R1747" t="str">
        <f>IF(TabResults[[#This Row],[Games-Periods-Players]]="","",1)</f>
        <v/>
      </c>
    </row>
    <row r="1748" spans="10:18" hidden="1" x14ac:dyDescent="0.25">
      <c r="J1748" s="11" t="str">
        <f t="shared" si="138"/>
        <v/>
      </c>
      <c r="K1748" t="str">
        <f>IF(ROW()-ROW($K$4)+1&gt;COUNTA($J$4:$J$5000)*COUNTA(TabPP[Players playing]),"",INDEX($J$4:$J$5000,INT((ROW()-ROW($K$4))/COUNTA(TabPP[Players playing])+1))&amp;"-"&amp;INDEX(TabPP[Players playing],MOD(ROW()-ROW($K$4),COUNTA(TabPP[Players playing]))+1))</f>
        <v>G5-P8-PP5</v>
      </c>
      <c r="L1748" t="str">
        <f t="shared" si="140"/>
        <v>G5-P8-PP5</v>
      </c>
      <c r="M1748" t="str">
        <f t="shared" si="141"/>
        <v/>
      </c>
      <c r="N1748" t="str">
        <f t="shared" si="142"/>
        <v/>
      </c>
      <c r="O1748" t="str">
        <f t="array" ref="O1748">IFERROR(INDEX($L$4:$L$5000,_xlfn.AGGREGATE(15,6,IF($L$4:$L$5000&lt;&gt;"",ROW($L$4:$L$5000)-ROW($L$4)+1,NA()),ROWS($O$4:O1748))),"")</f>
        <v/>
      </c>
      <c r="P1748" t="str">
        <f>IF(O1748="","",IF(INDEX(TabPlayer2[Players],MATCH(P1747,TabPlayer2[Players],0)+1)="",$B$4,INDEX(TabPlayer2[Players],MATCH(P1747,TabPlayer2[Players],0)+1)))</f>
        <v/>
      </c>
      <c r="Q1748" t="str">
        <f t="shared" si="139"/>
        <v/>
      </c>
      <c r="R1748" t="str">
        <f>IF(TabResults[[#This Row],[Games-Periods-Players]]="","",1)</f>
        <v/>
      </c>
    </row>
    <row r="1749" spans="10:18" hidden="1" x14ac:dyDescent="0.25">
      <c r="J1749" s="11" t="str">
        <f t="shared" si="138"/>
        <v/>
      </c>
      <c r="K1749" t="str">
        <f>IF(ROW()-ROW($K$4)+1&gt;COUNTA($J$4:$J$5000)*COUNTA(TabPP[Players playing]),"",INDEX($J$4:$J$5000,INT((ROW()-ROW($K$4))/COUNTA(TabPP[Players playing])+1))&amp;"-"&amp;INDEX(TabPP[Players playing],MOD(ROW()-ROW($K$4),COUNTA(TabPP[Players playing]))+1))</f>
        <v>G5-P8-</v>
      </c>
      <c r="L1749" t="str">
        <f t="shared" si="140"/>
        <v/>
      </c>
      <c r="M1749" t="str">
        <f t="shared" si="141"/>
        <v/>
      </c>
      <c r="N1749" t="str">
        <f t="shared" si="142"/>
        <v/>
      </c>
      <c r="O1749" t="str">
        <f t="array" ref="O1749">IFERROR(INDEX($L$4:$L$5000,_xlfn.AGGREGATE(15,6,IF($L$4:$L$5000&lt;&gt;"",ROW($L$4:$L$5000)-ROW($L$4)+1,NA()),ROWS($O$4:O1749))),"")</f>
        <v/>
      </c>
      <c r="P1749" t="str">
        <f>IF(O1749="","",IF(INDEX(TabPlayer2[Players],MATCH(P1748,TabPlayer2[Players],0)+1)="",$B$4,INDEX(TabPlayer2[Players],MATCH(P1748,TabPlayer2[Players],0)+1)))</f>
        <v/>
      </c>
      <c r="Q1749" t="str">
        <f t="shared" si="139"/>
        <v/>
      </c>
      <c r="R1749" t="str">
        <f>IF(TabResults[[#This Row],[Games-Periods-Players]]="","",1)</f>
        <v/>
      </c>
    </row>
    <row r="1750" spans="10:18" hidden="1" x14ac:dyDescent="0.25">
      <c r="J1750" s="11" t="str">
        <f t="shared" si="138"/>
        <v/>
      </c>
      <c r="K1750" t="str">
        <f>IF(ROW()-ROW($K$4)+1&gt;COUNTA($J$4:$J$5000)*COUNTA(TabPP[Players playing]),"",INDEX($J$4:$J$5000,INT((ROW()-ROW($K$4))/COUNTA(TabPP[Players playing])+1))&amp;"-"&amp;INDEX(TabPP[Players playing],MOD(ROW()-ROW($K$4),COUNTA(TabPP[Players playing]))+1))</f>
        <v>G5-P8-</v>
      </c>
      <c r="L1750" t="str">
        <f t="shared" si="140"/>
        <v/>
      </c>
      <c r="M1750" t="str">
        <f t="shared" si="141"/>
        <v/>
      </c>
      <c r="N1750" t="str">
        <f t="shared" si="142"/>
        <v/>
      </c>
      <c r="O1750" t="str">
        <f t="array" ref="O1750">IFERROR(INDEX($L$4:$L$5000,_xlfn.AGGREGATE(15,6,IF($L$4:$L$5000&lt;&gt;"",ROW($L$4:$L$5000)-ROW($L$4)+1,NA()),ROWS($O$4:O1750))),"")</f>
        <v/>
      </c>
      <c r="P1750" t="str">
        <f>IF(O1750="","",IF(INDEX(TabPlayer2[Players],MATCH(P1749,TabPlayer2[Players],0)+1)="",$B$4,INDEX(TabPlayer2[Players],MATCH(P1749,TabPlayer2[Players],0)+1)))</f>
        <v/>
      </c>
      <c r="Q1750" t="str">
        <f t="shared" si="139"/>
        <v/>
      </c>
      <c r="R1750" t="str">
        <f>IF(TabResults[[#This Row],[Games-Periods-Players]]="","",1)</f>
        <v/>
      </c>
    </row>
    <row r="1751" spans="10:18" hidden="1" x14ac:dyDescent="0.25">
      <c r="J1751" s="11" t="str">
        <f t="shared" si="138"/>
        <v/>
      </c>
      <c r="K1751" t="str">
        <f>IF(ROW()-ROW($K$4)+1&gt;COUNTA($J$4:$J$5000)*COUNTA(TabPP[Players playing]),"",INDEX($J$4:$J$5000,INT((ROW()-ROW($K$4))/COUNTA(TabPP[Players playing])+1))&amp;"-"&amp;INDEX(TabPP[Players playing],MOD(ROW()-ROW($K$4),COUNTA(TabPP[Players playing]))+1))</f>
        <v>G5-P8-</v>
      </c>
      <c r="L1751" t="str">
        <f t="shared" si="140"/>
        <v/>
      </c>
      <c r="M1751" t="str">
        <f t="shared" si="141"/>
        <v/>
      </c>
      <c r="N1751" t="str">
        <f t="shared" si="142"/>
        <v/>
      </c>
      <c r="O1751" t="str">
        <f t="array" ref="O1751">IFERROR(INDEX($L$4:$L$5000,_xlfn.AGGREGATE(15,6,IF($L$4:$L$5000&lt;&gt;"",ROW($L$4:$L$5000)-ROW($L$4)+1,NA()),ROWS($O$4:O1751))),"")</f>
        <v/>
      </c>
      <c r="P1751" t="str">
        <f>IF(O1751="","",IF(INDEX(TabPlayer2[Players],MATCH(P1750,TabPlayer2[Players],0)+1)="",$B$4,INDEX(TabPlayer2[Players],MATCH(P1750,TabPlayer2[Players],0)+1)))</f>
        <v/>
      </c>
      <c r="Q1751" t="str">
        <f t="shared" si="139"/>
        <v/>
      </c>
      <c r="R1751" t="str">
        <f>IF(TabResults[[#This Row],[Games-Periods-Players]]="","",1)</f>
        <v/>
      </c>
    </row>
    <row r="1752" spans="10:18" hidden="1" x14ac:dyDescent="0.25">
      <c r="J1752" s="11" t="str">
        <f t="shared" si="138"/>
        <v/>
      </c>
      <c r="K1752" t="str">
        <f>IF(ROW()-ROW($K$4)+1&gt;COUNTA($J$4:$J$5000)*COUNTA(TabPP[Players playing]),"",INDEX($J$4:$J$5000,INT((ROW()-ROW($K$4))/COUNTA(TabPP[Players playing])+1))&amp;"-"&amp;INDEX(TabPP[Players playing],MOD(ROW()-ROW($K$4),COUNTA(TabPP[Players playing]))+1))</f>
        <v>G5-P8-</v>
      </c>
      <c r="L1752" t="str">
        <f t="shared" si="140"/>
        <v/>
      </c>
      <c r="M1752" t="str">
        <f t="shared" si="141"/>
        <v/>
      </c>
      <c r="N1752" t="str">
        <f t="shared" si="142"/>
        <v/>
      </c>
      <c r="O1752" t="str">
        <f t="array" ref="O1752">IFERROR(INDEX($L$4:$L$5000,_xlfn.AGGREGATE(15,6,IF($L$4:$L$5000&lt;&gt;"",ROW($L$4:$L$5000)-ROW($L$4)+1,NA()),ROWS($O$4:O1752))),"")</f>
        <v/>
      </c>
      <c r="P1752" t="str">
        <f>IF(O1752="","",IF(INDEX(TabPlayer2[Players],MATCH(P1751,TabPlayer2[Players],0)+1)="",$B$4,INDEX(TabPlayer2[Players],MATCH(P1751,TabPlayer2[Players],0)+1)))</f>
        <v/>
      </c>
      <c r="Q1752" t="str">
        <f t="shared" si="139"/>
        <v/>
      </c>
      <c r="R1752" t="str">
        <f>IF(TabResults[[#This Row],[Games-Periods-Players]]="","",1)</f>
        <v/>
      </c>
    </row>
    <row r="1753" spans="10:18" hidden="1" x14ac:dyDescent="0.25">
      <c r="J1753" s="11" t="str">
        <f t="shared" si="138"/>
        <v/>
      </c>
      <c r="K1753" t="str">
        <f>IF(ROW()-ROW($K$4)+1&gt;COUNTA($J$4:$J$5000)*COUNTA(TabPP[Players playing]),"",INDEX($J$4:$J$5000,INT((ROW()-ROW($K$4))/COUNTA(TabPP[Players playing])+1))&amp;"-"&amp;INDEX(TabPP[Players playing],MOD(ROW()-ROW($K$4),COUNTA(TabPP[Players playing]))+1))</f>
        <v>G5-P8-</v>
      </c>
      <c r="L1753" t="str">
        <f t="shared" si="140"/>
        <v/>
      </c>
      <c r="M1753" t="str">
        <f t="shared" si="141"/>
        <v/>
      </c>
      <c r="N1753" t="str">
        <f t="shared" si="142"/>
        <v/>
      </c>
      <c r="O1753" t="str">
        <f t="array" ref="O1753">IFERROR(INDEX($L$4:$L$5000,_xlfn.AGGREGATE(15,6,IF($L$4:$L$5000&lt;&gt;"",ROW($L$4:$L$5000)-ROW($L$4)+1,NA()),ROWS($O$4:O1753))),"")</f>
        <v/>
      </c>
      <c r="P1753" t="str">
        <f>IF(O1753="","",IF(INDEX(TabPlayer2[Players],MATCH(P1752,TabPlayer2[Players],0)+1)="",$B$4,INDEX(TabPlayer2[Players],MATCH(P1752,TabPlayer2[Players],0)+1)))</f>
        <v/>
      </c>
      <c r="Q1753" t="str">
        <f t="shared" si="139"/>
        <v/>
      </c>
      <c r="R1753" t="str">
        <f>IF(TabResults[[#This Row],[Games-Periods-Players]]="","",1)</f>
        <v/>
      </c>
    </row>
    <row r="1754" spans="10:18" hidden="1" x14ac:dyDescent="0.25">
      <c r="J1754" s="11" t="str">
        <f t="shared" si="138"/>
        <v/>
      </c>
      <c r="K1754" t="str">
        <f>IF(ROW()-ROW($K$4)+1&gt;COUNTA($J$4:$J$5000)*COUNTA(TabPP[Players playing]),"",INDEX($J$4:$J$5000,INT((ROW()-ROW($K$4))/COUNTA(TabPP[Players playing])+1))&amp;"-"&amp;INDEX(TabPP[Players playing],MOD(ROW()-ROW($K$4),COUNTA(TabPP[Players playing]))+1))</f>
        <v>G5-P8-</v>
      </c>
      <c r="L1754" t="str">
        <f t="shared" si="140"/>
        <v/>
      </c>
      <c r="M1754" t="str">
        <f t="shared" si="141"/>
        <v/>
      </c>
      <c r="N1754" t="str">
        <f t="shared" si="142"/>
        <v/>
      </c>
      <c r="O1754" t="str">
        <f t="array" ref="O1754">IFERROR(INDEX($L$4:$L$5000,_xlfn.AGGREGATE(15,6,IF($L$4:$L$5000&lt;&gt;"",ROW($L$4:$L$5000)-ROW($L$4)+1,NA()),ROWS($O$4:O1754))),"")</f>
        <v/>
      </c>
      <c r="P1754" t="str">
        <f>IF(O1754="","",IF(INDEX(TabPlayer2[Players],MATCH(P1753,TabPlayer2[Players],0)+1)="",$B$4,INDEX(TabPlayer2[Players],MATCH(P1753,TabPlayer2[Players],0)+1)))</f>
        <v/>
      </c>
      <c r="Q1754" t="str">
        <f t="shared" si="139"/>
        <v/>
      </c>
      <c r="R1754" t="str">
        <f>IF(TabResults[[#This Row],[Games-Periods-Players]]="","",1)</f>
        <v/>
      </c>
    </row>
    <row r="1755" spans="10:18" hidden="1" x14ac:dyDescent="0.25">
      <c r="J1755" s="11" t="str">
        <f t="shared" si="138"/>
        <v/>
      </c>
      <c r="K1755" t="str">
        <f>IF(ROW()-ROW($K$4)+1&gt;COUNTA($J$4:$J$5000)*COUNTA(TabPP[Players playing]),"",INDEX($J$4:$J$5000,INT((ROW()-ROW($K$4))/COUNTA(TabPP[Players playing])+1))&amp;"-"&amp;INDEX(TabPP[Players playing],MOD(ROW()-ROW($K$4),COUNTA(TabPP[Players playing]))+1))</f>
        <v>G5-P8-</v>
      </c>
      <c r="L1755" t="str">
        <f t="shared" si="140"/>
        <v/>
      </c>
      <c r="M1755" t="str">
        <f t="shared" si="141"/>
        <v/>
      </c>
      <c r="N1755" t="str">
        <f t="shared" si="142"/>
        <v/>
      </c>
      <c r="O1755" t="str">
        <f t="array" ref="O1755">IFERROR(INDEX($L$4:$L$5000,_xlfn.AGGREGATE(15,6,IF($L$4:$L$5000&lt;&gt;"",ROW($L$4:$L$5000)-ROW($L$4)+1,NA()),ROWS($O$4:O1755))),"")</f>
        <v/>
      </c>
      <c r="P1755" t="str">
        <f>IF(O1755="","",IF(INDEX(TabPlayer2[Players],MATCH(P1754,TabPlayer2[Players],0)+1)="",$B$4,INDEX(TabPlayer2[Players],MATCH(P1754,TabPlayer2[Players],0)+1)))</f>
        <v/>
      </c>
      <c r="Q1755" t="str">
        <f t="shared" si="139"/>
        <v/>
      </c>
      <c r="R1755" t="str">
        <f>IF(TabResults[[#This Row],[Games-Periods-Players]]="","",1)</f>
        <v/>
      </c>
    </row>
    <row r="1756" spans="10:18" hidden="1" x14ac:dyDescent="0.25">
      <c r="J1756" s="11" t="str">
        <f t="shared" si="138"/>
        <v/>
      </c>
      <c r="K1756" t="str">
        <f>IF(ROW()-ROW($K$4)+1&gt;COUNTA($J$4:$J$5000)*COUNTA(TabPP[Players playing]),"",INDEX($J$4:$J$5000,INT((ROW()-ROW($K$4))/COUNTA(TabPP[Players playing])+1))&amp;"-"&amp;INDEX(TabPP[Players playing],MOD(ROW()-ROW($K$4),COUNTA(TabPP[Players playing]))+1))</f>
        <v>G5-P8-</v>
      </c>
      <c r="L1756" t="str">
        <f t="shared" si="140"/>
        <v/>
      </c>
      <c r="M1756" t="str">
        <f t="shared" si="141"/>
        <v/>
      </c>
      <c r="N1756" t="str">
        <f t="shared" si="142"/>
        <v/>
      </c>
      <c r="O1756" t="str">
        <f t="array" ref="O1756">IFERROR(INDEX($L$4:$L$5000,_xlfn.AGGREGATE(15,6,IF($L$4:$L$5000&lt;&gt;"",ROW($L$4:$L$5000)-ROW($L$4)+1,NA()),ROWS($O$4:O1756))),"")</f>
        <v/>
      </c>
      <c r="P1756" t="str">
        <f>IF(O1756="","",IF(INDEX(TabPlayer2[Players],MATCH(P1755,TabPlayer2[Players],0)+1)="",$B$4,INDEX(TabPlayer2[Players],MATCH(P1755,TabPlayer2[Players],0)+1)))</f>
        <v/>
      </c>
      <c r="Q1756" t="str">
        <f t="shared" si="139"/>
        <v/>
      </c>
      <c r="R1756" t="str">
        <f>IF(TabResults[[#This Row],[Games-Periods-Players]]="","",1)</f>
        <v/>
      </c>
    </row>
    <row r="1757" spans="10:18" hidden="1" x14ac:dyDescent="0.25">
      <c r="J1757" s="11" t="str">
        <f t="shared" si="138"/>
        <v/>
      </c>
      <c r="K1757" t="str">
        <f>IF(ROW()-ROW($K$4)+1&gt;COUNTA($J$4:$J$5000)*COUNTA(TabPP[Players playing]),"",INDEX($J$4:$J$5000,INT((ROW()-ROW($K$4))/COUNTA(TabPP[Players playing])+1))&amp;"-"&amp;INDEX(TabPP[Players playing],MOD(ROW()-ROW($K$4),COUNTA(TabPP[Players playing]))+1))</f>
        <v>G5-P8-</v>
      </c>
      <c r="L1757" t="str">
        <f t="shared" si="140"/>
        <v/>
      </c>
      <c r="M1757" t="str">
        <f t="shared" si="141"/>
        <v/>
      </c>
      <c r="N1757" t="str">
        <f t="shared" si="142"/>
        <v/>
      </c>
      <c r="O1757" t="str">
        <f t="array" ref="O1757">IFERROR(INDEX($L$4:$L$5000,_xlfn.AGGREGATE(15,6,IF($L$4:$L$5000&lt;&gt;"",ROW($L$4:$L$5000)-ROW($L$4)+1,NA()),ROWS($O$4:O1757))),"")</f>
        <v/>
      </c>
      <c r="P1757" t="str">
        <f>IF(O1757="","",IF(INDEX(TabPlayer2[Players],MATCH(P1756,TabPlayer2[Players],0)+1)="",$B$4,INDEX(TabPlayer2[Players],MATCH(P1756,TabPlayer2[Players],0)+1)))</f>
        <v/>
      </c>
      <c r="Q1757" t="str">
        <f t="shared" si="139"/>
        <v/>
      </c>
      <c r="R1757" t="str">
        <f>IF(TabResults[[#This Row],[Games-Periods-Players]]="","",1)</f>
        <v/>
      </c>
    </row>
    <row r="1758" spans="10:18" hidden="1" x14ac:dyDescent="0.25">
      <c r="J1758" s="11" t="str">
        <f t="shared" si="138"/>
        <v/>
      </c>
      <c r="K1758" t="str">
        <f>IF(ROW()-ROW($K$4)+1&gt;COUNTA($J$4:$J$5000)*COUNTA(TabPP[Players playing]),"",INDEX($J$4:$J$5000,INT((ROW()-ROW($K$4))/COUNTA(TabPP[Players playing])+1))&amp;"-"&amp;INDEX(TabPP[Players playing],MOD(ROW()-ROW($K$4),COUNTA(TabPP[Players playing]))+1))</f>
        <v>G5-P8-</v>
      </c>
      <c r="L1758" t="str">
        <f t="shared" si="140"/>
        <v/>
      </c>
      <c r="M1758" t="str">
        <f t="shared" si="141"/>
        <v/>
      </c>
      <c r="N1758" t="str">
        <f t="shared" si="142"/>
        <v/>
      </c>
      <c r="O1758" t="str">
        <f t="array" ref="O1758">IFERROR(INDEX($L$4:$L$5000,_xlfn.AGGREGATE(15,6,IF($L$4:$L$5000&lt;&gt;"",ROW($L$4:$L$5000)-ROW($L$4)+1,NA()),ROWS($O$4:O1758))),"")</f>
        <v/>
      </c>
      <c r="P1758" t="str">
        <f>IF(O1758="","",IF(INDEX(TabPlayer2[Players],MATCH(P1757,TabPlayer2[Players],0)+1)="",$B$4,INDEX(TabPlayer2[Players],MATCH(P1757,TabPlayer2[Players],0)+1)))</f>
        <v/>
      </c>
      <c r="Q1758" t="str">
        <f t="shared" si="139"/>
        <v/>
      </c>
      <c r="R1758" t="str">
        <f>IF(TabResults[[#This Row],[Games-Periods-Players]]="","",1)</f>
        <v/>
      </c>
    </row>
    <row r="1759" spans="10:18" hidden="1" x14ac:dyDescent="0.25">
      <c r="J1759" s="11" t="str">
        <f t="shared" si="138"/>
        <v/>
      </c>
      <c r="K1759" t="str">
        <f>IF(ROW()-ROW($K$4)+1&gt;COUNTA($J$4:$J$5000)*COUNTA(TabPP[Players playing]),"",INDEX($J$4:$J$5000,INT((ROW()-ROW($K$4))/COUNTA(TabPP[Players playing])+1))&amp;"-"&amp;INDEX(TabPP[Players playing],MOD(ROW()-ROW($K$4),COUNTA(TabPP[Players playing]))+1))</f>
        <v>G5-P8-</v>
      </c>
      <c r="L1759" t="str">
        <f t="shared" si="140"/>
        <v/>
      </c>
      <c r="M1759" t="str">
        <f t="shared" si="141"/>
        <v/>
      </c>
      <c r="N1759" t="str">
        <f t="shared" si="142"/>
        <v/>
      </c>
      <c r="O1759" t="str">
        <f t="array" ref="O1759">IFERROR(INDEX($L$4:$L$5000,_xlfn.AGGREGATE(15,6,IF($L$4:$L$5000&lt;&gt;"",ROW($L$4:$L$5000)-ROW($L$4)+1,NA()),ROWS($O$4:O1759))),"")</f>
        <v/>
      </c>
      <c r="P1759" t="str">
        <f>IF(O1759="","",IF(INDEX(TabPlayer2[Players],MATCH(P1758,TabPlayer2[Players],0)+1)="",$B$4,INDEX(TabPlayer2[Players],MATCH(P1758,TabPlayer2[Players],0)+1)))</f>
        <v/>
      </c>
      <c r="Q1759" t="str">
        <f t="shared" si="139"/>
        <v/>
      </c>
      <c r="R1759" t="str">
        <f>IF(TabResults[[#This Row],[Games-Periods-Players]]="","",1)</f>
        <v/>
      </c>
    </row>
    <row r="1760" spans="10:18" hidden="1" x14ac:dyDescent="0.25">
      <c r="J1760" s="11" t="str">
        <f t="shared" si="138"/>
        <v/>
      </c>
      <c r="K1760" t="str">
        <f>IF(ROW()-ROW($K$4)+1&gt;COUNTA($J$4:$J$5000)*COUNTA(TabPP[Players playing]),"",INDEX($J$4:$J$5000,INT((ROW()-ROW($K$4))/COUNTA(TabPP[Players playing])+1))&amp;"-"&amp;INDEX(TabPP[Players playing],MOD(ROW()-ROW($K$4),COUNTA(TabPP[Players playing]))+1))</f>
        <v>G5-P8-</v>
      </c>
      <c r="L1760" t="str">
        <f t="shared" si="140"/>
        <v/>
      </c>
      <c r="M1760" t="str">
        <f t="shared" si="141"/>
        <v/>
      </c>
      <c r="N1760" t="str">
        <f t="shared" si="142"/>
        <v/>
      </c>
      <c r="O1760" t="str">
        <f t="array" ref="O1760">IFERROR(INDEX($L$4:$L$5000,_xlfn.AGGREGATE(15,6,IF($L$4:$L$5000&lt;&gt;"",ROW($L$4:$L$5000)-ROW($L$4)+1,NA()),ROWS($O$4:O1760))),"")</f>
        <v/>
      </c>
      <c r="P1760" t="str">
        <f>IF(O1760="","",IF(INDEX(TabPlayer2[Players],MATCH(P1759,TabPlayer2[Players],0)+1)="",$B$4,INDEX(TabPlayer2[Players],MATCH(P1759,TabPlayer2[Players],0)+1)))</f>
        <v/>
      </c>
      <c r="Q1760" t="str">
        <f t="shared" si="139"/>
        <v/>
      </c>
      <c r="R1760" t="str">
        <f>IF(TabResults[[#This Row],[Games-Periods-Players]]="","",1)</f>
        <v/>
      </c>
    </row>
    <row r="1761" spans="10:18" hidden="1" x14ac:dyDescent="0.25">
      <c r="J1761" s="11" t="str">
        <f t="shared" si="138"/>
        <v/>
      </c>
      <c r="K1761" t="str">
        <f>IF(ROW()-ROW($K$4)+1&gt;COUNTA($J$4:$J$5000)*COUNTA(TabPP[Players playing]),"",INDEX($J$4:$J$5000,INT((ROW()-ROW($K$4))/COUNTA(TabPP[Players playing])+1))&amp;"-"&amp;INDEX(TabPP[Players playing],MOD(ROW()-ROW($K$4),COUNTA(TabPP[Players playing]))+1))</f>
        <v>G5-P8-</v>
      </c>
      <c r="L1761" t="str">
        <f t="shared" si="140"/>
        <v/>
      </c>
      <c r="M1761" t="str">
        <f t="shared" si="141"/>
        <v/>
      </c>
      <c r="N1761" t="str">
        <f t="shared" si="142"/>
        <v/>
      </c>
      <c r="O1761" t="str">
        <f t="array" ref="O1761">IFERROR(INDEX($L$4:$L$5000,_xlfn.AGGREGATE(15,6,IF($L$4:$L$5000&lt;&gt;"",ROW($L$4:$L$5000)-ROW($L$4)+1,NA()),ROWS($O$4:O1761))),"")</f>
        <v/>
      </c>
      <c r="P1761" t="str">
        <f>IF(O1761="","",IF(INDEX(TabPlayer2[Players],MATCH(P1760,TabPlayer2[Players],0)+1)="",$B$4,INDEX(TabPlayer2[Players],MATCH(P1760,TabPlayer2[Players],0)+1)))</f>
        <v/>
      </c>
      <c r="Q1761" t="str">
        <f t="shared" si="139"/>
        <v/>
      </c>
      <c r="R1761" t="str">
        <f>IF(TabResults[[#This Row],[Games-Periods-Players]]="","",1)</f>
        <v/>
      </c>
    </row>
    <row r="1762" spans="10:18" hidden="1" x14ac:dyDescent="0.25">
      <c r="J1762" s="11" t="str">
        <f t="shared" si="138"/>
        <v/>
      </c>
      <c r="K1762" t="str">
        <f>IF(ROW()-ROW($K$4)+1&gt;COUNTA($J$4:$J$5000)*COUNTA(TabPP[Players playing]),"",INDEX($J$4:$J$5000,INT((ROW()-ROW($K$4))/COUNTA(TabPP[Players playing])+1))&amp;"-"&amp;INDEX(TabPP[Players playing],MOD(ROW()-ROW($K$4),COUNTA(TabPP[Players playing]))+1))</f>
        <v>G5-P8-</v>
      </c>
      <c r="L1762" t="str">
        <f t="shared" si="140"/>
        <v/>
      </c>
      <c r="M1762" t="str">
        <f t="shared" si="141"/>
        <v/>
      </c>
      <c r="N1762" t="str">
        <f t="shared" si="142"/>
        <v/>
      </c>
      <c r="O1762" t="str">
        <f t="array" ref="O1762">IFERROR(INDEX($L$4:$L$5000,_xlfn.AGGREGATE(15,6,IF($L$4:$L$5000&lt;&gt;"",ROW($L$4:$L$5000)-ROW($L$4)+1,NA()),ROWS($O$4:O1762))),"")</f>
        <v/>
      </c>
      <c r="P1762" t="str">
        <f>IF(O1762="","",IF(INDEX(TabPlayer2[Players],MATCH(P1761,TabPlayer2[Players],0)+1)="",$B$4,INDEX(TabPlayer2[Players],MATCH(P1761,TabPlayer2[Players],0)+1)))</f>
        <v/>
      </c>
      <c r="Q1762" t="str">
        <f t="shared" si="139"/>
        <v/>
      </c>
      <c r="R1762" t="str">
        <f>IF(TabResults[[#This Row],[Games-Periods-Players]]="","",1)</f>
        <v/>
      </c>
    </row>
    <row r="1763" spans="10:18" hidden="1" x14ac:dyDescent="0.25">
      <c r="J1763" s="11" t="str">
        <f t="shared" si="138"/>
        <v/>
      </c>
      <c r="K1763" t="str">
        <f>IF(ROW()-ROW($K$4)+1&gt;COUNTA($J$4:$J$5000)*COUNTA(TabPP[Players playing]),"",INDEX($J$4:$J$5000,INT((ROW()-ROW($K$4))/COUNTA(TabPP[Players playing])+1))&amp;"-"&amp;INDEX(TabPP[Players playing],MOD(ROW()-ROW($K$4),COUNTA(TabPP[Players playing]))+1))</f>
        <v>G5-P8-</v>
      </c>
      <c r="L1763" t="str">
        <f t="shared" si="140"/>
        <v/>
      </c>
      <c r="M1763" t="str">
        <f t="shared" si="141"/>
        <v/>
      </c>
      <c r="N1763" t="str">
        <f t="shared" si="142"/>
        <v/>
      </c>
      <c r="O1763" t="str">
        <f t="array" ref="O1763">IFERROR(INDEX($L$4:$L$5000,_xlfn.AGGREGATE(15,6,IF($L$4:$L$5000&lt;&gt;"",ROW($L$4:$L$5000)-ROW($L$4)+1,NA()),ROWS($O$4:O1763))),"")</f>
        <v/>
      </c>
      <c r="P1763" t="str">
        <f>IF(O1763="","",IF(INDEX(TabPlayer2[Players],MATCH(P1762,TabPlayer2[Players],0)+1)="",$B$4,INDEX(TabPlayer2[Players],MATCH(P1762,TabPlayer2[Players],0)+1)))</f>
        <v/>
      </c>
      <c r="Q1763" t="str">
        <f t="shared" si="139"/>
        <v/>
      </c>
      <c r="R1763" t="str">
        <f>IF(TabResults[[#This Row],[Games-Periods-Players]]="","",1)</f>
        <v/>
      </c>
    </row>
    <row r="1764" spans="10:18" hidden="1" x14ac:dyDescent="0.25">
      <c r="J1764" s="11" t="str">
        <f t="shared" si="138"/>
        <v/>
      </c>
      <c r="K1764" t="str">
        <f>IF(ROW()-ROW($K$4)+1&gt;COUNTA($J$4:$J$5000)*COUNTA(TabPP[Players playing]),"",INDEX($J$4:$J$5000,INT((ROW()-ROW($K$4))/COUNTA(TabPP[Players playing])+1))&amp;"-"&amp;INDEX(TabPP[Players playing],MOD(ROW()-ROW($K$4),COUNTA(TabPP[Players playing]))+1))</f>
        <v>G5-P9-PP1</v>
      </c>
      <c r="L1764" t="str">
        <f t="shared" si="140"/>
        <v>G5-P9-PP1</v>
      </c>
      <c r="M1764" t="str">
        <f t="shared" si="141"/>
        <v/>
      </c>
      <c r="N1764" t="str">
        <f t="shared" si="142"/>
        <v/>
      </c>
      <c r="O1764" t="str">
        <f t="array" ref="O1764">IFERROR(INDEX($L$4:$L$5000,_xlfn.AGGREGATE(15,6,IF($L$4:$L$5000&lt;&gt;"",ROW($L$4:$L$5000)-ROW($L$4)+1,NA()),ROWS($O$4:O1764))),"")</f>
        <v/>
      </c>
      <c r="P1764" t="str">
        <f>IF(O1764="","",IF(INDEX(TabPlayer2[Players],MATCH(P1763,TabPlayer2[Players],0)+1)="",$B$4,INDEX(TabPlayer2[Players],MATCH(P1763,TabPlayer2[Players],0)+1)))</f>
        <v/>
      </c>
      <c r="Q1764" t="str">
        <f t="shared" si="139"/>
        <v/>
      </c>
      <c r="R1764" t="str">
        <f>IF(TabResults[[#This Row],[Games-Periods-Players]]="","",1)</f>
        <v/>
      </c>
    </row>
    <row r="1765" spans="10:18" hidden="1" x14ac:dyDescent="0.25">
      <c r="J1765" s="11" t="str">
        <f t="shared" si="138"/>
        <v/>
      </c>
      <c r="K1765" t="str">
        <f>IF(ROW()-ROW($K$4)+1&gt;COUNTA($J$4:$J$5000)*COUNTA(TabPP[Players playing]),"",INDEX($J$4:$J$5000,INT((ROW()-ROW($K$4))/COUNTA(TabPP[Players playing])+1))&amp;"-"&amp;INDEX(TabPP[Players playing],MOD(ROW()-ROW($K$4),COUNTA(TabPP[Players playing]))+1))</f>
        <v>G5-P9-PP2</v>
      </c>
      <c r="L1765" t="str">
        <f t="shared" si="140"/>
        <v>G5-P9-PP2</v>
      </c>
      <c r="M1765" t="str">
        <f t="shared" si="141"/>
        <v/>
      </c>
      <c r="N1765" t="str">
        <f t="shared" si="142"/>
        <v/>
      </c>
      <c r="O1765" t="str">
        <f t="array" ref="O1765">IFERROR(INDEX($L$4:$L$5000,_xlfn.AGGREGATE(15,6,IF($L$4:$L$5000&lt;&gt;"",ROW($L$4:$L$5000)-ROW($L$4)+1,NA()),ROWS($O$4:O1765))),"")</f>
        <v/>
      </c>
      <c r="P1765" t="str">
        <f>IF(O1765="","",IF(INDEX(TabPlayer2[Players],MATCH(P1764,TabPlayer2[Players],0)+1)="",$B$4,INDEX(TabPlayer2[Players],MATCH(P1764,TabPlayer2[Players],0)+1)))</f>
        <v/>
      </c>
      <c r="Q1765" t="str">
        <f t="shared" si="139"/>
        <v/>
      </c>
      <c r="R1765" t="str">
        <f>IF(TabResults[[#This Row],[Games-Periods-Players]]="","",1)</f>
        <v/>
      </c>
    </row>
    <row r="1766" spans="10:18" hidden="1" x14ac:dyDescent="0.25">
      <c r="J1766" s="11" t="str">
        <f t="shared" si="138"/>
        <v/>
      </c>
      <c r="K1766" t="str">
        <f>IF(ROW()-ROW($K$4)+1&gt;COUNTA($J$4:$J$5000)*COUNTA(TabPP[Players playing]),"",INDEX($J$4:$J$5000,INT((ROW()-ROW($K$4))/COUNTA(TabPP[Players playing])+1))&amp;"-"&amp;INDEX(TabPP[Players playing],MOD(ROW()-ROW($K$4),COUNTA(TabPP[Players playing]))+1))</f>
        <v>G5-P9-PP3</v>
      </c>
      <c r="L1766" t="str">
        <f t="shared" si="140"/>
        <v>G5-P9-PP3</v>
      </c>
      <c r="M1766" t="str">
        <f t="shared" si="141"/>
        <v/>
      </c>
      <c r="N1766" t="str">
        <f t="shared" si="142"/>
        <v/>
      </c>
      <c r="O1766" t="str">
        <f t="array" ref="O1766">IFERROR(INDEX($L$4:$L$5000,_xlfn.AGGREGATE(15,6,IF($L$4:$L$5000&lt;&gt;"",ROW($L$4:$L$5000)-ROW($L$4)+1,NA()),ROWS($O$4:O1766))),"")</f>
        <v/>
      </c>
      <c r="P1766" t="str">
        <f>IF(O1766="","",IF(INDEX(TabPlayer2[Players],MATCH(P1765,TabPlayer2[Players],0)+1)="",$B$4,INDEX(TabPlayer2[Players],MATCH(P1765,TabPlayer2[Players],0)+1)))</f>
        <v/>
      </c>
      <c r="Q1766" t="str">
        <f t="shared" si="139"/>
        <v/>
      </c>
      <c r="R1766" t="str">
        <f>IF(TabResults[[#This Row],[Games-Periods-Players]]="","",1)</f>
        <v/>
      </c>
    </row>
    <row r="1767" spans="10:18" hidden="1" x14ac:dyDescent="0.25">
      <c r="J1767" s="11" t="str">
        <f t="shared" si="138"/>
        <v/>
      </c>
      <c r="K1767" t="str">
        <f>IF(ROW()-ROW($K$4)+1&gt;COUNTA($J$4:$J$5000)*COUNTA(TabPP[Players playing]),"",INDEX($J$4:$J$5000,INT((ROW()-ROW($K$4))/COUNTA(TabPP[Players playing])+1))&amp;"-"&amp;INDEX(TabPP[Players playing],MOD(ROW()-ROW($K$4),COUNTA(TabPP[Players playing]))+1))</f>
        <v>G5-P9-PP4</v>
      </c>
      <c r="L1767" t="str">
        <f t="shared" si="140"/>
        <v>G5-P9-PP4</v>
      </c>
      <c r="M1767" t="str">
        <f t="shared" si="141"/>
        <v/>
      </c>
      <c r="N1767" t="str">
        <f t="shared" si="142"/>
        <v/>
      </c>
      <c r="O1767" t="str">
        <f t="array" ref="O1767">IFERROR(INDEX($L$4:$L$5000,_xlfn.AGGREGATE(15,6,IF($L$4:$L$5000&lt;&gt;"",ROW($L$4:$L$5000)-ROW($L$4)+1,NA()),ROWS($O$4:O1767))),"")</f>
        <v/>
      </c>
      <c r="P1767" t="str">
        <f>IF(O1767="","",IF(INDEX(TabPlayer2[Players],MATCH(P1766,TabPlayer2[Players],0)+1)="",$B$4,INDEX(TabPlayer2[Players],MATCH(P1766,TabPlayer2[Players],0)+1)))</f>
        <v/>
      </c>
      <c r="Q1767" t="str">
        <f t="shared" si="139"/>
        <v/>
      </c>
      <c r="R1767" t="str">
        <f>IF(TabResults[[#This Row],[Games-Periods-Players]]="","",1)</f>
        <v/>
      </c>
    </row>
    <row r="1768" spans="10:18" hidden="1" x14ac:dyDescent="0.25">
      <c r="J1768" s="11" t="str">
        <f t="shared" si="138"/>
        <v/>
      </c>
      <c r="K1768" t="str">
        <f>IF(ROW()-ROW($K$4)+1&gt;COUNTA($J$4:$J$5000)*COUNTA(TabPP[Players playing]),"",INDEX($J$4:$J$5000,INT((ROW()-ROW($K$4))/COUNTA(TabPP[Players playing])+1))&amp;"-"&amp;INDEX(TabPP[Players playing],MOD(ROW()-ROW($K$4),COUNTA(TabPP[Players playing]))+1))</f>
        <v>G5-P9-PP5</v>
      </c>
      <c r="L1768" t="str">
        <f t="shared" si="140"/>
        <v>G5-P9-PP5</v>
      </c>
      <c r="M1768" t="str">
        <f t="shared" si="141"/>
        <v/>
      </c>
      <c r="N1768" t="str">
        <f t="shared" si="142"/>
        <v/>
      </c>
      <c r="O1768" t="str">
        <f t="array" ref="O1768">IFERROR(INDEX($L$4:$L$5000,_xlfn.AGGREGATE(15,6,IF($L$4:$L$5000&lt;&gt;"",ROW($L$4:$L$5000)-ROW($L$4)+1,NA()),ROWS($O$4:O1768))),"")</f>
        <v/>
      </c>
      <c r="P1768" t="str">
        <f>IF(O1768="","",IF(INDEX(TabPlayer2[Players],MATCH(P1767,TabPlayer2[Players],0)+1)="",$B$4,INDEX(TabPlayer2[Players],MATCH(P1767,TabPlayer2[Players],0)+1)))</f>
        <v/>
      </c>
      <c r="Q1768" t="str">
        <f t="shared" si="139"/>
        <v/>
      </c>
      <c r="R1768" t="str">
        <f>IF(TabResults[[#This Row],[Games-Periods-Players]]="","",1)</f>
        <v/>
      </c>
    </row>
    <row r="1769" spans="10:18" hidden="1" x14ac:dyDescent="0.25">
      <c r="J1769" s="11" t="str">
        <f t="shared" si="138"/>
        <v/>
      </c>
      <c r="K1769" t="str">
        <f>IF(ROW()-ROW($K$4)+1&gt;COUNTA($J$4:$J$5000)*COUNTA(TabPP[Players playing]),"",INDEX($J$4:$J$5000,INT((ROW()-ROW($K$4))/COUNTA(TabPP[Players playing])+1))&amp;"-"&amp;INDEX(TabPP[Players playing],MOD(ROW()-ROW($K$4),COUNTA(TabPP[Players playing]))+1))</f>
        <v>G5-P9-</v>
      </c>
      <c r="L1769" t="str">
        <f t="shared" si="140"/>
        <v/>
      </c>
      <c r="M1769" t="str">
        <f t="shared" si="141"/>
        <v/>
      </c>
      <c r="N1769" t="str">
        <f t="shared" si="142"/>
        <v/>
      </c>
      <c r="O1769" t="str">
        <f t="array" ref="O1769">IFERROR(INDEX($L$4:$L$5000,_xlfn.AGGREGATE(15,6,IF($L$4:$L$5000&lt;&gt;"",ROW($L$4:$L$5000)-ROW($L$4)+1,NA()),ROWS($O$4:O1769))),"")</f>
        <v/>
      </c>
      <c r="P1769" t="str">
        <f>IF(O1769="","",IF(INDEX(TabPlayer2[Players],MATCH(P1768,TabPlayer2[Players],0)+1)="",$B$4,INDEX(TabPlayer2[Players],MATCH(P1768,TabPlayer2[Players],0)+1)))</f>
        <v/>
      </c>
      <c r="Q1769" t="str">
        <f t="shared" si="139"/>
        <v/>
      </c>
      <c r="R1769" t="str">
        <f>IF(TabResults[[#This Row],[Games-Periods-Players]]="","",1)</f>
        <v/>
      </c>
    </row>
    <row r="1770" spans="10:18" hidden="1" x14ac:dyDescent="0.25">
      <c r="J1770" s="11" t="str">
        <f t="shared" si="138"/>
        <v/>
      </c>
      <c r="K1770" t="str">
        <f>IF(ROW()-ROW($K$4)+1&gt;COUNTA($J$4:$J$5000)*COUNTA(TabPP[Players playing]),"",INDEX($J$4:$J$5000,INT((ROW()-ROW($K$4))/COUNTA(TabPP[Players playing])+1))&amp;"-"&amp;INDEX(TabPP[Players playing],MOD(ROW()-ROW($K$4),COUNTA(TabPP[Players playing]))+1))</f>
        <v>G5-P9-</v>
      </c>
      <c r="L1770" t="str">
        <f t="shared" si="140"/>
        <v/>
      </c>
      <c r="M1770" t="str">
        <f t="shared" si="141"/>
        <v/>
      </c>
      <c r="N1770" t="str">
        <f t="shared" si="142"/>
        <v/>
      </c>
      <c r="O1770" t="str">
        <f t="array" ref="O1770">IFERROR(INDEX($L$4:$L$5000,_xlfn.AGGREGATE(15,6,IF($L$4:$L$5000&lt;&gt;"",ROW($L$4:$L$5000)-ROW($L$4)+1,NA()),ROWS($O$4:O1770))),"")</f>
        <v/>
      </c>
      <c r="P1770" t="str">
        <f>IF(O1770="","",IF(INDEX(TabPlayer2[Players],MATCH(P1769,TabPlayer2[Players],0)+1)="",$B$4,INDEX(TabPlayer2[Players],MATCH(P1769,TabPlayer2[Players],0)+1)))</f>
        <v/>
      </c>
      <c r="Q1770" t="str">
        <f t="shared" si="139"/>
        <v/>
      </c>
      <c r="R1770" t="str">
        <f>IF(TabResults[[#This Row],[Games-Periods-Players]]="","",1)</f>
        <v/>
      </c>
    </row>
    <row r="1771" spans="10:18" hidden="1" x14ac:dyDescent="0.25">
      <c r="J1771" s="11" t="str">
        <f t="shared" si="138"/>
        <v/>
      </c>
      <c r="K1771" t="str">
        <f>IF(ROW()-ROW($K$4)+1&gt;COUNTA($J$4:$J$5000)*COUNTA(TabPP[Players playing]),"",INDEX($J$4:$J$5000,INT((ROW()-ROW($K$4))/COUNTA(TabPP[Players playing])+1))&amp;"-"&amp;INDEX(TabPP[Players playing],MOD(ROW()-ROW($K$4),COUNTA(TabPP[Players playing]))+1))</f>
        <v>G5-P9-</v>
      </c>
      <c r="L1771" t="str">
        <f t="shared" si="140"/>
        <v/>
      </c>
      <c r="M1771" t="str">
        <f t="shared" si="141"/>
        <v/>
      </c>
      <c r="N1771" t="str">
        <f t="shared" si="142"/>
        <v/>
      </c>
      <c r="O1771" t="str">
        <f t="array" ref="O1771">IFERROR(INDEX($L$4:$L$5000,_xlfn.AGGREGATE(15,6,IF($L$4:$L$5000&lt;&gt;"",ROW($L$4:$L$5000)-ROW($L$4)+1,NA()),ROWS($O$4:O1771))),"")</f>
        <v/>
      </c>
      <c r="P1771" t="str">
        <f>IF(O1771="","",IF(INDEX(TabPlayer2[Players],MATCH(P1770,TabPlayer2[Players],0)+1)="",$B$4,INDEX(TabPlayer2[Players],MATCH(P1770,TabPlayer2[Players],0)+1)))</f>
        <v/>
      </c>
      <c r="Q1771" t="str">
        <f t="shared" si="139"/>
        <v/>
      </c>
      <c r="R1771" t="str">
        <f>IF(TabResults[[#This Row],[Games-Periods-Players]]="","",1)</f>
        <v/>
      </c>
    </row>
    <row r="1772" spans="10:18" hidden="1" x14ac:dyDescent="0.25">
      <c r="J1772" s="11" t="str">
        <f t="shared" si="138"/>
        <v/>
      </c>
      <c r="K1772" t="str">
        <f>IF(ROW()-ROW($K$4)+1&gt;COUNTA($J$4:$J$5000)*COUNTA(TabPP[Players playing]),"",INDEX($J$4:$J$5000,INT((ROW()-ROW($K$4))/COUNTA(TabPP[Players playing])+1))&amp;"-"&amp;INDEX(TabPP[Players playing],MOD(ROW()-ROW($K$4),COUNTA(TabPP[Players playing]))+1))</f>
        <v>G5-P9-</v>
      </c>
      <c r="L1772" t="str">
        <f t="shared" si="140"/>
        <v/>
      </c>
      <c r="M1772" t="str">
        <f t="shared" si="141"/>
        <v/>
      </c>
      <c r="N1772" t="str">
        <f t="shared" si="142"/>
        <v/>
      </c>
      <c r="O1772" t="str">
        <f t="array" ref="O1772">IFERROR(INDEX($L$4:$L$5000,_xlfn.AGGREGATE(15,6,IF($L$4:$L$5000&lt;&gt;"",ROW($L$4:$L$5000)-ROW($L$4)+1,NA()),ROWS($O$4:O1772))),"")</f>
        <v/>
      </c>
      <c r="P1772" t="str">
        <f>IF(O1772="","",IF(INDEX(TabPlayer2[Players],MATCH(P1771,TabPlayer2[Players],0)+1)="",$B$4,INDEX(TabPlayer2[Players],MATCH(P1771,TabPlayer2[Players],0)+1)))</f>
        <v/>
      </c>
      <c r="Q1772" t="str">
        <f t="shared" si="139"/>
        <v/>
      </c>
      <c r="R1772" t="str">
        <f>IF(TabResults[[#This Row],[Games-Periods-Players]]="","",1)</f>
        <v/>
      </c>
    </row>
    <row r="1773" spans="10:18" hidden="1" x14ac:dyDescent="0.25">
      <c r="J1773" s="11" t="str">
        <f t="shared" si="138"/>
        <v/>
      </c>
      <c r="K1773" t="str">
        <f>IF(ROW()-ROW($K$4)+1&gt;COUNTA($J$4:$J$5000)*COUNTA(TabPP[Players playing]),"",INDEX($J$4:$J$5000,INT((ROW()-ROW($K$4))/COUNTA(TabPP[Players playing])+1))&amp;"-"&amp;INDEX(TabPP[Players playing],MOD(ROW()-ROW($K$4),COUNTA(TabPP[Players playing]))+1))</f>
        <v>G5-P9-</v>
      </c>
      <c r="L1773" t="str">
        <f t="shared" si="140"/>
        <v/>
      </c>
      <c r="M1773" t="str">
        <f t="shared" si="141"/>
        <v/>
      </c>
      <c r="N1773" t="str">
        <f t="shared" si="142"/>
        <v/>
      </c>
      <c r="O1773" t="str">
        <f t="array" ref="O1773">IFERROR(INDEX($L$4:$L$5000,_xlfn.AGGREGATE(15,6,IF($L$4:$L$5000&lt;&gt;"",ROW($L$4:$L$5000)-ROW($L$4)+1,NA()),ROWS($O$4:O1773))),"")</f>
        <v/>
      </c>
      <c r="P1773" t="str">
        <f>IF(O1773="","",IF(INDEX(TabPlayer2[Players],MATCH(P1772,TabPlayer2[Players],0)+1)="",$B$4,INDEX(TabPlayer2[Players],MATCH(P1772,TabPlayer2[Players],0)+1)))</f>
        <v/>
      </c>
      <c r="Q1773" t="str">
        <f t="shared" si="139"/>
        <v/>
      </c>
      <c r="R1773" t="str">
        <f>IF(TabResults[[#This Row],[Games-Periods-Players]]="","",1)</f>
        <v/>
      </c>
    </row>
    <row r="1774" spans="10:18" hidden="1" x14ac:dyDescent="0.25">
      <c r="J1774" s="11" t="str">
        <f t="shared" si="138"/>
        <v/>
      </c>
      <c r="K1774" t="str">
        <f>IF(ROW()-ROW($K$4)+1&gt;COUNTA($J$4:$J$5000)*COUNTA(TabPP[Players playing]),"",INDEX($J$4:$J$5000,INT((ROW()-ROW($K$4))/COUNTA(TabPP[Players playing])+1))&amp;"-"&amp;INDEX(TabPP[Players playing],MOD(ROW()-ROW($K$4),COUNTA(TabPP[Players playing]))+1))</f>
        <v>G5-P9-</v>
      </c>
      <c r="L1774" t="str">
        <f t="shared" si="140"/>
        <v/>
      </c>
      <c r="M1774" t="str">
        <f t="shared" si="141"/>
        <v/>
      </c>
      <c r="N1774" t="str">
        <f t="shared" si="142"/>
        <v/>
      </c>
      <c r="O1774" t="str">
        <f t="array" ref="O1774">IFERROR(INDEX($L$4:$L$5000,_xlfn.AGGREGATE(15,6,IF($L$4:$L$5000&lt;&gt;"",ROW($L$4:$L$5000)-ROW($L$4)+1,NA()),ROWS($O$4:O1774))),"")</f>
        <v/>
      </c>
      <c r="P1774" t="str">
        <f>IF(O1774="","",IF(INDEX(TabPlayer2[Players],MATCH(P1773,TabPlayer2[Players],0)+1)="",$B$4,INDEX(TabPlayer2[Players],MATCH(P1773,TabPlayer2[Players],0)+1)))</f>
        <v/>
      </c>
      <c r="Q1774" t="str">
        <f t="shared" si="139"/>
        <v/>
      </c>
      <c r="R1774" t="str">
        <f>IF(TabResults[[#This Row],[Games-Periods-Players]]="","",1)</f>
        <v/>
      </c>
    </row>
    <row r="1775" spans="10:18" hidden="1" x14ac:dyDescent="0.25">
      <c r="J1775" s="11" t="str">
        <f t="shared" si="138"/>
        <v/>
      </c>
      <c r="K1775" t="str">
        <f>IF(ROW()-ROW($K$4)+1&gt;COUNTA($J$4:$J$5000)*COUNTA(TabPP[Players playing]),"",INDEX($J$4:$J$5000,INT((ROW()-ROW($K$4))/COUNTA(TabPP[Players playing])+1))&amp;"-"&amp;INDEX(TabPP[Players playing],MOD(ROW()-ROW($K$4),COUNTA(TabPP[Players playing]))+1))</f>
        <v>G5-P9-</v>
      </c>
      <c r="L1775" t="str">
        <f t="shared" si="140"/>
        <v/>
      </c>
      <c r="M1775" t="str">
        <f t="shared" si="141"/>
        <v/>
      </c>
      <c r="N1775" t="str">
        <f t="shared" si="142"/>
        <v/>
      </c>
      <c r="O1775" t="str">
        <f t="array" ref="O1775">IFERROR(INDEX($L$4:$L$5000,_xlfn.AGGREGATE(15,6,IF($L$4:$L$5000&lt;&gt;"",ROW($L$4:$L$5000)-ROW($L$4)+1,NA()),ROWS($O$4:O1775))),"")</f>
        <v/>
      </c>
      <c r="P1775" t="str">
        <f>IF(O1775="","",IF(INDEX(TabPlayer2[Players],MATCH(P1774,TabPlayer2[Players],0)+1)="",$B$4,INDEX(TabPlayer2[Players],MATCH(P1774,TabPlayer2[Players],0)+1)))</f>
        <v/>
      </c>
      <c r="Q1775" t="str">
        <f t="shared" si="139"/>
        <v/>
      </c>
      <c r="R1775" t="str">
        <f>IF(TabResults[[#This Row],[Games-Periods-Players]]="","",1)</f>
        <v/>
      </c>
    </row>
    <row r="1776" spans="10:18" hidden="1" x14ac:dyDescent="0.25">
      <c r="J1776" s="11" t="str">
        <f t="shared" si="138"/>
        <v/>
      </c>
      <c r="K1776" t="str">
        <f>IF(ROW()-ROW($K$4)+1&gt;COUNTA($J$4:$J$5000)*COUNTA(TabPP[Players playing]),"",INDEX($J$4:$J$5000,INT((ROW()-ROW($K$4))/COUNTA(TabPP[Players playing])+1))&amp;"-"&amp;INDEX(TabPP[Players playing],MOD(ROW()-ROW($K$4),COUNTA(TabPP[Players playing]))+1))</f>
        <v>G5-P9-</v>
      </c>
      <c r="L1776" t="str">
        <f t="shared" si="140"/>
        <v/>
      </c>
      <c r="M1776" t="str">
        <f t="shared" si="141"/>
        <v/>
      </c>
      <c r="N1776" t="str">
        <f t="shared" si="142"/>
        <v/>
      </c>
      <c r="O1776" t="str">
        <f t="array" ref="O1776">IFERROR(INDEX($L$4:$L$5000,_xlfn.AGGREGATE(15,6,IF($L$4:$L$5000&lt;&gt;"",ROW($L$4:$L$5000)-ROW($L$4)+1,NA()),ROWS($O$4:O1776))),"")</f>
        <v/>
      </c>
      <c r="P1776" t="str">
        <f>IF(O1776="","",IF(INDEX(TabPlayer2[Players],MATCH(P1775,TabPlayer2[Players],0)+1)="",$B$4,INDEX(TabPlayer2[Players],MATCH(P1775,TabPlayer2[Players],0)+1)))</f>
        <v/>
      </c>
      <c r="Q1776" t="str">
        <f t="shared" si="139"/>
        <v/>
      </c>
      <c r="R1776" t="str">
        <f>IF(TabResults[[#This Row],[Games-Periods-Players]]="","",1)</f>
        <v/>
      </c>
    </row>
    <row r="1777" spans="10:18" hidden="1" x14ac:dyDescent="0.25">
      <c r="J1777" s="11" t="str">
        <f t="shared" si="138"/>
        <v/>
      </c>
      <c r="K1777" t="str">
        <f>IF(ROW()-ROW($K$4)+1&gt;COUNTA($J$4:$J$5000)*COUNTA(TabPP[Players playing]),"",INDEX($J$4:$J$5000,INT((ROW()-ROW($K$4))/COUNTA(TabPP[Players playing])+1))&amp;"-"&amp;INDEX(TabPP[Players playing],MOD(ROW()-ROW($K$4),COUNTA(TabPP[Players playing]))+1))</f>
        <v>G5-P9-</v>
      </c>
      <c r="L1777" t="str">
        <f t="shared" si="140"/>
        <v/>
      </c>
      <c r="M1777" t="str">
        <f t="shared" si="141"/>
        <v/>
      </c>
      <c r="N1777" t="str">
        <f t="shared" si="142"/>
        <v/>
      </c>
      <c r="O1777" t="str">
        <f t="array" ref="O1777">IFERROR(INDEX($L$4:$L$5000,_xlfn.AGGREGATE(15,6,IF($L$4:$L$5000&lt;&gt;"",ROW($L$4:$L$5000)-ROW($L$4)+1,NA()),ROWS($O$4:O1777))),"")</f>
        <v/>
      </c>
      <c r="P1777" t="str">
        <f>IF(O1777="","",IF(INDEX(TabPlayer2[Players],MATCH(P1776,TabPlayer2[Players],0)+1)="",$B$4,INDEX(TabPlayer2[Players],MATCH(P1776,TabPlayer2[Players],0)+1)))</f>
        <v/>
      </c>
      <c r="Q1777" t="str">
        <f t="shared" si="139"/>
        <v/>
      </c>
      <c r="R1777" t="str">
        <f>IF(TabResults[[#This Row],[Games-Periods-Players]]="","",1)</f>
        <v/>
      </c>
    </row>
    <row r="1778" spans="10:18" hidden="1" x14ac:dyDescent="0.25">
      <c r="J1778" s="11" t="str">
        <f t="shared" si="138"/>
        <v/>
      </c>
      <c r="K1778" t="str">
        <f>IF(ROW()-ROW($K$4)+1&gt;COUNTA($J$4:$J$5000)*COUNTA(TabPP[Players playing]),"",INDEX($J$4:$J$5000,INT((ROW()-ROW($K$4))/COUNTA(TabPP[Players playing])+1))&amp;"-"&amp;INDEX(TabPP[Players playing],MOD(ROW()-ROW($K$4),COUNTA(TabPP[Players playing]))+1))</f>
        <v>G5-P9-</v>
      </c>
      <c r="L1778" t="str">
        <f t="shared" si="140"/>
        <v/>
      </c>
      <c r="M1778" t="str">
        <f t="shared" si="141"/>
        <v/>
      </c>
      <c r="N1778" t="str">
        <f t="shared" si="142"/>
        <v/>
      </c>
      <c r="O1778" t="str">
        <f t="array" ref="O1778">IFERROR(INDEX($L$4:$L$5000,_xlfn.AGGREGATE(15,6,IF($L$4:$L$5000&lt;&gt;"",ROW($L$4:$L$5000)-ROW($L$4)+1,NA()),ROWS($O$4:O1778))),"")</f>
        <v/>
      </c>
      <c r="P1778" t="str">
        <f>IF(O1778="","",IF(INDEX(TabPlayer2[Players],MATCH(P1777,TabPlayer2[Players],0)+1)="",$B$4,INDEX(TabPlayer2[Players],MATCH(P1777,TabPlayer2[Players],0)+1)))</f>
        <v/>
      </c>
      <c r="Q1778" t="str">
        <f t="shared" si="139"/>
        <v/>
      </c>
      <c r="R1778" t="str">
        <f>IF(TabResults[[#This Row],[Games-Periods-Players]]="","",1)</f>
        <v/>
      </c>
    </row>
    <row r="1779" spans="10:18" hidden="1" x14ac:dyDescent="0.25">
      <c r="J1779" s="11" t="str">
        <f t="shared" si="138"/>
        <v/>
      </c>
      <c r="K1779" t="str">
        <f>IF(ROW()-ROW($K$4)+1&gt;COUNTA($J$4:$J$5000)*COUNTA(TabPP[Players playing]),"",INDEX($J$4:$J$5000,INT((ROW()-ROW($K$4))/COUNTA(TabPP[Players playing])+1))&amp;"-"&amp;INDEX(TabPP[Players playing],MOD(ROW()-ROW($K$4),COUNTA(TabPP[Players playing]))+1))</f>
        <v>G5-P9-</v>
      </c>
      <c r="L1779" t="str">
        <f t="shared" si="140"/>
        <v/>
      </c>
      <c r="M1779" t="str">
        <f t="shared" si="141"/>
        <v/>
      </c>
      <c r="N1779" t="str">
        <f t="shared" si="142"/>
        <v/>
      </c>
      <c r="O1779" t="str">
        <f t="array" ref="O1779">IFERROR(INDEX($L$4:$L$5000,_xlfn.AGGREGATE(15,6,IF($L$4:$L$5000&lt;&gt;"",ROW($L$4:$L$5000)-ROW($L$4)+1,NA()),ROWS($O$4:O1779))),"")</f>
        <v/>
      </c>
      <c r="P1779" t="str">
        <f>IF(O1779="","",IF(INDEX(TabPlayer2[Players],MATCH(P1778,TabPlayer2[Players],0)+1)="",$B$4,INDEX(TabPlayer2[Players],MATCH(P1778,TabPlayer2[Players],0)+1)))</f>
        <v/>
      </c>
      <c r="Q1779" t="str">
        <f t="shared" si="139"/>
        <v/>
      </c>
      <c r="R1779" t="str">
        <f>IF(TabResults[[#This Row],[Games-Periods-Players]]="","",1)</f>
        <v/>
      </c>
    </row>
    <row r="1780" spans="10:18" hidden="1" x14ac:dyDescent="0.25">
      <c r="J1780" s="11" t="str">
        <f t="shared" si="138"/>
        <v/>
      </c>
      <c r="K1780" t="str">
        <f>IF(ROW()-ROW($K$4)+1&gt;COUNTA($J$4:$J$5000)*COUNTA(TabPP[Players playing]),"",INDEX($J$4:$J$5000,INT((ROW()-ROW($K$4))/COUNTA(TabPP[Players playing])+1))&amp;"-"&amp;INDEX(TabPP[Players playing],MOD(ROW()-ROW($K$4),COUNTA(TabPP[Players playing]))+1))</f>
        <v>G5-P9-</v>
      </c>
      <c r="L1780" t="str">
        <f t="shared" si="140"/>
        <v/>
      </c>
      <c r="M1780" t="str">
        <f t="shared" si="141"/>
        <v/>
      </c>
      <c r="N1780" t="str">
        <f t="shared" si="142"/>
        <v/>
      </c>
      <c r="O1780" t="str">
        <f t="array" ref="O1780">IFERROR(INDEX($L$4:$L$5000,_xlfn.AGGREGATE(15,6,IF($L$4:$L$5000&lt;&gt;"",ROW($L$4:$L$5000)-ROW($L$4)+1,NA()),ROWS($O$4:O1780))),"")</f>
        <v/>
      </c>
      <c r="P1780" t="str">
        <f>IF(O1780="","",IF(INDEX(TabPlayer2[Players],MATCH(P1779,TabPlayer2[Players],0)+1)="",$B$4,INDEX(TabPlayer2[Players],MATCH(P1779,TabPlayer2[Players],0)+1)))</f>
        <v/>
      </c>
      <c r="Q1780" t="str">
        <f t="shared" si="139"/>
        <v/>
      </c>
      <c r="R1780" t="str">
        <f>IF(TabResults[[#This Row],[Games-Periods-Players]]="","",1)</f>
        <v/>
      </c>
    </row>
    <row r="1781" spans="10:18" hidden="1" x14ac:dyDescent="0.25">
      <c r="J1781" s="11" t="str">
        <f t="shared" si="138"/>
        <v/>
      </c>
      <c r="K1781" t="str">
        <f>IF(ROW()-ROW($K$4)+1&gt;COUNTA($J$4:$J$5000)*COUNTA(TabPP[Players playing]),"",INDEX($J$4:$J$5000,INT((ROW()-ROW($K$4))/COUNTA(TabPP[Players playing])+1))&amp;"-"&amp;INDEX(TabPP[Players playing],MOD(ROW()-ROW($K$4),COUNTA(TabPP[Players playing]))+1))</f>
        <v>G5-P9-</v>
      </c>
      <c r="L1781" t="str">
        <f t="shared" si="140"/>
        <v/>
      </c>
      <c r="M1781" t="str">
        <f t="shared" si="141"/>
        <v/>
      </c>
      <c r="N1781" t="str">
        <f t="shared" si="142"/>
        <v/>
      </c>
      <c r="O1781" t="str">
        <f t="array" ref="O1781">IFERROR(INDEX($L$4:$L$5000,_xlfn.AGGREGATE(15,6,IF($L$4:$L$5000&lt;&gt;"",ROW($L$4:$L$5000)-ROW($L$4)+1,NA()),ROWS($O$4:O1781))),"")</f>
        <v/>
      </c>
      <c r="P1781" t="str">
        <f>IF(O1781="","",IF(INDEX(TabPlayer2[Players],MATCH(P1780,TabPlayer2[Players],0)+1)="",$B$4,INDEX(TabPlayer2[Players],MATCH(P1780,TabPlayer2[Players],0)+1)))</f>
        <v/>
      </c>
      <c r="Q1781" t="str">
        <f t="shared" si="139"/>
        <v/>
      </c>
      <c r="R1781" t="str">
        <f>IF(TabResults[[#This Row],[Games-Periods-Players]]="","",1)</f>
        <v/>
      </c>
    </row>
    <row r="1782" spans="10:18" hidden="1" x14ac:dyDescent="0.25">
      <c r="J1782" s="11" t="str">
        <f t="shared" si="138"/>
        <v/>
      </c>
      <c r="K1782" t="str">
        <f>IF(ROW()-ROW($K$4)+1&gt;COUNTA($J$4:$J$5000)*COUNTA(TabPP[Players playing]),"",INDEX($J$4:$J$5000,INT((ROW()-ROW($K$4))/COUNTA(TabPP[Players playing])+1))&amp;"-"&amp;INDEX(TabPP[Players playing],MOD(ROW()-ROW($K$4),COUNTA(TabPP[Players playing]))+1))</f>
        <v>G5-P9-</v>
      </c>
      <c r="L1782" t="str">
        <f t="shared" si="140"/>
        <v/>
      </c>
      <c r="M1782" t="str">
        <f t="shared" si="141"/>
        <v/>
      </c>
      <c r="N1782" t="str">
        <f t="shared" si="142"/>
        <v/>
      </c>
      <c r="O1782" t="str">
        <f t="array" ref="O1782">IFERROR(INDEX($L$4:$L$5000,_xlfn.AGGREGATE(15,6,IF($L$4:$L$5000&lt;&gt;"",ROW($L$4:$L$5000)-ROW($L$4)+1,NA()),ROWS($O$4:O1782))),"")</f>
        <v/>
      </c>
      <c r="P1782" t="str">
        <f>IF(O1782="","",IF(INDEX(TabPlayer2[Players],MATCH(P1781,TabPlayer2[Players],0)+1)="",$B$4,INDEX(TabPlayer2[Players],MATCH(P1781,TabPlayer2[Players],0)+1)))</f>
        <v/>
      </c>
      <c r="Q1782" t="str">
        <f t="shared" si="139"/>
        <v/>
      </c>
      <c r="R1782" t="str">
        <f>IF(TabResults[[#This Row],[Games-Periods-Players]]="","",1)</f>
        <v/>
      </c>
    </row>
    <row r="1783" spans="10:18" hidden="1" x14ac:dyDescent="0.25">
      <c r="J1783" s="11" t="str">
        <f t="shared" si="138"/>
        <v/>
      </c>
      <c r="K1783" t="str">
        <f>IF(ROW()-ROW($K$4)+1&gt;COUNTA($J$4:$J$5000)*COUNTA(TabPP[Players playing]),"",INDEX($J$4:$J$5000,INT((ROW()-ROW($K$4))/COUNTA(TabPP[Players playing])+1))&amp;"-"&amp;INDEX(TabPP[Players playing],MOD(ROW()-ROW($K$4),COUNTA(TabPP[Players playing]))+1))</f>
        <v>G5-P9-</v>
      </c>
      <c r="L1783" t="str">
        <f t="shared" si="140"/>
        <v/>
      </c>
      <c r="M1783" t="str">
        <f t="shared" si="141"/>
        <v/>
      </c>
      <c r="N1783" t="str">
        <f t="shared" si="142"/>
        <v/>
      </c>
      <c r="O1783" t="str">
        <f t="array" ref="O1783">IFERROR(INDEX($L$4:$L$5000,_xlfn.AGGREGATE(15,6,IF($L$4:$L$5000&lt;&gt;"",ROW($L$4:$L$5000)-ROW($L$4)+1,NA()),ROWS($O$4:O1783))),"")</f>
        <v/>
      </c>
      <c r="P1783" t="str">
        <f>IF(O1783="","",IF(INDEX(TabPlayer2[Players],MATCH(P1782,TabPlayer2[Players],0)+1)="",$B$4,INDEX(TabPlayer2[Players],MATCH(P1782,TabPlayer2[Players],0)+1)))</f>
        <v/>
      </c>
      <c r="Q1783" t="str">
        <f t="shared" si="139"/>
        <v/>
      </c>
      <c r="R1783" t="str">
        <f>IF(TabResults[[#This Row],[Games-Periods-Players]]="","",1)</f>
        <v/>
      </c>
    </row>
    <row r="1784" spans="10:18" hidden="1" x14ac:dyDescent="0.25">
      <c r="J1784" s="11" t="str">
        <f t="shared" si="138"/>
        <v/>
      </c>
      <c r="K1784" t="str">
        <f>IF(ROW()-ROW($K$4)+1&gt;COUNTA($J$4:$J$5000)*COUNTA(TabPP[Players playing]),"",INDEX($J$4:$J$5000,INT((ROW()-ROW($K$4))/COUNTA(TabPP[Players playing])+1))&amp;"-"&amp;INDEX(TabPP[Players playing],MOD(ROW()-ROW($K$4),COUNTA(TabPP[Players playing]))+1))</f>
        <v>G5--PP1</v>
      </c>
      <c r="L1784" t="str">
        <f t="shared" si="140"/>
        <v/>
      </c>
      <c r="M1784" t="str">
        <f t="shared" si="141"/>
        <v/>
      </c>
      <c r="N1784" t="str">
        <f t="shared" si="142"/>
        <v/>
      </c>
      <c r="O1784" t="str">
        <f t="array" ref="O1784">IFERROR(INDEX($L$4:$L$5000,_xlfn.AGGREGATE(15,6,IF($L$4:$L$5000&lt;&gt;"",ROW($L$4:$L$5000)-ROW($L$4)+1,NA()),ROWS($O$4:O1784))),"")</f>
        <v/>
      </c>
      <c r="P1784" t="str">
        <f>IF(O1784="","",IF(INDEX(TabPlayer2[Players],MATCH(P1783,TabPlayer2[Players],0)+1)="",$B$4,INDEX(TabPlayer2[Players],MATCH(P1783,TabPlayer2[Players],0)+1)))</f>
        <v/>
      </c>
      <c r="Q1784" t="str">
        <f t="shared" si="139"/>
        <v/>
      </c>
      <c r="R1784" t="str">
        <f>IF(TabResults[[#This Row],[Games-Periods-Players]]="","",1)</f>
        <v/>
      </c>
    </row>
    <row r="1785" spans="10:18" hidden="1" x14ac:dyDescent="0.25">
      <c r="J1785" s="11" t="str">
        <f t="shared" si="138"/>
        <v/>
      </c>
      <c r="K1785" t="str">
        <f>IF(ROW()-ROW($K$4)+1&gt;COUNTA($J$4:$J$5000)*COUNTA(TabPP[Players playing]),"",INDEX($J$4:$J$5000,INT((ROW()-ROW($K$4))/COUNTA(TabPP[Players playing])+1))&amp;"-"&amp;INDEX(TabPP[Players playing],MOD(ROW()-ROW($K$4),COUNTA(TabPP[Players playing]))+1))</f>
        <v>G5--PP2</v>
      </c>
      <c r="L1785" t="str">
        <f t="shared" si="140"/>
        <v/>
      </c>
      <c r="M1785" t="str">
        <f t="shared" si="141"/>
        <v/>
      </c>
      <c r="N1785" t="str">
        <f t="shared" si="142"/>
        <v/>
      </c>
      <c r="O1785" t="str">
        <f t="array" ref="O1785">IFERROR(INDEX($L$4:$L$5000,_xlfn.AGGREGATE(15,6,IF($L$4:$L$5000&lt;&gt;"",ROW($L$4:$L$5000)-ROW($L$4)+1,NA()),ROWS($O$4:O1785))),"")</f>
        <v/>
      </c>
      <c r="P1785" t="str">
        <f>IF(O1785="","",IF(INDEX(TabPlayer2[Players],MATCH(P1784,TabPlayer2[Players],0)+1)="",$B$4,INDEX(TabPlayer2[Players],MATCH(P1784,TabPlayer2[Players],0)+1)))</f>
        <v/>
      </c>
      <c r="Q1785" t="str">
        <f t="shared" si="139"/>
        <v/>
      </c>
      <c r="R1785" t="str">
        <f>IF(TabResults[[#This Row],[Games-Periods-Players]]="","",1)</f>
        <v/>
      </c>
    </row>
    <row r="1786" spans="10:18" hidden="1" x14ac:dyDescent="0.25">
      <c r="J1786" s="11" t="str">
        <f t="shared" si="138"/>
        <v/>
      </c>
      <c r="K1786" t="str">
        <f>IF(ROW()-ROW($K$4)+1&gt;COUNTA($J$4:$J$5000)*COUNTA(TabPP[Players playing]),"",INDEX($J$4:$J$5000,INT((ROW()-ROW($K$4))/COUNTA(TabPP[Players playing])+1))&amp;"-"&amp;INDEX(TabPP[Players playing],MOD(ROW()-ROW($K$4),COUNTA(TabPP[Players playing]))+1))</f>
        <v>G5--PP3</v>
      </c>
      <c r="L1786" t="str">
        <f t="shared" si="140"/>
        <v/>
      </c>
      <c r="M1786" t="str">
        <f t="shared" si="141"/>
        <v/>
      </c>
      <c r="N1786" t="str">
        <f t="shared" si="142"/>
        <v/>
      </c>
      <c r="O1786" t="str">
        <f t="array" ref="O1786">IFERROR(INDEX($L$4:$L$5000,_xlfn.AGGREGATE(15,6,IF($L$4:$L$5000&lt;&gt;"",ROW($L$4:$L$5000)-ROW($L$4)+1,NA()),ROWS($O$4:O1786))),"")</f>
        <v/>
      </c>
      <c r="P1786" t="str">
        <f>IF(O1786="","",IF(INDEX(TabPlayer2[Players],MATCH(P1785,TabPlayer2[Players],0)+1)="",$B$4,INDEX(TabPlayer2[Players],MATCH(P1785,TabPlayer2[Players],0)+1)))</f>
        <v/>
      </c>
      <c r="Q1786" t="str">
        <f t="shared" si="139"/>
        <v/>
      </c>
      <c r="R1786" t="str">
        <f>IF(TabResults[[#This Row],[Games-Periods-Players]]="","",1)</f>
        <v/>
      </c>
    </row>
    <row r="1787" spans="10:18" hidden="1" x14ac:dyDescent="0.25">
      <c r="J1787" s="11" t="str">
        <f t="shared" si="138"/>
        <v/>
      </c>
      <c r="K1787" t="str">
        <f>IF(ROW()-ROW($K$4)+1&gt;COUNTA($J$4:$J$5000)*COUNTA(TabPP[Players playing]),"",INDEX($J$4:$J$5000,INT((ROW()-ROW($K$4))/COUNTA(TabPP[Players playing])+1))&amp;"-"&amp;INDEX(TabPP[Players playing],MOD(ROW()-ROW($K$4),COUNTA(TabPP[Players playing]))+1))</f>
        <v>G5--PP4</v>
      </c>
      <c r="L1787" t="str">
        <f t="shared" si="140"/>
        <v/>
      </c>
      <c r="M1787" t="str">
        <f t="shared" si="141"/>
        <v/>
      </c>
      <c r="N1787" t="str">
        <f t="shared" si="142"/>
        <v/>
      </c>
      <c r="O1787" t="str">
        <f t="array" ref="O1787">IFERROR(INDEX($L$4:$L$5000,_xlfn.AGGREGATE(15,6,IF($L$4:$L$5000&lt;&gt;"",ROW($L$4:$L$5000)-ROW($L$4)+1,NA()),ROWS($O$4:O1787))),"")</f>
        <v/>
      </c>
      <c r="P1787" t="str">
        <f>IF(O1787="","",IF(INDEX(TabPlayer2[Players],MATCH(P1786,TabPlayer2[Players],0)+1)="",$B$4,INDEX(TabPlayer2[Players],MATCH(P1786,TabPlayer2[Players],0)+1)))</f>
        <v/>
      </c>
      <c r="Q1787" t="str">
        <f t="shared" si="139"/>
        <v/>
      </c>
      <c r="R1787" t="str">
        <f>IF(TabResults[[#This Row],[Games-Periods-Players]]="","",1)</f>
        <v/>
      </c>
    </row>
    <row r="1788" spans="10:18" hidden="1" x14ac:dyDescent="0.25">
      <c r="J1788" s="11" t="str">
        <f t="shared" si="138"/>
        <v/>
      </c>
      <c r="K1788" t="str">
        <f>IF(ROW()-ROW($K$4)+1&gt;COUNTA($J$4:$J$5000)*COUNTA(TabPP[Players playing]),"",INDEX($J$4:$J$5000,INT((ROW()-ROW($K$4))/COUNTA(TabPP[Players playing])+1))&amp;"-"&amp;INDEX(TabPP[Players playing],MOD(ROW()-ROW($K$4),COUNTA(TabPP[Players playing]))+1))</f>
        <v>G5--PP5</v>
      </c>
      <c r="L1788" t="str">
        <f t="shared" si="140"/>
        <v/>
      </c>
      <c r="M1788" t="str">
        <f t="shared" si="141"/>
        <v/>
      </c>
      <c r="N1788" t="str">
        <f t="shared" si="142"/>
        <v/>
      </c>
      <c r="O1788" t="str">
        <f t="array" ref="O1788">IFERROR(INDEX($L$4:$L$5000,_xlfn.AGGREGATE(15,6,IF($L$4:$L$5000&lt;&gt;"",ROW($L$4:$L$5000)-ROW($L$4)+1,NA()),ROWS($O$4:O1788))),"")</f>
        <v/>
      </c>
      <c r="P1788" t="str">
        <f>IF(O1788="","",IF(INDEX(TabPlayer2[Players],MATCH(P1787,TabPlayer2[Players],0)+1)="",$B$4,INDEX(TabPlayer2[Players],MATCH(P1787,TabPlayer2[Players],0)+1)))</f>
        <v/>
      </c>
      <c r="Q1788" t="str">
        <f t="shared" si="139"/>
        <v/>
      </c>
      <c r="R1788" t="str">
        <f>IF(TabResults[[#This Row],[Games-Periods-Players]]="","",1)</f>
        <v/>
      </c>
    </row>
    <row r="1789" spans="10:18" hidden="1" x14ac:dyDescent="0.25">
      <c r="J1789" s="11" t="str">
        <f t="shared" si="138"/>
        <v/>
      </c>
      <c r="K1789" t="str">
        <f>IF(ROW()-ROW($K$4)+1&gt;COUNTA($J$4:$J$5000)*COUNTA(TabPP[Players playing]),"",INDEX($J$4:$J$5000,INT((ROW()-ROW($K$4))/COUNTA(TabPP[Players playing])+1))&amp;"-"&amp;INDEX(TabPP[Players playing],MOD(ROW()-ROW($K$4),COUNTA(TabPP[Players playing]))+1))</f>
        <v>G5--</v>
      </c>
      <c r="L1789" t="str">
        <f t="shared" si="140"/>
        <v/>
      </c>
      <c r="M1789" t="str">
        <f t="shared" si="141"/>
        <v/>
      </c>
      <c r="N1789" t="str">
        <f t="shared" si="142"/>
        <v/>
      </c>
      <c r="O1789" t="str">
        <f t="array" ref="O1789">IFERROR(INDEX($L$4:$L$5000,_xlfn.AGGREGATE(15,6,IF($L$4:$L$5000&lt;&gt;"",ROW($L$4:$L$5000)-ROW($L$4)+1,NA()),ROWS($O$4:O1789))),"")</f>
        <v/>
      </c>
      <c r="P1789" t="str">
        <f>IF(O1789="","",IF(INDEX(TabPlayer2[Players],MATCH(P1788,TabPlayer2[Players],0)+1)="",$B$4,INDEX(TabPlayer2[Players],MATCH(P1788,TabPlayer2[Players],0)+1)))</f>
        <v/>
      </c>
      <c r="Q1789" t="str">
        <f t="shared" si="139"/>
        <v/>
      </c>
      <c r="R1789" t="str">
        <f>IF(TabResults[[#This Row],[Games-Periods-Players]]="","",1)</f>
        <v/>
      </c>
    </row>
    <row r="1790" spans="10:18" hidden="1" x14ac:dyDescent="0.25">
      <c r="J1790" s="11" t="str">
        <f t="shared" si="138"/>
        <v/>
      </c>
      <c r="K1790" t="str">
        <f>IF(ROW()-ROW($K$4)+1&gt;COUNTA($J$4:$J$5000)*COUNTA(TabPP[Players playing]),"",INDEX($J$4:$J$5000,INT((ROW()-ROW($K$4))/COUNTA(TabPP[Players playing])+1))&amp;"-"&amp;INDEX(TabPP[Players playing],MOD(ROW()-ROW($K$4),COUNTA(TabPP[Players playing]))+1))</f>
        <v>G5--</v>
      </c>
      <c r="L1790" t="str">
        <f t="shared" si="140"/>
        <v/>
      </c>
      <c r="M1790" t="str">
        <f t="shared" si="141"/>
        <v/>
      </c>
      <c r="N1790" t="str">
        <f t="shared" si="142"/>
        <v/>
      </c>
      <c r="O1790" t="str">
        <f t="array" ref="O1790">IFERROR(INDEX($L$4:$L$5000,_xlfn.AGGREGATE(15,6,IF($L$4:$L$5000&lt;&gt;"",ROW($L$4:$L$5000)-ROW($L$4)+1,NA()),ROWS($O$4:O1790))),"")</f>
        <v/>
      </c>
      <c r="P1790" t="str">
        <f>IF(O1790="","",IF(INDEX(TabPlayer2[Players],MATCH(P1789,TabPlayer2[Players],0)+1)="",$B$4,INDEX(TabPlayer2[Players],MATCH(P1789,TabPlayer2[Players],0)+1)))</f>
        <v/>
      </c>
      <c r="Q1790" t="str">
        <f t="shared" si="139"/>
        <v/>
      </c>
      <c r="R1790" t="str">
        <f>IF(TabResults[[#This Row],[Games-Periods-Players]]="","",1)</f>
        <v/>
      </c>
    </row>
    <row r="1791" spans="10:18" hidden="1" x14ac:dyDescent="0.25">
      <c r="J1791" s="11" t="str">
        <f t="shared" si="138"/>
        <v/>
      </c>
      <c r="K1791" t="str">
        <f>IF(ROW()-ROW($K$4)+1&gt;COUNTA($J$4:$J$5000)*COUNTA(TabPP[Players playing]),"",INDEX($J$4:$J$5000,INT((ROW()-ROW($K$4))/COUNTA(TabPP[Players playing])+1))&amp;"-"&amp;INDEX(TabPP[Players playing],MOD(ROW()-ROW($K$4),COUNTA(TabPP[Players playing]))+1))</f>
        <v>G5--</v>
      </c>
      <c r="L1791" t="str">
        <f t="shared" si="140"/>
        <v/>
      </c>
      <c r="M1791" t="str">
        <f t="shared" si="141"/>
        <v/>
      </c>
      <c r="N1791" t="str">
        <f t="shared" si="142"/>
        <v/>
      </c>
      <c r="O1791" t="str">
        <f t="array" ref="O1791">IFERROR(INDEX($L$4:$L$5000,_xlfn.AGGREGATE(15,6,IF($L$4:$L$5000&lt;&gt;"",ROW($L$4:$L$5000)-ROW($L$4)+1,NA()),ROWS($O$4:O1791))),"")</f>
        <v/>
      </c>
      <c r="P1791" t="str">
        <f>IF(O1791="","",IF(INDEX(TabPlayer2[Players],MATCH(P1790,TabPlayer2[Players],0)+1)="",$B$4,INDEX(TabPlayer2[Players],MATCH(P1790,TabPlayer2[Players],0)+1)))</f>
        <v/>
      </c>
      <c r="Q1791" t="str">
        <f t="shared" si="139"/>
        <v/>
      </c>
      <c r="R1791" t="str">
        <f>IF(TabResults[[#This Row],[Games-Periods-Players]]="","",1)</f>
        <v/>
      </c>
    </row>
    <row r="1792" spans="10:18" hidden="1" x14ac:dyDescent="0.25">
      <c r="J1792" s="11" t="str">
        <f t="shared" si="138"/>
        <v/>
      </c>
      <c r="K1792" t="str">
        <f>IF(ROW()-ROW($K$4)+1&gt;COUNTA($J$4:$J$5000)*COUNTA(TabPP[Players playing]),"",INDEX($J$4:$J$5000,INT((ROW()-ROW($K$4))/COUNTA(TabPP[Players playing])+1))&amp;"-"&amp;INDEX(TabPP[Players playing],MOD(ROW()-ROW($K$4),COUNTA(TabPP[Players playing]))+1))</f>
        <v>G5--</v>
      </c>
      <c r="L1792" t="str">
        <f t="shared" si="140"/>
        <v/>
      </c>
      <c r="M1792" t="str">
        <f t="shared" si="141"/>
        <v/>
      </c>
      <c r="N1792" t="str">
        <f t="shared" si="142"/>
        <v/>
      </c>
      <c r="O1792" t="str">
        <f t="array" ref="O1792">IFERROR(INDEX($L$4:$L$5000,_xlfn.AGGREGATE(15,6,IF($L$4:$L$5000&lt;&gt;"",ROW($L$4:$L$5000)-ROW($L$4)+1,NA()),ROWS($O$4:O1792))),"")</f>
        <v/>
      </c>
      <c r="P1792" t="str">
        <f>IF(O1792="","",IF(INDEX(TabPlayer2[Players],MATCH(P1791,TabPlayer2[Players],0)+1)="",$B$4,INDEX(TabPlayer2[Players],MATCH(P1791,TabPlayer2[Players],0)+1)))</f>
        <v/>
      </c>
      <c r="Q1792" t="str">
        <f t="shared" si="139"/>
        <v/>
      </c>
      <c r="R1792" t="str">
        <f>IF(TabResults[[#This Row],[Games-Periods-Players]]="","",1)</f>
        <v/>
      </c>
    </row>
    <row r="1793" spans="10:18" hidden="1" x14ac:dyDescent="0.25">
      <c r="J1793" s="11" t="str">
        <f t="shared" si="138"/>
        <v/>
      </c>
      <c r="K1793" t="str">
        <f>IF(ROW()-ROW($K$4)+1&gt;COUNTA($J$4:$J$5000)*COUNTA(TabPP[Players playing]),"",INDEX($J$4:$J$5000,INT((ROW()-ROW($K$4))/COUNTA(TabPP[Players playing])+1))&amp;"-"&amp;INDEX(TabPP[Players playing],MOD(ROW()-ROW($K$4),COUNTA(TabPP[Players playing]))+1))</f>
        <v>G5--</v>
      </c>
      <c r="L1793" t="str">
        <f t="shared" si="140"/>
        <v/>
      </c>
      <c r="M1793" t="str">
        <f t="shared" si="141"/>
        <v/>
      </c>
      <c r="N1793" t="str">
        <f t="shared" si="142"/>
        <v/>
      </c>
      <c r="O1793" t="str">
        <f t="array" ref="O1793">IFERROR(INDEX($L$4:$L$5000,_xlfn.AGGREGATE(15,6,IF($L$4:$L$5000&lt;&gt;"",ROW($L$4:$L$5000)-ROW($L$4)+1,NA()),ROWS($O$4:O1793))),"")</f>
        <v/>
      </c>
      <c r="P1793" t="str">
        <f>IF(O1793="","",IF(INDEX(TabPlayer2[Players],MATCH(P1792,TabPlayer2[Players],0)+1)="",$B$4,INDEX(TabPlayer2[Players],MATCH(P1792,TabPlayer2[Players],0)+1)))</f>
        <v/>
      </c>
      <c r="Q1793" t="str">
        <f t="shared" si="139"/>
        <v/>
      </c>
      <c r="R1793" t="str">
        <f>IF(TabResults[[#This Row],[Games-Periods-Players]]="","",1)</f>
        <v/>
      </c>
    </row>
    <row r="1794" spans="10:18" hidden="1" x14ac:dyDescent="0.25">
      <c r="J1794" s="11" t="str">
        <f t="shared" si="138"/>
        <v/>
      </c>
      <c r="K1794" t="str">
        <f>IF(ROW()-ROW($K$4)+1&gt;COUNTA($J$4:$J$5000)*COUNTA(TabPP[Players playing]),"",INDEX($J$4:$J$5000,INT((ROW()-ROW($K$4))/COUNTA(TabPP[Players playing])+1))&amp;"-"&amp;INDEX(TabPP[Players playing],MOD(ROW()-ROW($K$4),COUNTA(TabPP[Players playing]))+1))</f>
        <v>G5--</v>
      </c>
      <c r="L1794" t="str">
        <f t="shared" si="140"/>
        <v/>
      </c>
      <c r="M1794" t="str">
        <f t="shared" si="141"/>
        <v/>
      </c>
      <c r="N1794" t="str">
        <f t="shared" si="142"/>
        <v/>
      </c>
      <c r="O1794" t="str">
        <f t="array" ref="O1794">IFERROR(INDEX($L$4:$L$5000,_xlfn.AGGREGATE(15,6,IF($L$4:$L$5000&lt;&gt;"",ROW($L$4:$L$5000)-ROW($L$4)+1,NA()),ROWS($O$4:O1794))),"")</f>
        <v/>
      </c>
      <c r="P1794" t="str">
        <f>IF(O1794="","",IF(INDEX(TabPlayer2[Players],MATCH(P1793,TabPlayer2[Players],0)+1)="",$B$4,INDEX(TabPlayer2[Players],MATCH(P1793,TabPlayer2[Players],0)+1)))</f>
        <v/>
      </c>
      <c r="Q1794" t="str">
        <f t="shared" si="139"/>
        <v/>
      </c>
      <c r="R1794" t="str">
        <f>IF(TabResults[[#This Row],[Games-Periods-Players]]="","",1)</f>
        <v/>
      </c>
    </row>
    <row r="1795" spans="10:18" hidden="1" x14ac:dyDescent="0.25">
      <c r="J1795" s="11" t="str">
        <f t="shared" si="138"/>
        <v/>
      </c>
      <c r="K1795" t="str">
        <f>IF(ROW()-ROW($K$4)+1&gt;COUNTA($J$4:$J$5000)*COUNTA(TabPP[Players playing]),"",INDEX($J$4:$J$5000,INT((ROW()-ROW($K$4))/COUNTA(TabPP[Players playing])+1))&amp;"-"&amp;INDEX(TabPP[Players playing],MOD(ROW()-ROW($K$4),COUNTA(TabPP[Players playing]))+1))</f>
        <v>G5--</v>
      </c>
      <c r="L1795" t="str">
        <f t="shared" si="140"/>
        <v/>
      </c>
      <c r="M1795" t="str">
        <f t="shared" si="141"/>
        <v/>
      </c>
      <c r="N1795" t="str">
        <f t="shared" si="142"/>
        <v/>
      </c>
      <c r="O1795" t="str">
        <f t="array" ref="O1795">IFERROR(INDEX($L$4:$L$5000,_xlfn.AGGREGATE(15,6,IF($L$4:$L$5000&lt;&gt;"",ROW($L$4:$L$5000)-ROW($L$4)+1,NA()),ROWS($O$4:O1795))),"")</f>
        <v/>
      </c>
      <c r="P1795" t="str">
        <f>IF(O1795="","",IF(INDEX(TabPlayer2[Players],MATCH(P1794,TabPlayer2[Players],0)+1)="",$B$4,INDEX(TabPlayer2[Players],MATCH(P1794,TabPlayer2[Players],0)+1)))</f>
        <v/>
      </c>
      <c r="Q1795" t="str">
        <f t="shared" si="139"/>
        <v/>
      </c>
      <c r="R1795" t="str">
        <f>IF(TabResults[[#This Row],[Games-Periods-Players]]="","",1)</f>
        <v/>
      </c>
    </row>
    <row r="1796" spans="10:18" hidden="1" x14ac:dyDescent="0.25">
      <c r="J1796" s="11" t="str">
        <f t="shared" ref="J1796:J1859" si="143">IF(ROW()-ROW($J$4)+1&gt;COUNTA($D$4:$D$23)*COUNTA($F$4:$F$23),"",INDEX($D$4:$D$23,INT((ROW()-ROW($J$4))/COUNTA($F$4:$F$23)+1))&amp;"-"&amp;INDEX($F$4:$F$23,MOD(ROW()-ROW($J$4),COUNTA($F$4:$F$23))+1))</f>
        <v/>
      </c>
      <c r="K1796" t="str">
        <f>IF(ROW()-ROW($K$4)+1&gt;COUNTA($J$4:$J$5000)*COUNTA(TabPP[Players playing]),"",INDEX($J$4:$J$5000,INT((ROW()-ROW($K$4))/COUNTA(TabPP[Players playing])+1))&amp;"-"&amp;INDEX(TabPP[Players playing],MOD(ROW()-ROW($K$4),COUNTA(TabPP[Players playing]))+1))</f>
        <v>G5--</v>
      </c>
      <c r="L1796" t="str">
        <f t="shared" si="140"/>
        <v/>
      </c>
      <c r="M1796" t="str">
        <f t="shared" si="141"/>
        <v/>
      </c>
      <c r="N1796" t="str">
        <f t="shared" si="142"/>
        <v/>
      </c>
      <c r="O1796" t="str">
        <f t="array" ref="O1796">IFERROR(INDEX($L$4:$L$5000,_xlfn.AGGREGATE(15,6,IF($L$4:$L$5000&lt;&gt;"",ROW($L$4:$L$5000)-ROW($L$4)+1,NA()),ROWS($O$4:O1796))),"")</f>
        <v/>
      </c>
      <c r="P1796" t="str">
        <f>IF(O1796="","",IF(INDEX(TabPlayer2[Players],MATCH(P1795,TabPlayer2[Players],0)+1)="",$B$4,INDEX(TabPlayer2[Players],MATCH(P1795,TabPlayer2[Players],0)+1)))</f>
        <v/>
      </c>
      <c r="Q1796" t="str">
        <f t="shared" ref="Q1796:Q1859" si="144">IF(O1796="","",M1796&amp;"-"&amp;N1796&amp;"-"&amp;P1796)</f>
        <v/>
      </c>
      <c r="R1796" t="str">
        <f>IF(TabResults[[#This Row],[Games-Periods-Players]]="","",1)</f>
        <v/>
      </c>
    </row>
    <row r="1797" spans="10:18" hidden="1" x14ac:dyDescent="0.25">
      <c r="J1797" s="11" t="str">
        <f t="shared" si="143"/>
        <v/>
      </c>
      <c r="K1797" t="str">
        <f>IF(ROW()-ROW($K$4)+1&gt;COUNTA($J$4:$J$5000)*COUNTA(TabPP[Players playing]),"",INDEX($J$4:$J$5000,INT((ROW()-ROW($K$4))/COUNTA(TabPP[Players playing])+1))&amp;"-"&amp;INDEX(TabPP[Players playing],MOD(ROW()-ROW($K$4),COUNTA(TabPP[Players playing]))+1))</f>
        <v>G5--</v>
      </c>
      <c r="L1797" t="str">
        <f t="shared" ref="L1797:L1860" si="145">IF(LEN(K1797)&gt;=9,K1797,"")</f>
        <v/>
      </c>
      <c r="M1797" t="str">
        <f t="shared" ref="M1797:M1860" si="146">TRIM(LEFT(SUBSTITUTE(O1797,"-",REPT(" ",LEN(O1797))),LEN(O1797)))</f>
        <v/>
      </c>
      <c r="N1797" t="str">
        <f t="shared" ref="N1797:N1860" si="147">TRIM(MID(SUBSTITUTE(O1797,"-",REPT(" ",LEN(O1797))),(2-1)*LEN(O1797)+1,LEN(O1797)))</f>
        <v/>
      </c>
      <c r="O1797" t="str">
        <f t="array" ref="O1797">IFERROR(INDEX($L$4:$L$5000,_xlfn.AGGREGATE(15,6,IF($L$4:$L$5000&lt;&gt;"",ROW($L$4:$L$5000)-ROW($L$4)+1,NA()),ROWS($O$4:O1797))),"")</f>
        <v/>
      </c>
      <c r="P1797" t="str">
        <f>IF(O1797="","",IF(INDEX(TabPlayer2[Players],MATCH(P1796,TabPlayer2[Players],0)+1)="",$B$4,INDEX(TabPlayer2[Players],MATCH(P1796,TabPlayer2[Players],0)+1)))</f>
        <v/>
      </c>
      <c r="Q1797" t="str">
        <f t="shared" si="144"/>
        <v/>
      </c>
      <c r="R1797" t="str">
        <f>IF(TabResults[[#This Row],[Games-Periods-Players]]="","",1)</f>
        <v/>
      </c>
    </row>
    <row r="1798" spans="10:18" hidden="1" x14ac:dyDescent="0.25">
      <c r="J1798" s="11" t="str">
        <f t="shared" si="143"/>
        <v/>
      </c>
      <c r="K1798" t="str">
        <f>IF(ROW()-ROW($K$4)+1&gt;COUNTA($J$4:$J$5000)*COUNTA(TabPP[Players playing]),"",INDEX($J$4:$J$5000,INT((ROW()-ROW($K$4))/COUNTA(TabPP[Players playing])+1))&amp;"-"&amp;INDEX(TabPP[Players playing],MOD(ROW()-ROW($K$4),COUNTA(TabPP[Players playing]))+1))</f>
        <v>G5--</v>
      </c>
      <c r="L1798" t="str">
        <f t="shared" si="145"/>
        <v/>
      </c>
      <c r="M1798" t="str">
        <f t="shared" si="146"/>
        <v/>
      </c>
      <c r="N1798" t="str">
        <f t="shared" si="147"/>
        <v/>
      </c>
      <c r="O1798" t="str">
        <f t="array" ref="O1798">IFERROR(INDEX($L$4:$L$5000,_xlfn.AGGREGATE(15,6,IF($L$4:$L$5000&lt;&gt;"",ROW($L$4:$L$5000)-ROW($L$4)+1,NA()),ROWS($O$4:O1798))),"")</f>
        <v/>
      </c>
      <c r="P1798" t="str">
        <f>IF(O1798="","",IF(INDEX(TabPlayer2[Players],MATCH(P1797,TabPlayer2[Players],0)+1)="",$B$4,INDEX(TabPlayer2[Players],MATCH(P1797,TabPlayer2[Players],0)+1)))</f>
        <v/>
      </c>
      <c r="Q1798" t="str">
        <f t="shared" si="144"/>
        <v/>
      </c>
      <c r="R1798" t="str">
        <f>IF(TabResults[[#This Row],[Games-Periods-Players]]="","",1)</f>
        <v/>
      </c>
    </row>
    <row r="1799" spans="10:18" hidden="1" x14ac:dyDescent="0.25">
      <c r="J1799" s="11" t="str">
        <f t="shared" si="143"/>
        <v/>
      </c>
      <c r="K1799" t="str">
        <f>IF(ROW()-ROW($K$4)+1&gt;COUNTA($J$4:$J$5000)*COUNTA(TabPP[Players playing]),"",INDEX($J$4:$J$5000,INT((ROW()-ROW($K$4))/COUNTA(TabPP[Players playing])+1))&amp;"-"&amp;INDEX(TabPP[Players playing],MOD(ROW()-ROW($K$4),COUNTA(TabPP[Players playing]))+1))</f>
        <v>G5--</v>
      </c>
      <c r="L1799" t="str">
        <f t="shared" si="145"/>
        <v/>
      </c>
      <c r="M1799" t="str">
        <f t="shared" si="146"/>
        <v/>
      </c>
      <c r="N1799" t="str">
        <f t="shared" si="147"/>
        <v/>
      </c>
      <c r="O1799" t="str">
        <f t="array" ref="O1799">IFERROR(INDEX($L$4:$L$5000,_xlfn.AGGREGATE(15,6,IF($L$4:$L$5000&lt;&gt;"",ROW($L$4:$L$5000)-ROW($L$4)+1,NA()),ROWS($O$4:O1799))),"")</f>
        <v/>
      </c>
      <c r="P1799" t="str">
        <f>IF(O1799="","",IF(INDEX(TabPlayer2[Players],MATCH(P1798,TabPlayer2[Players],0)+1)="",$B$4,INDEX(TabPlayer2[Players],MATCH(P1798,TabPlayer2[Players],0)+1)))</f>
        <v/>
      </c>
      <c r="Q1799" t="str">
        <f t="shared" si="144"/>
        <v/>
      </c>
      <c r="R1799" t="str">
        <f>IF(TabResults[[#This Row],[Games-Periods-Players]]="","",1)</f>
        <v/>
      </c>
    </row>
    <row r="1800" spans="10:18" hidden="1" x14ac:dyDescent="0.25">
      <c r="J1800" s="11" t="str">
        <f t="shared" si="143"/>
        <v/>
      </c>
      <c r="K1800" t="str">
        <f>IF(ROW()-ROW($K$4)+1&gt;COUNTA($J$4:$J$5000)*COUNTA(TabPP[Players playing]),"",INDEX($J$4:$J$5000,INT((ROW()-ROW($K$4))/COUNTA(TabPP[Players playing])+1))&amp;"-"&amp;INDEX(TabPP[Players playing],MOD(ROW()-ROW($K$4),COUNTA(TabPP[Players playing]))+1))</f>
        <v>G5--</v>
      </c>
      <c r="L1800" t="str">
        <f t="shared" si="145"/>
        <v/>
      </c>
      <c r="M1800" t="str">
        <f t="shared" si="146"/>
        <v/>
      </c>
      <c r="N1800" t="str">
        <f t="shared" si="147"/>
        <v/>
      </c>
      <c r="O1800" t="str">
        <f t="array" ref="O1800">IFERROR(INDEX($L$4:$L$5000,_xlfn.AGGREGATE(15,6,IF($L$4:$L$5000&lt;&gt;"",ROW($L$4:$L$5000)-ROW($L$4)+1,NA()),ROWS($O$4:O1800))),"")</f>
        <v/>
      </c>
      <c r="P1800" t="str">
        <f>IF(O1800="","",IF(INDEX(TabPlayer2[Players],MATCH(P1799,TabPlayer2[Players],0)+1)="",$B$4,INDEX(TabPlayer2[Players],MATCH(P1799,TabPlayer2[Players],0)+1)))</f>
        <v/>
      </c>
      <c r="Q1800" t="str">
        <f t="shared" si="144"/>
        <v/>
      </c>
      <c r="R1800" t="str">
        <f>IF(TabResults[[#This Row],[Games-Periods-Players]]="","",1)</f>
        <v/>
      </c>
    </row>
    <row r="1801" spans="10:18" hidden="1" x14ac:dyDescent="0.25">
      <c r="J1801" s="11" t="str">
        <f t="shared" si="143"/>
        <v/>
      </c>
      <c r="K1801" t="str">
        <f>IF(ROW()-ROW($K$4)+1&gt;COUNTA($J$4:$J$5000)*COUNTA(TabPP[Players playing]),"",INDEX($J$4:$J$5000,INT((ROW()-ROW($K$4))/COUNTA(TabPP[Players playing])+1))&amp;"-"&amp;INDEX(TabPP[Players playing],MOD(ROW()-ROW($K$4),COUNTA(TabPP[Players playing]))+1))</f>
        <v>G5--</v>
      </c>
      <c r="L1801" t="str">
        <f t="shared" si="145"/>
        <v/>
      </c>
      <c r="M1801" t="str">
        <f t="shared" si="146"/>
        <v/>
      </c>
      <c r="N1801" t="str">
        <f t="shared" si="147"/>
        <v/>
      </c>
      <c r="O1801" t="str">
        <f t="array" ref="O1801">IFERROR(INDEX($L$4:$L$5000,_xlfn.AGGREGATE(15,6,IF($L$4:$L$5000&lt;&gt;"",ROW($L$4:$L$5000)-ROW($L$4)+1,NA()),ROWS($O$4:O1801))),"")</f>
        <v/>
      </c>
      <c r="P1801" t="str">
        <f>IF(O1801="","",IF(INDEX(TabPlayer2[Players],MATCH(P1800,TabPlayer2[Players],0)+1)="",$B$4,INDEX(TabPlayer2[Players],MATCH(P1800,TabPlayer2[Players],0)+1)))</f>
        <v/>
      </c>
      <c r="Q1801" t="str">
        <f t="shared" si="144"/>
        <v/>
      </c>
      <c r="R1801" t="str">
        <f>IF(TabResults[[#This Row],[Games-Periods-Players]]="","",1)</f>
        <v/>
      </c>
    </row>
    <row r="1802" spans="10:18" hidden="1" x14ac:dyDescent="0.25">
      <c r="J1802" s="11" t="str">
        <f t="shared" si="143"/>
        <v/>
      </c>
      <c r="K1802" t="str">
        <f>IF(ROW()-ROW($K$4)+1&gt;COUNTA($J$4:$J$5000)*COUNTA(TabPP[Players playing]),"",INDEX($J$4:$J$5000,INT((ROW()-ROW($K$4))/COUNTA(TabPP[Players playing])+1))&amp;"-"&amp;INDEX(TabPP[Players playing],MOD(ROW()-ROW($K$4),COUNTA(TabPP[Players playing]))+1))</f>
        <v>G5--</v>
      </c>
      <c r="L1802" t="str">
        <f t="shared" si="145"/>
        <v/>
      </c>
      <c r="M1802" t="str">
        <f t="shared" si="146"/>
        <v/>
      </c>
      <c r="N1802" t="str">
        <f t="shared" si="147"/>
        <v/>
      </c>
      <c r="O1802" t="str">
        <f t="array" ref="O1802">IFERROR(INDEX($L$4:$L$5000,_xlfn.AGGREGATE(15,6,IF($L$4:$L$5000&lt;&gt;"",ROW($L$4:$L$5000)-ROW($L$4)+1,NA()),ROWS($O$4:O1802))),"")</f>
        <v/>
      </c>
      <c r="P1802" t="str">
        <f>IF(O1802="","",IF(INDEX(TabPlayer2[Players],MATCH(P1801,TabPlayer2[Players],0)+1)="",$B$4,INDEX(TabPlayer2[Players],MATCH(P1801,TabPlayer2[Players],0)+1)))</f>
        <v/>
      </c>
      <c r="Q1802" t="str">
        <f t="shared" si="144"/>
        <v/>
      </c>
      <c r="R1802" t="str">
        <f>IF(TabResults[[#This Row],[Games-Periods-Players]]="","",1)</f>
        <v/>
      </c>
    </row>
    <row r="1803" spans="10:18" hidden="1" x14ac:dyDescent="0.25">
      <c r="J1803" s="11" t="str">
        <f t="shared" si="143"/>
        <v/>
      </c>
      <c r="K1803" t="str">
        <f>IF(ROW()-ROW($K$4)+1&gt;COUNTA($J$4:$J$5000)*COUNTA(TabPP[Players playing]),"",INDEX($J$4:$J$5000,INT((ROW()-ROW($K$4))/COUNTA(TabPP[Players playing])+1))&amp;"-"&amp;INDEX(TabPP[Players playing],MOD(ROW()-ROW($K$4),COUNTA(TabPP[Players playing]))+1))</f>
        <v>G5--</v>
      </c>
      <c r="L1803" t="str">
        <f t="shared" si="145"/>
        <v/>
      </c>
      <c r="M1803" t="str">
        <f t="shared" si="146"/>
        <v/>
      </c>
      <c r="N1803" t="str">
        <f t="shared" si="147"/>
        <v/>
      </c>
      <c r="O1803" t="str">
        <f t="array" ref="O1803">IFERROR(INDEX($L$4:$L$5000,_xlfn.AGGREGATE(15,6,IF($L$4:$L$5000&lt;&gt;"",ROW($L$4:$L$5000)-ROW($L$4)+1,NA()),ROWS($O$4:O1803))),"")</f>
        <v/>
      </c>
      <c r="P1803" t="str">
        <f>IF(O1803="","",IF(INDEX(TabPlayer2[Players],MATCH(P1802,TabPlayer2[Players],0)+1)="",$B$4,INDEX(TabPlayer2[Players],MATCH(P1802,TabPlayer2[Players],0)+1)))</f>
        <v/>
      </c>
      <c r="Q1803" t="str">
        <f t="shared" si="144"/>
        <v/>
      </c>
      <c r="R1803" t="str">
        <f>IF(TabResults[[#This Row],[Games-Periods-Players]]="","",1)</f>
        <v/>
      </c>
    </row>
    <row r="1804" spans="10:18" hidden="1" x14ac:dyDescent="0.25">
      <c r="J1804" s="11" t="str">
        <f t="shared" si="143"/>
        <v/>
      </c>
      <c r="K1804" t="str">
        <f>IF(ROW()-ROW($K$4)+1&gt;COUNTA($J$4:$J$5000)*COUNTA(TabPP[Players playing]),"",INDEX($J$4:$J$5000,INT((ROW()-ROW($K$4))/COUNTA(TabPP[Players playing])+1))&amp;"-"&amp;INDEX(TabPP[Players playing],MOD(ROW()-ROW($K$4),COUNTA(TabPP[Players playing]))+1))</f>
        <v>G5--PP1</v>
      </c>
      <c r="L1804" t="str">
        <f t="shared" si="145"/>
        <v/>
      </c>
      <c r="M1804" t="str">
        <f t="shared" si="146"/>
        <v/>
      </c>
      <c r="N1804" t="str">
        <f t="shared" si="147"/>
        <v/>
      </c>
      <c r="O1804" t="str">
        <f t="array" ref="O1804">IFERROR(INDEX($L$4:$L$5000,_xlfn.AGGREGATE(15,6,IF($L$4:$L$5000&lt;&gt;"",ROW($L$4:$L$5000)-ROW($L$4)+1,NA()),ROWS($O$4:O1804))),"")</f>
        <v/>
      </c>
      <c r="P1804" t="str">
        <f>IF(O1804="","",IF(INDEX(TabPlayer2[Players],MATCH(P1803,TabPlayer2[Players],0)+1)="",$B$4,INDEX(TabPlayer2[Players],MATCH(P1803,TabPlayer2[Players],0)+1)))</f>
        <v/>
      </c>
      <c r="Q1804" t="str">
        <f t="shared" si="144"/>
        <v/>
      </c>
      <c r="R1804" t="str">
        <f>IF(TabResults[[#This Row],[Games-Periods-Players]]="","",1)</f>
        <v/>
      </c>
    </row>
    <row r="1805" spans="10:18" hidden="1" x14ac:dyDescent="0.25">
      <c r="J1805" s="11" t="str">
        <f t="shared" si="143"/>
        <v/>
      </c>
      <c r="K1805" t="str">
        <f>IF(ROW()-ROW($K$4)+1&gt;COUNTA($J$4:$J$5000)*COUNTA(TabPP[Players playing]),"",INDEX($J$4:$J$5000,INT((ROW()-ROW($K$4))/COUNTA(TabPP[Players playing])+1))&amp;"-"&amp;INDEX(TabPP[Players playing],MOD(ROW()-ROW($K$4),COUNTA(TabPP[Players playing]))+1))</f>
        <v>G5--PP2</v>
      </c>
      <c r="L1805" t="str">
        <f t="shared" si="145"/>
        <v/>
      </c>
      <c r="M1805" t="str">
        <f t="shared" si="146"/>
        <v/>
      </c>
      <c r="N1805" t="str">
        <f t="shared" si="147"/>
        <v/>
      </c>
      <c r="O1805" t="str">
        <f t="array" ref="O1805">IFERROR(INDEX($L$4:$L$5000,_xlfn.AGGREGATE(15,6,IF($L$4:$L$5000&lt;&gt;"",ROW($L$4:$L$5000)-ROW($L$4)+1,NA()),ROWS($O$4:O1805))),"")</f>
        <v/>
      </c>
      <c r="P1805" t="str">
        <f>IF(O1805="","",IF(INDEX(TabPlayer2[Players],MATCH(P1804,TabPlayer2[Players],0)+1)="",$B$4,INDEX(TabPlayer2[Players],MATCH(P1804,TabPlayer2[Players],0)+1)))</f>
        <v/>
      </c>
      <c r="Q1805" t="str">
        <f t="shared" si="144"/>
        <v/>
      </c>
      <c r="R1805" t="str">
        <f>IF(TabResults[[#This Row],[Games-Periods-Players]]="","",1)</f>
        <v/>
      </c>
    </row>
    <row r="1806" spans="10:18" hidden="1" x14ac:dyDescent="0.25">
      <c r="J1806" s="11" t="str">
        <f t="shared" si="143"/>
        <v/>
      </c>
      <c r="K1806" t="str">
        <f>IF(ROW()-ROW($K$4)+1&gt;COUNTA($J$4:$J$5000)*COUNTA(TabPP[Players playing]),"",INDEX($J$4:$J$5000,INT((ROW()-ROW($K$4))/COUNTA(TabPP[Players playing])+1))&amp;"-"&amp;INDEX(TabPP[Players playing],MOD(ROW()-ROW($K$4),COUNTA(TabPP[Players playing]))+1))</f>
        <v>G5--PP3</v>
      </c>
      <c r="L1806" t="str">
        <f t="shared" si="145"/>
        <v/>
      </c>
      <c r="M1806" t="str">
        <f t="shared" si="146"/>
        <v/>
      </c>
      <c r="N1806" t="str">
        <f t="shared" si="147"/>
        <v/>
      </c>
      <c r="O1806" t="str">
        <f t="array" ref="O1806">IFERROR(INDEX($L$4:$L$5000,_xlfn.AGGREGATE(15,6,IF($L$4:$L$5000&lt;&gt;"",ROW($L$4:$L$5000)-ROW($L$4)+1,NA()),ROWS($O$4:O1806))),"")</f>
        <v/>
      </c>
      <c r="P1806" t="str">
        <f>IF(O1806="","",IF(INDEX(TabPlayer2[Players],MATCH(P1805,TabPlayer2[Players],0)+1)="",$B$4,INDEX(TabPlayer2[Players],MATCH(P1805,TabPlayer2[Players],0)+1)))</f>
        <v/>
      </c>
      <c r="Q1806" t="str">
        <f t="shared" si="144"/>
        <v/>
      </c>
      <c r="R1806" t="str">
        <f>IF(TabResults[[#This Row],[Games-Periods-Players]]="","",1)</f>
        <v/>
      </c>
    </row>
    <row r="1807" spans="10:18" hidden="1" x14ac:dyDescent="0.25">
      <c r="J1807" s="11" t="str">
        <f t="shared" si="143"/>
        <v/>
      </c>
      <c r="K1807" t="str">
        <f>IF(ROW()-ROW($K$4)+1&gt;COUNTA($J$4:$J$5000)*COUNTA(TabPP[Players playing]),"",INDEX($J$4:$J$5000,INT((ROW()-ROW($K$4))/COUNTA(TabPP[Players playing])+1))&amp;"-"&amp;INDEX(TabPP[Players playing],MOD(ROW()-ROW($K$4),COUNTA(TabPP[Players playing]))+1))</f>
        <v>G5--PP4</v>
      </c>
      <c r="L1807" t="str">
        <f t="shared" si="145"/>
        <v/>
      </c>
      <c r="M1807" t="str">
        <f t="shared" si="146"/>
        <v/>
      </c>
      <c r="N1807" t="str">
        <f t="shared" si="147"/>
        <v/>
      </c>
      <c r="O1807" t="str">
        <f t="array" ref="O1807">IFERROR(INDEX($L$4:$L$5000,_xlfn.AGGREGATE(15,6,IF($L$4:$L$5000&lt;&gt;"",ROW($L$4:$L$5000)-ROW($L$4)+1,NA()),ROWS($O$4:O1807))),"")</f>
        <v/>
      </c>
      <c r="P1807" t="str">
        <f>IF(O1807="","",IF(INDEX(TabPlayer2[Players],MATCH(P1806,TabPlayer2[Players],0)+1)="",$B$4,INDEX(TabPlayer2[Players],MATCH(P1806,TabPlayer2[Players],0)+1)))</f>
        <v/>
      </c>
      <c r="Q1807" t="str">
        <f t="shared" si="144"/>
        <v/>
      </c>
      <c r="R1807" t="str">
        <f>IF(TabResults[[#This Row],[Games-Periods-Players]]="","",1)</f>
        <v/>
      </c>
    </row>
    <row r="1808" spans="10:18" hidden="1" x14ac:dyDescent="0.25">
      <c r="J1808" s="11" t="str">
        <f t="shared" si="143"/>
        <v/>
      </c>
      <c r="K1808" t="str">
        <f>IF(ROW()-ROW($K$4)+1&gt;COUNTA($J$4:$J$5000)*COUNTA(TabPP[Players playing]),"",INDEX($J$4:$J$5000,INT((ROW()-ROW($K$4))/COUNTA(TabPP[Players playing])+1))&amp;"-"&amp;INDEX(TabPP[Players playing],MOD(ROW()-ROW($K$4),COUNTA(TabPP[Players playing]))+1))</f>
        <v>G5--PP5</v>
      </c>
      <c r="L1808" t="str">
        <f t="shared" si="145"/>
        <v/>
      </c>
      <c r="M1808" t="str">
        <f t="shared" si="146"/>
        <v/>
      </c>
      <c r="N1808" t="str">
        <f t="shared" si="147"/>
        <v/>
      </c>
      <c r="O1808" t="str">
        <f t="array" ref="O1808">IFERROR(INDEX($L$4:$L$5000,_xlfn.AGGREGATE(15,6,IF($L$4:$L$5000&lt;&gt;"",ROW($L$4:$L$5000)-ROW($L$4)+1,NA()),ROWS($O$4:O1808))),"")</f>
        <v/>
      </c>
      <c r="P1808" t="str">
        <f>IF(O1808="","",IF(INDEX(TabPlayer2[Players],MATCH(P1807,TabPlayer2[Players],0)+1)="",$B$4,INDEX(TabPlayer2[Players],MATCH(P1807,TabPlayer2[Players],0)+1)))</f>
        <v/>
      </c>
      <c r="Q1808" t="str">
        <f t="shared" si="144"/>
        <v/>
      </c>
      <c r="R1808" t="str">
        <f>IF(TabResults[[#This Row],[Games-Periods-Players]]="","",1)</f>
        <v/>
      </c>
    </row>
    <row r="1809" spans="10:18" hidden="1" x14ac:dyDescent="0.25">
      <c r="J1809" s="11" t="str">
        <f t="shared" si="143"/>
        <v/>
      </c>
      <c r="K1809" t="str">
        <f>IF(ROW()-ROW($K$4)+1&gt;COUNTA($J$4:$J$5000)*COUNTA(TabPP[Players playing]),"",INDEX($J$4:$J$5000,INT((ROW()-ROW($K$4))/COUNTA(TabPP[Players playing])+1))&amp;"-"&amp;INDEX(TabPP[Players playing],MOD(ROW()-ROW($K$4),COUNTA(TabPP[Players playing]))+1))</f>
        <v>G5--</v>
      </c>
      <c r="L1809" t="str">
        <f t="shared" si="145"/>
        <v/>
      </c>
      <c r="M1809" t="str">
        <f t="shared" si="146"/>
        <v/>
      </c>
      <c r="N1809" t="str">
        <f t="shared" si="147"/>
        <v/>
      </c>
      <c r="O1809" t="str">
        <f t="array" ref="O1809">IFERROR(INDEX($L$4:$L$5000,_xlfn.AGGREGATE(15,6,IF($L$4:$L$5000&lt;&gt;"",ROW($L$4:$L$5000)-ROW($L$4)+1,NA()),ROWS($O$4:O1809))),"")</f>
        <v/>
      </c>
      <c r="P1809" t="str">
        <f>IF(O1809="","",IF(INDEX(TabPlayer2[Players],MATCH(P1808,TabPlayer2[Players],0)+1)="",$B$4,INDEX(TabPlayer2[Players],MATCH(P1808,TabPlayer2[Players],0)+1)))</f>
        <v/>
      </c>
      <c r="Q1809" t="str">
        <f t="shared" si="144"/>
        <v/>
      </c>
      <c r="R1809" t="str">
        <f>IF(TabResults[[#This Row],[Games-Periods-Players]]="","",1)</f>
        <v/>
      </c>
    </row>
    <row r="1810" spans="10:18" hidden="1" x14ac:dyDescent="0.25">
      <c r="J1810" s="11" t="str">
        <f t="shared" si="143"/>
        <v/>
      </c>
      <c r="K1810" t="str">
        <f>IF(ROW()-ROW($K$4)+1&gt;COUNTA($J$4:$J$5000)*COUNTA(TabPP[Players playing]),"",INDEX($J$4:$J$5000,INT((ROW()-ROW($K$4))/COUNTA(TabPP[Players playing])+1))&amp;"-"&amp;INDEX(TabPP[Players playing],MOD(ROW()-ROW($K$4),COUNTA(TabPP[Players playing]))+1))</f>
        <v>G5--</v>
      </c>
      <c r="L1810" t="str">
        <f t="shared" si="145"/>
        <v/>
      </c>
      <c r="M1810" t="str">
        <f t="shared" si="146"/>
        <v/>
      </c>
      <c r="N1810" t="str">
        <f t="shared" si="147"/>
        <v/>
      </c>
      <c r="O1810" t="str">
        <f t="array" ref="O1810">IFERROR(INDEX($L$4:$L$5000,_xlfn.AGGREGATE(15,6,IF($L$4:$L$5000&lt;&gt;"",ROW($L$4:$L$5000)-ROW($L$4)+1,NA()),ROWS($O$4:O1810))),"")</f>
        <v/>
      </c>
      <c r="P1810" t="str">
        <f>IF(O1810="","",IF(INDEX(TabPlayer2[Players],MATCH(P1809,TabPlayer2[Players],0)+1)="",$B$4,INDEX(TabPlayer2[Players],MATCH(P1809,TabPlayer2[Players],0)+1)))</f>
        <v/>
      </c>
      <c r="Q1810" t="str">
        <f t="shared" si="144"/>
        <v/>
      </c>
      <c r="R1810" t="str">
        <f>IF(TabResults[[#This Row],[Games-Periods-Players]]="","",1)</f>
        <v/>
      </c>
    </row>
    <row r="1811" spans="10:18" hidden="1" x14ac:dyDescent="0.25">
      <c r="J1811" s="11" t="str">
        <f t="shared" si="143"/>
        <v/>
      </c>
      <c r="K1811" t="str">
        <f>IF(ROW()-ROW($K$4)+1&gt;COUNTA($J$4:$J$5000)*COUNTA(TabPP[Players playing]),"",INDEX($J$4:$J$5000,INT((ROW()-ROW($K$4))/COUNTA(TabPP[Players playing])+1))&amp;"-"&amp;INDEX(TabPP[Players playing],MOD(ROW()-ROW($K$4),COUNTA(TabPP[Players playing]))+1))</f>
        <v>G5--</v>
      </c>
      <c r="L1811" t="str">
        <f t="shared" si="145"/>
        <v/>
      </c>
      <c r="M1811" t="str">
        <f t="shared" si="146"/>
        <v/>
      </c>
      <c r="N1811" t="str">
        <f t="shared" si="147"/>
        <v/>
      </c>
      <c r="O1811" t="str">
        <f t="array" ref="O1811">IFERROR(INDEX($L$4:$L$5000,_xlfn.AGGREGATE(15,6,IF($L$4:$L$5000&lt;&gt;"",ROW($L$4:$L$5000)-ROW($L$4)+1,NA()),ROWS($O$4:O1811))),"")</f>
        <v/>
      </c>
      <c r="P1811" t="str">
        <f>IF(O1811="","",IF(INDEX(TabPlayer2[Players],MATCH(P1810,TabPlayer2[Players],0)+1)="",$B$4,INDEX(TabPlayer2[Players],MATCH(P1810,TabPlayer2[Players],0)+1)))</f>
        <v/>
      </c>
      <c r="Q1811" t="str">
        <f t="shared" si="144"/>
        <v/>
      </c>
      <c r="R1811" t="str">
        <f>IF(TabResults[[#This Row],[Games-Periods-Players]]="","",1)</f>
        <v/>
      </c>
    </row>
    <row r="1812" spans="10:18" hidden="1" x14ac:dyDescent="0.25">
      <c r="J1812" s="11" t="str">
        <f t="shared" si="143"/>
        <v/>
      </c>
      <c r="K1812" t="str">
        <f>IF(ROW()-ROW($K$4)+1&gt;COUNTA($J$4:$J$5000)*COUNTA(TabPP[Players playing]),"",INDEX($J$4:$J$5000,INT((ROW()-ROW($K$4))/COUNTA(TabPP[Players playing])+1))&amp;"-"&amp;INDEX(TabPP[Players playing],MOD(ROW()-ROW($K$4),COUNTA(TabPP[Players playing]))+1))</f>
        <v>G5--</v>
      </c>
      <c r="L1812" t="str">
        <f t="shared" si="145"/>
        <v/>
      </c>
      <c r="M1812" t="str">
        <f t="shared" si="146"/>
        <v/>
      </c>
      <c r="N1812" t="str">
        <f t="shared" si="147"/>
        <v/>
      </c>
      <c r="O1812" t="str">
        <f t="array" ref="O1812">IFERROR(INDEX($L$4:$L$5000,_xlfn.AGGREGATE(15,6,IF($L$4:$L$5000&lt;&gt;"",ROW($L$4:$L$5000)-ROW($L$4)+1,NA()),ROWS($O$4:O1812))),"")</f>
        <v/>
      </c>
      <c r="P1812" t="str">
        <f>IF(O1812="","",IF(INDEX(TabPlayer2[Players],MATCH(P1811,TabPlayer2[Players],0)+1)="",$B$4,INDEX(TabPlayer2[Players],MATCH(P1811,TabPlayer2[Players],0)+1)))</f>
        <v/>
      </c>
      <c r="Q1812" t="str">
        <f t="shared" si="144"/>
        <v/>
      </c>
      <c r="R1812" t="str">
        <f>IF(TabResults[[#This Row],[Games-Periods-Players]]="","",1)</f>
        <v/>
      </c>
    </row>
    <row r="1813" spans="10:18" hidden="1" x14ac:dyDescent="0.25">
      <c r="J1813" s="11" t="str">
        <f t="shared" si="143"/>
        <v/>
      </c>
      <c r="K1813" t="str">
        <f>IF(ROW()-ROW($K$4)+1&gt;COUNTA($J$4:$J$5000)*COUNTA(TabPP[Players playing]),"",INDEX($J$4:$J$5000,INT((ROW()-ROW($K$4))/COUNTA(TabPP[Players playing])+1))&amp;"-"&amp;INDEX(TabPP[Players playing],MOD(ROW()-ROW($K$4),COUNTA(TabPP[Players playing]))+1))</f>
        <v>G5--</v>
      </c>
      <c r="L1813" t="str">
        <f t="shared" si="145"/>
        <v/>
      </c>
      <c r="M1813" t="str">
        <f t="shared" si="146"/>
        <v/>
      </c>
      <c r="N1813" t="str">
        <f t="shared" si="147"/>
        <v/>
      </c>
      <c r="O1813" t="str">
        <f t="array" ref="O1813">IFERROR(INDEX($L$4:$L$5000,_xlfn.AGGREGATE(15,6,IF($L$4:$L$5000&lt;&gt;"",ROW($L$4:$L$5000)-ROW($L$4)+1,NA()),ROWS($O$4:O1813))),"")</f>
        <v/>
      </c>
      <c r="P1813" t="str">
        <f>IF(O1813="","",IF(INDEX(TabPlayer2[Players],MATCH(P1812,TabPlayer2[Players],0)+1)="",$B$4,INDEX(TabPlayer2[Players],MATCH(P1812,TabPlayer2[Players],0)+1)))</f>
        <v/>
      </c>
      <c r="Q1813" t="str">
        <f t="shared" si="144"/>
        <v/>
      </c>
      <c r="R1813" t="str">
        <f>IF(TabResults[[#This Row],[Games-Periods-Players]]="","",1)</f>
        <v/>
      </c>
    </row>
    <row r="1814" spans="10:18" hidden="1" x14ac:dyDescent="0.25">
      <c r="J1814" s="11" t="str">
        <f t="shared" si="143"/>
        <v/>
      </c>
      <c r="K1814" t="str">
        <f>IF(ROW()-ROW($K$4)+1&gt;COUNTA($J$4:$J$5000)*COUNTA(TabPP[Players playing]),"",INDEX($J$4:$J$5000,INT((ROW()-ROW($K$4))/COUNTA(TabPP[Players playing])+1))&amp;"-"&amp;INDEX(TabPP[Players playing],MOD(ROW()-ROW($K$4),COUNTA(TabPP[Players playing]))+1))</f>
        <v>G5--</v>
      </c>
      <c r="L1814" t="str">
        <f t="shared" si="145"/>
        <v/>
      </c>
      <c r="M1814" t="str">
        <f t="shared" si="146"/>
        <v/>
      </c>
      <c r="N1814" t="str">
        <f t="shared" si="147"/>
        <v/>
      </c>
      <c r="O1814" t="str">
        <f t="array" ref="O1814">IFERROR(INDEX($L$4:$L$5000,_xlfn.AGGREGATE(15,6,IF($L$4:$L$5000&lt;&gt;"",ROW($L$4:$L$5000)-ROW($L$4)+1,NA()),ROWS($O$4:O1814))),"")</f>
        <v/>
      </c>
      <c r="P1814" t="str">
        <f>IF(O1814="","",IF(INDEX(TabPlayer2[Players],MATCH(P1813,TabPlayer2[Players],0)+1)="",$B$4,INDEX(TabPlayer2[Players],MATCH(P1813,TabPlayer2[Players],0)+1)))</f>
        <v/>
      </c>
      <c r="Q1814" t="str">
        <f t="shared" si="144"/>
        <v/>
      </c>
      <c r="R1814" t="str">
        <f>IF(TabResults[[#This Row],[Games-Periods-Players]]="","",1)</f>
        <v/>
      </c>
    </row>
    <row r="1815" spans="10:18" hidden="1" x14ac:dyDescent="0.25">
      <c r="J1815" s="11" t="str">
        <f t="shared" si="143"/>
        <v/>
      </c>
      <c r="K1815" t="str">
        <f>IF(ROW()-ROW($K$4)+1&gt;COUNTA($J$4:$J$5000)*COUNTA(TabPP[Players playing]),"",INDEX($J$4:$J$5000,INT((ROW()-ROW($K$4))/COUNTA(TabPP[Players playing])+1))&amp;"-"&amp;INDEX(TabPP[Players playing],MOD(ROW()-ROW($K$4),COUNTA(TabPP[Players playing]))+1))</f>
        <v>G5--</v>
      </c>
      <c r="L1815" t="str">
        <f t="shared" si="145"/>
        <v/>
      </c>
      <c r="M1815" t="str">
        <f t="shared" si="146"/>
        <v/>
      </c>
      <c r="N1815" t="str">
        <f t="shared" si="147"/>
        <v/>
      </c>
      <c r="O1815" t="str">
        <f t="array" ref="O1815">IFERROR(INDEX($L$4:$L$5000,_xlfn.AGGREGATE(15,6,IF($L$4:$L$5000&lt;&gt;"",ROW($L$4:$L$5000)-ROW($L$4)+1,NA()),ROWS($O$4:O1815))),"")</f>
        <v/>
      </c>
      <c r="P1815" t="str">
        <f>IF(O1815="","",IF(INDEX(TabPlayer2[Players],MATCH(P1814,TabPlayer2[Players],0)+1)="",$B$4,INDEX(TabPlayer2[Players],MATCH(P1814,TabPlayer2[Players],0)+1)))</f>
        <v/>
      </c>
      <c r="Q1815" t="str">
        <f t="shared" si="144"/>
        <v/>
      </c>
      <c r="R1815" t="str">
        <f>IF(TabResults[[#This Row],[Games-Periods-Players]]="","",1)</f>
        <v/>
      </c>
    </row>
    <row r="1816" spans="10:18" hidden="1" x14ac:dyDescent="0.25">
      <c r="J1816" s="11" t="str">
        <f t="shared" si="143"/>
        <v/>
      </c>
      <c r="K1816" t="str">
        <f>IF(ROW()-ROW($K$4)+1&gt;COUNTA($J$4:$J$5000)*COUNTA(TabPP[Players playing]),"",INDEX($J$4:$J$5000,INT((ROW()-ROW($K$4))/COUNTA(TabPP[Players playing])+1))&amp;"-"&amp;INDEX(TabPP[Players playing],MOD(ROW()-ROW($K$4),COUNTA(TabPP[Players playing]))+1))</f>
        <v>G5--</v>
      </c>
      <c r="L1816" t="str">
        <f t="shared" si="145"/>
        <v/>
      </c>
      <c r="M1816" t="str">
        <f t="shared" si="146"/>
        <v/>
      </c>
      <c r="N1816" t="str">
        <f t="shared" si="147"/>
        <v/>
      </c>
      <c r="O1816" t="str">
        <f t="array" ref="O1816">IFERROR(INDEX($L$4:$L$5000,_xlfn.AGGREGATE(15,6,IF($L$4:$L$5000&lt;&gt;"",ROW($L$4:$L$5000)-ROW($L$4)+1,NA()),ROWS($O$4:O1816))),"")</f>
        <v/>
      </c>
      <c r="P1816" t="str">
        <f>IF(O1816="","",IF(INDEX(TabPlayer2[Players],MATCH(P1815,TabPlayer2[Players],0)+1)="",$B$4,INDEX(TabPlayer2[Players],MATCH(P1815,TabPlayer2[Players],0)+1)))</f>
        <v/>
      </c>
      <c r="Q1816" t="str">
        <f t="shared" si="144"/>
        <v/>
      </c>
      <c r="R1816" t="str">
        <f>IF(TabResults[[#This Row],[Games-Periods-Players]]="","",1)</f>
        <v/>
      </c>
    </row>
    <row r="1817" spans="10:18" hidden="1" x14ac:dyDescent="0.25">
      <c r="J1817" s="11" t="str">
        <f t="shared" si="143"/>
        <v/>
      </c>
      <c r="K1817" t="str">
        <f>IF(ROW()-ROW($K$4)+1&gt;COUNTA($J$4:$J$5000)*COUNTA(TabPP[Players playing]),"",INDEX($J$4:$J$5000,INT((ROW()-ROW($K$4))/COUNTA(TabPP[Players playing])+1))&amp;"-"&amp;INDEX(TabPP[Players playing],MOD(ROW()-ROW($K$4),COUNTA(TabPP[Players playing]))+1))</f>
        <v>G5--</v>
      </c>
      <c r="L1817" t="str">
        <f t="shared" si="145"/>
        <v/>
      </c>
      <c r="M1817" t="str">
        <f t="shared" si="146"/>
        <v/>
      </c>
      <c r="N1817" t="str">
        <f t="shared" si="147"/>
        <v/>
      </c>
      <c r="O1817" t="str">
        <f t="array" ref="O1817">IFERROR(INDEX($L$4:$L$5000,_xlfn.AGGREGATE(15,6,IF($L$4:$L$5000&lt;&gt;"",ROW($L$4:$L$5000)-ROW($L$4)+1,NA()),ROWS($O$4:O1817))),"")</f>
        <v/>
      </c>
      <c r="P1817" t="str">
        <f>IF(O1817="","",IF(INDEX(TabPlayer2[Players],MATCH(P1816,TabPlayer2[Players],0)+1)="",$B$4,INDEX(TabPlayer2[Players],MATCH(P1816,TabPlayer2[Players],0)+1)))</f>
        <v/>
      </c>
      <c r="Q1817" t="str">
        <f t="shared" si="144"/>
        <v/>
      </c>
      <c r="R1817" t="str">
        <f>IF(TabResults[[#This Row],[Games-Periods-Players]]="","",1)</f>
        <v/>
      </c>
    </row>
    <row r="1818" spans="10:18" hidden="1" x14ac:dyDescent="0.25">
      <c r="J1818" s="11" t="str">
        <f t="shared" si="143"/>
        <v/>
      </c>
      <c r="K1818" t="str">
        <f>IF(ROW()-ROW($K$4)+1&gt;COUNTA($J$4:$J$5000)*COUNTA(TabPP[Players playing]),"",INDEX($J$4:$J$5000,INT((ROW()-ROW($K$4))/COUNTA(TabPP[Players playing])+1))&amp;"-"&amp;INDEX(TabPP[Players playing],MOD(ROW()-ROW($K$4),COUNTA(TabPP[Players playing]))+1))</f>
        <v>G5--</v>
      </c>
      <c r="L1818" t="str">
        <f t="shared" si="145"/>
        <v/>
      </c>
      <c r="M1818" t="str">
        <f t="shared" si="146"/>
        <v/>
      </c>
      <c r="N1818" t="str">
        <f t="shared" si="147"/>
        <v/>
      </c>
      <c r="O1818" t="str">
        <f t="array" ref="O1818">IFERROR(INDEX($L$4:$L$5000,_xlfn.AGGREGATE(15,6,IF($L$4:$L$5000&lt;&gt;"",ROW($L$4:$L$5000)-ROW($L$4)+1,NA()),ROWS($O$4:O1818))),"")</f>
        <v/>
      </c>
      <c r="P1818" t="str">
        <f>IF(O1818="","",IF(INDEX(TabPlayer2[Players],MATCH(P1817,TabPlayer2[Players],0)+1)="",$B$4,INDEX(TabPlayer2[Players],MATCH(P1817,TabPlayer2[Players],0)+1)))</f>
        <v/>
      </c>
      <c r="Q1818" t="str">
        <f t="shared" si="144"/>
        <v/>
      </c>
      <c r="R1818" t="str">
        <f>IF(TabResults[[#This Row],[Games-Periods-Players]]="","",1)</f>
        <v/>
      </c>
    </row>
    <row r="1819" spans="10:18" hidden="1" x14ac:dyDescent="0.25">
      <c r="J1819" s="11" t="str">
        <f t="shared" si="143"/>
        <v/>
      </c>
      <c r="K1819" t="str">
        <f>IF(ROW()-ROW($K$4)+1&gt;COUNTA($J$4:$J$5000)*COUNTA(TabPP[Players playing]),"",INDEX($J$4:$J$5000,INT((ROW()-ROW($K$4))/COUNTA(TabPP[Players playing])+1))&amp;"-"&amp;INDEX(TabPP[Players playing],MOD(ROW()-ROW($K$4),COUNTA(TabPP[Players playing]))+1))</f>
        <v>G5--</v>
      </c>
      <c r="L1819" t="str">
        <f t="shared" si="145"/>
        <v/>
      </c>
      <c r="M1819" t="str">
        <f t="shared" si="146"/>
        <v/>
      </c>
      <c r="N1819" t="str">
        <f t="shared" si="147"/>
        <v/>
      </c>
      <c r="O1819" t="str">
        <f t="array" ref="O1819">IFERROR(INDEX($L$4:$L$5000,_xlfn.AGGREGATE(15,6,IF($L$4:$L$5000&lt;&gt;"",ROW($L$4:$L$5000)-ROW($L$4)+1,NA()),ROWS($O$4:O1819))),"")</f>
        <v/>
      </c>
      <c r="P1819" t="str">
        <f>IF(O1819="","",IF(INDEX(TabPlayer2[Players],MATCH(P1818,TabPlayer2[Players],0)+1)="",$B$4,INDEX(TabPlayer2[Players],MATCH(P1818,TabPlayer2[Players],0)+1)))</f>
        <v/>
      </c>
      <c r="Q1819" t="str">
        <f t="shared" si="144"/>
        <v/>
      </c>
      <c r="R1819" t="str">
        <f>IF(TabResults[[#This Row],[Games-Periods-Players]]="","",1)</f>
        <v/>
      </c>
    </row>
    <row r="1820" spans="10:18" hidden="1" x14ac:dyDescent="0.25">
      <c r="J1820" s="11" t="str">
        <f t="shared" si="143"/>
        <v/>
      </c>
      <c r="K1820" t="str">
        <f>IF(ROW()-ROW($K$4)+1&gt;COUNTA($J$4:$J$5000)*COUNTA(TabPP[Players playing]),"",INDEX($J$4:$J$5000,INT((ROW()-ROW($K$4))/COUNTA(TabPP[Players playing])+1))&amp;"-"&amp;INDEX(TabPP[Players playing],MOD(ROW()-ROW($K$4),COUNTA(TabPP[Players playing]))+1))</f>
        <v>G5--</v>
      </c>
      <c r="L1820" t="str">
        <f t="shared" si="145"/>
        <v/>
      </c>
      <c r="M1820" t="str">
        <f t="shared" si="146"/>
        <v/>
      </c>
      <c r="N1820" t="str">
        <f t="shared" si="147"/>
        <v/>
      </c>
      <c r="O1820" t="str">
        <f t="array" ref="O1820">IFERROR(INDEX($L$4:$L$5000,_xlfn.AGGREGATE(15,6,IF($L$4:$L$5000&lt;&gt;"",ROW($L$4:$L$5000)-ROW($L$4)+1,NA()),ROWS($O$4:O1820))),"")</f>
        <v/>
      </c>
      <c r="P1820" t="str">
        <f>IF(O1820="","",IF(INDEX(TabPlayer2[Players],MATCH(P1819,TabPlayer2[Players],0)+1)="",$B$4,INDEX(TabPlayer2[Players],MATCH(P1819,TabPlayer2[Players],0)+1)))</f>
        <v/>
      </c>
      <c r="Q1820" t="str">
        <f t="shared" si="144"/>
        <v/>
      </c>
      <c r="R1820" t="str">
        <f>IF(TabResults[[#This Row],[Games-Periods-Players]]="","",1)</f>
        <v/>
      </c>
    </row>
    <row r="1821" spans="10:18" hidden="1" x14ac:dyDescent="0.25">
      <c r="J1821" s="11" t="str">
        <f t="shared" si="143"/>
        <v/>
      </c>
      <c r="K1821" t="str">
        <f>IF(ROW()-ROW($K$4)+1&gt;COUNTA($J$4:$J$5000)*COUNTA(TabPP[Players playing]),"",INDEX($J$4:$J$5000,INT((ROW()-ROW($K$4))/COUNTA(TabPP[Players playing])+1))&amp;"-"&amp;INDEX(TabPP[Players playing],MOD(ROW()-ROW($K$4),COUNTA(TabPP[Players playing]))+1))</f>
        <v>G5--</v>
      </c>
      <c r="L1821" t="str">
        <f t="shared" si="145"/>
        <v/>
      </c>
      <c r="M1821" t="str">
        <f t="shared" si="146"/>
        <v/>
      </c>
      <c r="N1821" t="str">
        <f t="shared" si="147"/>
        <v/>
      </c>
      <c r="O1821" t="str">
        <f t="array" ref="O1821">IFERROR(INDEX($L$4:$L$5000,_xlfn.AGGREGATE(15,6,IF($L$4:$L$5000&lt;&gt;"",ROW($L$4:$L$5000)-ROW($L$4)+1,NA()),ROWS($O$4:O1821))),"")</f>
        <v/>
      </c>
      <c r="P1821" t="str">
        <f>IF(O1821="","",IF(INDEX(TabPlayer2[Players],MATCH(P1820,TabPlayer2[Players],0)+1)="",$B$4,INDEX(TabPlayer2[Players],MATCH(P1820,TabPlayer2[Players],0)+1)))</f>
        <v/>
      </c>
      <c r="Q1821" t="str">
        <f t="shared" si="144"/>
        <v/>
      </c>
      <c r="R1821" t="str">
        <f>IF(TabResults[[#This Row],[Games-Periods-Players]]="","",1)</f>
        <v/>
      </c>
    </row>
    <row r="1822" spans="10:18" hidden="1" x14ac:dyDescent="0.25">
      <c r="J1822" s="11" t="str">
        <f t="shared" si="143"/>
        <v/>
      </c>
      <c r="K1822" t="str">
        <f>IF(ROW()-ROW($K$4)+1&gt;COUNTA($J$4:$J$5000)*COUNTA(TabPP[Players playing]),"",INDEX($J$4:$J$5000,INT((ROW()-ROW($K$4))/COUNTA(TabPP[Players playing])+1))&amp;"-"&amp;INDEX(TabPP[Players playing],MOD(ROW()-ROW($K$4),COUNTA(TabPP[Players playing]))+1))</f>
        <v>G5--</v>
      </c>
      <c r="L1822" t="str">
        <f t="shared" si="145"/>
        <v/>
      </c>
      <c r="M1822" t="str">
        <f t="shared" si="146"/>
        <v/>
      </c>
      <c r="N1822" t="str">
        <f t="shared" si="147"/>
        <v/>
      </c>
      <c r="O1822" t="str">
        <f t="array" ref="O1822">IFERROR(INDEX($L$4:$L$5000,_xlfn.AGGREGATE(15,6,IF($L$4:$L$5000&lt;&gt;"",ROW($L$4:$L$5000)-ROW($L$4)+1,NA()),ROWS($O$4:O1822))),"")</f>
        <v/>
      </c>
      <c r="P1822" t="str">
        <f>IF(O1822="","",IF(INDEX(TabPlayer2[Players],MATCH(P1821,TabPlayer2[Players],0)+1)="",$B$4,INDEX(TabPlayer2[Players],MATCH(P1821,TabPlayer2[Players],0)+1)))</f>
        <v/>
      </c>
      <c r="Q1822" t="str">
        <f t="shared" si="144"/>
        <v/>
      </c>
      <c r="R1822" t="str">
        <f>IF(TabResults[[#This Row],[Games-Periods-Players]]="","",1)</f>
        <v/>
      </c>
    </row>
    <row r="1823" spans="10:18" hidden="1" x14ac:dyDescent="0.25">
      <c r="J1823" s="11" t="str">
        <f t="shared" si="143"/>
        <v/>
      </c>
      <c r="K1823" t="str">
        <f>IF(ROW()-ROW($K$4)+1&gt;COUNTA($J$4:$J$5000)*COUNTA(TabPP[Players playing]),"",INDEX($J$4:$J$5000,INT((ROW()-ROW($K$4))/COUNTA(TabPP[Players playing])+1))&amp;"-"&amp;INDEX(TabPP[Players playing],MOD(ROW()-ROW($K$4),COUNTA(TabPP[Players playing]))+1))</f>
        <v>G5--</v>
      </c>
      <c r="L1823" t="str">
        <f t="shared" si="145"/>
        <v/>
      </c>
      <c r="M1823" t="str">
        <f t="shared" si="146"/>
        <v/>
      </c>
      <c r="N1823" t="str">
        <f t="shared" si="147"/>
        <v/>
      </c>
      <c r="O1823" t="str">
        <f t="array" ref="O1823">IFERROR(INDEX($L$4:$L$5000,_xlfn.AGGREGATE(15,6,IF($L$4:$L$5000&lt;&gt;"",ROW($L$4:$L$5000)-ROW($L$4)+1,NA()),ROWS($O$4:O1823))),"")</f>
        <v/>
      </c>
      <c r="P1823" t="str">
        <f>IF(O1823="","",IF(INDEX(TabPlayer2[Players],MATCH(P1822,TabPlayer2[Players],0)+1)="",$B$4,INDEX(TabPlayer2[Players],MATCH(P1822,TabPlayer2[Players],0)+1)))</f>
        <v/>
      </c>
      <c r="Q1823" t="str">
        <f t="shared" si="144"/>
        <v/>
      </c>
      <c r="R1823" t="str">
        <f>IF(TabResults[[#This Row],[Games-Periods-Players]]="","",1)</f>
        <v/>
      </c>
    </row>
    <row r="1824" spans="10:18" hidden="1" x14ac:dyDescent="0.25">
      <c r="J1824" s="11" t="str">
        <f t="shared" si="143"/>
        <v/>
      </c>
      <c r="K1824" t="str">
        <f>IF(ROW()-ROW($K$4)+1&gt;COUNTA($J$4:$J$5000)*COUNTA(TabPP[Players playing]),"",INDEX($J$4:$J$5000,INT((ROW()-ROW($K$4))/COUNTA(TabPP[Players playing])+1))&amp;"-"&amp;INDEX(TabPP[Players playing],MOD(ROW()-ROW($K$4),COUNTA(TabPP[Players playing]))+1))</f>
        <v>G5--PP1</v>
      </c>
      <c r="L1824" t="str">
        <f t="shared" si="145"/>
        <v/>
      </c>
      <c r="M1824" t="str">
        <f t="shared" si="146"/>
        <v/>
      </c>
      <c r="N1824" t="str">
        <f t="shared" si="147"/>
        <v/>
      </c>
      <c r="O1824" t="str">
        <f t="array" ref="O1824">IFERROR(INDEX($L$4:$L$5000,_xlfn.AGGREGATE(15,6,IF($L$4:$L$5000&lt;&gt;"",ROW($L$4:$L$5000)-ROW($L$4)+1,NA()),ROWS($O$4:O1824))),"")</f>
        <v/>
      </c>
      <c r="P1824" t="str">
        <f>IF(O1824="","",IF(INDEX(TabPlayer2[Players],MATCH(P1823,TabPlayer2[Players],0)+1)="",$B$4,INDEX(TabPlayer2[Players],MATCH(P1823,TabPlayer2[Players],0)+1)))</f>
        <v/>
      </c>
      <c r="Q1824" t="str">
        <f t="shared" si="144"/>
        <v/>
      </c>
      <c r="R1824" t="str">
        <f>IF(TabResults[[#This Row],[Games-Periods-Players]]="","",1)</f>
        <v/>
      </c>
    </row>
    <row r="1825" spans="10:18" hidden="1" x14ac:dyDescent="0.25">
      <c r="J1825" s="11" t="str">
        <f t="shared" si="143"/>
        <v/>
      </c>
      <c r="K1825" t="str">
        <f>IF(ROW()-ROW($K$4)+1&gt;COUNTA($J$4:$J$5000)*COUNTA(TabPP[Players playing]),"",INDEX($J$4:$J$5000,INT((ROW()-ROW($K$4))/COUNTA(TabPP[Players playing])+1))&amp;"-"&amp;INDEX(TabPP[Players playing],MOD(ROW()-ROW($K$4),COUNTA(TabPP[Players playing]))+1))</f>
        <v>G5--PP2</v>
      </c>
      <c r="L1825" t="str">
        <f t="shared" si="145"/>
        <v/>
      </c>
      <c r="M1825" t="str">
        <f t="shared" si="146"/>
        <v/>
      </c>
      <c r="N1825" t="str">
        <f t="shared" si="147"/>
        <v/>
      </c>
      <c r="O1825" t="str">
        <f t="array" ref="O1825">IFERROR(INDEX($L$4:$L$5000,_xlfn.AGGREGATE(15,6,IF($L$4:$L$5000&lt;&gt;"",ROW($L$4:$L$5000)-ROW($L$4)+1,NA()),ROWS($O$4:O1825))),"")</f>
        <v/>
      </c>
      <c r="P1825" t="str">
        <f>IF(O1825="","",IF(INDEX(TabPlayer2[Players],MATCH(P1824,TabPlayer2[Players],0)+1)="",$B$4,INDEX(TabPlayer2[Players],MATCH(P1824,TabPlayer2[Players],0)+1)))</f>
        <v/>
      </c>
      <c r="Q1825" t="str">
        <f t="shared" si="144"/>
        <v/>
      </c>
      <c r="R1825" t="str">
        <f>IF(TabResults[[#This Row],[Games-Periods-Players]]="","",1)</f>
        <v/>
      </c>
    </row>
    <row r="1826" spans="10:18" hidden="1" x14ac:dyDescent="0.25">
      <c r="J1826" s="11" t="str">
        <f t="shared" si="143"/>
        <v/>
      </c>
      <c r="K1826" t="str">
        <f>IF(ROW()-ROW($K$4)+1&gt;COUNTA($J$4:$J$5000)*COUNTA(TabPP[Players playing]),"",INDEX($J$4:$J$5000,INT((ROW()-ROW($K$4))/COUNTA(TabPP[Players playing])+1))&amp;"-"&amp;INDEX(TabPP[Players playing],MOD(ROW()-ROW($K$4),COUNTA(TabPP[Players playing]))+1))</f>
        <v>G5--PP3</v>
      </c>
      <c r="L1826" t="str">
        <f t="shared" si="145"/>
        <v/>
      </c>
      <c r="M1826" t="str">
        <f t="shared" si="146"/>
        <v/>
      </c>
      <c r="N1826" t="str">
        <f t="shared" si="147"/>
        <v/>
      </c>
      <c r="O1826" t="str">
        <f t="array" ref="O1826">IFERROR(INDEX($L$4:$L$5000,_xlfn.AGGREGATE(15,6,IF($L$4:$L$5000&lt;&gt;"",ROW($L$4:$L$5000)-ROW($L$4)+1,NA()),ROWS($O$4:O1826))),"")</f>
        <v/>
      </c>
      <c r="P1826" t="str">
        <f>IF(O1826="","",IF(INDEX(TabPlayer2[Players],MATCH(P1825,TabPlayer2[Players],0)+1)="",$B$4,INDEX(TabPlayer2[Players],MATCH(P1825,TabPlayer2[Players],0)+1)))</f>
        <v/>
      </c>
      <c r="Q1826" t="str">
        <f t="shared" si="144"/>
        <v/>
      </c>
      <c r="R1826" t="str">
        <f>IF(TabResults[[#This Row],[Games-Periods-Players]]="","",1)</f>
        <v/>
      </c>
    </row>
    <row r="1827" spans="10:18" hidden="1" x14ac:dyDescent="0.25">
      <c r="J1827" s="11" t="str">
        <f t="shared" si="143"/>
        <v/>
      </c>
      <c r="K1827" t="str">
        <f>IF(ROW()-ROW($K$4)+1&gt;COUNTA($J$4:$J$5000)*COUNTA(TabPP[Players playing]),"",INDEX($J$4:$J$5000,INT((ROW()-ROW($K$4))/COUNTA(TabPP[Players playing])+1))&amp;"-"&amp;INDEX(TabPP[Players playing],MOD(ROW()-ROW($K$4),COUNTA(TabPP[Players playing]))+1))</f>
        <v>G5--PP4</v>
      </c>
      <c r="L1827" t="str">
        <f t="shared" si="145"/>
        <v/>
      </c>
      <c r="M1827" t="str">
        <f t="shared" si="146"/>
        <v/>
      </c>
      <c r="N1827" t="str">
        <f t="shared" si="147"/>
        <v/>
      </c>
      <c r="O1827" t="str">
        <f t="array" ref="O1827">IFERROR(INDEX($L$4:$L$5000,_xlfn.AGGREGATE(15,6,IF($L$4:$L$5000&lt;&gt;"",ROW($L$4:$L$5000)-ROW($L$4)+1,NA()),ROWS($O$4:O1827))),"")</f>
        <v/>
      </c>
      <c r="P1827" t="str">
        <f>IF(O1827="","",IF(INDEX(TabPlayer2[Players],MATCH(P1826,TabPlayer2[Players],0)+1)="",$B$4,INDEX(TabPlayer2[Players],MATCH(P1826,TabPlayer2[Players],0)+1)))</f>
        <v/>
      </c>
      <c r="Q1827" t="str">
        <f t="shared" si="144"/>
        <v/>
      </c>
      <c r="R1827" t="str">
        <f>IF(TabResults[[#This Row],[Games-Periods-Players]]="","",1)</f>
        <v/>
      </c>
    </row>
    <row r="1828" spans="10:18" hidden="1" x14ac:dyDescent="0.25">
      <c r="J1828" s="11" t="str">
        <f t="shared" si="143"/>
        <v/>
      </c>
      <c r="K1828" t="str">
        <f>IF(ROW()-ROW($K$4)+1&gt;COUNTA($J$4:$J$5000)*COUNTA(TabPP[Players playing]),"",INDEX($J$4:$J$5000,INT((ROW()-ROW($K$4))/COUNTA(TabPP[Players playing])+1))&amp;"-"&amp;INDEX(TabPP[Players playing],MOD(ROW()-ROW($K$4),COUNTA(TabPP[Players playing]))+1))</f>
        <v>G5--PP5</v>
      </c>
      <c r="L1828" t="str">
        <f t="shared" si="145"/>
        <v/>
      </c>
      <c r="M1828" t="str">
        <f t="shared" si="146"/>
        <v/>
      </c>
      <c r="N1828" t="str">
        <f t="shared" si="147"/>
        <v/>
      </c>
      <c r="O1828" t="str">
        <f t="array" ref="O1828">IFERROR(INDEX($L$4:$L$5000,_xlfn.AGGREGATE(15,6,IF($L$4:$L$5000&lt;&gt;"",ROW($L$4:$L$5000)-ROW($L$4)+1,NA()),ROWS($O$4:O1828))),"")</f>
        <v/>
      </c>
      <c r="P1828" t="str">
        <f>IF(O1828="","",IF(INDEX(TabPlayer2[Players],MATCH(P1827,TabPlayer2[Players],0)+1)="",$B$4,INDEX(TabPlayer2[Players],MATCH(P1827,TabPlayer2[Players],0)+1)))</f>
        <v/>
      </c>
      <c r="Q1828" t="str">
        <f t="shared" si="144"/>
        <v/>
      </c>
      <c r="R1828" t="str">
        <f>IF(TabResults[[#This Row],[Games-Periods-Players]]="","",1)</f>
        <v/>
      </c>
    </row>
    <row r="1829" spans="10:18" hidden="1" x14ac:dyDescent="0.25">
      <c r="J1829" s="11" t="str">
        <f t="shared" si="143"/>
        <v/>
      </c>
      <c r="K1829" t="str">
        <f>IF(ROW()-ROW($K$4)+1&gt;COUNTA($J$4:$J$5000)*COUNTA(TabPP[Players playing]),"",INDEX($J$4:$J$5000,INT((ROW()-ROW($K$4))/COUNTA(TabPP[Players playing])+1))&amp;"-"&amp;INDEX(TabPP[Players playing],MOD(ROW()-ROW($K$4),COUNTA(TabPP[Players playing]))+1))</f>
        <v>G5--</v>
      </c>
      <c r="L1829" t="str">
        <f t="shared" si="145"/>
        <v/>
      </c>
      <c r="M1829" t="str">
        <f t="shared" si="146"/>
        <v/>
      </c>
      <c r="N1829" t="str">
        <f t="shared" si="147"/>
        <v/>
      </c>
      <c r="O1829" t="str">
        <f t="array" ref="O1829">IFERROR(INDEX($L$4:$L$5000,_xlfn.AGGREGATE(15,6,IF($L$4:$L$5000&lt;&gt;"",ROW($L$4:$L$5000)-ROW($L$4)+1,NA()),ROWS($O$4:O1829))),"")</f>
        <v/>
      </c>
      <c r="P1829" t="str">
        <f>IF(O1829="","",IF(INDEX(TabPlayer2[Players],MATCH(P1828,TabPlayer2[Players],0)+1)="",$B$4,INDEX(TabPlayer2[Players],MATCH(P1828,TabPlayer2[Players],0)+1)))</f>
        <v/>
      </c>
      <c r="Q1829" t="str">
        <f t="shared" si="144"/>
        <v/>
      </c>
      <c r="R1829" t="str">
        <f>IF(TabResults[[#This Row],[Games-Periods-Players]]="","",1)</f>
        <v/>
      </c>
    </row>
    <row r="1830" spans="10:18" hidden="1" x14ac:dyDescent="0.25">
      <c r="J1830" s="11" t="str">
        <f t="shared" si="143"/>
        <v/>
      </c>
      <c r="K1830" t="str">
        <f>IF(ROW()-ROW($K$4)+1&gt;COUNTA($J$4:$J$5000)*COUNTA(TabPP[Players playing]),"",INDEX($J$4:$J$5000,INT((ROW()-ROW($K$4))/COUNTA(TabPP[Players playing])+1))&amp;"-"&amp;INDEX(TabPP[Players playing],MOD(ROW()-ROW($K$4),COUNTA(TabPP[Players playing]))+1))</f>
        <v>G5--</v>
      </c>
      <c r="L1830" t="str">
        <f t="shared" si="145"/>
        <v/>
      </c>
      <c r="M1830" t="str">
        <f t="shared" si="146"/>
        <v/>
      </c>
      <c r="N1830" t="str">
        <f t="shared" si="147"/>
        <v/>
      </c>
      <c r="O1830" t="str">
        <f t="array" ref="O1830">IFERROR(INDEX($L$4:$L$5000,_xlfn.AGGREGATE(15,6,IF($L$4:$L$5000&lt;&gt;"",ROW($L$4:$L$5000)-ROW($L$4)+1,NA()),ROWS($O$4:O1830))),"")</f>
        <v/>
      </c>
      <c r="P1830" t="str">
        <f>IF(O1830="","",IF(INDEX(TabPlayer2[Players],MATCH(P1829,TabPlayer2[Players],0)+1)="",$B$4,INDEX(TabPlayer2[Players],MATCH(P1829,TabPlayer2[Players],0)+1)))</f>
        <v/>
      </c>
      <c r="Q1830" t="str">
        <f t="shared" si="144"/>
        <v/>
      </c>
      <c r="R1830" t="str">
        <f>IF(TabResults[[#This Row],[Games-Periods-Players]]="","",1)</f>
        <v/>
      </c>
    </row>
    <row r="1831" spans="10:18" hidden="1" x14ac:dyDescent="0.25">
      <c r="J1831" s="11" t="str">
        <f t="shared" si="143"/>
        <v/>
      </c>
      <c r="K1831" t="str">
        <f>IF(ROW()-ROW($K$4)+1&gt;COUNTA($J$4:$J$5000)*COUNTA(TabPP[Players playing]),"",INDEX($J$4:$J$5000,INT((ROW()-ROW($K$4))/COUNTA(TabPP[Players playing])+1))&amp;"-"&amp;INDEX(TabPP[Players playing],MOD(ROW()-ROW($K$4),COUNTA(TabPP[Players playing]))+1))</f>
        <v>G5--</v>
      </c>
      <c r="L1831" t="str">
        <f t="shared" si="145"/>
        <v/>
      </c>
      <c r="M1831" t="str">
        <f t="shared" si="146"/>
        <v/>
      </c>
      <c r="N1831" t="str">
        <f t="shared" si="147"/>
        <v/>
      </c>
      <c r="O1831" t="str">
        <f t="array" ref="O1831">IFERROR(INDEX($L$4:$L$5000,_xlfn.AGGREGATE(15,6,IF($L$4:$L$5000&lt;&gt;"",ROW($L$4:$L$5000)-ROW($L$4)+1,NA()),ROWS($O$4:O1831))),"")</f>
        <v/>
      </c>
      <c r="P1831" t="str">
        <f>IF(O1831="","",IF(INDEX(TabPlayer2[Players],MATCH(P1830,TabPlayer2[Players],0)+1)="",$B$4,INDEX(TabPlayer2[Players],MATCH(P1830,TabPlayer2[Players],0)+1)))</f>
        <v/>
      </c>
      <c r="Q1831" t="str">
        <f t="shared" si="144"/>
        <v/>
      </c>
      <c r="R1831" t="str">
        <f>IF(TabResults[[#This Row],[Games-Periods-Players]]="","",1)</f>
        <v/>
      </c>
    </row>
    <row r="1832" spans="10:18" hidden="1" x14ac:dyDescent="0.25">
      <c r="J1832" s="11" t="str">
        <f t="shared" si="143"/>
        <v/>
      </c>
      <c r="K1832" t="str">
        <f>IF(ROW()-ROW($K$4)+1&gt;COUNTA($J$4:$J$5000)*COUNTA(TabPP[Players playing]),"",INDEX($J$4:$J$5000,INT((ROW()-ROW($K$4))/COUNTA(TabPP[Players playing])+1))&amp;"-"&amp;INDEX(TabPP[Players playing],MOD(ROW()-ROW($K$4),COUNTA(TabPP[Players playing]))+1))</f>
        <v>G5--</v>
      </c>
      <c r="L1832" t="str">
        <f t="shared" si="145"/>
        <v/>
      </c>
      <c r="M1832" t="str">
        <f t="shared" si="146"/>
        <v/>
      </c>
      <c r="N1832" t="str">
        <f t="shared" si="147"/>
        <v/>
      </c>
      <c r="O1832" t="str">
        <f t="array" ref="O1832">IFERROR(INDEX($L$4:$L$5000,_xlfn.AGGREGATE(15,6,IF($L$4:$L$5000&lt;&gt;"",ROW($L$4:$L$5000)-ROW($L$4)+1,NA()),ROWS($O$4:O1832))),"")</f>
        <v/>
      </c>
      <c r="P1832" t="str">
        <f>IF(O1832="","",IF(INDEX(TabPlayer2[Players],MATCH(P1831,TabPlayer2[Players],0)+1)="",$B$4,INDEX(TabPlayer2[Players],MATCH(P1831,TabPlayer2[Players],0)+1)))</f>
        <v/>
      </c>
      <c r="Q1832" t="str">
        <f t="shared" si="144"/>
        <v/>
      </c>
      <c r="R1832" t="str">
        <f>IF(TabResults[[#This Row],[Games-Periods-Players]]="","",1)</f>
        <v/>
      </c>
    </row>
    <row r="1833" spans="10:18" hidden="1" x14ac:dyDescent="0.25">
      <c r="J1833" s="11" t="str">
        <f t="shared" si="143"/>
        <v/>
      </c>
      <c r="K1833" t="str">
        <f>IF(ROW()-ROW($K$4)+1&gt;COUNTA($J$4:$J$5000)*COUNTA(TabPP[Players playing]),"",INDEX($J$4:$J$5000,INT((ROW()-ROW($K$4))/COUNTA(TabPP[Players playing])+1))&amp;"-"&amp;INDEX(TabPP[Players playing],MOD(ROW()-ROW($K$4),COUNTA(TabPP[Players playing]))+1))</f>
        <v>G5--</v>
      </c>
      <c r="L1833" t="str">
        <f t="shared" si="145"/>
        <v/>
      </c>
      <c r="M1833" t="str">
        <f t="shared" si="146"/>
        <v/>
      </c>
      <c r="N1833" t="str">
        <f t="shared" si="147"/>
        <v/>
      </c>
      <c r="O1833" t="str">
        <f t="array" ref="O1833">IFERROR(INDEX($L$4:$L$5000,_xlfn.AGGREGATE(15,6,IF($L$4:$L$5000&lt;&gt;"",ROW($L$4:$L$5000)-ROW($L$4)+1,NA()),ROWS($O$4:O1833))),"")</f>
        <v/>
      </c>
      <c r="P1833" t="str">
        <f>IF(O1833="","",IF(INDEX(TabPlayer2[Players],MATCH(P1832,TabPlayer2[Players],0)+1)="",$B$4,INDEX(TabPlayer2[Players],MATCH(P1832,TabPlayer2[Players],0)+1)))</f>
        <v/>
      </c>
      <c r="Q1833" t="str">
        <f t="shared" si="144"/>
        <v/>
      </c>
      <c r="R1833" t="str">
        <f>IF(TabResults[[#This Row],[Games-Periods-Players]]="","",1)</f>
        <v/>
      </c>
    </row>
    <row r="1834" spans="10:18" hidden="1" x14ac:dyDescent="0.25">
      <c r="J1834" s="11" t="str">
        <f t="shared" si="143"/>
        <v/>
      </c>
      <c r="K1834" t="str">
        <f>IF(ROW()-ROW($K$4)+1&gt;COUNTA($J$4:$J$5000)*COUNTA(TabPP[Players playing]),"",INDEX($J$4:$J$5000,INT((ROW()-ROW($K$4))/COUNTA(TabPP[Players playing])+1))&amp;"-"&amp;INDEX(TabPP[Players playing],MOD(ROW()-ROW($K$4),COUNTA(TabPP[Players playing]))+1))</f>
        <v>G5--</v>
      </c>
      <c r="L1834" t="str">
        <f t="shared" si="145"/>
        <v/>
      </c>
      <c r="M1834" t="str">
        <f t="shared" si="146"/>
        <v/>
      </c>
      <c r="N1834" t="str">
        <f t="shared" si="147"/>
        <v/>
      </c>
      <c r="O1834" t="str">
        <f t="array" ref="O1834">IFERROR(INDEX($L$4:$L$5000,_xlfn.AGGREGATE(15,6,IF($L$4:$L$5000&lt;&gt;"",ROW($L$4:$L$5000)-ROW($L$4)+1,NA()),ROWS($O$4:O1834))),"")</f>
        <v/>
      </c>
      <c r="P1834" t="str">
        <f>IF(O1834="","",IF(INDEX(TabPlayer2[Players],MATCH(P1833,TabPlayer2[Players],0)+1)="",$B$4,INDEX(TabPlayer2[Players],MATCH(P1833,TabPlayer2[Players],0)+1)))</f>
        <v/>
      </c>
      <c r="Q1834" t="str">
        <f t="shared" si="144"/>
        <v/>
      </c>
      <c r="R1834" t="str">
        <f>IF(TabResults[[#This Row],[Games-Periods-Players]]="","",1)</f>
        <v/>
      </c>
    </row>
    <row r="1835" spans="10:18" hidden="1" x14ac:dyDescent="0.25">
      <c r="J1835" s="11" t="str">
        <f t="shared" si="143"/>
        <v/>
      </c>
      <c r="K1835" t="str">
        <f>IF(ROW()-ROW($K$4)+1&gt;COUNTA($J$4:$J$5000)*COUNTA(TabPP[Players playing]),"",INDEX($J$4:$J$5000,INT((ROW()-ROW($K$4))/COUNTA(TabPP[Players playing])+1))&amp;"-"&amp;INDEX(TabPP[Players playing],MOD(ROW()-ROW($K$4),COUNTA(TabPP[Players playing]))+1))</f>
        <v>G5--</v>
      </c>
      <c r="L1835" t="str">
        <f t="shared" si="145"/>
        <v/>
      </c>
      <c r="M1835" t="str">
        <f t="shared" si="146"/>
        <v/>
      </c>
      <c r="N1835" t="str">
        <f t="shared" si="147"/>
        <v/>
      </c>
      <c r="O1835" t="str">
        <f t="array" ref="O1835">IFERROR(INDEX($L$4:$L$5000,_xlfn.AGGREGATE(15,6,IF($L$4:$L$5000&lt;&gt;"",ROW($L$4:$L$5000)-ROW($L$4)+1,NA()),ROWS($O$4:O1835))),"")</f>
        <v/>
      </c>
      <c r="P1835" t="str">
        <f>IF(O1835="","",IF(INDEX(TabPlayer2[Players],MATCH(P1834,TabPlayer2[Players],0)+1)="",$B$4,INDEX(TabPlayer2[Players],MATCH(P1834,TabPlayer2[Players],0)+1)))</f>
        <v/>
      </c>
      <c r="Q1835" t="str">
        <f t="shared" si="144"/>
        <v/>
      </c>
      <c r="R1835" t="str">
        <f>IF(TabResults[[#This Row],[Games-Periods-Players]]="","",1)</f>
        <v/>
      </c>
    </row>
    <row r="1836" spans="10:18" hidden="1" x14ac:dyDescent="0.25">
      <c r="J1836" s="11" t="str">
        <f t="shared" si="143"/>
        <v/>
      </c>
      <c r="K1836" t="str">
        <f>IF(ROW()-ROW($K$4)+1&gt;COUNTA($J$4:$J$5000)*COUNTA(TabPP[Players playing]),"",INDEX($J$4:$J$5000,INT((ROW()-ROW($K$4))/COUNTA(TabPP[Players playing])+1))&amp;"-"&amp;INDEX(TabPP[Players playing],MOD(ROW()-ROW($K$4),COUNTA(TabPP[Players playing]))+1))</f>
        <v>G5--</v>
      </c>
      <c r="L1836" t="str">
        <f t="shared" si="145"/>
        <v/>
      </c>
      <c r="M1836" t="str">
        <f t="shared" si="146"/>
        <v/>
      </c>
      <c r="N1836" t="str">
        <f t="shared" si="147"/>
        <v/>
      </c>
      <c r="O1836" t="str">
        <f t="array" ref="O1836">IFERROR(INDEX($L$4:$L$5000,_xlfn.AGGREGATE(15,6,IF($L$4:$L$5000&lt;&gt;"",ROW($L$4:$L$5000)-ROW($L$4)+1,NA()),ROWS($O$4:O1836))),"")</f>
        <v/>
      </c>
      <c r="P1836" t="str">
        <f>IF(O1836="","",IF(INDEX(TabPlayer2[Players],MATCH(P1835,TabPlayer2[Players],0)+1)="",$B$4,INDEX(TabPlayer2[Players],MATCH(P1835,TabPlayer2[Players],0)+1)))</f>
        <v/>
      </c>
      <c r="Q1836" t="str">
        <f t="shared" si="144"/>
        <v/>
      </c>
      <c r="R1836" t="str">
        <f>IF(TabResults[[#This Row],[Games-Periods-Players]]="","",1)</f>
        <v/>
      </c>
    </row>
    <row r="1837" spans="10:18" hidden="1" x14ac:dyDescent="0.25">
      <c r="J1837" s="11" t="str">
        <f t="shared" si="143"/>
        <v/>
      </c>
      <c r="K1837" t="str">
        <f>IF(ROW()-ROW($K$4)+1&gt;COUNTA($J$4:$J$5000)*COUNTA(TabPP[Players playing]),"",INDEX($J$4:$J$5000,INT((ROW()-ROW($K$4))/COUNTA(TabPP[Players playing])+1))&amp;"-"&amp;INDEX(TabPP[Players playing],MOD(ROW()-ROW($K$4),COUNTA(TabPP[Players playing]))+1))</f>
        <v>G5--</v>
      </c>
      <c r="L1837" t="str">
        <f t="shared" si="145"/>
        <v/>
      </c>
      <c r="M1837" t="str">
        <f t="shared" si="146"/>
        <v/>
      </c>
      <c r="N1837" t="str">
        <f t="shared" si="147"/>
        <v/>
      </c>
      <c r="O1837" t="str">
        <f t="array" ref="O1837">IFERROR(INDEX($L$4:$L$5000,_xlfn.AGGREGATE(15,6,IF($L$4:$L$5000&lt;&gt;"",ROW($L$4:$L$5000)-ROW($L$4)+1,NA()),ROWS($O$4:O1837))),"")</f>
        <v/>
      </c>
      <c r="P1837" t="str">
        <f>IF(O1837="","",IF(INDEX(TabPlayer2[Players],MATCH(P1836,TabPlayer2[Players],0)+1)="",$B$4,INDEX(TabPlayer2[Players],MATCH(P1836,TabPlayer2[Players],0)+1)))</f>
        <v/>
      </c>
      <c r="Q1837" t="str">
        <f t="shared" si="144"/>
        <v/>
      </c>
      <c r="R1837" t="str">
        <f>IF(TabResults[[#This Row],[Games-Periods-Players]]="","",1)</f>
        <v/>
      </c>
    </row>
    <row r="1838" spans="10:18" hidden="1" x14ac:dyDescent="0.25">
      <c r="J1838" s="11" t="str">
        <f t="shared" si="143"/>
        <v/>
      </c>
      <c r="K1838" t="str">
        <f>IF(ROW()-ROW($K$4)+1&gt;COUNTA($J$4:$J$5000)*COUNTA(TabPP[Players playing]),"",INDEX($J$4:$J$5000,INT((ROW()-ROW($K$4))/COUNTA(TabPP[Players playing])+1))&amp;"-"&amp;INDEX(TabPP[Players playing],MOD(ROW()-ROW($K$4),COUNTA(TabPP[Players playing]))+1))</f>
        <v>G5--</v>
      </c>
      <c r="L1838" t="str">
        <f t="shared" si="145"/>
        <v/>
      </c>
      <c r="M1838" t="str">
        <f t="shared" si="146"/>
        <v/>
      </c>
      <c r="N1838" t="str">
        <f t="shared" si="147"/>
        <v/>
      </c>
      <c r="O1838" t="str">
        <f t="array" ref="O1838">IFERROR(INDEX($L$4:$L$5000,_xlfn.AGGREGATE(15,6,IF($L$4:$L$5000&lt;&gt;"",ROW($L$4:$L$5000)-ROW($L$4)+1,NA()),ROWS($O$4:O1838))),"")</f>
        <v/>
      </c>
      <c r="P1838" t="str">
        <f>IF(O1838="","",IF(INDEX(TabPlayer2[Players],MATCH(P1837,TabPlayer2[Players],0)+1)="",$B$4,INDEX(TabPlayer2[Players],MATCH(P1837,TabPlayer2[Players],0)+1)))</f>
        <v/>
      </c>
      <c r="Q1838" t="str">
        <f t="shared" si="144"/>
        <v/>
      </c>
      <c r="R1838" t="str">
        <f>IF(TabResults[[#This Row],[Games-Periods-Players]]="","",1)</f>
        <v/>
      </c>
    </row>
    <row r="1839" spans="10:18" hidden="1" x14ac:dyDescent="0.25">
      <c r="J1839" s="11" t="str">
        <f t="shared" si="143"/>
        <v/>
      </c>
      <c r="K1839" t="str">
        <f>IF(ROW()-ROW($K$4)+1&gt;COUNTA($J$4:$J$5000)*COUNTA(TabPP[Players playing]),"",INDEX($J$4:$J$5000,INT((ROW()-ROW($K$4))/COUNTA(TabPP[Players playing])+1))&amp;"-"&amp;INDEX(TabPP[Players playing],MOD(ROW()-ROW($K$4),COUNTA(TabPP[Players playing]))+1))</f>
        <v>G5--</v>
      </c>
      <c r="L1839" t="str">
        <f t="shared" si="145"/>
        <v/>
      </c>
      <c r="M1839" t="str">
        <f t="shared" si="146"/>
        <v/>
      </c>
      <c r="N1839" t="str">
        <f t="shared" si="147"/>
        <v/>
      </c>
      <c r="O1839" t="str">
        <f t="array" ref="O1839">IFERROR(INDEX($L$4:$L$5000,_xlfn.AGGREGATE(15,6,IF($L$4:$L$5000&lt;&gt;"",ROW($L$4:$L$5000)-ROW($L$4)+1,NA()),ROWS($O$4:O1839))),"")</f>
        <v/>
      </c>
      <c r="P1839" t="str">
        <f>IF(O1839="","",IF(INDEX(TabPlayer2[Players],MATCH(P1838,TabPlayer2[Players],0)+1)="",$B$4,INDEX(TabPlayer2[Players],MATCH(P1838,TabPlayer2[Players],0)+1)))</f>
        <v/>
      </c>
      <c r="Q1839" t="str">
        <f t="shared" si="144"/>
        <v/>
      </c>
      <c r="R1839" t="str">
        <f>IF(TabResults[[#This Row],[Games-Periods-Players]]="","",1)</f>
        <v/>
      </c>
    </row>
    <row r="1840" spans="10:18" hidden="1" x14ac:dyDescent="0.25">
      <c r="J1840" s="11" t="str">
        <f t="shared" si="143"/>
        <v/>
      </c>
      <c r="K1840" t="str">
        <f>IF(ROW()-ROW($K$4)+1&gt;COUNTA($J$4:$J$5000)*COUNTA(TabPP[Players playing]),"",INDEX($J$4:$J$5000,INT((ROW()-ROW($K$4))/COUNTA(TabPP[Players playing])+1))&amp;"-"&amp;INDEX(TabPP[Players playing],MOD(ROW()-ROW($K$4),COUNTA(TabPP[Players playing]))+1))</f>
        <v>G5--</v>
      </c>
      <c r="L1840" t="str">
        <f t="shared" si="145"/>
        <v/>
      </c>
      <c r="M1840" t="str">
        <f t="shared" si="146"/>
        <v/>
      </c>
      <c r="N1840" t="str">
        <f t="shared" si="147"/>
        <v/>
      </c>
      <c r="O1840" t="str">
        <f t="array" ref="O1840">IFERROR(INDEX($L$4:$L$5000,_xlfn.AGGREGATE(15,6,IF($L$4:$L$5000&lt;&gt;"",ROW($L$4:$L$5000)-ROW($L$4)+1,NA()),ROWS($O$4:O1840))),"")</f>
        <v/>
      </c>
      <c r="P1840" t="str">
        <f>IF(O1840="","",IF(INDEX(TabPlayer2[Players],MATCH(P1839,TabPlayer2[Players],0)+1)="",$B$4,INDEX(TabPlayer2[Players],MATCH(P1839,TabPlayer2[Players],0)+1)))</f>
        <v/>
      </c>
      <c r="Q1840" t="str">
        <f t="shared" si="144"/>
        <v/>
      </c>
      <c r="R1840" t="str">
        <f>IF(TabResults[[#This Row],[Games-Periods-Players]]="","",1)</f>
        <v/>
      </c>
    </row>
    <row r="1841" spans="10:18" hidden="1" x14ac:dyDescent="0.25">
      <c r="J1841" s="11" t="str">
        <f t="shared" si="143"/>
        <v/>
      </c>
      <c r="K1841" t="str">
        <f>IF(ROW()-ROW($K$4)+1&gt;COUNTA($J$4:$J$5000)*COUNTA(TabPP[Players playing]),"",INDEX($J$4:$J$5000,INT((ROW()-ROW($K$4))/COUNTA(TabPP[Players playing])+1))&amp;"-"&amp;INDEX(TabPP[Players playing],MOD(ROW()-ROW($K$4),COUNTA(TabPP[Players playing]))+1))</f>
        <v>G5--</v>
      </c>
      <c r="L1841" t="str">
        <f t="shared" si="145"/>
        <v/>
      </c>
      <c r="M1841" t="str">
        <f t="shared" si="146"/>
        <v/>
      </c>
      <c r="N1841" t="str">
        <f t="shared" si="147"/>
        <v/>
      </c>
      <c r="O1841" t="str">
        <f t="array" ref="O1841">IFERROR(INDEX($L$4:$L$5000,_xlfn.AGGREGATE(15,6,IF($L$4:$L$5000&lt;&gt;"",ROW($L$4:$L$5000)-ROW($L$4)+1,NA()),ROWS($O$4:O1841))),"")</f>
        <v/>
      </c>
      <c r="P1841" t="str">
        <f>IF(O1841="","",IF(INDEX(TabPlayer2[Players],MATCH(P1840,TabPlayer2[Players],0)+1)="",$B$4,INDEX(TabPlayer2[Players],MATCH(P1840,TabPlayer2[Players],0)+1)))</f>
        <v/>
      </c>
      <c r="Q1841" t="str">
        <f t="shared" si="144"/>
        <v/>
      </c>
      <c r="R1841" t="str">
        <f>IF(TabResults[[#This Row],[Games-Periods-Players]]="","",1)</f>
        <v/>
      </c>
    </row>
    <row r="1842" spans="10:18" hidden="1" x14ac:dyDescent="0.25">
      <c r="J1842" s="11" t="str">
        <f t="shared" si="143"/>
        <v/>
      </c>
      <c r="K1842" t="str">
        <f>IF(ROW()-ROW($K$4)+1&gt;COUNTA($J$4:$J$5000)*COUNTA(TabPP[Players playing]),"",INDEX($J$4:$J$5000,INT((ROW()-ROW($K$4))/COUNTA(TabPP[Players playing])+1))&amp;"-"&amp;INDEX(TabPP[Players playing],MOD(ROW()-ROW($K$4),COUNTA(TabPP[Players playing]))+1))</f>
        <v>G5--</v>
      </c>
      <c r="L1842" t="str">
        <f t="shared" si="145"/>
        <v/>
      </c>
      <c r="M1842" t="str">
        <f t="shared" si="146"/>
        <v/>
      </c>
      <c r="N1842" t="str">
        <f t="shared" si="147"/>
        <v/>
      </c>
      <c r="O1842" t="str">
        <f t="array" ref="O1842">IFERROR(INDEX($L$4:$L$5000,_xlfn.AGGREGATE(15,6,IF($L$4:$L$5000&lt;&gt;"",ROW($L$4:$L$5000)-ROW($L$4)+1,NA()),ROWS($O$4:O1842))),"")</f>
        <v/>
      </c>
      <c r="P1842" t="str">
        <f>IF(O1842="","",IF(INDEX(TabPlayer2[Players],MATCH(P1841,TabPlayer2[Players],0)+1)="",$B$4,INDEX(TabPlayer2[Players],MATCH(P1841,TabPlayer2[Players],0)+1)))</f>
        <v/>
      </c>
      <c r="Q1842" t="str">
        <f t="shared" si="144"/>
        <v/>
      </c>
      <c r="R1842" t="str">
        <f>IF(TabResults[[#This Row],[Games-Periods-Players]]="","",1)</f>
        <v/>
      </c>
    </row>
    <row r="1843" spans="10:18" hidden="1" x14ac:dyDescent="0.25">
      <c r="J1843" s="11" t="str">
        <f t="shared" si="143"/>
        <v/>
      </c>
      <c r="K1843" t="str">
        <f>IF(ROW()-ROW($K$4)+1&gt;COUNTA($J$4:$J$5000)*COUNTA(TabPP[Players playing]),"",INDEX($J$4:$J$5000,INT((ROW()-ROW($K$4))/COUNTA(TabPP[Players playing])+1))&amp;"-"&amp;INDEX(TabPP[Players playing],MOD(ROW()-ROW($K$4),COUNTA(TabPP[Players playing]))+1))</f>
        <v>G5--</v>
      </c>
      <c r="L1843" t="str">
        <f t="shared" si="145"/>
        <v/>
      </c>
      <c r="M1843" t="str">
        <f t="shared" si="146"/>
        <v/>
      </c>
      <c r="N1843" t="str">
        <f t="shared" si="147"/>
        <v/>
      </c>
      <c r="O1843" t="str">
        <f t="array" ref="O1843">IFERROR(INDEX($L$4:$L$5000,_xlfn.AGGREGATE(15,6,IF($L$4:$L$5000&lt;&gt;"",ROW($L$4:$L$5000)-ROW($L$4)+1,NA()),ROWS($O$4:O1843))),"")</f>
        <v/>
      </c>
      <c r="P1843" t="str">
        <f>IF(O1843="","",IF(INDEX(TabPlayer2[Players],MATCH(P1842,TabPlayer2[Players],0)+1)="",$B$4,INDEX(TabPlayer2[Players],MATCH(P1842,TabPlayer2[Players],0)+1)))</f>
        <v/>
      </c>
      <c r="Q1843" t="str">
        <f t="shared" si="144"/>
        <v/>
      </c>
      <c r="R1843" t="str">
        <f>IF(TabResults[[#This Row],[Games-Periods-Players]]="","",1)</f>
        <v/>
      </c>
    </row>
    <row r="1844" spans="10:18" hidden="1" x14ac:dyDescent="0.25">
      <c r="J1844" s="11" t="str">
        <f t="shared" si="143"/>
        <v/>
      </c>
      <c r="K1844" t="str">
        <f>IF(ROW()-ROW($K$4)+1&gt;COUNTA($J$4:$J$5000)*COUNTA(TabPP[Players playing]),"",INDEX($J$4:$J$5000,INT((ROW()-ROW($K$4))/COUNTA(TabPP[Players playing])+1))&amp;"-"&amp;INDEX(TabPP[Players playing],MOD(ROW()-ROW($K$4),COUNTA(TabPP[Players playing]))+1))</f>
        <v>G5--PP1</v>
      </c>
      <c r="L1844" t="str">
        <f t="shared" si="145"/>
        <v/>
      </c>
      <c r="M1844" t="str">
        <f t="shared" si="146"/>
        <v/>
      </c>
      <c r="N1844" t="str">
        <f t="shared" si="147"/>
        <v/>
      </c>
      <c r="O1844" t="str">
        <f t="array" ref="O1844">IFERROR(INDEX($L$4:$L$5000,_xlfn.AGGREGATE(15,6,IF($L$4:$L$5000&lt;&gt;"",ROW($L$4:$L$5000)-ROW($L$4)+1,NA()),ROWS($O$4:O1844))),"")</f>
        <v/>
      </c>
      <c r="P1844" t="str">
        <f>IF(O1844="","",IF(INDEX(TabPlayer2[Players],MATCH(P1843,TabPlayer2[Players],0)+1)="",$B$4,INDEX(TabPlayer2[Players],MATCH(P1843,TabPlayer2[Players],0)+1)))</f>
        <v/>
      </c>
      <c r="Q1844" t="str">
        <f t="shared" si="144"/>
        <v/>
      </c>
      <c r="R1844" t="str">
        <f>IF(TabResults[[#This Row],[Games-Periods-Players]]="","",1)</f>
        <v/>
      </c>
    </row>
    <row r="1845" spans="10:18" hidden="1" x14ac:dyDescent="0.25">
      <c r="J1845" s="11" t="str">
        <f t="shared" si="143"/>
        <v/>
      </c>
      <c r="K1845" t="str">
        <f>IF(ROW()-ROW($K$4)+1&gt;COUNTA($J$4:$J$5000)*COUNTA(TabPP[Players playing]),"",INDEX($J$4:$J$5000,INT((ROW()-ROW($K$4))/COUNTA(TabPP[Players playing])+1))&amp;"-"&amp;INDEX(TabPP[Players playing],MOD(ROW()-ROW($K$4),COUNTA(TabPP[Players playing]))+1))</f>
        <v>G5--PP2</v>
      </c>
      <c r="L1845" t="str">
        <f t="shared" si="145"/>
        <v/>
      </c>
      <c r="M1845" t="str">
        <f t="shared" si="146"/>
        <v/>
      </c>
      <c r="N1845" t="str">
        <f t="shared" si="147"/>
        <v/>
      </c>
      <c r="O1845" t="str">
        <f t="array" ref="O1845">IFERROR(INDEX($L$4:$L$5000,_xlfn.AGGREGATE(15,6,IF($L$4:$L$5000&lt;&gt;"",ROW($L$4:$L$5000)-ROW($L$4)+1,NA()),ROWS($O$4:O1845))),"")</f>
        <v/>
      </c>
      <c r="P1845" t="str">
        <f>IF(O1845="","",IF(INDEX(TabPlayer2[Players],MATCH(P1844,TabPlayer2[Players],0)+1)="",$B$4,INDEX(TabPlayer2[Players],MATCH(P1844,TabPlayer2[Players],0)+1)))</f>
        <v/>
      </c>
      <c r="Q1845" t="str">
        <f t="shared" si="144"/>
        <v/>
      </c>
      <c r="R1845" t="str">
        <f>IF(TabResults[[#This Row],[Games-Periods-Players]]="","",1)</f>
        <v/>
      </c>
    </row>
    <row r="1846" spans="10:18" hidden="1" x14ac:dyDescent="0.25">
      <c r="J1846" s="11" t="str">
        <f t="shared" si="143"/>
        <v/>
      </c>
      <c r="K1846" t="str">
        <f>IF(ROW()-ROW($K$4)+1&gt;COUNTA($J$4:$J$5000)*COUNTA(TabPP[Players playing]),"",INDEX($J$4:$J$5000,INT((ROW()-ROW($K$4))/COUNTA(TabPP[Players playing])+1))&amp;"-"&amp;INDEX(TabPP[Players playing],MOD(ROW()-ROW($K$4),COUNTA(TabPP[Players playing]))+1))</f>
        <v>G5--PP3</v>
      </c>
      <c r="L1846" t="str">
        <f t="shared" si="145"/>
        <v/>
      </c>
      <c r="M1846" t="str">
        <f t="shared" si="146"/>
        <v/>
      </c>
      <c r="N1846" t="str">
        <f t="shared" si="147"/>
        <v/>
      </c>
      <c r="O1846" t="str">
        <f t="array" ref="O1846">IFERROR(INDEX($L$4:$L$5000,_xlfn.AGGREGATE(15,6,IF($L$4:$L$5000&lt;&gt;"",ROW($L$4:$L$5000)-ROW($L$4)+1,NA()),ROWS($O$4:O1846))),"")</f>
        <v/>
      </c>
      <c r="P1846" t="str">
        <f>IF(O1846="","",IF(INDEX(TabPlayer2[Players],MATCH(P1845,TabPlayer2[Players],0)+1)="",$B$4,INDEX(TabPlayer2[Players],MATCH(P1845,TabPlayer2[Players],0)+1)))</f>
        <v/>
      </c>
      <c r="Q1846" t="str">
        <f t="shared" si="144"/>
        <v/>
      </c>
      <c r="R1846" t="str">
        <f>IF(TabResults[[#This Row],[Games-Periods-Players]]="","",1)</f>
        <v/>
      </c>
    </row>
    <row r="1847" spans="10:18" hidden="1" x14ac:dyDescent="0.25">
      <c r="J1847" s="11" t="str">
        <f t="shared" si="143"/>
        <v/>
      </c>
      <c r="K1847" t="str">
        <f>IF(ROW()-ROW($K$4)+1&gt;COUNTA($J$4:$J$5000)*COUNTA(TabPP[Players playing]),"",INDEX($J$4:$J$5000,INT((ROW()-ROW($K$4))/COUNTA(TabPP[Players playing])+1))&amp;"-"&amp;INDEX(TabPP[Players playing],MOD(ROW()-ROW($K$4),COUNTA(TabPP[Players playing]))+1))</f>
        <v>G5--PP4</v>
      </c>
      <c r="L1847" t="str">
        <f t="shared" si="145"/>
        <v/>
      </c>
      <c r="M1847" t="str">
        <f t="shared" si="146"/>
        <v/>
      </c>
      <c r="N1847" t="str">
        <f t="shared" si="147"/>
        <v/>
      </c>
      <c r="O1847" t="str">
        <f t="array" ref="O1847">IFERROR(INDEX($L$4:$L$5000,_xlfn.AGGREGATE(15,6,IF($L$4:$L$5000&lt;&gt;"",ROW($L$4:$L$5000)-ROW($L$4)+1,NA()),ROWS($O$4:O1847))),"")</f>
        <v/>
      </c>
      <c r="P1847" t="str">
        <f>IF(O1847="","",IF(INDEX(TabPlayer2[Players],MATCH(P1846,TabPlayer2[Players],0)+1)="",$B$4,INDEX(TabPlayer2[Players],MATCH(P1846,TabPlayer2[Players],0)+1)))</f>
        <v/>
      </c>
      <c r="Q1847" t="str">
        <f t="shared" si="144"/>
        <v/>
      </c>
      <c r="R1847" t="str">
        <f>IF(TabResults[[#This Row],[Games-Periods-Players]]="","",1)</f>
        <v/>
      </c>
    </row>
    <row r="1848" spans="10:18" hidden="1" x14ac:dyDescent="0.25">
      <c r="J1848" s="11" t="str">
        <f t="shared" si="143"/>
        <v/>
      </c>
      <c r="K1848" t="str">
        <f>IF(ROW()-ROW($K$4)+1&gt;COUNTA($J$4:$J$5000)*COUNTA(TabPP[Players playing]),"",INDEX($J$4:$J$5000,INT((ROW()-ROW($K$4))/COUNTA(TabPP[Players playing])+1))&amp;"-"&amp;INDEX(TabPP[Players playing],MOD(ROW()-ROW($K$4),COUNTA(TabPP[Players playing]))+1))</f>
        <v>G5--PP5</v>
      </c>
      <c r="L1848" t="str">
        <f t="shared" si="145"/>
        <v/>
      </c>
      <c r="M1848" t="str">
        <f t="shared" si="146"/>
        <v/>
      </c>
      <c r="N1848" t="str">
        <f t="shared" si="147"/>
        <v/>
      </c>
      <c r="O1848" t="str">
        <f t="array" ref="O1848">IFERROR(INDEX($L$4:$L$5000,_xlfn.AGGREGATE(15,6,IF($L$4:$L$5000&lt;&gt;"",ROW($L$4:$L$5000)-ROW($L$4)+1,NA()),ROWS($O$4:O1848))),"")</f>
        <v/>
      </c>
      <c r="P1848" t="str">
        <f>IF(O1848="","",IF(INDEX(TabPlayer2[Players],MATCH(P1847,TabPlayer2[Players],0)+1)="",$B$4,INDEX(TabPlayer2[Players],MATCH(P1847,TabPlayer2[Players],0)+1)))</f>
        <v/>
      </c>
      <c r="Q1848" t="str">
        <f t="shared" si="144"/>
        <v/>
      </c>
      <c r="R1848" t="str">
        <f>IF(TabResults[[#This Row],[Games-Periods-Players]]="","",1)</f>
        <v/>
      </c>
    </row>
    <row r="1849" spans="10:18" hidden="1" x14ac:dyDescent="0.25">
      <c r="J1849" s="11" t="str">
        <f t="shared" si="143"/>
        <v/>
      </c>
      <c r="K1849" t="str">
        <f>IF(ROW()-ROW($K$4)+1&gt;COUNTA($J$4:$J$5000)*COUNTA(TabPP[Players playing]),"",INDEX($J$4:$J$5000,INT((ROW()-ROW($K$4))/COUNTA(TabPP[Players playing])+1))&amp;"-"&amp;INDEX(TabPP[Players playing],MOD(ROW()-ROW($K$4),COUNTA(TabPP[Players playing]))+1))</f>
        <v>G5--</v>
      </c>
      <c r="L1849" t="str">
        <f t="shared" si="145"/>
        <v/>
      </c>
      <c r="M1849" t="str">
        <f t="shared" si="146"/>
        <v/>
      </c>
      <c r="N1849" t="str">
        <f t="shared" si="147"/>
        <v/>
      </c>
      <c r="O1849" t="str">
        <f t="array" ref="O1849">IFERROR(INDEX($L$4:$L$5000,_xlfn.AGGREGATE(15,6,IF($L$4:$L$5000&lt;&gt;"",ROW($L$4:$L$5000)-ROW($L$4)+1,NA()),ROWS($O$4:O1849))),"")</f>
        <v/>
      </c>
      <c r="P1849" t="str">
        <f>IF(O1849="","",IF(INDEX(TabPlayer2[Players],MATCH(P1848,TabPlayer2[Players],0)+1)="",$B$4,INDEX(TabPlayer2[Players],MATCH(P1848,TabPlayer2[Players],0)+1)))</f>
        <v/>
      </c>
      <c r="Q1849" t="str">
        <f t="shared" si="144"/>
        <v/>
      </c>
      <c r="R1849" t="str">
        <f>IF(TabResults[[#This Row],[Games-Periods-Players]]="","",1)</f>
        <v/>
      </c>
    </row>
    <row r="1850" spans="10:18" hidden="1" x14ac:dyDescent="0.25">
      <c r="J1850" s="11" t="str">
        <f t="shared" si="143"/>
        <v/>
      </c>
      <c r="K1850" t="str">
        <f>IF(ROW()-ROW($K$4)+1&gt;COUNTA($J$4:$J$5000)*COUNTA(TabPP[Players playing]),"",INDEX($J$4:$J$5000,INT((ROW()-ROW($K$4))/COUNTA(TabPP[Players playing])+1))&amp;"-"&amp;INDEX(TabPP[Players playing],MOD(ROW()-ROW($K$4),COUNTA(TabPP[Players playing]))+1))</f>
        <v>G5--</v>
      </c>
      <c r="L1850" t="str">
        <f t="shared" si="145"/>
        <v/>
      </c>
      <c r="M1850" t="str">
        <f t="shared" si="146"/>
        <v/>
      </c>
      <c r="N1850" t="str">
        <f t="shared" si="147"/>
        <v/>
      </c>
      <c r="O1850" t="str">
        <f t="array" ref="O1850">IFERROR(INDEX($L$4:$L$5000,_xlfn.AGGREGATE(15,6,IF($L$4:$L$5000&lt;&gt;"",ROW($L$4:$L$5000)-ROW($L$4)+1,NA()),ROWS($O$4:O1850))),"")</f>
        <v/>
      </c>
      <c r="P1850" t="str">
        <f>IF(O1850="","",IF(INDEX(TabPlayer2[Players],MATCH(P1849,TabPlayer2[Players],0)+1)="",$B$4,INDEX(TabPlayer2[Players],MATCH(P1849,TabPlayer2[Players],0)+1)))</f>
        <v/>
      </c>
      <c r="Q1850" t="str">
        <f t="shared" si="144"/>
        <v/>
      </c>
      <c r="R1850" t="str">
        <f>IF(TabResults[[#This Row],[Games-Periods-Players]]="","",1)</f>
        <v/>
      </c>
    </row>
    <row r="1851" spans="10:18" hidden="1" x14ac:dyDescent="0.25">
      <c r="J1851" s="11" t="str">
        <f t="shared" si="143"/>
        <v/>
      </c>
      <c r="K1851" t="str">
        <f>IF(ROW()-ROW($K$4)+1&gt;COUNTA($J$4:$J$5000)*COUNTA(TabPP[Players playing]),"",INDEX($J$4:$J$5000,INT((ROW()-ROW($K$4))/COUNTA(TabPP[Players playing])+1))&amp;"-"&amp;INDEX(TabPP[Players playing],MOD(ROW()-ROW($K$4),COUNTA(TabPP[Players playing]))+1))</f>
        <v>G5--</v>
      </c>
      <c r="L1851" t="str">
        <f t="shared" si="145"/>
        <v/>
      </c>
      <c r="M1851" t="str">
        <f t="shared" si="146"/>
        <v/>
      </c>
      <c r="N1851" t="str">
        <f t="shared" si="147"/>
        <v/>
      </c>
      <c r="O1851" t="str">
        <f t="array" ref="O1851">IFERROR(INDEX($L$4:$L$5000,_xlfn.AGGREGATE(15,6,IF($L$4:$L$5000&lt;&gt;"",ROW($L$4:$L$5000)-ROW($L$4)+1,NA()),ROWS($O$4:O1851))),"")</f>
        <v/>
      </c>
      <c r="P1851" t="str">
        <f>IF(O1851="","",IF(INDEX(TabPlayer2[Players],MATCH(P1850,TabPlayer2[Players],0)+1)="",$B$4,INDEX(TabPlayer2[Players],MATCH(P1850,TabPlayer2[Players],0)+1)))</f>
        <v/>
      </c>
      <c r="Q1851" t="str">
        <f t="shared" si="144"/>
        <v/>
      </c>
      <c r="R1851" t="str">
        <f>IF(TabResults[[#This Row],[Games-Periods-Players]]="","",1)</f>
        <v/>
      </c>
    </row>
    <row r="1852" spans="10:18" hidden="1" x14ac:dyDescent="0.25">
      <c r="J1852" s="11" t="str">
        <f t="shared" si="143"/>
        <v/>
      </c>
      <c r="K1852" t="str">
        <f>IF(ROW()-ROW($K$4)+1&gt;COUNTA($J$4:$J$5000)*COUNTA(TabPP[Players playing]),"",INDEX($J$4:$J$5000,INT((ROW()-ROW($K$4))/COUNTA(TabPP[Players playing])+1))&amp;"-"&amp;INDEX(TabPP[Players playing],MOD(ROW()-ROW($K$4),COUNTA(TabPP[Players playing]))+1))</f>
        <v>G5--</v>
      </c>
      <c r="L1852" t="str">
        <f t="shared" si="145"/>
        <v/>
      </c>
      <c r="M1852" t="str">
        <f t="shared" si="146"/>
        <v/>
      </c>
      <c r="N1852" t="str">
        <f t="shared" si="147"/>
        <v/>
      </c>
      <c r="O1852" t="str">
        <f t="array" ref="O1852">IFERROR(INDEX($L$4:$L$5000,_xlfn.AGGREGATE(15,6,IF($L$4:$L$5000&lt;&gt;"",ROW($L$4:$L$5000)-ROW($L$4)+1,NA()),ROWS($O$4:O1852))),"")</f>
        <v/>
      </c>
      <c r="P1852" t="str">
        <f>IF(O1852="","",IF(INDEX(TabPlayer2[Players],MATCH(P1851,TabPlayer2[Players],0)+1)="",$B$4,INDEX(TabPlayer2[Players],MATCH(P1851,TabPlayer2[Players],0)+1)))</f>
        <v/>
      </c>
      <c r="Q1852" t="str">
        <f t="shared" si="144"/>
        <v/>
      </c>
      <c r="R1852" t="str">
        <f>IF(TabResults[[#This Row],[Games-Periods-Players]]="","",1)</f>
        <v/>
      </c>
    </row>
    <row r="1853" spans="10:18" hidden="1" x14ac:dyDescent="0.25">
      <c r="J1853" s="11" t="str">
        <f t="shared" si="143"/>
        <v/>
      </c>
      <c r="K1853" t="str">
        <f>IF(ROW()-ROW($K$4)+1&gt;COUNTA($J$4:$J$5000)*COUNTA(TabPP[Players playing]),"",INDEX($J$4:$J$5000,INT((ROW()-ROW($K$4))/COUNTA(TabPP[Players playing])+1))&amp;"-"&amp;INDEX(TabPP[Players playing],MOD(ROW()-ROW($K$4),COUNTA(TabPP[Players playing]))+1))</f>
        <v>G5--</v>
      </c>
      <c r="L1853" t="str">
        <f t="shared" si="145"/>
        <v/>
      </c>
      <c r="M1853" t="str">
        <f t="shared" si="146"/>
        <v/>
      </c>
      <c r="N1853" t="str">
        <f t="shared" si="147"/>
        <v/>
      </c>
      <c r="O1853" t="str">
        <f t="array" ref="O1853">IFERROR(INDEX($L$4:$L$5000,_xlfn.AGGREGATE(15,6,IF($L$4:$L$5000&lt;&gt;"",ROW($L$4:$L$5000)-ROW($L$4)+1,NA()),ROWS($O$4:O1853))),"")</f>
        <v/>
      </c>
      <c r="P1853" t="str">
        <f>IF(O1853="","",IF(INDEX(TabPlayer2[Players],MATCH(P1852,TabPlayer2[Players],0)+1)="",$B$4,INDEX(TabPlayer2[Players],MATCH(P1852,TabPlayer2[Players],0)+1)))</f>
        <v/>
      </c>
      <c r="Q1853" t="str">
        <f t="shared" si="144"/>
        <v/>
      </c>
      <c r="R1853" t="str">
        <f>IF(TabResults[[#This Row],[Games-Periods-Players]]="","",1)</f>
        <v/>
      </c>
    </row>
    <row r="1854" spans="10:18" hidden="1" x14ac:dyDescent="0.25">
      <c r="J1854" s="11" t="str">
        <f t="shared" si="143"/>
        <v/>
      </c>
      <c r="K1854" t="str">
        <f>IF(ROW()-ROW($K$4)+1&gt;COUNTA($J$4:$J$5000)*COUNTA(TabPP[Players playing]),"",INDEX($J$4:$J$5000,INT((ROW()-ROW($K$4))/COUNTA(TabPP[Players playing])+1))&amp;"-"&amp;INDEX(TabPP[Players playing],MOD(ROW()-ROW($K$4),COUNTA(TabPP[Players playing]))+1))</f>
        <v>G5--</v>
      </c>
      <c r="L1854" t="str">
        <f t="shared" si="145"/>
        <v/>
      </c>
      <c r="M1854" t="str">
        <f t="shared" si="146"/>
        <v/>
      </c>
      <c r="N1854" t="str">
        <f t="shared" si="147"/>
        <v/>
      </c>
      <c r="O1854" t="str">
        <f t="array" ref="O1854">IFERROR(INDEX($L$4:$L$5000,_xlfn.AGGREGATE(15,6,IF($L$4:$L$5000&lt;&gt;"",ROW($L$4:$L$5000)-ROW($L$4)+1,NA()),ROWS($O$4:O1854))),"")</f>
        <v/>
      </c>
      <c r="P1854" t="str">
        <f>IF(O1854="","",IF(INDEX(TabPlayer2[Players],MATCH(P1853,TabPlayer2[Players],0)+1)="",$B$4,INDEX(TabPlayer2[Players],MATCH(P1853,TabPlayer2[Players],0)+1)))</f>
        <v/>
      </c>
      <c r="Q1854" t="str">
        <f t="shared" si="144"/>
        <v/>
      </c>
      <c r="R1854" t="str">
        <f>IF(TabResults[[#This Row],[Games-Periods-Players]]="","",1)</f>
        <v/>
      </c>
    </row>
    <row r="1855" spans="10:18" hidden="1" x14ac:dyDescent="0.25">
      <c r="J1855" s="11" t="str">
        <f t="shared" si="143"/>
        <v/>
      </c>
      <c r="K1855" t="str">
        <f>IF(ROW()-ROW($K$4)+1&gt;COUNTA($J$4:$J$5000)*COUNTA(TabPP[Players playing]),"",INDEX($J$4:$J$5000,INT((ROW()-ROW($K$4))/COUNTA(TabPP[Players playing])+1))&amp;"-"&amp;INDEX(TabPP[Players playing],MOD(ROW()-ROW($K$4),COUNTA(TabPP[Players playing]))+1))</f>
        <v>G5--</v>
      </c>
      <c r="L1855" t="str">
        <f t="shared" si="145"/>
        <v/>
      </c>
      <c r="M1855" t="str">
        <f t="shared" si="146"/>
        <v/>
      </c>
      <c r="N1855" t="str">
        <f t="shared" si="147"/>
        <v/>
      </c>
      <c r="O1855" t="str">
        <f t="array" ref="O1855">IFERROR(INDEX($L$4:$L$5000,_xlfn.AGGREGATE(15,6,IF($L$4:$L$5000&lt;&gt;"",ROW($L$4:$L$5000)-ROW($L$4)+1,NA()),ROWS($O$4:O1855))),"")</f>
        <v/>
      </c>
      <c r="P1855" t="str">
        <f>IF(O1855="","",IF(INDEX(TabPlayer2[Players],MATCH(P1854,TabPlayer2[Players],0)+1)="",$B$4,INDEX(TabPlayer2[Players],MATCH(P1854,TabPlayer2[Players],0)+1)))</f>
        <v/>
      </c>
      <c r="Q1855" t="str">
        <f t="shared" si="144"/>
        <v/>
      </c>
      <c r="R1855" t="str">
        <f>IF(TabResults[[#This Row],[Games-Periods-Players]]="","",1)</f>
        <v/>
      </c>
    </row>
    <row r="1856" spans="10:18" hidden="1" x14ac:dyDescent="0.25">
      <c r="J1856" s="11" t="str">
        <f t="shared" si="143"/>
        <v/>
      </c>
      <c r="K1856" t="str">
        <f>IF(ROW()-ROW($K$4)+1&gt;COUNTA($J$4:$J$5000)*COUNTA(TabPP[Players playing]),"",INDEX($J$4:$J$5000,INT((ROW()-ROW($K$4))/COUNTA(TabPP[Players playing])+1))&amp;"-"&amp;INDEX(TabPP[Players playing],MOD(ROW()-ROW($K$4),COUNTA(TabPP[Players playing]))+1))</f>
        <v>G5--</v>
      </c>
      <c r="L1856" t="str">
        <f t="shared" si="145"/>
        <v/>
      </c>
      <c r="M1856" t="str">
        <f t="shared" si="146"/>
        <v/>
      </c>
      <c r="N1856" t="str">
        <f t="shared" si="147"/>
        <v/>
      </c>
      <c r="O1856" t="str">
        <f t="array" ref="O1856">IFERROR(INDEX($L$4:$L$5000,_xlfn.AGGREGATE(15,6,IF($L$4:$L$5000&lt;&gt;"",ROW($L$4:$L$5000)-ROW($L$4)+1,NA()),ROWS($O$4:O1856))),"")</f>
        <v/>
      </c>
      <c r="P1856" t="str">
        <f>IF(O1856="","",IF(INDEX(TabPlayer2[Players],MATCH(P1855,TabPlayer2[Players],0)+1)="",$B$4,INDEX(TabPlayer2[Players],MATCH(P1855,TabPlayer2[Players],0)+1)))</f>
        <v/>
      </c>
      <c r="Q1856" t="str">
        <f t="shared" si="144"/>
        <v/>
      </c>
      <c r="R1856" t="str">
        <f>IF(TabResults[[#This Row],[Games-Periods-Players]]="","",1)</f>
        <v/>
      </c>
    </row>
    <row r="1857" spans="10:18" hidden="1" x14ac:dyDescent="0.25">
      <c r="J1857" s="11" t="str">
        <f t="shared" si="143"/>
        <v/>
      </c>
      <c r="K1857" t="str">
        <f>IF(ROW()-ROW($K$4)+1&gt;COUNTA($J$4:$J$5000)*COUNTA(TabPP[Players playing]),"",INDEX($J$4:$J$5000,INT((ROW()-ROW($K$4))/COUNTA(TabPP[Players playing])+1))&amp;"-"&amp;INDEX(TabPP[Players playing],MOD(ROW()-ROW($K$4),COUNTA(TabPP[Players playing]))+1))</f>
        <v>G5--</v>
      </c>
      <c r="L1857" t="str">
        <f t="shared" si="145"/>
        <v/>
      </c>
      <c r="M1857" t="str">
        <f t="shared" si="146"/>
        <v/>
      </c>
      <c r="N1857" t="str">
        <f t="shared" si="147"/>
        <v/>
      </c>
      <c r="O1857" t="str">
        <f t="array" ref="O1857">IFERROR(INDEX($L$4:$L$5000,_xlfn.AGGREGATE(15,6,IF($L$4:$L$5000&lt;&gt;"",ROW($L$4:$L$5000)-ROW($L$4)+1,NA()),ROWS($O$4:O1857))),"")</f>
        <v/>
      </c>
      <c r="P1857" t="str">
        <f>IF(O1857="","",IF(INDEX(TabPlayer2[Players],MATCH(P1856,TabPlayer2[Players],0)+1)="",$B$4,INDEX(TabPlayer2[Players],MATCH(P1856,TabPlayer2[Players],0)+1)))</f>
        <v/>
      </c>
      <c r="Q1857" t="str">
        <f t="shared" si="144"/>
        <v/>
      </c>
      <c r="R1857" t="str">
        <f>IF(TabResults[[#This Row],[Games-Periods-Players]]="","",1)</f>
        <v/>
      </c>
    </row>
    <row r="1858" spans="10:18" hidden="1" x14ac:dyDescent="0.25">
      <c r="J1858" s="11" t="str">
        <f t="shared" si="143"/>
        <v/>
      </c>
      <c r="K1858" t="str">
        <f>IF(ROW()-ROW($K$4)+1&gt;COUNTA($J$4:$J$5000)*COUNTA(TabPP[Players playing]),"",INDEX($J$4:$J$5000,INT((ROW()-ROW($K$4))/COUNTA(TabPP[Players playing])+1))&amp;"-"&amp;INDEX(TabPP[Players playing],MOD(ROW()-ROW($K$4),COUNTA(TabPP[Players playing]))+1))</f>
        <v>G5--</v>
      </c>
      <c r="L1858" t="str">
        <f t="shared" si="145"/>
        <v/>
      </c>
      <c r="M1858" t="str">
        <f t="shared" si="146"/>
        <v/>
      </c>
      <c r="N1858" t="str">
        <f t="shared" si="147"/>
        <v/>
      </c>
      <c r="O1858" t="str">
        <f t="array" ref="O1858">IFERROR(INDEX($L$4:$L$5000,_xlfn.AGGREGATE(15,6,IF($L$4:$L$5000&lt;&gt;"",ROW($L$4:$L$5000)-ROW($L$4)+1,NA()),ROWS($O$4:O1858))),"")</f>
        <v/>
      </c>
      <c r="P1858" t="str">
        <f>IF(O1858="","",IF(INDEX(TabPlayer2[Players],MATCH(P1857,TabPlayer2[Players],0)+1)="",$B$4,INDEX(TabPlayer2[Players],MATCH(P1857,TabPlayer2[Players],0)+1)))</f>
        <v/>
      </c>
      <c r="Q1858" t="str">
        <f t="shared" si="144"/>
        <v/>
      </c>
      <c r="R1858" t="str">
        <f>IF(TabResults[[#This Row],[Games-Periods-Players]]="","",1)</f>
        <v/>
      </c>
    </row>
    <row r="1859" spans="10:18" hidden="1" x14ac:dyDescent="0.25">
      <c r="J1859" s="11" t="str">
        <f t="shared" si="143"/>
        <v/>
      </c>
      <c r="K1859" t="str">
        <f>IF(ROW()-ROW($K$4)+1&gt;COUNTA($J$4:$J$5000)*COUNTA(TabPP[Players playing]),"",INDEX($J$4:$J$5000,INT((ROW()-ROW($K$4))/COUNTA(TabPP[Players playing])+1))&amp;"-"&amp;INDEX(TabPP[Players playing],MOD(ROW()-ROW($K$4),COUNTA(TabPP[Players playing]))+1))</f>
        <v>G5--</v>
      </c>
      <c r="L1859" t="str">
        <f t="shared" si="145"/>
        <v/>
      </c>
      <c r="M1859" t="str">
        <f t="shared" si="146"/>
        <v/>
      </c>
      <c r="N1859" t="str">
        <f t="shared" si="147"/>
        <v/>
      </c>
      <c r="O1859" t="str">
        <f t="array" ref="O1859">IFERROR(INDEX($L$4:$L$5000,_xlfn.AGGREGATE(15,6,IF($L$4:$L$5000&lt;&gt;"",ROW($L$4:$L$5000)-ROW($L$4)+1,NA()),ROWS($O$4:O1859))),"")</f>
        <v/>
      </c>
      <c r="P1859" t="str">
        <f>IF(O1859="","",IF(INDEX(TabPlayer2[Players],MATCH(P1858,TabPlayer2[Players],0)+1)="",$B$4,INDEX(TabPlayer2[Players],MATCH(P1858,TabPlayer2[Players],0)+1)))</f>
        <v/>
      </c>
      <c r="Q1859" t="str">
        <f t="shared" si="144"/>
        <v/>
      </c>
      <c r="R1859" t="str">
        <f>IF(TabResults[[#This Row],[Games-Periods-Players]]="","",1)</f>
        <v/>
      </c>
    </row>
    <row r="1860" spans="10:18" hidden="1" x14ac:dyDescent="0.25">
      <c r="J1860" s="11" t="str">
        <f t="shared" ref="J1860:J1923" si="148">IF(ROW()-ROW($J$4)+1&gt;COUNTA($D$4:$D$23)*COUNTA($F$4:$F$23),"",INDEX($D$4:$D$23,INT((ROW()-ROW($J$4))/COUNTA($F$4:$F$23)+1))&amp;"-"&amp;INDEX($F$4:$F$23,MOD(ROW()-ROW($J$4),COUNTA($F$4:$F$23))+1))</f>
        <v/>
      </c>
      <c r="K1860" t="str">
        <f>IF(ROW()-ROW($K$4)+1&gt;COUNTA($J$4:$J$5000)*COUNTA(TabPP[Players playing]),"",INDEX($J$4:$J$5000,INT((ROW()-ROW($K$4))/COUNTA(TabPP[Players playing])+1))&amp;"-"&amp;INDEX(TabPP[Players playing],MOD(ROW()-ROW($K$4),COUNTA(TabPP[Players playing]))+1))</f>
        <v>G5--</v>
      </c>
      <c r="L1860" t="str">
        <f t="shared" si="145"/>
        <v/>
      </c>
      <c r="M1860" t="str">
        <f t="shared" si="146"/>
        <v/>
      </c>
      <c r="N1860" t="str">
        <f t="shared" si="147"/>
        <v/>
      </c>
      <c r="O1860" t="str">
        <f t="array" ref="O1860">IFERROR(INDEX($L$4:$L$5000,_xlfn.AGGREGATE(15,6,IF($L$4:$L$5000&lt;&gt;"",ROW($L$4:$L$5000)-ROW($L$4)+1,NA()),ROWS($O$4:O1860))),"")</f>
        <v/>
      </c>
      <c r="P1860" t="str">
        <f>IF(O1860="","",IF(INDEX(TabPlayer2[Players],MATCH(P1859,TabPlayer2[Players],0)+1)="",$B$4,INDEX(TabPlayer2[Players],MATCH(P1859,TabPlayer2[Players],0)+1)))</f>
        <v/>
      </c>
      <c r="Q1860" t="str">
        <f t="shared" ref="Q1860:Q1923" si="149">IF(O1860="","",M1860&amp;"-"&amp;N1860&amp;"-"&amp;P1860)</f>
        <v/>
      </c>
      <c r="R1860" t="str">
        <f>IF(TabResults[[#This Row],[Games-Periods-Players]]="","",1)</f>
        <v/>
      </c>
    </row>
    <row r="1861" spans="10:18" hidden="1" x14ac:dyDescent="0.25">
      <c r="J1861" s="11" t="str">
        <f t="shared" si="148"/>
        <v/>
      </c>
      <c r="K1861" t="str">
        <f>IF(ROW()-ROW($K$4)+1&gt;COUNTA($J$4:$J$5000)*COUNTA(TabPP[Players playing]),"",INDEX($J$4:$J$5000,INT((ROW()-ROW($K$4))/COUNTA(TabPP[Players playing])+1))&amp;"-"&amp;INDEX(TabPP[Players playing],MOD(ROW()-ROW($K$4),COUNTA(TabPP[Players playing]))+1))</f>
        <v>G5--</v>
      </c>
      <c r="L1861" t="str">
        <f t="shared" ref="L1861:L1924" si="150">IF(LEN(K1861)&gt;=9,K1861,"")</f>
        <v/>
      </c>
      <c r="M1861" t="str">
        <f t="shared" ref="M1861:M1924" si="151">TRIM(LEFT(SUBSTITUTE(O1861,"-",REPT(" ",LEN(O1861))),LEN(O1861)))</f>
        <v/>
      </c>
      <c r="N1861" t="str">
        <f t="shared" ref="N1861:N1924" si="152">TRIM(MID(SUBSTITUTE(O1861,"-",REPT(" ",LEN(O1861))),(2-1)*LEN(O1861)+1,LEN(O1861)))</f>
        <v/>
      </c>
      <c r="O1861" t="str">
        <f t="array" ref="O1861">IFERROR(INDEX($L$4:$L$5000,_xlfn.AGGREGATE(15,6,IF($L$4:$L$5000&lt;&gt;"",ROW($L$4:$L$5000)-ROW($L$4)+1,NA()),ROWS($O$4:O1861))),"")</f>
        <v/>
      </c>
      <c r="P1861" t="str">
        <f>IF(O1861="","",IF(INDEX(TabPlayer2[Players],MATCH(P1860,TabPlayer2[Players],0)+1)="",$B$4,INDEX(TabPlayer2[Players],MATCH(P1860,TabPlayer2[Players],0)+1)))</f>
        <v/>
      </c>
      <c r="Q1861" t="str">
        <f t="shared" si="149"/>
        <v/>
      </c>
      <c r="R1861" t="str">
        <f>IF(TabResults[[#This Row],[Games-Periods-Players]]="","",1)</f>
        <v/>
      </c>
    </row>
    <row r="1862" spans="10:18" hidden="1" x14ac:dyDescent="0.25">
      <c r="J1862" s="11" t="str">
        <f t="shared" si="148"/>
        <v/>
      </c>
      <c r="K1862" t="str">
        <f>IF(ROW()-ROW($K$4)+1&gt;COUNTA($J$4:$J$5000)*COUNTA(TabPP[Players playing]),"",INDEX($J$4:$J$5000,INT((ROW()-ROW($K$4))/COUNTA(TabPP[Players playing])+1))&amp;"-"&amp;INDEX(TabPP[Players playing],MOD(ROW()-ROW($K$4),COUNTA(TabPP[Players playing]))+1))</f>
        <v>G5--</v>
      </c>
      <c r="L1862" t="str">
        <f t="shared" si="150"/>
        <v/>
      </c>
      <c r="M1862" t="str">
        <f t="shared" si="151"/>
        <v/>
      </c>
      <c r="N1862" t="str">
        <f t="shared" si="152"/>
        <v/>
      </c>
      <c r="O1862" t="str">
        <f t="array" ref="O1862">IFERROR(INDEX($L$4:$L$5000,_xlfn.AGGREGATE(15,6,IF($L$4:$L$5000&lt;&gt;"",ROW($L$4:$L$5000)-ROW($L$4)+1,NA()),ROWS($O$4:O1862))),"")</f>
        <v/>
      </c>
      <c r="P1862" t="str">
        <f>IF(O1862="","",IF(INDEX(TabPlayer2[Players],MATCH(P1861,TabPlayer2[Players],0)+1)="",$B$4,INDEX(TabPlayer2[Players],MATCH(P1861,TabPlayer2[Players],0)+1)))</f>
        <v/>
      </c>
      <c r="Q1862" t="str">
        <f t="shared" si="149"/>
        <v/>
      </c>
      <c r="R1862" t="str">
        <f>IF(TabResults[[#This Row],[Games-Periods-Players]]="","",1)</f>
        <v/>
      </c>
    </row>
    <row r="1863" spans="10:18" hidden="1" x14ac:dyDescent="0.25">
      <c r="J1863" s="11" t="str">
        <f t="shared" si="148"/>
        <v/>
      </c>
      <c r="K1863" t="str">
        <f>IF(ROW()-ROW($K$4)+1&gt;COUNTA($J$4:$J$5000)*COUNTA(TabPP[Players playing]),"",INDEX($J$4:$J$5000,INT((ROW()-ROW($K$4))/COUNTA(TabPP[Players playing])+1))&amp;"-"&amp;INDEX(TabPP[Players playing],MOD(ROW()-ROW($K$4),COUNTA(TabPP[Players playing]))+1))</f>
        <v>G5--</v>
      </c>
      <c r="L1863" t="str">
        <f t="shared" si="150"/>
        <v/>
      </c>
      <c r="M1863" t="str">
        <f t="shared" si="151"/>
        <v/>
      </c>
      <c r="N1863" t="str">
        <f t="shared" si="152"/>
        <v/>
      </c>
      <c r="O1863" t="str">
        <f t="array" ref="O1863">IFERROR(INDEX($L$4:$L$5000,_xlfn.AGGREGATE(15,6,IF($L$4:$L$5000&lt;&gt;"",ROW($L$4:$L$5000)-ROW($L$4)+1,NA()),ROWS($O$4:O1863))),"")</f>
        <v/>
      </c>
      <c r="P1863" t="str">
        <f>IF(O1863="","",IF(INDEX(TabPlayer2[Players],MATCH(P1862,TabPlayer2[Players],0)+1)="",$B$4,INDEX(TabPlayer2[Players],MATCH(P1862,TabPlayer2[Players],0)+1)))</f>
        <v/>
      </c>
      <c r="Q1863" t="str">
        <f t="shared" si="149"/>
        <v/>
      </c>
      <c r="R1863" t="str">
        <f>IF(TabResults[[#This Row],[Games-Periods-Players]]="","",1)</f>
        <v/>
      </c>
    </row>
    <row r="1864" spans="10:18" hidden="1" x14ac:dyDescent="0.25">
      <c r="J1864" s="11" t="str">
        <f t="shared" si="148"/>
        <v/>
      </c>
      <c r="K1864" t="str">
        <f>IF(ROW()-ROW($K$4)+1&gt;COUNTA($J$4:$J$5000)*COUNTA(TabPP[Players playing]),"",INDEX($J$4:$J$5000,INT((ROW()-ROW($K$4))/COUNTA(TabPP[Players playing])+1))&amp;"-"&amp;INDEX(TabPP[Players playing],MOD(ROW()-ROW($K$4),COUNTA(TabPP[Players playing]))+1))</f>
        <v>G5--PP1</v>
      </c>
      <c r="L1864" t="str">
        <f t="shared" si="150"/>
        <v/>
      </c>
      <c r="M1864" t="str">
        <f t="shared" si="151"/>
        <v/>
      </c>
      <c r="N1864" t="str">
        <f t="shared" si="152"/>
        <v/>
      </c>
      <c r="O1864" t="str">
        <f t="array" ref="O1864">IFERROR(INDEX($L$4:$L$5000,_xlfn.AGGREGATE(15,6,IF($L$4:$L$5000&lt;&gt;"",ROW($L$4:$L$5000)-ROW($L$4)+1,NA()),ROWS($O$4:O1864))),"")</f>
        <v/>
      </c>
      <c r="P1864" t="str">
        <f>IF(O1864="","",IF(INDEX(TabPlayer2[Players],MATCH(P1863,TabPlayer2[Players],0)+1)="",$B$4,INDEX(TabPlayer2[Players],MATCH(P1863,TabPlayer2[Players],0)+1)))</f>
        <v/>
      </c>
      <c r="Q1864" t="str">
        <f t="shared" si="149"/>
        <v/>
      </c>
      <c r="R1864" t="str">
        <f>IF(TabResults[[#This Row],[Games-Periods-Players]]="","",1)</f>
        <v/>
      </c>
    </row>
    <row r="1865" spans="10:18" hidden="1" x14ac:dyDescent="0.25">
      <c r="J1865" s="11" t="str">
        <f t="shared" si="148"/>
        <v/>
      </c>
      <c r="K1865" t="str">
        <f>IF(ROW()-ROW($K$4)+1&gt;COUNTA($J$4:$J$5000)*COUNTA(TabPP[Players playing]),"",INDEX($J$4:$J$5000,INT((ROW()-ROW($K$4))/COUNTA(TabPP[Players playing])+1))&amp;"-"&amp;INDEX(TabPP[Players playing],MOD(ROW()-ROW($K$4),COUNTA(TabPP[Players playing]))+1))</f>
        <v>G5--PP2</v>
      </c>
      <c r="L1865" t="str">
        <f t="shared" si="150"/>
        <v/>
      </c>
      <c r="M1865" t="str">
        <f t="shared" si="151"/>
        <v/>
      </c>
      <c r="N1865" t="str">
        <f t="shared" si="152"/>
        <v/>
      </c>
      <c r="O1865" t="str">
        <f t="array" ref="O1865">IFERROR(INDEX($L$4:$L$5000,_xlfn.AGGREGATE(15,6,IF($L$4:$L$5000&lt;&gt;"",ROW($L$4:$L$5000)-ROW($L$4)+1,NA()),ROWS($O$4:O1865))),"")</f>
        <v/>
      </c>
      <c r="P1865" t="str">
        <f>IF(O1865="","",IF(INDEX(TabPlayer2[Players],MATCH(P1864,TabPlayer2[Players],0)+1)="",$B$4,INDEX(TabPlayer2[Players],MATCH(P1864,TabPlayer2[Players],0)+1)))</f>
        <v/>
      </c>
      <c r="Q1865" t="str">
        <f t="shared" si="149"/>
        <v/>
      </c>
      <c r="R1865" t="str">
        <f>IF(TabResults[[#This Row],[Games-Periods-Players]]="","",1)</f>
        <v/>
      </c>
    </row>
    <row r="1866" spans="10:18" hidden="1" x14ac:dyDescent="0.25">
      <c r="J1866" s="11" t="str">
        <f t="shared" si="148"/>
        <v/>
      </c>
      <c r="K1866" t="str">
        <f>IF(ROW()-ROW($K$4)+1&gt;COUNTA($J$4:$J$5000)*COUNTA(TabPP[Players playing]),"",INDEX($J$4:$J$5000,INT((ROW()-ROW($K$4))/COUNTA(TabPP[Players playing])+1))&amp;"-"&amp;INDEX(TabPP[Players playing],MOD(ROW()-ROW($K$4),COUNTA(TabPP[Players playing]))+1))</f>
        <v>G5--PP3</v>
      </c>
      <c r="L1866" t="str">
        <f t="shared" si="150"/>
        <v/>
      </c>
      <c r="M1866" t="str">
        <f t="shared" si="151"/>
        <v/>
      </c>
      <c r="N1866" t="str">
        <f t="shared" si="152"/>
        <v/>
      </c>
      <c r="O1866" t="str">
        <f t="array" ref="O1866">IFERROR(INDEX($L$4:$L$5000,_xlfn.AGGREGATE(15,6,IF($L$4:$L$5000&lt;&gt;"",ROW($L$4:$L$5000)-ROW($L$4)+1,NA()),ROWS($O$4:O1866))),"")</f>
        <v/>
      </c>
      <c r="P1866" t="str">
        <f>IF(O1866="","",IF(INDEX(TabPlayer2[Players],MATCH(P1865,TabPlayer2[Players],0)+1)="",$B$4,INDEX(TabPlayer2[Players],MATCH(P1865,TabPlayer2[Players],0)+1)))</f>
        <v/>
      </c>
      <c r="Q1866" t="str">
        <f t="shared" si="149"/>
        <v/>
      </c>
      <c r="R1866" t="str">
        <f>IF(TabResults[[#This Row],[Games-Periods-Players]]="","",1)</f>
        <v/>
      </c>
    </row>
    <row r="1867" spans="10:18" hidden="1" x14ac:dyDescent="0.25">
      <c r="J1867" s="11" t="str">
        <f t="shared" si="148"/>
        <v/>
      </c>
      <c r="K1867" t="str">
        <f>IF(ROW()-ROW($K$4)+1&gt;COUNTA($J$4:$J$5000)*COUNTA(TabPP[Players playing]),"",INDEX($J$4:$J$5000,INT((ROW()-ROW($K$4))/COUNTA(TabPP[Players playing])+1))&amp;"-"&amp;INDEX(TabPP[Players playing],MOD(ROW()-ROW($K$4),COUNTA(TabPP[Players playing]))+1))</f>
        <v>G5--PP4</v>
      </c>
      <c r="L1867" t="str">
        <f t="shared" si="150"/>
        <v/>
      </c>
      <c r="M1867" t="str">
        <f t="shared" si="151"/>
        <v/>
      </c>
      <c r="N1867" t="str">
        <f t="shared" si="152"/>
        <v/>
      </c>
      <c r="O1867" t="str">
        <f t="array" ref="O1867">IFERROR(INDEX($L$4:$L$5000,_xlfn.AGGREGATE(15,6,IF($L$4:$L$5000&lt;&gt;"",ROW($L$4:$L$5000)-ROW($L$4)+1,NA()),ROWS($O$4:O1867))),"")</f>
        <v/>
      </c>
      <c r="P1867" t="str">
        <f>IF(O1867="","",IF(INDEX(TabPlayer2[Players],MATCH(P1866,TabPlayer2[Players],0)+1)="",$B$4,INDEX(TabPlayer2[Players],MATCH(P1866,TabPlayer2[Players],0)+1)))</f>
        <v/>
      </c>
      <c r="Q1867" t="str">
        <f t="shared" si="149"/>
        <v/>
      </c>
      <c r="R1867" t="str">
        <f>IF(TabResults[[#This Row],[Games-Periods-Players]]="","",1)</f>
        <v/>
      </c>
    </row>
    <row r="1868" spans="10:18" hidden="1" x14ac:dyDescent="0.25">
      <c r="J1868" s="11" t="str">
        <f t="shared" si="148"/>
        <v/>
      </c>
      <c r="K1868" t="str">
        <f>IF(ROW()-ROW($K$4)+1&gt;COUNTA($J$4:$J$5000)*COUNTA(TabPP[Players playing]),"",INDEX($J$4:$J$5000,INT((ROW()-ROW($K$4))/COUNTA(TabPP[Players playing])+1))&amp;"-"&amp;INDEX(TabPP[Players playing],MOD(ROW()-ROW($K$4),COUNTA(TabPP[Players playing]))+1))</f>
        <v>G5--PP5</v>
      </c>
      <c r="L1868" t="str">
        <f t="shared" si="150"/>
        <v/>
      </c>
      <c r="M1868" t="str">
        <f t="shared" si="151"/>
        <v/>
      </c>
      <c r="N1868" t="str">
        <f t="shared" si="152"/>
        <v/>
      </c>
      <c r="O1868" t="str">
        <f t="array" ref="O1868">IFERROR(INDEX($L$4:$L$5000,_xlfn.AGGREGATE(15,6,IF($L$4:$L$5000&lt;&gt;"",ROW($L$4:$L$5000)-ROW($L$4)+1,NA()),ROWS($O$4:O1868))),"")</f>
        <v/>
      </c>
      <c r="P1868" t="str">
        <f>IF(O1868="","",IF(INDEX(TabPlayer2[Players],MATCH(P1867,TabPlayer2[Players],0)+1)="",$B$4,INDEX(TabPlayer2[Players],MATCH(P1867,TabPlayer2[Players],0)+1)))</f>
        <v/>
      </c>
      <c r="Q1868" t="str">
        <f t="shared" si="149"/>
        <v/>
      </c>
      <c r="R1868" t="str">
        <f>IF(TabResults[[#This Row],[Games-Periods-Players]]="","",1)</f>
        <v/>
      </c>
    </row>
    <row r="1869" spans="10:18" hidden="1" x14ac:dyDescent="0.25">
      <c r="J1869" s="11" t="str">
        <f t="shared" si="148"/>
        <v/>
      </c>
      <c r="K1869" t="str">
        <f>IF(ROW()-ROW($K$4)+1&gt;COUNTA($J$4:$J$5000)*COUNTA(TabPP[Players playing]),"",INDEX($J$4:$J$5000,INT((ROW()-ROW($K$4))/COUNTA(TabPP[Players playing])+1))&amp;"-"&amp;INDEX(TabPP[Players playing],MOD(ROW()-ROW($K$4),COUNTA(TabPP[Players playing]))+1))</f>
        <v>G5--</v>
      </c>
      <c r="L1869" t="str">
        <f t="shared" si="150"/>
        <v/>
      </c>
      <c r="M1869" t="str">
        <f t="shared" si="151"/>
        <v/>
      </c>
      <c r="N1869" t="str">
        <f t="shared" si="152"/>
        <v/>
      </c>
      <c r="O1869" t="str">
        <f t="array" ref="O1869">IFERROR(INDEX($L$4:$L$5000,_xlfn.AGGREGATE(15,6,IF($L$4:$L$5000&lt;&gt;"",ROW($L$4:$L$5000)-ROW($L$4)+1,NA()),ROWS($O$4:O1869))),"")</f>
        <v/>
      </c>
      <c r="P1869" t="str">
        <f>IF(O1869="","",IF(INDEX(TabPlayer2[Players],MATCH(P1868,TabPlayer2[Players],0)+1)="",$B$4,INDEX(TabPlayer2[Players],MATCH(P1868,TabPlayer2[Players],0)+1)))</f>
        <v/>
      </c>
      <c r="Q1869" t="str">
        <f t="shared" si="149"/>
        <v/>
      </c>
      <c r="R1869" t="str">
        <f>IF(TabResults[[#This Row],[Games-Periods-Players]]="","",1)</f>
        <v/>
      </c>
    </row>
    <row r="1870" spans="10:18" hidden="1" x14ac:dyDescent="0.25">
      <c r="J1870" s="11" t="str">
        <f t="shared" si="148"/>
        <v/>
      </c>
      <c r="K1870" t="str">
        <f>IF(ROW()-ROW($K$4)+1&gt;COUNTA($J$4:$J$5000)*COUNTA(TabPP[Players playing]),"",INDEX($J$4:$J$5000,INT((ROW()-ROW($K$4))/COUNTA(TabPP[Players playing])+1))&amp;"-"&amp;INDEX(TabPP[Players playing],MOD(ROW()-ROW($K$4),COUNTA(TabPP[Players playing]))+1))</f>
        <v>G5--</v>
      </c>
      <c r="L1870" t="str">
        <f t="shared" si="150"/>
        <v/>
      </c>
      <c r="M1870" t="str">
        <f t="shared" si="151"/>
        <v/>
      </c>
      <c r="N1870" t="str">
        <f t="shared" si="152"/>
        <v/>
      </c>
      <c r="O1870" t="str">
        <f t="array" ref="O1870">IFERROR(INDEX($L$4:$L$5000,_xlfn.AGGREGATE(15,6,IF($L$4:$L$5000&lt;&gt;"",ROW($L$4:$L$5000)-ROW($L$4)+1,NA()),ROWS($O$4:O1870))),"")</f>
        <v/>
      </c>
      <c r="P1870" t="str">
        <f>IF(O1870="","",IF(INDEX(TabPlayer2[Players],MATCH(P1869,TabPlayer2[Players],0)+1)="",$B$4,INDEX(TabPlayer2[Players],MATCH(P1869,TabPlayer2[Players],0)+1)))</f>
        <v/>
      </c>
      <c r="Q1870" t="str">
        <f t="shared" si="149"/>
        <v/>
      </c>
      <c r="R1870" t="str">
        <f>IF(TabResults[[#This Row],[Games-Periods-Players]]="","",1)</f>
        <v/>
      </c>
    </row>
    <row r="1871" spans="10:18" hidden="1" x14ac:dyDescent="0.25">
      <c r="J1871" s="11" t="str">
        <f t="shared" si="148"/>
        <v/>
      </c>
      <c r="K1871" t="str">
        <f>IF(ROW()-ROW($K$4)+1&gt;COUNTA($J$4:$J$5000)*COUNTA(TabPP[Players playing]),"",INDEX($J$4:$J$5000,INT((ROW()-ROW($K$4))/COUNTA(TabPP[Players playing])+1))&amp;"-"&amp;INDEX(TabPP[Players playing],MOD(ROW()-ROW($K$4),COUNTA(TabPP[Players playing]))+1))</f>
        <v>G5--</v>
      </c>
      <c r="L1871" t="str">
        <f t="shared" si="150"/>
        <v/>
      </c>
      <c r="M1871" t="str">
        <f t="shared" si="151"/>
        <v/>
      </c>
      <c r="N1871" t="str">
        <f t="shared" si="152"/>
        <v/>
      </c>
      <c r="O1871" t="str">
        <f t="array" ref="O1871">IFERROR(INDEX($L$4:$L$5000,_xlfn.AGGREGATE(15,6,IF($L$4:$L$5000&lt;&gt;"",ROW($L$4:$L$5000)-ROW($L$4)+1,NA()),ROWS($O$4:O1871))),"")</f>
        <v/>
      </c>
      <c r="P1871" t="str">
        <f>IF(O1871="","",IF(INDEX(TabPlayer2[Players],MATCH(P1870,TabPlayer2[Players],0)+1)="",$B$4,INDEX(TabPlayer2[Players],MATCH(P1870,TabPlayer2[Players],0)+1)))</f>
        <v/>
      </c>
      <c r="Q1871" t="str">
        <f t="shared" si="149"/>
        <v/>
      </c>
      <c r="R1871" t="str">
        <f>IF(TabResults[[#This Row],[Games-Periods-Players]]="","",1)</f>
        <v/>
      </c>
    </row>
    <row r="1872" spans="10:18" hidden="1" x14ac:dyDescent="0.25">
      <c r="J1872" s="11" t="str">
        <f t="shared" si="148"/>
        <v/>
      </c>
      <c r="K1872" t="str">
        <f>IF(ROW()-ROW($K$4)+1&gt;COUNTA($J$4:$J$5000)*COUNTA(TabPP[Players playing]),"",INDEX($J$4:$J$5000,INT((ROW()-ROW($K$4))/COUNTA(TabPP[Players playing])+1))&amp;"-"&amp;INDEX(TabPP[Players playing],MOD(ROW()-ROW($K$4),COUNTA(TabPP[Players playing]))+1))</f>
        <v>G5--</v>
      </c>
      <c r="L1872" t="str">
        <f t="shared" si="150"/>
        <v/>
      </c>
      <c r="M1872" t="str">
        <f t="shared" si="151"/>
        <v/>
      </c>
      <c r="N1872" t="str">
        <f t="shared" si="152"/>
        <v/>
      </c>
      <c r="O1872" t="str">
        <f t="array" ref="O1872">IFERROR(INDEX($L$4:$L$5000,_xlfn.AGGREGATE(15,6,IF($L$4:$L$5000&lt;&gt;"",ROW($L$4:$L$5000)-ROW($L$4)+1,NA()),ROWS($O$4:O1872))),"")</f>
        <v/>
      </c>
      <c r="P1872" t="str">
        <f>IF(O1872="","",IF(INDEX(TabPlayer2[Players],MATCH(P1871,TabPlayer2[Players],0)+1)="",$B$4,INDEX(TabPlayer2[Players],MATCH(P1871,TabPlayer2[Players],0)+1)))</f>
        <v/>
      </c>
      <c r="Q1872" t="str">
        <f t="shared" si="149"/>
        <v/>
      </c>
      <c r="R1872" t="str">
        <f>IF(TabResults[[#This Row],[Games-Periods-Players]]="","",1)</f>
        <v/>
      </c>
    </row>
    <row r="1873" spans="10:18" hidden="1" x14ac:dyDescent="0.25">
      <c r="J1873" s="11" t="str">
        <f t="shared" si="148"/>
        <v/>
      </c>
      <c r="K1873" t="str">
        <f>IF(ROW()-ROW($K$4)+1&gt;COUNTA($J$4:$J$5000)*COUNTA(TabPP[Players playing]),"",INDEX($J$4:$J$5000,INT((ROW()-ROW($K$4))/COUNTA(TabPP[Players playing])+1))&amp;"-"&amp;INDEX(TabPP[Players playing],MOD(ROW()-ROW($K$4),COUNTA(TabPP[Players playing]))+1))</f>
        <v>G5--</v>
      </c>
      <c r="L1873" t="str">
        <f t="shared" si="150"/>
        <v/>
      </c>
      <c r="M1873" t="str">
        <f t="shared" si="151"/>
        <v/>
      </c>
      <c r="N1873" t="str">
        <f t="shared" si="152"/>
        <v/>
      </c>
      <c r="O1873" t="str">
        <f t="array" ref="O1873">IFERROR(INDEX($L$4:$L$5000,_xlfn.AGGREGATE(15,6,IF($L$4:$L$5000&lt;&gt;"",ROW($L$4:$L$5000)-ROW($L$4)+1,NA()),ROWS($O$4:O1873))),"")</f>
        <v/>
      </c>
      <c r="P1873" t="str">
        <f>IF(O1873="","",IF(INDEX(TabPlayer2[Players],MATCH(P1872,TabPlayer2[Players],0)+1)="",$B$4,INDEX(TabPlayer2[Players],MATCH(P1872,TabPlayer2[Players],0)+1)))</f>
        <v/>
      </c>
      <c r="Q1873" t="str">
        <f t="shared" si="149"/>
        <v/>
      </c>
      <c r="R1873" t="str">
        <f>IF(TabResults[[#This Row],[Games-Periods-Players]]="","",1)</f>
        <v/>
      </c>
    </row>
    <row r="1874" spans="10:18" hidden="1" x14ac:dyDescent="0.25">
      <c r="J1874" s="11" t="str">
        <f t="shared" si="148"/>
        <v/>
      </c>
      <c r="K1874" t="str">
        <f>IF(ROW()-ROW($K$4)+1&gt;COUNTA($J$4:$J$5000)*COUNTA(TabPP[Players playing]),"",INDEX($J$4:$J$5000,INT((ROW()-ROW($K$4))/COUNTA(TabPP[Players playing])+1))&amp;"-"&amp;INDEX(TabPP[Players playing],MOD(ROW()-ROW($K$4),COUNTA(TabPP[Players playing]))+1))</f>
        <v>G5--</v>
      </c>
      <c r="L1874" t="str">
        <f t="shared" si="150"/>
        <v/>
      </c>
      <c r="M1874" t="str">
        <f t="shared" si="151"/>
        <v/>
      </c>
      <c r="N1874" t="str">
        <f t="shared" si="152"/>
        <v/>
      </c>
      <c r="O1874" t="str">
        <f t="array" ref="O1874">IFERROR(INDEX($L$4:$L$5000,_xlfn.AGGREGATE(15,6,IF($L$4:$L$5000&lt;&gt;"",ROW($L$4:$L$5000)-ROW($L$4)+1,NA()),ROWS($O$4:O1874))),"")</f>
        <v/>
      </c>
      <c r="P1874" t="str">
        <f>IF(O1874="","",IF(INDEX(TabPlayer2[Players],MATCH(P1873,TabPlayer2[Players],0)+1)="",$B$4,INDEX(TabPlayer2[Players],MATCH(P1873,TabPlayer2[Players],0)+1)))</f>
        <v/>
      </c>
      <c r="Q1874" t="str">
        <f t="shared" si="149"/>
        <v/>
      </c>
      <c r="R1874" t="str">
        <f>IF(TabResults[[#This Row],[Games-Periods-Players]]="","",1)</f>
        <v/>
      </c>
    </row>
    <row r="1875" spans="10:18" hidden="1" x14ac:dyDescent="0.25">
      <c r="J1875" s="11" t="str">
        <f t="shared" si="148"/>
        <v/>
      </c>
      <c r="K1875" t="str">
        <f>IF(ROW()-ROW($K$4)+1&gt;COUNTA($J$4:$J$5000)*COUNTA(TabPP[Players playing]),"",INDEX($J$4:$J$5000,INT((ROW()-ROW($K$4))/COUNTA(TabPP[Players playing])+1))&amp;"-"&amp;INDEX(TabPP[Players playing],MOD(ROW()-ROW($K$4),COUNTA(TabPP[Players playing]))+1))</f>
        <v>G5--</v>
      </c>
      <c r="L1875" t="str">
        <f t="shared" si="150"/>
        <v/>
      </c>
      <c r="M1875" t="str">
        <f t="shared" si="151"/>
        <v/>
      </c>
      <c r="N1875" t="str">
        <f t="shared" si="152"/>
        <v/>
      </c>
      <c r="O1875" t="str">
        <f t="array" ref="O1875">IFERROR(INDEX($L$4:$L$5000,_xlfn.AGGREGATE(15,6,IF($L$4:$L$5000&lt;&gt;"",ROW($L$4:$L$5000)-ROW($L$4)+1,NA()),ROWS($O$4:O1875))),"")</f>
        <v/>
      </c>
      <c r="P1875" t="str">
        <f>IF(O1875="","",IF(INDEX(TabPlayer2[Players],MATCH(P1874,TabPlayer2[Players],0)+1)="",$B$4,INDEX(TabPlayer2[Players],MATCH(P1874,TabPlayer2[Players],0)+1)))</f>
        <v/>
      </c>
      <c r="Q1875" t="str">
        <f t="shared" si="149"/>
        <v/>
      </c>
      <c r="R1875" t="str">
        <f>IF(TabResults[[#This Row],[Games-Periods-Players]]="","",1)</f>
        <v/>
      </c>
    </row>
    <row r="1876" spans="10:18" hidden="1" x14ac:dyDescent="0.25">
      <c r="J1876" s="11" t="str">
        <f t="shared" si="148"/>
        <v/>
      </c>
      <c r="K1876" t="str">
        <f>IF(ROW()-ROW($K$4)+1&gt;COUNTA($J$4:$J$5000)*COUNTA(TabPP[Players playing]),"",INDEX($J$4:$J$5000,INT((ROW()-ROW($K$4))/COUNTA(TabPP[Players playing])+1))&amp;"-"&amp;INDEX(TabPP[Players playing],MOD(ROW()-ROW($K$4),COUNTA(TabPP[Players playing]))+1))</f>
        <v>G5--</v>
      </c>
      <c r="L1876" t="str">
        <f t="shared" si="150"/>
        <v/>
      </c>
      <c r="M1876" t="str">
        <f t="shared" si="151"/>
        <v/>
      </c>
      <c r="N1876" t="str">
        <f t="shared" si="152"/>
        <v/>
      </c>
      <c r="O1876" t="str">
        <f t="array" ref="O1876">IFERROR(INDEX($L$4:$L$5000,_xlfn.AGGREGATE(15,6,IF($L$4:$L$5000&lt;&gt;"",ROW($L$4:$L$5000)-ROW($L$4)+1,NA()),ROWS($O$4:O1876))),"")</f>
        <v/>
      </c>
      <c r="P1876" t="str">
        <f>IF(O1876="","",IF(INDEX(TabPlayer2[Players],MATCH(P1875,TabPlayer2[Players],0)+1)="",$B$4,INDEX(TabPlayer2[Players],MATCH(P1875,TabPlayer2[Players],0)+1)))</f>
        <v/>
      </c>
      <c r="Q1876" t="str">
        <f t="shared" si="149"/>
        <v/>
      </c>
      <c r="R1876" t="str">
        <f>IF(TabResults[[#This Row],[Games-Periods-Players]]="","",1)</f>
        <v/>
      </c>
    </row>
    <row r="1877" spans="10:18" hidden="1" x14ac:dyDescent="0.25">
      <c r="J1877" s="11" t="str">
        <f t="shared" si="148"/>
        <v/>
      </c>
      <c r="K1877" t="str">
        <f>IF(ROW()-ROW($K$4)+1&gt;COUNTA($J$4:$J$5000)*COUNTA(TabPP[Players playing]),"",INDEX($J$4:$J$5000,INT((ROW()-ROW($K$4))/COUNTA(TabPP[Players playing])+1))&amp;"-"&amp;INDEX(TabPP[Players playing],MOD(ROW()-ROW($K$4),COUNTA(TabPP[Players playing]))+1))</f>
        <v>G5--</v>
      </c>
      <c r="L1877" t="str">
        <f t="shared" si="150"/>
        <v/>
      </c>
      <c r="M1877" t="str">
        <f t="shared" si="151"/>
        <v/>
      </c>
      <c r="N1877" t="str">
        <f t="shared" si="152"/>
        <v/>
      </c>
      <c r="O1877" t="str">
        <f t="array" ref="O1877">IFERROR(INDEX($L$4:$L$5000,_xlfn.AGGREGATE(15,6,IF($L$4:$L$5000&lt;&gt;"",ROW($L$4:$L$5000)-ROW($L$4)+1,NA()),ROWS($O$4:O1877))),"")</f>
        <v/>
      </c>
      <c r="P1877" t="str">
        <f>IF(O1877="","",IF(INDEX(TabPlayer2[Players],MATCH(P1876,TabPlayer2[Players],0)+1)="",$B$4,INDEX(TabPlayer2[Players],MATCH(P1876,TabPlayer2[Players],0)+1)))</f>
        <v/>
      </c>
      <c r="Q1877" t="str">
        <f t="shared" si="149"/>
        <v/>
      </c>
      <c r="R1877" t="str">
        <f>IF(TabResults[[#This Row],[Games-Periods-Players]]="","",1)</f>
        <v/>
      </c>
    </row>
    <row r="1878" spans="10:18" hidden="1" x14ac:dyDescent="0.25">
      <c r="J1878" s="11" t="str">
        <f t="shared" si="148"/>
        <v/>
      </c>
      <c r="K1878" t="str">
        <f>IF(ROW()-ROW($K$4)+1&gt;COUNTA($J$4:$J$5000)*COUNTA(TabPP[Players playing]),"",INDEX($J$4:$J$5000,INT((ROW()-ROW($K$4))/COUNTA(TabPP[Players playing])+1))&amp;"-"&amp;INDEX(TabPP[Players playing],MOD(ROW()-ROW($K$4),COUNTA(TabPP[Players playing]))+1))</f>
        <v>G5--</v>
      </c>
      <c r="L1878" t="str">
        <f t="shared" si="150"/>
        <v/>
      </c>
      <c r="M1878" t="str">
        <f t="shared" si="151"/>
        <v/>
      </c>
      <c r="N1878" t="str">
        <f t="shared" si="152"/>
        <v/>
      </c>
      <c r="O1878" t="str">
        <f t="array" ref="O1878">IFERROR(INDEX($L$4:$L$5000,_xlfn.AGGREGATE(15,6,IF($L$4:$L$5000&lt;&gt;"",ROW($L$4:$L$5000)-ROW($L$4)+1,NA()),ROWS($O$4:O1878))),"")</f>
        <v/>
      </c>
      <c r="P1878" t="str">
        <f>IF(O1878="","",IF(INDEX(TabPlayer2[Players],MATCH(P1877,TabPlayer2[Players],0)+1)="",$B$4,INDEX(TabPlayer2[Players],MATCH(P1877,TabPlayer2[Players],0)+1)))</f>
        <v/>
      </c>
      <c r="Q1878" t="str">
        <f t="shared" si="149"/>
        <v/>
      </c>
      <c r="R1878" t="str">
        <f>IF(TabResults[[#This Row],[Games-Periods-Players]]="","",1)</f>
        <v/>
      </c>
    </row>
    <row r="1879" spans="10:18" hidden="1" x14ac:dyDescent="0.25">
      <c r="J1879" s="11" t="str">
        <f t="shared" si="148"/>
        <v/>
      </c>
      <c r="K1879" t="str">
        <f>IF(ROW()-ROW($K$4)+1&gt;COUNTA($J$4:$J$5000)*COUNTA(TabPP[Players playing]),"",INDEX($J$4:$J$5000,INT((ROW()-ROW($K$4))/COUNTA(TabPP[Players playing])+1))&amp;"-"&amp;INDEX(TabPP[Players playing],MOD(ROW()-ROW($K$4),COUNTA(TabPP[Players playing]))+1))</f>
        <v>G5--</v>
      </c>
      <c r="L1879" t="str">
        <f t="shared" si="150"/>
        <v/>
      </c>
      <c r="M1879" t="str">
        <f t="shared" si="151"/>
        <v/>
      </c>
      <c r="N1879" t="str">
        <f t="shared" si="152"/>
        <v/>
      </c>
      <c r="O1879" t="str">
        <f t="array" ref="O1879">IFERROR(INDEX($L$4:$L$5000,_xlfn.AGGREGATE(15,6,IF($L$4:$L$5000&lt;&gt;"",ROW($L$4:$L$5000)-ROW($L$4)+1,NA()),ROWS($O$4:O1879))),"")</f>
        <v/>
      </c>
      <c r="P1879" t="str">
        <f>IF(O1879="","",IF(INDEX(TabPlayer2[Players],MATCH(P1878,TabPlayer2[Players],0)+1)="",$B$4,INDEX(TabPlayer2[Players],MATCH(P1878,TabPlayer2[Players],0)+1)))</f>
        <v/>
      </c>
      <c r="Q1879" t="str">
        <f t="shared" si="149"/>
        <v/>
      </c>
      <c r="R1879" t="str">
        <f>IF(TabResults[[#This Row],[Games-Periods-Players]]="","",1)</f>
        <v/>
      </c>
    </row>
    <row r="1880" spans="10:18" hidden="1" x14ac:dyDescent="0.25">
      <c r="J1880" s="11" t="str">
        <f t="shared" si="148"/>
        <v/>
      </c>
      <c r="K1880" t="str">
        <f>IF(ROW()-ROW($K$4)+1&gt;COUNTA($J$4:$J$5000)*COUNTA(TabPP[Players playing]),"",INDEX($J$4:$J$5000,INT((ROW()-ROW($K$4))/COUNTA(TabPP[Players playing])+1))&amp;"-"&amp;INDEX(TabPP[Players playing],MOD(ROW()-ROW($K$4),COUNTA(TabPP[Players playing]))+1))</f>
        <v>G5--</v>
      </c>
      <c r="L1880" t="str">
        <f t="shared" si="150"/>
        <v/>
      </c>
      <c r="M1880" t="str">
        <f t="shared" si="151"/>
        <v/>
      </c>
      <c r="N1880" t="str">
        <f t="shared" si="152"/>
        <v/>
      </c>
      <c r="O1880" t="str">
        <f t="array" ref="O1880">IFERROR(INDEX($L$4:$L$5000,_xlfn.AGGREGATE(15,6,IF($L$4:$L$5000&lt;&gt;"",ROW($L$4:$L$5000)-ROW($L$4)+1,NA()),ROWS($O$4:O1880))),"")</f>
        <v/>
      </c>
      <c r="P1880" t="str">
        <f>IF(O1880="","",IF(INDEX(TabPlayer2[Players],MATCH(P1879,TabPlayer2[Players],0)+1)="",$B$4,INDEX(TabPlayer2[Players],MATCH(P1879,TabPlayer2[Players],0)+1)))</f>
        <v/>
      </c>
      <c r="Q1880" t="str">
        <f t="shared" si="149"/>
        <v/>
      </c>
      <c r="R1880" t="str">
        <f>IF(TabResults[[#This Row],[Games-Periods-Players]]="","",1)</f>
        <v/>
      </c>
    </row>
    <row r="1881" spans="10:18" hidden="1" x14ac:dyDescent="0.25">
      <c r="J1881" s="11" t="str">
        <f t="shared" si="148"/>
        <v/>
      </c>
      <c r="K1881" t="str">
        <f>IF(ROW()-ROW($K$4)+1&gt;COUNTA($J$4:$J$5000)*COUNTA(TabPP[Players playing]),"",INDEX($J$4:$J$5000,INT((ROW()-ROW($K$4))/COUNTA(TabPP[Players playing])+1))&amp;"-"&amp;INDEX(TabPP[Players playing],MOD(ROW()-ROW($K$4),COUNTA(TabPP[Players playing]))+1))</f>
        <v>G5--</v>
      </c>
      <c r="L1881" t="str">
        <f t="shared" si="150"/>
        <v/>
      </c>
      <c r="M1881" t="str">
        <f t="shared" si="151"/>
        <v/>
      </c>
      <c r="N1881" t="str">
        <f t="shared" si="152"/>
        <v/>
      </c>
      <c r="O1881" t="str">
        <f t="array" ref="O1881">IFERROR(INDEX($L$4:$L$5000,_xlfn.AGGREGATE(15,6,IF($L$4:$L$5000&lt;&gt;"",ROW($L$4:$L$5000)-ROW($L$4)+1,NA()),ROWS($O$4:O1881))),"")</f>
        <v/>
      </c>
      <c r="P1881" t="str">
        <f>IF(O1881="","",IF(INDEX(TabPlayer2[Players],MATCH(P1880,TabPlayer2[Players],0)+1)="",$B$4,INDEX(TabPlayer2[Players],MATCH(P1880,TabPlayer2[Players],0)+1)))</f>
        <v/>
      </c>
      <c r="Q1881" t="str">
        <f t="shared" si="149"/>
        <v/>
      </c>
      <c r="R1881" t="str">
        <f>IF(TabResults[[#This Row],[Games-Periods-Players]]="","",1)</f>
        <v/>
      </c>
    </row>
    <row r="1882" spans="10:18" hidden="1" x14ac:dyDescent="0.25">
      <c r="J1882" s="11" t="str">
        <f t="shared" si="148"/>
        <v/>
      </c>
      <c r="K1882" t="str">
        <f>IF(ROW()-ROW($K$4)+1&gt;COUNTA($J$4:$J$5000)*COUNTA(TabPP[Players playing]),"",INDEX($J$4:$J$5000,INT((ROW()-ROW($K$4))/COUNTA(TabPP[Players playing])+1))&amp;"-"&amp;INDEX(TabPP[Players playing],MOD(ROW()-ROW($K$4),COUNTA(TabPP[Players playing]))+1))</f>
        <v>G5--</v>
      </c>
      <c r="L1882" t="str">
        <f t="shared" si="150"/>
        <v/>
      </c>
      <c r="M1882" t="str">
        <f t="shared" si="151"/>
        <v/>
      </c>
      <c r="N1882" t="str">
        <f t="shared" si="152"/>
        <v/>
      </c>
      <c r="O1882" t="str">
        <f t="array" ref="O1882">IFERROR(INDEX($L$4:$L$5000,_xlfn.AGGREGATE(15,6,IF($L$4:$L$5000&lt;&gt;"",ROW($L$4:$L$5000)-ROW($L$4)+1,NA()),ROWS($O$4:O1882))),"")</f>
        <v/>
      </c>
      <c r="P1882" t="str">
        <f>IF(O1882="","",IF(INDEX(TabPlayer2[Players],MATCH(P1881,TabPlayer2[Players],0)+1)="",$B$4,INDEX(TabPlayer2[Players],MATCH(P1881,TabPlayer2[Players],0)+1)))</f>
        <v/>
      </c>
      <c r="Q1882" t="str">
        <f t="shared" si="149"/>
        <v/>
      </c>
      <c r="R1882" t="str">
        <f>IF(TabResults[[#This Row],[Games-Periods-Players]]="","",1)</f>
        <v/>
      </c>
    </row>
    <row r="1883" spans="10:18" hidden="1" x14ac:dyDescent="0.25">
      <c r="J1883" s="11" t="str">
        <f t="shared" si="148"/>
        <v/>
      </c>
      <c r="K1883" t="str">
        <f>IF(ROW()-ROW($K$4)+1&gt;COUNTA($J$4:$J$5000)*COUNTA(TabPP[Players playing]),"",INDEX($J$4:$J$5000,INT((ROW()-ROW($K$4))/COUNTA(TabPP[Players playing])+1))&amp;"-"&amp;INDEX(TabPP[Players playing],MOD(ROW()-ROW($K$4),COUNTA(TabPP[Players playing]))+1))</f>
        <v>G5--</v>
      </c>
      <c r="L1883" t="str">
        <f t="shared" si="150"/>
        <v/>
      </c>
      <c r="M1883" t="str">
        <f t="shared" si="151"/>
        <v/>
      </c>
      <c r="N1883" t="str">
        <f t="shared" si="152"/>
        <v/>
      </c>
      <c r="O1883" t="str">
        <f t="array" ref="O1883">IFERROR(INDEX($L$4:$L$5000,_xlfn.AGGREGATE(15,6,IF($L$4:$L$5000&lt;&gt;"",ROW($L$4:$L$5000)-ROW($L$4)+1,NA()),ROWS($O$4:O1883))),"")</f>
        <v/>
      </c>
      <c r="P1883" t="str">
        <f>IF(O1883="","",IF(INDEX(TabPlayer2[Players],MATCH(P1882,TabPlayer2[Players],0)+1)="",$B$4,INDEX(TabPlayer2[Players],MATCH(P1882,TabPlayer2[Players],0)+1)))</f>
        <v/>
      </c>
      <c r="Q1883" t="str">
        <f t="shared" si="149"/>
        <v/>
      </c>
      <c r="R1883" t="str">
        <f>IF(TabResults[[#This Row],[Games-Periods-Players]]="","",1)</f>
        <v/>
      </c>
    </row>
    <row r="1884" spans="10:18" hidden="1" x14ac:dyDescent="0.25">
      <c r="J1884" s="11" t="str">
        <f t="shared" si="148"/>
        <v/>
      </c>
      <c r="K1884" t="str">
        <f>IF(ROW()-ROW($K$4)+1&gt;COUNTA($J$4:$J$5000)*COUNTA(TabPP[Players playing]),"",INDEX($J$4:$J$5000,INT((ROW()-ROW($K$4))/COUNTA(TabPP[Players playing])+1))&amp;"-"&amp;INDEX(TabPP[Players playing],MOD(ROW()-ROW($K$4),COUNTA(TabPP[Players playing]))+1))</f>
        <v>G5--PP1</v>
      </c>
      <c r="L1884" t="str">
        <f t="shared" si="150"/>
        <v/>
      </c>
      <c r="M1884" t="str">
        <f t="shared" si="151"/>
        <v/>
      </c>
      <c r="N1884" t="str">
        <f t="shared" si="152"/>
        <v/>
      </c>
      <c r="O1884" t="str">
        <f t="array" ref="O1884">IFERROR(INDEX($L$4:$L$5000,_xlfn.AGGREGATE(15,6,IF($L$4:$L$5000&lt;&gt;"",ROW($L$4:$L$5000)-ROW($L$4)+1,NA()),ROWS($O$4:O1884))),"")</f>
        <v/>
      </c>
      <c r="P1884" t="str">
        <f>IF(O1884="","",IF(INDEX(TabPlayer2[Players],MATCH(P1883,TabPlayer2[Players],0)+1)="",$B$4,INDEX(TabPlayer2[Players],MATCH(P1883,TabPlayer2[Players],0)+1)))</f>
        <v/>
      </c>
      <c r="Q1884" t="str">
        <f t="shared" si="149"/>
        <v/>
      </c>
      <c r="R1884" t="str">
        <f>IF(TabResults[[#This Row],[Games-Periods-Players]]="","",1)</f>
        <v/>
      </c>
    </row>
    <row r="1885" spans="10:18" hidden="1" x14ac:dyDescent="0.25">
      <c r="J1885" s="11" t="str">
        <f t="shared" si="148"/>
        <v/>
      </c>
      <c r="K1885" t="str">
        <f>IF(ROW()-ROW($K$4)+1&gt;COUNTA($J$4:$J$5000)*COUNTA(TabPP[Players playing]),"",INDEX($J$4:$J$5000,INT((ROW()-ROW($K$4))/COUNTA(TabPP[Players playing])+1))&amp;"-"&amp;INDEX(TabPP[Players playing],MOD(ROW()-ROW($K$4),COUNTA(TabPP[Players playing]))+1))</f>
        <v>G5--PP2</v>
      </c>
      <c r="L1885" t="str">
        <f t="shared" si="150"/>
        <v/>
      </c>
      <c r="M1885" t="str">
        <f t="shared" si="151"/>
        <v/>
      </c>
      <c r="N1885" t="str">
        <f t="shared" si="152"/>
        <v/>
      </c>
      <c r="O1885" t="str">
        <f t="array" ref="O1885">IFERROR(INDEX($L$4:$L$5000,_xlfn.AGGREGATE(15,6,IF($L$4:$L$5000&lt;&gt;"",ROW($L$4:$L$5000)-ROW($L$4)+1,NA()),ROWS($O$4:O1885))),"")</f>
        <v/>
      </c>
      <c r="P1885" t="str">
        <f>IF(O1885="","",IF(INDEX(TabPlayer2[Players],MATCH(P1884,TabPlayer2[Players],0)+1)="",$B$4,INDEX(TabPlayer2[Players],MATCH(P1884,TabPlayer2[Players],0)+1)))</f>
        <v/>
      </c>
      <c r="Q1885" t="str">
        <f t="shared" si="149"/>
        <v/>
      </c>
      <c r="R1885" t="str">
        <f>IF(TabResults[[#This Row],[Games-Periods-Players]]="","",1)</f>
        <v/>
      </c>
    </row>
    <row r="1886" spans="10:18" hidden="1" x14ac:dyDescent="0.25">
      <c r="J1886" s="11" t="str">
        <f t="shared" si="148"/>
        <v/>
      </c>
      <c r="K1886" t="str">
        <f>IF(ROW()-ROW($K$4)+1&gt;COUNTA($J$4:$J$5000)*COUNTA(TabPP[Players playing]),"",INDEX($J$4:$J$5000,INT((ROW()-ROW($K$4))/COUNTA(TabPP[Players playing])+1))&amp;"-"&amp;INDEX(TabPP[Players playing],MOD(ROW()-ROW($K$4),COUNTA(TabPP[Players playing]))+1))</f>
        <v>G5--PP3</v>
      </c>
      <c r="L1886" t="str">
        <f t="shared" si="150"/>
        <v/>
      </c>
      <c r="M1886" t="str">
        <f t="shared" si="151"/>
        <v/>
      </c>
      <c r="N1886" t="str">
        <f t="shared" si="152"/>
        <v/>
      </c>
      <c r="O1886" t="str">
        <f t="array" ref="O1886">IFERROR(INDEX($L$4:$L$5000,_xlfn.AGGREGATE(15,6,IF($L$4:$L$5000&lt;&gt;"",ROW($L$4:$L$5000)-ROW($L$4)+1,NA()),ROWS($O$4:O1886))),"")</f>
        <v/>
      </c>
      <c r="P1886" t="str">
        <f>IF(O1886="","",IF(INDEX(TabPlayer2[Players],MATCH(P1885,TabPlayer2[Players],0)+1)="",$B$4,INDEX(TabPlayer2[Players],MATCH(P1885,TabPlayer2[Players],0)+1)))</f>
        <v/>
      </c>
      <c r="Q1886" t="str">
        <f t="shared" si="149"/>
        <v/>
      </c>
      <c r="R1886" t="str">
        <f>IF(TabResults[[#This Row],[Games-Periods-Players]]="","",1)</f>
        <v/>
      </c>
    </row>
    <row r="1887" spans="10:18" hidden="1" x14ac:dyDescent="0.25">
      <c r="J1887" s="11" t="str">
        <f t="shared" si="148"/>
        <v/>
      </c>
      <c r="K1887" t="str">
        <f>IF(ROW()-ROW($K$4)+1&gt;COUNTA($J$4:$J$5000)*COUNTA(TabPP[Players playing]),"",INDEX($J$4:$J$5000,INT((ROW()-ROW($K$4))/COUNTA(TabPP[Players playing])+1))&amp;"-"&amp;INDEX(TabPP[Players playing],MOD(ROW()-ROW($K$4),COUNTA(TabPP[Players playing]))+1))</f>
        <v>G5--PP4</v>
      </c>
      <c r="L1887" t="str">
        <f t="shared" si="150"/>
        <v/>
      </c>
      <c r="M1887" t="str">
        <f t="shared" si="151"/>
        <v/>
      </c>
      <c r="N1887" t="str">
        <f t="shared" si="152"/>
        <v/>
      </c>
      <c r="O1887" t="str">
        <f t="array" ref="O1887">IFERROR(INDEX($L$4:$L$5000,_xlfn.AGGREGATE(15,6,IF($L$4:$L$5000&lt;&gt;"",ROW($L$4:$L$5000)-ROW($L$4)+1,NA()),ROWS($O$4:O1887))),"")</f>
        <v/>
      </c>
      <c r="P1887" t="str">
        <f>IF(O1887="","",IF(INDEX(TabPlayer2[Players],MATCH(P1886,TabPlayer2[Players],0)+1)="",$B$4,INDEX(TabPlayer2[Players],MATCH(P1886,TabPlayer2[Players],0)+1)))</f>
        <v/>
      </c>
      <c r="Q1887" t="str">
        <f t="shared" si="149"/>
        <v/>
      </c>
      <c r="R1887" t="str">
        <f>IF(TabResults[[#This Row],[Games-Periods-Players]]="","",1)</f>
        <v/>
      </c>
    </row>
    <row r="1888" spans="10:18" hidden="1" x14ac:dyDescent="0.25">
      <c r="J1888" s="11" t="str">
        <f t="shared" si="148"/>
        <v/>
      </c>
      <c r="K1888" t="str">
        <f>IF(ROW()-ROW($K$4)+1&gt;COUNTA($J$4:$J$5000)*COUNTA(TabPP[Players playing]),"",INDEX($J$4:$J$5000,INT((ROW()-ROW($K$4))/COUNTA(TabPP[Players playing])+1))&amp;"-"&amp;INDEX(TabPP[Players playing],MOD(ROW()-ROW($K$4),COUNTA(TabPP[Players playing]))+1))</f>
        <v>G5--PP5</v>
      </c>
      <c r="L1888" t="str">
        <f t="shared" si="150"/>
        <v/>
      </c>
      <c r="M1888" t="str">
        <f t="shared" si="151"/>
        <v/>
      </c>
      <c r="N1888" t="str">
        <f t="shared" si="152"/>
        <v/>
      </c>
      <c r="O1888" t="str">
        <f t="array" ref="O1888">IFERROR(INDEX($L$4:$L$5000,_xlfn.AGGREGATE(15,6,IF($L$4:$L$5000&lt;&gt;"",ROW($L$4:$L$5000)-ROW($L$4)+1,NA()),ROWS($O$4:O1888))),"")</f>
        <v/>
      </c>
      <c r="P1888" t="str">
        <f>IF(O1888="","",IF(INDEX(TabPlayer2[Players],MATCH(P1887,TabPlayer2[Players],0)+1)="",$B$4,INDEX(TabPlayer2[Players],MATCH(P1887,TabPlayer2[Players],0)+1)))</f>
        <v/>
      </c>
      <c r="Q1888" t="str">
        <f t="shared" si="149"/>
        <v/>
      </c>
      <c r="R1888" t="str">
        <f>IF(TabResults[[#This Row],[Games-Periods-Players]]="","",1)</f>
        <v/>
      </c>
    </row>
    <row r="1889" spans="10:18" hidden="1" x14ac:dyDescent="0.25">
      <c r="J1889" s="11" t="str">
        <f t="shared" si="148"/>
        <v/>
      </c>
      <c r="K1889" t="str">
        <f>IF(ROW()-ROW($K$4)+1&gt;COUNTA($J$4:$J$5000)*COUNTA(TabPP[Players playing]),"",INDEX($J$4:$J$5000,INT((ROW()-ROW($K$4))/COUNTA(TabPP[Players playing])+1))&amp;"-"&amp;INDEX(TabPP[Players playing],MOD(ROW()-ROW($K$4),COUNTA(TabPP[Players playing]))+1))</f>
        <v>G5--</v>
      </c>
      <c r="L1889" t="str">
        <f t="shared" si="150"/>
        <v/>
      </c>
      <c r="M1889" t="str">
        <f t="shared" si="151"/>
        <v/>
      </c>
      <c r="N1889" t="str">
        <f t="shared" si="152"/>
        <v/>
      </c>
      <c r="O1889" t="str">
        <f t="array" ref="O1889">IFERROR(INDEX($L$4:$L$5000,_xlfn.AGGREGATE(15,6,IF($L$4:$L$5000&lt;&gt;"",ROW($L$4:$L$5000)-ROW($L$4)+1,NA()),ROWS($O$4:O1889))),"")</f>
        <v/>
      </c>
      <c r="P1889" t="str">
        <f>IF(O1889="","",IF(INDEX(TabPlayer2[Players],MATCH(P1888,TabPlayer2[Players],0)+1)="",$B$4,INDEX(TabPlayer2[Players],MATCH(P1888,TabPlayer2[Players],0)+1)))</f>
        <v/>
      </c>
      <c r="Q1889" t="str">
        <f t="shared" si="149"/>
        <v/>
      </c>
      <c r="R1889" t="str">
        <f>IF(TabResults[[#This Row],[Games-Periods-Players]]="","",1)</f>
        <v/>
      </c>
    </row>
    <row r="1890" spans="10:18" hidden="1" x14ac:dyDescent="0.25">
      <c r="J1890" s="11" t="str">
        <f t="shared" si="148"/>
        <v/>
      </c>
      <c r="K1890" t="str">
        <f>IF(ROW()-ROW($K$4)+1&gt;COUNTA($J$4:$J$5000)*COUNTA(TabPP[Players playing]),"",INDEX($J$4:$J$5000,INT((ROW()-ROW($K$4))/COUNTA(TabPP[Players playing])+1))&amp;"-"&amp;INDEX(TabPP[Players playing],MOD(ROW()-ROW($K$4),COUNTA(TabPP[Players playing]))+1))</f>
        <v>G5--</v>
      </c>
      <c r="L1890" t="str">
        <f t="shared" si="150"/>
        <v/>
      </c>
      <c r="M1890" t="str">
        <f t="shared" si="151"/>
        <v/>
      </c>
      <c r="N1890" t="str">
        <f t="shared" si="152"/>
        <v/>
      </c>
      <c r="O1890" t="str">
        <f t="array" ref="O1890">IFERROR(INDEX($L$4:$L$5000,_xlfn.AGGREGATE(15,6,IF($L$4:$L$5000&lt;&gt;"",ROW($L$4:$L$5000)-ROW($L$4)+1,NA()),ROWS($O$4:O1890))),"")</f>
        <v/>
      </c>
      <c r="P1890" t="str">
        <f>IF(O1890="","",IF(INDEX(TabPlayer2[Players],MATCH(P1889,TabPlayer2[Players],0)+1)="",$B$4,INDEX(TabPlayer2[Players],MATCH(P1889,TabPlayer2[Players],0)+1)))</f>
        <v/>
      </c>
      <c r="Q1890" t="str">
        <f t="shared" si="149"/>
        <v/>
      </c>
      <c r="R1890" t="str">
        <f>IF(TabResults[[#This Row],[Games-Periods-Players]]="","",1)</f>
        <v/>
      </c>
    </row>
    <row r="1891" spans="10:18" hidden="1" x14ac:dyDescent="0.25">
      <c r="J1891" s="11" t="str">
        <f t="shared" si="148"/>
        <v/>
      </c>
      <c r="K1891" t="str">
        <f>IF(ROW()-ROW($K$4)+1&gt;COUNTA($J$4:$J$5000)*COUNTA(TabPP[Players playing]),"",INDEX($J$4:$J$5000,INT((ROW()-ROW($K$4))/COUNTA(TabPP[Players playing])+1))&amp;"-"&amp;INDEX(TabPP[Players playing],MOD(ROW()-ROW($K$4),COUNTA(TabPP[Players playing]))+1))</f>
        <v>G5--</v>
      </c>
      <c r="L1891" t="str">
        <f t="shared" si="150"/>
        <v/>
      </c>
      <c r="M1891" t="str">
        <f t="shared" si="151"/>
        <v/>
      </c>
      <c r="N1891" t="str">
        <f t="shared" si="152"/>
        <v/>
      </c>
      <c r="O1891" t="str">
        <f t="array" ref="O1891">IFERROR(INDEX($L$4:$L$5000,_xlfn.AGGREGATE(15,6,IF($L$4:$L$5000&lt;&gt;"",ROW($L$4:$L$5000)-ROW($L$4)+1,NA()),ROWS($O$4:O1891))),"")</f>
        <v/>
      </c>
      <c r="P1891" t="str">
        <f>IF(O1891="","",IF(INDEX(TabPlayer2[Players],MATCH(P1890,TabPlayer2[Players],0)+1)="",$B$4,INDEX(TabPlayer2[Players],MATCH(P1890,TabPlayer2[Players],0)+1)))</f>
        <v/>
      </c>
      <c r="Q1891" t="str">
        <f t="shared" si="149"/>
        <v/>
      </c>
      <c r="R1891" t="str">
        <f>IF(TabResults[[#This Row],[Games-Periods-Players]]="","",1)</f>
        <v/>
      </c>
    </row>
    <row r="1892" spans="10:18" hidden="1" x14ac:dyDescent="0.25">
      <c r="J1892" s="11" t="str">
        <f t="shared" si="148"/>
        <v/>
      </c>
      <c r="K1892" t="str">
        <f>IF(ROW()-ROW($K$4)+1&gt;COUNTA($J$4:$J$5000)*COUNTA(TabPP[Players playing]),"",INDEX($J$4:$J$5000,INT((ROW()-ROW($K$4))/COUNTA(TabPP[Players playing])+1))&amp;"-"&amp;INDEX(TabPP[Players playing],MOD(ROW()-ROW($K$4),COUNTA(TabPP[Players playing]))+1))</f>
        <v>G5--</v>
      </c>
      <c r="L1892" t="str">
        <f t="shared" si="150"/>
        <v/>
      </c>
      <c r="M1892" t="str">
        <f t="shared" si="151"/>
        <v/>
      </c>
      <c r="N1892" t="str">
        <f t="shared" si="152"/>
        <v/>
      </c>
      <c r="O1892" t="str">
        <f t="array" ref="O1892">IFERROR(INDEX($L$4:$L$5000,_xlfn.AGGREGATE(15,6,IF($L$4:$L$5000&lt;&gt;"",ROW($L$4:$L$5000)-ROW($L$4)+1,NA()),ROWS($O$4:O1892))),"")</f>
        <v/>
      </c>
      <c r="P1892" t="str">
        <f>IF(O1892="","",IF(INDEX(TabPlayer2[Players],MATCH(P1891,TabPlayer2[Players],0)+1)="",$B$4,INDEX(TabPlayer2[Players],MATCH(P1891,TabPlayer2[Players],0)+1)))</f>
        <v/>
      </c>
      <c r="Q1892" t="str">
        <f t="shared" si="149"/>
        <v/>
      </c>
      <c r="R1892" t="str">
        <f>IF(TabResults[[#This Row],[Games-Periods-Players]]="","",1)</f>
        <v/>
      </c>
    </row>
    <row r="1893" spans="10:18" hidden="1" x14ac:dyDescent="0.25">
      <c r="J1893" s="11" t="str">
        <f t="shared" si="148"/>
        <v/>
      </c>
      <c r="K1893" t="str">
        <f>IF(ROW()-ROW($K$4)+1&gt;COUNTA($J$4:$J$5000)*COUNTA(TabPP[Players playing]),"",INDEX($J$4:$J$5000,INT((ROW()-ROW($K$4))/COUNTA(TabPP[Players playing])+1))&amp;"-"&amp;INDEX(TabPP[Players playing],MOD(ROW()-ROW($K$4),COUNTA(TabPP[Players playing]))+1))</f>
        <v>G5--</v>
      </c>
      <c r="L1893" t="str">
        <f t="shared" si="150"/>
        <v/>
      </c>
      <c r="M1893" t="str">
        <f t="shared" si="151"/>
        <v/>
      </c>
      <c r="N1893" t="str">
        <f t="shared" si="152"/>
        <v/>
      </c>
      <c r="O1893" t="str">
        <f t="array" ref="O1893">IFERROR(INDEX($L$4:$L$5000,_xlfn.AGGREGATE(15,6,IF($L$4:$L$5000&lt;&gt;"",ROW($L$4:$L$5000)-ROW($L$4)+1,NA()),ROWS($O$4:O1893))),"")</f>
        <v/>
      </c>
      <c r="P1893" t="str">
        <f>IF(O1893="","",IF(INDEX(TabPlayer2[Players],MATCH(P1892,TabPlayer2[Players],0)+1)="",$B$4,INDEX(TabPlayer2[Players],MATCH(P1892,TabPlayer2[Players],0)+1)))</f>
        <v/>
      </c>
      <c r="Q1893" t="str">
        <f t="shared" si="149"/>
        <v/>
      </c>
      <c r="R1893" t="str">
        <f>IF(TabResults[[#This Row],[Games-Periods-Players]]="","",1)</f>
        <v/>
      </c>
    </row>
    <row r="1894" spans="10:18" hidden="1" x14ac:dyDescent="0.25">
      <c r="J1894" s="11" t="str">
        <f t="shared" si="148"/>
        <v/>
      </c>
      <c r="K1894" t="str">
        <f>IF(ROW()-ROW($K$4)+1&gt;COUNTA($J$4:$J$5000)*COUNTA(TabPP[Players playing]),"",INDEX($J$4:$J$5000,INT((ROW()-ROW($K$4))/COUNTA(TabPP[Players playing])+1))&amp;"-"&amp;INDEX(TabPP[Players playing],MOD(ROW()-ROW($K$4),COUNTA(TabPP[Players playing]))+1))</f>
        <v>G5--</v>
      </c>
      <c r="L1894" t="str">
        <f t="shared" si="150"/>
        <v/>
      </c>
      <c r="M1894" t="str">
        <f t="shared" si="151"/>
        <v/>
      </c>
      <c r="N1894" t="str">
        <f t="shared" si="152"/>
        <v/>
      </c>
      <c r="O1894" t="str">
        <f t="array" ref="O1894">IFERROR(INDEX($L$4:$L$5000,_xlfn.AGGREGATE(15,6,IF($L$4:$L$5000&lt;&gt;"",ROW($L$4:$L$5000)-ROW($L$4)+1,NA()),ROWS($O$4:O1894))),"")</f>
        <v/>
      </c>
      <c r="P1894" t="str">
        <f>IF(O1894="","",IF(INDEX(TabPlayer2[Players],MATCH(P1893,TabPlayer2[Players],0)+1)="",$B$4,INDEX(TabPlayer2[Players],MATCH(P1893,TabPlayer2[Players],0)+1)))</f>
        <v/>
      </c>
      <c r="Q1894" t="str">
        <f t="shared" si="149"/>
        <v/>
      </c>
      <c r="R1894" t="str">
        <f>IF(TabResults[[#This Row],[Games-Periods-Players]]="","",1)</f>
        <v/>
      </c>
    </row>
    <row r="1895" spans="10:18" hidden="1" x14ac:dyDescent="0.25">
      <c r="J1895" s="11" t="str">
        <f t="shared" si="148"/>
        <v/>
      </c>
      <c r="K1895" t="str">
        <f>IF(ROW()-ROW($K$4)+1&gt;COUNTA($J$4:$J$5000)*COUNTA(TabPP[Players playing]),"",INDEX($J$4:$J$5000,INT((ROW()-ROW($K$4))/COUNTA(TabPP[Players playing])+1))&amp;"-"&amp;INDEX(TabPP[Players playing],MOD(ROW()-ROW($K$4),COUNTA(TabPP[Players playing]))+1))</f>
        <v>G5--</v>
      </c>
      <c r="L1895" t="str">
        <f t="shared" si="150"/>
        <v/>
      </c>
      <c r="M1895" t="str">
        <f t="shared" si="151"/>
        <v/>
      </c>
      <c r="N1895" t="str">
        <f t="shared" si="152"/>
        <v/>
      </c>
      <c r="O1895" t="str">
        <f t="array" ref="O1895">IFERROR(INDEX($L$4:$L$5000,_xlfn.AGGREGATE(15,6,IF($L$4:$L$5000&lt;&gt;"",ROW($L$4:$L$5000)-ROW($L$4)+1,NA()),ROWS($O$4:O1895))),"")</f>
        <v/>
      </c>
      <c r="P1895" t="str">
        <f>IF(O1895="","",IF(INDEX(TabPlayer2[Players],MATCH(P1894,TabPlayer2[Players],0)+1)="",$B$4,INDEX(TabPlayer2[Players],MATCH(P1894,TabPlayer2[Players],0)+1)))</f>
        <v/>
      </c>
      <c r="Q1895" t="str">
        <f t="shared" si="149"/>
        <v/>
      </c>
      <c r="R1895" t="str">
        <f>IF(TabResults[[#This Row],[Games-Periods-Players]]="","",1)</f>
        <v/>
      </c>
    </row>
    <row r="1896" spans="10:18" hidden="1" x14ac:dyDescent="0.25">
      <c r="J1896" s="11" t="str">
        <f t="shared" si="148"/>
        <v/>
      </c>
      <c r="K1896" t="str">
        <f>IF(ROW()-ROW($K$4)+1&gt;COUNTA($J$4:$J$5000)*COUNTA(TabPP[Players playing]),"",INDEX($J$4:$J$5000,INT((ROW()-ROW($K$4))/COUNTA(TabPP[Players playing])+1))&amp;"-"&amp;INDEX(TabPP[Players playing],MOD(ROW()-ROW($K$4),COUNTA(TabPP[Players playing]))+1))</f>
        <v>G5--</v>
      </c>
      <c r="L1896" t="str">
        <f t="shared" si="150"/>
        <v/>
      </c>
      <c r="M1896" t="str">
        <f t="shared" si="151"/>
        <v/>
      </c>
      <c r="N1896" t="str">
        <f t="shared" si="152"/>
        <v/>
      </c>
      <c r="O1896" t="str">
        <f t="array" ref="O1896">IFERROR(INDEX($L$4:$L$5000,_xlfn.AGGREGATE(15,6,IF($L$4:$L$5000&lt;&gt;"",ROW($L$4:$L$5000)-ROW($L$4)+1,NA()),ROWS($O$4:O1896))),"")</f>
        <v/>
      </c>
      <c r="P1896" t="str">
        <f>IF(O1896="","",IF(INDEX(TabPlayer2[Players],MATCH(P1895,TabPlayer2[Players],0)+1)="",$B$4,INDEX(TabPlayer2[Players],MATCH(P1895,TabPlayer2[Players],0)+1)))</f>
        <v/>
      </c>
      <c r="Q1896" t="str">
        <f t="shared" si="149"/>
        <v/>
      </c>
      <c r="R1896" t="str">
        <f>IF(TabResults[[#This Row],[Games-Periods-Players]]="","",1)</f>
        <v/>
      </c>
    </row>
    <row r="1897" spans="10:18" hidden="1" x14ac:dyDescent="0.25">
      <c r="J1897" s="11" t="str">
        <f t="shared" si="148"/>
        <v/>
      </c>
      <c r="K1897" t="str">
        <f>IF(ROW()-ROW($K$4)+1&gt;COUNTA($J$4:$J$5000)*COUNTA(TabPP[Players playing]),"",INDEX($J$4:$J$5000,INT((ROW()-ROW($K$4))/COUNTA(TabPP[Players playing])+1))&amp;"-"&amp;INDEX(TabPP[Players playing],MOD(ROW()-ROW($K$4),COUNTA(TabPP[Players playing]))+1))</f>
        <v>G5--</v>
      </c>
      <c r="L1897" t="str">
        <f t="shared" si="150"/>
        <v/>
      </c>
      <c r="M1897" t="str">
        <f t="shared" si="151"/>
        <v/>
      </c>
      <c r="N1897" t="str">
        <f t="shared" si="152"/>
        <v/>
      </c>
      <c r="O1897" t="str">
        <f t="array" ref="O1897">IFERROR(INDEX($L$4:$L$5000,_xlfn.AGGREGATE(15,6,IF($L$4:$L$5000&lt;&gt;"",ROW($L$4:$L$5000)-ROW($L$4)+1,NA()),ROWS($O$4:O1897))),"")</f>
        <v/>
      </c>
      <c r="P1897" t="str">
        <f>IF(O1897="","",IF(INDEX(TabPlayer2[Players],MATCH(P1896,TabPlayer2[Players],0)+1)="",$B$4,INDEX(TabPlayer2[Players],MATCH(P1896,TabPlayer2[Players],0)+1)))</f>
        <v/>
      </c>
      <c r="Q1897" t="str">
        <f t="shared" si="149"/>
        <v/>
      </c>
      <c r="R1897" t="str">
        <f>IF(TabResults[[#This Row],[Games-Periods-Players]]="","",1)</f>
        <v/>
      </c>
    </row>
    <row r="1898" spans="10:18" hidden="1" x14ac:dyDescent="0.25">
      <c r="J1898" s="11" t="str">
        <f t="shared" si="148"/>
        <v/>
      </c>
      <c r="K1898" t="str">
        <f>IF(ROW()-ROW($K$4)+1&gt;COUNTA($J$4:$J$5000)*COUNTA(TabPP[Players playing]),"",INDEX($J$4:$J$5000,INT((ROW()-ROW($K$4))/COUNTA(TabPP[Players playing])+1))&amp;"-"&amp;INDEX(TabPP[Players playing],MOD(ROW()-ROW($K$4),COUNTA(TabPP[Players playing]))+1))</f>
        <v>G5--</v>
      </c>
      <c r="L1898" t="str">
        <f t="shared" si="150"/>
        <v/>
      </c>
      <c r="M1898" t="str">
        <f t="shared" si="151"/>
        <v/>
      </c>
      <c r="N1898" t="str">
        <f t="shared" si="152"/>
        <v/>
      </c>
      <c r="O1898" t="str">
        <f t="array" ref="O1898">IFERROR(INDEX($L$4:$L$5000,_xlfn.AGGREGATE(15,6,IF($L$4:$L$5000&lt;&gt;"",ROW($L$4:$L$5000)-ROW($L$4)+1,NA()),ROWS($O$4:O1898))),"")</f>
        <v/>
      </c>
      <c r="P1898" t="str">
        <f>IF(O1898="","",IF(INDEX(TabPlayer2[Players],MATCH(P1897,TabPlayer2[Players],0)+1)="",$B$4,INDEX(TabPlayer2[Players],MATCH(P1897,TabPlayer2[Players],0)+1)))</f>
        <v/>
      </c>
      <c r="Q1898" t="str">
        <f t="shared" si="149"/>
        <v/>
      </c>
      <c r="R1898" t="str">
        <f>IF(TabResults[[#This Row],[Games-Periods-Players]]="","",1)</f>
        <v/>
      </c>
    </row>
    <row r="1899" spans="10:18" hidden="1" x14ac:dyDescent="0.25">
      <c r="J1899" s="11" t="str">
        <f t="shared" si="148"/>
        <v/>
      </c>
      <c r="K1899" t="str">
        <f>IF(ROW()-ROW($K$4)+1&gt;COUNTA($J$4:$J$5000)*COUNTA(TabPP[Players playing]),"",INDEX($J$4:$J$5000,INT((ROW()-ROW($K$4))/COUNTA(TabPP[Players playing])+1))&amp;"-"&amp;INDEX(TabPP[Players playing],MOD(ROW()-ROW($K$4),COUNTA(TabPP[Players playing]))+1))</f>
        <v>G5--</v>
      </c>
      <c r="L1899" t="str">
        <f t="shared" si="150"/>
        <v/>
      </c>
      <c r="M1899" t="str">
        <f t="shared" si="151"/>
        <v/>
      </c>
      <c r="N1899" t="str">
        <f t="shared" si="152"/>
        <v/>
      </c>
      <c r="O1899" t="str">
        <f t="array" ref="O1899">IFERROR(INDEX($L$4:$L$5000,_xlfn.AGGREGATE(15,6,IF($L$4:$L$5000&lt;&gt;"",ROW($L$4:$L$5000)-ROW($L$4)+1,NA()),ROWS($O$4:O1899))),"")</f>
        <v/>
      </c>
      <c r="P1899" t="str">
        <f>IF(O1899="","",IF(INDEX(TabPlayer2[Players],MATCH(P1898,TabPlayer2[Players],0)+1)="",$B$4,INDEX(TabPlayer2[Players],MATCH(P1898,TabPlayer2[Players],0)+1)))</f>
        <v/>
      </c>
      <c r="Q1899" t="str">
        <f t="shared" si="149"/>
        <v/>
      </c>
      <c r="R1899" t="str">
        <f>IF(TabResults[[#This Row],[Games-Periods-Players]]="","",1)</f>
        <v/>
      </c>
    </row>
    <row r="1900" spans="10:18" hidden="1" x14ac:dyDescent="0.25">
      <c r="J1900" s="11" t="str">
        <f t="shared" si="148"/>
        <v/>
      </c>
      <c r="K1900" t="str">
        <f>IF(ROW()-ROW($K$4)+1&gt;COUNTA($J$4:$J$5000)*COUNTA(TabPP[Players playing]),"",INDEX($J$4:$J$5000,INT((ROW()-ROW($K$4))/COUNTA(TabPP[Players playing])+1))&amp;"-"&amp;INDEX(TabPP[Players playing],MOD(ROW()-ROW($K$4),COUNTA(TabPP[Players playing]))+1))</f>
        <v>G5--</v>
      </c>
      <c r="L1900" t="str">
        <f t="shared" si="150"/>
        <v/>
      </c>
      <c r="M1900" t="str">
        <f t="shared" si="151"/>
        <v/>
      </c>
      <c r="N1900" t="str">
        <f t="shared" si="152"/>
        <v/>
      </c>
      <c r="O1900" t="str">
        <f t="array" ref="O1900">IFERROR(INDEX($L$4:$L$5000,_xlfn.AGGREGATE(15,6,IF($L$4:$L$5000&lt;&gt;"",ROW($L$4:$L$5000)-ROW($L$4)+1,NA()),ROWS($O$4:O1900))),"")</f>
        <v/>
      </c>
      <c r="P1900" t="str">
        <f>IF(O1900="","",IF(INDEX(TabPlayer2[Players],MATCH(P1899,TabPlayer2[Players],0)+1)="",$B$4,INDEX(TabPlayer2[Players],MATCH(P1899,TabPlayer2[Players],0)+1)))</f>
        <v/>
      </c>
      <c r="Q1900" t="str">
        <f t="shared" si="149"/>
        <v/>
      </c>
      <c r="R1900" t="str">
        <f>IF(TabResults[[#This Row],[Games-Periods-Players]]="","",1)</f>
        <v/>
      </c>
    </row>
    <row r="1901" spans="10:18" hidden="1" x14ac:dyDescent="0.25">
      <c r="J1901" s="11" t="str">
        <f t="shared" si="148"/>
        <v/>
      </c>
      <c r="K1901" t="str">
        <f>IF(ROW()-ROW($K$4)+1&gt;COUNTA($J$4:$J$5000)*COUNTA(TabPP[Players playing]),"",INDEX($J$4:$J$5000,INT((ROW()-ROW($K$4))/COUNTA(TabPP[Players playing])+1))&amp;"-"&amp;INDEX(TabPP[Players playing],MOD(ROW()-ROW($K$4),COUNTA(TabPP[Players playing]))+1))</f>
        <v>G5--</v>
      </c>
      <c r="L1901" t="str">
        <f t="shared" si="150"/>
        <v/>
      </c>
      <c r="M1901" t="str">
        <f t="shared" si="151"/>
        <v/>
      </c>
      <c r="N1901" t="str">
        <f t="shared" si="152"/>
        <v/>
      </c>
      <c r="O1901" t="str">
        <f t="array" ref="O1901">IFERROR(INDEX($L$4:$L$5000,_xlfn.AGGREGATE(15,6,IF($L$4:$L$5000&lt;&gt;"",ROW($L$4:$L$5000)-ROW($L$4)+1,NA()),ROWS($O$4:O1901))),"")</f>
        <v/>
      </c>
      <c r="P1901" t="str">
        <f>IF(O1901="","",IF(INDEX(TabPlayer2[Players],MATCH(P1900,TabPlayer2[Players],0)+1)="",$B$4,INDEX(TabPlayer2[Players],MATCH(P1900,TabPlayer2[Players],0)+1)))</f>
        <v/>
      </c>
      <c r="Q1901" t="str">
        <f t="shared" si="149"/>
        <v/>
      </c>
      <c r="R1901" t="str">
        <f>IF(TabResults[[#This Row],[Games-Periods-Players]]="","",1)</f>
        <v/>
      </c>
    </row>
    <row r="1902" spans="10:18" hidden="1" x14ac:dyDescent="0.25">
      <c r="J1902" s="11" t="str">
        <f t="shared" si="148"/>
        <v/>
      </c>
      <c r="K1902" t="str">
        <f>IF(ROW()-ROW($K$4)+1&gt;COUNTA($J$4:$J$5000)*COUNTA(TabPP[Players playing]),"",INDEX($J$4:$J$5000,INT((ROW()-ROW($K$4))/COUNTA(TabPP[Players playing])+1))&amp;"-"&amp;INDEX(TabPP[Players playing],MOD(ROW()-ROW($K$4),COUNTA(TabPP[Players playing]))+1))</f>
        <v>G5--</v>
      </c>
      <c r="L1902" t="str">
        <f t="shared" si="150"/>
        <v/>
      </c>
      <c r="M1902" t="str">
        <f t="shared" si="151"/>
        <v/>
      </c>
      <c r="N1902" t="str">
        <f t="shared" si="152"/>
        <v/>
      </c>
      <c r="O1902" t="str">
        <f t="array" ref="O1902">IFERROR(INDEX($L$4:$L$5000,_xlfn.AGGREGATE(15,6,IF($L$4:$L$5000&lt;&gt;"",ROW($L$4:$L$5000)-ROW($L$4)+1,NA()),ROWS($O$4:O1902))),"")</f>
        <v/>
      </c>
      <c r="P1902" t="str">
        <f>IF(O1902="","",IF(INDEX(TabPlayer2[Players],MATCH(P1901,TabPlayer2[Players],0)+1)="",$B$4,INDEX(TabPlayer2[Players],MATCH(P1901,TabPlayer2[Players],0)+1)))</f>
        <v/>
      </c>
      <c r="Q1902" t="str">
        <f t="shared" si="149"/>
        <v/>
      </c>
      <c r="R1902" t="str">
        <f>IF(TabResults[[#This Row],[Games-Periods-Players]]="","",1)</f>
        <v/>
      </c>
    </row>
    <row r="1903" spans="10:18" hidden="1" x14ac:dyDescent="0.25">
      <c r="J1903" s="11" t="str">
        <f t="shared" si="148"/>
        <v/>
      </c>
      <c r="K1903" t="str">
        <f>IF(ROW()-ROW($K$4)+1&gt;COUNTA($J$4:$J$5000)*COUNTA(TabPP[Players playing]),"",INDEX($J$4:$J$5000,INT((ROW()-ROW($K$4))/COUNTA(TabPP[Players playing])+1))&amp;"-"&amp;INDEX(TabPP[Players playing],MOD(ROW()-ROW($K$4),COUNTA(TabPP[Players playing]))+1))</f>
        <v>G5--</v>
      </c>
      <c r="L1903" t="str">
        <f t="shared" si="150"/>
        <v/>
      </c>
      <c r="M1903" t="str">
        <f t="shared" si="151"/>
        <v/>
      </c>
      <c r="N1903" t="str">
        <f t="shared" si="152"/>
        <v/>
      </c>
      <c r="O1903" t="str">
        <f t="array" ref="O1903">IFERROR(INDEX($L$4:$L$5000,_xlfn.AGGREGATE(15,6,IF($L$4:$L$5000&lt;&gt;"",ROW($L$4:$L$5000)-ROW($L$4)+1,NA()),ROWS($O$4:O1903))),"")</f>
        <v/>
      </c>
      <c r="P1903" t="str">
        <f>IF(O1903="","",IF(INDEX(TabPlayer2[Players],MATCH(P1902,TabPlayer2[Players],0)+1)="",$B$4,INDEX(TabPlayer2[Players],MATCH(P1902,TabPlayer2[Players],0)+1)))</f>
        <v/>
      </c>
      <c r="Q1903" t="str">
        <f t="shared" si="149"/>
        <v/>
      </c>
      <c r="R1903" t="str">
        <f>IF(TabResults[[#This Row],[Games-Periods-Players]]="","",1)</f>
        <v/>
      </c>
    </row>
    <row r="1904" spans="10:18" hidden="1" x14ac:dyDescent="0.25">
      <c r="J1904" s="11" t="str">
        <f t="shared" si="148"/>
        <v/>
      </c>
      <c r="K1904" t="str">
        <f>IF(ROW()-ROW($K$4)+1&gt;COUNTA($J$4:$J$5000)*COUNTA(TabPP[Players playing]),"",INDEX($J$4:$J$5000,INT((ROW()-ROW($K$4))/COUNTA(TabPP[Players playing])+1))&amp;"-"&amp;INDEX(TabPP[Players playing],MOD(ROW()-ROW($K$4),COUNTA(TabPP[Players playing]))+1))</f>
        <v>G5--PP1</v>
      </c>
      <c r="L1904" t="str">
        <f t="shared" si="150"/>
        <v/>
      </c>
      <c r="M1904" t="str">
        <f t="shared" si="151"/>
        <v/>
      </c>
      <c r="N1904" t="str">
        <f t="shared" si="152"/>
        <v/>
      </c>
      <c r="O1904" t="str">
        <f t="array" ref="O1904">IFERROR(INDEX($L$4:$L$5000,_xlfn.AGGREGATE(15,6,IF($L$4:$L$5000&lt;&gt;"",ROW($L$4:$L$5000)-ROW($L$4)+1,NA()),ROWS($O$4:O1904))),"")</f>
        <v/>
      </c>
      <c r="P1904" t="str">
        <f>IF(O1904="","",IF(INDEX(TabPlayer2[Players],MATCH(P1903,TabPlayer2[Players],0)+1)="",$B$4,INDEX(TabPlayer2[Players],MATCH(P1903,TabPlayer2[Players],0)+1)))</f>
        <v/>
      </c>
      <c r="Q1904" t="str">
        <f t="shared" si="149"/>
        <v/>
      </c>
      <c r="R1904" t="str">
        <f>IF(TabResults[[#This Row],[Games-Periods-Players]]="","",1)</f>
        <v/>
      </c>
    </row>
    <row r="1905" spans="10:18" hidden="1" x14ac:dyDescent="0.25">
      <c r="J1905" s="11" t="str">
        <f t="shared" si="148"/>
        <v/>
      </c>
      <c r="K1905" t="str">
        <f>IF(ROW()-ROW($K$4)+1&gt;COUNTA($J$4:$J$5000)*COUNTA(TabPP[Players playing]),"",INDEX($J$4:$J$5000,INT((ROW()-ROW($K$4))/COUNTA(TabPP[Players playing])+1))&amp;"-"&amp;INDEX(TabPP[Players playing],MOD(ROW()-ROW($K$4),COUNTA(TabPP[Players playing]))+1))</f>
        <v>G5--PP2</v>
      </c>
      <c r="L1905" t="str">
        <f t="shared" si="150"/>
        <v/>
      </c>
      <c r="M1905" t="str">
        <f t="shared" si="151"/>
        <v/>
      </c>
      <c r="N1905" t="str">
        <f t="shared" si="152"/>
        <v/>
      </c>
      <c r="O1905" t="str">
        <f t="array" ref="O1905">IFERROR(INDEX($L$4:$L$5000,_xlfn.AGGREGATE(15,6,IF($L$4:$L$5000&lt;&gt;"",ROW($L$4:$L$5000)-ROW($L$4)+1,NA()),ROWS($O$4:O1905))),"")</f>
        <v/>
      </c>
      <c r="P1905" t="str">
        <f>IF(O1905="","",IF(INDEX(TabPlayer2[Players],MATCH(P1904,TabPlayer2[Players],0)+1)="",$B$4,INDEX(TabPlayer2[Players],MATCH(P1904,TabPlayer2[Players],0)+1)))</f>
        <v/>
      </c>
      <c r="Q1905" t="str">
        <f t="shared" si="149"/>
        <v/>
      </c>
      <c r="R1905" t="str">
        <f>IF(TabResults[[#This Row],[Games-Periods-Players]]="","",1)</f>
        <v/>
      </c>
    </row>
    <row r="1906" spans="10:18" hidden="1" x14ac:dyDescent="0.25">
      <c r="J1906" s="11" t="str">
        <f t="shared" si="148"/>
        <v/>
      </c>
      <c r="K1906" t="str">
        <f>IF(ROW()-ROW($K$4)+1&gt;COUNTA($J$4:$J$5000)*COUNTA(TabPP[Players playing]),"",INDEX($J$4:$J$5000,INT((ROW()-ROW($K$4))/COUNTA(TabPP[Players playing])+1))&amp;"-"&amp;INDEX(TabPP[Players playing],MOD(ROW()-ROW($K$4),COUNTA(TabPP[Players playing]))+1))</f>
        <v>G5--PP3</v>
      </c>
      <c r="L1906" t="str">
        <f t="shared" si="150"/>
        <v/>
      </c>
      <c r="M1906" t="str">
        <f t="shared" si="151"/>
        <v/>
      </c>
      <c r="N1906" t="str">
        <f t="shared" si="152"/>
        <v/>
      </c>
      <c r="O1906" t="str">
        <f t="array" ref="O1906">IFERROR(INDEX($L$4:$L$5000,_xlfn.AGGREGATE(15,6,IF($L$4:$L$5000&lt;&gt;"",ROW($L$4:$L$5000)-ROW($L$4)+1,NA()),ROWS($O$4:O1906))),"")</f>
        <v/>
      </c>
      <c r="P1906" t="str">
        <f>IF(O1906="","",IF(INDEX(TabPlayer2[Players],MATCH(P1905,TabPlayer2[Players],0)+1)="",$B$4,INDEX(TabPlayer2[Players],MATCH(P1905,TabPlayer2[Players],0)+1)))</f>
        <v/>
      </c>
      <c r="Q1906" t="str">
        <f t="shared" si="149"/>
        <v/>
      </c>
      <c r="R1906" t="str">
        <f>IF(TabResults[[#This Row],[Games-Periods-Players]]="","",1)</f>
        <v/>
      </c>
    </row>
    <row r="1907" spans="10:18" hidden="1" x14ac:dyDescent="0.25">
      <c r="J1907" s="11" t="str">
        <f t="shared" si="148"/>
        <v/>
      </c>
      <c r="K1907" t="str">
        <f>IF(ROW()-ROW($K$4)+1&gt;COUNTA($J$4:$J$5000)*COUNTA(TabPP[Players playing]),"",INDEX($J$4:$J$5000,INT((ROW()-ROW($K$4))/COUNTA(TabPP[Players playing])+1))&amp;"-"&amp;INDEX(TabPP[Players playing],MOD(ROW()-ROW($K$4),COUNTA(TabPP[Players playing]))+1))</f>
        <v>G5--PP4</v>
      </c>
      <c r="L1907" t="str">
        <f t="shared" si="150"/>
        <v/>
      </c>
      <c r="M1907" t="str">
        <f t="shared" si="151"/>
        <v/>
      </c>
      <c r="N1907" t="str">
        <f t="shared" si="152"/>
        <v/>
      </c>
      <c r="O1907" t="str">
        <f t="array" ref="O1907">IFERROR(INDEX($L$4:$L$5000,_xlfn.AGGREGATE(15,6,IF($L$4:$L$5000&lt;&gt;"",ROW($L$4:$L$5000)-ROW($L$4)+1,NA()),ROWS($O$4:O1907))),"")</f>
        <v/>
      </c>
      <c r="P1907" t="str">
        <f>IF(O1907="","",IF(INDEX(TabPlayer2[Players],MATCH(P1906,TabPlayer2[Players],0)+1)="",$B$4,INDEX(TabPlayer2[Players],MATCH(P1906,TabPlayer2[Players],0)+1)))</f>
        <v/>
      </c>
      <c r="Q1907" t="str">
        <f t="shared" si="149"/>
        <v/>
      </c>
      <c r="R1907" t="str">
        <f>IF(TabResults[[#This Row],[Games-Periods-Players]]="","",1)</f>
        <v/>
      </c>
    </row>
    <row r="1908" spans="10:18" hidden="1" x14ac:dyDescent="0.25">
      <c r="J1908" s="11" t="str">
        <f t="shared" si="148"/>
        <v/>
      </c>
      <c r="K1908" t="str">
        <f>IF(ROW()-ROW($K$4)+1&gt;COUNTA($J$4:$J$5000)*COUNTA(TabPP[Players playing]),"",INDEX($J$4:$J$5000,INT((ROW()-ROW($K$4))/COUNTA(TabPP[Players playing])+1))&amp;"-"&amp;INDEX(TabPP[Players playing],MOD(ROW()-ROW($K$4),COUNTA(TabPP[Players playing]))+1))</f>
        <v>G5--PP5</v>
      </c>
      <c r="L1908" t="str">
        <f t="shared" si="150"/>
        <v/>
      </c>
      <c r="M1908" t="str">
        <f t="shared" si="151"/>
        <v/>
      </c>
      <c r="N1908" t="str">
        <f t="shared" si="152"/>
        <v/>
      </c>
      <c r="O1908" t="str">
        <f t="array" ref="O1908">IFERROR(INDEX($L$4:$L$5000,_xlfn.AGGREGATE(15,6,IF($L$4:$L$5000&lt;&gt;"",ROW($L$4:$L$5000)-ROW($L$4)+1,NA()),ROWS($O$4:O1908))),"")</f>
        <v/>
      </c>
      <c r="P1908" t="str">
        <f>IF(O1908="","",IF(INDEX(TabPlayer2[Players],MATCH(P1907,TabPlayer2[Players],0)+1)="",$B$4,INDEX(TabPlayer2[Players],MATCH(P1907,TabPlayer2[Players],0)+1)))</f>
        <v/>
      </c>
      <c r="Q1908" t="str">
        <f t="shared" si="149"/>
        <v/>
      </c>
      <c r="R1908" t="str">
        <f>IF(TabResults[[#This Row],[Games-Periods-Players]]="","",1)</f>
        <v/>
      </c>
    </row>
    <row r="1909" spans="10:18" hidden="1" x14ac:dyDescent="0.25">
      <c r="J1909" s="11" t="str">
        <f t="shared" si="148"/>
        <v/>
      </c>
      <c r="K1909" t="str">
        <f>IF(ROW()-ROW($K$4)+1&gt;COUNTA($J$4:$J$5000)*COUNTA(TabPP[Players playing]),"",INDEX($J$4:$J$5000,INT((ROW()-ROW($K$4))/COUNTA(TabPP[Players playing])+1))&amp;"-"&amp;INDEX(TabPP[Players playing],MOD(ROW()-ROW($K$4),COUNTA(TabPP[Players playing]))+1))</f>
        <v>G5--</v>
      </c>
      <c r="L1909" t="str">
        <f t="shared" si="150"/>
        <v/>
      </c>
      <c r="M1909" t="str">
        <f t="shared" si="151"/>
        <v/>
      </c>
      <c r="N1909" t="str">
        <f t="shared" si="152"/>
        <v/>
      </c>
      <c r="O1909" t="str">
        <f t="array" ref="O1909">IFERROR(INDEX($L$4:$L$5000,_xlfn.AGGREGATE(15,6,IF($L$4:$L$5000&lt;&gt;"",ROW($L$4:$L$5000)-ROW($L$4)+1,NA()),ROWS($O$4:O1909))),"")</f>
        <v/>
      </c>
      <c r="P1909" t="str">
        <f>IF(O1909="","",IF(INDEX(TabPlayer2[Players],MATCH(P1908,TabPlayer2[Players],0)+1)="",$B$4,INDEX(TabPlayer2[Players],MATCH(P1908,TabPlayer2[Players],0)+1)))</f>
        <v/>
      </c>
      <c r="Q1909" t="str">
        <f t="shared" si="149"/>
        <v/>
      </c>
      <c r="R1909" t="str">
        <f>IF(TabResults[[#This Row],[Games-Periods-Players]]="","",1)</f>
        <v/>
      </c>
    </row>
    <row r="1910" spans="10:18" hidden="1" x14ac:dyDescent="0.25">
      <c r="J1910" s="11" t="str">
        <f t="shared" si="148"/>
        <v/>
      </c>
      <c r="K1910" t="str">
        <f>IF(ROW()-ROW($K$4)+1&gt;COUNTA($J$4:$J$5000)*COUNTA(TabPP[Players playing]),"",INDEX($J$4:$J$5000,INT((ROW()-ROW($K$4))/COUNTA(TabPP[Players playing])+1))&amp;"-"&amp;INDEX(TabPP[Players playing],MOD(ROW()-ROW($K$4),COUNTA(TabPP[Players playing]))+1))</f>
        <v>G5--</v>
      </c>
      <c r="L1910" t="str">
        <f t="shared" si="150"/>
        <v/>
      </c>
      <c r="M1910" t="str">
        <f t="shared" si="151"/>
        <v/>
      </c>
      <c r="N1910" t="str">
        <f t="shared" si="152"/>
        <v/>
      </c>
      <c r="O1910" t="str">
        <f t="array" ref="O1910">IFERROR(INDEX($L$4:$L$5000,_xlfn.AGGREGATE(15,6,IF($L$4:$L$5000&lt;&gt;"",ROW($L$4:$L$5000)-ROW($L$4)+1,NA()),ROWS($O$4:O1910))),"")</f>
        <v/>
      </c>
      <c r="P1910" t="str">
        <f>IF(O1910="","",IF(INDEX(TabPlayer2[Players],MATCH(P1909,TabPlayer2[Players],0)+1)="",$B$4,INDEX(TabPlayer2[Players],MATCH(P1909,TabPlayer2[Players],0)+1)))</f>
        <v/>
      </c>
      <c r="Q1910" t="str">
        <f t="shared" si="149"/>
        <v/>
      </c>
      <c r="R1910" t="str">
        <f>IF(TabResults[[#This Row],[Games-Periods-Players]]="","",1)</f>
        <v/>
      </c>
    </row>
    <row r="1911" spans="10:18" hidden="1" x14ac:dyDescent="0.25">
      <c r="J1911" s="11" t="str">
        <f t="shared" si="148"/>
        <v/>
      </c>
      <c r="K1911" t="str">
        <f>IF(ROW()-ROW($K$4)+1&gt;COUNTA($J$4:$J$5000)*COUNTA(TabPP[Players playing]),"",INDEX($J$4:$J$5000,INT((ROW()-ROW($K$4))/COUNTA(TabPP[Players playing])+1))&amp;"-"&amp;INDEX(TabPP[Players playing],MOD(ROW()-ROW($K$4),COUNTA(TabPP[Players playing]))+1))</f>
        <v>G5--</v>
      </c>
      <c r="L1911" t="str">
        <f t="shared" si="150"/>
        <v/>
      </c>
      <c r="M1911" t="str">
        <f t="shared" si="151"/>
        <v/>
      </c>
      <c r="N1911" t="str">
        <f t="shared" si="152"/>
        <v/>
      </c>
      <c r="O1911" t="str">
        <f t="array" ref="O1911">IFERROR(INDEX($L$4:$L$5000,_xlfn.AGGREGATE(15,6,IF($L$4:$L$5000&lt;&gt;"",ROW($L$4:$L$5000)-ROW($L$4)+1,NA()),ROWS($O$4:O1911))),"")</f>
        <v/>
      </c>
      <c r="P1911" t="str">
        <f>IF(O1911="","",IF(INDEX(TabPlayer2[Players],MATCH(P1910,TabPlayer2[Players],0)+1)="",$B$4,INDEX(TabPlayer2[Players],MATCH(P1910,TabPlayer2[Players],0)+1)))</f>
        <v/>
      </c>
      <c r="Q1911" t="str">
        <f t="shared" si="149"/>
        <v/>
      </c>
      <c r="R1911" t="str">
        <f>IF(TabResults[[#This Row],[Games-Periods-Players]]="","",1)</f>
        <v/>
      </c>
    </row>
    <row r="1912" spans="10:18" hidden="1" x14ac:dyDescent="0.25">
      <c r="J1912" s="11" t="str">
        <f t="shared" si="148"/>
        <v/>
      </c>
      <c r="K1912" t="str">
        <f>IF(ROW()-ROW($K$4)+1&gt;COUNTA($J$4:$J$5000)*COUNTA(TabPP[Players playing]),"",INDEX($J$4:$J$5000,INT((ROW()-ROW($K$4))/COUNTA(TabPP[Players playing])+1))&amp;"-"&amp;INDEX(TabPP[Players playing],MOD(ROW()-ROW($K$4),COUNTA(TabPP[Players playing]))+1))</f>
        <v>G5--</v>
      </c>
      <c r="L1912" t="str">
        <f t="shared" si="150"/>
        <v/>
      </c>
      <c r="M1912" t="str">
        <f t="shared" si="151"/>
        <v/>
      </c>
      <c r="N1912" t="str">
        <f t="shared" si="152"/>
        <v/>
      </c>
      <c r="O1912" t="str">
        <f t="array" ref="O1912">IFERROR(INDEX($L$4:$L$5000,_xlfn.AGGREGATE(15,6,IF($L$4:$L$5000&lt;&gt;"",ROW($L$4:$L$5000)-ROW($L$4)+1,NA()),ROWS($O$4:O1912))),"")</f>
        <v/>
      </c>
      <c r="P1912" t="str">
        <f>IF(O1912="","",IF(INDEX(TabPlayer2[Players],MATCH(P1911,TabPlayer2[Players],0)+1)="",$B$4,INDEX(TabPlayer2[Players],MATCH(P1911,TabPlayer2[Players],0)+1)))</f>
        <v/>
      </c>
      <c r="Q1912" t="str">
        <f t="shared" si="149"/>
        <v/>
      </c>
      <c r="R1912" t="str">
        <f>IF(TabResults[[#This Row],[Games-Periods-Players]]="","",1)</f>
        <v/>
      </c>
    </row>
    <row r="1913" spans="10:18" hidden="1" x14ac:dyDescent="0.25">
      <c r="J1913" s="11" t="str">
        <f t="shared" si="148"/>
        <v/>
      </c>
      <c r="K1913" t="str">
        <f>IF(ROW()-ROW($K$4)+1&gt;COUNTA($J$4:$J$5000)*COUNTA(TabPP[Players playing]),"",INDEX($J$4:$J$5000,INT((ROW()-ROW($K$4))/COUNTA(TabPP[Players playing])+1))&amp;"-"&amp;INDEX(TabPP[Players playing],MOD(ROW()-ROW($K$4),COUNTA(TabPP[Players playing]))+1))</f>
        <v>G5--</v>
      </c>
      <c r="L1913" t="str">
        <f t="shared" si="150"/>
        <v/>
      </c>
      <c r="M1913" t="str">
        <f t="shared" si="151"/>
        <v/>
      </c>
      <c r="N1913" t="str">
        <f t="shared" si="152"/>
        <v/>
      </c>
      <c r="O1913" t="str">
        <f t="array" ref="O1913">IFERROR(INDEX($L$4:$L$5000,_xlfn.AGGREGATE(15,6,IF($L$4:$L$5000&lt;&gt;"",ROW($L$4:$L$5000)-ROW($L$4)+1,NA()),ROWS($O$4:O1913))),"")</f>
        <v/>
      </c>
      <c r="P1913" t="str">
        <f>IF(O1913="","",IF(INDEX(TabPlayer2[Players],MATCH(P1912,TabPlayer2[Players],0)+1)="",$B$4,INDEX(TabPlayer2[Players],MATCH(P1912,TabPlayer2[Players],0)+1)))</f>
        <v/>
      </c>
      <c r="Q1913" t="str">
        <f t="shared" si="149"/>
        <v/>
      </c>
      <c r="R1913" t="str">
        <f>IF(TabResults[[#This Row],[Games-Periods-Players]]="","",1)</f>
        <v/>
      </c>
    </row>
    <row r="1914" spans="10:18" hidden="1" x14ac:dyDescent="0.25">
      <c r="J1914" s="11" t="str">
        <f t="shared" si="148"/>
        <v/>
      </c>
      <c r="K1914" t="str">
        <f>IF(ROW()-ROW($K$4)+1&gt;COUNTA($J$4:$J$5000)*COUNTA(TabPP[Players playing]),"",INDEX($J$4:$J$5000,INT((ROW()-ROW($K$4))/COUNTA(TabPP[Players playing])+1))&amp;"-"&amp;INDEX(TabPP[Players playing],MOD(ROW()-ROW($K$4),COUNTA(TabPP[Players playing]))+1))</f>
        <v>G5--</v>
      </c>
      <c r="L1914" t="str">
        <f t="shared" si="150"/>
        <v/>
      </c>
      <c r="M1914" t="str">
        <f t="shared" si="151"/>
        <v/>
      </c>
      <c r="N1914" t="str">
        <f t="shared" si="152"/>
        <v/>
      </c>
      <c r="O1914" t="str">
        <f t="array" ref="O1914">IFERROR(INDEX($L$4:$L$5000,_xlfn.AGGREGATE(15,6,IF($L$4:$L$5000&lt;&gt;"",ROW($L$4:$L$5000)-ROW($L$4)+1,NA()),ROWS($O$4:O1914))),"")</f>
        <v/>
      </c>
      <c r="P1914" t="str">
        <f>IF(O1914="","",IF(INDEX(TabPlayer2[Players],MATCH(P1913,TabPlayer2[Players],0)+1)="",$B$4,INDEX(TabPlayer2[Players],MATCH(P1913,TabPlayer2[Players],0)+1)))</f>
        <v/>
      </c>
      <c r="Q1914" t="str">
        <f t="shared" si="149"/>
        <v/>
      </c>
      <c r="R1914" t="str">
        <f>IF(TabResults[[#This Row],[Games-Periods-Players]]="","",1)</f>
        <v/>
      </c>
    </row>
    <row r="1915" spans="10:18" hidden="1" x14ac:dyDescent="0.25">
      <c r="J1915" s="11" t="str">
        <f t="shared" si="148"/>
        <v/>
      </c>
      <c r="K1915" t="str">
        <f>IF(ROW()-ROW($K$4)+1&gt;COUNTA($J$4:$J$5000)*COUNTA(TabPP[Players playing]),"",INDEX($J$4:$J$5000,INT((ROW()-ROW($K$4))/COUNTA(TabPP[Players playing])+1))&amp;"-"&amp;INDEX(TabPP[Players playing],MOD(ROW()-ROW($K$4),COUNTA(TabPP[Players playing]))+1))</f>
        <v>G5--</v>
      </c>
      <c r="L1915" t="str">
        <f t="shared" si="150"/>
        <v/>
      </c>
      <c r="M1915" t="str">
        <f t="shared" si="151"/>
        <v/>
      </c>
      <c r="N1915" t="str">
        <f t="shared" si="152"/>
        <v/>
      </c>
      <c r="O1915" t="str">
        <f t="array" ref="O1915">IFERROR(INDEX($L$4:$L$5000,_xlfn.AGGREGATE(15,6,IF($L$4:$L$5000&lt;&gt;"",ROW($L$4:$L$5000)-ROW($L$4)+1,NA()),ROWS($O$4:O1915))),"")</f>
        <v/>
      </c>
      <c r="P1915" t="str">
        <f>IF(O1915="","",IF(INDEX(TabPlayer2[Players],MATCH(P1914,TabPlayer2[Players],0)+1)="",$B$4,INDEX(TabPlayer2[Players],MATCH(P1914,TabPlayer2[Players],0)+1)))</f>
        <v/>
      </c>
      <c r="Q1915" t="str">
        <f t="shared" si="149"/>
        <v/>
      </c>
      <c r="R1915" t="str">
        <f>IF(TabResults[[#This Row],[Games-Periods-Players]]="","",1)</f>
        <v/>
      </c>
    </row>
    <row r="1916" spans="10:18" hidden="1" x14ac:dyDescent="0.25">
      <c r="J1916" s="11" t="str">
        <f t="shared" si="148"/>
        <v/>
      </c>
      <c r="K1916" t="str">
        <f>IF(ROW()-ROW($K$4)+1&gt;COUNTA($J$4:$J$5000)*COUNTA(TabPP[Players playing]),"",INDEX($J$4:$J$5000,INT((ROW()-ROW($K$4))/COUNTA(TabPP[Players playing])+1))&amp;"-"&amp;INDEX(TabPP[Players playing],MOD(ROW()-ROW($K$4),COUNTA(TabPP[Players playing]))+1))</f>
        <v>G5--</v>
      </c>
      <c r="L1916" t="str">
        <f t="shared" si="150"/>
        <v/>
      </c>
      <c r="M1916" t="str">
        <f t="shared" si="151"/>
        <v/>
      </c>
      <c r="N1916" t="str">
        <f t="shared" si="152"/>
        <v/>
      </c>
      <c r="O1916" t="str">
        <f t="array" ref="O1916">IFERROR(INDEX($L$4:$L$5000,_xlfn.AGGREGATE(15,6,IF($L$4:$L$5000&lt;&gt;"",ROW($L$4:$L$5000)-ROW($L$4)+1,NA()),ROWS($O$4:O1916))),"")</f>
        <v/>
      </c>
      <c r="P1916" t="str">
        <f>IF(O1916="","",IF(INDEX(TabPlayer2[Players],MATCH(P1915,TabPlayer2[Players],0)+1)="",$B$4,INDEX(TabPlayer2[Players],MATCH(P1915,TabPlayer2[Players],0)+1)))</f>
        <v/>
      </c>
      <c r="Q1916" t="str">
        <f t="shared" si="149"/>
        <v/>
      </c>
      <c r="R1916" t="str">
        <f>IF(TabResults[[#This Row],[Games-Periods-Players]]="","",1)</f>
        <v/>
      </c>
    </row>
    <row r="1917" spans="10:18" hidden="1" x14ac:dyDescent="0.25">
      <c r="J1917" s="11" t="str">
        <f t="shared" si="148"/>
        <v/>
      </c>
      <c r="K1917" t="str">
        <f>IF(ROW()-ROW($K$4)+1&gt;COUNTA($J$4:$J$5000)*COUNTA(TabPP[Players playing]),"",INDEX($J$4:$J$5000,INT((ROW()-ROW($K$4))/COUNTA(TabPP[Players playing])+1))&amp;"-"&amp;INDEX(TabPP[Players playing],MOD(ROW()-ROW($K$4),COUNTA(TabPP[Players playing]))+1))</f>
        <v>G5--</v>
      </c>
      <c r="L1917" t="str">
        <f t="shared" si="150"/>
        <v/>
      </c>
      <c r="M1917" t="str">
        <f t="shared" si="151"/>
        <v/>
      </c>
      <c r="N1917" t="str">
        <f t="shared" si="152"/>
        <v/>
      </c>
      <c r="O1917" t="str">
        <f t="array" ref="O1917">IFERROR(INDEX($L$4:$L$5000,_xlfn.AGGREGATE(15,6,IF($L$4:$L$5000&lt;&gt;"",ROW($L$4:$L$5000)-ROW($L$4)+1,NA()),ROWS($O$4:O1917))),"")</f>
        <v/>
      </c>
      <c r="P1917" t="str">
        <f>IF(O1917="","",IF(INDEX(TabPlayer2[Players],MATCH(P1916,TabPlayer2[Players],0)+1)="",$B$4,INDEX(TabPlayer2[Players],MATCH(P1916,TabPlayer2[Players],0)+1)))</f>
        <v/>
      </c>
      <c r="Q1917" t="str">
        <f t="shared" si="149"/>
        <v/>
      </c>
      <c r="R1917" t="str">
        <f>IF(TabResults[[#This Row],[Games-Periods-Players]]="","",1)</f>
        <v/>
      </c>
    </row>
    <row r="1918" spans="10:18" hidden="1" x14ac:dyDescent="0.25">
      <c r="J1918" s="11" t="str">
        <f t="shared" si="148"/>
        <v/>
      </c>
      <c r="K1918" t="str">
        <f>IF(ROW()-ROW($K$4)+1&gt;COUNTA($J$4:$J$5000)*COUNTA(TabPP[Players playing]),"",INDEX($J$4:$J$5000,INT((ROW()-ROW($K$4))/COUNTA(TabPP[Players playing])+1))&amp;"-"&amp;INDEX(TabPP[Players playing],MOD(ROW()-ROW($K$4),COUNTA(TabPP[Players playing]))+1))</f>
        <v>G5--</v>
      </c>
      <c r="L1918" t="str">
        <f t="shared" si="150"/>
        <v/>
      </c>
      <c r="M1918" t="str">
        <f t="shared" si="151"/>
        <v/>
      </c>
      <c r="N1918" t="str">
        <f t="shared" si="152"/>
        <v/>
      </c>
      <c r="O1918" t="str">
        <f t="array" ref="O1918">IFERROR(INDEX($L$4:$L$5000,_xlfn.AGGREGATE(15,6,IF($L$4:$L$5000&lt;&gt;"",ROW($L$4:$L$5000)-ROW($L$4)+1,NA()),ROWS($O$4:O1918))),"")</f>
        <v/>
      </c>
      <c r="P1918" t="str">
        <f>IF(O1918="","",IF(INDEX(TabPlayer2[Players],MATCH(P1917,TabPlayer2[Players],0)+1)="",$B$4,INDEX(TabPlayer2[Players],MATCH(P1917,TabPlayer2[Players],0)+1)))</f>
        <v/>
      </c>
      <c r="Q1918" t="str">
        <f t="shared" si="149"/>
        <v/>
      </c>
      <c r="R1918" t="str">
        <f>IF(TabResults[[#This Row],[Games-Periods-Players]]="","",1)</f>
        <v/>
      </c>
    </row>
    <row r="1919" spans="10:18" hidden="1" x14ac:dyDescent="0.25">
      <c r="J1919" s="11" t="str">
        <f t="shared" si="148"/>
        <v/>
      </c>
      <c r="K1919" t="str">
        <f>IF(ROW()-ROW($K$4)+1&gt;COUNTA($J$4:$J$5000)*COUNTA(TabPP[Players playing]),"",INDEX($J$4:$J$5000,INT((ROW()-ROW($K$4))/COUNTA(TabPP[Players playing])+1))&amp;"-"&amp;INDEX(TabPP[Players playing],MOD(ROW()-ROW($K$4),COUNTA(TabPP[Players playing]))+1))</f>
        <v>G5--</v>
      </c>
      <c r="L1919" t="str">
        <f t="shared" si="150"/>
        <v/>
      </c>
      <c r="M1919" t="str">
        <f t="shared" si="151"/>
        <v/>
      </c>
      <c r="N1919" t="str">
        <f t="shared" si="152"/>
        <v/>
      </c>
      <c r="O1919" t="str">
        <f t="array" ref="O1919">IFERROR(INDEX($L$4:$L$5000,_xlfn.AGGREGATE(15,6,IF($L$4:$L$5000&lt;&gt;"",ROW($L$4:$L$5000)-ROW($L$4)+1,NA()),ROWS($O$4:O1919))),"")</f>
        <v/>
      </c>
      <c r="P1919" t="str">
        <f>IF(O1919="","",IF(INDEX(TabPlayer2[Players],MATCH(P1918,TabPlayer2[Players],0)+1)="",$B$4,INDEX(TabPlayer2[Players],MATCH(P1918,TabPlayer2[Players],0)+1)))</f>
        <v/>
      </c>
      <c r="Q1919" t="str">
        <f t="shared" si="149"/>
        <v/>
      </c>
      <c r="R1919" t="str">
        <f>IF(TabResults[[#This Row],[Games-Periods-Players]]="","",1)</f>
        <v/>
      </c>
    </row>
    <row r="1920" spans="10:18" hidden="1" x14ac:dyDescent="0.25">
      <c r="J1920" s="11" t="str">
        <f t="shared" si="148"/>
        <v/>
      </c>
      <c r="K1920" t="str">
        <f>IF(ROW()-ROW($K$4)+1&gt;COUNTA($J$4:$J$5000)*COUNTA(TabPP[Players playing]),"",INDEX($J$4:$J$5000,INT((ROW()-ROW($K$4))/COUNTA(TabPP[Players playing])+1))&amp;"-"&amp;INDEX(TabPP[Players playing],MOD(ROW()-ROW($K$4),COUNTA(TabPP[Players playing]))+1))</f>
        <v>G5--</v>
      </c>
      <c r="L1920" t="str">
        <f t="shared" si="150"/>
        <v/>
      </c>
      <c r="M1920" t="str">
        <f t="shared" si="151"/>
        <v/>
      </c>
      <c r="N1920" t="str">
        <f t="shared" si="152"/>
        <v/>
      </c>
      <c r="O1920" t="str">
        <f t="array" ref="O1920">IFERROR(INDEX($L$4:$L$5000,_xlfn.AGGREGATE(15,6,IF($L$4:$L$5000&lt;&gt;"",ROW($L$4:$L$5000)-ROW($L$4)+1,NA()),ROWS($O$4:O1920))),"")</f>
        <v/>
      </c>
      <c r="P1920" t="str">
        <f>IF(O1920="","",IF(INDEX(TabPlayer2[Players],MATCH(P1919,TabPlayer2[Players],0)+1)="",$B$4,INDEX(TabPlayer2[Players],MATCH(P1919,TabPlayer2[Players],0)+1)))</f>
        <v/>
      </c>
      <c r="Q1920" t="str">
        <f t="shared" si="149"/>
        <v/>
      </c>
      <c r="R1920" t="str">
        <f>IF(TabResults[[#This Row],[Games-Periods-Players]]="","",1)</f>
        <v/>
      </c>
    </row>
    <row r="1921" spans="10:18" hidden="1" x14ac:dyDescent="0.25">
      <c r="J1921" s="11" t="str">
        <f t="shared" si="148"/>
        <v/>
      </c>
      <c r="K1921" t="str">
        <f>IF(ROW()-ROW($K$4)+1&gt;COUNTA($J$4:$J$5000)*COUNTA(TabPP[Players playing]),"",INDEX($J$4:$J$5000,INT((ROW()-ROW($K$4))/COUNTA(TabPP[Players playing])+1))&amp;"-"&amp;INDEX(TabPP[Players playing],MOD(ROW()-ROW($K$4),COUNTA(TabPP[Players playing]))+1))</f>
        <v>G5--</v>
      </c>
      <c r="L1921" t="str">
        <f t="shared" si="150"/>
        <v/>
      </c>
      <c r="M1921" t="str">
        <f t="shared" si="151"/>
        <v/>
      </c>
      <c r="N1921" t="str">
        <f t="shared" si="152"/>
        <v/>
      </c>
      <c r="O1921" t="str">
        <f t="array" ref="O1921">IFERROR(INDEX($L$4:$L$5000,_xlfn.AGGREGATE(15,6,IF($L$4:$L$5000&lt;&gt;"",ROW($L$4:$L$5000)-ROW($L$4)+1,NA()),ROWS($O$4:O1921))),"")</f>
        <v/>
      </c>
      <c r="P1921" t="str">
        <f>IF(O1921="","",IF(INDEX(TabPlayer2[Players],MATCH(P1920,TabPlayer2[Players],0)+1)="",$B$4,INDEX(TabPlayer2[Players],MATCH(P1920,TabPlayer2[Players],0)+1)))</f>
        <v/>
      </c>
      <c r="Q1921" t="str">
        <f t="shared" si="149"/>
        <v/>
      </c>
      <c r="R1921" t="str">
        <f>IF(TabResults[[#This Row],[Games-Periods-Players]]="","",1)</f>
        <v/>
      </c>
    </row>
    <row r="1922" spans="10:18" hidden="1" x14ac:dyDescent="0.25">
      <c r="J1922" s="11" t="str">
        <f t="shared" si="148"/>
        <v/>
      </c>
      <c r="K1922" t="str">
        <f>IF(ROW()-ROW($K$4)+1&gt;COUNTA($J$4:$J$5000)*COUNTA(TabPP[Players playing]),"",INDEX($J$4:$J$5000,INT((ROW()-ROW($K$4))/COUNTA(TabPP[Players playing])+1))&amp;"-"&amp;INDEX(TabPP[Players playing],MOD(ROW()-ROW($K$4),COUNTA(TabPP[Players playing]))+1))</f>
        <v>G5--</v>
      </c>
      <c r="L1922" t="str">
        <f t="shared" si="150"/>
        <v/>
      </c>
      <c r="M1922" t="str">
        <f t="shared" si="151"/>
        <v/>
      </c>
      <c r="N1922" t="str">
        <f t="shared" si="152"/>
        <v/>
      </c>
      <c r="O1922" t="str">
        <f t="array" ref="O1922">IFERROR(INDEX($L$4:$L$5000,_xlfn.AGGREGATE(15,6,IF($L$4:$L$5000&lt;&gt;"",ROW($L$4:$L$5000)-ROW($L$4)+1,NA()),ROWS($O$4:O1922))),"")</f>
        <v/>
      </c>
      <c r="P1922" t="str">
        <f>IF(O1922="","",IF(INDEX(TabPlayer2[Players],MATCH(P1921,TabPlayer2[Players],0)+1)="",$B$4,INDEX(TabPlayer2[Players],MATCH(P1921,TabPlayer2[Players],0)+1)))</f>
        <v/>
      </c>
      <c r="Q1922" t="str">
        <f t="shared" si="149"/>
        <v/>
      </c>
      <c r="R1922" t="str">
        <f>IF(TabResults[[#This Row],[Games-Periods-Players]]="","",1)</f>
        <v/>
      </c>
    </row>
    <row r="1923" spans="10:18" hidden="1" x14ac:dyDescent="0.25">
      <c r="J1923" s="11" t="str">
        <f t="shared" si="148"/>
        <v/>
      </c>
      <c r="K1923" t="str">
        <f>IF(ROW()-ROW($K$4)+1&gt;COUNTA($J$4:$J$5000)*COUNTA(TabPP[Players playing]),"",INDEX($J$4:$J$5000,INT((ROW()-ROW($K$4))/COUNTA(TabPP[Players playing])+1))&amp;"-"&amp;INDEX(TabPP[Players playing],MOD(ROW()-ROW($K$4),COUNTA(TabPP[Players playing]))+1))</f>
        <v>G5--</v>
      </c>
      <c r="L1923" t="str">
        <f t="shared" si="150"/>
        <v/>
      </c>
      <c r="M1923" t="str">
        <f t="shared" si="151"/>
        <v/>
      </c>
      <c r="N1923" t="str">
        <f t="shared" si="152"/>
        <v/>
      </c>
      <c r="O1923" t="str">
        <f t="array" ref="O1923">IFERROR(INDEX($L$4:$L$5000,_xlfn.AGGREGATE(15,6,IF($L$4:$L$5000&lt;&gt;"",ROW($L$4:$L$5000)-ROW($L$4)+1,NA()),ROWS($O$4:O1923))),"")</f>
        <v/>
      </c>
      <c r="P1923" t="str">
        <f>IF(O1923="","",IF(INDEX(TabPlayer2[Players],MATCH(P1922,TabPlayer2[Players],0)+1)="",$B$4,INDEX(TabPlayer2[Players],MATCH(P1922,TabPlayer2[Players],0)+1)))</f>
        <v/>
      </c>
      <c r="Q1923" t="str">
        <f t="shared" si="149"/>
        <v/>
      </c>
      <c r="R1923" t="str">
        <f>IF(TabResults[[#This Row],[Games-Periods-Players]]="","",1)</f>
        <v/>
      </c>
    </row>
    <row r="1924" spans="10:18" hidden="1" x14ac:dyDescent="0.25">
      <c r="J1924" s="11" t="str">
        <f t="shared" ref="J1924:J1987" si="153">IF(ROW()-ROW($J$4)+1&gt;COUNTA($D$4:$D$23)*COUNTA($F$4:$F$23),"",INDEX($D$4:$D$23,INT((ROW()-ROW($J$4))/COUNTA($F$4:$F$23)+1))&amp;"-"&amp;INDEX($F$4:$F$23,MOD(ROW()-ROW($J$4),COUNTA($F$4:$F$23))+1))</f>
        <v/>
      </c>
      <c r="K1924" t="str">
        <f>IF(ROW()-ROW($K$4)+1&gt;COUNTA($J$4:$J$5000)*COUNTA(TabPP[Players playing]),"",INDEX($J$4:$J$5000,INT((ROW()-ROW($K$4))/COUNTA(TabPP[Players playing])+1))&amp;"-"&amp;INDEX(TabPP[Players playing],MOD(ROW()-ROW($K$4),COUNTA(TabPP[Players playing]))+1))</f>
        <v>G5--PP1</v>
      </c>
      <c r="L1924" t="str">
        <f t="shared" si="150"/>
        <v/>
      </c>
      <c r="M1924" t="str">
        <f t="shared" si="151"/>
        <v/>
      </c>
      <c r="N1924" t="str">
        <f t="shared" si="152"/>
        <v/>
      </c>
      <c r="O1924" t="str">
        <f t="array" ref="O1924">IFERROR(INDEX($L$4:$L$5000,_xlfn.AGGREGATE(15,6,IF($L$4:$L$5000&lt;&gt;"",ROW($L$4:$L$5000)-ROW($L$4)+1,NA()),ROWS($O$4:O1924))),"")</f>
        <v/>
      </c>
      <c r="P1924" t="str">
        <f>IF(O1924="","",IF(INDEX(TabPlayer2[Players],MATCH(P1923,TabPlayer2[Players],0)+1)="",$B$4,INDEX(TabPlayer2[Players],MATCH(P1923,TabPlayer2[Players],0)+1)))</f>
        <v/>
      </c>
      <c r="Q1924" t="str">
        <f t="shared" ref="Q1924:Q1987" si="154">IF(O1924="","",M1924&amp;"-"&amp;N1924&amp;"-"&amp;P1924)</f>
        <v/>
      </c>
      <c r="R1924" t="str">
        <f>IF(TabResults[[#This Row],[Games-Periods-Players]]="","",1)</f>
        <v/>
      </c>
    </row>
    <row r="1925" spans="10:18" hidden="1" x14ac:dyDescent="0.25">
      <c r="J1925" s="11" t="str">
        <f t="shared" si="153"/>
        <v/>
      </c>
      <c r="K1925" t="str">
        <f>IF(ROW()-ROW($K$4)+1&gt;COUNTA($J$4:$J$5000)*COUNTA(TabPP[Players playing]),"",INDEX($J$4:$J$5000,INT((ROW()-ROW($K$4))/COUNTA(TabPP[Players playing])+1))&amp;"-"&amp;INDEX(TabPP[Players playing],MOD(ROW()-ROW($K$4),COUNTA(TabPP[Players playing]))+1))</f>
        <v>G5--PP2</v>
      </c>
      <c r="L1925" t="str">
        <f t="shared" ref="L1925:L1988" si="155">IF(LEN(K1925)&gt;=9,K1925,"")</f>
        <v/>
      </c>
      <c r="M1925" t="str">
        <f t="shared" ref="M1925:M1988" si="156">TRIM(LEFT(SUBSTITUTE(O1925,"-",REPT(" ",LEN(O1925))),LEN(O1925)))</f>
        <v/>
      </c>
      <c r="N1925" t="str">
        <f t="shared" ref="N1925:N1988" si="157">TRIM(MID(SUBSTITUTE(O1925,"-",REPT(" ",LEN(O1925))),(2-1)*LEN(O1925)+1,LEN(O1925)))</f>
        <v/>
      </c>
      <c r="O1925" t="str">
        <f t="array" ref="O1925">IFERROR(INDEX($L$4:$L$5000,_xlfn.AGGREGATE(15,6,IF($L$4:$L$5000&lt;&gt;"",ROW($L$4:$L$5000)-ROW($L$4)+1,NA()),ROWS($O$4:O1925))),"")</f>
        <v/>
      </c>
      <c r="P1925" t="str">
        <f>IF(O1925="","",IF(INDEX(TabPlayer2[Players],MATCH(P1924,TabPlayer2[Players],0)+1)="",$B$4,INDEX(TabPlayer2[Players],MATCH(P1924,TabPlayer2[Players],0)+1)))</f>
        <v/>
      </c>
      <c r="Q1925" t="str">
        <f t="shared" si="154"/>
        <v/>
      </c>
      <c r="R1925" t="str">
        <f>IF(TabResults[[#This Row],[Games-Periods-Players]]="","",1)</f>
        <v/>
      </c>
    </row>
    <row r="1926" spans="10:18" hidden="1" x14ac:dyDescent="0.25">
      <c r="J1926" s="11" t="str">
        <f t="shared" si="153"/>
        <v/>
      </c>
      <c r="K1926" t="str">
        <f>IF(ROW()-ROW($K$4)+1&gt;COUNTA($J$4:$J$5000)*COUNTA(TabPP[Players playing]),"",INDEX($J$4:$J$5000,INT((ROW()-ROW($K$4))/COUNTA(TabPP[Players playing])+1))&amp;"-"&amp;INDEX(TabPP[Players playing],MOD(ROW()-ROW($K$4),COUNTA(TabPP[Players playing]))+1))</f>
        <v>G5--PP3</v>
      </c>
      <c r="L1926" t="str">
        <f t="shared" si="155"/>
        <v/>
      </c>
      <c r="M1926" t="str">
        <f t="shared" si="156"/>
        <v/>
      </c>
      <c r="N1926" t="str">
        <f t="shared" si="157"/>
        <v/>
      </c>
      <c r="O1926" t="str">
        <f t="array" ref="O1926">IFERROR(INDEX($L$4:$L$5000,_xlfn.AGGREGATE(15,6,IF($L$4:$L$5000&lt;&gt;"",ROW($L$4:$L$5000)-ROW($L$4)+1,NA()),ROWS($O$4:O1926))),"")</f>
        <v/>
      </c>
      <c r="P1926" t="str">
        <f>IF(O1926="","",IF(INDEX(TabPlayer2[Players],MATCH(P1925,TabPlayer2[Players],0)+1)="",$B$4,INDEX(TabPlayer2[Players],MATCH(P1925,TabPlayer2[Players],0)+1)))</f>
        <v/>
      </c>
      <c r="Q1926" t="str">
        <f t="shared" si="154"/>
        <v/>
      </c>
      <c r="R1926" t="str">
        <f>IF(TabResults[[#This Row],[Games-Periods-Players]]="","",1)</f>
        <v/>
      </c>
    </row>
    <row r="1927" spans="10:18" hidden="1" x14ac:dyDescent="0.25">
      <c r="J1927" s="11" t="str">
        <f t="shared" si="153"/>
        <v/>
      </c>
      <c r="K1927" t="str">
        <f>IF(ROW()-ROW($K$4)+1&gt;COUNTA($J$4:$J$5000)*COUNTA(TabPP[Players playing]),"",INDEX($J$4:$J$5000,INT((ROW()-ROW($K$4))/COUNTA(TabPP[Players playing])+1))&amp;"-"&amp;INDEX(TabPP[Players playing],MOD(ROW()-ROW($K$4),COUNTA(TabPP[Players playing]))+1))</f>
        <v>G5--PP4</v>
      </c>
      <c r="L1927" t="str">
        <f t="shared" si="155"/>
        <v/>
      </c>
      <c r="M1927" t="str">
        <f t="shared" si="156"/>
        <v/>
      </c>
      <c r="N1927" t="str">
        <f t="shared" si="157"/>
        <v/>
      </c>
      <c r="O1927" t="str">
        <f t="array" ref="O1927">IFERROR(INDEX($L$4:$L$5000,_xlfn.AGGREGATE(15,6,IF($L$4:$L$5000&lt;&gt;"",ROW($L$4:$L$5000)-ROW($L$4)+1,NA()),ROWS($O$4:O1927))),"")</f>
        <v/>
      </c>
      <c r="P1927" t="str">
        <f>IF(O1927="","",IF(INDEX(TabPlayer2[Players],MATCH(P1926,TabPlayer2[Players],0)+1)="",$B$4,INDEX(TabPlayer2[Players],MATCH(P1926,TabPlayer2[Players],0)+1)))</f>
        <v/>
      </c>
      <c r="Q1927" t="str">
        <f t="shared" si="154"/>
        <v/>
      </c>
      <c r="R1927" t="str">
        <f>IF(TabResults[[#This Row],[Games-Periods-Players]]="","",1)</f>
        <v/>
      </c>
    </row>
    <row r="1928" spans="10:18" hidden="1" x14ac:dyDescent="0.25">
      <c r="J1928" s="11" t="str">
        <f t="shared" si="153"/>
        <v/>
      </c>
      <c r="K1928" t="str">
        <f>IF(ROW()-ROW($K$4)+1&gt;COUNTA($J$4:$J$5000)*COUNTA(TabPP[Players playing]),"",INDEX($J$4:$J$5000,INT((ROW()-ROW($K$4))/COUNTA(TabPP[Players playing])+1))&amp;"-"&amp;INDEX(TabPP[Players playing],MOD(ROW()-ROW($K$4),COUNTA(TabPP[Players playing]))+1))</f>
        <v>G5--PP5</v>
      </c>
      <c r="L1928" t="str">
        <f t="shared" si="155"/>
        <v/>
      </c>
      <c r="M1928" t="str">
        <f t="shared" si="156"/>
        <v/>
      </c>
      <c r="N1928" t="str">
        <f t="shared" si="157"/>
        <v/>
      </c>
      <c r="O1928" t="str">
        <f t="array" ref="O1928">IFERROR(INDEX($L$4:$L$5000,_xlfn.AGGREGATE(15,6,IF($L$4:$L$5000&lt;&gt;"",ROW($L$4:$L$5000)-ROW($L$4)+1,NA()),ROWS($O$4:O1928))),"")</f>
        <v/>
      </c>
      <c r="P1928" t="str">
        <f>IF(O1928="","",IF(INDEX(TabPlayer2[Players],MATCH(P1927,TabPlayer2[Players],0)+1)="",$B$4,INDEX(TabPlayer2[Players],MATCH(P1927,TabPlayer2[Players],0)+1)))</f>
        <v/>
      </c>
      <c r="Q1928" t="str">
        <f t="shared" si="154"/>
        <v/>
      </c>
      <c r="R1928" t="str">
        <f>IF(TabResults[[#This Row],[Games-Periods-Players]]="","",1)</f>
        <v/>
      </c>
    </row>
    <row r="1929" spans="10:18" hidden="1" x14ac:dyDescent="0.25">
      <c r="J1929" s="11" t="str">
        <f t="shared" si="153"/>
        <v/>
      </c>
      <c r="K1929" t="str">
        <f>IF(ROW()-ROW($K$4)+1&gt;COUNTA($J$4:$J$5000)*COUNTA(TabPP[Players playing]),"",INDEX($J$4:$J$5000,INT((ROW()-ROW($K$4))/COUNTA(TabPP[Players playing])+1))&amp;"-"&amp;INDEX(TabPP[Players playing],MOD(ROW()-ROW($K$4),COUNTA(TabPP[Players playing]))+1))</f>
        <v>G5--</v>
      </c>
      <c r="L1929" t="str">
        <f t="shared" si="155"/>
        <v/>
      </c>
      <c r="M1929" t="str">
        <f t="shared" si="156"/>
        <v/>
      </c>
      <c r="N1929" t="str">
        <f t="shared" si="157"/>
        <v/>
      </c>
      <c r="O1929" t="str">
        <f t="array" ref="O1929">IFERROR(INDEX($L$4:$L$5000,_xlfn.AGGREGATE(15,6,IF($L$4:$L$5000&lt;&gt;"",ROW($L$4:$L$5000)-ROW($L$4)+1,NA()),ROWS($O$4:O1929))),"")</f>
        <v/>
      </c>
      <c r="P1929" t="str">
        <f>IF(O1929="","",IF(INDEX(TabPlayer2[Players],MATCH(P1928,TabPlayer2[Players],0)+1)="",$B$4,INDEX(TabPlayer2[Players],MATCH(P1928,TabPlayer2[Players],0)+1)))</f>
        <v/>
      </c>
      <c r="Q1929" t="str">
        <f t="shared" si="154"/>
        <v/>
      </c>
      <c r="R1929" t="str">
        <f>IF(TabResults[[#This Row],[Games-Periods-Players]]="","",1)</f>
        <v/>
      </c>
    </row>
    <row r="1930" spans="10:18" hidden="1" x14ac:dyDescent="0.25">
      <c r="J1930" s="11" t="str">
        <f t="shared" si="153"/>
        <v/>
      </c>
      <c r="K1930" t="str">
        <f>IF(ROW()-ROW($K$4)+1&gt;COUNTA($J$4:$J$5000)*COUNTA(TabPP[Players playing]),"",INDEX($J$4:$J$5000,INT((ROW()-ROW($K$4))/COUNTA(TabPP[Players playing])+1))&amp;"-"&amp;INDEX(TabPP[Players playing],MOD(ROW()-ROW($K$4),COUNTA(TabPP[Players playing]))+1))</f>
        <v>G5--</v>
      </c>
      <c r="L1930" t="str">
        <f t="shared" si="155"/>
        <v/>
      </c>
      <c r="M1930" t="str">
        <f t="shared" si="156"/>
        <v/>
      </c>
      <c r="N1930" t="str">
        <f t="shared" si="157"/>
        <v/>
      </c>
      <c r="O1930" t="str">
        <f t="array" ref="O1930">IFERROR(INDEX($L$4:$L$5000,_xlfn.AGGREGATE(15,6,IF($L$4:$L$5000&lt;&gt;"",ROW($L$4:$L$5000)-ROW($L$4)+1,NA()),ROWS($O$4:O1930))),"")</f>
        <v/>
      </c>
      <c r="P1930" t="str">
        <f>IF(O1930="","",IF(INDEX(TabPlayer2[Players],MATCH(P1929,TabPlayer2[Players],0)+1)="",$B$4,INDEX(TabPlayer2[Players],MATCH(P1929,TabPlayer2[Players],0)+1)))</f>
        <v/>
      </c>
      <c r="Q1930" t="str">
        <f t="shared" si="154"/>
        <v/>
      </c>
      <c r="R1930" t="str">
        <f>IF(TabResults[[#This Row],[Games-Periods-Players]]="","",1)</f>
        <v/>
      </c>
    </row>
    <row r="1931" spans="10:18" hidden="1" x14ac:dyDescent="0.25">
      <c r="J1931" s="11" t="str">
        <f t="shared" si="153"/>
        <v/>
      </c>
      <c r="K1931" t="str">
        <f>IF(ROW()-ROW($K$4)+1&gt;COUNTA($J$4:$J$5000)*COUNTA(TabPP[Players playing]),"",INDEX($J$4:$J$5000,INT((ROW()-ROW($K$4))/COUNTA(TabPP[Players playing])+1))&amp;"-"&amp;INDEX(TabPP[Players playing],MOD(ROW()-ROW($K$4),COUNTA(TabPP[Players playing]))+1))</f>
        <v>G5--</v>
      </c>
      <c r="L1931" t="str">
        <f t="shared" si="155"/>
        <v/>
      </c>
      <c r="M1931" t="str">
        <f t="shared" si="156"/>
        <v/>
      </c>
      <c r="N1931" t="str">
        <f t="shared" si="157"/>
        <v/>
      </c>
      <c r="O1931" t="str">
        <f t="array" ref="O1931">IFERROR(INDEX($L$4:$L$5000,_xlfn.AGGREGATE(15,6,IF($L$4:$L$5000&lt;&gt;"",ROW($L$4:$L$5000)-ROW($L$4)+1,NA()),ROWS($O$4:O1931))),"")</f>
        <v/>
      </c>
      <c r="P1931" t="str">
        <f>IF(O1931="","",IF(INDEX(TabPlayer2[Players],MATCH(P1930,TabPlayer2[Players],0)+1)="",$B$4,INDEX(TabPlayer2[Players],MATCH(P1930,TabPlayer2[Players],0)+1)))</f>
        <v/>
      </c>
      <c r="Q1931" t="str">
        <f t="shared" si="154"/>
        <v/>
      </c>
      <c r="R1931" t="str">
        <f>IF(TabResults[[#This Row],[Games-Periods-Players]]="","",1)</f>
        <v/>
      </c>
    </row>
    <row r="1932" spans="10:18" hidden="1" x14ac:dyDescent="0.25">
      <c r="J1932" s="11" t="str">
        <f t="shared" si="153"/>
        <v/>
      </c>
      <c r="K1932" t="str">
        <f>IF(ROW()-ROW($K$4)+1&gt;COUNTA($J$4:$J$5000)*COUNTA(TabPP[Players playing]),"",INDEX($J$4:$J$5000,INT((ROW()-ROW($K$4))/COUNTA(TabPP[Players playing])+1))&amp;"-"&amp;INDEX(TabPP[Players playing],MOD(ROW()-ROW($K$4),COUNTA(TabPP[Players playing]))+1))</f>
        <v>G5--</v>
      </c>
      <c r="L1932" t="str">
        <f t="shared" si="155"/>
        <v/>
      </c>
      <c r="M1932" t="str">
        <f t="shared" si="156"/>
        <v/>
      </c>
      <c r="N1932" t="str">
        <f t="shared" si="157"/>
        <v/>
      </c>
      <c r="O1932" t="str">
        <f t="array" ref="O1932">IFERROR(INDEX($L$4:$L$5000,_xlfn.AGGREGATE(15,6,IF($L$4:$L$5000&lt;&gt;"",ROW($L$4:$L$5000)-ROW($L$4)+1,NA()),ROWS($O$4:O1932))),"")</f>
        <v/>
      </c>
      <c r="P1932" t="str">
        <f>IF(O1932="","",IF(INDEX(TabPlayer2[Players],MATCH(P1931,TabPlayer2[Players],0)+1)="",$B$4,INDEX(TabPlayer2[Players],MATCH(P1931,TabPlayer2[Players],0)+1)))</f>
        <v/>
      </c>
      <c r="Q1932" t="str">
        <f t="shared" si="154"/>
        <v/>
      </c>
      <c r="R1932" t="str">
        <f>IF(TabResults[[#This Row],[Games-Periods-Players]]="","",1)</f>
        <v/>
      </c>
    </row>
    <row r="1933" spans="10:18" hidden="1" x14ac:dyDescent="0.25">
      <c r="J1933" s="11" t="str">
        <f t="shared" si="153"/>
        <v/>
      </c>
      <c r="K1933" t="str">
        <f>IF(ROW()-ROW($K$4)+1&gt;COUNTA($J$4:$J$5000)*COUNTA(TabPP[Players playing]),"",INDEX($J$4:$J$5000,INT((ROW()-ROW($K$4))/COUNTA(TabPP[Players playing])+1))&amp;"-"&amp;INDEX(TabPP[Players playing],MOD(ROW()-ROW($K$4),COUNTA(TabPP[Players playing]))+1))</f>
        <v>G5--</v>
      </c>
      <c r="L1933" t="str">
        <f t="shared" si="155"/>
        <v/>
      </c>
      <c r="M1933" t="str">
        <f t="shared" si="156"/>
        <v/>
      </c>
      <c r="N1933" t="str">
        <f t="shared" si="157"/>
        <v/>
      </c>
      <c r="O1933" t="str">
        <f t="array" ref="O1933">IFERROR(INDEX($L$4:$L$5000,_xlfn.AGGREGATE(15,6,IF($L$4:$L$5000&lt;&gt;"",ROW($L$4:$L$5000)-ROW($L$4)+1,NA()),ROWS($O$4:O1933))),"")</f>
        <v/>
      </c>
      <c r="P1933" t="str">
        <f>IF(O1933="","",IF(INDEX(TabPlayer2[Players],MATCH(P1932,TabPlayer2[Players],0)+1)="",$B$4,INDEX(TabPlayer2[Players],MATCH(P1932,TabPlayer2[Players],0)+1)))</f>
        <v/>
      </c>
      <c r="Q1933" t="str">
        <f t="shared" si="154"/>
        <v/>
      </c>
      <c r="R1933" t="str">
        <f>IF(TabResults[[#This Row],[Games-Periods-Players]]="","",1)</f>
        <v/>
      </c>
    </row>
    <row r="1934" spans="10:18" hidden="1" x14ac:dyDescent="0.25">
      <c r="J1934" s="11" t="str">
        <f t="shared" si="153"/>
        <v/>
      </c>
      <c r="K1934" t="str">
        <f>IF(ROW()-ROW($K$4)+1&gt;COUNTA($J$4:$J$5000)*COUNTA(TabPP[Players playing]),"",INDEX($J$4:$J$5000,INT((ROW()-ROW($K$4))/COUNTA(TabPP[Players playing])+1))&amp;"-"&amp;INDEX(TabPP[Players playing],MOD(ROW()-ROW($K$4),COUNTA(TabPP[Players playing]))+1))</f>
        <v>G5--</v>
      </c>
      <c r="L1934" t="str">
        <f t="shared" si="155"/>
        <v/>
      </c>
      <c r="M1934" t="str">
        <f t="shared" si="156"/>
        <v/>
      </c>
      <c r="N1934" t="str">
        <f t="shared" si="157"/>
        <v/>
      </c>
      <c r="O1934" t="str">
        <f t="array" ref="O1934">IFERROR(INDEX($L$4:$L$5000,_xlfn.AGGREGATE(15,6,IF($L$4:$L$5000&lt;&gt;"",ROW($L$4:$L$5000)-ROW($L$4)+1,NA()),ROWS($O$4:O1934))),"")</f>
        <v/>
      </c>
      <c r="P1934" t="str">
        <f>IF(O1934="","",IF(INDEX(TabPlayer2[Players],MATCH(P1933,TabPlayer2[Players],0)+1)="",$B$4,INDEX(TabPlayer2[Players],MATCH(P1933,TabPlayer2[Players],0)+1)))</f>
        <v/>
      </c>
      <c r="Q1934" t="str">
        <f t="shared" si="154"/>
        <v/>
      </c>
      <c r="R1934" t="str">
        <f>IF(TabResults[[#This Row],[Games-Periods-Players]]="","",1)</f>
        <v/>
      </c>
    </row>
    <row r="1935" spans="10:18" hidden="1" x14ac:dyDescent="0.25">
      <c r="J1935" s="11" t="str">
        <f t="shared" si="153"/>
        <v/>
      </c>
      <c r="K1935" t="str">
        <f>IF(ROW()-ROW($K$4)+1&gt;COUNTA($J$4:$J$5000)*COUNTA(TabPP[Players playing]),"",INDEX($J$4:$J$5000,INT((ROW()-ROW($K$4))/COUNTA(TabPP[Players playing])+1))&amp;"-"&amp;INDEX(TabPP[Players playing],MOD(ROW()-ROW($K$4),COUNTA(TabPP[Players playing]))+1))</f>
        <v>G5--</v>
      </c>
      <c r="L1935" t="str">
        <f t="shared" si="155"/>
        <v/>
      </c>
      <c r="M1935" t="str">
        <f t="shared" si="156"/>
        <v/>
      </c>
      <c r="N1935" t="str">
        <f t="shared" si="157"/>
        <v/>
      </c>
      <c r="O1935" t="str">
        <f t="array" ref="O1935">IFERROR(INDEX($L$4:$L$5000,_xlfn.AGGREGATE(15,6,IF($L$4:$L$5000&lt;&gt;"",ROW($L$4:$L$5000)-ROW($L$4)+1,NA()),ROWS($O$4:O1935))),"")</f>
        <v/>
      </c>
      <c r="P1935" t="str">
        <f>IF(O1935="","",IF(INDEX(TabPlayer2[Players],MATCH(P1934,TabPlayer2[Players],0)+1)="",$B$4,INDEX(TabPlayer2[Players],MATCH(P1934,TabPlayer2[Players],0)+1)))</f>
        <v/>
      </c>
      <c r="Q1935" t="str">
        <f t="shared" si="154"/>
        <v/>
      </c>
      <c r="R1935" t="str">
        <f>IF(TabResults[[#This Row],[Games-Periods-Players]]="","",1)</f>
        <v/>
      </c>
    </row>
    <row r="1936" spans="10:18" hidden="1" x14ac:dyDescent="0.25">
      <c r="J1936" s="11" t="str">
        <f t="shared" si="153"/>
        <v/>
      </c>
      <c r="K1936" t="str">
        <f>IF(ROW()-ROW($K$4)+1&gt;COUNTA($J$4:$J$5000)*COUNTA(TabPP[Players playing]),"",INDEX($J$4:$J$5000,INT((ROW()-ROW($K$4))/COUNTA(TabPP[Players playing])+1))&amp;"-"&amp;INDEX(TabPP[Players playing],MOD(ROW()-ROW($K$4),COUNTA(TabPP[Players playing]))+1))</f>
        <v>G5--</v>
      </c>
      <c r="L1936" t="str">
        <f t="shared" si="155"/>
        <v/>
      </c>
      <c r="M1936" t="str">
        <f t="shared" si="156"/>
        <v/>
      </c>
      <c r="N1936" t="str">
        <f t="shared" si="157"/>
        <v/>
      </c>
      <c r="O1936" t="str">
        <f t="array" ref="O1936">IFERROR(INDEX($L$4:$L$5000,_xlfn.AGGREGATE(15,6,IF($L$4:$L$5000&lt;&gt;"",ROW($L$4:$L$5000)-ROW($L$4)+1,NA()),ROWS($O$4:O1936))),"")</f>
        <v/>
      </c>
      <c r="P1936" t="str">
        <f>IF(O1936="","",IF(INDEX(TabPlayer2[Players],MATCH(P1935,TabPlayer2[Players],0)+1)="",$B$4,INDEX(TabPlayer2[Players],MATCH(P1935,TabPlayer2[Players],0)+1)))</f>
        <v/>
      </c>
      <c r="Q1936" t="str">
        <f t="shared" si="154"/>
        <v/>
      </c>
      <c r="R1936" t="str">
        <f>IF(TabResults[[#This Row],[Games-Periods-Players]]="","",1)</f>
        <v/>
      </c>
    </row>
    <row r="1937" spans="10:18" hidden="1" x14ac:dyDescent="0.25">
      <c r="J1937" s="11" t="str">
        <f t="shared" si="153"/>
        <v/>
      </c>
      <c r="K1937" t="str">
        <f>IF(ROW()-ROW($K$4)+1&gt;COUNTA($J$4:$J$5000)*COUNTA(TabPP[Players playing]),"",INDEX($J$4:$J$5000,INT((ROW()-ROW($K$4))/COUNTA(TabPP[Players playing])+1))&amp;"-"&amp;INDEX(TabPP[Players playing],MOD(ROW()-ROW($K$4),COUNTA(TabPP[Players playing]))+1))</f>
        <v>G5--</v>
      </c>
      <c r="L1937" t="str">
        <f t="shared" si="155"/>
        <v/>
      </c>
      <c r="M1937" t="str">
        <f t="shared" si="156"/>
        <v/>
      </c>
      <c r="N1937" t="str">
        <f t="shared" si="157"/>
        <v/>
      </c>
      <c r="O1937" t="str">
        <f t="array" ref="O1937">IFERROR(INDEX($L$4:$L$5000,_xlfn.AGGREGATE(15,6,IF($L$4:$L$5000&lt;&gt;"",ROW($L$4:$L$5000)-ROW($L$4)+1,NA()),ROWS($O$4:O1937))),"")</f>
        <v/>
      </c>
      <c r="P1937" t="str">
        <f>IF(O1937="","",IF(INDEX(TabPlayer2[Players],MATCH(P1936,TabPlayer2[Players],0)+1)="",$B$4,INDEX(TabPlayer2[Players],MATCH(P1936,TabPlayer2[Players],0)+1)))</f>
        <v/>
      </c>
      <c r="Q1937" t="str">
        <f t="shared" si="154"/>
        <v/>
      </c>
      <c r="R1937" t="str">
        <f>IF(TabResults[[#This Row],[Games-Periods-Players]]="","",1)</f>
        <v/>
      </c>
    </row>
    <row r="1938" spans="10:18" hidden="1" x14ac:dyDescent="0.25">
      <c r="J1938" s="11" t="str">
        <f t="shared" si="153"/>
        <v/>
      </c>
      <c r="K1938" t="str">
        <f>IF(ROW()-ROW($K$4)+1&gt;COUNTA($J$4:$J$5000)*COUNTA(TabPP[Players playing]),"",INDEX($J$4:$J$5000,INT((ROW()-ROW($K$4))/COUNTA(TabPP[Players playing])+1))&amp;"-"&amp;INDEX(TabPP[Players playing],MOD(ROW()-ROW($K$4),COUNTA(TabPP[Players playing]))+1))</f>
        <v>G5--</v>
      </c>
      <c r="L1938" t="str">
        <f t="shared" si="155"/>
        <v/>
      </c>
      <c r="M1938" t="str">
        <f t="shared" si="156"/>
        <v/>
      </c>
      <c r="N1938" t="str">
        <f t="shared" si="157"/>
        <v/>
      </c>
      <c r="O1938" t="str">
        <f t="array" ref="O1938">IFERROR(INDEX($L$4:$L$5000,_xlfn.AGGREGATE(15,6,IF($L$4:$L$5000&lt;&gt;"",ROW($L$4:$L$5000)-ROW($L$4)+1,NA()),ROWS($O$4:O1938))),"")</f>
        <v/>
      </c>
      <c r="P1938" t="str">
        <f>IF(O1938="","",IF(INDEX(TabPlayer2[Players],MATCH(P1937,TabPlayer2[Players],0)+1)="",$B$4,INDEX(TabPlayer2[Players],MATCH(P1937,TabPlayer2[Players],0)+1)))</f>
        <v/>
      </c>
      <c r="Q1938" t="str">
        <f t="shared" si="154"/>
        <v/>
      </c>
      <c r="R1938" t="str">
        <f>IF(TabResults[[#This Row],[Games-Periods-Players]]="","",1)</f>
        <v/>
      </c>
    </row>
    <row r="1939" spans="10:18" hidden="1" x14ac:dyDescent="0.25">
      <c r="J1939" s="11" t="str">
        <f t="shared" si="153"/>
        <v/>
      </c>
      <c r="K1939" t="str">
        <f>IF(ROW()-ROW($K$4)+1&gt;COUNTA($J$4:$J$5000)*COUNTA(TabPP[Players playing]),"",INDEX($J$4:$J$5000,INT((ROW()-ROW($K$4))/COUNTA(TabPP[Players playing])+1))&amp;"-"&amp;INDEX(TabPP[Players playing],MOD(ROW()-ROW($K$4),COUNTA(TabPP[Players playing]))+1))</f>
        <v>G5--</v>
      </c>
      <c r="L1939" t="str">
        <f t="shared" si="155"/>
        <v/>
      </c>
      <c r="M1939" t="str">
        <f t="shared" si="156"/>
        <v/>
      </c>
      <c r="N1939" t="str">
        <f t="shared" si="157"/>
        <v/>
      </c>
      <c r="O1939" t="str">
        <f t="array" ref="O1939">IFERROR(INDEX($L$4:$L$5000,_xlfn.AGGREGATE(15,6,IF($L$4:$L$5000&lt;&gt;"",ROW($L$4:$L$5000)-ROW($L$4)+1,NA()),ROWS($O$4:O1939))),"")</f>
        <v/>
      </c>
      <c r="P1939" t="str">
        <f>IF(O1939="","",IF(INDEX(TabPlayer2[Players],MATCH(P1938,TabPlayer2[Players],0)+1)="",$B$4,INDEX(TabPlayer2[Players],MATCH(P1938,TabPlayer2[Players],0)+1)))</f>
        <v/>
      </c>
      <c r="Q1939" t="str">
        <f t="shared" si="154"/>
        <v/>
      </c>
      <c r="R1939" t="str">
        <f>IF(TabResults[[#This Row],[Games-Periods-Players]]="","",1)</f>
        <v/>
      </c>
    </row>
    <row r="1940" spans="10:18" hidden="1" x14ac:dyDescent="0.25">
      <c r="J1940" s="11" t="str">
        <f t="shared" si="153"/>
        <v/>
      </c>
      <c r="K1940" t="str">
        <f>IF(ROW()-ROW($K$4)+1&gt;COUNTA($J$4:$J$5000)*COUNTA(TabPP[Players playing]),"",INDEX($J$4:$J$5000,INT((ROW()-ROW($K$4))/COUNTA(TabPP[Players playing])+1))&amp;"-"&amp;INDEX(TabPP[Players playing],MOD(ROW()-ROW($K$4),COUNTA(TabPP[Players playing]))+1))</f>
        <v>G5--</v>
      </c>
      <c r="L1940" t="str">
        <f t="shared" si="155"/>
        <v/>
      </c>
      <c r="M1940" t="str">
        <f t="shared" si="156"/>
        <v/>
      </c>
      <c r="N1940" t="str">
        <f t="shared" si="157"/>
        <v/>
      </c>
      <c r="O1940" t="str">
        <f t="array" ref="O1940">IFERROR(INDEX($L$4:$L$5000,_xlfn.AGGREGATE(15,6,IF($L$4:$L$5000&lt;&gt;"",ROW($L$4:$L$5000)-ROW($L$4)+1,NA()),ROWS($O$4:O1940))),"")</f>
        <v/>
      </c>
      <c r="P1940" t="str">
        <f>IF(O1940="","",IF(INDEX(TabPlayer2[Players],MATCH(P1939,TabPlayer2[Players],0)+1)="",$B$4,INDEX(TabPlayer2[Players],MATCH(P1939,TabPlayer2[Players],0)+1)))</f>
        <v/>
      </c>
      <c r="Q1940" t="str">
        <f t="shared" si="154"/>
        <v/>
      </c>
      <c r="R1940" t="str">
        <f>IF(TabResults[[#This Row],[Games-Periods-Players]]="","",1)</f>
        <v/>
      </c>
    </row>
    <row r="1941" spans="10:18" hidden="1" x14ac:dyDescent="0.25">
      <c r="J1941" s="11" t="str">
        <f t="shared" si="153"/>
        <v/>
      </c>
      <c r="K1941" t="str">
        <f>IF(ROW()-ROW($K$4)+1&gt;COUNTA($J$4:$J$5000)*COUNTA(TabPP[Players playing]),"",INDEX($J$4:$J$5000,INT((ROW()-ROW($K$4))/COUNTA(TabPP[Players playing])+1))&amp;"-"&amp;INDEX(TabPP[Players playing],MOD(ROW()-ROW($K$4),COUNTA(TabPP[Players playing]))+1))</f>
        <v>G5--</v>
      </c>
      <c r="L1941" t="str">
        <f t="shared" si="155"/>
        <v/>
      </c>
      <c r="M1941" t="str">
        <f t="shared" si="156"/>
        <v/>
      </c>
      <c r="N1941" t="str">
        <f t="shared" si="157"/>
        <v/>
      </c>
      <c r="O1941" t="str">
        <f t="array" ref="O1941">IFERROR(INDEX($L$4:$L$5000,_xlfn.AGGREGATE(15,6,IF($L$4:$L$5000&lt;&gt;"",ROW($L$4:$L$5000)-ROW($L$4)+1,NA()),ROWS($O$4:O1941))),"")</f>
        <v/>
      </c>
      <c r="P1941" t="str">
        <f>IF(O1941="","",IF(INDEX(TabPlayer2[Players],MATCH(P1940,TabPlayer2[Players],0)+1)="",$B$4,INDEX(TabPlayer2[Players],MATCH(P1940,TabPlayer2[Players],0)+1)))</f>
        <v/>
      </c>
      <c r="Q1941" t="str">
        <f t="shared" si="154"/>
        <v/>
      </c>
      <c r="R1941" t="str">
        <f>IF(TabResults[[#This Row],[Games-Periods-Players]]="","",1)</f>
        <v/>
      </c>
    </row>
    <row r="1942" spans="10:18" hidden="1" x14ac:dyDescent="0.25">
      <c r="J1942" s="11" t="str">
        <f t="shared" si="153"/>
        <v/>
      </c>
      <c r="K1942" t="str">
        <f>IF(ROW()-ROW($K$4)+1&gt;COUNTA($J$4:$J$5000)*COUNTA(TabPP[Players playing]),"",INDEX($J$4:$J$5000,INT((ROW()-ROW($K$4))/COUNTA(TabPP[Players playing])+1))&amp;"-"&amp;INDEX(TabPP[Players playing],MOD(ROW()-ROW($K$4),COUNTA(TabPP[Players playing]))+1))</f>
        <v>G5--</v>
      </c>
      <c r="L1942" t="str">
        <f t="shared" si="155"/>
        <v/>
      </c>
      <c r="M1942" t="str">
        <f t="shared" si="156"/>
        <v/>
      </c>
      <c r="N1942" t="str">
        <f t="shared" si="157"/>
        <v/>
      </c>
      <c r="O1942" t="str">
        <f t="array" ref="O1942">IFERROR(INDEX($L$4:$L$5000,_xlfn.AGGREGATE(15,6,IF($L$4:$L$5000&lt;&gt;"",ROW($L$4:$L$5000)-ROW($L$4)+1,NA()),ROWS($O$4:O1942))),"")</f>
        <v/>
      </c>
      <c r="P1942" t="str">
        <f>IF(O1942="","",IF(INDEX(TabPlayer2[Players],MATCH(P1941,TabPlayer2[Players],0)+1)="",$B$4,INDEX(TabPlayer2[Players],MATCH(P1941,TabPlayer2[Players],0)+1)))</f>
        <v/>
      </c>
      <c r="Q1942" t="str">
        <f t="shared" si="154"/>
        <v/>
      </c>
      <c r="R1942" t="str">
        <f>IF(TabResults[[#This Row],[Games-Periods-Players]]="","",1)</f>
        <v/>
      </c>
    </row>
    <row r="1943" spans="10:18" hidden="1" x14ac:dyDescent="0.25">
      <c r="J1943" s="11" t="str">
        <f t="shared" si="153"/>
        <v/>
      </c>
      <c r="K1943" t="str">
        <f>IF(ROW()-ROW($K$4)+1&gt;COUNTA($J$4:$J$5000)*COUNTA(TabPP[Players playing]),"",INDEX($J$4:$J$5000,INT((ROW()-ROW($K$4))/COUNTA(TabPP[Players playing])+1))&amp;"-"&amp;INDEX(TabPP[Players playing],MOD(ROW()-ROW($K$4),COUNTA(TabPP[Players playing]))+1))</f>
        <v>G5--</v>
      </c>
      <c r="L1943" t="str">
        <f t="shared" si="155"/>
        <v/>
      </c>
      <c r="M1943" t="str">
        <f t="shared" si="156"/>
        <v/>
      </c>
      <c r="N1943" t="str">
        <f t="shared" si="157"/>
        <v/>
      </c>
      <c r="O1943" t="str">
        <f t="array" ref="O1943">IFERROR(INDEX($L$4:$L$5000,_xlfn.AGGREGATE(15,6,IF($L$4:$L$5000&lt;&gt;"",ROW($L$4:$L$5000)-ROW($L$4)+1,NA()),ROWS($O$4:O1943))),"")</f>
        <v/>
      </c>
      <c r="P1943" t="str">
        <f>IF(O1943="","",IF(INDEX(TabPlayer2[Players],MATCH(P1942,TabPlayer2[Players],0)+1)="",$B$4,INDEX(TabPlayer2[Players],MATCH(P1942,TabPlayer2[Players],0)+1)))</f>
        <v/>
      </c>
      <c r="Q1943" t="str">
        <f t="shared" si="154"/>
        <v/>
      </c>
      <c r="R1943" t="str">
        <f>IF(TabResults[[#This Row],[Games-Periods-Players]]="","",1)</f>
        <v/>
      </c>
    </row>
    <row r="1944" spans="10:18" hidden="1" x14ac:dyDescent="0.25">
      <c r="J1944" s="11" t="str">
        <f t="shared" si="153"/>
        <v/>
      </c>
      <c r="K1944" t="str">
        <f>IF(ROW()-ROW($K$4)+1&gt;COUNTA($J$4:$J$5000)*COUNTA(TabPP[Players playing]),"",INDEX($J$4:$J$5000,INT((ROW()-ROW($K$4))/COUNTA(TabPP[Players playing])+1))&amp;"-"&amp;INDEX(TabPP[Players playing],MOD(ROW()-ROW($K$4),COUNTA(TabPP[Players playing]))+1))</f>
        <v>G5--PP1</v>
      </c>
      <c r="L1944" t="str">
        <f t="shared" si="155"/>
        <v/>
      </c>
      <c r="M1944" t="str">
        <f t="shared" si="156"/>
        <v/>
      </c>
      <c r="N1944" t="str">
        <f t="shared" si="157"/>
        <v/>
      </c>
      <c r="O1944" t="str">
        <f t="array" ref="O1944">IFERROR(INDEX($L$4:$L$5000,_xlfn.AGGREGATE(15,6,IF($L$4:$L$5000&lt;&gt;"",ROW($L$4:$L$5000)-ROW($L$4)+1,NA()),ROWS($O$4:O1944))),"")</f>
        <v/>
      </c>
      <c r="P1944" t="str">
        <f>IF(O1944="","",IF(INDEX(TabPlayer2[Players],MATCH(P1943,TabPlayer2[Players],0)+1)="",$B$4,INDEX(TabPlayer2[Players],MATCH(P1943,TabPlayer2[Players],0)+1)))</f>
        <v/>
      </c>
      <c r="Q1944" t="str">
        <f t="shared" si="154"/>
        <v/>
      </c>
      <c r="R1944" t="str">
        <f>IF(TabResults[[#This Row],[Games-Periods-Players]]="","",1)</f>
        <v/>
      </c>
    </row>
    <row r="1945" spans="10:18" hidden="1" x14ac:dyDescent="0.25">
      <c r="J1945" s="11" t="str">
        <f t="shared" si="153"/>
        <v/>
      </c>
      <c r="K1945" t="str">
        <f>IF(ROW()-ROW($K$4)+1&gt;COUNTA($J$4:$J$5000)*COUNTA(TabPP[Players playing]),"",INDEX($J$4:$J$5000,INT((ROW()-ROW($K$4))/COUNTA(TabPP[Players playing])+1))&amp;"-"&amp;INDEX(TabPP[Players playing],MOD(ROW()-ROW($K$4),COUNTA(TabPP[Players playing]))+1))</f>
        <v>G5--PP2</v>
      </c>
      <c r="L1945" t="str">
        <f t="shared" si="155"/>
        <v/>
      </c>
      <c r="M1945" t="str">
        <f t="shared" si="156"/>
        <v/>
      </c>
      <c r="N1945" t="str">
        <f t="shared" si="157"/>
        <v/>
      </c>
      <c r="O1945" t="str">
        <f t="array" ref="O1945">IFERROR(INDEX($L$4:$L$5000,_xlfn.AGGREGATE(15,6,IF($L$4:$L$5000&lt;&gt;"",ROW($L$4:$L$5000)-ROW($L$4)+1,NA()),ROWS($O$4:O1945))),"")</f>
        <v/>
      </c>
      <c r="P1945" t="str">
        <f>IF(O1945="","",IF(INDEX(TabPlayer2[Players],MATCH(P1944,TabPlayer2[Players],0)+1)="",$B$4,INDEX(TabPlayer2[Players],MATCH(P1944,TabPlayer2[Players],0)+1)))</f>
        <v/>
      </c>
      <c r="Q1945" t="str">
        <f t="shared" si="154"/>
        <v/>
      </c>
      <c r="R1945" t="str">
        <f>IF(TabResults[[#This Row],[Games-Periods-Players]]="","",1)</f>
        <v/>
      </c>
    </row>
    <row r="1946" spans="10:18" hidden="1" x14ac:dyDescent="0.25">
      <c r="J1946" s="11" t="str">
        <f t="shared" si="153"/>
        <v/>
      </c>
      <c r="K1946" t="str">
        <f>IF(ROW()-ROW($K$4)+1&gt;COUNTA($J$4:$J$5000)*COUNTA(TabPP[Players playing]),"",INDEX($J$4:$J$5000,INT((ROW()-ROW($K$4))/COUNTA(TabPP[Players playing])+1))&amp;"-"&amp;INDEX(TabPP[Players playing],MOD(ROW()-ROW($K$4),COUNTA(TabPP[Players playing]))+1))</f>
        <v>G5--PP3</v>
      </c>
      <c r="L1946" t="str">
        <f t="shared" si="155"/>
        <v/>
      </c>
      <c r="M1946" t="str">
        <f t="shared" si="156"/>
        <v/>
      </c>
      <c r="N1946" t="str">
        <f t="shared" si="157"/>
        <v/>
      </c>
      <c r="O1946" t="str">
        <f t="array" ref="O1946">IFERROR(INDEX($L$4:$L$5000,_xlfn.AGGREGATE(15,6,IF($L$4:$L$5000&lt;&gt;"",ROW($L$4:$L$5000)-ROW($L$4)+1,NA()),ROWS($O$4:O1946))),"")</f>
        <v/>
      </c>
      <c r="P1946" t="str">
        <f>IF(O1946="","",IF(INDEX(TabPlayer2[Players],MATCH(P1945,TabPlayer2[Players],0)+1)="",$B$4,INDEX(TabPlayer2[Players],MATCH(P1945,TabPlayer2[Players],0)+1)))</f>
        <v/>
      </c>
      <c r="Q1946" t="str">
        <f t="shared" si="154"/>
        <v/>
      </c>
      <c r="R1946" t="str">
        <f>IF(TabResults[[#This Row],[Games-Periods-Players]]="","",1)</f>
        <v/>
      </c>
    </row>
    <row r="1947" spans="10:18" hidden="1" x14ac:dyDescent="0.25">
      <c r="J1947" s="11" t="str">
        <f t="shared" si="153"/>
        <v/>
      </c>
      <c r="K1947" t="str">
        <f>IF(ROW()-ROW($K$4)+1&gt;COUNTA($J$4:$J$5000)*COUNTA(TabPP[Players playing]),"",INDEX($J$4:$J$5000,INT((ROW()-ROW($K$4))/COUNTA(TabPP[Players playing])+1))&amp;"-"&amp;INDEX(TabPP[Players playing],MOD(ROW()-ROW($K$4),COUNTA(TabPP[Players playing]))+1))</f>
        <v>G5--PP4</v>
      </c>
      <c r="L1947" t="str">
        <f t="shared" si="155"/>
        <v/>
      </c>
      <c r="M1947" t="str">
        <f t="shared" si="156"/>
        <v/>
      </c>
      <c r="N1947" t="str">
        <f t="shared" si="157"/>
        <v/>
      </c>
      <c r="O1947" t="str">
        <f t="array" ref="O1947">IFERROR(INDEX($L$4:$L$5000,_xlfn.AGGREGATE(15,6,IF($L$4:$L$5000&lt;&gt;"",ROW($L$4:$L$5000)-ROW($L$4)+1,NA()),ROWS($O$4:O1947))),"")</f>
        <v/>
      </c>
      <c r="P1947" t="str">
        <f>IF(O1947="","",IF(INDEX(TabPlayer2[Players],MATCH(P1946,TabPlayer2[Players],0)+1)="",$B$4,INDEX(TabPlayer2[Players],MATCH(P1946,TabPlayer2[Players],0)+1)))</f>
        <v/>
      </c>
      <c r="Q1947" t="str">
        <f t="shared" si="154"/>
        <v/>
      </c>
      <c r="R1947" t="str">
        <f>IF(TabResults[[#This Row],[Games-Periods-Players]]="","",1)</f>
        <v/>
      </c>
    </row>
    <row r="1948" spans="10:18" hidden="1" x14ac:dyDescent="0.25">
      <c r="J1948" s="11" t="str">
        <f t="shared" si="153"/>
        <v/>
      </c>
      <c r="K1948" t="str">
        <f>IF(ROW()-ROW($K$4)+1&gt;COUNTA($J$4:$J$5000)*COUNTA(TabPP[Players playing]),"",INDEX($J$4:$J$5000,INT((ROW()-ROW($K$4))/COUNTA(TabPP[Players playing])+1))&amp;"-"&amp;INDEX(TabPP[Players playing],MOD(ROW()-ROW($K$4),COUNTA(TabPP[Players playing]))+1))</f>
        <v>G5--PP5</v>
      </c>
      <c r="L1948" t="str">
        <f t="shared" si="155"/>
        <v/>
      </c>
      <c r="M1948" t="str">
        <f t="shared" si="156"/>
        <v/>
      </c>
      <c r="N1948" t="str">
        <f t="shared" si="157"/>
        <v/>
      </c>
      <c r="O1948" t="str">
        <f t="array" ref="O1948">IFERROR(INDEX($L$4:$L$5000,_xlfn.AGGREGATE(15,6,IF($L$4:$L$5000&lt;&gt;"",ROW($L$4:$L$5000)-ROW($L$4)+1,NA()),ROWS($O$4:O1948))),"")</f>
        <v/>
      </c>
      <c r="P1948" t="str">
        <f>IF(O1948="","",IF(INDEX(TabPlayer2[Players],MATCH(P1947,TabPlayer2[Players],0)+1)="",$B$4,INDEX(TabPlayer2[Players],MATCH(P1947,TabPlayer2[Players],0)+1)))</f>
        <v/>
      </c>
      <c r="Q1948" t="str">
        <f t="shared" si="154"/>
        <v/>
      </c>
      <c r="R1948" t="str">
        <f>IF(TabResults[[#This Row],[Games-Periods-Players]]="","",1)</f>
        <v/>
      </c>
    </row>
    <row r="1949" spans="10:18" hidden="1" x14ac:dyDescent="0.25">
      <c r="J1949" s="11" t="str">
        <f t="shared" si="153"/>
        <v/>
      </c>
      <c r="K1949" t="str">
        <f>IF(ROW()-ROW($K$4)+1&gt;COUNTA($J$4:$J$5000)*COUNTA(TabPP[Players playing]),"",INDEX($J$4:$J$5000,INT((ROW()-ROW($K$4))/COUNTA(TabPP[Players playing])+1))&amp;"-"&amp;INDEX(TabPP[Players playing],MOD(ROW()-ROW($K$4),COUNTA(TabPP[Players playing]))+1))</f>
        <v>G5--</v>
      </c>
      <c r="L1949" t="str">
        <f t="shared" si="155"/>
        <v/>
      </c>
      <c r="M1949" t="str">
        <f t="shared" si="156"/>
        <v/>
      </c>
      <c r="N1949" t="str">
        <f t="shared" si="157"/>
        <v/>
      </c>
      <c r="O1949" t="str">
        <f t="array" ref="O1949">IFERROR(INDEX($L$4:$L$5000,_xlfn.AGGREGATE(15,6,IF($L$4:$L$5000&lt;&gt;"",ROW($L$4:$L$5000)-ROW($L$4)+1,NA()),ROWS($O$4:O1949))),"")</f>
        <v/>
      </c>
      <c r="P1949" t="str">
        <f>IF(O1949="","",IF(INDEX(TabPlayer2[Players],MATCH(P1948,TabPlayer2[Players],0)+1)="",$B$4,INDEX(TabPlayer2[Players],MATCH(P1948,TabPlayer2[Players],0)+1)))</f>
        <v/>
      </c>
      <c r="Q1949" t="str">
        <f t="shared" si="154"/>
        <v/>
      </c>
      <c r="R1949" t="str">
        <f>IF(TabResults[[#This Row],[Games-Periods-Players]]="","",1)</f>
        <v/>
      </c>
    </row>
    <row r="1950" spans="10:18" hidden="1" x14ac:dyDescent="0.25">
      <c r="J1950" s="11" t="str">
        <f t="shared" si="153"/>
        <v/>
      </c>
      <c r="K1950" t="str">
        <f>IF(ROW()-ROW($K$4)+1&gt;COUNTA($J$4:$J$5000)*COUNTA(TabPP[Players playing]),"",INDEX($J$4:$J$5000,INT((ROW()-ROW($K$4))/COUNTA(TabPP[Players playing])+1))&amp;"-"&amp;INDEX(TabPP[Players playing],MOD(ROW()-ROW($K$4),COUNTA(TabPP[Players playing]))+1))</f>
        <v>G5--</v>
      </c>
      <c r="L1950" t="str">
        <f t="shared" si="155"/>
        <v/>
      </c>
      <c r="M1950" t="str">
        <f t="shared" si="156"/>
        <v/>
      </c>
      <c r="N1950" t="str">
        <f t="shared" si="157"/>
        <v/>
      </c>
      <c r="O1950" t="str">
        <f t="array" ref="O1950">IFERROR(INDEX($L$4:$L$5000,_xlfn.AGGREGATE(15,6,IF($L$4:$L$5000&lt;&gt;"",ROW($L$4:$L$5000)-ROW($L$4)+1,NA()),ROWS($O$4:O1950))),"")</f>
        <v/>
      </c>
      <c r="P1950" t="str">
        <f>IF(O1950="","",IF(INDEX(TabPlayer2[Players],MATCH(P1949,TabPlayer2[Players],0)+1)="",$B$4,INDEX(TabPlayer2[Players],MATCH(P1949,TabPlayer2[Players],0)+1)))</f>
        <v/>
      </c>
      <c r="Q1950" t="str">
        <f t="shared" si="154"/>
        <v/>
      </c>
      <c r="R1950" t="str">
        <f>IF(TabResults[[#This Row],[Games-Periods-Players]]="","",1)</f>
        <v/>
      </c>
    </row>
    <row r="1951" spans="10:18" hidden="1" x14ac:dyDescent="0.25">
      <c r="J1951" s="11" t="str">
        <f t="shared" si="153"/>
        <v/>
      </c>
      <c r="K1951" t="str">
        <f>IF(ROW()-ROW($K$4)+1&gt;COUNTA($J$4:$J$5000)*COUNTA(TabPP[Players playing]),"",INDEX($J$4:$J$5000,INT((ROW()-ROW($K$4))/COUNTA(TabPP[Players playing])+1))&amp;"-"&amp;INDEX(TabPP[Players playing],MOD(ROW()-ROW($K$4),COUNTA(TabPP[Players playing]))+1))</f>
        <v>G5--</v>
      </c>
      <c r="L1951" t="str">
        <f t="shared" si="155"/>
        <v/>
      </c>
      <c r="M1951" t="str">
        <f t="shared" si="156"/>
        <v/>
      </c>
      <c r="N1951" t="str">
        <f t="shared" si="157"/>
        <v/>
      </c>
      <c r="O1951" t="str">
        <f t="array" ref="O1951">IFERROR(INDEX($L$4:$L$5000,_xlfn.AGGREGATE(15,6,IF($L$4:$L$5000&lt;&gt;"",ROW($L$4:$L$5000)-ROW($L$4)+1,NA()),ROWS($O$4:O1951))),"")</f>
        <v/>
      </c>
      <c r="P1951" t="str">
        <f>IF(O1951="","",IF(INDEX(TabPlayer2[Players],MATCH(P1950,TabPlayer2[Players],0)+1)="",$B$4,INDEX(TabPlayer2[Players],MATCH(P1950,TabPlayer2[Players],0)+1)))</f>
        <v/>
      </c>
      <c r="Q1951" t="str">
        <f t="shared" si="154"/>
        <v/>
      </c>
      <c r="R1951" t="str">
        <f>IF(TabResults[[#This Row],[Games-Periods-Players]]="","",1)</f>
        <v/>
      </c>
    </row>
    <row r="1952" spans="10:18" hidden="1" x14ac:dyDescent="0.25">
      <c r="J1952" s="11" t="str">
        <f t="shared" si="153"/>
        <v/>
      </c>
      <c r="K1952" t="str">
        <f>IF(ROW()-ROW($K$4)+1&gt;COUNTA($J$4:$J$5000)*COUNTA(TabPP[Players playing]),"",INDEX($J$4:$J$5000,INT((ROW()-ROW($K$4))/COUNTA(TabPP[Players playing])+1))&amp;"-"&amp;INDEX(TabPP[Players playing],MOD(ROW()-ROW($K$4),COUNTA(TabPP[Players playing]))+1))</f>
        <v>G5--</v>
      </c>
      <c r="L1952" t="str">
        <f t="shared" si="155"/>
        <v/>
      </c>
      <c r="M1952" t="str">
        <f t="shared" si="156"/>
        <v/>
      </c>
      <c r="N1952" t="str">
        <f t="shared" si="157"/>
        <v/>
      </c>
      <c r="O1952" t="str">
        <f t="array" ref="O1952">IFERROR(INDEX($L$4:$L$5000,_xlfn.AGGREGATE(15,6,IF($L$4:$L$5000&lt;&gt;"",ROW($L$4:$L$5000)-ROW($L$4)+1,NA()),ROWS($O$4:O1952))),"")</f>
        <v/>
      </c>
      <c r="P1952" t="str">
        <f>IF(O1952="","",IF(INDEX(TabPlayer2[Players],MATCH(P1951,TabPlayer2[Players],0)+1)="",$B$4,INDEX(TabPlayer2[Players],MATCH(P1951,TabPlayer2[Players],0)+1)))</f>
        <v/>
      </c>
      <c r="Q1952" t="str">
        <f t="shared" si="154"/>
        <v/>
      </c>
      <c r="R1952" t="str">
        <f>IF(TabResults[[#This Row],[Games-Periods-Players]]="","",1)</f>
        <v/>
      </c>
    </row>
    <row r="1953" spans="10:18" hidden="1" x14ac:dyDescent="0.25">
      <c r="J1953" s="11" t="str">
        <f t="shared" si="153"/>
        <v/>
      </c>
      <c r="K1953" t="str">
        <f>IF(ROW()-ROW($K$4)+1&gt;COUNTA($J$4:$J$5000)*COUNTA(TabPP[Players playing]),"",INDEX($J$4:$J$5000,INT((ROW()-ROW($K$4))/COUNTA(TabPP[Players playing])+1))&amp;"-"&amp;INDEX(TabPP[Players playing],MOD(ROW()-ROW($K$4),COUNTA(TabPP[Players playing]))+1))</f>
        <v>G5--</v>
      </c>
      <c r="L1953" t="str">
        <f t="shared" si="155"/>
        <v/>
      </c>
      <c r="M1953" t="str">
        <f t="shared" si="156"/>
        <v/>
      </c>
      <c r="N1953" t="str">
        <f t="shared" si="157"/>
        <v/>
      </c>
      <c r="O1953" t="str">
        <f t="array" ref="O1953">IFERROR(INDEX($L$4:$L$5000,_xlfn.AGGREGATE(15,6,IF($L$4:$L$5000&lt;&gt;"",ROW($L$4:$L$5000)-ROW($L$4)+1,NA()),ROWS($O$4:O1953))),"")</f>
        <v/>
      </c>
      <c r="P1953" t="str">
        <f>IF(O1953="","",IF(INDEX(TabPlayer2[Players],MATCH(P1952,TabPlayer2[Players],0)+1)="",$B$4,INDEX(TabPlayer2[Players],MATCH(P1952,TabPlayer2[Players],0)+1)))</f>
        <v/>
      </c>
      <c r="Q1953" t="str">
        <f t="shared" si="154"/>
        <v/>
      </c>
      <c r="R1953" t="str">
        <f>IF(TabResults[[#This Row],[Games-Periods-Players]]="","",1)</f>
        <v/>
      </c>
    </row>
    <row r="1954" spans="10:18" hidden="1" x14ac:dyDescent="0.25">
      <c r="J1954" s="11" t="str">
        <f t="shared" si="153"/>
        <v/>
      </c>
      <c r="K1954" t="str">
        <f>IF(ROW()-ROW($K$4)+1&gt;COUNTA($J$4:$J$5000)*COUNTA(TabPP[Players playing]),"",INDEX($J$4:$J$5000,INT((ROW()-ROW($K$4))/COUNTA(TabPP[Players playing])+1))&amp;"-"&amp;INDEX(TabPP[Players playing],MOD(ROW()-ROW($K$4),COUNTA(TabPP[Players playing]))+1))</f>
        <v>G5--</v>
      </c>
      <c r="L1954" t="str">
        <f t="shared" si="155"/>
        <v/>
      </c>
      <c r="M1954" t="str">
        <f t="shared" si="156"/>
        <v/>
      </c>
      <c r="N1954" t="str">
        <f t="shared" si="157"/>
        <v/>
      </c>
      <c r="O1954" t="str">
        <f t="array" ref="O1954">IFERROR(INDEX($L$4:$L$5000,_xlfn.AGGREGATE(15,6,IF($L$4:$L$5000&lt;&gt;"",ROW($L$4:$L$5000)-ROW($L$4)+1,NA()),ROWS($O$4:O1954))),"")</f>
        <v/>
      </c>
      <c r="P1954" t="str">
        <f>IF(O1954="","",IF(INDEX(TabPlayer2[Players],MATCH(P1953,TabPlayer2[Players],0)+1)="",$B$4,INDEX(TabPlayer2[Players],MATCH(P1953,TabPlayer2[Players],0)+1)))</f>
        <v/>
      </c>
      <c r="Q1954" t="str">
        <f t="shared" si="154"/>
        <v/>
      </c>
      <c r="R1954" t="str">
        <f>IF(TabResults[[#This Row],[Games-Periods-Players]]="","",1)</f>
        <v/>
      </c>
    </row>
    <row r="1955" spans="10:18" hidden="1" x14ac:dyDescent="0.25">
      <c r="J1955" s="11" t="str">
        <f t="shared" si="153"/>
        <v/>
      </c>
      <c r="K1955" t="str">
        <f>IF(ROW()-ROW($K$4)+1&gt;COUNTA($J$4:$J$5000)*COUNTA(TabPP[Players playing]),"",INDEX($J$4:$J$5000,INT((ROW()-ROW($K$4))/COUNTA(TabPP[Players playing])+1))&amp;"-"&amp;INDEX(TabPP[Players playing],MOD(ROW()-ROW($K$4),COUNTA(TabPP[Players playing]))+1))</f>
        <v>G5--</v>
      </c>
      <c r="L1955" t="str">
        <f t="shared" si="155"/>
        <v/>
      </c>
      <c r="M1955" t="str">
        <f t="shared" si="156"/>
        <v/>
      </c>
      <c r="N1955" t="str">
        <f t="shared" si="157"/>
        <v/>
      </c>
      <c r="O1955" t="str">
        <f t="array" ref="O1955">IFERROR(INDEX($L$4:$L$5000,_xlfn.AGGREGATE(15,6,IF($L$4:$L$5000&lt;&gt;"",ROW($L$4:$L$5000)-ROW($L$4)+1,NA()),ROWS($O$4:O1955))),"")</f>
        <v/>
      </c>
      <c r="P1955" t="str">
        <f>IF(O1955="","",IF(INDEX(TabPlayer2[Players],MATCH(P1954,TabPlayer2[Players],0)+1)="",$B$4,INDEX(TabPlayer2[Players],MATCH(P1954,TabPlayer2[Players],0)+1)))</f>
        <v/>
      </c>
      <c r="Q1955" t="str">
        <f t="shared" si="154"/>
        <v/>
      </c>
      <c r="R1955" t="str">
        <f>IF(TabResults[[#This Row],[Games-Periods-Players]]="","",1)</f>
        <v/>
      </c>
    </row>
    <row r="1956" spans="10:18" hidden="1" x14ac:dyDescent="0.25">
      <c r="J1956" s="11" t="str">
        <f t="shared" si="153"/>
        <v/>
      </c>
      <c r="K1956" t="str">
        <f>IF(ROW()-ROW($K$4)+1&gt;COUNTA($J$4:$J$5000)*COUNTA(TabPP[Players playing]),"",INDEX($J$4:$J$5000,INT((ROW()-ROW($K$4))/COUNTA(TabPP[Players playing])+1))&amp;"-"&amp;INDEX(TabPP[Players playing],MOD(ROW()-ROW($K$4),COUNTA(TabPP[Players playing]))+1))</f>
        <v>G5--</v>
      </c>
      <c r="L1956" t="str">
        <f t="shared" si="155"/>
        <v/>
      </c>
      <c r="M1956" t="str">
        <f t="shared" si="156"/>
        <v/>
      </c>
      <c r="N1956" t="str">
        <f t="shared" si="157"/>
        <v/>
      </c>
      <c r="O1956" t="str">
        <f t="array" ref="O1956">IFERROR(INDEX($L$4:$L$5000,_xlfn.AGGREGATE(15,6,IF($L$4:$L$5000&lt;&gt;"",ROW($L$4:$L$5000)-ROW($L$4)+1,NA()),ROWS($O$4:O1956))),"")</f>
        <v/>
      </c>
      <c r="P1956" t="str">
        <f>IF(O1956="","",IF(INDEX(TabPlayer2[Players],MATCH(P1955,TabPlayer2[Players],0)+1)="",$B$4,INDEX(TabPlayer2[Players],MATCH(P1955,TabPlayer2[Players],0)+1)))</f>
        <v/>
      </c>
      <c r="Q1956" t="str">
        <f t="shared" si="154"/>
        <v/>
      </c>
      <c r="R1956" t="str">
        <f>IF(TabResults[[#This Row],[Games-Periods-Players]]="","",1)</f>
        <v/>
      </c>
    </row>
    <row r="1957" spans="10:18" hidden="1" x14ac:dyDescent="0.25">
      <c r="J1957" s="11" t="str">
        <f t="shared" si="153"/>
        <v/>
      </c>
      <c r="K1957" t="str">
        <f>IF(ROW()-ROW($K$4)+1&gt;COUNTA($J$4:$J$5000)*COUNTA(TabPP[Players playing]),"",INDEX($J$4:$J$5000,INT((ROW()-ROW($K$4))/COUNTA(TabPP[Players playing])+1))&amp;"-"&amp;INDEX(TabPP[Players playing],MOD(ROW()-ROW($K$4),COUNTA(TabPP[Players playing]))+1))</f>
        <v>G5--</v>
      </c>
      <c r="L1957" t="str">
        <f t="shared" si="155"/>
        <v/>
      </c>
      <c r="M1957" t="str">
        <f t="shared" si="156"/>
        <v/>
      </c>
      <c r="N1957" t="str">
        <f t="shared" si="157"/>
        <v/>
      </c>
      <c r="O1957" t="str">
        <f t="array" ref="O1957">IFERROR(INDEX($L$4:$L$5000,_xlfn.AGGREGATE(15,6,IF($L$4:$L$5000&lt;&gt;"",ROW($L$4:$L$5000)-ROW($L$4)+1,NA()),ROWS($O$4:O1957))),"")</f>
        <v/>
      </c>
      <c r="P1957" t="str">
        <f>IF(O1957="","",IF(INDEX(TabPlayer2[Players],MATCH(P1956,TabPlayer2[Players],0)+1)="",$B$4,INDEX(TabPlayer2[Players],MATCH(P1956,TabPlayer2[Players],0)+1)))</f>
        <v/>
      </c>
      <c r="Q1957" t="str">
        <f t="shared" si="154"/>
        <v/>
      </c>
      <c r="R1957" t="str">
        <f>IF(TabResults[[#This Row],[Games-Periods-Players]]="","",1)</f>
        <v/>
      </c>
    </row>
    <row r="1958" spans="10:18" hidden="1" x14ac:dyDescent="0.25">
      <c r="J1958" s="11" t="str">
        <f t="shared" si="153"/>
        <v/>
      </c>
      <c r="K1958" t="str">
        <f>IF(ROW()-ROW($K$4)+1&gt;COUNTA($J$4:$J$5000)*COUNTA(TabPP[Players playing]),"",INDEX($J$4:$J$5000,INT((ROW()-ROW($K$4))/COUNTA(TabPP[Players playing])+1))&amp;"-"&amp;INDEX(TabPP[Players playing],MOD(ROW()-ROW($K$4),COUNTA(TabPP[Players playing]))+1))</f>
        <v>G5--</v>
      </c>
      <c r="L1958" t="str">
        <f t="shared" si="155"/>
        <v/>
      </c>
      <c r="M1958" t="str">
        <f t="shared" si="156"/>
        <v/>
      </c>
      <c r="N1958" t="str">
        <f t="shared" si="157"/>
        <v/>
      </c>
      <c r="O1958" t="str">
        <f t="array" ref="O1958">IFERROR(INDEX($L$4:$L$5000,_xlfn.AGGREGATE(15,6,IF($L$4:$L$5000&lt;&gt;"",ROW($L$4:$L$5000)-ROW($L$4)+1,NA()),ROWS($O$4:O1958))),"")</f>
        <v/>
      </c>
      <c r="P1958" t="str">
        <f>IF(O1958="","",IF(INDEX(TabPlayer2[Players],MATCH(P1957,TabPlayer2[Players],0)+1)="",$B$4,INDEX(TabPlayer2[Players],MATCH(P1957,TabPlayer2[Players],0)+1)))</f>
        <v/>
      </c>
      <c r="Q1958" t="str">
        <f t="shared" si="154"/>
        <v/>
      </c>
      <c r="R1958" t="str">
        <f>IF(TabResults[[#This Row],[Games-Periods-Players]]="","",1)</f>
        <v/>
      </c>
    </row>
    <row r="1959" spans="10:18" hidden="1" x14ac:dyDescent="0.25">
      <c r="J1959" s="11" t="str">
        <f t="shared" si="153"/>
        <v/>
      </c>
      <c r="K1959" t="str">
        <f>IF(ROW()-ROW($K$4)+1&gt;COUNTA($J$4:$J$5000)*COUNTA(TabPP[Players playing]),"",INDEX($J$4:$J$5000,INT((ROW()-ROW($K$4))/COUNTA(TabPP[Players playing])+1))&amp;"-"&amp;INDEX(TabPP[Players playing],MOD(ROW()-ROW($K$4),COUNTA(TabPP[Players playing]))+1))</f>
        <v>G5--</v>
      </c>
      <c r="L1959" t="str">
        <f t="shared" si="155"/>
        <v/>
      </c>
      <c r="M1959" t="str">
        <f t="shared" si="156"/>
        <v/>
      </c>
      <c r="N1959" t="str">
        <f t="shared" si="157"/>
        <v/>
      </c>
      <c r="O1959" t="str">
        <f t="array" ref="O1959">IFERROR(INDEX($L$4:$L$5000,_xlfn.AGGREGATE(15,6,IF($L$4:$L$5000&lt;&gt;"",ROW($L$4:$L$5000)-ROW($L$4)+1,NA()),ROWS($O$4:O1959))),"")</f>
        <v/>
      </c>
      <c r="P1959" t="str">
        <f>IF(O1959="","",IF(INDEX(TabPlayer2[Players],MATCH(P1958,TabPlayer2[Players],0)+1)="",$B$4,INDEX(TabPlayer2[Players],MATCH(P1958,TabPlayer2[Players],0)+1)))</f>
        <v/>
      </c>
      <c r="Q1959" t="str">
        <f t="shared" si="154"/>
        <v/>
      </c>
      <c r="R1959" t="str">
        <f>IF(TabResults[[#This Row],[Games-Periods-Players]]="","",1)</f>
        <v/>
      </c>
    </row>
    <row r="1960" spans="10:18" hidden="1" x14ac:dyDescent="0.25">
      <c r="J1960" s="11" t="str">
        <f t="shared" si="153"/>
        <v/>
      </c>
      <c r="K1960" t="str">
        <f>IF(ROW()-ROW($K$4)+1&gt;COUNTA($J$4:$J$5000)*COUNTA(TabPP[Players playing]),"",INDEX($J$4:$J$5000,INT((ROW()-ROW($K$4))/COUNTA(TabPP[Players playing])+1))&amp;"-"&amp;INDEX(TabPP[Players playing],MOD(ROW()-ROW($K$4),COUNTA(TabPP[Players playing]))+1))</f>
        <v>G5--</v>
      </c>
      <c r="L1960" t="str">
        <f t="shared" si="155"/>
        <v/>
      </c>
      <c r="M1960" t="str">
        <f t="shared" si="156"/>
        <v/>
      </c>
      <c r="N1960" t="str">
        <f t="shared" si="157"/>
        <v/>
      </c>
      <c r="O1960" t="str">
        <f t="array" ref="O1960">IFERROR(INDEX($L$4:$L$5000,_xlfn.AGGREGATE(15,6,IF($L$4:$L$5000&lt;&gt;"",ROW($L$4:$L$5000)-ROW($L$4)+1,NA()),ROWS($O$4:O1960))),"")</f>
        <v/>
      </c>
      <c r="P1960" t="str">
        <f>IF(O1960="","",IF(INDEX(TabPlayer2[Players],MATCH(P1959,TabPlayer2[Players],0)+1)="",$B$4,INDEX(TabPlayer2[Players],MATCH(P1959,TabPlayer2[Players],0)+1)))</f>
        <v/>
      </c>
      <c r="Q1960" t="str">
        <f t="shared" si="154"/>
        <v/>
      </c>
      <c r="R1960" t="str">
        <f>IF(TabResults[[#This Row],[Games-Periods-Players]]="","",1)</f>
        <v/>
      </c>
    </row>
    <row r="1961" spans="10:18" hidden="1" x14ac:dyDescent="0.25">
      <c r="J1961" s="11" t="str">
        <f t="shared" si="153"/>
        <v/>
      </c>
      <c r="K1961" t="str">
        <f>IF(ROW()-ROW($K$4)+1&gt;COUNTA($J$4:$J$5000)*COUNTA(TabPP[Players playing]),"",INDEX($J$4:$J$5000,INT((ROW()-ROW($K$4))/COUNTA(TabPP[Players playing])+1))&amp;"-"&amp;INDEX(TabPP[Players playing],MOD(ROW()-ROW($K$4),COUNTA(TabPP[Players playing]))+1))</f>
        <v>G5--</v>
      </c>
      <c r="L1961" t="str">
        <f t="shared" si="155"/>
        <v/>
      </c>
      <c r="M1961" t="str">
        <f t="shared" si="156"/>
        <v/>
      </c>
      <c r="N1961" t="str">
        <f t="shared" si="157"/>
        <v/>
      </c>
      <c r="O1961" t="str">
        <f t="array" ref="O1961">IFERROR(INDEX($L$4:$L$5000,_xlfn.AGGREGATE(15,6,IF($L$4:$L$5000&lt;&gt;"",ROW($L$4:$L$5000)-ROW($L$4)+1,NA()),ROWS($O$4:O1961))),"")</f>
        <v/>
      </c>
      <c r="P1961" t="str">
        <f>IF(O1961="","",IF(INDEX(TabPlayer2[Players],MATCH(P1960,TabPlayer2[Players],0)+1)="",$B$4,INDEX(TabPlayer2[Players],MATCH(P1960,TabPlayer2[Players],0)+1)))</f>
        <v/>
      </c>
      <c r="Q1961" t="str">
        <f t="shared" si="154"/>
        <v/>
      </c>
      <c r="R1961" t="str">
        <f>IF(TabResults[[#This Row],[Games-Periods-Players]]="","",1)</f>
        <v/>
      </c>
    </row>
    <row r="1962" spans="10:18" hidden="1" x14ac:dyDescent="0.25">
      <c r="J1962" s="11" t="str">
        <f t="shared" si="153"/>
        <v/>
      </c>
      <c r="K1962" t="str">
        <f>IF(ROW()-ROW($K$4)+1&gt;COUNTA($J$4:$J$5000)*COUNTA(TabPP[Players playing]),"",INDEX($J$4:$J$5000,INT((ROW()-ROW($K$4))/COUNTA(TabPP[Players playing])+1))&amp;"-"&amp;INDEX(TabPP[Players playing],MOD(ROW()-ROW($K$4),COUNTA(TabPP[Players playing]))+1))</f>
        <v>G5--</v>
      </c>
      <c r="L1962" t="str">
        <f t="shared" si="155"/>
        <v/>
      </c>
      <c r="M1962" t="str">
        <f t="shared" si="156"/>
        <v/>
      </c>
      <c r="N1962" t="str">
        <f t="shared" si="157"/>
        <v/>
      </c>
      <c r="O1962" t="str">
        <f t="array" ref="O1962">IFERROR(INDEX($L$4:$L$5000,_xlfn.AGGREGATE(15,6,IF($L$4:$L$5000&lt;&gt;"",ROW($L$4:$L$5000)-ROW($L$4)+1,NA()),ROWS($O$4:O1962))),"")</f>
        <v/>
      </c>
      <c r="P1962" t="str">
        <f>IF(O1962="","",IF(INDEX(TabPlayer2[Players],MATCH(P1961,TabPlayer2[Players],0)+1)="",$B$4,INDEX(TabPlayer2[Players],MATCH(P1961,TabPlayer2[Players],0)+1)))</f>
        <v/>
      </c>
      <c r="Q1962" t="str">
        <f t="shared" si="154"/>
        <v/>
      </c>
      <c r="R1962" t="str">
        <f>IF(TabResults[[#This Row],[Games-Periods-Players]]="","",1)</f>
        <v/>
      </c>
    </row>
    <row r="1963" spans="10:18" hidden="1" x14ac:dyDescent="0.25">
      <c r="J1963" s="11" t="str">
        <f t="shared" si="153"/>
        <v/>
      </c>
      <c r="K1963" t="str">
        <f>IF(ROW()-ROW($K$4)+1&gt;COUNTA($J$4:$J$5000)*COUNTA(TabPP[Players playing]),"",INDEX($J$4:$J$5000,INT((ROW()-ROW($K$4))/COUNTA(TabPP[Players playing])+1))&amp;"-"&amp;INDEX(TabPP[Players playing],MOD(ROW()-ROW($K$4),COUNTA(TabPP[Players playing]))+1))</f>
        <v>G5--</v>
      </c>
      <c r="L1963" t="str">
        <f t="shared" si="155"/>
        <v/>
      </c>
      <c r="M1963" t="str">
        <f t="shared" si="156"/>
        <v/>
      </c>
      <c r="N1963" t="str">
        <f t="shared" si="157"/>
        <v/>
      </c>
      <c r="O1963" t="str">
        <f t="array" ref="O1963">IFERROR(INDEX($L$4:$L$5000,_xlfn.AGGREGATE(15,6,IF($L$4:$L$5000&lt;&gt;"",ROW($L$4:$L$5000)-ROW($L$4)+1,NA()),ROWS($O$4:O1963))),"")</f>
        <v/>
      </c>
      <c r="P1963" t="str">
        <f>IF(O1963="","",IF(INDEX(TabPlayer2[Players],MATCH(P1962,TabPlayer2[Players],0)+1)="",$B$4,INDEX(TabPlayer2[Players],MATCH(P1962,TabPlayer2[Players],0)+1)))</f>
        <v/>
      </c>
      <c r="Q1963" t="str">
        <f t="shared" si="154"/>
        <v/>
      </c>
      <c r="R1963" t="str">
        <f>IF(TabResults[[#This Row],[Games-Periods-Players]]="","",1)</f>
        <v/>
      </c>
    </row>
    <row r="1964" spans="10:18" hidden="1" x14ac:dyDescent="0.25">
      <c r="J1964" s="11" t="str">
        <f t="shared" si="153"/>
        <v/>
      </c>
      <c r="K1964" t="str">
        <f>IF(ROW()-ROW($K$4)+1&gt;COUNTA($J$4:$J$5000)*COUNTA(TabPP[Players playing]),"",INDEX($J$4:$J$5000,INT((ROW()-ROW($K$4))/COUNTA(TabPP[Players playing])+1))&amp;"-"&amp;INDEX(TabPP[Players playing],MOD(ROW()-ROW($K$4),COUNTA(TabPP[Players playing]))+1))</f>
        <v>G5--PP1</v>
      </c>
      <c r="L1964" t="str">
        <f t="shared" si="155"/>
        <v/>
      </c>
      <c r="M1964" t="str">
        <f t="shared" si="156"/>
        <v/>
      </c>
      <c r="N1964" t="str">
        <f t="shared" si="157"/>
        <v/>
      </c>
      <c r="O1964" t="str">
        <f t="array" ref="O1964">IFERROR(INDEX($L$4:$L$5000,_xlfn.AGGREGATE(15,6,IF($L$4:$L$5000&lt;&gt;"",ROW($L$4:$L$5000)-ROW($L$4)+1,NA()),ROWS($O$4:O1964))),"")</f>
        <v/>
      </c>
      <c r="P1964" t="str">
        <f>IF(O1964="","",IF(INDEX(TabPlayer2[Players],MATCH(P1963,TabPlayer2[Players],0)+1)="",$B$4,INDEX(TabPlayer2[Players],MATCH(P1963,TabPlayer2[Players],0)+1)))</f>
        <v/>
      </c>
      <c r="Q1964" t="str">
        <f t="shared" si="154"/>
        <v/>
      </c>
      <c r="R1964" t="str">
        <f>IF(TabResults[[#This Row],[Games-Periods-Players]]="","",1)</f>
        <v/>
      </c>
    </row>
    <row r="1965" spans="10:18" hidden="1" x14ac:dyDescent="0.25">
      <c r="J1965" s="11" t="str">
        <f t="shared" si="153"/>
        <v/>
      </c>
      <c r="K1965" t="str">
        <f>IF(ROW()-ROW($K$4)+1&gt;COUNTA($J$4:$J$5000)*COUNTA(TabPP[Players playing]),"",INDEX($J$4:$J$5000,INT((ROW()-ROW($K$4))/COUNTA(TabPP[Players playing])+1))&amp;"-"&amp;INDEX(TabPP[Players playing],MOD(ROW()-ROW($K$4),COUNTA(TabPP[Players playing]))+1))</f>
        <v>G5--PP2</v>
      </c>
      <c r="L1965" t="str">
        <f t="shared" si="155"/>
        <v/>
      </c>
      <c r="M1965" t="str">
        <f t="shared" si="156"/>
        <v/>
      </c>
      <c r="N1965" t="str">
        <f t="shared" si="157"/>
        <v/>
      </c>
      <c r="O1965" t="str">
        <f t="array" ref="O1965">IFERROR(INDEX($L$4:$L$5000,_xlfn.AGGREGATE(15,6,IF($L$4:$L$5000&lt;&gt;"",ROW($L$4:$L$5000)-ROW($L$4)+1,NA()),ROWS($O$4:O1965))),"")</f>
        <v/>
      </c>
      <c r="P1965" t="str">
        <f>IF(O1965="","",IF(INDEX(TabPlayer2[Players],MATCH(P1964,TabPlayer2[Players],0)+1)="",$B$4,INDEX(TabPlayer2[Players],MATCH(P1964,TabPlayer2[Players],0)+1)))</f>
        <v/>
      </c>
      <c r="Q1965" t="str">
        <f t="shared" si="154"/>
        <v/>
      </c>
      <c r="R1965" t="str">
        <f>IF(TabResults[[#This Row],[Games-Periods-Players]]="","",1)</f>
        <v/>
      </c>
    </row>
    <row r="1966" spans="10:18" hidden="1" x14ac:dyDescent="0.25">
      <c r="J1966" s="11" t="str">
        <f t="shared" si="153"/>
        <v/>
      </c>
      <c r="K1966" t="str">
        <f>IF(ROW()-ROW($K$4)+1&gt;COUNTA($J$4:$J$5000)*COUNTA(TabPP[Players playing]),"",INDEX($J$4:$J$5000,INT((ROW()-ROW($K$4))/COUNTA(TabPP[Players playing])+1))&amp;"-"&amp;INDEX(TabPP[Players playing],MOD(ROW()-ROW($K$4),COUNTA(TabPP[Players playing]))+1))</f>
        <v>G5--PP3</v>
      </c>
      <c r="L1966" t="str">
        <f t="shared" si="155"/>
        <v/>
      </c>
      <c r="M1966" t="str">
        <f t="shared" si="156"/>
        <v/>
      </c>
      <c r="N1966" t="str">
        <f t="shared" si="157"/>
        <v/>
      </c>
      <c r="O1966" t="str">
        <f t="array" ref="O1966">IFERROR(INDEX($L$4:$L$5000,_xlfn.AGGREGATE(15,6,IF($L$4:$L$5000&lt;&gt;"",ROW($L$4:$L$5000)-ROW($L$4)+1,NA()),ROWS($O$4:O1966))),"")</f>
        <v/>
      </c>
      <c r="P1966" t="str">
        <f>IF(O1966="","",IF(INDEX(TabPlayer2[Players],MATCH(P1965,TabPlayer2[Players],0)+1)="",$B$4,INDEX(TabPlayer2[Players],MATCH(P1965,TabPlayer2[Players],0)+1)))</f>
        <v/>
      </c>
      <c r="Q1966" t="str">
        <f t="shared" si="154"/>
        <v/>
      </c>
      <c r="R1966" t="str">
        <f>IF(TabResults[[#This Row],[Games-Periods-Players]]="","",1)</f>
        <v/>
      </c>
    </row>
    <row r="1967" spans="10:18" hidden="1" x14ac:dyDescent="0.25">
      <c r="J1967" s="11" t="str">
        <f t="shared" si="153"/>
        <v/>
      </c>
      <c r="K1967" t="str">
        <f>IF(ROW()-ROW($K$4)+1&gt;COUNTA($J$4:$J$5000)*COUNTA(TabPP[Players playing]),"",INDEX($J$4:$J$5000,INT((ROW()-ROW($K$4))/COUNTA(TabPP[Players playing])+1))&amp;"-"&amp;INDEX(TabPP[Players playing],MOD(ROW()-ROW($K$4),COUNTA(TabPP[Players playing]))+1))</f>
        <v>G5--PP4</v>
      </c>
      <c r="L1967" t="str">
        <f t="shared" si="155"/>
        <v/>
      </c>
      <c r="M1967" t="str">
        <f t="shared" si="156"/>
        <v/>
      </c>
      <c r="N1967" t="str">
        <f t="shared" si="157"/>
        <v/>
      </c>
      <c r="O1967" t="str">
        <f t="array" ref="O1967">IFERROR(INDEX($L$4:$L$5000,_xlfn.AGGREGATE(15,6,IF($L$4:$L$5000&lt;&gt;"",ROW($L$4:$L$5000)-ROW($L$4)+1,NA()),ROWS($O$4:O1967))),"")</f>
        <v/>
      </c>
      <c r="P1967" t="str">
        <f>IF(O1967="","",IF(INDEX(TabPlayer2[Players],MATCH(P1966,TabPlayer2[Players],0)+1)="",$B$4,INDEX(TabPlayer2[Players],MATCH(P1966,TabPlayer2[Players],0)+1)))</f>
        <v/>
      </c>
      <c r="Q1967" t="str">
        <f t="shared" si="154"/>
        <v/>
      </c>
      <c r="R1967" t="str">
        <f>IF(TabResults[[#This Row],[Games-Periods-Players]]="","",1)</f>
        <v/>
      </c>
    </row>
    <row r="1968" spans="10:18" hidden="1" x14ac:dyDescent="0.25">
      <c r="J1968" s="11" t="str">
        <f t="shared" si="153"/>
        <v/>
      </c>
      <c r="K1968" t="str">
        <f>IF(ROW()-ROW($K$4)+1&gt;COUNTA($J$4:$J$5000)*COUNTA(TabPP[Players playing]),"",INDEX($J$4:$J$5000,INT((ROW()-ROW($K$4))/COUNTA(TabPP[Players playing])+1))&amp;"-"&amp;INDEX(TabPP[Players playing],MOD(ROW()-ROW($K$4),COUNTA(TabPP[Players playing]))+1))</f>
        <v>G5--PP5</v>
      </c>
      <c r="L1968" t="str">
        <f t="shared" si="155"/>
        <v/>
      </c>
      <c r="M1968" t="str">
        <f t="shared" si="156"/>
        <v/>
      </c>
      <c r="N1968" t="str">
        <f t="shared" si="157"/>
        <v/>
      </c>
      <c r="O1968" t="str">
        <f t="array" ref="O1968">IFERROR(INDEX($L$4:$L$5000,_xlfn.AGGREGATE(15,6,IF($L$4:$L$5000&lt;&gt;"",ROW($L$4:$L$5000)-ROW($L$4)+1,NA()),ROWS($O$4:O1968))),"")</f>
        <v/>
      </c>
      <c r="P1968" t="str">
        <f>IF(O1968="","",IF(INDEX(TabPlayer2[Players],MATCH(P1967,TabPlayer2[Players],0)+1)="",$B$4,INDEX(TabPlayer2[Players],MATCH(P1967,TabPlayer2[Players],0)+1)))</f>
        <v/>
      </c>
      <c r="Q1968" t="str">
        <f t="shared" si="154"/>
        <v/>
      </c>
      <c r="R1968" t="str">
        <f>IF(TabResults[[#This Row],[Games-Periods-Players]]="","",1)</f>
        <v/>
      </c>
    </row>
    <row r="1969" spans="10:18" hidden="1" x14ac:dyDescent="0.25">
      <c r="J1969" s="11" t="str">
        <f t="shared" si="153"/>
        <v/>
      </c>
      <c r="K1969" t="str">
        <f>IF(ROW()-ROW($K$4)+1&gt;COUNTA($J$4:$J$5000)*COUNTA(TabPP[Players playing]),"",INDEX($J$4:$J$5000,INT((ROW()-ROW($K$4))/COUNTA(TabPP[Players playing])+1))&amp;"-"&amp;INDEX(TabPP[Players playing],MOD(ROW()-ROW($K$4),COUNTA(TabPP[Players playing]))+1))</f>
        <v>G5--</v>
      </c>
      <c r="L1969" t="str">
        <f t="shared" si="155"/>
        <v/>
      </c>
      <c r="M1969" t="str">
        <f t="shared" si="156"/>
        <v/>
      </c>
      <c r="N1969" t="str">
        <f t="shared" si="157"/>
        <v/>
      </c>
      <c r="O1969" t="str">
        <f t="array" ref="O1969">IFERROR(INDEX($L$4:$L$5000,_xlfn.AGGREGATE(15,6,IF($L$4:$L$5000&lt;&gt;"",ROW($L$4:$L$5000)-ROW($L$4)+1,NA()),ROWS($O$4:O1969))),"")</f>
        <v/>
      </c>
      <c r="P1969" t="str">
        <f>IF(O1969="","",IF(INDEX(TabPlayer2[Players],MATCH(P1968,TabPlayer2[Players],0)+1)="",$B$4,INDEX(TabPlayer2[Players],MATCH(P1968,TabPlayer2[Players],0)+1)))</f>
        <v/>
      </c>
      <c r="Q1969" t="str">
        <f t="shared" si="154"/>
        <v/>
      </c>
      <c r="R1969" t="str">
        <f>IF(TabResults[[#This Row],[Games-Periods-Players]]="","",1)</f>
        <v/>
      </c>
    </row>
    <row r="1970" spans="10:18" hidden="1" x14ac:dyDescent="0.25">
      <c r="J1970" s="11" t="str">
        <f t="shared" si="153"/>
        <v/>
      </c>
      <c r="K1970" t="str">
        <f>IF(ROW()-ROW($K$4)+1&gt;COUNTA($J$4:$J$5000)*COUNTA(TabPP[Players playing]),"",INDEX($J$4:$J$5000,INT((ROW()-ROW($K$4))/COUNTA(TabPP[Players playing])+1))&amp;"-"&amp;INDEX(TabPP[Players playing],MOD(ROW()-ROW($K$4),COUNTA(TabPP[Players playing]))+1))</f>
        <v>G5--</v>
      </c>
      <c r="L1970" t="str">
        <f t="shared" si="155"/>
        <v/>
      </c>
      <c r="M1970" t="str">
        <f t="shared" si="156"/>
        <v/>
      </c>
      <c r="N1970" t="str">
        <f t="shared" si="157"/>
        <v/>
      </c>
      <c r="O1970" t="str">
        <f t="array" ref="O1970">IFERROR(INDEX($L$4:$L$5000,_xlfn.AGGREGATE(15,6,IF($L$4:$L$5000&lt;&gt;"",ROW($L$4:$L$5000)-ROW($L$4)+1,NA()),ROWS($O$4:O1970))),"")</f>
        <v/>
      </c>
      <c r="P1970" t="str">
        <f>IF(O1970="","",IF(INDEX(TabPlayer2[Players],MATCH(P1969,TabPlayer2[Players],0)+1)="",$B$4,INDEX(TabPlayer2[Players],MATCH(P1969,TabPlayer2[Players],0)+1)))</f>
        <v/>
      </c>
      <c r="Q1970" t="str">
        <f t="shared" si="154"/>
        <v/>
      </c>
      <c r="R1970" t="str">
        <f>IF(TabResults[[#This Row],[Games-Periods-Players]]="","",1)</f>
        <v/>
      </c>
    </row>
    <row r="1971" spans="10:18" hidden="1" x14ac:dyDescent="0.25">
      <c r="J1971" s="11" t="str">
        <f t="shared" si="153"/>
        <v/>
      </c>
      <c r="K1971" t="str">
        <f>IF(ROW()-ROW($K$4)+1&gt;COUNTA($J$4:$J$5000)*COUNTA(TabPP[Players playing]),"",INDEX($J$4:$J$5000,INT((ROW()-ROW($K$4))/COUNTA(TabPP[Players playing])+1))&amp;"-"&amp;INDEX(TabPP[Players playing],MOD(ROW()-ROW($K$4),COUNTA(TabPP[Players playing]))+1))</f>
        <v>G5--</v>
      </c>
      <c r="L1971" t="str">
        <f t="shared" si="155"/>
        <v/>
      </c>
      <c r="M1971" t="str">
        <f t="shared" si="156"/>
        <v/>
      </c>
      <c r="N1971" t="str">
        <f t="shared" si="157"/>
        <v/>
      </c>
      <c r="O1971" t="str">
        <f t="array" ref="O1971">IFERROR(INDEX($L$4:$L$5000,_xlfn.AGGREGATE(15,6,IF($L$4:$L$5000&lt;&gt;"",ROW($L$4:$L$5000)-ROW($L$4)+1,NA()),ROWS($O$4:O1971))),"")</f>
        <v/>
      </c>
      <c r="P1971" t="str">
        <f>IF(O1971="","",IF(INDEX(TabPlayer2[Players],MATCH(P1970,TabPlayer2[Players],0)+1)="",$B$4,INDEX(TabPlayer2[Players],MATCH(P1970,TabPlayer2[Players],0)+1)))</f>
        <v/>
      </c>
      <c r="Q1971" t="str">
        <f t="shared" si="154"/>
        <v/>
      </c>
      <c r="R1971" t="str">
        <f>IF(TabResults[[#This Row],[Games-Periods-Players]]="","",1)</f>
        <v/>
      </c>
    </row>
    <row r="1972" spans="10:18" hidden="1" x14ac:dyDescent="0.25">
      <c r="J1972" s="11" t="str">
        <f t="shared" si="153"/>
        <v/>
      </c>
      <c r="K1972" t="str">
        <f>IF(ROW()-ROW($K$4)+1&gt;COUNTA($J$4:$J$5000)*COUNTA(TabPP[Players playing]),"",INDEX($J$4:$J$5000,INT((ROW()-ROW($K$4))/COUNTA(TabPP[Players playing])+1))&amp;"-"&amp;INDEX(TabPP[Players playing],MOD(ROW()-ROW($K$4),COUNTA(TabPP[Players playing]))+1))</f>
        <v>G5--</v>
      </c>
      <c r="L1972" t="str">
        <f t="shared" si="155"/>
        <v/>
      </c>
      <c r="M1972" t="str">
        <f t="shared" si="156"/>
        <v/>
      </c>
      <c r="N1972" t="str">
        <f t="shared" si="157"/>
        <v/>
      </c>
      <c r="O1972" t="str">
        <f t="array" ref="O1972">IFERROR(INDEX($L$4:$L$5000,_xlfn.AGGREGATE(15,6,IF($L$4:$L$5000&lt;&gt;"",ROW($L$4:$L$5000)-ROW($L$4)+1,NA()),ROWS($O$4:O1972))),"")</f>
        <v/>
      </c>
      <c r="P1972" t="str">
        <f>IF(O1972="","",IF(INDEX(TabPlayer2[Players],MATCH(P1971,TabPlayer2[Players],0)+1)="",$B$4,INDEX(TabPlayer2[Players],MATCH(P1971,TabPlayer2[Players],0)+1)))</f>
        <v/>
      </c>
      <c r="Q1972" t="str">
        <f t="shared" si="154"/>
        <v/>
      </c>
      <c r="R1972" t="str">
        <f>IF(TabResults[[#This Row],[Games-Periods-Players]]="","",1)</f>
        <v/>
      </c>
    </row>
    <row r="1973" spans="10:18" hidden="1" x14ac:dyDescent="0.25">
      <c r="J1973" s="11" t="str">
        <f t="shared" si="153"/>
        <v/>
      </c>
      <c r="K1973" t="str">
        <f>IF(ROW()-ROW($K$4)+1&gt;COUNTA($J$4:$J$5000)*COUNTA(TabPP[Players playing]),"",INDEX($J$4:$J$5000,INT((ROW()-ROW($K$4))/COUNTA(TabPP[Players playing])+1))&amp;"-"&amp;INDEX(TabPP[Players playing],MOD(ROW()-ROW($K$4),COUNTA(TabPP[Players playing]))+1))</f>
        <v>G5--</v>
      </c>
      <c r="L1973" t="str">
        <f t="shared" si="155"/>
        <v/>
      </c>
      <c r="M1973" t="str">
        <f t="shared" si="156"/>
        <v/>
      </c>
      <c r="N1973" t="str">
        <f t="shared" si="157"/>
        <v/>
      </c>
      <c r="O1973" t="str">
        <f t="array" ref="O1973">IFERROR(INDEX($L$4:$L$5000,_xlfn.AGGREGATE(15,6,IF($L$4:$L$5000&lt;&gt;"",ROW($L$4:$L$5000)-ROW($L$4)+1,NA()),ROWS($O$4:O1973))),"")</f>
        <v/>
      </c>
      <c r="P1973" t="str">
        <f>IF(O1973="","",IF(INDEX(TabPlayer2[Players],MATCH(P1972,TabPlayer2[Players],0)+1)="",$B$4,INDEX(TabPlayer2[Players],MATCH(P1972,TabPlayer2[Players],0)+1)))</f>
        <v/>
      </c>
      <c r="Q1973" t="str">
        <f t="shared" si="154"/>
        <v/>
      </c>
      <c r="R1973" t="str">
        <f>IF(TabResults[[#This Row],[Games-Periods-Players]]="","",1)</f>
        <v/>
      </c>
    </row>
    <row r="1974" spans="10:18" hidden="1" x14ac:dyDescent="0.25">
      <c r="J1974" s="11" t="str">
        <f t="shared" si="153"/>
        <v/>
      </c>
      <c r="K1974" t="str">
        <f>IF(ROW()-ROW($K$4)+1&gt;COUNTA($J$4:$J$5000)*COUNTA(TabPP[Players playing]),"",INDEX($J$4:$J$5000,INT((ROW()-ROW($K$4))/COUNTA(TabPP[Players playing])+1))&amp;"-"&amp;INDEX(TabPP[Players playing],MOD(ROW()-ROW($K$4),COUNTA(TabPP[Players playing]))+1))</f>
        <v>G5--</v>
      </c>
      <c r="L1974" t="str">
        <f t="shared" si="155"/>
        <v/>
      </c>
      <c r="M1974" t="str">
        <f t="shared" si="156"/>
        <v/>
      </c>
      <c r="N1974" t="str">
        <f t="shared" si="157"/>
        <v/>
      </c>
      <c r="O1974" t="str">
        <f t="array" ref="O1974">IFERROR(INDEX($L$4:$L$5000,_xlfn.AGGREGATE(15,6,IF($L$4:$L$5000&lt;&gt;"",ROW($L$4:$L$5000)-ROW($L$4)+1,NA()),ROWS($O$4:O1974))),"")</f>
        <v/>
      </c>
      <c r="P1974" t="str">
        <f>IF(O1974="","",IF(INDEX(TabPlayer2[Players],MATCH(P1973,TabPlayer2[Players],0)+1)="",$B$4,INDEX(TabPlayer2[Players],MATCH(P1973,TabPlayer2[Players],0)+1)))</f>
        <v/>
      </c>
      <c r="Q1974" t="str">
        <f t="shared" si="154"/>
        <v/>
      </c>
      <c r="R1974" t="str">
        <f>IF(TabResults[[#This Row],[Games-Periods-Players]]="","",1)</f>
        <v/>
      </c>
    </row>
    <row r="1975" spans="10:18" hidden="1" x14ac:dyDescent="0.25">
      <c r="J1975" s="11" t="str">
        <f t="shared" si="153"/>
        <v/>
      </c>
      <c r="K1975" t="str">
        <f>IF(ROW()-ROW($K$4)+1&gt;COUNTA($J$4:$J$5000)*COUNTA(TabPP[Players playing]),"",INDEX($J$4:$J$5000,INT((ROW()-ROW($K$4))/COUNTA(TabPP[Players playing])+1))&amp;"-"&amp;INDEX(TabPP[Players playing],MOD(ROW()-ROW($K$4),COUNTA(TabPP[Players playing]))+1))</f>
        <v>G5--</v>
      </c>
      <c r="L1975" t="str">
        <f t="shared" si="155"/>
        <v/>
      </c>
      <c r="M1975" t="str">
        <f t="shared" si="156"/>
        <v/>
      </c>
      <c r="N1975" t="str">
        <f t="shared" si="157"/>
        <v/>
      </c>
      <c r="O1975" t="str">
        <f t="array" ref="O1975">IFERROR(INDEX($L$4:$L$5000,_xlfn.AGGREGATE(15,6,IF($L$4:$L$5000&lt;&gt;"",ROW($L$4:$L$5000)-ROW($L$4)+1,NA()),ROWS($O$4:O1975))),"")</f>
        <v/>
      </c>
      <c r="P1975" t="str">
        <f>IF(O1975="","",IF(INDEX(TabPlayer2[Players],MATCH(P1974,TabPlayer2[Players],0)+1)="",$B$4,INDEX(TabPlayer2[Players],MATCH(P1974,TabPlayer2[Players],0)+1)))</f>
        <v/>
      </c>
      <c r="Q1975" t="str">
        <f t="shared" si="154"/>
        <v/>
      </c>
      <c r="R1975" t="str">
        <f>IF(TabResults[[#This Row],[Games-Periods-Players]]="","",1)</f>
        <v/>
      </c>
    </row>
    <row r="1976" spans="10:18" hidden="1" x14ac:dyDescent="0.25">
      <c r="J1976" s="11" t="str">
        <f t="shared" si="153"/>
        <v/>
      </c>
      <c r="K1976" t="str">
        <f>IF(ROW()-ROW($K$4)+1&gt;COUNTA($J$4:$J$5000)*COUNTA(TabPP[Players playing]),"",INDEX($J$4:$J$5000,INT((ROW()-ROW($K$4))/COUNTA(TabPP[Players playing])+1))&amp;"-"&amp;INDEX(TabPP[Players playing],MOD(ROW()-ROW($K$4),COUNTA(TabPP[Players playing]))+1))</f>
        <v>G5--</v>
      </c>
      <c r="L1976" t="str">
        <f t="shared" si="155"/>
        <v/>
      </c>
      <c r="M1976" t="str">
        <f t="shared" si="156"/>
        <v/>
      </c>
      <c r="N1976" t="str">
        <f t="shared" si="157"/>
        <v/>
      </c>
      <c r="O1976" t="str">
        <f t="array" ref="O1976">IFERROR(INDEX($L$4:$L$5000,_xlfn.AGGREGATE(15,6,IF($L$4:$L$5000&lt;&gt;"",ROW($L$4:$L$5000)-ROW($L$4)+1,NA()),ROWS($O$4:O1976))),"")</f>
        <v/>
      </c>
      <c r="P1976" t="str">
        <f>IF(O1976="","",IF(INDEX(TabPlayer2[Players],MATCH(P1975,TabPlayer2[Players],0)+1)="",$B$4,INDEX(TabPlayer2[Players],MATCH(P1975,TabPlayer2[Players],0)+1)))</f>
        <v/>
      </c>
      <c r="Q1976" t="str">
        <f t="shared" si="154"/>
        <v/>
      </c>
      <c r="R1976" t="str">
        <f>IF(TabResults[[#This Row],[Games-Periods-Players]]="","",1)</f>
        <v/>
      </c>
    </row>
    <row r="1977" spans="10:18" hidden="1" x14ac:dyDescent="0.25">
      <c r="J1977" s="11" t="str">
        <f t="shared" si="153"/>
        <v/>
      </c>
      <c r="K1977" t="str">
        <f>IF(ROW()-ROW($K$4)+1&gt;COUNTA($J$4:$J$5000)*COUNTA(TabPP[Players playing]),"",INDEX($J$4:$J$5000,INT((ROW()-ROW($K$4))/COUNTA(TabPP[Players playing])+1))&amp;"-"&amp;INDEX(TabPP[Players playing],MOD(ROW()-ROW($K$4),COUNTA(TabPP[Players playing]))+1))</f>
        <v>G5--</v>
      </c>
      <c r="L1977" t="str">
        <f t="shared" si="155"/>
        <v/>
      </c>
      <c r="M1977" t="str">
        <f t="shared" si="156"/>
        <v/>
      </c>
      <c r="N1977" t="str">
        <f t="shared" si="157"/>
        <v/>
      </c>
      <c r="O1977" t="str">
        <f t="array" ref="O1977">IFERROR(INDEX($L$4:$L$5000,_xlfn.AGGREGATE(15,6,IF($L$4:$L$5000&lt;&gt;"",ROW($L$4:$L$5000)-ROW($L$4)+1,NA()),ROWS($O$4:O1977))),"")</f>
        <v/>
      </c>
      <c r="P1977" t="str">
        <f>IF(O1977="","",IF(INDEX(TabPlayer2[Players],MATCH(P1976,TabPlayer2[Players],0)+1)="",$B$4,INDEX(TabPlayer2[Players],MATCH(P1976,TabPlayer2[Players],0)+1)))</f>
        <v/>
      </c>
      <c r="Q1977" t="str">
        <f t="shared" si="154"/>
        <v/>
      </c>
      <c r="R1977" t="str">
        <f>IF(TabResults[[#This Row],[Games-Periods-Players]]="","",1)</f>
        <v/>
      </c>
    </row>
    <row r="1978" spans="10:18" hidden="1" x14ac:dyDescent="0.25">
      <c r="J1978" s="11" t="str">
        <f t="shared" si="153"/>
        <v/>
      </c>
      <c r="K1978" t="str">
        <f>IF(ROW()-ROW($K$4)+1&gt;COUNTA($J$4:$J$5000)*COUNTA(TabPP[Players playing]),"",INDEX($J$4:$J$5000,INT((ROW()-ROW($K$4))/COUNTA(TabPP[Players playing])+1))&amp;"-"&amp;INDEX(TabPP[Players playing],MOD(ROW()-ROW($K$4),COUNTA(TabPP[Players playing]))+1))</f>
        <v>G5--</v>
      </c>
      <c r="L1978" t="str">
        <f t="shared" si="155"/>
        <v/>
      </c>
      <c r="M1978" t="str">
        <f t="shared" si="156"/>
        <v/>
      </c>
      <c r="N1978" t="str">
        <f t="shared" si="157"/>
        <v/>
      </c>
      <c r="O1978" t="str">
        <f t="array" ref="O1978">IFERROR(INDEX($L$4:$L$5000,_xlfn.AGGREGATE(15,6,IF($L$4:$L$5000&lt;&gt;"",ROW($L$4:$L$5000)-ROW($L$4)+1,NA()),ROWS($O$4:O1978))),"")</f>
        <v/>
      </c>
      <c r="P1978" t="str">
        <f>IF(O1978="","",IF(INDEX(TabPlayer2[Players],MATCH(P1977,TabPlayer2[Players],0)+1)="",$B$4,INDEX(TabPlayer2[Players],MATCH(P1977,TabPlayer2[Players],0)+1)))</f>
        <v/>
      </c>
      <c r="Q1978" t="str">
        <f t="shared" si="154"/>
        <v/>
      </c>
      <c r="R1978" t="str">
        <f>IF(TabResults[[#This Row],[Games-Periods-Players]]="","",1)</f>
        <v/>
      </c>
    </row>
    <row r="1979" spans="10:18" hidden="1" x14ac:dyDescent="0.25">
      <c r="J1979" s="11" t="str">
        <f t="shared" si="153"/>
        <v/>
      </c>
      <c r="K1979" t="str">
        <f>IF(ROW()-ROW($K$4)+1&gt;COUNTA($J$4:$J$5000)*COUNTA(TabPP[Players playing]),"",INDEX($J$4:$J$5000,INT((ROW()-ROW($K$4))/COUNTA(TabPP[Players playing])+1))&amp;"-"&amp;INDEX(TabPP[Players playing],MOD(ROW()-ROW($K$4),COUNTA(TabPP[Players playing]))+1))</f>
        <v>G5--</v>
      </c>
      <c r="L1979" t="str">
        <f t="shared" si="155"/>
        <v/>
      </c>
      <c r="M1979" t="str">
        <f t="shared" si="156"/>
        <v/>
      </c>
      <c r="N1979" t="str">
        <f t="shared" si="157"/>
        <v/>
      </c>
      <c r="O1979" t="str">
        <f t="array" ref="O1979">IFERROR(INDEX($L$4:$L$5000,_xlfn.AGGREGATE(15,6,IF($L$4:$L$5000&lt;&gt;"",ROW($L$4:$L$5000)-ROW($L$4)+1,NA()),ROWS($O$4:O1979))),"")</f>
        <v/>
      </c>
      <c r="P1979" t="str">
        <f>IF(O1979="","",IF(INDEX(TabPlayer2[Players],MATCH(P1978,TabPlayer2[Players],0)+1)="",$B$4,INDEX(TabPlayer2[Players],MATCH(P1978,TabPlayer2[Players],0)+1)))</f>
        <v/>
      </c>
      <c r="Q1979" t="str">
        <f t="shared" si="154"/>
        <v/>
      </c>
      <c r="R1979" t="str">
        <f>IF(TabResults[[#This Row],[Games-Periods-Players]]="","",1)</f>
        <v/>
      </c>
    </row>
    <row r="1980" spans="10:18" hidden="1" x14ac:dyDescent="0.25">
      <c r="J1980" s="11" t="str">
        <f t="shared" si="153"/>
        <v/>
      </c>
      <c r="K1980" t="str">
        <f>IF(ROW()-ROW($K$4)+1&gt;COUNTA($J$4:$J$5000)*COUNTA(TabPP[Players playing]),"",INDEX($J$4:$J$5000,INT((ROW()-ROW($K$4))/COUNTA(TabPP[Players playing])+1))&amp;"-"&amp;INDEX(TabPP[Players playing],MOD(ROW()-ROW($K$4),COUNTA(TabPP[Players playing]))+1))</f>
        <v>G5--</v>
      </c>
      <c r="L1980" t="str">
        <f t="shared" si="155"/>
        <v/>
      </c>
      <c r="M1980" t="str">
        <f t="shared" si="156"/>
        <v/>
      </c>
      <c r="N1980" t="str">
        <f t="shared" si="157"/>
        <v/>
      </c>
      <c r="O1980" t="str">
        <f t="array" ref="O1980">IFERROR(INDEX($L$4:$L$5000,_xlfn.AGGREGATE(15,6,IF($L$4:$L$5000&lt;&gt;"",ROW($L$4:$L$5000)-ROW($L$4)+1,NA()),ROWS($O$4:O1980))),"")</f>
        <v/>
      </c>
      <c r="P1980" t="str">
        <f>IF(O1980="","",IF(INDEX(TabPlayer2[Players],MATCH(P1979,TabPlayer2[Players],0)+1)="",$B$4,INDEX(TabPlayer2[Players],MATCH(P1979,TabPlayer2[Players],0)+1)))</f>
        <v/>
      </c>
      <c r="Q1980" t="str">
        <f t="shared" si="154"/>
        <v/>
      </c>
      <c r="R1980" t="str">
        <f>IF(TabResults[[#This Row],[Games-Periods-Players]]="","",1)</f>
        <v/>
      </c>
    </row>
    <row r="1981" spans="10:18" hidden="1" x14ac:dyDescent="0.25">
      <c r="J1981" s="11" t="str">
        <f t="shared" si="153"/>
        <v/>
      </c>
      <c r="K1981" t="str">
        <f>IF(ROW()-ROW($K$4)+1&gt;COUNTA($J$4:$J$5000)*COUNTA(TabPP[Players playing]),"",INDEX($J$4:$J$5000,INT((ROW()-ROW($K$4))/COUNTA(TabPP[Players playing])+1))&amp;"-"&amp;INDEX(TabPP[Players playing],MOD(ROW()-ROW($K$4),COUNTA(TabPP[Players playing]))+1))</f>
        <v>G5--</v>
      </c>
      <c r="L1981" t="str">
        <f t="shared" si="155"/>
        <v/>
      </c>
      <c r="M1981" t="str">
        <f t="shared" si="156"/>
        <v/>
      </c>
      <c r="N1981" t="str">
        <f t="shared" si="157"/>
        <v/>
      </c>
      <c r="O1981" t="str">
        <f t="array" ref="O1981">IFERROR(INDEX($L$4:$L$5000,_xlfn.AGGREGATE(15,6,IF($L$4:$L$5000&lt;&gt;"",ROW($L$4:$L$5000)-ROW($L$4)+1,NA()),ROWS($O$4:O1981))),"")</f>
        <v/>
      </c>
      <c r="P1981" t="str">
        <f>IF(O1981="","",IF(INDEX(TabPlayer2[Players],MATCH(P1980,TabPlayer2[Players],0)+1)="",$B$4,INDEX(TabPlayer2[Players],MATCH(P1980,TabPlayer2[Players],0)+1)))</f>
        <v/>
      </c>
      <c r="Q1981" t="str">
        <f t="shared" si="154"/>
        <v/>
      </c>
      <c r="R1981" t="str">
        <f>IF(TabResults[[#This Row],[Games-Periods-Players]]="","",1)</f>
        <v/>
      </c>
    </row>
    <row r="1982" spans="10:18" hidden="1" x14ac:dyDescent="0.25">
      <c r="J1982" s="11" t="str">
        <f t="shared" si="153"/>
        <v/>
      </c>
      <c r="K1982" t="str">
        <f>IF(ROW()-ROW($K$4)+1&gt;COUNTA($J$4:$J$5000)*COUNTA(TabPP[Players playing]),"",INDEX($J$4:$J$5000,INT((ROW()-ROW($K$4))/COUNTA(TabPP[Players playing])+1))&amp;"-"&amp;INDEX(TabPP[Players playing],MOD(ROW()-ROW($K$4),COUNTA(TabPP[Players playing]))+1))</f>
        <v>G5--</v>
      </c>
      <c r="L1982" t="str">
        <f t="shared" si="155"/>
        <v/>
      </c>
      <c r="M1982" t="str">
        <f t="shared" si="156"/>
        <v/>
      </c>
      <c r="N1982" t="str">
        <f t="shared" si="157"/>
        <v/>
      </c>
      <c r="O1982" t="str">
        <f t="array" ref="O1982">IFERROR(INDEX($L$4:$L$5000,_xlfn.AGGREGATE(15,6,IF($L$4:$L$5000&lt;&gt;"",ROW($L$4:$L$5000)-ROW($L$4)+1,NA()),ROWS($O$4:O1982))),"")</f>
        <v/>
      </c>
      <c r="P1982" t="str">
        <f>IF(O1982="","",IF(INDEX(TabPlayer2[Players],MATCH(P1981,TabPlayer2[Players],0)+1)="",$B$4,INDEX(TabPlayer2[Players],MATCH(P1981,TabPlayer2[Players],0)+1)))</f>
        <v/>
      </c>
      <c r="Q1982" t="str">
        <f t="shared" si="154"/>
        <v/>
      </c>
      <c r="R1982" t="str">
        <f>IF(TabResults[[#This Row],[Games-Periods-Players]]="","",1)</f>
        <v/>
      </c>
    </row>
    <row r="1983" spans="10:18" hidden="1" x14ac:dyDescent="0.25">
      <c r="J1983" s="11" t="str">
        <f t="shared" si="153"/>
        <v/>
      </c>
      <c r="K1983" t="str">
        <f>IF(ROW()-ROW($K$4)+1&gt;COUNTA($J$4:$J$5000)*COUNTA(TabPP[Players playing]),"",INDEX($J$4:$J$5000,INT((ROW()-ROW($K$4))/COUNTA(TabPP[Players playing])+1))&amp;"-"&amp;INDEX(TabPP[Players playing],MOD(ROW()-ROW($K$4),COUNTA(TabPP[Players playing]))+1))</f>
        <v>G5--</v>
      </c>
      <c r="L1983" t="str">
        <f t="shared" si="155"/>
        <v/>
      </c>
      <c r="M1983" t="str">
        <f t="shared" si="156"/>
        <v/>
      </c>
      <c r="N1983" t="str">
        <f t="shared" si="157"/>
        <v/>
      </c>
      <c r="O1983" t="str">
        <f t="array" ref="O1983">IFERROR(INDEX($L$4:$L$5000,_xlfn.AGGREGATE(15,6,IF($L$4:$L$5000&lt;&gt;"",ROW($L$4:$L$5000)-ROW($L$4)+1,NA()),ROWS($O$4:O1983))),"")</f>
        <v/>
      </c>
      <c r="P1983" t="str">
        <f>IF(O1983="","",IF(INDEX(TabPlayer2[Players],MATCH(P1982,TabPlayer2[Players],0)+1)="",$B$4,INDEX(TabPlayer2[Players],MATCH(P1982,TabPlayer2[Players],0)+1)))</f>
        <v/>
      </c>
      <c r="Q1983" t="str">
        <f t="shared" si="154"/>
        <v/>
      </c>
      <c r="R1983" t="str">
        <f>IF(TabResults[[#This Row],[Games-Periods-Players]]="","",1)</f>
        <v/>
      </c>
    </row>
    <row r="1984" spans="10:18" hidden="1" x14ac:dyDescent="0.25">
      <c r="J1984" s="11" t="str">
        <f t="shared" si="153"/>
        <v/>
      </c>
      <c r="K1984" t="str">
        <f>IF(ROW()-ROW($K$4)+1&gt;COUNTA($J$4:$J$5000)*COUNTA(TabPP[Players playing]),"",INDEX($J$4:$J$5000,INT((ROW()-ROW($K$4))/COUNTA(TabPP[Players playing])+1))&amp;"-"&amp;INDEX(TabPP[Players playing],MOD(ROW()-ROW($K$4),COUNTA(TabPP[Players playing]))+1))</f>
        <v>G5--PP1</v>
      </c>
      <c r="L1984" t="str">
        <f t="shared" si="155"/>
        <v/>
      </c>
      <c r="M1984" t="str">
        <f t="shared" si="156"/>
        <v/>
      </c>
      <c r="N1984" t="str">
        <f t="shared" si="157"/>
        <v/>
      </c>
      <c r="O1984" t="str">
        <f t="array" ref="O1984">IFERROR(INDEX($L$4:$L$5000,_xlfn.AGGREGATE(15,6,IF($L$4:$L$5000&lt;&gt;"",ROW($L$4:$L$5000)-ROW($L$4)+1,NA()),ROWS($O$4:O1984))),"")</f>
        <v/>
      </c>
      <c r="P1984" t="str">
        <f>IF(O1984="","",IF(INDEX(TabPlayer2[Players],MATCH(P1983,TabPlayer2[Players],0)+1)="",$B$4,INDEX(TabPlayer2[Players],MATCH(P1983,TabPlayer2[Players],0)+1)))</f>
        <v/>
      </c>
      <c r="Q1984" t="str">
        <f t="shared" si="154"/>
        <v/>
      </c>
      <c r="R1984" t="str">
        <f>IF(TabResults[[#This Row],[Games-Periods-Players]]="","",1)</f>
        <v/>
      </c>
    </row>
    <row r="1985" spans="10:18" hidden="1" x14ac:dyDescent="0.25">
      <c r="J1985" s="11" t="str">
        <f t="shared" si="153"/>
        <v/>
      </c>
      <c r="K1985" t="str">
        <f>IF(ROW()-ROW($K$4)+1&gt;COUNTA($J$4:$J$5000)*COUNTA(TabPP[Players playing]),"",INDEX($J$4:$J$5000,INT((ROW()-ROW($K$4))/COUNTA(TabPP[Players playing])+1))&amp;"-"&amp;INDEX(TabPP[Players playing],MOD(ROW()-ROW($K$4),COUNTA(TabPP[Players playing]))+1))</f>
        <v>G5--PP2</v>
      </c>
      <c r="L1985" t="str">
        <f t="shared" si="155"/>
        <v/>
      </c>
      <c r="M1985" t="str">
        <f t="shared" si="156"/>
        <v/>
      </c>
      <c r="N1985" t="str">
        <f t="shared" si="157"/>
        <v/>
      </c>
      <c r="O1985" t="str">
        <f t="array" ref="O1985">IFERROR(INDEX($L$4:$L$5000,_xlfn.AGGREGATE(15,6,IF($L$4:$L$5000&lt;&gt;"",ROW($L$4:$L$5000)-ROW($L$4)+1,NA()),ROWS($O$4:O1985))),"")</f>
        <v/>
      </c>
      <c r="P1985" t="str">
        <f>IF(O1985="","",IF(INDEX(TabPlayer2[Players],MATCH(P1984,TabPlayer2[Players],0)+1)="",$B$4,INDEX(TabPlayer2[Players],MATCH(P1984,TabPlayer2[Players],0)+1)))</f>
        <v/>
      </c>
      <c r="Q1985" t="str">
        <f t="shared" si="154"/>
        <v/>
      </c>
      <c r="R1985" t="str">
        <f>IF(TabResults[[#This Row],[Games-Periods-Players]]="","",1)</f>
        <v/>
      </c>
    </row>
    <row r="1986" spans="10:18" hidden="1" x14ac:dyDescent="0.25">
      <c r="J1986" s="11" t="str">
        <f t="shared" si="153"/>
        <v/>
      </c>
      <c r="K1986" t="str">
        <f>IF(ROW()-ROW($K$4)+1&gt;COUNTA($J$4:$J$5000)*COUNTA(TabPP[Players playing]),"",INDEX($J$4:$J$5000,INT((ROW()-ROW($K$4))/COUNTA(TabPP[Players playing])+1))&amp;"-"&amp;INDEX(TabPP[Players playing],MOD(ROW()-ROW($K$4),COUNTA(TabPP[Players playing]))+1))</f>
        <v>G5--PP3</v>
      </c>
      <c r="L1986" t="str">
        <f t="shared" si="155"/>
        <v/>
      </c>
      <c r="M1986" t="str">
        <f t="shared" si="156"/>
        <v/>
      </c>
      <c r="N1986" t="str">
        <f t="shared" si="157"/>
        <v/>
      </c>
      <c r="O1986" t="str">
        <f t="array" ref="O1986">IFERROR(INDEX($L$4:$L$5000,_xlfn.AGGREGATE(15,6,IF($L$4:$L$5000&lt;&gt;"",ROW($L$4:$L$5000)-ROW($L$4)+1,NA()),ROWS($O$4:O1986))),"")</f>
        <v/>
      </c>
      <c r="P1986" t="str">
        <f>IF(O1986="","",IF(INDEX(TabPlayer2[Players],MATCH(P1985,TabPlayer2[Players],0)+1)="",$B$4,INDEX(TabPlayer2[Players],MATCH(P1985,TabPlayer2[Players],0)+1)))</f>
        <v/>
      </c>
      <c r="Q1986" t="str">
        <f t="shared" si="154"/>
        <v/>
      </c>
      <c r="R1986" t="str">
        <f>IF(TabResults[[#This Row],[Games-Periods-Players]]="","",1)</f>
        <v/>
      </c>
    </row>
    <row r="1987" spans="10:18" hidden="1" x14ac:dyDescent="0.25">
      <c r="J1987" s="11" t="str">
        <f t="shared" si="153"/>
        <v/>
      </c>
      <c r="K1987" t="str">
        <f>IF(ROW()-ROW($K$4)+1&gt;COUNTA($J$4:$J$5000)*COUNTA(TabPP[Players playing]),"",INDEX($J$4:$J$5000,INT((ROW()-ROW($K$4))/COUNTA(TabPP[Players playing])+1))&amp;"-"&amp;INDEX(TabPP[Players playing],MOD(ROW()-ROW($K$4),COUNTA(TabPP[Players playing]))+1))</f>
        <v>G5--PP4</v>
      </c>
      <c r="L1987" t="str">
        <f t="shared" si="155"/>
        <v/>
      </c>
      <c r="M1987" t="str">
        <f t="shared" si="156"/>
        <v/>
      </c>
      <c r="N1987" t="str">
        <f t="shared" si="157"/>
        <v/>
      </c>
      <c r="O1987" t="str">
        <f t="array" ref="O1987">IFERROR(INDEX($L$4:$L$5000,_xlfn.AGGREGATE(15,6,IF($L$4:$L$5000&lt;&gt;"",ROW($L$4:$L$5000)-ROW($L$4)+1,NA()),ROWS($O$4:O1987))),"")</f>
        <v/>
      </c>
      <c r="P1987" t="str">
        <f>IF(O1987="","",IF(INDEX(TabPlayer2[Players],MATCH(P1986,TabPlayer2[Players],0)+1)="",$B$4,INDEX(TabPlayer2[Players],MATCH(P1986,TabPlayer2[Players],0)+1)))</f>
        <v/>
      </c>
      <c r="Q1987" t="str">
        <f t="shared" si="154"/>
        <v/>
      </c>
      <c r="R1987" t="str">
        <f>IF(TabResults[[#This Row],[Games-Periods-Players]]="","",1)</f>
        <v/>
      </c>
    </row>
    <row r="1988" spans="10:18" hidden="1" x14ac:dyDescent="0.25">
      <c r="J1988" s="11" t="str">
        <f t="shared" ref="J1988:J2051" si="158">IF(ROW()-ROW($J$4)+1&gt;COUNTA($D$4:$D$23)*COUNTA($F$4:$F$23),"",INDEX($D$4:$D$23,INT((ROW()-ROW($J$4))/COUNTA($F$4:$F$23)+1))&amp;"-"&amp;INDEX($F$4:$F$23,MOD(ROW()-ROW($J$4),COUNTA($F$4:$F$23))+1))</f>
        <v/>
      </c>
      <c r="K1988" t="str">
        <f>IF(ROW()-ROW($K$4)+1&gt;COUNTA($J$4:$J$5000)*COUNTA(TabPP[Players playing]),"",INDEX($J$4:$J$5000,INT((ROW()-ROW($K$4))/COUNTA(TabPP[Players playing])+1))&amp;"-"&amp;INDEX(TabPP[Players playing],MOD(ROW()-ROW($K$4),COUNTA(TabPP[Players playing]))+1))</f>
        <v>G5--PP5</v>
      </c>
      <c r="L1988" t="str">
        <f t="shared" si="155"/>
        <v/>
      </c>
      <c r="M1988" t="str">
        <f t="shared" si="156"/>
        <v/>
      </c>
      <c r="N1988" t="str">
        <f t="shared" si="157"/>
        <v/>
      </c>
      <c r="O1988" t="str">
        <f t="array" ref="O1988">IFERROR(INDEX($L$4:$L$5000,_xlfn.AGGREGATE(15,6,IF($L$4:$L$5000&lt;&gt;"",ROW($L$4:$L$5000)-ROW($L$4)+1,NA()),ROWS($O$4:O1988))),"")</f>
        <v/>
      </c>
      <c r="P1988" t="str">
        <f>IF(O1988="","",IF(INDEX(TabPlayer2[Players],MATCH(P1987,TabPlayer2[Players],0)+1)="",$B$4,INDEX(TabPlayer2[Players],MATCH(P1987,TabPlayer2[Players],0)+1)))</f>
        <v/>
      </c>
      <c r="Q1988" t="str">
        <f t="shared" ref="Q1988:Q2051" si="159">IF(O1988="","",M1988&amp;"-"&amp;N1988&amp;"-"&amp;P1988)</f>
        <v/>
      </c>
      <c r="R1988" t="str">
        <f>IF(TabResults[[#This Row],[Games-Periods-Players]]="","",1)</f>
        <v/>
      </c>
    </row>
    <row r="1989" spans="10:18" hidden="1" x14ac:dyDescent="0.25">
      <c r="J1989" s="11" t="str">
        <f t="shared" si="158"/>
        <v/>
      </c>
      <c r="K1989" t="str">
        <f>IF(ROW()-ROW($K$4)+1&gt;COUNTA($J$4:$J$5000)*COUNTA(TabPP[Players playing]),"",INDEX($J$4:$J$5000,INT((ROW()-ROW($K$4))/COUNTA(TabPP[Players playing])+1))&amp;"-"&amp;INDEX(TabPP[Players playing],MOD(ROW()-ROW($K$4),COUNTA(TabPP[Players playing]))+1))</f>
        <v>G5--</v>
      </c>
      <c r="L1989" t="str">
        <f t="shared" ref="L1989:L2052" si="160">IF(LEN(K1989)&gt;=9,K1989,"")</f>
        <v/>
      </c>
      <c r="M1989" t="str">
        <f t="shared" ref="M1989:M2052" si="161">TRIM(LEFT(SUBSTITUTE(O1989,"-",REPT(" ",LEN(O1989))),LEN(O1989)))</f>
        <v/>
      </c>
      <c r="N1989" t="str">
        <f t="shared" ref="N1989:N2052" si="162">TRIM(MID(SUBSTITUTE(O1989,"-",REPT(" ",LEN(O1989))),(2-1)*LEN(O1989)+1,LEN(O1989)))</f>
        <v/>
      </c>
      <c r="O1989" t="str">
        <f t="array" ref="O1989">IFERROR(INDEX($L$4:$L$5000,_xlfn.AGGREGATE(15,6,IF($L$4:$L$5000&lt;&gt;"",ROW($L$4:$L$5000)-ROW($L$4)+1,NA()),ROWS($O$4:O1989))),"")</f>
        <v/>
      </c>
      <c r="P1989" t="str">
        <f>IF(O1989="","",IF(INDEX(TabPlayer2[Players],MATCH(P1988,TabPlayer2[Players],0)+1)="",$B$4,INDEX(TabPlayer2[Players],MATCH(P1988,TabPlayer2[Players],0)+1)))</f>
        <v/>
      </c>
      <c r="Q1989" t="str">
        <f t="shared" si="159"/>
        <v/>
      </c>
      <c r="R1989" t="str">
        <f>IF(TabResults[[#This Row],[Games-Periods-Players]]="","",1)</f>
        <v/>
      </c>
    </row>
    <row r="1990" spans="10:18" hidden="1" x14ac:dyDescent="0.25">
      <c r="J1990" s="11" t="str">
        <f t="shared" si="158"/>
        <v/>
      </c>
      <c r="K1990" t="str">
        <f>IF(ROW()-ROW($K$4)+1&gt;COUNTA($J$4:$J$5000)*COUNTA(TabPP[Players playing]),"",INDEX($J$4:$J$5000,INT((ROW()-ROW($K$4))/COUNTA(TabPP[Players playing])+1))&amp;"-"&amp;INDEX(TabPP[Players playing],MOD(ROW()-ROW($K$4),COUNTA(TabPP[Players playing]))+1))</f>
        <v>G5--</v>
      </c>
      <c r="L1990" t="str">
        <f t="shared" si="160"/>
        <v/>
      </c>
      <c r="M1990" t="str">
        <f t="shared" si="161"/>
        <v/>
      </c>
      <c r="N1990" t="str">
        <f t="shared" si="162"/>
        <v/>
      </c>
      <c r="O1990" t="str">
        <f t="array" ref="O1990">IFERROR(INDEX($L$4:$L$5000,_xlfn.AGGREGATE(15,6,IF($L$4:$L$5000&lt;&gt;"",ROW($L$4:$L$5000)-ROW($L$4)+1,NA()),ROWS($O$4:O1990))),"")</f>
        <v/>
      </c>
      <c r="P1990" t="str">
        <f>IF(O1990="","",IF(INDEX(TabPlayer2[Players],MATCH(P1989,TabPlayer2[Players],0)+1)="",$B$4,INDEX(TabPlayer2[Players],MATCH(P1989,TabPlayer2[Players],0)+1)))</f>
        <v/>
      </c>
      <c r="Q1990" t="str">
        <f t="shared" si="159"/>
        <v/>
      </c>
      <c r="R1990" t="str">
        <f>IF(TabResults[[#This Row],[Games-Periods-Players]]="","",1)</f>
        <v/>
      </c>
    </row>
    <row r="1991" spans="10:18" hidden="1" x14ac:dyDescent="0.25">
      <c r="J1991" s="11" t="str">
        <f t="shared" si="158"/>
        <v/>
      </c>
      <c r="K1991" t="str">
        <f>IF(ROW()-ROW($K$4)+1&gt;COUNTA($J$4:$J$5000)*COUNTA(TabPP[Players playing]),"",INDEX($J$4:$J$5000,INT((ROW()-ROW($K$4))/COUNTA(TabPP[Players playing])+1))&amp;"-"&amp;INDEX(TabPP[Players playing],MOD(ROW()-ROW($K$4),COUNTA(TabPP[Players playing]))+1))</f>
        <v>G5--</v>
      </c>
      <c r="L1991" t="str">
        <f t="shared" si="160"/>
        <v/>
      </c>
      <c r="M1991" t="str">
        <f t="shared" si="161"/>
        <v/>
      </c>
      <c r="N1991" t="str">
        <f t="shared" si="162"/>
        <v/>
      </c>
      <c r="O1991" t="str">
        <f t="array" ref="O1991">IFERROR(INDEX($L$4:$L$5000,_xlfn.AGGREGATE(15,6,IF($L$4:$L$5000&lt;&gt;"",ROW($L$4:$L$5000)-ROW($L$4)+1,NA()),ROWS($O$4:O1991))),"")</f>
        <v/>
      </c>
      <c r="P1991" t="str">
        <f>IF(O1991="","",IF(INDEX(TabPlayer2[Players],MATCH(P1990,TabPlayer2[Players],0)+1)="",$B$4,INDEX(TabPlayer2[Players],MATCH(P1990,TabPlayer2[Players],0)+1)))</f>
        <v/>
      </c>
      <c r="Q1991" t="str">
        <f t="shared" si="159"/>
        <v/>
      </c>
      <c r="R1991" t="str">
        <f>IF(TabResults[[#This Row],[Games-Periods-Players]]="","",1)</f>
        <v/>
      </c>
    </row>
    <row r="1992" spans="10:18" hidden="1" x14ac:dyDescent="0.25">
      <c r="J1992" s="11" t="str">
        <f t="shared" si="158"/>
        <v/>
      </c>
      <c r="K1992" t="str">
        <f>IF(ROW()-ROW($K$4)+1&gt;COUNTA($J$4:$J$5000)*COUNTA(TabPP[Players playing]),"",INDEX($J$4:$J$5000,INT((ROW()-ROW($K$4))/COUNTA(TabPP[Players playing])+1))&amp;"-"&amp;INDEX(TabPP[Players playing],MOD(ROW()-ROW($K$4),COUNTA(TabPP[Players playing]))+1))</f>
        <v>G5--</v>
      </c>
      <c r="L1992" t="str">
        <f t="shared" si="160"/>
        <v/>
      </c>
      <c r="M1992" t="str">
        <f t="shared" si="161"/>
        <v/>
      </c>
      <c r="N1992" t="str">
        <f t="shared" si="162"/>
        <v/>
      </c>
      <c r="O1992" t="str">
        <f t="array" ref="O1992">IFERROR(INDEX($L$4:$L$5000,_xlfn.AGGREGATE(15,6,IF($L$4:$L$5000&lt;&gt;"",ROW($L$4:$L$5000)-ROW($L$4)+1,NA()),ROWS($O$4:O1992))),"")</f>
        <v/>
      </c>
      <c r="P1992" t="str">
        <f>IF(O1992="","",IF(INDEX(TabPlayer2[Players],MATCH(P1991,TabPlayer2[Players],0)+1)="",$B$4,INDEX(TabPlayer2[Players],MATCH(P1991,TabPlayer2[Players],0)+1)))</f>
        <v/>
      </c>
      <c r="Q1992" t="str">
        <f t="shared" si="159"/>
        <v/>
      </c>
      <c r="R1992" t="str">
        <f>IF(TabResults[[#This Row],[Games-Periods-Players]]="","",1)</f>
        <v/>
      </c>
    </row>
    <row r="1993" spans="10:18" hidden="1" x14ac:dyDescent="0.25">
      <c r="J1993" s="11" t="str">
        <f t="shared" si="158"/>
        <v/>
      </c>
      <c r="K1993" t="str">
        <f>IF(ROW()-ROW($K$4)+1&gt;COUNTA($J$4:$J$5000)*COUNTA(TabPP[Players playing]),"",INDEX($J$4:$J$5000,INT((ROW()-ROW($K$4))/COUNTA(TabPP[Players playing])+1))&amp;"-"&amp;INDEX(TabPP[Players playing],MOD(ROW()-ROW($K$4),COUNTA(TabPP[Players playing]))+1))</f>
        <v>G5--</v>
      </c>
      <c r="L1993" t="str">
        <f t="shared" si="160"/>
        <v/>
      </c>
      <c r="M1993" t="str">
        <f t="shared" si="161"/>
        <v/>
      </c>
      <c r="N1993" t="str">
        <f t="shared" si="162"/>
        <v/>
      </c>
      <c r="O1993" t="str">
        <f t="array" ref="O1993">IFERROR(INDEX($L$4:$L$5000,_xlfn.AGGREGATE(15,6,IF($L$4:$L$5000&lt;&gt;"",ROW($L$4:$L$5000)-ROW($L$4)+1,NA()),ROWS($O$4:O1993))),"")</f>
        <v/>
      </c>
      <c r="P1993" t="str">
        <f>IF(O1993="","",IF(INDEX(TabPlayer2[Players],MATCH(P1992,TabPlayer2[Players],0)+1)="",$B$4,INDEX(TabPlayer2[Players],MATCH(P1992,TabPlayer2[Players],0)+1)))</f>
        <v/>
      </c>
      <c r="Q1993" t="str">
        <f t="shared" si="159"/>
        <v/>
      </c>
      <c r="R1993" t="str">
        <f>IF(TabResults[[#This Row],[Games-Periods-Players]]="","",1)</f>
        <v/>
      </c>
    </row>
    <row r="1994" spans="10:18" hidden="1" x14ac:dyDescent="0.25">
      <c r="J1994" s="11" t="str">
        <f t="shared" si="158"/>
        <v/>
      </c>
      <c r="K1994" t="str">
        <f>IF(ROW()-ROW($K$4)+1&gt;COUNTA($J$4:$J$5000)*COUNTA(TabPP[Players playing]),"",INDEX($J$4:$J$5000,INT((ROW()-ROW($K$4))/COUNTA(TabPP[Players playing])+1))&amp;"-"&amp;INDEX(TabPP[Players playing],MOD(ROW()-ROW($K$4),COUNTA(TabPP[Players playing]))+1))</f>
        <v>G5--</v>
      </c>
      <c r="L1994" t="str">
        <f t="shared" si="160"/>
        <v/>
      </c>
      <c r="M1994" t="str">
        <f t="shared" si="161"/>
        <v/>
      </c>
      <c r="N1994" t="str">
        <f t="shared" si="162"/>
        <v/>
      </c>
      <c r="O1994" t="str">
        <f t="array" ref="O1994">IFERROR(INDEX($L$4:$L$5000,_xlfn.AGGREGATE(15,6,IF($L$4:$L$5000&lt;&gt;"",ROW($L$4:$L$5000)-ROW($L$4)+1,NA()),ROWS($O$4:O1994))),"")</f>
        <v/>
      </c>
      <c r="P1994" t="str">
        <f>IF(O1994="","",IF(INDEX(TabPlayer2[Players],MATCH(P1993,TabPlayer2[Players],0)+1)="",$B$4,INDEX(TabPlayer2[Players],MATCH(P1993,TabPlayer2[Players],0)+1)))</f>
        <v/>
      </c>
      <c r="Q1994" t="str">
        <f t="shared" si="159"/>
        <v/>
      </c>
      <c r="R1994" t="str">
        <f>IF(TabResults[[#This Row],[Games-Periods-Players]]="","",1)</f>
        <v/>
      </c>
    </row>
    <row r="1995" spans="10:18" hidden="1" x14ac:dyDescent="0.25">
      <c r="J1995" s="11" t="str">
        <f t="shared" si="158"/>
        <v/>
      </c>
      <c r="K1995" t="str">
        <f>IF(ROW()-ROW($K$4)+1&gt;COUNTA($J$4:$J$5000)*COUNTA(TabPP[Players playing]),"",INDEX($J$4:$J$5000,INT((ROW()-ROW($K$4))/COUNTA(TabPP[Players playing])+1))&amp;"-"&amp;INDEX(TabPP[Players playing],MOD(ROW()-ROW($K$4),COUNTA(TabPP[Players playing]))+1))</f>
        <v>G5--</v>
      </c>
      <c r="L1995" t="str">
        <f t="shared" si="160"/>
        <v/>
      </c>
      <c r="M1995" t="str">
        <f t="shared" si="161"/>
        <v/>
      </c>
      <c r="N1995" t="str">
        <f t="shared" si="162"/>
        <v/>
      </c>
      <c r="O1995" t="str">
        <f t="array" ref="O1995">IFERROR(INDEX($L$4:$L$5000,_xlfn.AGGREGATE(15,6,IF($L$4:$L$5000&lt;&gt;"",ROW($L$4:$L$5000)-ROW($L$4)+1,NA()),ROWS($O$4:O1995))),"")</f>
        <v/>
      </c>
      <c r="P1995" t="str">
        <f>IF(O1995="","",IF(INDEX(TabPlayer2[Players],MATCH(P1994,TabPlayer2[Players],0)+1)="",$B$4,INDEX(TabPlayer2[Players],MATCH(P1994,TabPlayer2[Players],0)+1)))</f>
        <v/>
      </c>
      <c r="Q1995" t="str">
        <f t="shared" si="159"/>
        <v/>
      </c>
      <c r="R1995" t="str">
        <f>IF(TabResults[[#This Row],[Games-Periods-Players]]="","",1)</f>
        <v/>
      </c>
    </row>
    <row r="1996" spans="10:18" hidden="1" x14ac:dyDescent="0.25">
      <c r="J1996" s="11" t="str">
        <f t="shared" si="158"/>
        <v/>
      </c>
      <c r="K1996" t="str">
        <f>IF(ROW()-ROW($K$4)+1&gt;COUNTA($J$4:$J$5000)*COUNTA(TabPP[Players playing]),"",INDEX($J$4:$J$5000,INT((ROW()-ROW($K$4))/COUNTA(TabPP[Players playing])+1))&amp;"-"&amp;INDEX(TabPP[Players playing],MOD(ROW()-ROW($K$4),COUNTA(TabPP[Players playing]))+1))</f>
        <v>G5--</v>
      </c>
      <c r="L1996" t="str">
        <f t="shared" si="160"/>
        <v/>
      </c>
      <c r="M1996" t="str">
        <f t="shared" si="161"/>
        <v/>
      </c>
      <c r="N1996" t="str">
        <f t="shared" si="162"/>
        <v/>
      </c>
      <c r="O1996" t="str">
        <f t="array" ref="O1996">IFERROR(INDEX($L$4:$L$5000,_xlfn.AGGREGATE(15,6,IF($L$4:$L$5000&lt;&gt;"",ROW($L$4:$L$5000)-ROW($L$4)+1,NA()),ROWS($O$4:O1996))),"")</f>
        <v/>
      </c>
      <c r="P1996" t="str">
        <f>IF(O1996="","",IF(INDEX(TabPlayer2[Players],MATCH(P1995,TabPlayer2[Players],0)+1)="",$B$4,INDEX(TabPlayer2[Players],MATCH(P1995,TabPlayer2[Players],0)+1)))</f>
        <v/>
      </c>
      <c r="Q1996" t="str">
        <f t="shared" si="159"/>
        <v/>
      </c>
      <c r="R1996" t="str">
        <f>IF(TabResults[[#This Row],[Games-Periods-Players]]="","",1)</f>
        <v/>
      </c>
    </row>
    <row r="1997" spans="10:18" hidden="1" x14ac:dyDescent="0.25">
      <c r="J1997" s="11" t="str">
        <f t="shared" si="158"/>
        <v/>
      </c>
      <c r="K1997" t="str">
        <f>IF(ROW()-ROW($K$4)+1&gt;COUNTA($J$4:$J$5000)*COUNTA(TabPP[Players playing]),"",INDEX($J$4:$J$5000,INT((ROW()-ROW($K$4))/COUNTA(TabPP[Players playing])+1))&amp;"-"&amp;INDEX(TabPP[Players playing],MOD(ROW()-ROW($K$4),COUNTA(TabPP[Players playing]))+1))</f>
        <v>G5--</v>
      </c>
      <c r="L1997" t="str">
        <f t="shared" si="160"/>
        <v/>
      </c>
      <c r="M1997" t="str">
        <f t="shared" si="161"/>
        <v/>
      </c>
      <c r="N1997" t="str">
        <f t="shared" si="162"/>
        <v/>
      </c>
      <c r="O1997" t="str">
        <f t="array" ref="O1997">IFERROR(INDEX($L$4:$L$5000,_xlfn.AGGREGATE(15,6,IF($L$4:$L$5000&lt;&gt;"",ROW($L$4:$L$5000)-ROW($L$4)+1,NA()),ROWS($O$4:O1997))),"")</f>
        <v/>
      </c>
      <c r="P1997" t="str">
        <f>IF(O1997="","",IF(INDEX(TabPlayer2[Players],MATCH(P1996,TabPlayer2[Players],0)+1)="",$B$4,INDEX(TabPlayer2[Players],MATCH(P1996,TabPlayer2[Players],0)+1)))</f>
        <v/>
      </c>
      <c r="Q1997" t="str">
        <f t="shared" si="159"/>
        <v/>
      </c>
      <c r="R1997" t="str">
        <f>IF(TabResults[[#This Row],[Games-Periods-Players]]="","",1)</f>
        <v/>
      </c>
    </row>
    <row r="1998" spans="10:18" hidden="1" x14ac:dyDescent="0.25">
      <c r="J1998" s="11" t="str">
        <f t="shared" si="158"/>
        <v/>
      </c>
      <c r="K1998" t="str">
        <f>IF(ROW()-ROW($K$4)+1&gt;COUNTA($J$4:$J$5000)*COUNTA(TabPP[Players playing]),"",INDEX($J$4:$J$5000,INT((ROW()-ROW($K$4))/COUNTA(TabPP[Players playing])+1))&amp;"-"&amp;INDEX(TabPP[Players playing],MOD(ROW()-ROW($K$4),COUNTA(TabPP[Players playing]))+1))</f>
        <v>G5--</v>
      </c>
      <c r="L1998" t="str">
        <f t="shared" si="160"/>
        <v/>
      </c>
      <c r="M1998" t="str">
        <f t="shared" si="161"/>
        <v/>
      </c>
      <c r="N1998" t="str">
        <f t="shared" si="162"/>
        <v/>
      </c>
      <c r="O1998" t="str">
        <f t="array" ref="O1998">IFERROR(INDEX($L$4:$L$5000,_xlfn.AGGREGATE(15,6,IF($L$4:$L$5000&lt;&gt;"",ROW($L$4:$L$5000)-ROW($L$4)+1,NA()),ROWS($O$4:O1998))),"")</f>
        <v/>
      </c>
      <c r="P1998" t="str">
        <f>IF(O1998="","",IF(INDEX(TabPlayer2[Players],MATCH(P1997,TabPlayer2[Players],0)+1)="",$B$4,INDEX(TabPlayer2[Players],MATCH(P1997,TabPlayer2[Players],0)+1)))</f>
        <v/>
      </c>
      <c r="Q1998" t="str">
        <f t="shared" si="159"/>
        <v/>
      </c>
      <c r="R1998" t="str">
        <f>IF(TabResults[[#This Row],[Games-Periods-Players]]="","",1)</f>
        <v/>
      </c>
    </row>
    <row r="1999" spans="10:18" hidden="1" x14ac:dyDescent="0.25">
      <c r="J1999" s="11" t="str">
        <f t="shared" si="158"/>
        <v/>
      </c>
      <c r="K1999" t="str">
        <f>IF(ROW()-ROW($K$4)+1&gt;COUNTA($J$4:$J$5000)*COUNTA(TabPP[Players playing]),"",INDEX($J$4:$J$5000,INT((ROW()-ROW($K$4))/COUNTA(TabPP[Players playing])+1))&amp;"-"&amp;INDEX(TabPP[Players playing],MOD(ROW()-ROW($K$4),COUNTA(TabPP[Players playing]))+1))</f>
        <v>G5--</v>
      </c>
      <c r="L1999" t="str">
        <f t="shared" si="160"/>
        <v/>
      </c>
      <c r="M1999" t="str">
        <f t="shared" si="161"/>
        <v/>
      </c>
      <c r="N1999" t="str">
        <f t="shared" si="162"/>
        <v/>
      </c>
      <c r="O1999" t="str">
        <f t="array" ref="O1999">IFERROR(INDEX($L$4:$L$5000,_xlfn.AGGREGATE(15,6,IF($L$4:$L$5000&lt;&gt;"",ROW($L$4:$L$5000)-ROW($L$4)+1,NA()),ROWS($O$4:O1999))),"")</f>
        <v/>
      </c>
      <c r="P1999" t="str">
        <f>IF(O1999="","",IF(INDEX(TabPlayer2[Players],MATCH(P1998,TabPlayer2[Players],0)+1)="",$B$4,INDEX(TabPlayer2[Players],MATCH(P1998,TabPlayer2[Players],0)+1)))</f>
        <v/>
      </c>
      <c r="Q1999" t="str">
        <f t="shared" si="159"/>
        <v/>
      </c>
      <c r="R1999" t="str">
        <f>IF(TabResults[[#This Row],[Games-Periods-Players]]="","",1)</f>
        <v/>
      </c>
    </row>
    <row r="2000" spans="10:18" hidden="1" x14ac:dyDescent="0.25">
      <c r="J2000" s="11" t="str">
        <f t="shared" si="158"/>
        <v/>
      </c>
      <c r="K2000" t="str">
        <f>IF(ROW()-ROW($K$4)+1&gt;COUNTA($J$4:$J$5000)*COUNTA(TabPP[Players playing]),"",INDEX($J$4:$J$5000,INT((ROW()-ROW($K$4))/COUNTA(TabPP[Players playing])+1))&amp;"-"&amp;INDEX(TabPP[Players playing],MOD(ROW()-ROW($K$4),COUNTA(TabPP[Players playing]))+1))</f>
        <v>G5--</v>
      </c>
      <c r="L2000" t="str">
        <f t="shared" si="160"/>
        <v/>
      </c>
      <c r="M2000" t="str">
        <f t="shared" si="161"/>
        <v/>
      </c>
      <c r="N2000" t="str">
        <f t="shared" si="162"/>
        <v/>
      </c>
      <c r="O2000" t="str">
        <f t="array" ref="O2000">IFERROR(INDEX($L$4:$L$5000,_xlfn.AGGREGATE(15,6,IF($L$4:$L$5000&lt;&gt;"",ROW($L$4:$L$5000)-ROW($L$4)+1,NA()),ROWS($O$4:O2000))),"")</f>
        <v/>
      </c>
      <c r="P2000" t="str">
        <f>IF(O2000="","",IF(INDEX(TabPlayer2[Players],MATCH(P1999,TabPlayer2[Players],0)+1)="",$B$4,INDEX(TabPlayer2[Players],MATCH(P1999,TabPlayer2[Players],0)+1)))</f>
        <v/>
      </c>
      <c r="Q2000" t="str">
        <f t="shared" si="159"/>
        <v/>
      </c>
      <c r="R2000" t="str">
        <f>IF(TabResults[[#This Row],[Games-Periods-Players]]="","",1)</f>
        <v/>
      </c>
    </row>
    <row r="2001" spans="10:18" hidden="1" x14ac:dyDescent="0.25">
      <c r="J2001" s="11" t="str">
        <f t="shared" si="158"/>
        <v/>
      </c>
      <c r="K2001" t="str">
        <f>IF(ROW()-ROW($K$4)+1&gt;COUNTA($J$4:$J$5000)*COUNTA(TabPP[Players playing]),"",INDEX($J$4:$J$5000,INT((ROW()-ROW($K$4))/COUNTA(TabPP[Players playing])+1))&amp;"-"&amp;INDEX(TabPP[Players playing],MOD(ROW()-ROW($K$4),COUNTA(TabPP[Players playing]))+1))</f>
        <v>G5--</v>
      </c>
      <c r="L2001" t="str">
        <f t="shared" si="160"/>
        <v/>
      </c>
      <c r="M2001" t="str">
        <f t="shared" si="161"/>
        <v/>
      </c>
      <c r="N2001" t="str">
        <f t="shared" si="162"/>
        <v/>
      </c>
      <c r="O2001" t="str">
        <f t="array" ref="O2001">IFERROR(INDEX($L$4:$L$5000,_xlfn.AGGREGATE(15,6,IF($L$4:$L$5000&lt;&gt;"",ROW($L$4:$L$5000)-ROW($L$4)+1,NA()),ROWS($O$4:O2001))),"")</f>
        <v/>
      </c>
      <c r="P2001" t="str">
        <f>IF(O2001="","",IF(INDEX(TabPlayer2[Players],MATCH(P2000,TabPlayer2[Players],0)+1)="",$B$4,INDEX(TabPlayer2[Players],MATCH(P2000,TabPlayer2[Players],0)+1)))</f>
        <v/>
      </c>
      <c r="Q2001" t="str">
        <f t="shared" si="159"/>
        <v/>
      </c>
      <c r="R2001" t="str">
        <f>IF(TabResults[[#This Row],[Games-Periods-Players]]="","",1)</f>
        <v/>
      </c>
    </row>
    <row r="2002" spans="10:18" hidden="1" x14ac:dyDescent="0.25">
      <c r="J2002" s="11" t="str">
        <f t="shared" si="158"/>
        <v/>
      </c>
      <c r="K2002" t="str">
        <f>IF(ROW()-ROW($K$4)+1&gt;COUNTA($J$4:$J$5000)*COUNTA(TabPP[Players playing]),"",INDEX($J$4:$J$5000,INT((ROW()-ROW($K$4))/COUNTA(TabPP[Players playing])+1))&amp;"-"&amp;INDEX(TabPP[Players playing],MOD(ROW()-ROW($K$4),COUNTA(TabPP[Players playing]))+1))</f>
        <v>G5--</v>
      </c>
      <c r="L2002" t="str">
        <f t="shared" si="160"/>
        <v/>
      </c>
      <c r="M2002" t="str">
        <f t="shared" si="161"/>
        <v/>
      </c>
      <c r="N2002" t="str">
        <f t="shared" si="162"/>
        <v/>
      </c>
      <c r="O2002" t="str">
        <f t="array" ref="O2002">IFERROR(INDEX($L$4:$L$5000,_xlfn.AGGREGATE(15,6,IF($L$4:$L$5000&lt;&gt;"",ROW($L$4:$L$5000)-ROW($L$4)+1,NA()),ROWS($O$4:O2002))),"")</f>
        <v/>
      </c>
      <c r="P2002" t="str">
        <f>IF(O2002="","",IF(INDEX(TabPlayer2[Players],MATCH(P2001,TabPlayer2[Players],0)+1)="",$B$4,INDEX(TabPlayer2[Players],MATCH(P2001,TabPlayer2[Players],0)+1)))</f>
        <v/>
      </c>
      <c r="Q2002" t="str">
        <f t="shared" si="159"/>
        <v/>
      </c>
      <c r="R2002" t="str">
        <f>IF(TabResults[[#This Row],[Games-Periods-Players]]="","",1)</f>
        <v/>
      </c>
    </row>
    <row r="2003" spans="10:18" hidden="1" x14ac:dyDescent="0.25">
      <c r="J2003" s="11" t="str">
        <f t="shared" si="158"/>
        <v/>
      </c>
      <c r="K2003" t="str">
        <f>IF(ROW()-ROW($K$4)+1&gt;COUNTA($J$4:$J$5000)*COUNTA(TabPP[Players playing]),"",INDEX($J$4:$J$5000,INT((ROW()-ROW($K$4))/COUNTA(TabPP[Players playing])+1))&amp;"-"&amp;INDEX(TabPP[Players playing],MOD(ROW()-ROW($K$4),COUNTA(TabPP[Players playing]))+1))</f>
        <v>G5--</v>
      </c>
      <c r="L2003" t="str">
        <f t="shared" si="160"/>
        <v/>
      </c>
      <c r="M2003" t="str">
        <f t="shared" si="161"/>
        <v/>
      </c>
      <c r="N2003" t="str">
        <f t="shared" si="162"/>
        <v/>
      </c>
      <c r="O2003" t="str">
        <f t="array" ref="O2003">IFERROR(INDEX($L$4:$L$5000,_xlfn.AGGREGATE(15,6,IF($L$4:$L$5000&lt;&gt;"",ROW($L$4:$L$5000)-ROW($L$4)+1,NA()),ROWS($O$4:O2003))),"")</f>
        <v/>
      </c>
      <c r="P2003" t="str">
        <f>IF(O2003="","",IF(INDEX(TabPlayer2[Players],MATCH(P2002,TabPlayer2[Players],0)+1)="",$B$4,INDEX(TabPlayer2[Players],MATCH(P2002,TabPlayer2[Players],0)+1)))</f>
        <v/>
      </c>
      <c r="Q2003" t="str">
        <f t="shared" si="159"/>
        <v/>
      </c>
      <c r="R2003" t="str">
        <f>IF(TabResults[[#This Row],[Games-Periods-Players]]="","",1)</f>
        <v/>
      </c>
    </row>
    <row r="2004" spans="10:18" hidden="1" x14ac:dyDescent="0.25">
      <c r="J2004" s="11" t="str">
        <f t="shared" si="158"/>
        <v/>
      </c>
      <c r="K2004" t="str">
        <f>IF(ROW()-ROW($K$4)+1&gt;COUNTA($J$4:$J$5000)*COUNTA(TabPP[Players playing]),"",INDEX($J$4:$J$5000,INT((ROW()-ROW($K$4))/COUNTA(TabPP[Players playing])+1))&amp;"-"&amp;INDEX(TabPP[Players playing],MOD(ROW()-ROW($K$4),COUNTA(TabPP[Players playing]))+1))</f>
        <v>G6-P1-PP1</v>
      </c>
      <c r="L2004" t="str">
        <f t="shared" si="160"/>
        <v>G6-P1-PP1</v>
      </c>
      <c r="M2004" t="str">
        <f t="shared" si="161"/>
        <v/>
      </c>
      <c r="N2004" t="str">
        <f t="shared" si="162"/>
        <v/>
      </c>
      <c r="O2004" t="str">
        <f t="array" ref="O2004">IFERROR(INDEX($L$4:$L$5000,_xlfn.AGGREGATE(15,6,IF($L$4:$L$5000&lt;&gt;"",ROW($L$4:$L$5000)-ROW($L$4)+1,NA()),ROWS($O$4:O2004))),"")</f>
        <v/>
      </c>
      <c r="P2004" t="str">
        <f>IF(O2004="","",IF(INDEX(TabPlayer2[Players],MATCH(P2003,TabPlayer2[Players],0)+1)="",$B$4,INDEX(TabPlayer2[Players],MATCH(P2003,TabPlayer2[Players],0)+1)))</f>
        <v/>
      </c>
      <c r="Q2004" t="str">
        <f t="shared" si="159"/>
        <v/>
      </c>
      <c r="R2004" t="str">
        <f>IF(TabResults[[#This Row],[Games-Periods-Players]]="","",1)</f>
        <v/>
      </c>
    </row>
    <row r="2005" spans="10:18" hidden="1" x14ac:dyDescent="0.25">
      <c r="J2005" s="11" t="str">
        <f t="shared" si="158"/>
        <v/>
      </c>
      <c r="K2005" t="str">
        <f>IF(ROW()-ROW($K$4)+1&gt;COUNTA($J$4:$J$5000)*COUNTA(TabPP[Players playing]),"",INDEX($J$4:$J$5000,INT((ROW()-ROW($K$4))/COUNTA(TabPP[Players playing])+1))&amp;"-"&amp;INDEX(TabPP[Players playing],MOD(ROW()-ROW($K$4),COUNTA(TabPP[Players playing]))+1))</f>
        <v>G6-P1-PP2</v>
      </c>
      <c r="L2005" t="str">
        <f t="shared" si="160"/>
        <v>G6-P1-PP2</v>
      </c>
      <c r="M2005" t="str">
        <f t="shared" si="161"/>
        <v/>
      </c>
      <c r="N2005" t="str">
        <f t="shared" si="162"/>
        <v/>
      </c>
      <c r="O2005" t="str">
        <f t="array" ref="O2005">IFERROR(INDEX($L$4:$L$5000,_xlfn.AGGREGATE(15,6,IF($L$4:$L$5000&lt;&gt;"",ROW($L$4:$L$5000)-ROW($L$4)+1,NA()),ROWS($O$4:O2005))),"")</f>
        <v/>
      </c>
      <c r="P2005" t="str">
        <f>IF(O2005="","",IF(INDEX(TabPlayer2[Players],MATCH(P2004,TabPlayer2[Players],0)+1)="",$B$4,INDEX(TabPlayer2[Players],MATCH(P2004,TabPlayer2[Players],0)+1)))</f>
        <v/>
      </c>
      <c r="Q2005" t="str">
        <f t="shared" si="159"/>
        <v/>
      </c>
      <c r="R2005" t="str">
        <f>IF(TabResults[[#This Row],[Games-Periods-Players]]="","",1)</f>
        <v/>
      </c>
    </row>
    <row r="2006" spans="10:18" hidden="1" x14ac:dyDescent="0.25">
      <c r="J2006" s="11" t="str">
        <f t="shared" si="158"/>
        <v/>
      </c>
      <c r="K2006" t="str">
        <f>IF(ROW()-ROW($K$4)+1&gt;COUNTA($J$4:$J$5000)*COUNTA(TabPP[Players playing]),"",INDEX($J$4:$J$5000,INT((ROW()-ROW($K$4))/COUNTA(TabPP[Players playing])+1))&amp;"-"&amp;INDEX(TabPP[Players playing],MOD(ROW()-ROW($K$4),COUNTA(TabPP[Players playing]))+1))</f>
        <v>G6-P1-PP3</v>
      </c>
      <c r="L2006" t="str">
        <f t="shared" si="160"/>
        <v>G6-P1-PP3</v>
      </c>
      <c r="M2006" t="str">
        <f t="shared" si="161"/>
        <v/>
      </c>
      <c r="N2006" t="str">
        <f t="shared" si="162"/>
        <v/>
      </c>
      <c r="O2006" t="str">
        <f t="array" ref="O2006">IFERROR(INDEX($L$4:$L$5000,_xlfn.AGGREGATE(15,6,IF($L$4:$L$5000&lt;&gt;"",ROW($L$4:$L$5000)-ROW($L$4)+1,NA()),ROWS($O$4:O2006))),"")</f>
        <v/>
      </c>
      <c r="P2006" t="str">
        <f>IF(O2006="","",IF(INDEX(TabPlayer2[Players],MATCH(P2005,TabPlayer2[Players],0)+1)="",$B$4,INDEX(TabPlayer2[Players],MATCH(P2005,TabPlayer2[Players],0)+1)))</f>
        <v/>
      </c>
      <c r="Q2006" t="str">
        <f t="shared" si="159"/>
        <v/>
      </c>
      <c r="R2006" t="str">
        <f>IF(TabResults[[#This Row],[Games-Periods-Players]]="","",1)</f>
        <v/>
      </c>
    </row>
    <row r="2007" spans="10:18" hidden="1" x14ac:dyDescent="0.25">
      <c r="J2007" s="11" t="str">
        <f t="shared" si="158"/>
        <v/>
      </c>
      <c r="K2007" t="str">
        <f>IF(ROW()-ROW($K$4)+1&gt;COUNTA($J$4:$J$5000)*COUNTA(TabPP[Players playing]),"",INDEX($J$4:$J$5000,INT((ROW()-ROW($K$4))/COUNTA(TabPP[Players playing])+1))&amp;"-"&amp;INDEX(TabPP[Players playing],MOD(ROW()-ROW($K$4),COUNTA(TabPP[Players playing]))+1))</f>
        <v>G6-P1-PP4</v>
      </c>
      <c r="L2007" t="str">
        <f t="shared" si="160"/>
        <v>G6-P1-PP4</v>
      </c>
      <c r="M2007" t="str">
        <f t="shared" si="161"/>
        <v/>
      </c>
      <c r="N2007" t="str">
        <f t="shared" si="162"/>
        <v/>
      </c>
      <c r="O2007" t="str">
        <f t="array" ref="O2007">IFERROR(INDEX($L$4:$L$5000,_xlfn.AGGREGATE(15,6,IF($L$4:$L$5000&lt;&gt;"",ROW($L$4:$L$5000)-ROW($L$4)+1,NA()),ROWS($O$4:O2007))),"")</f>
        <v/>
      </c>
      <c r="P2007" t="str">
        <f>IF(O2007="","",IF(INDEX(TabPlayer2[Players],MATCH(P2006,TabPlayer2[Players],0)+1)="",$B$4,INDEX(TabPlayer2[Players],MATCH(P2006,TabPlayer2[Players],0)+1)))</f>
        <v/>
      </c>
      <c r="Q2007" t="str">
        <f t="shared" si="159"/>
        <v/>
      </c>
      <c r="R2007" t="str">
        <f>IF(TabResults[[#This Row],[Games-Periods-Players]]="","",1)</f>
        <v/>
      </c>
    </row>
    <row r="2008" spans="10:18" hidden="1" x14ac:dyDescent="0.25">
      <c r="J2008" s="11" t="str">
        <f t="shared" si="158"/>
        <v/>
      </c>
      <c r="K2008" t="str">
        <f>IF(ROW()-ROW($K$4)+1&gt;COUNTA($J$4:$J$5000)*COUNTA(TabPP[Players playing]),"",INDEX($J$4:$J$5000,INT((ROW()-ROW($K$4))/COUNTA(TabPP[Players playing])+1))&amp;"-"&amp;INDEX(TabPP[Players playing],MOD(ROW()-ROW($K$4),COUNTA(TabPP[Players playing]))+1))</f>
        <v>G6-P1-PP5</v>
      </c>
      <c r="L2008" t="str">
        <f t="shared" si="160"/>
        <v>G6-P1-PP5</v>
      </c>
      <c r="M2008" t="str">
        <f t="shared" si="161"/>
        <v/>
      </c>
      <c r="N2008" t="str">
        <f t="shared" si="162"/>
        <v/>
      </c>
      <c r="O2008" t="str">
        <f t="array" ref="O2008">IFERROR(INDEX($L$4:$L$5000,_xlfn.AGGREGATE(15,6,IF($L$4:$L$5000&lt;&gt;"",ROW($L$4:$L$5000)-ROW($L$4)+1,NA()),ROWS($O$4:O2008))),"")</f>
        <v/>
      </c>
      <c r="P2008" t="str">
        <f>IF(O2008="","",IF(INDEX(TabPlayer2[Players],MATCH(P2007,TabPlayer2[Players],0)+1)="",$B$4,INDEX(TabPlayer2[Players],MATCH(P2007,TabPlayer2[Players],0)+1)))</f>
        <v/>
      </c>
      <c r="Q2008" t="str">
        <f t="shared" si="159"/>
        <v/>
      </c>
      <c r="R2008" t="str">
        <f>IF(TabResults[[#This Row],[Games-Periods-Players]]="","",1)</f>
        <v/>
      </c>
    </row>
    <row r="2009" spans="10:18" hidden="1" x14ac:dyDescent="0.25">
      <c r="J2009" s="11" t="str">
        <f t="shared" si="158"/>
        <v/>
      </c>
      <c r="K2009" t="str">
        <f>IF(ROW()-ROW($K$4)+1&gt;COUNTA($J$4:$J$5000)*COUNTA(TabPP[Players playing]),"",INDEX($J$4:$J$5000,INT((ROW()-ROW($K$4))/COUNTA(TabPP[Players playing])+1))&amp;"-"&amp;INDEX(TabPP[Players playing],MOD(ROW()-ROW($K$4),COUNTA(TabPP[Players playing]))+1))</f>
        <v>G6-P1-</v>
      </c>
      <c r="L2009" t="str">
        <f t="shared" si="160"/>
        <v/>
      </c>
      <c r="M2009" t="str">
        <f t="shared" si="161"/>
        <v/>
      </c>
      <c r="N2009" t="str">
        <f t="shared" si="162"/>
        <v/>
      </c>
      <c r="O2009" t="str">
        <f t="array" ref="O2009">IFERROR(INDEX($L$4:$L$5000,_xlfn.AGGREGATE(15,6,IF($L$4:$L$5000&lt;&gt;"",ROW($L$4:$L$5000)-ROW($L$4)+1,NA()),ROWS($O$4:O2009))),"")</f>
        <v/>
      </c>
      <c r="P2009" t="str">
        <f>IF(O2009="","",IF(INDEX(TabPlayer2[Players],MATCH(P2008,TabPlayer2[Players],0)+1)="",$B$4,INDEX(TabPlayer2[Players],MATCH(P2008,TabPlayer2[Players],0)+1)))</f>
        <v/>
      </c>
      <c r="Q2009" t="str">
        <f t="shared" si="159"/>
        <v/>
      </c>
      <c r="R2009" t="str">
        <f>IF(TabResults[[#This Row],[Games-Periods-Players]]="","",1)</f>
        <v/>
      </c>
    </row>
    <row r="2010" spans="10:18" hidden="1" x14ac:dyDescent="0.25">
      <c r="J2010" s="11" t="str">
        <f t="shared" si="158"/>
        <v/>
      </c>
      <c r="K2010" t="str">
        <f>IF(ROW()-ROW($K$4)+1&gt;COUNTA($J$4:$J$5000)*COUNTA(TabPP[Players playing]),"",INDEX($J$4:$J$5000,INT((ROW()-ROW($K$4))/COUNTA(TabPP[Players playing])+1))&amp;"-"&amp;INDEX(TabPP[Players playing],MOD(ROW()-ROW($K$4),COUNTA(TabPP[Players playing]))+1))</f>
        <v>G6-P1-</v>
      </c>
      <c r="L2010" t="str">
        <f t="shared" si="160"/>
        <v/>
      </c>
      <c r="M2010" t="str">
        <f t="shared" si="161"/>
        <v/>
      </c>
      <c r="N2010" t="str">
        <f t="shared" si="162"/>
        <v/>
      </c>
      <c r="O2010" t="str">
        <f t="array" ref="O2010">IFERROR(INDEX($L$4:$L$5000,_xlfn.AGGREGATE(15,6,IF($L$4:$L$5000&lt;&gt;"",ROW($L$4:$L$5000)-ROW($L$4)+1,NA()),ROWS($O$4:O2010))),"")</f>
        <v/>
      </c>
      <c r="P2010" t="str">
        <f>IF(O2010="","",IF(INDEX(TabPlayer2[Players],MATCH(P2009,TabPlayer2[Players],0)+1)="",$B$4,INDEX(TabPlayer2[Players],MATCH(P2009,TabPlayer2[Players],0)+1)))</f>
        <v/>
      </c>
      <c r="Q2010" t="str">
        <f t="shared" si="159"/>
        <v/>
      </c>
      <c r="R2010" t="str">
        <f>IF(TabResults[[#This Row],[Games-Periods-Players]]="","",1)</f>
        <v/>
      </c>
    </row>
    <row r="2011" spans="10:18" hidden="1" x14ac:dyDescent="0.25">
      <c r="J2011" s="11" t="str">
        <f t="shared" si="158"/>
        <v/>
      </c>
      <c r="K2011" t="str">
        <f>IF(ROW()-ROW($K$4)+1&gt;COUNTA($J$4:$J$5000)*COUNTA(TabPP[Players playing]),"",INDEX($J$4:$J$5000,INT((ROW()-ROW($K$4))/COUNTA(TabPP[Players playing])+1))&amp;"-"&amp;INDEX(TabPP[Players playing],MOD(ROW()-ROW($K$4),COUNTA(TabPP[Players playing]))+1))</f>
        <v>G6-P1-</v>
      </c>
      <c r="L2011" t="str">
        <f t="shared" si="160"/>
        <v/>
      </c>
      <c r="M2011" t="str">
        <f t="shared" si="161"/>
        <v/>
      </c>
      <c r="N2011" t="str">
        <f t="shared" si="162"/>
        <v/>
      </c>
      <c r="O2011" t="str">
        <f t="array" ref="O2011">IFERROR(INDEX($L$4:$L$5000,_xlfn.AGGREGATE(15,6,IF($L$4:$L$5000&lt;&gt;"",ROW($L$4:$L$5000)-ROW($L$4)+1,NA()),ROWS($O$4:O2011))),"")</f>
        <v/>
      </c>
      <c r="P2011" t="str">
        <f>IF(O2011="","",IF(INDEX(TabPlayer2[Players],MATCH(P2010,TabPlayer2[Players],0)+1)="",$B$4,INDEX(TabPlayer2[Players],MATCH(P2010,TabPlayer2[Players],0)+1)))</f>
        <v/>
      </c>
      <c r="Q2011" t="str">
        <f t="shared" si="159"/>
        <v/>
      </c>
      <c r="R2011" t="str">
        <f>IF(TabResults[[#This Row],[Games-Periods-Players]]="","",1)</f>
        <v/>
      </c>
    </row>
    <row r="2012" spans="10:18" hidden="1" x14ac:dyDescent="0.25">
      <c r="J2012" s="11" t="str">
        <f t="shared" si="158"/>
        <v/>
      </c>
      <c r="K2012" t="str">
        <f>IF(ROW()-ROW($K$4)+1&gt;COUNTA($J$4:$J$5000)*COUNTA(TabPP[Players playing]),"",INDEX($J$4:$J$5000,INT((ROW()-ROW($K$4))/COUNTA(TabPP[Players playing])+1))&amp;"-"&amp;INDEX(TabPP[Players playing],MOD(ROW()-ROW($K$4),COUNTA(TabPP[Players playing]))+1))</f>
        <v>G6-P1-</v>
      </c>
      <c r="L2012" t="str">
        <f t="shared" si="160"/>
        <v/>
      </c>
      <c r="M2012" t="str">
        <f t="shared" si="161"/>
        <v/>
      </c>
      <c r="N2012" t="str">
        <f t="shared" si="162"/>
        <v/>
      </c>
      <c r="O2012" t="str">
        <f t="array" ref="O2012">IFERROR(INDEX($L$4:$L$5000,_xlfn.AGGREGATE(15,6,IF($L$4:$L$5000&lt;&gt;"",ROW($L$4:$L$5000)-ROW($L$4)+1,NA()),ROWS($O$4:O2012))),"")</f>
        <v/>
      </c>
      <c r="P2012" t="str">
        <f>IF(O2012="","",IF(INDEX(TabPlayer2[Players],MATCH(P2011,TabPlayer2[Players],0)+1)="",$B$4,INDEX(TabPlayer2[Players],MATCH(P2011,TabPlayer2[Players],0)+1)))</f>
        <v/>
      </c>
      <c r="Q2012" t="str">
        <f t="shared" si="159"/>
        <v/>
      </c>
      <c r="R2012" t="str">
        <f>IF(TabResults[[#This Row],[Games-Periods-Players]]="","",1)</f>
        <v/>
      </c>
    </row>
    <row r="2013" spans="10:18" hidden="1" x14ac:dyDescent="0.25">
      <c r="J2013" s="11" t="str">
        <f t="shared" si="158"/>
        <v/>
      </c>
      <c r="K2013" t="str">
        <f>IF(ROW()-ROW($K$4)+1&gt;COUNTA($J$4:$J$5000)*COUNTA(TabPP[Players playing]),"",INDEX($J$4:$J$5000,INT((ROW()-ROW($K$4))/COUNTA(TabPP[Players playing])+1))&amp;"-"&amp;INDEX(TabPP[Players playing],MOD(ROW()-ROW($K$4),COUNTA(TabPP[Players playing]))+1))</f>
        <v>G6-P1-</v>
      </c>
      <c r="L2013" t="str">
        <f t="shared" si="160"/>
        <v/>
      </c>
      <c r="M2013" t="str">
        <f t="shared" si="161"/>
        <v/>
      </c>
      <c r="N2013" t="str">
        <f t="shared" si="162"/>
        <v/>
      </c>
      <c r="O2013" t="str">
        <f t="array" ref="O2013">IFERROR(INDEX($L$4:$L$5000,_xlfn.AGGREGATE(15,6,IF($L$4:$L$5000&lt;&gt;"",ROW($L$4:$L$5000)-ROW($L$4)+1,NA()),ROWS($O$4:O2013))),"")</f>
        <v/>
      </c>
      <c r="P2013" t="str">
        <f>IF(O2013="","",IF(INDEX(TabPlayer2[Players],MATCH(P2012,TabPlayer2[Players],0)+1)="",$B$4,INDEX(TabPlayer2[Players],MATCH(P2012,TabPlayer2[Players],0)+1)))</f>
        <v/>
      </c>
      <c r="Q2013" t="str">
        <f t="shared" si="159"/>
        <v/>
      </c>
      <c r="R2013" t="str">
        <f>IF(TabResults[[#This Row],[Games-Periods-Players]]="","",1)</f>
        <v/>
      </c>
    </row>
    <row r="2014" spans="10:18" hidden="1" x14ac:dyDescent="0.25">
      <c r="J2014" s="11" t="str">
        <f t="shared" si="158"/>
        <v/>
      </c>
      <c r="K2014" t="str">
        <f>IF(ROW()-ROW($K$4)+1&gt;COUNTA($J$4:$J$5000)*COUNTA(TabPP[Players playing]),"",INDEX($J$4:$J$5000,INT((ROW()-ROW($K$4))/COUNTA(TabPP[Players playing])+1))&amp;"-"&amp;INDEX(TabPP[Players playing],MOD(ROW()-ROW($K$4),COUNTA(TabPP[Players playing]))+1))</f>
        <v>G6-P1-</v>
      </c>
      <c r="L2014" t="str">
        <f t="shared" si="160"/>
        <v/>
      </c>
      <c r="M2014" t="str">
        <f t="shared" si="161"/>
        <v/>
      </c>
      <c r="N2014" t="str">
        <f t="shared" si="162"/>
        <v/>
      </c>
      <c r="O2014" t="str">
        <f t="array" ref="O2014">IFERROR(INDEX($L$4:$L$5000,_xlfn.AGGREGATE(15,6,IF($L$4:$L$5000&lt;&gt;"",ROW($L$4:$L$5000)-ROW($L$4)+1,NA()),ROWS($O$4:O2014))),"")</f>
        <v/>
      </c>
      <c r="P2014" t="str">
        <f>IF(O2014="","",IF(INDEX(TabPlayer2[Players],MATCH(P2013,TabPlayer2[Players],0)+1)="",$B$4,INDEX(TabPlayer2[Players],MATCH(P2013,TabPlayer2[Players],0)+1)))</f>
        <v/>
      </c>
      <c r="Q2014" t="str">
        <f t="shared" si="159"/>
        <v/>
      </c>
      <c r="R2014" t="str">
        <f>IF(TabResults[[#This Row],[Games-Periods-Players]]="","",1)</f>
        <v/>
      </c>
    </row>
    <row r="2015" spans="10:18" hidden="1" x14ac:dyDescent="0.25">
      <c r="J2015" s="11" t="str">
        <f t="shared" si="158"/>
        <v/>
      </c>
      <c r="K2015" t="str">
        <f>IF(ROW()-ROW($K$4)+1&gt;COUNTA($J$4:$J$5000)*COUNTA(TabPP[Players playing]),"",INDEX($J$4:$J$5000,INT((ROW()-ROW($K$4))/COUNTA(TabPP[Players playing])+1))&amp;"-"&amp;INDEX(TabPP[Players playing],MOD(ROW()-ROW($K$4),COUNTA(TabPP[Players playing]))+1))</f>
        <v>G6-P1-</v>
      </c>
      <c r="L2015" t="str">
        <f t="shared" si="160"/>
        <v/>
      </c>
      <c r="M2015" t="str">
        <f t="shared" si="161"/>
        <v/>
      </c>
      <c r="N2015" t="str">
        <f t="shared" si="162"/>
        <v/>
      </c>
      <c r="O2015" t="str">
        <f t="array" ref="O2015">IFERROR(INDEX($L$4:$L$5000,_xlfn.AGGREGATE(15,6,IF($L$4:$L$5000&lt;&gt;"",ROW($L$4:$L$5000)-ROW($L$4)+1,NA()),ROWS($O$4:O2015))),"")</f>
        <v/>
      </c>
      <c r="P2015" t="str">
        <f>IF(O2015="","",IF(INDEX(TabPlayer2[Players],MATCH(P2014,TabPlayer2[Players],0)+1)="",$B$4,INDEX(TabPlayer2[Players],MATCH(P2014,TabPlayer2[Players],0)+1)))</f>
        <v/>
      </c>
      <c r="Q2015" t="str">
        <f t="shared" si="159"/>
        <v/>
      </c>
      <c r="R2015" t="str">
        <f>IF(TabResults[[#This Row],[Games-Periods-Players]]="","",1)</f>
        <v/>
      </c>
    </row>
    <row r="2016" spans="10:18" hidden="1" x14ac:dyDescent="0.25">
      <c r="J2016" s="11" t="str">
        <f t="shared" si="158"/>
        <v/>
      </c>
      <c r="K2016" t="str">
        <f>IF(ROW()-ROW($K$4)+1&gt;COUNTA($J$4:$J$5000)*COUNTA(TabPP[Players playing]),"",INDEX($J$4:$J$5000,INT((ROW()-ROW($K$4))/COUNTA(TabPP[Players playing])+1))&amp;"-"&amp;INDEX(TabPP[Players playing],MOD(ROW()-ROW($K$4),COUNTA(TabPP[Players playing]))+1))</f>
        <v>G6-P1-</v>
      </c>
      <c r="L2016" t="str">
        <f t="shared" si="160"/>
        <v/>
      </c>
      <c r="M2016" t="str">
        <f t="shared" si="161"/>
        <v/>
      </c>
      <c r="N2016" t="str">
        <f t="shared" si="162"/>
        <v/>
      </c>
      <c r="O2016" t="str">
        <f t="array" ref="O2016">IFERROR(INDEX($L$4:$L$5000,_xlfn.AGGREGATE(15,6,IF($L$4:$L$5000&lt;&gt;"",ROW($L$4:$L$5000)-ROW($L$4)+1,NA()),ROWS($O$4:O2016))),"")</f>
        <v/>
      </c>
      <c r="P2016" t="str">
        <f>IF(O2016="","",IF(INDEX(TabPlayer2[Players],MATCH(P2015,TabPlayer2[Players],0)+1)="",$B$4,INDEX(TabPlayer2[Players],MATCH(P2015,TabPlayer2[Players],0)+1)))</f>
        <v/>
      </c>
      <c r="Q2016" t="str">
        <f t="shared" si="159"/>
        <v/>
      </c>
      <c r="R2016" t="str">
        <f>IF(TabResults[[#This Row],[Games-Periods-Players]]="","",1)</f>
        <v/>
      </c>
    </row>
    <row r="2017" spans="10:18" hidden="1" x14ac:dyDescent="0.25">
      <c r="J2017" s="11" t="str">
        <f t="shared" si="158"/>
        <v/>
      </c>
      <c r="K2017" t="str">
        <f>IF(ROW()-ROW($K$4)+1&gt;COUNTA($J$4:$J$5000)*COUNTA(TabPP[Players playing]),"",INDEX($J$4:$J$5000,INT((ROW()-ROW($K$4))/COUNTA(TabPP[Players playing])+1))&amp;"-"&amp;INDEX(TabPP[Players playing],MOD(ROW()-ROW($K$4),COUNTA(TabPP[Players playing]))+1))</f>
        <v>G6-P1-</v>
      </c>
      <c r="L2017" t="str">
        <f t="shared" si="160"/>
        <v/>
      </c>
      <c r="M2017" t="str">
        <f t="shared" si="161"/>
        <v/>
      </c>
      <c r="N2017" t="str">
        <f t="shared" si="162"/>
        <v/>
      </c>
      <c r="O2017" t="str">
        <f t="array" ref="O2017">IFERROR(INDEX($L$4:$L$5000,_xlfn.AGGREGATE(15,6,IF($L$4:$L$5000&lt;&gt;"",ROW($L$4:$L$5000)-ROW($L$4)+1,NA()),ROWS($O$4:O2017))),"")</f>
        <v/>
      </c>
      <c r="P2017" t="str">
        <f>IF(O2017="","",IF(INDEX(TabPlayer2[Players],MATCH(P2016,TabPlayer2[Players],0)+1)="",$B$4,INDEX(TabPlayer2[Players],MATCH(P2016,TabPlayer2[Players],0)+1)))</f>
        <v/>
      </c>
      <c r="Q2017" t="str">
        <f t="shared" si="159"/>
        <v/>
      </c>
      <c r="R2017" t="str">
        <f>IF(TabResults[[#This Row],[Games-Periods-Players]]="","",1)</f>
        <v/>
      </c>
    </row>
    <row r="2018" spans="10:18" hidden="1" x14ac:dyDescent="0.25">
      <c r="J2018" s="11" t="str">
        <f t="shared" si="158"/>
        <v/>
      </c>
      <c r="K2018" t="str">
        <f>IF(ROW()-ROW($K$4)+1&gt;COUNTA($J$4:$J$5000)*COUNTA(TabPP[Players playing]),"",INDEX($J$4:$J$5000,INT((ROW()-ROW($K$4))/COUNTA(TabPP[Players playing])+1))&amp;"-"&amp;INDEX(TabPP[Players playing],MOD(ROW()-ROW($K$4),COUNTA(TabPP[Players playing]))+1))</f>
        <v>G6-P1-</v>
      </c>
      <c r="L2018" t="str">
        <f t="shared" si="160"/>
        <v/>
      </c>
      <c r="M2018" t="str">
        <f t="shared" si="161"/>
        <v/>
      </c>
      <c r="N2018" t="str">
        <f t="shared" si="162"/>
        <v/>
      </c>
      <c r="O2018" t="str">
        <f t="array" ref="O2018">IFERROR(INDEX($L$4:$L$5000,_xlfn.AGGREGATE(15,6,IF($L$4:$L$5000&lt;&gt;"",ROW($L$4:$L$5000)-ROW($L$4)+1,NA()),ROWS($O$4:O2018))),"")</f>
        <v/>
      </c>
      <c r="P2018" t="str">
        <f>IF(O2018="","",IF(INDEX(TabPlayer2[Players],MATCH(P2017,TabPlayer2[Players],0)+1)="",$B$4,INDEX(TabPlayer2[Players],MATCH(P2017,TabPlayer2[Players],0)+1)))</f>
        <v/>
      </c>
      <c r="Q2018" t="str">
        <f t="shared" si="159"/>
        <v/>
      </c>
      <c r="R2018" t="str">
        <f>IF(TabResults[[#This Row],[Games-Periods-Players]]="","",1)</f>
        <v/>
      </c>
    </row>
    <row r="2019" spans="10:18" hidden="1" x14ac:dyDescent="0.25">
      <c r="J2019" s="11" t="str">
        <f t="shared" si="158"/>
        <v/>
      </c>
      <c r="K2019" t="str">
        <f>IF(ROW()-ROW($K$4)+1&gt;COUNTA($J$4:$J$5000)*COUNTA(TabPP[Players playing]),"",INDEX($J$4:$J$5000,INT((ROW()-ROW($K$4))/COUNTA(TabPP[Players playing])+1))&amp;"-"&amp;INDEX(TabPP[Players playing],MOD(ROW()-ROW($K$4),COUNTA(TabPP[Players playing]))+1))</f>
        <v>G6-P1-</v>
      </c>
      <c r="L2019" t="str">
        <f t="shared" si="160"/>
        <v/>
      </c>
      <c r="M2019" t="str">
        <f t="shared" si="161"/>
        <v/>
      </c>
      <c r="N2019" t="str">
        <f t="shared" si="162"/>
        <v/>
      </c>
      <c r="O2019" t="str">
        <f t="array" ref="O2019">IFERROR(INDEX($L$4:$L$5000,_xlfn.AGGREGATE(15,6,IF($L$4:$L$5000&lt;&gt;"",ROW($L$4:$L$5000)-ROW($L$4)+1,NA()),ROWS($O$4:O2019))),"")</f>
        <v/>
      </c>
      <c r="P2019" t="str">
        <f>IF(O2019="","",IF(INDEX(TabPlayer2[Players],MATCH(P2018,TabPlayer2[Players],0)+1)="",$B$4,INDEX(TabPlayer2[Players],MATCH(P2018,TabPlayer2[Players],0)+1)))</f>
        <v/>
      </c>
      <c r="Q2019" t="str">
        <f t="shared" si="159"/>
        <v/>
      </c>
      <c r="R2019" t="str">
        <f>IF(TabResults[[#This Row],[Games-Periods-Players]]="","",1)</f>
        <v/>
      </c>
    </row>
    <row r="2020" spans="10:18" hidden="1" x14ac:dyDescent="0.25">
      <c r="J2020" s="11" t="str">
        <f t="shared" si="158"/>
        <v/>
      </c>
      <c r="K2020" t="str">
        <f>IF(ROW()-ROW($K$4)+1&gt;COUNTA($J$4:$J$5000)*COUNTA(TabPP[Players playing]),"",INDEX($J$4:$J$5000,INT((ROW()-ROW($K$4))/COUNTA(TabPP[Players playing])+1))&amp;"-"&amp;INDEX(TabPP[Players playing],MOD(ROW()-ROW($K$4),COUNTA(TabPP[Players playing]))+1))</f>
        <v>G6-P1-</v>
      </c>
      <c r="L2020" t="str">
        <f t="shared" si="160"/>
        <v/>
      </c>
      <c r="M2020" t="str">
        <f t="shared" si="161"/>
        <v/>
      </c>
      <c r="N2020" t="str">
        <f t="shared" si="162"/>
        <v/>
      </c>
      <c r="O2020" t="str">
        <f t="array" ref="O2020">IFERROR(INDEX($L$4:$L$5000,_xlfn.AGGREGATE(15,6,IF($L$4:$L$5000&lt;&gt;"",ROW($L$4:$L$5000)-ROW($L$4)+1,NA()),ROWS($O$4:O2020))),"")</f>
        <v/>
      </c>
      <c r="P2020" t="str">
        <f>IF(O2020="","",IF(INDEX(TabPlayer2[Players],MATCH(P2019,TabPlayer2[Players],0)+1)="",$B$4,INDEX(TabPlayer2[Players],MATCH(P2019,TabPlayer2[Players],0)+1)))</f>
        <v/>
      </c>
      <c r="Q2020" t="str">
        <f t="shared" si="159"/>
        <v/>
      </c>
      <c r="R2020" t="str">
        <f>IF(TabResults[[#This Row],[Games-Periods-Players]]="","",1)</f>
        <v/>
      </c>
    </row>
    <row r="2021" spans="10:18" hidden="1" x14ac:dyDescent="0.25">
      <c r="J2021" s="11" t="str">
        <f t="shared" si="158"/>
        <v/>
      </c>
      <c r="K2021" t="str">
        <f>IF(ROW()-ROW($K$4)+1&gt;COUNTA($J$4:$J$5000)*COUNTA(TabPP[Players playing]),"",INDEX($J$4:$J$5000,INT((ROW()-ROW($K$4))/COUNTA(TabPP[Players playing])+1))&amp;"-"&amp;INDEX(TabPP[Players playing],MOD(ROW()-ROW($K$4),COUNTA(TabPP[Players playing]))+1))</f>
        <v>G6-P1-</v>
      </c>
      <c r="L2021" t="str">
        <f t="shared" si="160"/>
        <v/>
      </c>
      <c r="M2021" t="str">
        <f t="shared" si="161"/>
        <v/>
      </c>
      <c r="N2021" t="str">
        <f t="shared" si="162"/>
        <v/>
      </c>
      <c r="O2021" t="str">
        <f t="array" ref="O2021">IFERROR(INDEX($L$4:$L$5000,_xlfn.AGGREGATE(15,6,IF($L$4:$L$5000&lt;&gt;"",ROW($L$4:$L$5000)-ROW($L$4)+1,NA()),ROWS($O$4:O2021))),"")</f>
        <v/>
      </c>
      <c r="P2021" t="str">
        <f>IF(O2021="","",IF(INDEX(TabPlayer2[Players],MATCH(P2020,TabPlayer2[Players],0)+1)="",$B$4,INDEX(TabPlayer2[Players],MATCH(P2020,TabPlayer2[Players],0)+1)))</f>
        <v/>
      </c>
      <c r="Q2021" t="str">
        <f t="shared" si="159"/>
        <v/>
      </c>
      <c r="R2021" t="str">
        <f>IF(TabResults[[#This Row],[Games-Periods-Players]]="","",1)</f>
        <v/>
      </c>
    </row>
    <row r="2022" spans="10:18" hidden="1" x14ac:dyDescent="0.25">
      <c r="J2022" s="11" t="str">
        <f t="shared" si="158"/>
        <v/>
      </c>
      <c r="K2022" t="str">
        <f>IF(ROW()-ROW($K$4)+1&gt;COUNTA($J$4:$J$5000)*COUNTA(TabPP[Players playing]),"",INDEX($J$4:$J$5000,INT((ROW()-ROW($K$4))/COUNTA(TabPP[Players playing])+1))&amp;"-"&amp;INDEX(TabPP[Players playing],MOD(ROW()-ROW($K$4),COUNTA(TabPP[Players playing]))+1))</f>
        <v>G6-P1-</v>
      </c>
      <c r="L2022" t="str">
        <f t="shared" si="160"/>
        <v/>
      </c>
      <c r="M2022" t="str">
        <f t="shared" si="161"/>
        <v/>
      </c>
      <c r="N2022" t="str">
        <f t="shared" si="162"/>
        <v/>
      </c>
      <c r="O2022" t="str">
        <f t="array" ref="O2022">IFERROR(INDEX($L$4:$L$5000,_xlfn.AGGREGATE(15,6,IF($L$4:$L$5000&lt;&gt;"",ROW($L$4:$L$5000)-ROW($L$4)+1,NA()),ROWS($O$4:O2022))),"")</f>
        <v/>
      </c>
      <c r="P2022" t="str">
        <f>IF(O2022="","",IF(INDEX(TabPlayer2[Players],MATCH(P2021,TabPlayer2[Players],0)+1)="",$B$4,INDEX(TabPlayer2[Players],MATCH(P2021,TabPlayer2[Players],0)+1)))</f>
        <v/>
      </c>
      <c r="Q2022" t="str">
        <f t="shared" si="159"/>
        <v/>
      </c>
      <c r="R2022" t="str">
        <f>IF(TabResults[[#This Row],[Games-Periods-Players]]="","",1)</f>
        <v/>
      </c>
    </row>
    <row r="2023" spans="10:18" hidden="1" x14ac:dyDescent="0.25">
      <c r="J2023" s="11" t="str">
        <f t="shared" si="158"/>
        <v/>
      </c>
      <c r="K2023" t="str">
        <f>IF(ROW()-ROW($K$4)+1&gt;COUNTA($J$4:$J$5000)*COUNTA(TabPP[Players playing]),"",INDEX($J$4:$J$5000,INT((ROW()-ROW($K$4))/COUNTA(TabPP[Players playing])+1))&amp;"-"&amp;INDEX(TabPP[Players playing],MOD(ROW()-ROW($K$4),COUNTA(TabPP[Players playing]))+1))</f>
        <v>G6-P1-</v>
      </c>
      <c r="L2023" t="str">
        <f t="shared" si="160"/>
        <v/>
      </c>
      <c r="M2023" t="str">
        <f t="shared" si="161"/>
        <v/>
      </c>
      <c r="N2023" t="str">
        <f t="shared" si="162"/>
        <v/>
      </c>
      <c r="O2023" t="str">
        <f t="array" ref="O2023">IFERROR(INDEX($L$4:$L$5000,_xlfn.AGGREGATE(15,6,IF($L$4:$L$5000&lt;&gt;"",ROW($L$4:$L$5000)-ROW($L$4)+1,NA()),ROWS($O$4:O2023))),"")</f>
        <v/>
      </c>
      <c r="P2023" t="str">
        <f>IF(O2023="","",IF(INDEX(TabPlayer2[Players],MATCH(P2022,TabPlayer2[Players],0)+1)="",$B$4,INDEX(TabPlayer2[Players],MATCH(P2022,TabPlayer2[Players],0)+1)))</f>
        <v/>
      </c>
      <c r="Q2023" t="str">
        <f t="shared" si="159"/>
        <v/>
      </c>
      <c r="R2023" t="str">
        <f>IF(TabResults[[#This Row],[Games-Periods-Players]]="","",1)</f>
        <v/>
      </c>
    </row>
    <row r="2024" spans="10:18" hidden="1" x14ac:dyDescent="0.25">
      <c r="J2024" s="11" t="str">
        <f t="shared" si="158"/>
        <v/>
      </c>
      <c r="K2024" t="str">
        <f>IF(ROW()-ROW($K$4)+1&gt;COUNTA($J$4:$J$5000)*COUNTA(TabPP[Players playing]),"",INDEX($J$4:$J$5000,INT((ROW()-ROW($K$4))/COUNTA(TabPP[Players playing])+1))&amp;"-"&amp;INDEX(TabPP[Players playing],MOD(ROW()-ROW($K$4),COUNTA(TabPP[Players playing]))+1))</f>
        <v>G6-P2-PP1</v>
      </c>
      <c r="L2024" t="str">
        <f t="shared" si="160"/>
        <v>G6-P2-PP1</v>
      </c>
      <c r="M2024" t="str">
        <f t="shared" si="161"/>
        <v/>
      </c>
      <c r="N2024" t="str">
        <f t="shared" si="162"/>
        <v/>
      </c>
      <c r="O2024" t="str">
        <f t="array" ref="O2024">IFERROR(INDEX($L$4:$L$5000,_xlfn.AGGREGATE(15,6,IF($L$4:$L$5000&lt;&gt;"",ROW($L$4:$L$5000)-ROW($L$4)+1,NA()),ROWS($O$4:O2024))),"")</f>
        <v/>
      </c>
      <c r="P2024" t="str">
        <f>IF(O2024="","",IF(INDEX(TabPlayer2[Players],MATCH(P2023,TabPlayer2[Players],0)+1)="",$B$4,INDEX(TabPlayer2[Players],MATCH(P2023,TabPlayer2[Players],0)+1)))</f>
        <v/>
      </c>
      <c r="Q2024" t="str">
        <f t="shared" si="159"/>
        <v/>
      </c>
      <c r="R2024" t="str">
        <f>IF(TabResults[[#This Row],[Games-Periods-Players]]="","",1)</f>
        <v/>
      </c>
    </row>
    <row r="2025" spans="10:18" hidden="1" x14ac:dyDescent="0.25">
      <c r="J2025" s="11" t="str">
        <f t="shared" si="158"/>
        <v/>
      </c>
      <c r="K2025" t="str">
        <f>IF(ROW()-ROW($K$4)+1&gt;COUNTA($J$4:$J$5000)*COUNTA(TabPP[Players playing]),"",INDEX($J$4:$J$5000,INT((ROW()-ROW($K$4))/COUNTA(TabPP[Players playing])+1))&amp;"-"&amp;INDEX(TabPP[Players playing],MOD(ROW()-ROW($K$4),COUNTA(TabPP[Players playing]))+1))</f>
        <v>G6-P2-PP2</v>
      </c>
      <c r="L2025" t="str">
        <f t="shared" si="160"/>
        <v>G6-P2-PP2</v>
      </c>
      <c r="M2025" t="str">
        <f t="shared" si="161"/>
        <v/>
      </c>
      <c r="N2025" t="str">
        <f t="shared" si="162"/>
        <v/>
      </c>
      <c r="O2025" t="str">
        <f t="array" ref="O2025">IFERROR(INDEX($L$4:$L$5000,_xlfn.AGGREGATE(15,6,IF($L$4:$L$5000&lt;&gt;"",ROW($L$4:$L$5000)-ROW($L$4)+1,NA()),ROWS($O$4:O2025))),"")</f>
        <v/>
      </c>
      <c r="P2025" t="str">
        <f>IF(O2025="","",IF(INDEX(TabPlayer2[Players],MATCH(P2024,TabPlayer2[Players],0)+1)="",$B$4,INDEX(TabPlayer2[Players],MATCH(P2024,TabPlayer2[Players],0)+1)))</f>
        <v/>
      </c>
      <c r="Q2025" t="str">
        <f t="shared" si="159"/>
        <v/>
      </c>
      <c r="R2025" t="str">
        <f>IF(TabResults[[#This Row],[Games-Periods-Players]]="","",1)</f>
        <v/>
      </c>
    </row>
    <row r="2026" spans="10:18" hidden="1" x14ac:dyDescent="0.25">
      <c r="J2026" s="11" t="str">
        <f t="shared" si="158"/>
        <v/>
      </c>
      <c r="K2026" t="str">
        <f>IF(ROW()-ROW($K$4)+1&gt;COUNTA($J$4:$J$5000)*COUNTA(TabPP[Players playing]),"",INDEX($J$4:$J$5000,INT((ROW()-ROW($K$4))/COUNTA(TabPP[Players playing])+1))&amp;"-"&amp;INDEX(TabPP[Players playing],MOD(ROW()-ROW($K$4),COUNTA(TabPP[Players playing]))+1))</f>
        <v>G6-P2-PP3</v>
      </c>
      <c r="L2026" t="str">
        <f t="shared" si="160"/>
        <v>G6-P2-PP3</v>
      </c>
      <c r="M2026" t="str">
        <f t="shared" si="161"/>
        <v/>
      </c>
      <c r="N2026" t="str">
        <f t="shared" si="162"/>
        <v/>
      </c>
      <c r="O2026" t="str">
        <f t="array" ref="O2026">IFERROR(INDEX($L$4:$L$5000,_xlfn.AGGREGATE(15,6,IF($L$4:$L$5000&lt;&gt;"",ROW($L$4:$L$5000)-ROW($L$4)+1,NA()),ROWS($O$4:O2026))),"")</f>
        <v/>
      </c>
      <c r="P2026" t="str">
        <f>IF(O2026="","",IF(INDEX(TabPlayer2[Players],MATCH(P2025,TabPlayer2[Players],0)+1)="",$B$4,INDEX(TabPlayer2[Players],MATCH(P2025,TabPlayer2[Players],0)+1)))</f>
        <v/>
      </c>
      <c r="Q2026" t="str">
        <f t="shared" si="159"/>
        <v/>
      </c>
      <c r="R2026" t="str">
        <f>IF(TabResults[[#This Row],[Games-Periods-Players]]="","",1)</f>
        <v/>
      </c>
    </row>
    <row r="2027" spans="10:18" hidden="1" x14ac:dyDescent="0.25">
      <c r="J2027" s="11" t="str">
        <f t="shared" si="158"/>
        <v/>
      </c>
      <c r="K2027" t="str">
        <f>IF(ROW()-ROW($K$4)+1&gt;COUNTA($J$4:$J$5000)*COUNTA(TabPP[Players playing]),"",INDEX($J$4:$J$5000,INT((ROW()-ROW($K$4))/COUNTA(TabPP[Players playing])+1))&amp;"-"&amp;INDEX(TabPP[Players playing],MOD(ROW()-ROW($K$4),COUNTA(TabPP[Players playing]))+1))</f>
        <v>G6-P2-PP4</v>
      </c>
      <c r="L2027" t="str">
        <f t="shared" si="160"/>
        <v>G6-P2-PP4</v>
      </c>
      <c r="M2027" t="str">
        <f t="shared" si="161"/>
        <v/>
      </c>
      <c r="N2027" t="str">
        <f t="shared" si="162"/>
        <v/>
      </c>
      <c r="O2027" t="str">
        <f t="array" ref="O2027">IFERROR(INDEX($L$4:$L$5000,_xlfn.AGGREGATE(15,6,IF($L$4:$L$5000&lt;&gt;"",ROW($L$4:$L$5000)-ROW($L$4)+1,NA()),ROWS($O$4:O2027))),"")</f>
        <v/>
      </c>
      <c r="P2027" t="str">
        <f>IF(O2027="","",IF(INDEX(TabPlayer2[Players],MATCH(P2026,TabPlayer2[Players],0)+1)="",$B$4,INDEX(TabPlayer2[Players],MATCH(P2026,TabPlayer2[Players],0)+1)))</f>
        <v/>
      </c>
      <c r="Q2027" t="str">
        <f t="shared" si="159"/>
        <v/>
      </c>
      <c r="R2027" t="str">
        <f>IF(TabResults[[#This Row],[Games-Periods-Players]]="","",1)</f>
        <v/>
      </c>
    </row>
    <row r="2028" spans="10:18" hidden="1" x14ac:dyDescent="0.25">
      <c r="J2028" s="11" t="str">
        <f t="shared" si="158"/>
        <v/>
      </c>
      <c r="K2028" t="str">
        <f>IF(ROW()-ROW($K$4)+1&gt;COUNTA($J$4:$J$5000)*COUNTA(TabPP[Players playing]),"",INDEX($J$4:$J$5000,INT((ROW()-ROW($K$4))/COUNTA(TabPP[Players playing])+1))&amp;"-"&amp;INDEX(TabPP[Players playing],MOD(ROW()-ROW($K$4),COUNTA(TabPP[Players playing]))+1))</f>
        <v>G6-P2-PP5</v>
      </c>
      <c r="L2028" t="str">
        <f t="shared" si="160"/>
        <v>G6-P2-PP5</v>
      </c>
      <c r="M2028" t="str">
        <f t="shared" si="161"/>
        <v/>
      </c>
      <c r="N2028" t="str">
        <f t="shared" si="162"/>
        <v/>
      </c>
      <c r="O2028" t="str">
        <f t="array" ref="O2028">IFERROR(INDEX($L$4:$L$5000,_xlfn.AGGREGATE(15,6,IF($L$4:$L$5000&lt;&gt;"",ROW($L$4:$L$5000)-ROW($L$4)+1,NA()),ROWS($O$4:O2028))),"")</f>
        <v/>
      </c>
      <c r="P2028" t="str">
        <f>IF(O2028="","",IF(INDEX(TabPlayer2[Players],MATCH(P2027,TabPlayer2[Players],0)+1)="",$B$4,INDEX(TabPlayer2[Players],MATCH(P2027,TabPlayer2[Players],0)+1)))</f>
        <v/>
      </c>
      <c r="Q2028" t="str">
        <f t="shared" si="159"/>
        <v/>
      </c>
      <c r="R2028" t="str">
        <f>IF(TabResults[[#This Row],[Games-Periods-Players]]="","",1)</f>
        <v/>
      </c>
    </row>
    <row r="2029" spans="10:18" hidden="1" x14ac:dyDescent="0.25">
      <c r="J2029" s="11" t="str">
        <f t="shared" si="158"/>
        <v/>
      </c>
      <c r="K2029" t="str">
        <f>IF(ROW()-ROW($K$4)+1&gt;COUNTA($J$4:$J$5000)*COUNTA(TabPP[Players playing]),"",INDEX($J$4:$J$5000,INT((ROW()-ROW($K$4))/COUNTA(TabPP[Players playing])+1))&amp;"-"&amp;INDEX(TabPP[Players playing],MOD(ROW()-ROW($K$4),COUNTA(TabPP[Players playing]))+1))</f>
        <v>G6-P2-</v>
      </c>
      <c r="L2029" t="str">
        <f t="shared" si="160"/>
        <v/>
      </c>
      <c r="M2029" t="str">
        <f t="shared" si="161"/>
        <v/>
      </c>
      <c r="N2029" t="str">
        <f t="shared" si="162"/>
        <v/>
      </c>
      <c r="O2029" t="str">
        <f t="array" ref="O2029">IFERROR(INDEX($L$4:$L$5000,_xlfn.AGGREGATE(15,6,IF($L$4:$L$5000&lt;&gt;"",ROW($L$4:$L$5000)-ROW($L$4)+1,NA()),ROWS($O$4:O2029))),"")</f>
        <v/>
      </c>
      <c r="P2029" t="str">
        <f>IF(O2029="","",IF(INDEX(TabPlayer2[Players],MATCH(P2028,TabPlayer2[Players],0)+1)="",$B$4,INDEX(TabPlayer2[Players],MATCH(P2028,TabPlayer2[Players],0)+1)))</f>
        <v/>
      </c>
      <c r="Q2029" t="str">
        <f t="shared" si="159"/>
        <v/>
      </c>
      <c r="R2029" t="str">
        <f>IF(TabResults[[#This Row],[Games-Periods-Players]]="","",1)</f>
        <v/>
      </c>
    </row>
    <row r="2030" spans="10:18" hidden="1" x14ac:dyDescent="0.25">
      <c r="J2030" s="11" t="str">
        <f t="shared" si="158"/>
        <v/>
      </c>
      <c r="K2030" t="str">
        <f>IF(ROW()-ROW($K$4)+1&gt;COUNTA($J$4:$J$5000)*COUNTA(TabPP[Players playing]),"",INDEX($J$4:$J$5000,INT((ROW()-ROW($K$4))/COUNTA(TabPP[Players playing])+1))&amp;"-"&amp;INDEX(TabPP[Players playing],MOD(ROW()-ROW($K$4),COUNTA(TabPP[Players playing]))+1))</f>
        <v>G6-P2-</v>
      </c>
      <c r="L2030" t="str">
        <f t="shared" si="160"/>
        <v/>
      </c>
      <c r="M2030" t="str">
        <f t="shared" si="161"/>
        <v/>
      </c>
      <c r="N2030" t="str">
        <f t="shared" si="162"/>
        <v/>
      </c>
      <c r="O2030" t="str">
        <f t="array" ref="O2030">IFERROR(INDEX($L$4:$L$5000,_xlfn.AGGREGATE(15,6,IF($L$4:$L$5000&lt;&gt;"",ROW($L$4:$L$5000)-ROW($L$4)+1,NA()),ROWS($O$4:O2030))),"")</f>
        <v/>
      </c>
      <c r="P2030" t="str">
        <f>IF(O2030="","",IF(INDEX(TabPlayer2[Players],MATCH(P2029,TabPlayer2[Players],0)+1)="",$B$4,INDEX(TabPlayer2[Players],MATCH(P2029,TabPlayer2[Players],0)+1)))</f>
        <v/>
      </c>
      <c r="Q2030" t="str">
        <f t="shared" si="159"/>
        <v/>
      </c>
      <c r="R2030" t="str">
        <f>IF(TabResults[[#This Row],[Games-Periods-Players]]="","",1)</f>
        <v/>
      </c>
    </row>
    <row r="2031" spans="10:18" hidden="1" x14ac:dyDescent="0.25">
      <c r="J2031" s="11" t="str">
        <f t="shared" si="158"/>
        <v/>
      </c>
      <c r="K2031" t="str">
        <f>IF(ROW()-ROW($K$4)+1&gt;COUNTA($J$4:$J$5000)*COUNTA(TabPP[Players playing]),"",INDEX($J$4:$J$5000,INT((ROW()-ROW($K$4))/COUNTA(TabPP[Players playing])+1))&amp;"-"&amp;INDEX(TabPP[Players playing],MOD(ROW()-ROW($K$4),COUNTA(TabPP[Players playing]))+1))</f>
        <v>G6-P2-</v>
      </c>
      <c r="L2031" t="str">
        <f t="shared" si="160"/>
        <v/>
      </c>
      <c r="M2031" t="str">
        <f t="shared" si="161"/>
        <v/>
      </c>
      <c r="N2031" t="str">
        <f t="shared" si="162"/>
        <v/>
      </c>
      <c r="O2031" t="str">
        <f t="array" ref="O2031">IFERROR(INDEX($L$4:$L$5000,_xlfn.AGGREGATE(15,6,IF($L$4:$L$5000&lt;&gt;"",ROW($L$4:$L$5000)-ROW($L$4)+1,NA()),ROWS($O$4:O2031))),"")</f>
        <v/>
      </c>
      <c r="P2031" t="str">
        <f>IF(O2031="","",IF(INDEX(TabPlayer2[Players],MATCH(P2030,TabPlayer2[Players],0)+1)="",$B$4,INDEX(TabPlayer2[Players],MATCH(P2030,TabPlayer2[Players],0)+1)))</f>
        <v/>
      </c>
      <c r="Q2031" t="str">
        <f t="shared" si="159"/>
        <v/>
      </c>
      <c r="R2031" t="str">
        <f>IF(TabResults[[#This Row],[Games-Periods-Players]]="","",1)</f>
        <v/>
      </c>
    </row>
    <row r="2032" spans="10:18" hidden="1" x14ac:dyDescent="0.25">
      <c r="J2032" s="11" t="str">
        <f t="shared" si="158"/>
        <v/>
      </c>
      <c r="K2032" t="str">
        <f>IF(ROW()-ROW($K$4)+1&gt;COUNTA($J$4:$J$5000)*COUNTA(TabPP[Players playing]),"",INDEX($J$4:$J$5000,INT((ROW()-ROW($K$4))/COUNTA(TabPP[Players playing])+1))&amp;"-"&amp;INDEX(TabPP[Players playing],MOD(ROW()-ROW($K$4),COUNTA(TabPP[Players playing]))+1))</f>
        <v>G6-P2-</v>
      </c>
      <c r="L2032" t="str">
        <f t="shared" si="160"/>
        <v/>
      </c>
      <c r="M2032" t="str">
        <f t="shared" si="161"/>
        <v/>
      </c>
      <c r="N2032" t="str">
        <f t="shared" si="162"/>
        <v/>
      </c>
      <c r="O2032" t="str">
        <f t="array" ref="O2032">IFERROR(INDEX($L$4:$L$5000,_xlfn.AGGREGATE(15,6,IF($L$4:$L$5000&lt;&gt;"",ROW($L$4:$L$5000)-ROW($L$4)+1,NA()),ROWS($O$4:O2032))),"")</f>
        <v/>
      </c>
      <c r="P2032" t="str">
        <f>IF(O2032="","",IF(INDEX(TabPlayer2[Players],MATCH(P2031,TabPlayer2[Players],0)+1)="",$B$4,INDEX(TabPlayer2[Players],MATCH(P2031,TabPlayer2[Players],0)+1)))</f>
        <v/>
      </c>
      <c r="Q2032" t="str">
        <f t="shared" si="159"/>
        <v/>
      </c>
      <c r="R2032" t="str">
        <f>IF(TabResults[[#This Row],[Games-Periods-Players]]="","",1)</f>
        <v/>
      </c>
    </row>
    <row r="2033" spans="10:18" hidden="1" x14ac:dyDescent="0.25">
      <c r="J2033" s="11" t="str">
        <f t="shared" si="158"/>
        <v/>
      </c>
      <c r="K2033" t="str">
        <f>IF(ROW()-ROW($K$4)+1&gt;COUNTA($J$4:$J$5000)*COUNTA(TabPP[Players playing]),"",INDEX($J$4:$J$5000,INT((ROW()-ROW($K$4))/COUNTA(TabPP[Players playing])+1))&amp;"-"&amp;INDEX(TabPP[Players playing],MOD(ROW()-ROW($K$4),COUNTA(TabPP[Players playing]))+1))</f>
        <v>G6-P2-</v>
      </c>
      <c r="L2033" t="str">
        <f t="shared" si="160"/>
        <v/>
      </c>
      <c r="M2033" t="str">
        <f t="shared" si="161"/>
        <v/>
      </c>
      <c r="N2033" t="str">
        <f t="shared" si="162"/>
        <v/>
      </c>
      <c r="O2033" t="str">
        <f t="array" ref="O2033">IFERROR(INDEX($L$4:$L$5000,_xlfn.AGGREGATE(15,6,IF($L$4:$L$5000&lt;&gt;"",ROW($L$4:$L$5000)-ROW($L$4)+1,NA()),ROWS($O$4:O2033))),"")</f>
        <v/>
      </c>
      <c r="P2033" t="str">
        <f>IF(O2033="","",IF(INDEX(TabPlayer2[Players],MATCH(P2032,TabPlayer2[Players],0)+1)="",$B$4,INDEX(TabPlayer2[Players],MATCH(P2032,TabPlayer2[Players],0)+1)))</f>
        <v/>
      </c>
      <c r="Q2033" t="str">
        <f t="shared" si="159"/>
        <v/>
      </c>
      <c r="R2033" t="str">
        <f>IF(TabResults[[#This Row],[Games-Periods-Players]]="","",1)</f>
        <v/>
      </c>
    </row>
    <row r="2034" spans="10:18" hidden="1" x14ac:dyDescent="0.25">
      <c r="J2034" s="11" t="str">
        <f t="shared" si="158"/>
        <v/>
      </c>
      <c r="K2034" t="str">
        <f>IF(ROW()-ROW($K$4)+1&gt;COUNTA($J$4:$J$5000)*COUNTA(TabPP[Players playing]),"",INDEX($J$4:$J$5000,INT((ROW()-ROW($K$4))/COUNTA(TabPP[Players playing])+1))&amp;"-"&amp;INDEX(TabPP[Players playing],MOD(ROW()-ROW($K$4),COUNTA(TabPP[Players playing]))+1))</f>
        <v>G6-P2-</v>
      </c>
      <c r="L2034" t="str">
        <f t="shared" si="160"/>
        <v/>
      </c>
      <c r="M2034" t="str">
        <f t="shared" si="161"/>
        <v/>
      </c>
      <c r="N2034" t="str">
        <f t="shared" si="162"/>
        <v/>
      </c>
      <c r="O2034" t="str">
        <f t="array" ref="O2034">IFERROR(INDEX($L$4:$L$5000,_xlfn.AGGREGATE(15,6,IF($L$4:$L$5000&lt;&gt;"",ROW($L$4:$L$5000)-ROW($L$4)+1,NA()),ROWS($O$4:O2034))),"")</f>
        <v/>
      </c>
      <c r="P2034" t="str">
        <f>IF(O2034="","",IF(INDEX(TabPlayer2[Players],MATCH(P2033,TabPlayer2[Players],0)+1)="",$B$4,INDEX(TabPlayer2[Players],MATCH(P2033,TabPlayer2[Players],0)+1)))</f>
        <v/>
      </c>
      <c r="Q2034" t="str">
        <f t="shared" si="159"/>
        <v/>
      </c>
      <c r="R2034" t="str">
        <f>IF(TabResults[[#This Row],[Games-Periods-Players]]="","",1)</f>
        <v/>
      </c>
    </row>
    <row r="2035" spans="10:18" hidden="1" x14ac:dyDescent="0.25">
      <c r="J2035" s="11" t="str">
        <f t="shared" si="158"/>
        <v/>
      </c>
      <c r="K2035" t="str">
        <f>IF(ROW()-ROW($K$4)+1&gt;COUNTA($J$4:$J$5000)*COUNTA(TabPP[Players playing]),"",INDEX($J$4:$J$5000,INT((ROW()-ROW($K$4))/COUNTA(TabPP[Players playing])+1))&amp;"-"&amp;INDEX(TabPP[Players playing],MOD(ROW()-ROW($K$4),COUNTA(TabPP[Players playing]))+1))</f>
        <v>G6-P2-</v>
      </c>
      <c r="L2035" t="str">
        <f t="shared" si="160"/>
        <v/>
      </c>
      <c r="M2035" t="str">
        <f t="shared" si="161"/>
        <v/>
      </c>
      <c r="N2035" t="str">
        <f t="shared" si="162"/>
        <v/>
      </c>
      <c r="O2035" t="str">
        <f t="array" ref="O2035">IFERROR(INDEX($L$4:$L$5000,_xlfn.AGGREGATE(15,6,IF($L$4:$L$5000&lt;&gt;"",ROW($L$4:$L$5000)-ROW($L$4)+1,NA()),ROWS($O$4:O2035))),"")</f>
        <v/>
      </c>
      <c r="P2035" t="str">
        <f>IF(O2035="","",IF(INDEX(TabPlayer2[Players],MATCH(P2034,TabPlayer2[Players],0)+1)="",$B$4,INDEX(TabPlayer2[Players],MATCH(P2034,TabPlayer2[Players],0)+1)))</f>
        <v/>
      </c>
      <c r="Q2035" t="str">
        <f t="shared" si="159"/>
        <v/>
      </c>
      <c r="R2035" t="str">
        <f>IF(TabResults[[#This Row],[Games-Periods-Players]]="","",1)</f>
        <v/>
      </c>
    </row>
    <row r="2036" spans="10:18" hidden="1" x14ac:dyDescent="0.25">
      <c r="J2036" s="11" t="str">
        <f t="shared" si="158"/>
        <v/>
      </c>
      <c r="K2036" t="str">
        <f>IF(ROW()-ROW($K$4)+1&gt;COUNTA($J$4:$J$5000)*COUNTA(TabPP[Players playing]),"",INDEX($J$4:$J$5000,INT((ROW()-ROW($K$4))/COUNTA(TabPP[Players playing])+1))&amp;"-"&amp;INDEX(TabPP[Players playing],MOD(ROW()-ROW($K$4),COUNTA(TabPP[Players playing]))+1))</f>
        <v>G6-P2-</v>
      </c>
      <c r="L2036" t="str">
        <f t="shared" si="160"/>
        <v/>
      </c>
      <c r="M2036" t="str">
        <f t="shared" si="161"/>
        <v/>
      </c>
      <c r="N2036" t="str">
        <f t="shared" si="162"/>
        <v/>
      </c>
      <c r="O2036" t="str">
        <f t="array" ref="O2036">IFERROR(INDEX($L$4:$L$5000,_xlfn.AGGREGATE(15,6,IF($L$4:$L$5000&lt;&gt;"",ROW($L$4:$L$5000)-ROW($L$4)+1,NA()),ROWS($O$4:O2036))),"")</f>
        <v/>
      </c>
      <c r="P2036" t="str">
        <f>IF(O2036="","",IF(INDEX(TabPlayer2[Players],MATCH(P2035,TabPlayer2[Players],0)+1)="",$B$4,INDEX(TabPlayer2[Players],MATCH(P2035,TabPlayer2[Players],0)+1)))</f>
        <v/>
      </c>
      <c r="Q2036" t="str">
        <f t="shared" si="159"/>
        <v/>
      </c>
      <c r="R2036" t="str">
        <f>IF(TabResults[[#This Row],[Games-Periods-Players]]="","",1)</f>
        <v/>
      </c>
    </row>
    <row r="2037" spans="10:18" hidden="1" x14ac:dyDescent="0.25">
      <c r="J2037" s="11" t="str">
        <f t="shared" si="158"/>
        <v/>
      </c>
      <c r="K2037" t="str">
        <f>IF(ROW()-ROW($K$4)+1&gt;COUNTA($J$4:$J$5000)*COUNTA(TabPP[Players playing]),"",INDEX($J$4:$J$5000,INT((ROW()-ROW($K$4))/COUNTA(TabPP[Players playing])+1))&amp;"-"&amp;INDEX(TabPP[Players playing],MOD(ROW()-ROW($K$4),COUNTA(TabPP[Players playing]))+1))</f>
        <v>G6-P2-</v>
      </c>
      <c r="L2037" t="str">
        <f t="shared" si="160"/>
        <v/>
      </c>
      <c r="M2037" t="str">
        <f t="shared" si="161"/>
        <v/>
      </c>
      <c r="N2037" t="str">
        <f t="shared" si="162"/>
        <v/>
      </c>
      <c r="O2037" t="str">
        <f t="array" ref="O2037">IFERROR(INDEX($L$4:$L$5000,_xlfn.AGGREGATE(15,6,IF($L$4:$L$5000&lt;&gt;"",ROW($L$4:$L$5000)-ROW($L$4)+1,NA()),ROWS($O$4:O2037))),"")</f>
        <v/>
      </c>
      <c r="P2037" t="str">
        <f>IF(O2037="","",IF(INDEX(TabPlayer2[Players],MATCH(P2036,TabPlayer2[Players],0)+1)="",$B$4,INDEX(TabPlayer2[Players],MATCH(P2036,TabPlayer2[Players],0)+1)))</f>
        <v/>
      </c>
      <c r="Q2037" t="str">
        <f t="shared" si="159"/>
        <v/>
      </c>
      <c r="R2037" t="str">
        <f>IF(TabResults[[#This Row],[Games-Periods-Players]]="","",1)</f>
        <v/>
      </c>
    </row>
    <row r="2038" spans="10:18" hidden="1" x14ac:dyDescent="0.25">
      <c r="J2038" s="11" t="str">
        <f t="shared" si="158"/>
        <v/>
      </c>
      <c r="K2038" t="str">
        <f>IF(ROW()-ROW($K$4)+1&gt;COUNTA($J$4:$J$5000)*COUNTA(TabPP[Players playing]),"",INDEX($J$4:$J$5000,INT((ROW()-ROW($K$4))/COUNTA(TabPP[Players playing])+1))&amp;"-"&amp;INDEX(TabPP[Players playing],MOD(ROW()-ROW($K$4),COUNTA(TabPP[Players playing]))+1))</f>
        <v>G6-P2-</v>
      </c>
      <c r="L2038" t="str">
        <f t="shared" si="160"/>
        <v/>
      </c>
      <c r="M2038" t="str">
        <f t="shared" si="161"/>
        <v/>
      </c>
      <c r="N2038" t="str">
        <f t="shared" si="162"/>
        <v/>
      </c>
      <c r="O2038" t="str">
        <f t="array" ref="O2038">IFERROR(INDEX($L$4:$L$5000,_xlfn.AGGREGATE(15,6,IF($L$4:$L$5000&lt;&gt;"",ROW($L$4:$L$5000)-ROW($L$4)+1,NA()),ROWS($O$4:O2038))),"")</f>
        <v/>
      </c>
      <c r="P2038" t="str">
        <f>IF(O2038="","",IF(INDEX(TabPlayer2[Players],MATCH(P2037,TabPlayer2[Players],0)+1)="",$B$4,INDEX(TabPlayer2[Players],MATCH(P2037,TabPlayer2[Players],0)+1)))</f>
        <v/>
      </c>
      <c r="Q2038" t="str">
        <f t="shared" si="159"/>
        <v/>
      </c>
      <c r="R2038" t="str">
        <f>IF(TabResults[[#This Row],[Games-Periods-Players]]="","",1)</f>
        <v/>
      </c>
    </row>
    <row r="2039" spans="10:18" hidden="1" x14ac:dyDescent="0.25">
      <c r="J2039" s="11" t="str">
        <f t="shared" si="158"/>
        <v/>
      </c>
      <c r="K2039" t="str">
        <f>IF(ROW()-ROW($K$4)+1&gt;COUNTA($J$4:$J$5000)*COUNTA(TabPP[Players playing]),"",INDEX($J$4:$J$5000,INT((ROW()-ROW($K$4))/COUNTA(TabPP[Players playing])+1))&amp;"-"&amp;INDEX(TabPP[Players playing],MOD(ROW()-ROW($K$4),COUNTA(TabPP[Players playing]))+1))</f>
        <v>G6-P2-</v>
      </c>
      <c r="L2039" t="str">
        <f t="shared" si="160"/>
        <v/>
      </c>
      <c r="M2039" t="str">
        <f t="shared" si="161"/>
        <v/>
      </c>
      <c r="N2039" t="str">
        <f t="shared" si="162"/>
        <v/>
      </c>
      <c r="O2039" t="str">
        <f t="array" ref="O2039">IFERROR(INDEX($L$4:$L$5000,_xlfn.AGGREGATE(15,6,IF($L$4:$L$5000&lt;&gt;"",ROW($L$4:$L$5000)-ROW($L$4)+1,NA()),ROWS($O$4:O2039))),"")</f>
        <v/>
      </c>
      <c r="P2039" t="str">
        <f>IF(O2039="","",IF(INDEX(TabPlayer2[Players],MATCH(P2038,TabPlayer2[Players],0)+1)="",$B$4,INDEX(TabPlayer2[Players],MATCH(P2038,TabPlayer2[Players],0)+1)))</f>
        <v/>
      </c>
      <c r="Q2039" t="str">
        <f t="shared" si="159"/>
        <v/>
      </c>
      <c r="R2039" t="str">
        <f>IF(TabResults[[#This Row],[Games-Periods-Players]]="","",1)</f>
        <v/>
      </c>
    </row>
    <row r="2040" spans="10:18" hidden="1" x14ac:dyDescent="0.25">
      <c r="J2040" s="11" t="str">
        <f t="shared" si="158"/>
        <v/>
      </c>
      <c r="K2040" t="str">
        <f>IF(ROW()-ROW($K$4)+1&gt;COUNTA($J$4:$J$5000)*COUNTA(TabPP[Players playing]),"",INDEX($J$4:$J$5000,INT((ROW()-ROW($K$4))/COUNTA(TabPP[Players playing])+1))&amp;"-"&amp;INDEX(TabPP[Players playing],MOD(ROW()-ROW($K$4),COUNTA(TabPP[Players playing]))+1))</f>
        <v>G6-P2-</v>
      </c>
      <c r="L2040" t="str">
        <f t="shared" si="160"/>
        <v/>
      </c>
      <c r="M2040" t="str">
        <f t="shared" si="161"/>
        <v/>
      </c>
      <c r="N2040" t="str">
        <f t="shared" si="162"/>
        <v/>
      </c>
      <c r="O2040" t="str">
        <f t="array" ref="O2040">IFERROR(INDEX($L$4:$L$5000,_xlfn.AGGREGATE(15,6,IF($L$4:$L$5000&lt;&gt;"",ROW($L$4:$L$5000)-ROW($L$4)+1,NA()),ROWS($O$4:O2040))),"")</f>
        <v/>
      </c>
      <c r="P2040" t="str">
        <f>IF(O2040="","",IF(INDEX(TabPlayer2[Players],MATCH(P2039,TabPlayer2[Players],0)+1)="",$B$4,INDEX(TabPlayer2[Players],MATCH(P2039,TabPlayer2[Players],0)+1)))</f>
        <v/>
      </c>
      <c r="Q2040" t="str">
        <f t="shared" si="159"/>
        <v/>
      </c>
      <c r="R2040" t="str">
        <f>IF(TabResults[[#This Row],[Games-Periods-Players]]="","",1)</f>
        <v/>
      </c>
    </row>
    <row r="2041" spans="10:18" hidden="1" x14ac:dyDescent="0.25">
      <c r="J2041" s="11" t="str">
        <f t="shared" si="158"/>
        <v/>
      </c>
      <c r="K2041" t="str">
        <f>IF(ROW()-ROW($K$4)+1&gt;COUNTA($J$4:$J$5000)*COUNTA(TabPP[Players playing]),"",INDEX($J$4:$J$5000,INT((ROW()-ROW($K$4))/COUNTA(TabPP[Players playing])+1))&amp;"-"&amp;INDEX(TabPP[Players playing],MOD(ROW()-ROW($K$4),COUNTA(TabPP[Players playing]))+1))</f>
        <v>G6-P2-</v>
      </c>
      <c r="L2041" t="str">
        <f t="shared" si="160"/>
        <v/>
      </c>
      <c r="M2041" t="str">
        <f t="shared" si="161"/>
        <v/>
      </c>
      <c r="N2041" t="str">
        <f t="shared" si="162"/>
        <v/>
      </c>
      <c r="O2041" t="str">
        <f t="array" ref="O2041">IFERROR(INDEX($L$4:$L$5000,_xlfn.AGGREGATE(15,6,IF($L$4:$L$5000&lt;&gt;"",ROW($L$4:$L$5000)-ROW($L$4)+1,NA()),ROWS($O$4:O2041))),"")</f>
        <v/>
      </c>
      <c r="P2041" t="str">
        <f>IF(O2041="","",IF(INDEX(TabPlayer2[Players],MATCH(P2040,TabPlayer2[Players],0)+1)="",$B$4,INDEX(TabPlayer2[Players],MATCH(P2040,TabPlayer2[Players],0)+1)))</f>
        <v/>
      </c>
      <c r="Q2041" t="str">
        <f t="shared" si="159"/>
        <v/>
      </c>
      <c r="R2041" t="str">
        <f>IF(TabResults[[#This Row],[Games-Periods-Players]]="","",1)</f>
        <v/>
      </c>
    </row>
    <row r="2042" spans="10:18" hidden="1" x14ac:dyDescent="0.25">
      <c r="J2042" s="11" t="str">
        <f t="shared" si="158"/>
        <v/>
      </c>
      <c r="K2042" t="str">
        <f>IF(ROW()-ROW($K$4)+1&gt;COUNTA($J$4:$J$5000)*COUNTA(TabPP[Players playing]),"",INDEX($J$4:$J$5000,INT((ROW()-ROW($K$4))/COUNTA(TabPP[Players playing])+1))&amp;"-"&amp;INDEX(TabPP[Players playing],MOD(ROW()-ROW($K$4),COUNTA(TabPP[Players playing]))+1))</f>
        <v>G6-P2-</v>
      </c>
      <c r="L2042" t="str">
        <f t="shared" si="160"/>
        <v/>
      </c>
      <c r="M2042" t="str">
        <f t="shared" si="161"/>
        <v/>
      </c>
      <c r="N2042" t="str">
        <f t="shared" si="162"/>
        <v/>
      </c>
      <c r="O2042" t="str">
        <f t="array" ref="O2042">IFERROR(INDEX($L$4:$L$5000,_xlfn.AGGREGATE(15,6,IF($L$4:$L$5000&lt;&gt;"",ROW($L$4:$L$5000)-ROW($L$4)+1,NA()),ROWS($O$4:O2042))),"")</f>
        <v/>
      </c>
      <c r="P2042" t="str">
        <f>IF(O2042="","",IF(INDEX(TabPlayer2[Players],MATCH(P2041,TabPlayer2[Players],0)+1)="",$B$4,INDEX(TabPlayer2[Players],MATCH(P2041,TabPlayer2[Players],0)+1)))</f>
        <v/>
      </c>
      <c r="Q2042" t="str">
        <f t="shared" si="159"/>
        <v/>
      </c>
      <c r="R2042" t="str">
        <f>IF(TabResults[[#This Row],[Games-Periods-Players]]="","",1)</f>
        <v/>
      </c>
    </row>
    <row r="2043" spans="10:18" hidden="1" x14ac:dyDescent="0.25">
      <c r="J2043" s="11" t="str">
        <f t="shared" si="158"/>
        <v/>
      </c>
      <c r="K2043" t="str">
        <f>IF(ROW()-ROW($K$4)+1&gt;COUNTA($J$4:$J$5000)*COUNTA(TabPP[Players playing]),"",INDEX($J$4:$J$5000,INT((ROW()-ROW($K$4))/COUNTA(TabPP[Players playing])+1))&amp;"-"&amp;INDEX(TabPP[Players playing],MOD(ROW()-ROW($K$4),COUNTA(TabPP[Players playing]))+1))</f>
        <v>G6-P2-</v>
      </c>
      <c r="L2043" t="str">
        <f t="shared" si="160"/>
        <v/>
      </c>
      <c r="M2043" t="str">
        <f t="shared" si="161"/>
        <v/>
      </c>
      <c r="N2043" t="str">
        <f t="shared" si="162"/>
        <v/>
      </c>
      <c r="O2043" t="str">
        <f t="array" ref="O2043">IFERROR(INDEX($L$4:$L$5000,_xlfn.AGGREGATE(15,6,IF($L$4:$L$5000&lt;&gt;"",ROW($L$4:$L$5000)-ROW($L$4)+1,NA()),ROWS($O$4:O2043))),"")</f>
        <v/>
      </c>
      <c r="P2043" t="str">
        <f>IF(O2043="","",IF(INDEX(TabPlayer2[Players],MATCH(P2042,TabPlayer2[Players],0)+1)="",$B$4,INDEX(TabPlayer2[Players],MATCH(P2042,TabPlayer2[Players],0)+1)))</f>
        <v/>
      </c>
      <c r="Q2043" t="str">
        <f t="shared" si="159"/>
        <v/>
      </c>
      <c r="R2043" t="str">
        <f>IF(TabResults[[#This Row],[Games-Periods-Players]]="","",1)</f>
        <v/>
      </c>
    </row>
    <row r="2044" spans="10:18" hidden="1" x14ac:dyDescent="0.25">
      <c r="J2044" s="11" t="str">
        <f t="shared" si="158"/>
        <v/>
      </c>
      <c r="K2044" t="str">
        <f>IF(ROW()-ROW($K$4)+1&gt;COUNTA($J$4:$J$5000)*COUNTA(TabPP[Players playing]),"",INDEX($J$4:$J$5000,INT((ROW()-ROW($K$4))/COUNTA(TabPP[Players playing])+1))&amp;"-"&amp;INDEX(TabPP[Players playing],MOD(ROW()-ROW($K$4),COUNTA(TabPP[Players playing]))+1))</f>
        <v>G6-P3-PP1</v>
      </c>
      <c r="L2044" t="str">
        <f t="shared" si="160"/>
        <v>G6-P3-PP1</v>
      </c>
      <c r="M2044" t="str">
        <f t="shared" si="161"/>
        <v/>
      </c>
      <c r="N2044" t="str">
        <f t="shared" si="162"/>
        <v/>
      </c>
      <c r="O2044" t="str">
        <f t="array" ref="O2044">IFERROR(INDEX($L$4:$L$5000,_xlfn.AGGREGATE(15,6,IF($L$4:$L$5000&lt;&gt;"",ROW($L$4:$L$5000)-ROW($L$4)+1,NA()),ROWS($O$4:O2044))),"")</f>
        <v/>
      </c>
      <c r="P2044" t="str">
        <f>IF(O2044="","",IF(INDEX(TabPlayer2[Players],MATCH(P2043,TabPlayer2[Players],0)+1)="",$B$4,INDEX(TabPlayer2[Players],MATCH(P2043,TabPlayer2[Players],0)+1)))</f>
        <v/>
      </c>
      <c r="Q2044" t="str">
        <f t="shared" si="159"/>
        <v/>
      </c>
      <c r="R2044" t="str">
        <f>IF(TabResults[[#This Row],[Games-Periods-Players]]="","",1)</f>
        <v/>
      </c>
    </row>
    <row r="2045" spans="10:18" hidden="1" x14ac:dyDescent="0.25">
      <c r="J2045" s="11" t="str">
        <f t="shared" si="158"/>
        <v/>
      </c>
      <c r="K2045" t="str">
        <f>IF(ROW()-ROW($K$4)+1&gt;COUNTA($J$4:$J$5000)*COUNTA(TabPP[Players playing]),"",INDEX($J$4:$J$5000,INT((ROW()-ROW($K$4))/COUNTA(TabPP[Players playing])+1))&amp;"-"&amp;INDEX(TabPP[Players playing],MOD(ROW()-ROW($K$4),COUNTA(TabPP[Players playing]))+1))</f>
        <v>G6-P3-PP2</v>
      </c>
      <c r="L2045" t="str">
        <f t="shared" si="160"/>
        <v>G6-P3-PP2</v>
      </c>
      <c r="M2045" t="str">
        <f t="shared" si="161"/>
        <v/>
      </c>
      <c r="N2045" t="str">
        <f t="shared" si="162"/>
        <v/>
      </c>
      <c r="O2045" t="str">
        <f t="array" ref="O2045">IFERROR(INDEX($L$4:$L$5000,_xlfn.AGGREGATE(15,6,IF($L$4:$L$5000&lt;&gt;"",ROW($L$4:$L$5000)-ROW($L$4)+1,NA()),ROWS($O$4:O2045))),"")</f>
        <v/>
      </c>
      <c r="P2045" t="str">
        <f>IF(O2045="","",IF(INDEX(TabPlayer2[Players],MATCH(P2044,TabPlayer2[Players],0)+1)="",$B$4,INDEX(TabPlayer2[Players],MATCH(P2044,TabPlayer2[Players],0)+1)))</f>
        <v/>
      </c>
      <c r="Q2045" t="str">
        <f t="shared" si="159"/>
        <v/>
      </c>
      <c r="R2045" t="str">
        <f>IF(TabResults[[#This Row],[Games-Periods-Players]]="","",1)</f>
        <v/>
      </c>
    </row>
    <row r="2046" spans="10:18" hidden="1" x14ac:dyDescent="0.25">
      <c r="J2046" s="11" t="str">
        <f t="shared" si="158"/>
        <v/>
      </c>
      <c r="K2046" t="str">
        <f>IF(ROW()-ROW($K$4)+1&gt;COUNTA($J$4:$J$5000)*COUNTA(TabPP[Players playing]),"",INDEX($J$4:$J$5000,INT((ROW()-ROW($K$4))/COUNTA(TabPP[Players playing])+1))&amp;"-"&amp;INDEX(TabPP[Players playing],MOD(ROW()-ROW($K$4),COUNTA(TabPP[Players playing]))+1))</f>
        <v>G6-P3-PP3</v>
      </c>
      <c r="L2046" t="str">
        <f t="shared" si="160"/>
        <v>G6-P3-PP3</v>
      </c>
      <c r="M2046" t="str">
        <f t="shared" si="161"/>
        <v/>
      </c>
      <c r="N2046" t="str">
        <f t="shared" si="162"/>
        <v/>
      </c>
      <c r="O2046" t="str">
        <f t="array" ref="O2046">IFERROR(INDEX($L$4:$L$5000,_xlfn.AGGREGATE(15,6,IF($L$4:$L$5000&lt;&gt;"",ROW($L$4:$L$5000)-ROW($L$4)+1,NA()),ROWS($O$4:O2046))),"")</f>
        <v/>
      </c>
      <c r="P2046" t="str">
        <f>IF(O2046="","",IF(INDEX(TabPlayer2[Players],MATCH(P2045,TabPlayer2[Players],0)+1)="",$B$4,INDEX(TabPlayer2[Players],MATCH(P2045,TabPlayer2[Players],0)+1)))</f>
        <v/>
      </c>
      <c r="Q2046" t="str">
        <f t="shared" si="159"/>
        <v/>
      </c>
      <c r="R2046" t="str">
        <f>IF(TabResults[[#This Row],[Games-Periods-Players]]="","",1)</f>
        <v/>
      </c>
    </row>
    <row r="2047" spans="10:18" hidden="1" x14ac:dyDescent="0.25">
      <c r="J2047" s="11" t="str">
        <f t="shared" si="158"/>
        <v/>
      </c>
      <c r="K2047" t="str">
        <f>IF(ROW()-ROW($K$4)+1&gt;COUNTA($J$4:$J$5000)*COUNTA(TabPP[Players playing]),"",INDEX($J$4:$J$5000,INT((ROW()-ROW($K$4))/COUNTA(TabPP[Players playing])+1))&amp;"-"&amp;INDEX(TabPP[Players playing],MOD(ROW()-ROW($K$4),COUNTA(TabPP[Players playing]))+1))</f>
        <v>G6-P3-PP4</v>
      </c>
      <c r="L2047" t="str">
        <f t="shared" si="160"/>
        <v>G6-P3-PP4</v>
      </c>
      <c r="M2047" t="str">
        <f t="shared" si="161"/>
        <v/>
      </c>
      <c r="N2047" t="str">
        <f t="shared" si="162"/>
        <v/>
      </c>
      <c r="O2047" t="str">
        <f t="array" ref="O2047">IFERROR(INDEX($L$4:$L$5000,_xlfn.AGGREGATE(15,6,IF($L$4:$L$5000&lt;&gt;"",ROW($L$4:$L$5000)-ROW($L$4)+1,NA()),ROWS($O$4:O2047))),"")</f>
        <v/>
      </c>
      <c r="P2047" t="str">
        <f>IF(O2047="","",IF(INDEX(TabPlayer2[Players],MATCH(P2046,TabPlayer2[Players],0)+1)="",$B$4,INDEX(TabPlayer2[Players],MATCH(P2046,TabPlayer2[Players],0)+1)))</f>
        <v/>
      </c>
      <c r="Q2047" t="str">
        <f t="shared" si="159"/>
        <v/>
      </c>
      <c r="R2047" t="str">
        <f>IF(TabResults[[#This Row],[Games-Periods-Players]]="","",1)</f>
        <v/>
      </c>
    </row>
    <row r="2048" spans="10:18" hidden="1" x14ac:dyDescent="0.25">
      <c r="J2048" s="11" t="str">
        <f t="shared" si="158"/>
        <v/>
      </c>
      <c r="K2048" t="str">
        <f>IF(ROW()-ROW($K$4)+1&gt;COUNTA($J$4:$J$5000)*COUNTA(TabPP[Players playing]),"",INDEX($J$4:$J$5000,INT((ROW()-ROW($K$4))/COUNTA(TabPP[Players playing])+1))&amp;"-"&amp;INDEX(TabPP[Players playing],MOD(ROW()-ROW($K$4),COUNTA(TabPP[Players playing]))+1))</f>
        <v>G6-P3-PP5</v>
      </c>
      <c r="L2048" t="str">
        <f t="shared" si="160"/>
        <v>G6-P3-PP5</v>
      </c>
      <c r="M2048" t="str">
        <f t="shared" si="161"/>
        <v/>
      </c>
      <c r="N2048" t="str">
        <f t="shared" si="162"/>
        <v/>
      </c>
      <c r="O2048" t="str">
        <f t="array" ref="O2048">IFERROR(INDEX($L$4:$L$5000,_xlfn.AGGREGATE(15,6,IF($L$4:$L$5000&lt;&gt;"",ROW($L$4:$L$5000)-ROW($L$4)+1,NA()),ROWS($O$4:O2048))),"")</f>
        <v/>
      </c>
      <c r="P2048" t="str">
        <f>IF(O2048="","",IF(INDEX(TabPlayer2[Players],MATCH(P2047,TabPlayer2[Players],0)+1)="",$B$4,INDEX(TabPlayer2[Players],MATCH(P2047,TabPlayer2[Players],0)+1)))</f>
        <v/>
      </c>
      <c r="Q2048" t="str">
        <f t="shared" si="159"/>
        <v/>
      </c>
      <c r="R2048" t="str">
        <f>IF(TabResults[[#This Row],[Games-Periods-Players]]="","",1)</f>
        <v/>
      </c>
    </row>
    <row r="2049" spans="10:18" hidden="1" x14ac:dyDescent="0.25">
      <c r="J2049" s="11" t="str">
        <f t="shared" si="158"/>
        <v/>
      </c>
      <c r="K2049" t="str">
        <f>IF(ROW()-ROW($K$4)+1&gt;COUNTA($J$4:$J$5000)*COUNTA(TabPP[Players playing]),"",INDEX($J$4:$J$5000,INT((ROW()-ROW($K$4))/COUNTA(TabPP[Players playing])+1))&amp;"-"&amp;INDEX(TabPP[Players playing],MOD(ROW()-ROW($K$4),COUNTA(TabPP[Players playing]))+1))</f>
        <v>G6-P3-</v>
      </c>
      <c r="L2049" t="str">
        <f t="shared" si="160"/>
        <v/>
      </c>
      <c r="M2049" t="str">
        <f t="shared" si="161"/>
        <v/>
      </c>
      <c r="N2049" t="str">
        <f t="shared" si="162"/>
        <v/>
      </c>
      <c r="O2049" t="str">
        <f t="array" ref="O2049">IFERROR(INDEX($L$4:$L$5000,_xlfn.AGGREGATE(15,6,IF($L$4:$L$5000&lt;&gt;"",ROW($L$4:$L$5000)-ROW($L$4)+1,NA()),ROWS($O$4:O2049))),"")</f>
        <v/>
      </c>
      <c r="P2049" t="str">
        <f>IF(O2049="","",IF(INDEX(TabPlayer2[Players],MATCH(P2048,TabPlayer2[Players],0)+1)="",$B$4,INDEX(TabPlayer2[Players],MATCH(P2048,TabPlayer2[Players],0)+1)))</f>
        <v/>
      </c>
      <c r="Q2049" t="str">
        <f t="shared" si="159"/>
        <v/>
      </c>
      <c r="R2049" t="str">
        <f>IF(TabResults[[#This Row],[Games-Periods-Players]]="","",1)</f>
        <v/>
      </c>
    </row>
    <row r="2050" spans="10:18" hidden="1" x14ac:dyDescent="0.25">
      <c r="J2050" s="11" t="str">
        <f t="shared" si="158"/>
        <v/>
      </c>
      <c r="K2050" t="str">
        <f>IF(ROW()-ROW($K$4)+1&gt;COUNTA($J$4:$J$5000)*COUNTA(TabPP[Players playing]),"",INDEX($J$4:$J$5000,INT((ROW()-ROW($K$4))/COUNTA(TabPP[Players playing])+1))&amp;"-"&amp;INDEX(TabPP[Players playing],MOD(ROW()-ROW($K$4),COUNTA(TabPP[Players playing]))+1))</f>
        <v>G6-P3-</v>
      </c>
      <c r="L2050" t="str">
        <f t="shared" si="160"/>
        <v/>
      </c>
      <c r="M2050" t="str">
        <f t="shared" si="161"/>
        <v/>
      </c>
      <c r="N2050" t="str">
        <f t="shared" si="162"/>
        <v/>
      </c>
      <c r="O2050" t="str">
        <f t="array" ref="O2050">IFERROR(INDEX($L$4:$L$5000,_xlfn.AGGREGATE(15,6,IF($L$4:$L$5000&lt;&gt;"",ROW($L$4:$L$5000)-ROW($L$4)+1,NA()),ROWS($O$4:O2050))),"")</f>
        <v/>
      </c>
      <c r="P2050" t="str">
        <f>IF(O2050="","",IF(INDEX(TabPlayer2[Players],MATCH(P2049,TabPlayer2[Players],0)+1)="",$B$4,INDEX(TabPlayer2[Players],MATCH(P2049,TabPlayer2[Players],0)+1)))</f>
        <v/>
      </c>
      <c r="Q2050" t="str">
        <f t="shared" si="159"/>
        <v/>
      </c>
      <c r="R2050" t="str">
        <f>IF(TabResults[[#This Row],[Games-Periods-Players]]="","",1)</f>
        <v/>
      </c>
    </row>
    <row r="2051" spans="10:18" hidden="1" x14ac:dyDescent="0.25">
      <c r="J2051" s="11" t="str">
        <f t="shared" si="158"/>
        <v/>
      </c>
      <c r="K2051" t="str">
        <f>IF(ROW()-ROW($K$4)+1&gt;COUNTA($J$4:$J$5000)*COUNTA(TabPP[Players playing]),"",INDEX($J$4:$J$5000,INT((ROW()-ROW($K$4))/COUNTA(TabPP[Players playing])+1))&amp;"-"&amp;INDEX(TabPP[Players playing],MOD(ROW()-ROW($K$4),COUNTA(TabPP[Players playing]))+1))</f>
        <v>G6-P3-</v>
      </c>
      <c r="L2051" t="str">
        <f t="shared" si="160"/>
        <v/>
      </c>
      <c r="M2051" t="str">
        <f t="shared" si="161"/>
        <v/>
      </c>
      <c r="N2051" t="str">
        <f t="shared" si="162"/>
        <v/>
      </c>
      <c r="O2051" t="str">
        <f t="array" ref="O2051">IFERROR(INDEX($L$4:$L$5000,_xlfn.AGGREGATE(15,6,IF($L$4:$L$5000&lt;&gt;"",ROW($L$4:$L$5000)-ROW($L$4)+1,NA()),ROWS($O$4:O2051))),"")</f>
        <v/>
      </c>
      <c r="P2051" t="str">
        <f>IF(O2051="","",IF(INDEX(TabPlayer2[Players],MATCH(P2050,TabPlayer2[Players],0)+1)="",$B$4,INDEX(TabPlayer2[Players],MATCH(P2050,TabPlayer2[Players],0)+1)))</f>
        <v/>
      </c>
      <c r="Q2051" t="str">
        <f t="shared" si="159"/>
        <v/>
      </c>
      <c r="R2051" t="str">
        <f>IF(TabResults[[#This Row],[Games-Periods-Players]]="","",1)</f>
        <v/>
      </c>
    </row>
    <row r="2052" spans="10:18" hidden="1" x14ac:dyDescent="0.25">
      <c r="J2052" s="11" t="str">
        <f t="shared" ref="J2052:J2115" si="163">IF(ROW()-ROW($J$4)+1&gt;COUNTA($D$4:$D$23)*COUNTA($F$4:$F$23),"",INDEX($D$4:$D$23,INT((ROW()-ROW($J$4))/COUNTA($F$4:$F$23)+1))&amp;"-"&amp;INDEX($F$4:$F$23,MOD(ROW()-ROW($J$4),COUNTA($F$4:$F$23))+1))</f>
        <v/>
      </c>
      <c r="K2052" t="str">
        <f>IF(ROW()-ROW($K$4)+1&gt;COUNTA($J$4:$J$5000)*COUNTA(TabPP[Players playing]),"",INDEX($J$4:$J$5000,INT((ROW()-ROW($K$4))/COUNTA(TabPP[Players playing])+1))&amp;"-"&amp;INDEX(TabPP[Players playing],MOD(ROW()-ROW($K$4),COUNTA(TabPP[Players playing]))+1))</f>
        <v>G6-P3-</v>
      </c>
      <c r="L2052" t="str">
        <f t="shared" si="160"/>
        <v/>
      </c>
      <c r="M2052" t="str">
        <f t="shared" si="161"/>
        <v/>
      </c>
      <c r="N2052" t="str">
        <f t="shared" si="162"/>
        <v/>
      </c>
      <c r="O2052" t="str">
        <f t="array" ref="O2052">IFERROR(INDEX($L$4:$L$5000,_xlfn.AGGREGATE(15,6,IF($L$4:$L$5000&lt;&gt;"",ROW($L$4:$L$5000)-ROW($L$4)+1,NA()),ROWS($O$4:O2052))),"")</f>
        <v/>
      </c>
      <c r="P2052" t="str">
        <f>IF(O2052="","",IF(INDEX(TabPlayer2[Players],MATCH(P2051,TabPlayer2[Players],0)+1)="",$B$4,INDEX(TabPlayer2[Players],MATCH(P2051,TabPlayer2[Players],0)+1)))</f>
        <v/>
      </c>
      <c r="Q2052" t="str">
        <f t="shared" ref="Q2052:Q2115" si="164">IF(O2052="","",M2052&amp;"-"&amp;N2052&amp;"-"&amp;P2052)</f>
        <v/>
      </c>
      <c r="R2052" t="str">
        <f>IF(TabResults[[#This Row],[Games-Periods-Players]]="","",1)</f>
        <v/>
      </c>
    </row>
    <row r="2053" spans="10:18" hidden="1" x14ac:dyDescent="0.25">
      <c r="J2053" s="11" t="str">
        <f t="shared" si="163"/>
        <v/>
      </c>
      <c r="K2053" t="str">
        <f>IF(ROW()-ROW($K$4)+1&gt;COUNTA($J$4:$J$5000)*COUNTA(TabPP[Players playing]),"",INDEX($J$4:$J$5000,INT((ROW()-ROW($K$4))/COUNTA(TabPP[Players playing])+1))&amp;"-"&amp;INDEX(TabPP[Players playing],MOD(ROW()-ROW($K$4),COUNTA(TabPP[Players playing]))+1))</f>
        <v>G6-P3-</v>
      </c>
      <c r="L2053" t="str">
        <f t="shared" ref="L2053:L2116" si="165">IF(LEN(K2053)&gt;=9,K2053,"")</f>
        <v/>
      </c>
      <c r="M2053" t="str">
        <f t="shared" ref="M2053:M2116" si="166">TRIM(LEFT(SUBSTITUTE(O2053,"-",REPT(" ",LEN(O2053))),LEN(O2053)))</f>
        <v/>
      </c>
      <c r="N2053" t="str">
        <f t="shared" ref="N2053:N2116" si="167">TRIM(MID(SUBSTITUTE(O2053,"-",REPT(" ",LEN(O2053))),(2-1)*LEN(O2053)+1,LEN(O2053)))</f>
        <v/>
      </c>
      <c r="O2053" t="str">
        <f t="array" ref="O2053">IFERROR(INDEX($L$4:$L$5000,_xlfn.AGGREGATE(15,6,IF($L$4:$L$5000&lt;&gt;"",ROW($L$4:$L$5000)-ROW($L$4)+1,NA()),ROWS($O$4:O2053))),"")</f>
        <v/>
      </c>
      <c r="P2053" t="str">
        <f>IF(O2053="","",IF(INDEX(TabPlayer2[Players],MATCH(P2052,TabPlayer2[Players],0)+1)="",$B$4,INDEX(TabPlayer2[Players],MATCH(P2052,TabPlayer2[Players],0)+1)))</f>
        <v/>
      </c>
      <c r="Q2053" t="str">
        <f t="shared" si="164"/>
        <v/>
      </c>
      <c r="R2053" t="str">
        <f>IF(TabResults[[#This Row],[Games-Periods-Players]]="","",1)</f>
        <v/>
      </c>
    </row>
    <row r="2054" spans="10:18" hidden="1" x14ac:dyDescent="0.25">
      <c r="J2054" s="11" t="str">
        <f t="shared" si="163"/>
        <v/>
      </c>
      <c r="K2054" t="str">
        <f>IF(ROW()-ROW($K$4)+1&gt;COUNTA($J$4:$J$5000)*COUNTA(TabPP[Players playing]),"",INDEX($J$4:$J$5000,INT((ROW()-ROW($K$4))/COUNTA(TabPP[Players playing])+1))&amp;"-"&amp;INDEX(TabPP[Players playing],MOD(ROW()-ROW($K$4),COUNTA(TabPP[Players playing]))+1))</f>
        <v>G6-P3-</v>
      </c>
      <c r="L2054" t="str">
        <f t="shared" si="165"/>
        <v/>
      </c>
      <c r="M2054" t="str">
        <f t="shared" si="166"/>
        <v/>
      </c>
      <c r="N2054" t="str">
        <f t="shared" si="167"/>
        <v/>
      </c>
      <c r="O2054" t="str">
        <f t="array" ref="O2054">IFERROR(INDEX($L$4:$L$5000,_xlfn.AGGREGATE(15,6,IF($L$4:$L$5000&lt;&gt;"",ROW($L$4:$L$5000)-ROW($L$4)+1,NA()),ROWS($O$4:O2054))),"")</f>
        <v/>
      </c>
      <c r="P2054" t="str">
        <f>IF(O2054="","",IF(INDEX(TabPlayer2[Players],MATCH(P2053,TabPlayer2[Players],0)+1)="",$B$4,INDEX(TabPlayer2[Players],MATCH(P2053,TabPlayer2[Players],0)+1)))</f>
        <v/>
      </c>
      <c r="Q2054" t="str">
        <f t="shared" si="164"/>
        <v/>
      </c>
      <c r="R2054" t="str">
        <f>IF(TabResults[[#This Row],[Games-Periods-Players]]="","",1)</f>
        <v/>
      </c>
    </row>
    <row r="2055" spans="10:18" hidden="1" x14ac:dyDescent="0.25">
      <c r="J2055" s="11" t="str">
        <f t="shared" si="163"/>
        <v/>
      </c>
      <c r="K2055" t="str">
        <f>IF(ROW()-ROW($K$4)+1&gt;COUNTA($J$4:$J$5000)*COUNTA(TabPP[Players playing]),"",INDEX($J$4:$J$5000,INT((ROW()-ROW($K$4))/COUNTA(TabPP[Players playing])+1))&amp;"-"&amp;INDEX(TabPP[Players playing],MOD(ROW()-ROW($K$4),COUNTA(TabPP[Players playing]))+1))</f>
        <v>G6-P3-</v>
      </c>
      <c r="L2055" t="str">
        <f t="shared" si="165"/>
        <v/>
      </c>
      <c r="M2055" t="str">
        <f t="shared" si="166"/>
        <v/>
      </c>
      <c r="N2055" t="str">
        <f t="shared" si="167"/>
        <v/>
      </c>
      <c r="O2055" t="str">
        <f t="array" ref="O2055">IFERROR(INDEX($L$4:$L$5000,_xlfn.AGGREGATE(15,6,IF($L$4:$L$5000&lt;&gt;"",ROW($L$4:$L$5000)-ROW($L$4)+1,NA()),ROWS($O$4:O2055))),"")</f>
        <v/>
      </c>
      <c r="P2055" t="str">
        <f>IF(O2055="","",IF(INDEX(TabPlayer2[Players],MATCH(P2054,TabPlayer2[Players],0)+1)="",$B$4,INDEX(TabPlayer2[Players],MATCH(P2054,TabPlayer2[Players],0)+1)))</f>
        <v/>
      </c>
      <c r="Q2055" t="str">
        <f t="shared" si="164"/>
        <v/>
      </c>
      <c r="R2055" t="str">
        <f>IF(TabResults[[#This Row],[Games-Periods-Players]]="","",1)</f>
        <v/>
      </c>
    </row>
    <row r="2056" spans="10:18" hidden="1" x14ac:dyDescent="0.25">
      <c r="J2056" s="11" t="str">
        <f t="shared" si="163"/>
        <v/>
      </c>
      <c r="K2056" t="str">
        <f>IF(ROW()-ROW($K$4)+1&gt;COUNTA($J$4:$J$5000)*COUNTA(TabPP[Players playing]),"",INDEX($J$4:$J$5000,INT((ROW()-ROW($K$4))/COUNTA(TabPP[Players playing])+1))&amp;"-"&amp;INDEX(TabPP[Players playing],MOD(ROW()-ROW($K$4),COUNTA(TabPP[Players playing]))+1))</f>
        <v>G6-P3-</v>
      </c>
      <c r="L2056" t="str">
        <f t="shared" si="165"/>
        <v/>
      </c>
      <c r="M2056" t="str">
        <f t="shared" si="166"/>
        <v/>
      </c>
      <c r="N2056" t="str">
        <f t="shared" si="167"/>
        <v/>
      </c>
      <c r="O2056" t="str">
        <f t="array" ref="O2056">IFERROR(INDEX($L$4:$L$5000,_xlfn.AGGREGATE(15,6,IF($L$4:$L$5000&lt;&gt;"",ROW($L$4:$L$5000)-ROW($L$4)+1,NA()),ROWS($O$4:O2056))),"")</f>
        <v/>
      </c>
      <c r="P2056" t="str">
        <f>IF(O2056="","",IF(INDEX(TabPlayer2[Players],MATCH(P2055,TabPlayer2[Players],0)+1)="",$B$4,INDEX(TabPlayer2[Players],MATCH(P2055,TabPlayer2[Players],0)+1)))</f>
        <v/>
      </c>
      <c r="Q2056" t="str">
        <f t="shared" si="164"/>
        <v/>
      </c>
      <c r="R2056" t="str">
        <f>IF(TabResults[[#This Row],[Games-Periods-Players]]="","",1)</f>
        <v/>
      </c>
    </row>
    <row r="2057" spans="10:18" hidden="1" x14ac:dyDescent="0.25">
      <c r="J2057" s="11" t="str">
        <f t="shared" si="163"/>
        <v/>
      </c>
      <c r="K2057" t="str">
        <f>IF(ROW()-ROW($K$4)+1&gt;COUNTA($J$4:$J$5000)*COUNTA(TabPP[Players playing]),"",INDEX($J$4:$J$5000,INT((ROW()-ROW($K$4))/COUNTA(TabPP[Players playing])+1))&amp;"-"&amp;INDEX(TabPP[Players playing],MOD(ROW()-ROW($K$4),COUNTA(TabPP[Players playing]))+1))</f>
        <v>G6-P3-</v>
      </c>
      <c r="L2057" t="str">
        <f t="shared" si="165"/>
        <v/>
      </c>
      <c r="M2057" t="str">
        <f t="shared" si="166"/>
        <v/>
      </c>
      <c r="N2057" t="str">
        <f t="shared" si="167"/>
        <v/>
      </c>
      <c r="O2057" t="str">
        <f t="array" ref="O2057">IFERROR(INDEX($L$4:$L$5000,_xlfn.AGGREGATE(15,6,IF($L$4:$L$5000&lt;&gt;"",ROW($L$4:$L$5000)-ROW($L$4)+1,NA()),ROWS($O$4:O2057))),"")</f>
        <v/>
      </c>
      <c r="P2057" t="str">
        <f>IF(O2057="","",IF(INDEX(TabPlayer2[Players],MATCH(P2056,TabPlayer2[Players],0)+1)="",$B$4,INDEX(TabPlayer2[Players],MATCH(P2056,TabPlayer2[Players],0)+1)))</f>
        <v/>
      </c>
      <c r="Q2057" t="str">
        <f t="shared" si="164"/>
        <v/>
      </c>
      <c r="R2057" t="str">
        <f>IF(TabResults[[#This Row],[Games-Periods-Players]]="","",1)</f>
        <v/>
      </c>
    </row>
    <row r="2058" spans="10:18" hidden="1" x14ac:dyDescent="0.25">
      <c r="J2058" s="11" t="str">
        <f t="shared" si="163"/>
        <v/>
      </c>
      <c r="K2058" t="str">
        <f>IF(ROW()-ROW($K$4)+1&gt;COUNTA($J$4:$J$5000)*COUNTA(TabPP[Players playing]),"",INDEX($J$4:$J$5000,INT((ROW()-ROW($K$4))/COUNTA(TabPP[Players playing])+1))&amp;"-"&amp;INDEX(TabPP[Players playing],MOD(ROW()-ROW($K$4),COUNTA(TabPP[Players playing]))+1))</f>
        <v>G6-P3-</v>
      </c>
      <c r="L2058" t="str">
        <f t="shared" si="165"/>
        <v/>
      </c>
      <c r="M2058" t="str">
        <f t="shared" si="166"/>
        <v/>
      </c>
      <c r="N2058" t="str">
        <f t="shared" si="167"/>
        <v/>
      </c>
      <c r="O2058" t="str">
        <f t="array" ref="O2058">IFERROR(INDEX($L$4:$L$5000,_xlfn.AGGREGATE(15,6,IF($L$4:$L$5000&lt;&gt;"",ROW($L$4:$L$5000)-ROW($L$4)+1,NA()),ROWS($O$4:O2058))),"")</f>
        <v/>
      </c>
      <c r="P2058" t="str">
        <f>IF(O2058="","",IF(INDEX(TabPlayer2[Players],MATCH(P2057,TabPlayer2[Players],0)+1)="",$B$4,INDEX(TabPlayer2[Players],MATCH(P2057,TabPlayer2[Players],0)+1)))</f>
        <v/>
      </c>
      <c r="Q2058" t="str">
        <f t="shared" si="164"/>
        <v/>
      </c>
      <c r="R2058" t="str">
        <f>IF(TabResults[[#This Row],[Games-Periods-Players]]="","",1)</f>
        <v/>
      </c>
    </row>
    <row r="2059" spans="10:18" hidden="1" x14ac:dyDescent="0.25">
      <c r="J2059" s="11" t="str">
        <f t="shared" si="163"/>
        <v/>
      </c>
      <c r="K2059" t="str">
        <f>IF(ROW()-ROW($K$4)+1&gt;COUNTA($J$4:$J$5000)*COUNTA(TabPP[Players playing]),"",INDEX($J$4:$J$5000,INT((ROW()-ROW($K$4))/COUNTA(TabPP[Players playing])+1))&amp;"-"&amp;INDEX(TabPP[Players playing],MOD(ROW()-ROW($K$4),COUNTA(TabPP[Players playing]))+1))</f>
        <v>G6-P3-</v>
      </c>
      <c r="L2059" t="str">
        <f t="shared" si="165"/>
        <v/>
      </c>
      <c r="M2059" t="str">
        <f t="shared" si="166"/>
        <v/>
      </c>
      <c r="N2059" t="str">
        <f t="shared" si="167"/>
        <v/>
      </c>
      <c r="O2059" t="str">
        <f t="array" ref="O2059">IFERROR(INDEX($L$4:$L$5000,_xlfn.AGGREGATE(15,6,IF($L$4:$L$5000&lt;&gt;"",ROW($L$4:$L$5000)-ROW($L$4)+1,NA()),ROWS($O$4:O2059))),"")</f>
        <v/>
      </c>
      <c r="P2059" t="str">
        <f>IF(O2059="","",IF(INDEX(TabPlayer2[Players],MATCH(P2058,TabPlayer2[Players],0)+1)="",$B$4,INDEX(TabPlayer2[Players],MATCH(P2058,TabPlayer2[Players],0)+1)))</f>
        <v/>
      </c>
      <c r="Q2059" t="str">
        <f t="shared" si="164"/>
        <v/>
      </c>
      <c r="R2059" t="str">
        <f>IF(TabResults[[#This Row],[Games-Periods-Players]]="","",1)</f>
        <v/>
      </c>
    </row>
    <row r="2060" spans="10:18" hidden="1" x14ac:dyDescent="0.25">
      <c r="J2060" s="11" t="str">
        <f t="shared" si="163"/>
        <v/>
      </c>
      <c r="K2060" t="str">
        <f>IF(ROW()-ROW($K$4)+1&gt;COUNTA($J$4:$J$5000)*COUNTA(TabPP[Players playing]),"",INDEX($J$4:$J$5000,INT((ROW()-ROW($K$4))/COUNTA(TabPP[Players playing])+1))&amp;"-"&amp;INDEX(TabPP[Players playing],MOD(ROW()-ROW($K$4),COUNTA(TabPP[Players playing]))+1))</f>
        <v>G6-P3-</v>
      </c>
      <c r="L2060" t="str">
        <f t="shared" si="165"/>
        <v/>
      </c>
      <c r="M2060" t="str">
        <f t="shared" si="166"/>
        <v/>
      </c>
      <c r="N2060" t="str">
        <f t="shared" si="167"/>
        <v/>
      </c>
      <c r="O2060" t="str">
        <f t="array" ref="O2060">IFERROR(INDEX($L$4:$L$5000,_xlfn.AGGREGATE(15,6,IF($L$4:$L$5000&lt;&gt;"",ROW($L$4:$L$5000)-ROW($L$4)+1,NA()),ROWS($O$4:O2060))),"")</f>
        <v/>
      </c>
      <c r="P2060" t="str">
        <f>IF(O2060="","",IF(INDEX(TabPlayer2[Players],MATCH(P2059,TabPlayer2[Players],0)+1)="",$B$4,INDEX(TabPlayer2[Players],MATCH(P2059,TabPlayer2[Players],0)+1)))</f>
        <v/>
      </c>
      <c r="Q2060" t="str">
        <f t="shared" si="164"/>
        <v/>
      </c>
      <c r="R2060" t="str">
        <f>IF(TabResults[[#This Row],[Games-Periods-Players]]="","",1)</f>
        <v/>
      </c>
    </row>
    <row r="2061" spans="10:18" hidden="1" x14ac:dyDescent="0.25">
      <c r="J2061" s="11" t="str">
        <f t="shared" si="163"/>
        <v/>
      </c>
      <c r="K2061" t="str">
        <f>IF(ROW()-ROW($K$4)+1&gt;COUNTA($J$4:$J$5000)*COUNTA(TabPP[Players playing]),"",INDEX($J$4:$J$5000,INT((ROW()-ROW($K$4))/COUNTA(TabPP[Players playing])+1))&amp;"-"&amp;INDEX(TabPP[Players playing],MOD(ROW()-ROW($K$4),COUNTA(TabPP[Players playing]))+1))</f>
        <v>G6-P3-</v>
      </c>
      <c r="L2061" t="str">
        <f t="shared" si="165"/>
        <v/>
      </c>
      <c r="M2061" t="str">
        <f t="shared" si="166"/>
        <v/>
      </c>
      <c r="N2061" t="str">
        <f t="shared" si="167"/>
        <v/>
      </c>
      <c r="O2061" t="str">
        <f t="array" ref="O2061">IFERROR(INDEX($L$4:$L$5000,_xlfn.AGGREGATE(15,6,IF($L$4:$L$5000&lt;&gt;"",ROW($L$4:$L$5000)-ROW($L$4)+1,NA()),ROWS($O$4:O2061))),"")</f>
        <v/>
      </c>
      <c r="P2061" t="str">
        <f>IF(O2061="","",IF(INDEX(TabPlayer2[Players],MATCH(P2060,TabPlayer2[Players],0)+1)="",$B$4,INDEX(TabPlayer2[Players],MATCH(P2060,TabPlayer2[Players],0)+1)))</f>
        <v/>
      </c>
      <c r="Q2061" t="str">
        <f t="shared" si="164"/>
        <v/>
      </c>
      <c r="R2061" t="str">
        <f>IF(TabResults[[#This Row],[Games-Periods-Players]]="","",1)</f>
        <v/>
      </c>
    </row>
    <row r="2062" spans="10:18" hidden="1" x14ac:dyDescent="0.25">
      <c r="J2062" s="11" t="str">
        <f t="shared" si="163"/>
        <v/>
      </c>
      <c r="K2062" t="str">
        <f>IF(ROW()-ROW($K$4)+1&gt;COUNTA($J$4:$J$5000)*COUNTA(TabPP[Players playing]),"",INDEX($J$4:$J$5000,INT((ROW()-ROW($K$4))/COUNTA(TabPP[Players playing])+1))&amp;"-"&amp;INDEX(TabPP[Players playing],MOD(ROW()-ROW($K$4),COUNTA(TabPP[Players playing]))+1))</f>
        <v>G6-P3-</v>
      </c>
      <c r="L2062" t="str">
        <f t="shared" si="165"/>
        <v/>
      </c>
      <c r="M2062" t="str">
        <f t="shared" si="166"/>
        <v/>
      </c>
      <c r="N2062" t="str">
        <f t="shared" si="167"/>
        <v/>
      </c>
      <c r="O2062" t="str">
        <f t="array" ref="O2062">IFERROR(INDEX($L$4:$L$5000,_xlfn.AGGREGATE(15,6,IF($L$4:$L$5000&lt;&gt;"",ROW($L$4:$L$5000)-ROW($L$4)+1,NA()),ROWS($O$4:O2062))),"")</f>
        <v/>
      </c>
      <c r="P2062" t="str">
        <f>IF(O2062="","",IF(INDEX(TabPlayer2[Players],MATCH(P2061,TabPlayer2[Players],0)+1)="",$B$4,INDEX(TabPlayer2[Players],MATCH(P2061,TabPlayer2[Players],0)+1)))</f>
        <v/>
      </c>
      <c r="Q2062" t="str">
        <f t="shared" si="164"/>
        <v/>
      </c>
      <c r="R2062" t="str">
        <f>IF(TabResults[[#This Row],[Games-Periods-Players]]="","",1)</f>
        <v/>
      </c>
    </row>
    <row r="2063" spans="10:18" hidden="1" x14ac:dyDescent="0.25">
      <c r="J2063" s="11" t="str">
        <f t="shared" si="163"/>
        <v/>
      </c>
      <c r="K2063" t="str">
        <f>IF(ROW()-ROW($K$4)+1&gt;COUNTA($J$4:$J$5000)*COUNTA(TabPP[Players playing]),"",INDEX($J$4:$J$5000,INT((ROW()-ROW($K$4))/COUNTA(TabPP[Players playing])+1))&amp;"-"&amp;INDEX(TabPP[Players playing],MOD(ROW()-ROW($K$4),COUNTA(TabPP[Players playing]))+1))</f>
        <v>G6-P3-</v>
      </c>
      <c r="L2063" t="str">
        <f t="shared" si="165"/>
        <v/>
      </c>
      <c r="M2063" t="str">
        <f t="shared" si="166"/>
        <v/>
      </c>
      <c r="N2063" t="str">
        <f t="shared" si="167"/>
        <v/>
      </c>
      <c r="O2063" t="str">
        <f t="array" ref="O2063">IFERROR(INDEX($L$4:$L$5000,_xlfn.AGGREGATE(15,6,IF($L$4:$L$5000&lt;&gt;"",ROW($L$4:$L$5000)-ROW($L$4)+1,NA()),ROWS($O$4:O2063))),"")</f>
        <v/>
      </c>
      <c r="P2063" t="str">
        <f>IF(O2063="","",IF(INDEX(TabPlayer2[Players],MATCH(P2062,TabPlayer2[Players],0)+1)="",$B$4,INDEX(TabPlayer2[Players],MATCH(P2062,TabPlayer2[Players],0)+1)))</f>
        <v/>
      </c>
      <c r="Q2063" t="str">
        <f t="shared" si="164"/>
        <v/>
      </c>
      <c r="R2063" t="str">
        <f>IF(TabResults[[#This Row],[Games-Periods-Players]]="","",1)</f>
        <v/>
      </c>
    </row>
    <row r="2064" spans="10:18" hidden="1" x14ac:dyDescent="0.25">
      <c r="J2064" s="11" t="str">
        <f t="shared" si="163"/>
        <v/>
      </c>
      <c r="K2064" t="str">
        <f>IF(ROW()-ROW($K$4)+1&gt;COUNTA($J$4:$J$5000)*COUNTA(TabPP[Players playing]),"",INDEX($J$4:$J$5000,INT((ROW()-ROW($K$4))/COUNTA(TabPP[Players playing])+1))&amp;"-"&amp;INDEX(TabPP[Players playing],MOD(ROW()-ROW($K$4),COUNTA(TabPP[Players playing]))+1))</f>
        <v>G6-P4-PP1</v>
      </c>
      <c r="L2064" t="str">
        <f t="shared" si="165"/>
        <v>G6-P4-PP1</v>
      </c>
      <c r="M2064" t="str">
        <f t="shared" si="166"/>
        <v/>
      </c>
      <c r="N2064" t="str">
        <f t="shared" si="167"/>
        <v/>
      </c>
      <c r="O2064" t="str">
        <f t="array" ref="O2064">IFERROR(INDEX($L$4:$L$5000,_xlfn.AGGREGATE(15,6,IF($L$4:$L$5000&lt;&gt;"",ROW($L$4:$L$5000)-ROW($L$4)+1,NA()),ROWS($O$4:O2064))),"")</f>
        <v/>
      </c>
      <c r="P2064" t="str">
        <f>IF(O2064="","",IF(INDEX(TabPlayer2[Players],MATCH(P2063,TabPlayer2[Players],0)+1)="",$B$4,INDEX(TabPlayer2[Players],MATCH(P2063,TabPlayer2[Players],0)+1)))</f>
        <v/>
      </c>
      <c r="Q2064" t="str">
        <f t="shared" si="164"/>
        <v/>
      </c>
      <c r="R2064" t="str">
        <f>IF(TabResults[[#This Row],[Games-Periods-Players]]="","",1)</f>
        <v/>
      </c>
    </row>
    <row r="2065" spans="10:18" hidden="1" x14ac:dyDescent="0.25">
      <c r="J2065" s="11" t="str">
        <f t="shared" si="163"/>
        <v/>
      </c>
      <c r="K2065" t="str">
        <f>IF(ROW()-ROW($K$4)+1&gt;COUNTA($J$4:$J$5000)*COUNTA(TabPP[Players playing]),"",INDEX($J$4:$J$5000,INT((ROW()-ROW($K$4))/COUNTA(TabPP[Players playing])+1))&amp;"-"&amp;INDEX(TabPP[Players playing],MOD(ROW()-ROW($K$4),COUNTA(TabPP[Players playing]))+1))</f>
        <v>G6-P4-PP2</v>
      </c>
      <c r="L2065" t="str">
        <f t="shared" si="165"/>
        <v>G6-P4-PP2</v>
      </c>
      <c r="M2065" t="str">
        <f t="shared" si="166"/>
        <v/>
      </c>
      <c r="N2065" t="str">
        <f t="shared" si="167"/>
        <v/>
      </c>
      <c r="O2065" t="str">
        <f t="array" ref="O2065">IFERROR(INDEX($L$4:$L$5000,_xlfn.AGGREGATE(15,6,IF($L$4:$L$5000&lt;&gt;"",ROW($L$4:$L$5000)-ROW($L$4)+1,NA()),ROWS($O$4:O2065))),"")</f>
        <v/>
      </c>
      <c r="P2065" t="str">
        <f>IF(O2065="","",IF(INDEX(TabPlayer2[Players],MATCH(P2064,TabPlayer2[Players],0)+1)="",$B$4,INDEX(TabPlayer2[Players],MATCH(P2064,TabPlayer2[Players],0)+1)))</f>
        <v/>
      </c>
      <c r="Q2065" t="str">
        <f t="shared" si="164"/>
        <v/>
      </c>
      <c r="R2065" t="str">
        <f>IF(TabResults[[#This Row],[Games-Periods-Players]]="","",1)</f>
        <v/>
      </c>
    </row>
    <row r="2066" spans="10:18" hidden="1" x14ac:dyDescent="0.25">
      <c r="J2066" s="11" t="str">
        <f t="shared" si="163"/>
        <v/>
      </c>
      <c r="K2066" t="str">
        <f>IF(ROW()-ROW($K$4)+1&gt;COUNTA($J$4:$J$5000)*COUNTA(TabPP[Players playing]),"",INDEX($J$4:$J$5000,INT((ROW()-ROW($K$4))/COUNTA(TabPP[Players playing])+1))&amp;"-"&amp;INDEX(TabPP[Players playing],MOD(ROW()-ROW($K$4),COUNTA(TabPP[Players playing]))+1))</f>
        <v>G6-P4-PP3</v>
      </c>
      <c r="L2066" t="str">
        <f t="shared" si="165"/>
        <v>G6-P4-PP3</v>
      </c>
      <c r="M2066" t="str">
        <f t="shared" si="166"/>
        <v/>
      </c>
      <c r="N2066" t="str">
        <f t="shared" si="167"/>
        <v/>
      </c>
      <c r="O2066" t="str">
        <f t="array" ref="O2066">IFERROR(INDEX($L$4:$L$5000,_xlfn.AGGREGATE(15,6,IF($L$4:$L$5000&lt;&gt;"",ROW($L$4:$L$5000)-ROW($L$4)+1,NA()),ROWS($O$4:O2066))),"")</f>
        <v/>
      </c>
      <c r="P2066" t="str">
        <f>IF(O2066="","",IF(INDEX(TabPlayer2[Players],MATCH(P2065,TabPlayer2[Players],0)+1)="",$B$4,INDEX(TabPlayer2[Players],MATCH(P2065,TabPlayer2[Players],0)+1)))</f>
        <v/>
      </c>
      <c r="Q2066" t="str">
        <f t="shared" si="164"/>
        <v/>
      </c>
      <c r="R2066" t="str">
        <f>IF(TabResults[[#This Row],[Games-Periods-Players]]="","",1)</f>
        <v/>
      </c>
    </row>
    <row r="2067" spans="10:18" hidden="1" x14ac:dyDescent="0.25">
      <c r="J2067" s="11" t="str">
        <f t="shared" si="163"/>
        <v/>
      </c>
      <c r="K2067" t="str">
        <f>IF(ROW()-ROW($K$4)+1&gt;COUNTA($J$4:$J$5000)*COUNTA(TabPP[Players playing]),"",INDEX($J$4:$J$5000,INT((ROW()-ROW($K$4))/COUNTA(TabPP[Players playing])+1))&amp;"-"&amp;INDEX(TabPP[Players playing],MOD(ROW()-ROW($K$4),COUNTA(TabPP[Players playing]))+1))</f>
        <v>G6-P4-PP4</v>
      </c>
      <c r="L2067" t="str">
        <f t="shared" si="165"/>
        <v>G6-P4-PP4</v>
      </c>
      <c r="M2067" t="str">
        <f t="shared" si="166"/>
        <v/>
      </c>
      <c r="N2067" t="str">
        <f t="shared" si="167"/>
        <v/>
      </c>
      <c r="O2067" t="str">
        <f t="array" ref="O2067">IFERROR(INDEX($L$4:$L$5000,_xlfn.AGGREGATE(15,6,IF($L$4:$L$5000&lt;&gt;"",ROW($L$4:$L$5000)-ROW($L$4)+1,NA()),ROWS($O$4:O2067))),"")</f>
        <v/>
      </c>
      <c r="P2067" t="str">
        <f>IF(O2067="","",IF(INDEX(TabPlayer2[Players],MATCH(P2066,TabPlayer2[Players],0)+1)="",$B$4,INDEX(TabPlayer2[Players],MATCH(P2066,TabPlayer2[Players],0)+1)))</f>
        <v/>
      </c>
      <c r="Q2067" t="str">
        <f t="shared" si="164"/>
        <v/>
      </c>
      <c r="R2067" t="str">
        <f>IF(TabResults[[#This Row],[Games-Periods-Players]]="","",1)</f>
        <v/>
      </c>
    </row>
    <row r="2068" spans="10:18" hidden="1" x14ac:dyDescent="0.25">
      <c r="J2068" s="11" t="str">
        <f t="shared" si="163"/>
        <v/>
      </c>
      <c r="K2068" t="str">
        <f>IF(ROW()-ROW($K$4)+1&gt;COUNTA($J$4:$J$5000)*COUNTA(TabPP[Players playing]),"",INDEX($J$4:$J$5000,INT((ROW()-ROW($K$4))/COUNTA(TabPP[Players playing])+1))&amp;"-"&amp;INDEX(TabPP[Players playing],MOD(ROW()-ROW($K$4),COUNTA(TabPP[Players playing]))+1))</f>
        <v>G6-P4-PP5</v>
      </c>
      <c r="L2068" t="str">
        <f t="shared" si="165"/>
        <v>G6-P4-PP5</v>
      </c>
      <c r="M2068" t="str">
        <f t="shared" si="166"/>
        <v/>
      </c>
      <c r="N2068" t="str">
        <f t="shared" si="167"/>
        <v/>
      </c>
      <c r="O2068" t="str">
        <f t="array" ref="O2068">IFERROR(INDEX($L$4:$L$5000,_xlfn.AGGREGATE(15,6,IF($L$4:$L$5000&lt;&gt;"",ROW($L$4:$L$5000)-ROW($L$4)+1,NA()),ROWS($O$4:O2068))),"")</f>
        <v/>
      </c>
      <c r="P2068" t="str">
        <f>IF(O2068="","",IF(INDEX(TabPlayer2[Players],MATCH(P2067,TabPlayer2[Players],0)+1)="",$B$4,INDEX(TabPlayer2[Players],MATCH(P2067,TabPlayer2[Players],0)+1)))</f>
        <v/>
      </c>
      <c r="Q2068" t="str">
        <f t="shared" si="164"/>
        <v/>
      </c>
      <c r="R2068" t="str">
        <f>IF(TabResults[[#This Row],[Games-Periods-Players]]="","",1)</f>
        <v/>
      </c>
    </row>
    <row r="2069" spans="10:18" hidden="1" x14ac:dyDescent="0.25">
      <c r="J2069" s="11" t="str">
        <f t="shared" si="163"/>
        <v/>
      </c>
      <c r="K2069" t="str">
        <f>IF(ROW()-ROW($K$4)+1&gt;COUNTA($J$4:$J$5000)*COUNTA(TabPP[Players playing]),"",INDEX($J$4:$J$5000,INT((ROW()-ROW($K$4))/COUNTA(TabPP[Players playing])+1))&amp;"-"&amp;INDEX(TabPP[Players playing],MOD(ROW()-ROW($K$4),COUNTA(TabPP[Players playing]))+1))</f>
        <v>G6-P4-</v>
      </c>
      <c r="L2069" t="str">
        <f t="shared" si="165"/>
        <v/>
      </c>
      <c r="M2069" t="str">
        <f t="shared" si="166"/>
        <v/>
      </c>
      <c r="N2069" t="str">
        <f t="shared" si="167"/>
        <v/>
      </c>
      <c r="O2069" t="str">
        <f t="array" ref="O2069">IFERROR(INDEX($L$4:$L$5000,_xlfn.AGGREGATE(15,6,IF($L$4:$L$5000&lt;&gt;"",ROW($L$4:$L$5000)-ROW($L$4)+1,NA()),ROWS($O$4:O2069))),"")</f>
        <v/>
      </c>
      <c r="P2069" t="str">
        <f>IF(O2069="","",IF(INDEX(TabPlayer2[Players],MATCH(P2068,TabPlayer2[Players],0)+1)="",$B$4,INDEX(TabPlayer2[Players],MATCH(P2068,TabPlayer2[Players],0)+1)))</f>
        <v/>
      </c>
      <c r="Q2069" t="str">
        <f t="shared" si="164"/>
        <v/>
      </c>
      <c r="R2069" t="str">
        <f>IF(TabResults[[#This Row],[Games-Periods-Players]]="","",1)</f>
        <v/>
      </c>
    </row>
    <row r="2070" spans="10:18" hidden="1" x14ac:dyDescent="0.25">
      <c r="J2070" s="11" t="str">
        <f t="shared" si="163"/>
        <v/>
      </c>
      <c r="K2070" t="str">
        <f>IF(ROW()-ROW($K$4)+1&gt;COUNTA($J$4:$J$5000)*COUNTA(TabPP[Players playing]),"",INDEX($J$4:$J$5000,INT((ROW()-ROW($K$4))/COUNTA(TabPP[Players playing])+1))&amp;"-"&amp;INDEX(TabPP[Players playing],MOD(ROW()-ROW($K$4),COUNTA(TabPP[Players playing]))+1))</f>
        <v>G6-P4-</v>
      </c>
      <c r="L2070" t="str">
        <f t="shared" si="165"/>
        <v/>
      </c>
      <c r="M2070" t="str">
        <f t="shared" si="166"/>
        <v/>
      </c>
      <c r="N2070" t="str">
        <f t="shared" si="167"/>
        <v/>
      </c>
      <c r="O2070" t="str">
        <f t="array" ref="O2070">IFERROR(INDEX($L$4:$L$5000,_xlfn.AGGREGATE(15,6,IF($L$4:$L$5000&lt;&gt;"",ROW($L$4:$L$5000)-ROW($L$4)+1,NA()),ROWS($O$4:O2070))),"")</f>
        <v/>
      </c>
      <c r="P2070" t="str">
        <f>IF(O2070="","",IF(INDEX(TabPlayer2[Players],MATCH(P2069,TabPlayer2[Players],0)+1)="",$B$4,INDEX(TabPlayer2[Players],MATCH(P2069,TabPlayer2[Players],0)+1)))</f>
        <v/>
      </c>
      <c r="Q2070" t="str">
        <f t="shared" si="164"/>
        <v/>
      </c>
      <c r="R2070" t="str">
        <f>IF(TabResults[[#This Row],[Games-Periods-Players]]="","",1)</f>
        <v/>
      </c>
    </row>
    <row r="2071" spans="10:18" hidden="1" x14ac:dyDescent="0.25">
      <c r="J2071" s="11" t="str">
        <f t="shared" si="163"/>
        <v/>
      </c>
      <c r="K2071" t="str">
        <f>IF(ROW()-ROW($K$4)+1&gt;COUNTA($J$4:$J$5000)*COUNTA(TabPP[Players playing]),"",INDEX($J$4:$J$5000,INT((ROW()-ROW($K$4))/COUNTA(TabPP[Players playing])+1))&amp;"-"&amp;INDEX(TabPP[Players playing],MOD(ROW()-ROW($K$4),COUNTA(TabPP[Players playing]))+1))</f>
        <v>G6-P4-</v>
      </c>
      <c r="L2071" t="str">
        <f t="shared" si="165"/>
        <v/>
      </c>
      <c r="M2071" t="str">
        <f t="shared" si="166"/>
        <v/>
      </c>
      <c r="N2071" t="str">
        <f t="shared" si="167"/>
        <v/>
      </c>
      <c r="O2071" t="str">
        <f t="array" ref="O2071">IFERROR(INDEX($L$4:$L$5000,_xlfn.AGGREGATE(15,6,IF($L$4:$L$5000&lt;&gt;"",ROW($L$4:$L$5000)-ROW($L$4)+1,NA()),ROWS($O$4:O2071))),"")</f>
        <v/>
      </c>
      <c r="P2071" t="str">
        <f>IF(O2071="","",IF(INDEX(TabPlayer2[Players],MATCH(P2070,TabPlayer2[Players],0)+1)="",$B$4,INDEX(TabPlayer2[Players],MATCH(P2070,TabPlayer2[Players],0)+1)))</f>
        <v/>
      </c>
      <c r="Q2071" t="str">
        <f t="shared" si="164"/>
        <v/>
      </c>
      <c r="R2071" t="str">
        <f>IF(TabResults[[#This Row],[Games-Periods-Players]]="","",1)</f>
        <v/>
      </c>
    </row>
    <row r="2072" spans="10:18" hidden="1" x14ac:dyDescent="0.25">
      <c r="J2072" s="11" t="str">
        <f t="shared" si="163"/>
        <v/>
      </c>
      <c r="K2072" t="str">
        <f>IF(ROW()-ROW($K$4)+1&gt;COUNTA($J$4:$J$5000)*COUNTA(TabPP[Players playing]),"",INDEX($J$4:$J$5000,INT((ROW()-ROW($K$4))/COUNTA(TabPP[Players playing])+1))&amp;"-"&amp;INDEX(TabPP[Players playing],MOD(ROW()-ROW($K$4),COUNTA(TabPP[Players playing]))+1))</f>
        <v>G6-P4-</v>
      </c>
      <c r="L2072" t="str">
        <f t="shared" si="165"/>
        <v/>
      </c>
      <c r="M2072" t="str">
        <f t="shared" si="166"/>
        <v/>
      </c>
      <c r="N2072" t="str">
        <f t="shared" si="167"/>
        <v/>
      </c>
      <c r="O2072" t="str">
        <f t="array" ref="O2072">IFERROR(INDEX($L$4:$L$5000,_xlfn.AGGREGATE(15,6,IF($L$4:$L$5000&lt;&gt;"",ROW($L$4:$L$5000)-ROW($L$4)+1,NA()),ROWS($O$4:O2072))),"")</f>
        <v/>
      </c>
      <c r="P2072" t="str">
        <f>IF(O2072="","",IF(INDEX(TabPlayer2[Players],MATCH(P2071,TabPlayer2[Players],0)+1)="",$B$4,INDEX(TabPlayer2[Players],MATCH(P2071,TabPlayer2[Players],0)+1)))</f>
        <v/>
      </c>
      <c r="Q2072" t="str">
        <f t="shared" si="164"/>
        <v/>
      </c>
      <c r="R2072" t="str">
        <f>IF(TabResults[[#This Row],[Games-Periods-Players]]="","",1)</f>
        <v/>
      </c>
    </row>
    <row r="2073" spans="10:18" hidden="1" x14ac:dyDescent="0.25">
      <c r="J2073" s="11" t="str">
        <f t="shared" si="163"/>
        <v/>
      </c>
      <c r="K2073" t="str">
        <f>IF(ROW()-ROW($K$4)+1&gt;COUNTA($J$4:$J$5000)*COUNTA(TabPP[Players playing]),"",INDEX($J$4:$J$5000,INT((ROW()-ROW($K$4))/COUNTA(TabPP[Players playing])+1))&amp;"-"&amp;INDEX(TabPP[Players playing],MOD(ROW()-ROW($K$4),COUNTA(TabPP[Players playing]))+1))</f>
        <v>G6-P4-</v>
      </c>
      <c r="L2073" t="str">
        <f t="shared" si="165"/>
        <v/>
      </c>
      <c r="M2073" t="str">
        <f t="shared" si="166"/>
        <v/>
      </c>
      <c r="N2073" t="str">
        <f t="shared" si="167"/>
        <v/>
      </c>
      <c r="O2073" t="str">
        <f t="array" ref="O2073">IFERROR(INDEX($L$4:$L$5000,_xlfn.AGGREGATE(15,6,IF($L$4:$L$5000&lt;&gt;"",ROW($L$4:$L$5000)-ROW($L$4)+1,NA()),ROWS($O$4:O2073))),"")</f>
        <v/>
      </c>
      <c r="P2073" t="str">
        <f>IF(O2073="","",IF(INDEX(TabPlayer2[Players],MATCH(P2072,TabPlayer2[Players],0)+1)="",$B$4,INDEX(TabPlayer2[Players],MATCH(P2072,TabPlayer2[Players],0)+1)))</f>
        <v/>
      </c>
      <c r="Q2073" t="str">
        <f t="shared" si="164"/>
        <v/>
      </c>
      <c r="R2073" t="str">
        <f>IF(TabResults[[#This Row],[Games-Periods-Players]]="","",1)</f>
        <v/>
      </c>
    </row>
    <row r="2074" spans="10:18" hidden="1" x14ac:dyDescent="0.25">
      <c r="J2074" s="11" t="str">
        <f t="shared" si="163"/>
        <v/>
      </c>
      <c r="K2074" t="str">
        <f>IF(ROW()-ROW($K$4)+1&gt;COUNTA($J$4:$J$5000)*COUNTA(TabPP[Players playing]),"",INDEX($J$4:$J$5000,INT((ROW()-ROW($K$4))/COUNTA(TabPP[Players playing])+1))&amp;"-"&amp;INDEX(TabPP[Players playing],MOD(ROW()-ROW($K$4),COUNTA(TabPP[Players playing]))+1))</f>
        <v>G6-P4-</v>
      </c>
      <c r="L2074" t="str">
        <f t="shared" si="165"/>
        <v/>
      </c>
      <c r="M2074" t="str">
        <f t="shared" si="166"/>
        <v/>
      </c>
      <c r="N2074" t="str">
        <f t="shared" si="167"/>
        <v/>
      </c>
      <c r="O2074" t="str">
        <f t="array" ref="O2074">IFERROR(INDEX($L$4:$L$5000,_xlfn.AGGREGATE(15,6,IF($L$4:$L$5000&lt;&gt;"",ROW($L$4:$L$5000)-ROW($L$4)+1,NA()),ROWS($O$4:O2074))),"")</f>
        <v/>
      </c>
      <c r="P2074" t="str">
        <f>IF(O2074="","",IF(INDEX(TabPlayer2[Players],MATCH(P2073,TabPlayer2[Players],0)+1)="",$B$4,INDEX(TabPlayer2[Players],MATCH(P2073,TabPlayer2[Players],0)+1)))</f>
        <v/>
      </c>
      <c r="Q2074" t="str">
        <f t="shared" si="164"/>
        <v/>
      </c>
      <c r="R2074" t="str">
        <f>IF(TabResults[[#This Row],[Games-Periods-Players]]="","",1)</f>
        <v/>
      </c>
    </row>
    <row r="2075" spans="10:18" hidden="1" x14ac:dyDescent="0.25">
      <c r="J2075" s="11" t="str">
        <f t="shared" si="163"/>
        <v/>
      </c>
      <c r="K2075" t="str">
        <f>IF(ROW()-ROW($K$4)+1&gt;COUNTA($J$4:$J$5000)*COUNTA(TabPP[Players playing]),"",INDEX($J$4:$J$5000,INT((ROW()-ROW($K$4))/COUNTA(TabPP[Players playing])+1))&amp;"-"&amp;INDEX(TabPP[Players playing],MOD(ROW()-ROW($K$4),COUNTA(TabPP[Players playing]))+1))</f>
        <v>G6-P4-</v>
      </c>
      <c r="L2075" t="str">
        <f t="shared" si="165"/>
        <v/>
      </c>
      <c r="M2075" t="str">
        <f t="shared" si="166"/>
        <v/>
      </c>
      <c r="N2075" t="str">
        <f t="shared" si="167"/>
        <v/>
      </c>
      <c r="O2075" t="str">
        <f t="array" ref="O2075">IFERROR(INDEX($L$4:$L$5000,_xlfn.AGGREGATE(15,6,IF($L$4:$L$5000&lt;&gt;"",ROW($L$4:$L$5000)-ROW($L$4)+1,NA()),ROWS($O$4:O2075))),"")</f>
        <v/>
      </c>
      <c r="P2075" t="str">
        <f>IF(O2075="","",IF(INDEX(TabPlayer2[Players],MATCH(P2074,TabPlayer2[Players],0)+1)="",$B$4,INDEX(TabPlayer2[Players],MATCH(P2074,TabPlayer2[Players],0)+1)))</f>
        <v/>
      </c>
      <c r="Q2075" t="str">
        <f t="shared" si="164"/>
        <v/>
      </c>
      <c r="R2075" t="str">
        <f>IF(TabResults[[#This Row],[Games-Periods-Players]]="","",1)</f>
        <v/>
      </c>
    </row>
    <row r="2076" spans="10:18" hidden="1" x14ac:dyDescent="0.25">
      <c r="J2076" s="11" t="str">
        <f t="shared" si="163"/>
        <v/>
      </c>
      <c r="K2076" t="str">
        <f>IF(ROW()-ROW($K$4)+1&gt;COUNTA($J$4:$J$5000)*COUNTA(TabPP[Players playing]),"",INDEX($J$4:$J$5000,INT((ROW()-ROW($K$4))/COUNTA(TabPP[Players playing])+1))&amp;"-"&amp;INDEX(TabPP[Players playing],MOD(ROW()-ROW($K$4),COUNTA(TabPP[Players playing]))+1))</f>
        <v>G6-P4-</v>
      </c>
      <c r="L2076" t="str">
        <f t="shared" si="165"/>
        <v/>
      </c>
      <c r="M2076" t="str">
        <f t="shared" si="166"/>
        <v/>
      </c>
      <c r="N2076" t="str">
        <f t="shared" si="167"/>
        <v/>
      </c>
      <c r="O2076" t="str">
        <f t="array" ref="O2076">IFERROR(INDEX($L$4:$L$5000,_xlfn.AGGREGATE(15,6,IF($L$4:$L$5000&lt;&gt;"",ROW($L$4:$L$5000)-ROW($L$4)+1,NA()),ROWS($O$4:O2076))),"")</f>
        <v/>
      </c>
      <c r="P2076" t="str">
        <f>IF(O2076="","",IF(INDEX(TabPlayer2[Players],MATCH(P2075,TabPlayer2[Players],0)+1)="",$B$4,INDEX(TabPlayer2[Players],MATCH(P2075,TabPlayer2[Players],0)+1)))</f>
        <v/>
      </c>
      <c r="Q2076" t="str">
        <f t="shared" si="164"/>
        <v/>
      </c>
      <c r="R2076" t="str">
        <f>IF(TabResults[[#This Row],[Games-Periods-Players]]="","",1)</f>
        <v/>
      </c>
    </row>
    <row r="2077" spans="10:18" hidden="1" x14ac:dyDescent="0.25">
      <c r="J2077" s="11" t="str">
        <f t="shared" si="163"/>
        <v/>
      </c>
      <c r="K2077" t="str">
        <f>IF(ROW()-ROW($K$4)+1&gt;COUNTA($J$4:$J$5000)*COUNTA(TabPP[Players playing]),"",INDEX($J$4:$J$5000,INT((ROW()-ROW($K$4))/COUNTA(TabPP[Players playing])+1))&amp;"-"&amp;INDEX(TabPP[Players playing],MOD(ROW()-ROW($K$4),COUNTA(TabPP[Players playing]))+1))</f>
        <v>G6-P4-</v>
      </c>
      <c r="L2077" t="str">
        <f t="shared" si="165"/>
        <v/>
      </c>
      <c r="M2077" t="str">
        <f t="shared" si="166"/>
        <v/>
      </c>
      <c r="N2077" t="str">
        <f t="shared" si="167"/>
        <v/>
      </c>
      <c r="O2077" t="str">
        <f t="array" ref="O2077">IFERROR(INDEX($L$4:$L$5000,_xlfn.AGGREGATE(15,6,IF($L$4:$L$5000&lt;&gt;"",ROW($L$4:$L$5000)-ROW($L$4)+1,NA()),ROWS($O$4:O2077))),"")</f>
        <v/>
      </c>
      <c r="P2077" t="str">
        <f>IF(O2077="","",IF(INDEX(TabPlayer2[Players],MATCH(P2076,TabPlayer2[Players],0)+1)="",$B$4,INDEX(TabPlayer2[Players],MATCH(P2076,TabPlayer2[Players],0)+1)))</f>
        <v/>
      </c>
      <c r="Q2077" t="str">
        <f t="shared" si="164"/>
        <v/>
      </c>
      <c r="R2077" t="str">
        <f>IF(TabResults[[#This Row],[Games-Periods-Players]]="","",1)</f>
        <v/>
      </c>
    </row>
    <row r="2078" spans="10:18" hidden="1" x14ac:dyDescent="0.25">
      <c r="J2078" s="11" t="str">
        <f t="shared" si="163"/>
        <v/>
      </c>
      <c r="K2078" t="str">
        <f>IF(ROW()-ROW($K$4)+1&gt;COUNTA($J$4:$J$5000)*COUNTA(TabPP[Players playing]),"",INDEX($J$4:$J$5000,INT((ROW()-ROW($K$4))/COUNTA(TabPP[Players playing])+1))&amp;"-"&amp;INDEX(TabPP[Players playing],MOD(ROW()-ROW($K$4),COUNTA(TabPP[Players playing]))+1))</f>
        <v>G6-P4-</v>
      </c>
      <c r="L2078" t="str">
        <f t="shared" si="165"/>
        <v/>
      </c>
      <c r="M2078" t="str">
        <f t="shared" si="166"/>
        <v/>
      </c>
      <c r="N2078" t="str">
        <f t="shared" si="167"/>
        <v/>
      </c>
      <c r="O2078" t="str">
        <f t="array" ref="O2078">IFERROR(INDEX($L$4:$L$5000,_xlfn.AGGREGATE(15,6,IF($L$4:$L$5000&lt;&gt;"",ROW($L$4:$L$5000)-ROW($L$4)+1,NA()),ROWS($O$4:O2078))),"")</f>
        <v/>
      </c>
      <c r="P2078" t="str">
        <f>IF(O2078="","",IF(INDEX(TabPlayer2[Players],MATCH(P2077,TabPlayer2[Players],0)+1)="",$B$4,INDEX(TabPlayer2[Players],MATCH(P2077,TabPlayer2[Players],0)+1)))</f>
        <v/>
      </c>
      <c r="Q2078" t="str">
        <f t="shared" si="164"/>
        <v/>
      </c>
      <c r="R2078" t="str">
        <f>IF(TabResults[[#This Row],[Games-Periods-Players]]="","",1)</f>
        <v/>
      </c>
    </row>
    <row r="2079" spans="10:18" hidden="1" x14ac:dyDescent="0.25">
      <c r="J2079" s="11" t="str">
        <f t="shared" si="163"/>
        <v/>
      </c>
      <c r="K2079" t="str">
        <f>IF(ROW()-ROW($K$4)+1&gt;COUNTA($J$4:$J$5000)*COUNTA(TabPP[Players playing]),"",INDEX($J$4:$J$5000,INT((ROW()-ROW($K$4))/COUNTA(TabPP[Players playing])+1))&amp;"-"&amp;INDEX(TabPP[Players playing],MOD(ROW()-ROW($K$4),COUNTA(TabPP[Players playing]))+1))</f>
        <v>G6-P4-</v>
      </c>
      <c r="L2079" t="str">
        <f t="shared" si="165"/>
        <v/>
      </c>
      <c r="M2079" t="str">
        <f t="shared" si="166"/>
        <v/>
      </c>
      <c r="N2079" t="str">
        <f t="shared" si="167"/>
        <v/>
      </c>
      <c r="O2079" t="str">
        <f t="array" ref="O2079">IFERROR(INDEX($L$4:$L$5000,_xlfn.AGGREGATE(15,6,IF($L$4:$L$5000&lt;&gt;"",ROW($L$4:$L$5000)-ROW($L$4)+1,NA()),ROWS($O$4:O2079))),"")</f>
        <v/>
      </c>
      <c r="P2079" t="str">
        <f>IF(O2079="","",IF(INDEX(TabPlayer2[Players],MATCH(P2078,TabPlayer2[Players],0)+1)="",$B$4,INDEX(TabPlayer2[Players],MATCH(P2078,TabPlayer2[Players],0)+1)))</f>
        <v/>
      </c>
      <c r="Q2079" t="str">
        <f t="shared" si="164"/>
        <v/>
      </c>
      <c r="R2079" t="str">
        <f>IF(TabResults[[#This Row],[Games-Periods-Players]]="","",1)</f>
        <v/>
      </c>
    </row>
    <row r="2080" spans="10:18" hidden="1" x14ac:dyDescent="0.25">
      <c r="J2080" s="11" t="str">
        <f t="shared" si="163"/>
        <v/>
      </c>
      <c r="K2080" t="str">
        <f>IF(ROW()-ROW($K$4)+1&gt;COUNTA($J$4:$J$5000)*COUNTA(TabPP[Players playing]),"",INDEX($J$4:$J$5000,INT((ROW()-ROW($K$4))/COUNTA(TabPP[Players playing])+1))&amp;"-"&amp;INDEX(TabPP[Players playing],MOD(ROW()-ROW($K$4),COUNTA(TabPP[Players playing]))+1))</f>
        <v>G6-P4-</v>
      </c>
      <c r="L2080" t="str">
        <f t="shared" si="165"/>
        <v/>
      </c>
      <c r="M2080" t="str">
        <f t="shared" si="166"/>
        <v/>
      </c>
      <c r="N2080" t="str">
        <f t="shared" si="167"/>
        <v/>
      </c>
      <c r="O2080" t="str">
        <f t="array" ref="O2080">IFERROR(INDEX($L$4:$L$5000,_xlfn.AGGREGATE(15,6,IF($L$4:$L$5000&lt;&gt;"",ROW($L$4:$L$5000)-ROW($L$4)+1,NA()),ROWS($O$4:O2080))),"")</f>
        <v/>
      </c>
      <c r="P2080" t="str">
        <f>IF(O2080="","",IF(INDEX(TabPlayer2[Players],MATCH(P2079,TabPlayer2[Players],0)+1)="",$B$4,INDEX(TabPlayer2[Players],MATCH(P2079,TabPlayer2[Players],0)+1)))</f>
        <v/>
      </c>
      <c r="Q2080" t="str">
        <f t="shared" si="164"/>
        <v/>
      </c>
      <c r="R2080" t="str">
        <f>IF(TabResults[[#This Row],[Games-Periods-Players]]="","",1)</f>
        <v/>
      </c>
    </row>
    <row r="2081" spans="10:18" hidden="1" x14ac:dyDescent="0.25">
      <c r="J2081" s="11" t="str">
        <f t="shared" si="163"/>
        <v/>
      </c>
      <c r="K2081" t="str">
        <f>IF(ROW()-ROW($K$4)+1&gt;COUNTA($J$4:$J$5000)*COUNTA(TabPP[Players playing]),"",INDEX($J$4:$J$5000,INT((ROW()-ROW($K$4))/COUNTA(TabPP[Players playing])+1))&amp;"-"&amp;INDEX(TabPP[Players playing],MOD(ROW()-ROW($K$4),COUNTA(TabPP[Players playing]))+1))</f>
        <v>G6-P4-</v>
      </c>
      <c r="L2081" t="str">
        <f t="shared" si="165"/>
        <v/>
      </c>
      <c r="M2081" t="str">
        <f t="shared" si="166"/>
        <v/>
      </c>
      <c r="N2081" t="str">
        <f t="shared" si="167"/>
        <v/>
      </c>
      <c r="O2081" t="str">
        <f t="array" ref="O2081">IFERROR(INDEX($L$4:$L$5000,_xlfn.AGGREGATE(15,6,IF($L$4:$L$5000&lt;&gt;"",ROW($L$4:$L$5000)-ROW($L$4)+1,NA()),ROWS($O$4:O2081))),"")</f>
        <v/>
      </c>
      <c r="P2081" t="str">
        <f>IF(O2081="","",IF(INDEX(TabPlayer2[Players],MATCH(P2080,TabPlayer2[Players],0)+1)="",$B$4,INDEX(TabPlayer2[Players],MATCH(P2080,TabPlayer2[Players],0)+1)))</f>
        <v/>
      </c>
      <c r="Q2081" t="str">
        <f t="shared" si="164"/>
        <v/>
      </c>
      <c r="R2081" t="str">
        <f>IF(TabResults[[#This Row],[Games-Periods-Players]]="","",1)</f>
        <v/>
      </c>
    </row>
    <row r="2082" spans="10:18" hidden="1" x14ac:dyDescent="0.25">
      <c r="J2082" s="11" t="str">
        <f t="shared" si="163"/>
        <v/>
      </c>
      <c r="K2082" t="str">
        <f>IF(ROW()-ROW($K$4)+1&gt;COUNTA($J$4:$J$5000)*COUNTA(TabPP[Players playing]),"",INDEX($J$4:$J$5000,INT((ROW()-ROW($K$4))/COUNTA(TabPP[Players playing])+1))&amp;"-"&amp;INDEX(TabPP[Players playing],MOD(ROW()-ROW($K$4),COUNTA(TabPP[Players playing]))+1))</f>
        <v>G6-P4-</v>
      </c>
      <c r="L2082" t="str">
        <f t="shared" si="165"/>
        <v/>
      </c>
      <c r="M2082" t="str">
        <f t="shared" si="166"/>
        <v/>
      </c>
      <c r="N2082" t="str">
        <f t="shared" si="167"/>
        <v/>
      </c>
      <c r="O2082" t="str">
        <f t="array" ref="O2082">IFERROR(INDEX($L$4:$L$5000,_xlfn.AGGREGATE(15,6,IF($L$4:$L$5000&lt;&gt;"",ROW($L$4:$L$5000)-ROW($L$4)+1,NA()),ROWS($O$4:O2082))),"")</f>
        <v/>
      </c>
      <c r="P2082" t="str">
        <f>IF(O2082="","",IF(INDEX(TabPlayer2[Players],MATCH(P2081,TabPlayer2[Players],0)+1)="",$B$4,INDEX(TabPlayer2[Players],MATCH(P2081,TabPlayer2[Players],0)+1)))</f>
        <v/>
      </c>
      <c r="Q2082" t="str">
        <f t="shared" si="164"/>
        <v/>
      </c>
      <c r="R2082" t="str">
        <f>IF(TabResults[[#This Row],[Games-Periods-Players]]="","",1)</f>
        <v/>
      </c>
    </row>
    <row r="2083" spans="10:18" hidden="1" x14ac:dyDescent="0.25">
      <c r="J2083" s="11" t="str">
        <f t="shared" si="163"/>
        <v/>
      </c>
      <c r="K2083" t="str">
        <f>IF(ROW()-ROW($K$4)+1&gt;COUNTA($J$4:$J$5000)*COUNTA(TabPP[Players playing]),"",INDEX($J$4:$J$5000,INT((ROW()-ROW($K$4))/COUNTA(TabPP[Players playing])+1))&amp;"-"&amp;INDEX(TabPP[Players playing],MOD(ROW()-ROW($K$4),COUNTA(TabPP[Players playing]))+1))</f>
        <v>G6-P4-</v>
      </c>
      <c r="L2083" t="str">
        <f t="shared" si="165"/>
        <v/>
      </c>
      <c r="M2083" t="str">
        <f t="shared" si="166"/>
        <v/>
      </c>
      <c r="N2083" t="str">
        <f t="shared" si="167"/>
        <v/>
      </c>
      <c r="O2083" t="str">
        <f t="array" ref="O2083">IFERROR(INDEX($L$4:$L$5000,_xlfn.AGGREGATE(15,6,IF($L$4:$L$5000&lt;&gt;"",ROW($L$4:$L$5000)-ROW($L$4)+1,NA()),ROWS($O$4:O2083))),"")</f>
        <v/>
      </c>
      <c r="P2083" t="str">
        <f>IF(O2083="","",IF(INDEX(TabPlayer2[Players],MATCH(P2082,TabPlayer2[Players],0)+1)="",$B$4,INDEX(TabPlayer2[Players],MATCH(P2082,TabPlayer2[Players],0)+1)))</f>
        <v/>
      </c>
      <c r="Q2083" t="str">
        <f t="shared" si="164"/>
        <v/>
      </c>
      <c r="R2083" t="str">
        <f>IF(TabResults[[#This Row],[Games-Periods-Players]]="","",1)</f>
        <v/>
      </c>
    </row>
    <row r="2084" spans="10:18" hidden="1" x14ac:dyDescent="0.25">
      <c r="J2084" s="11" t="str">
        <f t="shared" si="163"/>
        <v/>
      </c>
      <c r="K2084" t="str">
        <f>IF(ROW()-ROW($K$4)+1&gt;COUNTA($J$4:$J$5000)*COUNTA(TabPP[Players playing]),"",INDEX($J$4:$J$5000,INT((ROW()-ROW($K$4))/COUNTA(TabPP[Players playing])+1))&amp;"-"&amp;INDEX(TabPP[Players playing],MOD(ROW()-ROW($K$4),COUNTA(TabPP[Players playing]))+1))</f>
        <v>G6-P5-PP1</v>
      </c>
      <c r="L2084" t="str">
        <f t="shared" si="165"/>
        <v>G6-P5-PP1</v>
      </c>
      <c r="M2084" t="str">
        <f t="shared" si="166"/>
        <v/>
      </c>
      <c r="N2084" t="str">
        <f t="shared" si="167"/>
        <v/>
      </c>
      <c r="O2084" t="str">
        <f t="array" ref="O2084">IFERROR(INDEX($L$4:$L$5000,_xlfn.AGGREGATE(15,6,IF($L$4:$L$5000&lt;&gt;"",ROW($L$4:$L$5000)-ROW($L$4)+1,NA()),ROWS($O$4:O2084))),"")</f>
        <v/>
      </c>
      <c r="P2084" t="str">
        <f>IF(O2084="","",IF(INDEX(TabPlayer2[Players],MATCH(P2083,TabPlayer2[Players],0)+1)="",$B$4,INDEX(TabPlayer2[Players],MATCH(P2083,TabPlayer2[Players],0)+1)))</f>
        <v/>
      </c>
      <c r="Q2084" t="str">
        <f t="shared" si="164"/>
        <v/>
      </c>
      <c r="R2084" t="str">
        <f>IF(TabResults[[#This Row],[Games-Periods-Players]]="","",1)</f>
        <v/>
      </c>
    </row>
    <row r="2085" spans="10:18" hidden="1" x14ac:dyDescent="0.25">
      <c r="J2085" s="11" t="str">
        <f t="shared" si="163"/>
        <v/>
      </c>
      <c r="K2085" t="str">
        <f>IF(ROW()-ROW($K$4)+1&gt;COUNTA($J$4:$J$5000)*COUNTA(TabPP[Players playing]),"",INDEX($J$4:$J$5000,INT((ROW()-ROW($K$4))/COUNTA(TabPP[Players playing])+1))&amp;"-"&amp;INDEX(TabPP[Players playing],MOD(ROW()-ROW($K$4),COUNTA(TabPP[Players playing]))+1))</f>
        <v>G6-P5-PP2</v>
      </c>
      <c r="L2085" t="str">
        <f t="shared" si="165"/>
        <v>G6-P5-PP2</v>
      </c>
      <c r="M2085" t="str">
        <f t="shared" si="166"/>
        <v/>
      </c>
      <c r="N2085" t="str">
        <f t="shared" si="167"/>
        <v/>
      </c>
      <c r="O2085" t="str">
        <f t="array" ref="O2085">IFERROR(INDEX($L$4:$L$5000,_xlfn.AGGREGATE(15,6,IF($L$4:$L$5000&lt;&gt;"",ROW($L$4:$L$5000)-ROW($L$4)+1,NA()),ROWS($O$4:O2085))),"")</f>
        <v/>
      </c>
      <c r="P2085" t="str">
        <f>IF(O2085="","",IF(INDEX(TabPlayer2[Players],MATCH(P2084,TabPlayer2[Players],0)+1)="",$B$4,INDEX(TabPlayer2[Players],MATCH(P2084,TabPlayer2[Players],0)+1)))</f>
        <v/>
      </c>
      <c r="Q2085" t="str">
        <f t="shared" si="164"/>
        <v/>
      </c>
      <c r="R2085" t="str">
        <f>IF(TabResults[[#This Row],[Games-Periods-Players]]="","",1)</f>
        <v/>
      </c>
    </row>
    <row r="2086" spans="10:18" hidden="1" x14ac:dyDescent="0.25">
      <c r="J2086" s="11" t="str">
        <f t="shared" si="163"/>
        <v/>
      </c>
      <c r="K2086" t="str">
        <f>IF(ROW()-ROW($K$4)+1&gt;COUNTA($J$4:$J$5000)*COUNTA(TabPP[Players playing]),"",INDEX($J$4:$J$5000,INT((ROW()-ROW($K$4))/COUNTA(TabPP[Players playing])+1))&amp;"-"&amp;INDEX(TabPP[Players playing],MOD(ROW()-ROW($K$4),COUNTA(TabPP[Players playing]))+1))</f>
        <v>G6-P5-PP3</v>
      </c>
      <c r="L2086" t="str">
        <f t="shared" si="165"/>
        <v>G6-P5-PP3</v>
      </c>
      <c r="M2086" t="str">
        <f t="shared" si="166"/>
        <v/>
      </c>
      <c r="N2086" t="str">
        <f t="shared" si="167"/>
        <v/>
      </c>
      <c r="O2086" t="str">
        <f t="array" ref="O2086">IFERROR(INDEX($L$4:$L$5000,_xlfn.AGGREGATE(15,6,IF($L$4:$L$5000&lt;&gt;"",ROW($L$4:$L$5000)-ROW($L$4)+1,NA()),ROWS($O$4:O2086))),"")</f>
        <v/>
      </c>
      <c r="P2086" t="str">
        <f>IF(O2086="","",IF(INDEX(TabPlayer2[Players],MATCH(P2085,TabPlayer2[Players],0)+1)="",$B$4,INDEX(TabPlayer2[Players],MATCH(P2085,TabPlayer2[Players],0)+1)))</f>
        <v/>
      </c>
      <c r="Q2086" t="str">
        <f t="shared" si="164"/>
        <v/>
      </c>
      <c r="R2086" t="str">
        <f>IF(TabResults[[#This Row],[Games-Periods-Players]]="","",1)</f>
        <v/>
      </c>
    </row>
    <row r="2087" spans="10:18" hidden="1" x14ac:dyDescent="0.25">
      <c r="J2087" s="11" t="str">
        <f t="shared" si="163"/>
        <v/>
      </c>
      <c r="K2087" t="str">
        <f>IF(ROW()-ROW($K$4)+1&gt;COUNTA($J$4:$J$5000)*COUNTA(TabPP[Players playing]),"",INDEX($J$4:$J$5000,INT((ROW()-ROW($K$4))/COUNTA(TabPP[Players playing])+1))&amp;"-"&amp;INDEX(TabPP[Players playing],MOD(ROW()-ROW($K$4),COUNTA(TabPP[Players playing]))+1))</f>
        <v>G6-P5-PP4</v>
      </c>
      <c r="L2087" t="str">
        <f t="shared" si="165"/>
        <v>G6-P5-PP4</v>
      </c>
      <c r="M2087" t="str">
        <f t="shared" si="166"/>
        <v/>
      </c>
      <c r="N2087" t="str">
        <f t="shared" si="167"/>
        <v/>
      </c>
      <c r="O2087" t="str">
        <f t="array" ref="O2087">IFERROR(INDEX($L$4:$L$5000,_xlfn.AGGREGATE(15,6,IF($L$4:$L$5000&lt;&gt;"",ROW($L$4:$L$5000)-ROW($L$4)+1,NA()),ROWS($O$4:O2087))),"")</f>
        <v/>
      </c>
      <c r="P2087" t="str">
        <f>IF(O2087="","",IF(INDEX(TabPlayer2[Players],MATCH(P2086,TabPlayer2[Players],0)+1)="",$B$4,INDEX(TabPlayer2[Players],MATCH(P2086,TabPlayer2[Players],0)+1)))</f>
        <v/>
      </c>
      <c r="Q2087" t="str">
        <f t="shared" si="164"/>
        <v/>
      </c>
      <c r="R2087" t="str">
        <f>IF(TabResults[[#This Row],[Games-Periods-Players]]="","",1)</f>
        <v/>
      </c>
    </row>
    <row r="2088" spans="10:18" hidden="1" x14ac:dyDescent="0.25">
      <c r="J2088" s="11" t="str">
        <f t="shared" si="163"/>
        <v/>
      </c>
      <c r="K2088" t="str">
        <f>IF(ROW()-ROW($K$4)+1&gt;COUNTA($J$4:$J$5000)*COUNTA(TabPP[Players playing]),"",INDEX($J$4:$J$5000,INT((ROW()-ROW($K$4))/COUNTA(TabPP[Players playing])+1))&amp;"-"&amp;INDEX(TabPP[Players playing],MOD(ROW()-ROW($K$4),COUNTA(TabPP[Players playing]))+1))</f>
        <v>G6-P5-PP5</v>
      </c>
      <c r="L2088" t="str">
        <f t="shared" si="165"/>
        <v>G6-P5-PP5</v>
      </c>
      <c r="M2088" t="str">
        <f t="shared" si="166"/>
        <v/>
      </c>
      <c r="N2088" t="str">
        <f t="shared" si="167"/>
        <v/>
      </c>
      <c r="O2088" t="str">
        <f t="array" ref="O2088">IFERROR(INDEX($L$4:$L$5000,_xlfn.AGGREGATE(15,6,IF($L$4:$L$5000&lt;&gt;"",ROW($L$4:$L$5000)-ROW($L$4)+1,NA()),ROWS($O$4:O2088))),"")</f>
        <v/>
      </c>
      <c r="P2088" t="str">
        <f>IF(O2088="","",IF(INDEX(TabPlayer2[Players],MATCH(P2087,TabPlayer2[Players],0)+1)="",$B$4,INDEX(TabPlayer2[Players],MATCH(P2087,TabPlayer2[Players],0)+1)))</f>
        <v/>
      </c>
      <c r="Q2088" t="str">
        <f t="shared" si="164"/>
        <v/>
      </c>
      <c r="R2088" t="str">
        <f>IF(TabResults[[#This Row],[Games-Periods-Players]]="","",1)</f>
        <v/>
      </c>
    </row>
    <row r="2089" spans="10:18" hidden="1" x14ac:dyDescent="0.25">
      <c r="J2089" s="11" t="str">
        <f t="shared" si="163"/>
        <v/>
      </c>
      <c r="K2089" t="str">
        <f>IF(ROW()-ROW($K$4)+1&gt;COUNTA($J$4:$J$5000)*COUNTA(TabPP[Players playing]),"",INDEX($J$4:$J$5000,INT((ROW()-ROW($K$4))/COUNTA(TabPP[Players playing])+1))&amp;"-"&amp;INDEX(TabPP[Players playing],MOD(ROW()-ROW($K$4),COUNTA(TabPP[Players playing]))+1))</f>
        <v>G6-P5-</v>
      </c>
      <c r="L2089" t="str">
        <f t="shared" si="165"/>
        <v/>
      </c>
      <c r="M2089" t="str">
        <f t="shared" si="166"/>
        <v/>
      </c>
      <c r="N2089" t="str">
        <f t="shared" si="167"/>
        <v/>
      </c>
      <c r="O2089" t="str">
        <f t="array" ref="O2089">IFERROR(INDEX($L$4:$L$5000,_xlfn.AGGREGATE(15,6,IF($L$4:$L$5000&lt;&gt;"",ROW($L$4:$L$5000)-ROW($L$4)+1,NA()),ROWS($O$4:O2089))),"")</f>
        <v/>
      </c>
      <c r="P2089" t="str">
        <f>IF(O2089="","",IF(INDEX(TabPlayer2[Players],MATCH(P2088,TabPlayer2[Players],0)+1)="",$B$4,INDEX(TabPlayer2[Players],MATCH(P2088,TabPlayer2[Players],0)+1)))</f>
        <v/>
      </c>
      <c r="Q2089" t="str">
        <f t="shared" si="164"/>
        <v/>
      </c>
      <c r="R2089" t="str">
        <f>IF(TabResults[[#This Row],[Games-Periods-Players]]="","",1)</f>
        <v/>
      </c>
    </row>
    <row r="2090" spans="10:18" hidden="1" x14ac:dyDescent="0.25">
      <c r="J2090" s="11" t="str">
        <f t="shared" si="163"/>
        <v/>
      </c>
      <c r="K2090" t="str">
        <f>IF(ROW()-ROW($K$4)+1&gt;COUNTA($J$4:$J$5000)*COUNTA(TabPP[Players playing]),"",INDEX($J$4:$J$5000,INT((ROW()-ROW($K$4))/COUNTA(TabPP[Players playing])+1))&amp;"-"&amp;INDEX(TabPP[Players playing],MOD(ROW()-ROW($K$4),COUNTA(TabPP[Players playing]))+1))</f>
        <v>G6-P5-</v>
      </c>
      <c r="L2090" t="str">
        <f t="shared" si="165"/>
        <v/>
      </c>
      <c r="M2090" t="str">
        <f t="shared" si="166"/>
        <v/>
      </c>
      <c r="N2090" t="str">
        <f t="shared" si="167"/>
        <v/>
      </c>
      <c r="O2090" t="str">
        <f t="array" ref="O2090">IFERROR(INDEX($L$4:$L$5000,_xlfn.AGGREGATE(15,6,IF($L$4:$L$5000&lt;&gt;"",ROW($L$4:$L$5000)-ROW($L$4)+1,NA()),ROWS($O$4:O2090))),"")</f>
        <v/>
      </c>
      <c r="P2090" t="str">
        <f>IF(O2090="","",IF(INDEX(TabPlayer2[Players],MATCH(P2089,TabPlayer2[Players],0)+1)="",$B$4,INDEX(TabPlayer2[Players],MATCH(P2089,TabPlayer2[Players],0)+1)))</f>
        <v/>
      </c>
      <c r="Q2090" t="str">
        <f t="shared" si="164"/>
        <v/>
      </c>
      <c r="R2090" t="str">
        <f>IF(TabResults[[#This Row],[Games-Periods-Players]]="","",1)</f>
        <v/>
      </c>
    </row>
    <row r="2091" spans="10:18" hidden="1" x14ac:dyDescent="0.25">
      <c r="J2091" s="11" t="str">
        <f t="shared" si="163"/>
        <v/>
      </c>
      <c r="K2091" t="str">
        <f>IF(ROW()-ROW($K$4)+1&gt;COUNTA($J$4:$J$5000)*COUNTA(TabPP[Players playing]),"",INDEX($J$4:$J$5000,INT((ROW()-ROW($K$4))/COUNTA(TabPP[Players playing])+1))&amp;"-"&amp;INDEX(TabPP[Players playing],MOD(ROW()-ROW($K$4),COUNTA(TabPP[Players playing]))+1))</f>
        <v>G6-P5-</v>
      </c>
      <c r="L2091" t="str">
        <f t="shared" si="165"/>
        <v/>
      </c>
      <c r="M2091" t="str">
        <f t="shared" si="166"/>
        <v/>
      </c>
      <c r="N2091" t="str">
        <f t="shared" si="167"/>
        <v/>
      </c>
      <c r="O2091" t="str">
        <f t="array" ref="O2091">IFERROR(INDEX($L$4:$L$5000,_xlfn.AGGREGATE(15,6,IF($L$4:$L$5000&lt;&gt;"",ROW($L$4:$L$5000)-ROW($L$4)+1,NA()),ROWS($O$4:O2091))),"")</f>
        <v/>
      </c>
      <c r="P2091" t="str">
        <f>IF(O2091="","",IF(INDEX(TabPlayer2[Players],MATCH(P2090,TabPlayer2[Players],0)+1)="",$B$4,INDEX(TabPlayer2[Players],MATCH(P2090,TabPlayer2[Players],0)+1)))</f>
        <v/>
      </c>
      <c r="Q2091" t="str">
        <f t="shared" si="164"/>
        <v/>
      </c>
      <c r="R2091" t="str">
        <f>IF(TabResults[[#This Row],[Games-Periods-Players]]="","",1)</f>
        <v/>
      </c>
    </row>
    <row r="2092" spans="10:18" hidden="1" x14ac:dyDescent="0.25">
      <c r="J2092" s="11" t="str">
        <f t="shared" si="163"/>
        <v/>
      </c>
      <c r="K2092" t="str">
        <f>IF(ROW()-ROW($K$4)+1&gt;COUNTA($J$4:$J$5000)*COUNTA(TabPP[Players playing]),"",INDEX($J$4:$J$5000,INT((ROW()-ROW($K$4))/COUNTA(TabPP[Players playing])+1))&amp;"-"&amp;INDEX(TabPP[Players playing],MOD(ROW()-ROW($K$4),COUNTA(TabPP[Players playing]))+1))</f>
        <v>G6-P5-</v>
      </c>
      <c r="L2092" t="str">
        <f t="shared" si="165"/>
        <v/>
      </c>
      <c r="M2092" t="str">
        <f t="shared" si="166"/>
        <v/>
      </c>
      <c r="N2092" t="str">
        <f t="shared" si="167"/>
        <v/>
      </c>
      <c r="O2092" t="str">
        <f t="array" ref="O2092">IFERROR(INDEX($L$4:$L$5000,_xlfn.AGGREGATE(15,6,IF($L$4:$L$5000&lt;&gt;"",ROW($L$4:$L$5000)-ROW($L$4)+1,NA()),ROWS($O$4:O2092))),"")</f>
        <v/>
      </c>
      <c r="P2092" t="str">
        <f>IF(O2092="","",IF(INDEX(TabPlayer2[Players],MATCH(P2091,TabPlayer2[Players],0)+1)="",$B$4,INDEX(TabPlayer2[Players],MATCH(P2091,TabPlayer2[Players],0)+1)))</f>
        <v/>
      </c>
      <c r="Q2092" t="str">
        <f t="shared" si="164"/>
        <v/>
      </c>
      <c r="R2092" t="str">
        <f>IF(TabResults[[#This Row],[Games-Periods-Players]]="","",1)</f>
        <v/>
      </c>
    </row>
    <row r="2093" spans="10:18" hidden="1" x14ac:dyDescent="0.25">
      <c r="J2093" s="11" t="str">
        <f t="shared" si="163"/>
        <v/>
      </c>
      <c r="K2093" t="str">
        <f>IF(ROW()-ROW($K$4)+1&gt;COUNTA($J$4:$J$5000)*COUNTA(TabPP[Players playing]),"",INDEX($J$4:$J$5000,INT((ROW()-ROW($K$4))/COUNTA(TabPP[Players playing])+1))&amp;"-"&amp;INDEX(TabPP[Players playing],MOD(ROW()-ROW($K$4),COUNTA(TabPP[Players playing]))+1))</f>
        <v>G6-P5-</v>
      </c>
      <c r="L2093" t="str">
        <f t="shared" si="165"/>
        <v/>
      </c>
      <c r="M2093" t="str">
        <f t="shared" si="166"/>
        <v/>
      </c>
      <c r="N2093" t="str">
        <f t="shared" si="167"/>
        <v/>
      </c>
      <c r="O2093" t="str">
        <f t="array" ref="O2093">IFERROR(INDEX($L$4:$L$5000,_xlfn.AGGREGATE(15,6,IF($L$4:$L$5000&lt;&gt;"",ROW($L$4:$L$5000)-ROW($L$4)+1,NA()),ROWS($O$4:O2093))),"")</f>
        <v/>
      </c>
      <c r="P2093" t="str">
        <f>IF(O2093="","",IF(INDEX(TabPlayer2[Players],MATCH(P2092,TabPlayer2[Players],0)+1)="",$B$4,INDEX(TabPlayer2[Players],MATCH(P2092,TabPlayer2[Players],0)+1)))</f>
        <v/>
      </c>
      <c r="Q2093" t="str">
        <f t="shared" si="164"/>
        <v/>
      </c>
      <c r="R2093" t="str">
        <f>IF(TabResults[[#This Row],[Games-Periods-Players]]="","",1)</f>
        <v/>
      </c>
    </row>
    <row r="2094" spans="10:18" hidden="1" x14ac:dyDescent="0.25">
      <c r="J2094" s="11" t="str">
        <f t="shared" si="163"/>
        <v/>
      </c>
      <c r="K2094" t="str">
        <f>IF(ROW()-ROW($K$4)+1&gt;COUNTA($J$4:$J$5000)*COUNTA(TabPP[Players playing]),"",INDEX($J$4:$J$5000,INT((ROW()-ROW($K$4))/COUNTA(TabPP[Players playing])+1))&amp;"-"&amp;INDEX(TabPP[Players playing],MOD(ROW()-ROW($K$4),COUNTA(TabPP[Players playing]))+1))</f>
        <v>G6-P5-</v>
      </c>
      <c r="L2094" t="str">
        <f t="shared" si="165"/>
        <v/>
      </c>
      <c r="M2094" t="str">
        <f t="shared" si="166"/>
        <v/>
      </c>
      <c r="N2094" t="str">
        <f t="shared" si="167"/>
        <v/>
      </c>
      <c r="O2094" t="str">
        <f t="array" ref="O2094">IFERROR(INDEX($L$4:$L$5000,_xlfn.AGGREGATE(15,6,IF($L$4:$L$5000&lt;&gt;"",ROW($L$4:$L$5000)-ROW($L$4)+1,NA()),ROWS($O$4:O2094))),"")</f>
        <v/>
      </c>
      <c r="P2094" t="str">
        <f>IF(O2094="","",IF(INDEX(TabPlayer2[Players],MATCH(P2093,TabPlayer2[Players],0)+1)="",$B$4,INDEX(TabPlayer2[Players],MATCH(P2093,TabPlayer2[Players],0)+1)))</f>
        <v/>
      </c>
      <c r="Q2094" t="str">
        <f t="shared" si="164"/>
        <v/>
      </c>
      <c r="R2094" t="str">
        <f>IF(TabResults[[#This Row],[Games-Periods-Players]]="","",1)</f>
        <v/>
      </c>
    </row>
    <row r="2095" spans="10:18" hidden="1" x14ac:dyDescent="0.25">
      <c r="J2095" s="11" t="str">
        <f t="shared" si="163"/>
        <v/>
      </c>
      <c r="K2095" t="str">
        <f>IF(ROW()-ROW($K$4)+1&gt;COUNTA($J$4:$J$5000)*COUNTA(TabPP[Players playing]),"",INDEX($J$4:$J$5000,INT((ROW()-ROW($K$4))/COUNTA(TabPP[Players playing])+1))&amp;"-"&amp;INDEX(TabPP[Players playing],MOD(ROW()-ROW($K$4),COUNTA(TabPP[Players playing]))+1))</f>
        <v>G6-P5-</v>
      </c>
      <c r="L2095" t="str">
        <f t="shared" si="165"/>
        <v/>
      </c>
      <c r="M2095" t="str">
        <f t="shared" si="166"/>
        <v/>
      </c>
      <c r="N2095" t="str">
        <f t="shared" si="167"/>
        <v/>
      </c>
      <c r="O2095" t="str">
        <f t="array" ref="O2095">IFERROR(INDEX($L$4:$L$5000,_xlfn.AGGREGATE(15,6,IF($L$4:$L$5000&lt;&gt;"",ROW($L$4:$L$5000)-ROW($L$4)+1,NA()),ROWS($O$4:O2095))),"")</f>
        <v/>
      </c>
      <c r="P2095" t="str">
        <f>IF(O2095="","",IF(INDEX(TabPlayer2[Players],MATCH(P2094,TabPlayer2[Players],0)+1)="",$B$4,INDEX(TabPlayer2[Players],MATCH(P2094,TabPlayer2[Players],0)+1)))</f>
        <v/>
      </c>
      <c r="Q2095" t="str">
        <f t="shared" si="164"/>
        <v/>
      </c>
      <c r="R2095" t="str">
        <f>IF(TabResults[[#This Row],[Games-Periods-Players]]="","",1)</f>
        <v/>
      </c>
    </row>
    <row r="2096" spans="10:18" hidden="1" x14ac:dyDescent="0.25">
      <c r="J2096" s="11" t="str">
        <f t="shared" si="163"/>
        <v/>
      </c>
      <c r="K2096" t="str">
        <f>IF(ROW()-ROW($K$4)+1&gt;COUNTA($J$4:$J$5000)*COUNTA(TabPP[Players playing]),"",INDEX($J$4:$J$5000,INT((ROW()-ROW($K$4))/COUNTA(TabPP[Players playing])+1))&amp;"-"&amp;INDEX(TabPP[Players playing],MOD(ROW()-ROW($K$4),COUNTA(TabPP[Players playing]))+1))</f>
        <v>G6-P5-</v>
      </c>
      <c r="L2096" t="str">
        <f t="shared" si="165"/>
        <v/>
      </c>
      <c r="M2096" t="str">
        <f t="shared" si="166"/>
        <v/>
      </c>
      <c r="N2096" t="str">
        <f t="shared" si="167"/>
        <v/>
      </c>
      <c r="O2096" t="str">
        <f t="array" ref="O2096">IFERROR(INDEX($L$4:$L$5000,_xlfn.AGGREGATE(15,6,IF($L$4:$L$5000&lt;&gt;"",ROW($L$4:$L$5000)-ROW($L$4)+1,NA()),ROWS($O$4:O2096))),"")</f>
        <v/>
      </c>
      <c r="P2096" t="str">
        <f>IF(O2096="","",IF(INDEX(TabPlayer2[Players],MATCH(P2095,TabPlayer2[Players],0)+1)="",$B$4,INDEX(TabPlayer2[Players],MATCH(P2095,TabPlayer2[Players],0)+1)))</f>
        <v/>
      </c>
      <c r="Q2096" t="str">
        <f t="shared" si="164"/>
        <v/>
      </c>
      <c r="R2096" t="str">
        <f>IF(TabResults[[#This Row],[Games-Periods-Players]]="","",1)</f>
        <v/>
      </c>
    </row>
    <row r="2097" spans="10:18" hidden="1" x14ac:dyDescent="0.25">
      <c r="J2097" s="11" t="str">
        <f t="shared" si="163"/>
        <v/>
      </c>
      <c r="K2097" t="str">
        <f>IF(ROW()-ROW($K$4)+1&gt;COUNTA($J$4:$J$5000)*COUNTA(TabPP[Players playing]),"",INDEX($J$4:$J$5000,INT((ROW()-ROW($K$4))/COUNTA(TabPP[Players playing])+1))&amp;"-"&amp;INDEX(TabPP[Players playing],MOD(ROW()-ROW($K$4),COUNTA(TabPP[Players playing]))+1))</f>
        <v>G6-P5-</v>
      </c>
      <c r="L2097" t="str">
        <f t="shared" si="165"/>
        <v/>
      </c>
      <c r="M2097" t="str">
        <f t="shared" si="166"/>
        <v/>
      </c>
      <c r="N2097" t="str">
        <f t="shared" si="167"/>
        <v/>
      </c>
      <c r="O2097" t="str">
        <f t="array" ref="O2097">IFERROR(INDEX($L$4:$L$5000,_xlfn.AGGREGATE(15,6,IF($L$4:$L$5000&lt;&gt;"",ROW($L$4:$L$5000)-ROW($L$4)+1,NA()),ROWS($O$4:O2097))),"")</f>
        <v/>
      </c>
      <c r="P2097" t="str">
        <f>IF(O2097="","",IF(INDEX(TabPlayer2[Players],MATCH(P2096,TabPlayer2[Players],0)+1)="",$B$4,INDEX(TabPlayer2[Players],MATCH(P2096,TabPlayer2[Players],0)+1)))</f>
        <v/>
      </c>
      <c r="Q2097" t="str">
        <f t="shared" si="164"/>
        <v/>
      </c>
      <c r="R2097" t="str">
        <f>IF(TabResults[[#This Row],[Games-Periods-Players]]="","",1)</f>
        <v/>
      </c>
    </row>
    <row r="2098" spans="10:18" hidden="1" x14ac:dyDescent="0.25">
      <c r="J2098" s="11" t="str">
        <f t="shared" si="163"/>
        <v/>
      </c>
      <c r="K2098" t="str">
        <f>IF(ROW()-ROW($K$4)+1&gt;COUNTA($J$4:$J$5000)*COUNTA(TabPP[Players playing]),"",INDEX($J$4:$J$5000,INT((ROW()-ROW($K$4))/COUNTA(TabPP[Players playing])+1))&amp;"-"&amp;INDEX(TabPP[Players playing],MOD(ROW()-ROW($K$4),COUNTA(TabPP[Players playing]))+1))</f>
        <v>G6-P5-</v>
      </c>
      <c r="L2098" t="str">
        <f t="shared" si="165"/>
        <v/>
      </c>
      <c r="M2098" t="str">
        <f t="shared" si="166"/>
        <v/>
      </c>
      <c r="N2098" t="str">
        <f t="shared" si="167"/>
        <v/>
      </c>
      <c r="O2098" t="str">
        <f t="array" ref="O2098">IFERROR(INDEX($L$4:$L$5000,_xlfn.AGGREGATE(15,6,IF($L$4:$L$5000&lt;&gt;"",ROW($L$4:$L$5000)-ROW($L$4)+1,NA()),ROWS($O$4:O2098))),"")</f>
        <v/>
      </c>
      <c r="P2098" t="str">
        <f>IF(O2098="","",IF(INDEX(TabPlayer2[Players],MATCH(P2097,TabPlayer2[Players],0)+1)="",$B$4,INDEX(TabPlayer2[Players],MATCH(P2097,TabPlayer2[Players],0)+1)))</f>
        <v/>
      </c>
      <c r="Q2098" t="str">
        <f t="shared" si="164"/>
        <v/>
      </c>
      <c r="R2098" t="str">
        <f>IF(TabResults[[#This Row],[Games-Periods-Players]]="","",1)</f>
        <v/>
      </c>
    </row>
    <row r="2099" spans="10:18" hidden="1" x14ac:dyDescent="0.25">
      <c r="J2099" s="11" t="str">
        <f t="shared" si="163"/>
        <v/>
      </c>
      <c r="K2099" t="str">
        <f>IF(ROW()-ROW($K$4)+1&gt;COUNTA($J$4:$J$5000)*COUNTA(TabPP[Players playing]),"",INDEX($J$4:$J$5000,INT((ROW()-ROW($K$4))/COUNTA(TabPP[Players playing])+1))&amp;"-"&amp;INDEX(TabPP[Players playing],MOD(ROW()-ROW($K$4),COUNTA(TabPP[Players playing]))+1))</f>
        <v>G6-P5-</v>
      </c>
      <c r="L2099" t="str">
        <f t="shared" si="165"/>
        <v/>
      </c>
      <c r="M2099" t="str">
        <f t="shared" si="166"/>
        <v/>
      </c>
      <c r="N2099" t="str">
        <f t="shared" si="167"/>
        <v/>
      </c>
      <c r="O2099" t="str">
        <f t="array" ref="O2099">IFERROR(INDEX($L$4:$L$5000,_xlfn.AGGREGATE(15,6,IF($L$4:$L$5000&lt;&gt;"",ROW($L$4:$L$5000)-ROW($L$4)+1,NA()),ROWS($O$4:O2099))),"")</f>
        <v/>
      </c>
      <c r="P2099" t="str">
        <f>IF(O2099="","",IF(INDEX(TabPlayer2[Players],MATCH(P2098,TabPlayer2[Players],0)+1)="",$B$4,INDEX(TabPlayer2[Players],MATCH(P2098,TabPlayer2[Players],0)+1)))</f>
        <v/>
      </c>
      <c r="Q2099" t="str">
        <f t="shared" si="164"/>
        <v/>
      </c>
      <c r="R2099" t="str">
        <f>IF(TabResults[[#This Row],[Games-Periods-Players]]="","",1)</f>
        <v/>
      </c>
    </row>
    <row r="2100" spans="10:18" hidden="1" x14ac:dyDescent="0.25">
      <c r="J2100" s="11" t="str">
        <f t="shared" si="163"/>
        <v/>
      </c>
      <c r="K2100" t="str">
        <f>IF(ROW()-ROW($K$4)+1&gt;COUNTA($J$4:$J$5000)*COUNTA(TabPP[Players playing]),"",INDEX($J$4:$J$5000,INT((ROW()-ROW($K$4))/COUNTA(TabPP[Players playing])+1))&amp;"-"&amp;INDEX(TabPP[Players playing],MOD(ROW()-ROW($K$4),COUNTA(TabPP[Players playing]))+1))</f>
        <v>G6-P5-</v>
      </c>
      <c r="L2100" t="str">
        <f t="shared" si="165"/>
        <v/>
      </c>
      <c r="M2100" t="str">
        <f t="shared" si="166"/>
        <v/>
      </c>
      <c r="N2100" t="str">
        <f t="shared" si="167"/>
        <v/>
      </c>
      <c r="O2100" t="str">
        <f t="array" ref="O2100">IFERROR(INDEX($L$4:$L$5000,_xlfn.AGGREGATE(15,6,IF($L$4:$L$5000&lt;&gt;"",ROW($L$4:$L$5000)-ROW($L$4)+1,NA()),ROWS($O$4:O2100))),"")</f>
        <v/>
      </c>
      <c r="P2100" t="str">
        <f>IF(O2100="","",IF(INDEX(TabPlayer2[Players],MATCH(P2099,TabPlayer2[Players],0)+1)="",$B$4,INDEX(TabPlayer2[Players],MATCH(P2099,TabPlayer2[Players],0)+1)))</f>
        <v/>
      </c>
      <c r="Q2100" t="str">
        <f t="shared" si="164"/>
        <v/>
      </c>
      <c r="R2100" t="str">
        <f>IF(TabResults[[#This Row],[Games-Periods-Players]]="","",1)</f>
        <v/>
      </c>
    </row>
    <row r="2101" spans="10:18" hidden="1" x14ac:dyDescent="0.25">
      <c r="J2101" s="11" t="str">
        <f t="shared" si="163"/>
        <v/>
      </c>
      <c r="K2101" t="str">
        <f>IF(ROW()-ROW($K$4)+1&gt;COUNTA($J$4:$J$5000)*COUNTA(TabPP[Players playing]),"",INDEX($J$4:$J$5000,INT((ROW()-ROW($K$4))/COUNTA(TabPP[Players playing])+1))&amp;"-"&amp;INDEX(TabPP[Players playing],MOD(ROW()-ROW($K$4),COUNTA(TabPP[Players playing]))+1))</f>
        <v>G6-P5-</v>
      </c>
      <c r="L2101" t="str">
        <f t="shared" si="165"/>
        <v/>
      </c>
      <c r="M2101" t="str">
        <f t="shared" si="166"/>
        <v/>
      </c>
      <c r="N2101" t="str">
        <f t="shared" si="167"/>
        <v/>
      </c>
      <c r="O2101" t="str">
        <f t="array" ref="O2101">IFERROR(INDEX($L$4:$L$5000,_xlfn.AGGREGATE(15,6,IF($L$4:$L$5000&lt;&gt;"",ROW($L$4:$L$5000)-ROW($L$4)+1,NA()),ROWS($O$4:O2101))),"")</f>
        <v/>
      </c>
      <c r="P2101" t="str">
        <f>IF(O2101="","",IF(INDEX(TabPlayer2[Players],MATCH(P2100,TabPlayer2[Players],0)+1)="",$B$4,INDEX(TabPlayer2[Players],MATCH(P2100,TabPlayer2[Players],0)+1)))</f>
        <v/>
      </c>
      <c r="Q2101" t="str">
        <f t="shared" si="164"/>
        <v/>
      </c>
      <c r="R2101" t="str">
        <f>IF(TabResults[[#This Row],[Games-Periods-Players]]="","",1)</f>
        <v/>
      </c>
    </row>
    <row r="2102" spans="10:18" hidden="1" x14ac:dyDescent="0.25">
      <c r="J2102" s="11" t="str">
        <f t="shared" si="163"/>
        <v/>
      </c>
      <c r="K2102" t="str">
        <f>IF(ROW()-ROW($K$4)+1&gt;COUNTA($J$4:$J$5000)*COUNTA(TabPP[Players playing]),"",INDEX($J$4:$J$5000,INT((ROW()-ROW($K$4))/COUNTA(TabPP[Players playing])+1))&amp;"-"&amp;INDEX(TabPP[Players playing],MOD(ROW()-ROW($K$4),COUNTA(TabPP[Players playing]))+1))</f>
        <v>G6-P5-</v>
      </c>
      <c r="L2102" t="str">
        <f t="shared" si="165"/>
        <v/>
      </c>
      <c r="M2102" t="str">
        <f t="shared" si="166"/>
        <v/>
      </c>
      <c r="N2102" t="str">
        <f t="shared" si="167"/>
        <v/>
      </c>
      <c r="O2102" t="str">
        <f t="array" ref="O2102">IFERROR(INDEX($L$4:$L$5000,_xlfn.AGGREGATE(15,6,IF($L$4:$L$5000&lt;&gt;"",ROW($L$4:$L$5000)-ROW($L$4)+1,NA()),ROWS($O$4:O2102))),"")</f>
        <v/>
      </c>
      <c r="P2102" t="str">
        <f>IF(O2102="","",IF(INDEX(TabPlayer2[Players],MATCH(P2101,TabPlayer2[Players],0)+1)="",$B$4,INDEX(TabPlayer2[Players],MATCH(P2101,TabPlayer2[Players],0)+1)))</f>
        <v/>
      </c>
      <c r="Q2102" t="str">
        <f t="shared" si="164"/>
        <v/>
      </c>
      <c r="R2102" t="str">
        <f>IF(TabResults[[#This Row],[Games-Periods-Players]]="","",1)</f>
        <v/>
      </c>
    </row>
    <row r="2103" spans="10:18" hidden="1" x14ac:dyDescent="0.25">
      <c r="J2103" s="11" t="str">
        <f t="shared" si="163"/>
        <v/>
      </c>
      <c r="K2103" t="str">
        <f>IF(ROW()-ROW($K$4)+1&gt;COUNTA($J$4:$J$5000)*COUNTA(TabPP[Players playing]),"",INDEX($J$4:$J$5000,INT((ROW()-ROW($K$4))/COUNTA(TabPP[Players playing])+1))&amp;"-"&amp;INDEX(TabPP[Players playing],MOD(ROW()-ROW($K$4),COUNTA(TabPP[Players playing]))+1))</f>
        <v>G6-P5-</v>
      </c>
      <c r="L2103" t="str">
        <f t="shared" si="165"/>
        <v/>
      </c>
      <c r="M2103" t="str">
        <f t="shared" si="166"/>
        <v/>
      </c>
      <c r="N2103" t="str">
        <f t="shared" si="167"/>
        <v/>
      </c>
      <c r="O2103" t="str">
        <f t="array" ref="O2103">IFERROR(INDEX($L$4:$L$5000,_xlfn.AGGREGATE(15,6,IF($L$4:$L$5000&lt;&gt;"",ROW($L$4:$L$5000)-ROW($L$4)+1,NA()),ROWS($O$4:O2103))),"")</f>
        <v/>
      </c>
      <c r="P2103" t="str">
        <f>IF(O2103="","",IF(INDEX(TabPlayer2[Players],MATCH(P2102,TabPlayer2[Players],0)+1)="",$B$4,INDEX(TabPlayer2[Players],MATCH(P2102,TabPlayer2[Players],0)+1)))</f>
        <v/>
      </c>
      <c r="Q2103" t="str">
        <f t="shared" si="164"/>
        <v/>
      </c>
      <c r="R2103" t="str">
        <f>IF(TabResults[[#This Row],[Games-Periods-Players]]="","",1)</f>
        <v/>
      </c>
    </row>
    <row r="2104" spans="10:18" hidden="1" x14ac:dyDescent="0.25">
      <c r="J2104" s="11" t="str">
        <f t="shared" si="163"/>
        <v/>
      </c>
      <c r="K2104" t="str">
        <f>IF(ROW()-ROW($K$4)+1&gt;COUNTA($J$4:$J$5000)*COUNTA(TabPP[Players playing]),"",INDEX($J$4:$J$5000,INT((ROW()-ROW($K$4))/COUNTA(TabPP[Players playing])+1))&amp;"-"&amp;INDEX(TabPP[Players playing],MOD(ROW()-ROW($K$4),COUNTA(TabPP[Players playing]))+1))</f>
        <v>G6-P6-PP1</v>
      </c>
      <c r="L2104" t="str">
        <f t="shared" si="165"/>
        <v>G6-P6-PP1</v>
      </c>
      <c r="M2104" t="str">
        <f t="shared" si="166"/>
        <v/>
      </c>
      <c r="N2104" t="str">
        <f t="shared" si="167"/>
        <v/>
      </c>
      <c r="O2104" t="str">
        <f t="array" ref="O2104">IFERROR(INDEX($L$4:$L$5000,_xlfn.AGGREGATE(15,6,IF($L$4:$L$5000&lt;&gt;"",ROW($L$4:$L$5000)-ROW($L$4)+1,NA()),ROWS($O$4:O2104))),"")</f>
        <v/>
      </c>
      <c r="P2104" t="str">
        <f>IF(O2104="","",IF(INDEX(TabPlayer2[Players],MATCH(P2103,TabPlayer2[Players],0)+1)="",$B$4,INDEX(TabPlayer2[Players],MATCH(P2103,TabPlayer2[Players],0)+1)))</f>
        <v/>
      </c>
      <c r="Q2104" t="str">
        <f t="shared" si="164"/>
        <v/>
      </c>
      <c r="R2104" t="str">
        <f>IF(TabResults[[#This Row],[Games-Periods-Players]]="","",1)</f>
        <v/>
      </c>
    </row>
    <row r="2105" spans="10:18" hidden="1" x14ac:dyDescent="0.25">
      <c r="J2105" s="11" t="str">
        <f t="shared" si="163"/>
        <v/>
      </c>
      <c r="K2105" t="str">
        <f>IF(ROW()-ROW($K$4)+1&gt;COUNTA($J$4:$J$5000)*COUNTA(TabPP[Players playing]),"",INDEX($J$4:$J$5000,INT((ROW()-ROW($K$4))/COUNTA(TabPP[Players playing])+1))&amp;"-"&amp;INDEX(TabPP[Players playing],MOD(ROW()-ROW($K$4),COUNTA(TabPP[Players playing]))+1))</f>
        <v>G6-P6-PP2</v>
      </c>
      <c r="L2105" t="str">
        <f t="shared" si="165"/>
        <v>G6-P6-PP2</v>
      </c>
      <c r="M2105" t="str">
        <f t="shared" si="166"/>
        <v/>
      </c>
      <c r="N2105" t="str">
        <f t="shared" si="167"/>
        <v/>
      </c>
      <c r="O2105" t="str">
        <f t="array" ref="O2105">IFERROR(INDEX($L$4:$L$5000,_xlfn.AGGREGATE(15,6,IF($L$4:$L$5000&lt;&gt;"",ROW($L$4:$L$5000)-ROW($L$4)+1,NA()),ROWS($O$4:O2105))),"")</f>
        <v/>
      </c>
      <c r="P2105" t="str">
        <f>IF(O2105="","",IF(INDEX(TabPlayer2[Players],MATCH(P2104,TabPlayer2[Players],0)+1)="",$B$4,INDEX(TabPlayer2[Players],MATCH(P2104,TabPlayer2[Players],0)+1)))</f>
        <v/>
      </c>
      <c r="Q2105" t="str">
        <f t="shared" si="164"/>
        <v/>
      </c>
      <c r="R2105" t="str">
        <f>IF(TabResults[[#This Row],[Games-Periods-Players]]="","",1)</f>
        <v/>
      </c>
    </row>
    <row r="2106" spans="10:18" hidden="1" x14ac:dyDescent="0.25">
      <c r="J2106" s="11" t="str">
        <f t="shared" si="163"/>
        <v/>
      </c>
      <c r="K2106" t="str">
        <f>IF(ROW()-ROW($K$4)+1&gt;COUNTA($J$4:$J$5000)*COUNTA(TabPP[Players playing]),"",INDEX($J$4:$J$5000,INT((ROW()-ROW($K$4))/COUNTA(TabPP[Players playing])+1))&amp;"-"&amp;INDEX(TabPP[Players playing],MOD(ROW()-ROW($K$4),COUNTA(TabPP[Players playing]))+1))</f>
        <v>G6-P6-PP3</v>
      </c>
      <c r="L2106" t="str">
        <f t="shared" si="165"/>
        <v>G6-P6-PP3</v>
      </c>
      <c r="M2106" t="str">
        <f t="shared" si="166"/>
        <v/>
      </c>
      <c r="N2106" t="str">
        <f t="shared" si="167"/>
        <v/>
      </c>
      <c r="O2106" t="str">
        <f t="array" ref="O2106">IFERROR(INDEX($L$4:$L$5000,_xlfn.AGGREGATE(15,6,IF($L$4:$L$5000&lt;&gt;"",ROW($L$4:$L$5000)-ROW($L$4)+1,NA()),ROWS($O$4:O2106))),"")</f>
        <v/>
      </c>
      <c r="P2106" t="str">
        <f>IF(O2106="","",IF(INDEX(TabPlayer2[Players],MATCH(P2105,TabPlayer2[Players],0)+1)="",$B$4,INDEX(TabPlayer2[Players],MATCH(P2105,TabPlayer2[Players],0)+1)))</f>
        <v/>
      </c>
      <c r="Q2106" t="str">
        <f t="shared" si="164"/>
        <v/>
      </c>
      <c r="R2106" t="str">
        <f>IF(TabResults[[#This Row],[Games-Periods-Players]]="","",1)</f>
        <v/>
      </c>
    </row>
    <row r="2107" spans="10:18" hidden="1" x14ac:dyDescent="0.25">
      <c r="J2107" s="11" t="str">
        <f t="shared" si="163"/>
        <v/>
      </c>
      <c r="K2107" t="str">
        <f>IF(ROW()-ROW($K$4)+1&gt;COUNTA($J$4:$J$5000)*COUNTA(TabPP[Players playing]),"",INDEX($J$4:$J$5000,INT((ROW()-ROW($K$4))/COUNTA(TabPP[Players playing])+1))&amp;"-"&amp;INDEX(TabPP[Players playing],MOD(ROW()-ROW($K$4),COUNTA(TabPP[Players playing]))+1))</f>
        <v>G6-P6-PP4</v>
      </c>
      <c r="L2107" t="str">
        <f t="shared" si="165"/>
        <v>G6-P6-PP4</v>
      </c>
      <c r="M2107" t="str">
        <f t="shared" si="166"/>
        <v/>
      </c>
      <c r="N2107" t="str">
        <f t="shared" si="167"/>
        <v/>
      </c>
      <c r="O2107" t="str">
        <f t="array" ref="O2107">IFERROR(INDEX($L$4:$L$5000,_xlfn.AGGREGATE(15,6,IF($L$4:$L$5000&lt;&gt;"",ROW($L$4:$L$5000)-ROW($L$4)+1,NA()),ROWS($O$4:O2107))),"")</f>
        <v/>
      </c>
      <c r="P2107" t="str">
        <f>IF(O2107="","",IF(INDEX(TabPlayer2[Players],MATCH(P2106,TabPlayer2[Players],0)+1)="",$B$4,INDEX(TabPlayer2[Players],MATCH(P2106,TabPlayer2[Players],0)+1)))</f>
        <v/>
      </c>
      <c r="Q2107" t="str">
        <f t="shared" si="164"/>
        <v/>
      </c>
      <c r="R2107" t="str">
        <f>IF(TabResults[[#This Row],[Games-Periods-Players]]="","",1)</f>
        <v/>
      </c>
    </row>
    <row r="2108" spans="10:18" hidden="1" x14ac:dyDescent="0.25">
      <c r="J2108" s="11" t="str">
        <f t="shared" si="163"/>
        <v/>
      </c>
      <c r="K2108" t="str">
        <f>IF(ROW()-ROW($K$4)+1&gt;COUNTA($J$4:$J$5000)*COUNTA(TabPP[Players playing]),"",INDEX($J$4:$J$5000,INT((ROW()-ROW($K$4))/COUNTA(TabPP[Players playing])+1))&amp;"-"&amp;INDEX(TabPP[Players playing],MOD(ROW()-ROW($K$4),COUNTA(TabPP[Players playing]))+1))</f>
        <v>G6-P6-PP5</v>
      </c>
      <c r="L2108" t="str">
        <f t="shared" si="165"/>
        <v>G6-P6-PP5</v>
      </c>
      <c r="M2108" t="str">
        <f t="shared" si="166"/>
        <v/>
      </c>
      <c r="N2108" t="str">
        <f t="shared" si="167"/>
        <v/>
      </c>
      <c r="O2108" t="str">
        <f t="array" ref="O2108">IFERROR(INDEX($L$4:$L$5000,_xlfn.AGGREGATE(15,6,IF($L$4:$L$5000&lt;&gt;"",ROW($L$4:$L$5000)-ROW($L$4)+1,NA()),ROWS($O$4:O2108))),"")</f>
        <v/>
      </c>
      <c r="P2108" t="str">
        <f>IF(O2108="","",IF(INDEX(TabPlayer2[Players],MATCH(P2107,TabPlayer2[Players],0)+1)="",$B$4,INDEX(TabPlayer2[Players],MATCH(P2107,TabPlayer2[Players],0)+1)))</f>
        <v/>
      </c>
      <c r="Q2108" t="str">
        <f t="shared" si="164"/>
        <v/>
      </c>
      <c r="R2108" t="str">
        <f>IF(TabResults[[#This Row],[Games-Periods-Players]]="","",1)</f>
        <v/>
      </c>
    </row>
    <row r="2109" spans="10:18" hidden="1" x14ac:dyDescent="0.25">
      <c r="J2109" s="11" t="str">
        <f t="shared" si="163"/>
        <v/>
      </c>
      <c r="K2109" t="str">
        <f>IF(ROW()-ROW($K$4)+1&gt;COUNTA($J$4:$J$5000)*COUNTA(TabPP[Players playing]),"",INDEX($J$4:$J$5000,INT((ROW()-ROW($K$4))/COUNTA(TabPP[Players playing])+1))&amp;"-"&amp;INDEX(TabPP[Players playing],MOD(ROW()-ROW($K$4),COUNTA(TabPP[Players playing]))+1))</f>
        <v>G6-P6-</v>
      </c>
      <c r="L2109" t="str">
        <f t="shared" si="165"/>
        <v/>
      </c>
      <c r="M2109" t="str">
        <f t="shared" si="166"/>
        <v/>
      </c>
      <c r="N2109" t="str">
        <f t="shared" si="167"/>
        <v/>
      </c>
      <c r="O2109" t="str">
        <f t="array" ref="O2109">IFERROR(INDEX($L$4:$L$5000,_xlfn.AGGREGATE(15,6,IF($L$4:$L$5000&lt;&gt;"",ROW($L$4:$L$5000)-ROW($L$4)+1,NA()),ROWS($O$4:O2109))),"")</f>
        <v/>
      </c>
      <c r="P2109" t="str">
        <f>IF(O2109="","",IF(INDEX(TabPlayer2[Players],MATCH(P2108,TabPlayer2[Players],0)+1)="",$B$4,INDEX(TabPlayer2[Players],MATCH(P2108,TabPlayer2[Players],0)+1)))</f>
        <v/>
      </c>
      <c r="Q2109" t="str">
        <f t="shared" si="164"/>
        <v/>
      </c>
      <c r="R2109" t="str">
        <f>IF(TabResults[[#This Row],[Games-Periods-Players]]="","",1)</f>
        <v/>
      </c>
    </row>
    <row r="2110" spans="10:18" hidden="1" x14ac:dyDescent="0.25">
      <c r="J2110" s="11" t="str">
        <f t="shared" si="163"/>
        <v/>
      </c>
      <c r="K2110" t="str">
        <f>IF(ROW()-ROW($K$4)+1&gt;COUNTA($J$4:$J$5000)*COUNTA(TabPP[Players playing]),"",INDEX($J$4:$J$5000,INT((ROW()-ROW($K$4))/COUNTA(TabPP[Players playing])+1))&amp;"-"&amp;INDEX(TabPP[Players playing],MOD(ROW()-ROW($K$4),COUNTA(TabPP[Players playing]))+1))</f>
        <v>G6-P6-</v>
      </c>
      <c r="L2110" t="str">
        <f t="shared" si="165"/>
        <v/>
      </c>
      <c r="M2110" t="str">
        <f t="shared" si="166"/>
        <v/>
      </c>
      <c r="N2110" t="str">
        <f t="shared" si="167"/>
        <v/>
      </c>
      <c r="O2110" t="str">
        <f t="array" ref="O2110">IFERROR(INDEX($L$4:$L$5000,_xlfn.AGGREGATE(15,6,IF($L$4:$L$5000&lt;&gt;"",ROW($L$4:$L$5000)-ROW($L$4)+1,NA()),ROWS($O$4:O2110))),"")</f>
        <v/>
      </c>
      <c r="P2110" t="str">
        <f>IF(O2110="","",IF(INDEX(TabPlayer2[Players],MATCH(P2109,TabPlayer2[Players],0)+1)="",$B$4,INDEX(TabPlayer2[Players],MATCH(P2109,TabPlayer2[Players],0)+1)))</f>
        <v/>
      </c>
      <c r="Q2110" t="str">
        <f t="shared" si="164"/>
        <v/>
      </c>
      <c r="R2110" t="str">
        <f>IF(TabResults[[#This Row],[Games-Periods-Players]]="","",1)</f>
        <v/>
      </c>
    </row>
    <row r="2111" spans="10:18" hidden="1" x14ac:dyDescent="0.25">
      <c r="J2111" s="11" t="str">
        <f t="shared" si="163"/>
        <v/>
      </c>
      <c r="K2111" t="str">
        <f>IF(ROW()-ROW($K$4)+1&gt;COUNTA($J$4:$J$5000)*COUNTA(TabPP[Players playing]),"",INDEX($J$4:$J$5000,INT((ROW()-ROW($K$4))/COUNTA(TabPP[Players playing])+1))&amp;"-"&amp;INDEX(TabPP[Players playing],MOD(ROW()-ROW($K$4),COUNTA(TabPP[Players playing]))+1))</f>
        <v>G6-P6-</v>
      </c>
      <c r="L2111" t="str">
        <f t="shared" si="165"/>
        <v/>
      </c>
      <c r="M2111" t="str">
        <f t="shared" si="166"/>
        <v/>
      </c>
      <c r="N2111" t="str">
        <f t="shared" si="167"/>
        <v/>
      </c>
      <c r="O2111" t="str">
        <f t="array" ref="O2111">IFERROR(INDEX($L$4:$L$5000,_xlfn.AGGREGATE(15,6,IF($L$4:$L$5000&lt;&gt;"",ROW($L$4:$L$5000)-ROW($L$4)+1,NA()),ROWS($O$4:O2111))),"")</f>
        <v/>
      </c>
      <c r="P2111" t="str">
        <f>IF(O2111="","",IF(INDEX(TabPlayer2[Players],MATCH(P2110,TabPlayer2[Players],0)+1)="",$B$4,INDEX(TabPlayer2[Players],MATCH(P2110,TabPlayer2[Players],0)+1)))</f>
        <v/>
      </c>
      <c r="Q2111" t="str">
        <f t="shared" si="164"/>
        <v/>
      </c>
      <c r="R2111" t="str">
        <f>IF(TabResults[[#This Row],[Games-Periods-Players]]="","",1)</f>
        <v/>
      </c>
    </row>
    <row r="2112" spans="10:18" hidden="1" x14ac:dyDescent="0.25">
      <c r="J2112" s="11" t="str">
        <f t="shared" si="163"/>
        <v/>
      </c>
      <c r="K2112" t="str">
        <f>IF(ROW()-ROW($K$4)+1&gt;COUNTA($J$4:$J$5000)*COUNTA(TabPP[Players playing]),"",INDEX($J$4:$J$5000,INT((ROW()-ROW($K$4))/COUNTA(TabPP[Players playing])+1))&amp;"-"&amp;INDEX(TabPP[Players playing],MOD(ROW()-ROW($K$4),COUNTA(TabPP[Players playing]))+1))</f>
        <v>G6-P6-</v>
      </c>
      <c r="L2112" t="str">
        <f t="shared" si="165"/>
        <v/>
      </c>
      <c r="M2112" t="str">
        <f t="shared" si="166"/>
        <v/>
      </c>
      <c r="N2112" t="str">
        <f t="shared" si="167"/>
        <v/>
      </c>
      <c r="O2112" t="str">
        <f t="array" ref="O2112">IFERROR(INDEX($L$4:$L$5000,_xlfn.AGGREGATE(15,6,IF($L$4:$L$5000&lt;&gt;"",ROW($L$4:$L$5000)-ROW($L$4)+1,NA()),ROWS($O$4:O2112))),"")</f>
        <v/>
      </c>
      <c r="P2112" t="str">
        <f>IF(O2112="","",IF(INDEX(TabPlayer2[Players],MATCH(P2111,TabPlayer2[Players],0)+1)="",$B$4,INDEX(TabPlayer2[Players],MATCH(P2111,TabPlayer2[Players],0)+1)))</f>
        <v/>
      </c>
      <c r="Q2112" t="str">
        <f t="shared" si="164"/>
        <v/>
      </c>
      <c r="R2112" t="str">
        <f>IF(TabResults[[#This Row],[Games-Periods-Players]]="","",1)</f>
        <v/>
      </c>
    </row>
    <row r="2113" spans="10:18" hidden="1" x14ac:dyDescent="0.25">
      <c r="J2113" s="11" t="str">
        <f t="shared" si="163"/>
        <v/>
      </c>
      <c r="K2113" t="str">
        <f>IF(ROW()-ROW($K$4)+1&gt;COUNTA($J$4:$J$5000)*COUNTA(TabPP[Players playing]),"",INDEX($J$4:$J$5000,INT((ROW()-ROW($K$4))/COUNTA(TabPP[Players playing])+1))&amp;"-"&amp;INDEX(TabPP[Players playing],MOD(ROW()-ROW($K$4),COUNTA(TabPP[Players playing]))+1))</f>
        <v>G6-P6-</v>
      </c>
      <c r="L2113" t="str">
        <f t="shared" si="165"/>
        <v/>
      </c>
      <c r="M2113" t="str">
        <f t="shared" si="166"/>
        <v/>
      </c>
      <c r="N2113" t="str">
        <f t="shared" si="167"/>
        <v/>
      </c>
      <c r="O2113" t="str">
        <f t="array" ref="O2113">IFERROR(INDEX($L$4:$L$5000,_xlfn.AGGREGATE(15,6,IF($L$4:$L$5000&lt;&gt;"",ROW($L$4:$L$5000)-ROW($L$4)+1,NA()),ROWS($O$4:O2113))),"")</f>
        <v/>
      </c>
      <c r="P2113" t="str">
        <f>IF(O2113="","",IF(INDEX(TabPlayer2[Players],MATCH(P2112,TabPlayer2[Players],0)+1)="",$B$4,INDEX(TabPlayer2[Players],MATCH(P2112,TabPlayer2[Players],0)+1)))</f>
        <v/>
      </c>
      <c r="Q2113" t="str">
        <f t="shared" si="164"/>
        <v/>
      </c>
      <c r="R2113" t="str">
        <f>IF(TabResults[[#This Row],[Games-Periods-Players]]="","",1)</f>
        <v/>
      </c>
    </row>
    <row r="2114" spans="10:18" hidden="1" x14ac:dyDescent="0.25">
      <c r="J2114" s="11" t="str">
        <f t="shared" si="163"/>
        <v/>
      </c>
      <c r="K2114" t="str">
        <f>IF(ROW()-ROW($K$4)+1&gt;COUNTA($J$4:$J$5000)*COUNTA(TabPP[Players playing]),"",INDEX($J$4:$J$5000,INT((ROW()-ROW($K$4))/COUNTA(TabPP[Players playing])+1))&amp;"-"&amp;INDEX(TabPP[Players playing],MOD(ROW()-ROW($K$4),COUNTA(TabPP[Players playing]))+1))</f>
        <v>G6-P6-</v>
      </c>
      <c r="L2114" t="str">
        <f t="shared" si="165"/>
        <v/>
      </c>
      <c r="M2114" t="str">
        <f t="shared" si="166"/>
        <v/>
      </c>
      <c r="N2114" t="str">
        <f t="shared" si="167"/>
        <v/>
      </c>
      <c r="O2114" t="str">
        <f t="array" ref="O2114">IFERROR(INDEX($L$4:$L$5000,_xlfn.AGGREGATE(15,6,IF($L$4:$L$5000&lt;&gt;"",ROW($L$4:$L$5000)-ROW($L$4)+1,NA()),ROWS($O$4:O2114))),"")</f>
        <v/>
      </c>
      <c r="P2114" t="str">
        <f>IF(O2114="","",IF(INDEX(TabPlayer2[Players],MATCH(P2113,TabPlayer2[Players],0)+1)="",$B$4,INDEX(TabPlayer2[Players],MATCH(P2113,TabPlayer2[Players],0)+1)))</f>
        <v/>
      </c>
      <c r="Q2114" t="str">
        <f t="shared" si="164"/>
        <v/>
      </c>
      <c r="R2114" t="str">
        <f>IF(TabResults[[#This Row],[Games-Periods-Players]]="","",1)</f>
        <v/>
      </c>
    </row>
    <row r="2115" spans="10:18" hidden="1" x14ac:dyDescent="0.25">
      <c r="J2115" s="11" t="str">
        <f t="shared" si="163"/>
        <v/>
      </c>
      <c r="K2115" t="str">
        <f>IF(ROW()-ROW($K$4)+1&gt;COUNTA($J$4:$J$5000)*COUNTA(TabPP[Players playing]),"",INDEX($J$4:$J$5000,INT((ROW()-ROW($K$4))/COUNTA(TabPP[Players playing])+1))&amp;"-"&amp;INDEX(TabPP[Players playing],MOD(ROW()-ROW($K$4),COUNTA(TabPP[Players playing]))+1))</f>
        <v>G6-P6-</v>
      </c>
      <c r="L2115" t="str">
        <f t="shared" si="165"/>
        <v/>
      </c>
      <c r="M2115" t="str">
        <f t="shared" si="166"/>
        <v/>
      </c>
      <c r="N2115" t="str">
        <f t="shared" si="167"/>
        <v/>
      </c>
      <c r="O2115" t="str">
        <f t="array" ref="O2115">IFERROR(INDEX($L$4:$L$5000,_xlfn.AGGREGATE(15,6,IF($L$4:$L$5000&lt;&gt;"",ROW($L$4:$L$5000)-ROW($L$4)+1,NA()),ROWS($O$4:O2115))),"")</f>
        <v/>
      </c>
      <c r="P2115" t="str">
        <f>IF(O2115="","",IF(INDEX(TabPlayer2[Players],MATCH(P2114,TabPlayer2[Players],0)+1)="",$B$4,INDEX(TabPlayer2[Players],MATCH(P2114,TabPlayer2[Players],0)+1)))</f>
        <v/>
      </c>
      <c r="Q2115" t="str">
        <f t="shared" si="164"/>
        <v/>
      </c>
      <c r="R2115" t="str">
        <f>IF(TabResults[[#This Row],[Games-Periods-Players]]="","",1)</f>
        <v/>
      </c>
    </row>
    <row r="2116" spans="10:18" hidden="1" x14ac:dyDescent="0.25">
      <c r="J2116" s="11" t="str">
        <f t="shared" ref="J2116:J2179" si="168">IF(ROW()-ROW($J$4)+1&gt;COUNTA($D$4:$D$23)*COUNTA($F$4:$F$23),"",INDEX($D$4:$D$23,INT((ROW()-ROW($J$4))/COUNTA($F$4:$F$23)+1))&amp;"-"&amp;INDEX($F$4:$F$23,MOD(ROW()-ROW($J$4),COUNTA($F$4:$F$23))+1))</f>
        <v/>
      </c>
      <c r="K2116" t="str">
        <f>IF(ROW()-ROW($K$4)+1&gt;COUNTA($J$4:$J$5000)*COUNTA(TabPP[Players playing]),"",INDEX($J$4:$J$5000,INT((ROW()-ROW($K$4))/COUNTA(TabPP[Players playing])+1))&amp;"-"&amp;INDEX(TabPP[Players playing],MOD(ROW()-ROW($K$4),COUNTA(TabPP[Players playing]))+1))</f>
        <v>G6-P6-</v>
      </c>
      <c r="L2116" t="str">
        <f t="shared" si="165"/>
        <v/>
      </c>
      <c r="M2116" t="str">
        <f t="shared" si="166"/>
        <v/>
      </c>
      <c r="N2116" t="str">
        <f t="shared" si="167"/>
        <v/>
      </c>
      <c r="O2116" t="str">
        <f t="array" ref="O2116">IFERROR(INDEX($L$4:$L$5000,_xlfn.AGGREGATE(15,6,IF($L$4:$L$5000&lt;&gt;"",ROW($L$4:$L$5000)-ROW($L$4)+1,NA()),ROWS($O$4:O2116))),"")</f>
        <v/>
      </c>
      <c r="P2116" t="str">
        <f>IF(O2116="","",IF(INDEX(TabPlayer2[Players],MATCH(P2115,TabPlayer2[Players],0)+1)="",$B$4,INDEX(TabPlayer2[Players],MATCH(P2115,TabPlayer2[Players],0)+1)))</f>
        <v/>
      </c>
      <c r="Q2116" t="str">
        <f t="shared" ref="Q2116:Q2179" si="169">IF(O2116="","",M2116&amp;"-"&amp;N2116&amp;"-"&amp;P2116)</f>
        <v/>
      </c>
      <c r="R2116" t="str">
        <f>IF(TabResults[[#This Row],[Games-Periods-Players]]="","",1)</f>
        <v/>
      </c>
    </row>
    <row r="2117" spans="10:18" hidden="1" x14ac:dyDescent="0.25">
      <c r="J2117" s="11" t="str">
        <f t="shared" si="168"/>
        <v/>
      </c>
      <c r="K2117" t="str">
        <f>IF(ROW()-ROW($K$4)+1&gt;COUNTA($J$4:$J$5000)*COUNTA(TabPP[Players playing]),"",INDEX($J$4:$J$5000,INT((ROW()-ROW($K$4))/COUNTA(TabPP[Players playing])+1))&amp;"-"&amp;INDEX(TabPP[Players playing],MOD(ROW()-ROW($K$4),COUNTA(TabPP[Players playing]))+1))</f>
        <v>G6-P6-</v>
      </c>
      <c r="L2117" t="str">
        <f t="shared" ref="L2117:L2180" si="170">IF(LEN(K2117)&gt;=9,K2117,"")</f>
        <v/>
      </c>
      <c r="M2117" t="str">
        <f t="shared" ref="M2117:M2180" si="171">TRIM(LEFT(SUBSTITUTE(O2117,"-",REPT(" ",LEN(O2117))),LEN(O2117)))</f>
        <v/>
      </c>
      <c r="N2117" t="str">
        <f t="shared" ref="N2117:N2180" si="172">TRIM(MID(SUBSTITUTE(O2117,"-",REPT(" ",LEN(O2117))),(2-1)*LEN(O2117)+1,LEN(O2117)))</f>
        <v/>
      </c>
      <c r="O2117" t="str">
        <f t="array" ref="O2117">IFERROR(INDEX($L$4:$L$5000,_xlfn.AGGREGATE(15,6,IF($L$4:$L$5000&lt;&gt;"",ROW($L$4:$L$5000)-ROW($L$4)+1,NA()),ROWS($O$4:O2117))),"")</f>
        <v/>
      </c>
      <c r="P2117" t="str">
        <f>IF(O2117="","",IF(INDEX(TabPlayer2[Players],MATCH(P2116,TabPlayer2[Players],0)+1)="",$B$4,INDEX(TabPlayer2[Players],MATCH(P2116,TabPlayer2[Players],0)+1)))</f>
        <v/>
      </c>
      <c r="Q2117" t="str">
        <f t="shared" si="169"/>
        <v/>
      </c>
      <c r="R2117" t="str">
        <f>IF(TabResults[[#This Row],[Games-Periods-Players]]="","",1)</f>
        <v/>
      </c>
    </row>
    <row r="2118" spans="10:18" hidden="1" x14ac:dyDescent="0.25">
      <c r="J2118" s="11" t="str">
        <f t="shared" si="168"/>
        <v/>
      </c>
      <c r="K2118" t="str">
        <f>IF(ROW()-ROW($K$4)+1&gt;COUNTA($J$4:$J$5000)*COUNTA(TabPP[Players playing]),"",INDEX($J$4:$J$5000,INT((ROW()-ROW($K$4))/COUNTA(TabPP[Players playing])+1))&amp;"-"&amp;INDEX(TabPP[Players playing],MOD(ROW()-ROW($K$4),COUNTA(TabPP[Players playing]))+1))</f>
        <v>G6-P6-</v>
      </c>
      <c r="L2118" t="str">
        <f t="shared" si="170"/>
        <v/>
      </c>
      <c r="M2118" t="str">
        <f t="shared" si="171"/>
        <v/>
      </c>
      <c r="N2118" t="str">
        <f t="shared" si="172"/>
        <v/>
      </c>
      <c r="O2118" t="str">
        <f t="array" ref="O2118">IFERROR(INDEX($L$4:$L$5000,_xlfn.AGGREGATE(15,6,IF($L$4:$L$5000&lt;&gt;"",ROW($L$4:$L$5000)-ROW($L$4)+1,NA()),ROWS($O$4:O2118))),"")</f>
        <v/>
      </c>
      <c r="P2118" t="str">
        <f>IF(O2118="","",IF(INDEX(TabPlayer2[Players],MATCH(P2117,TabPlayer2[Players],0)+1)="",$B$4,INDEX(TabPlayer2[Players],MATCH(P2117,TabPlayer2[Players],0)+1)))</f>
        <v/>
      </c>
      <c r="Q2118" t="str">
        <f t="shared" si="169"/>
        <v/>
      </c>
      <c r="R2118" t="str">
        <f>IF(TabResults[[#This Row],[Games-Periods-Players]]="","",1)</f>
        <v/>
      </c>
    </row>
    <row r="2119" spans="10:18" hidden="1" x14ac:dyDescent="0.25">
      <c r="J2119" s="11" t="str">
        <f t="shared" si="168"/>
        <v/>
      </c>
      <c r="K2119" t="str">
        <f>IF(ROW()-ROW($K$4)+1&gt;COUNTA($J$4:$J$5000)*COUNTA(TabPP[Players playing]),"",INDEX($J$4:$J$5000,INT((ROW()-ROW($K$4))/COUNTA(TabPP[Players playing])+1))&amp;"-"&amp;INDEX(TabPP[Players playing],MOD(ROW()-ROW($K$4),COUNTA(TabPP[Players playing]))+1))</f>
        <v>G6-P6-</v>
      </c>
      <c r="L2119" t="str">
        <f t="shared" si="170"/>
        <v/>
      </c>
      <c r="M2119" t="str">
        <f t="shared" si="171"/>
        <v/>
      </c>
      <c r="N2119" t="str">
        <f t="shared" si="172"/>
        <v/>
      </c>
      <c r="O2119" t="str">
        <f t="array" ref="O2119">IFERROR(INDEX($L$4:$L$5000,_xlfn.AGGREGATE(15,6,IF($L$4:$L$5000&lt;&gt;"",ROW($L$4:$L$5000)-ROW($L$4)+1,NA()),ROWS($O$4:O2119))),"")</f>
        <v/>
      </c>
      <c r="P2119" t="str">
        <f>IF(O2119="","",IF(INDEX(TabPlayer2[Players],MATCH(P2118,TabPlayer2[Players],0)+1)="",$B$4,INDEX(TabPlayer2[Players],MATCH(P2118,TabPlayer2[Players],0)+1)))</f>
        <v/>
      </c>
      <c r="Q2119" t="str">
        <f t="shared" si="169"/>
        <v/>
      </c>
      <c r="R2119" t="str">
        <f>IF(TabResults[[#This Row],[Games-Periods-Players]]="","",1)</f>
        <v/>
      </c>
    </row>
    <row r="2120" spans="10:18" hidden="1" x14ac:dyDescent="0.25">
      <c r="J2120" s="11" t="str">
        <f t="shared" si="168"/>
        <v/>
      </c>
      <c r="K2120" t="str">
        <f>IF(ROW()-ROW($K$4)+1&gt;COUNTA($J$4:$J$5000)*COUNTA(TabPP[Players playing]),"",INDEX($J$4:$J$5000,INT((ROW()-ROW($K$4))/COUNTA(TabPP[Players playing])+1))&amp;"-"&amp;INDEX(TabPP[Players playing],MOD(ROW()-ROW($K$4),COUNTA(TabPP[Players playing]))+1))</f>
        <v>G6-P6-</v>
      </c>
      <c r="L2120" t="str">
        <f t="shared" si="170"/>
        <v/>
      </c>
      <c r="M2120" t="str">
        <f t="shared" si="171"/>
        <v/>
      </c>
      <c r="N2120" t="str">
        <f t="shared" si="172"/>
        <v/>
      </c>
      <c r="O2120" t="str">
        <f t="array" ref="O2120">IFERROR(INDEX($L$4:$L$5000,_xlfn.AGGREGATE(15,6,IF($L$4:$L$5000&lt;&gt;"",ROW($L$4:$L$5000)-ROW($L$4)+1,NA()),ROWS($O$4:O2120))),"")</f>
        <v/>
      </c>
      <c r="P2120" t="str">
        <f>IF(O2120="","",IF(INDEX(TabPlayer2[Players],MATCH(P2119,TabPlayer2[Players],0)+1)="",$B$4,INDEX(TabPlayer2[Players],MATCH(P2119,TabPlayer2[Players],0)+1)))</f>
        <v/>
      </c>
      <c r="Q2120" t="str">
        <f t="shared" si="169"/>
        <v/>
      </c>
      <c r="R2120" t="str">
        <f>IF(TabResults[[#This Row],[Games-Periods-Players]]="","",1)</f>
        <v/>
      </c>
    </row>
    <row r="2121" spans="10:18" hidden="1" x14ac:dyDescent="0.25">
      <c r="J2121" s="11" t="str">
        <f t="shared" si="168"/>
        <v/>
      </c>
      <c r="K2121" t="str">
        <f>IF(ROW()-ROW($K$4)+1&gt;COUNTA($J$4:$J$5000)*COUNTA(TabPP[Players playing]),"",INDEX($J$4:$J$5000,INT((ROW()-ROW($K$4))/COUNTA(TabPP[Players playing])+1))&amp;"-"&amp;INDEX(TabPP[Players playing],MOD(ROW()-ROW($K$4),COUNTA(TabPP[Players playing]))+1))</f>
        <v>G6-P6-</v>
      </c>
      <c r="L2121" t="str">
        <f t="shared" si="170"/>
        <v/>
      </c>
      <c r="M2121" t="str">
        <f t="shared" si="171"/>
        <v/>
      </c>
      <c r="N2121" t="str">
        <f t="shared" si="172"/>
        <v/>
      </c>
      <c r="O2121" t="str">
        <f t="array" ref="O2121">IFERROR(INDEX($L$4:$L$5000,_xlfn.AGGREGATE(15,6,IF($L$4:$L$5000&lt;&gt;"",ROW($L$4:$L$5000)-ROW($L$4)+1,NA()),ROWS($O$4:O2121))),"")</f>
        <v/>
      </c>
      <c r="P2121" t="str">
        <f>IF(O2121="","",IF(INDEX(TabPlayer2[Players],MATCH(P2120,TabPlayer2[Players],0)+1)="",$B$4,INDEX(TabPlayer2[Players],MATCH(P2120,TabPlayer2[Players],0)+1)))</f>
        <v/>
      </c>
      <c r="Q2121" t="str">
        <f t="shared" si="169"/>
        <v/>
      </c>
      <c r="R2121" t="str">
        <f>IF(TabResults[[#This Row],[Games-Periods-Players]]="","",1)</f>
        <v/>
      </c>
    </row>
    <row r="2122" spans="10:18" hidden="1" x14ac:dyDescent="0.25">
      <c r="J2122" s="11" t="str">
        <f t="shared" si="168"/>
        <v/>
      </c>
      <c r="K2122" t="str">
        <f>IF(ROW()-ROW($K$4)+1&gt;COUNTA($J$4:$J$5000)*COUNTA(TabPP[Players playing]),"",INDEX($J$4:$J$5000,INT((ROW()-ROW($K$4))/COUNTA(TabPP[Players playing])+1))&amp;"-"&amp;INDEX(TabPP[Players playing],MOD(ROW()-ROW($K$4),COUNTA(TabPP[Players playing]))+1))</f>
        <v>G6-P6-</v>
      </c>
      <c r="L2122" t="str">
        <f t="shared" si="170"/>
        <v/>
      </c>
      <c r="M2122" t="str">
        <f t="shared" si="171"/>
        <v/>
      </c>
      <c r="N2122" t="str">
        <f t="shared" si="172"/>
        <v/>
      </c>
      <c r="O2122" t="str">
        <f t="array" ref="O2122">IFERROR(INDEX($L$4:$L$5000,_xlfn.AGGREGATE(15,6,IF($L$4:$L$5000&lt;&gt;"",ROW($L$4:$L$5000)-ROW($L$4)+1,NA()),ROWS($O$4:O2122))),"")</f>
        <v/>
      </c>
      <c r="P2122" t="str">
        <f>IF(O2122="","",IF(INDEX(TabPlayer2[Players],MATCH(P2121,TabPlayer2[Players],0)+1)="",$B$4,INDEX(TabPlayer2[Players],MATCH(P2121,TabPlayer2[Players],0)+1)))</f>
        <v/>
      </c>
      <c r="Q2122" t="str">
        <f t="shared" si="169"/>
        <v/>
      </c>
      <c r="R2122" t="str">
        <f>IF(TabResults[[#This Row],[Games-Periods-Players]]="","",1)</f>
        <v/>
      </c>
    </row>
    <row r="2123" spans="10:18" hidden="1" x14ac:dyDescent="0.25">
      <c r="J2123" s="11" t="str">
        <f t="shared" si="168"/>
        <v/>
      </c>
      <c r="K2123" t="str">
        <f>IF(ROW()-ROW($K$4)+1&gt;COUNTA($J$4:$J$5000)*COUNTA(TabPP[Players playing]),"",INDEX($J$4:$J$5000,INT((ROW()-ROW($K$4))/COUNTA(TabPP[Players playing])+1))&amp;"-"&amp;INDEX(TabPP[Players playing],MOD(ROW()-ROW($K$4),COUNTA(TabPP[Players playing]))+1))</f>
        <v>G6-P6-</v>
      </c>
      <c r="L2123" t="str">
        <f t="shared" si="170"/>
        <v/>
      </c>
      <c r="M2123" t="str">
        <f t="shared" si="171"/>
        <v/>
      </c>
      <c r="N2123" t="str">
        <f t="shared" si="172"/>
        <v/>
      </c>
      <c r="O2123" t="str">
        <f t="array" ref="O2123">IFERROR(INDEX($L$4:$L$5000,_xlfn.AGGREGATE(15,6,IF($L$4:$L$5000&lt;&gt;"",ROW($L$4:$L$5000)-ROW($L$4)+1,NA()),ROWS($O$4:O2123))),"")</f>
        <v/>
      </c>
      <c r="P2123" t="str">
        <f>IF(O2123="","",IF(INDEX(TabPlayer2[Players],MATCH(P2122,TabPlayer2[Players],0)+1)="",$B$4,INDEX(TabPlayer2[Players],MATCH(P2122,TabPlayer2[Players],0)+1)))</f>
        <v/>
      </c>
      <c r="Q2123" t="str">
        <f t="shared" si="169"/>
        <v/>
      </c>
      <c r="R2123" t="str">
        <f>IF(TabResults[[#This Row],[Games-Periods-Players]]="","",1)</f>
        <v/>
      </c>
    </row>
    <row r="2124" spans="10:18" hidden="1" x14ac:dyDescent="0.25">
      <c r="J2124" s="11" t="str">
        <f t="shared" si="168"/>
        <v/>
      </c>
      <c r="K2124" t="str">
        <f>IF(ROW()-ROW($K$4)+1&gt;COUNTA($J$4:$J$5000)*COUNTA(TabPP[Players playing]),"",INDEX($J$4:$J$5000,INT((ROW()-ROW($K$4))/COUNTA(TabPP[Players playing])+1))&amp;"-"&amp;INDEX(TabPP[Players playing],MOD(ROW()-ROW($K$4),COUNTA(TabPP[Players playing]))+1))</f>
        <v>G6-P7-PP1</v>
      </c>
      <c r="L2124" t="str">
        <f t="shared" si="170"/>
        <v>G6-P7-PP1</v>
      </c>
      <c r="M2124" t="str">
        <f t="shared" si="171"/>
        <v/>
      </c>
      <c r="N2124" t="str">
        <f t="shared" si="172"/>
        <v/>
      </c>
      <c r="O2124" t="str">
        <f t="array" ref="O2124">IFERROR(INDEX($L$4:$L$5000,_xlfn.AGGREGATE(15,6,IF($L$4:$L$5000&lt;&gt;"",ROW($L$4:$L$5000)-ROW($L$4)+1,NA()),ROWS($O$4:O2124))),"")</f>
        <v/>
      </c>
      <c r="P2124" t="str">
        <f>IF(O2124="","",IF(INDEX(TabPlayer2[Players],MATCH(P2123,TabPlayer2[Players],0)+1)="",$B$4,INDEX(TabPlayer2[Players],MATCH(P2123,TabPlayer2[Players],0)+1)))</f>
        <v/>
      </c>
      <c r="Q2124" t="str">
        <f t="shared" si="169"/>
        <v/>
      </c>
      <c r="R2124" t="str">
        <f>IF(TabResults[[#This Row],[Games-Periods-Players]]="","",1)</f>
        <v/>
      </c>
    </row>
    <row r="2125" spans="10:18" hidden="1" x14ac:dyDescent="0.25">
      <c r="J2125" s="11" t="str">
        <f t="shared" si="168"/>
        <v/>
      </c>
      <c r="K2125" t="str">
        <f>IF(ROW()-ROW($K$4)+1&gt;COUNTA($J$4:$J$5000)*COUNTA(TabPP[Players playing]),"",INDEX($J$4:$J$5000,INT((ROW()-ROW($K$4))/COUNTA(TabPP[Players playing])+1))&amp;"-"&amp;INDEX(TabPP[Players playing],MOD(ROW()-ROW($K$4),COUNTA(TabPP[Players playing]))+1))</f>
        <v>G6-P7-PP2</v>
      </c>
      <c r="L2125" t="str">
        <f t="shared" si="170"/>
        <v>G6-P7-PP2</v>
      </c>
      <c r="M2125" t="str">
        <f t="shared" si="171"/>
        <v/>
      </c>
      <c r="N2125" t="str">
        <f t="shared" si="172"/>
        <v/>
      </c>
      <c r="O2125" t="str">
        <f t="array" ref="O2125">IFERROR(INDEX($L$4:$L$5000,_xlfn.AGGREGATE(15,6,IF($L$4:$L$5000&lt;&gt;"",ROW($L$4:$L$5000)-ROW($L$4)+1,NA()),ROWS($O$4:O2125))),"")</f>
        <v/>
      </c>
      <c r="P2125" t="str">
        <f>IF(O2125="","",IF(INDEX(TabPlayer2[Players],MATCH(P2124,TabPlayer2[Players],0)+1)="",$B$4,INDEX(TabPlayer2[Players],MATCH(P2124,TabPlayer2[Players],0)+1)))</f>
        <v/>
      </c>
      <c r="Q2125" t="str">
        <f t="shared" si="169"/>
        <v/>
      </c>
      <c r="R2125" t="str">
        <f>IF(TabResults[[#This Row],[Games-Periods-Players]]="","",1)</f>
        <v/>
      </c>
    </row>
    <row r="2126" spans="10:18" hidden="1" x14ac:dyDescent="0.25">
      <c r="J2126" s="11" t="str">
        <f t="shared" si="168"/>
        <v/>
      </c>
      <c r="K2126" t="str">
        <f>IF(ROW()-ROW($K$4)+1&gt;COUNTA($J$4:$J$5000)*COUNTA(TabPP[Players playing]),"",INDEX($J$4:$J$5000,INT((ROW()-ROW($K$4))/COUNTA(TabPP[Players playing])+1))&amp;"-"&amp;INDEX(TabPP[Players playing],MOD(ROW()-ROW($K$4),COUNTA(TabPP[Players playing]))+1))</f>
        <v>G6-P7-PP3</v>
      </c>
      <c r="L2126" t="str">
        <f t="shared" si="170"/>
        <v>G6-P7-PP3</v>
      </c>
      <c r="M2126" t="str">
        <f t="shared" si="171"/>
        <v/>
      </c>
      <c r="N2126" t="str">
        <f t="shared" si="172"/>
        <v/>
      </c>
      <c r="O2126" t="str">
        <f t="array" ref="O2126">IFERROR(INDEX($L$4:$L$5000,_xlfn.AGGREGATE(15,6,IF($L$4:$L$5000&lt;&gt;"",ROW($L$4:$L$5000)-ROW($L$4)+1,NA()),ROWS($O$4:O2126))),"")</f>
        <v/>
      </c>
      <c r="P2126" t="str">
        <f>IF(O2126="","",IF(INDEX(TabPlayer2[Players],MATCH(P2125,TabPlayer2[Players],0)+1)="",$B$4,INDEX(TabPlayer2[Players],MATCH(P2125,TabPlayer2[Players],0)+1)))</f>
        <v/>
      </c>
      <c r="Q2126" t="str">
        <f t="shared" si="169"/>
        <v/>
      </c>
      <c r="R2126" t="str">
        <f>IF(TabResults[[#This Row],[Games-Periods-Players]]="","",1)</f>
        <v/>
      </c>
    </row>
    <row r="2127" spans="10:18" hidden="1" x14ac:dyDescent="0.25">
      <c r="J2127" s="11" t="str">
        <f t="shared" si="168"/>
        <v/>
      </c>
      <c r="K2127" t="str">
        <f>IF(ROW()-ROW($K$4)+1&gt;COUNTA($J$4:$J$5000)*COUNTA(TabPP[Players playing]),"",INDEX($J$4:$J$5000,INT((ROW()-ROW($K$4))/COUNTA(TabPP[Players playing])+1))&amp;"-"&amp;INDEX(TabPP[Players playing],MOD(ROW()-ROW($K$4),COUNTA(TabPP[Players playing]))+1))</f>
        <v>G6-P7-PP4</v>
      </c>
      <c r="L2127" t="str">
        <f t="shared" si="170"/>
        <v>G6-P7-PP4</v>
      </c>
      <c r="M2127" t="str">
        <f t="shared" si="171"/>
        <v/>
      </c>
      <c r="N2127" t="str">
        <f t="shared" si="172"/>
        <v/>
      </c>
      <c r="O2127" t="str">
        <f t="array" ref="O2127">IFERROR(INDEX($L$4:$L$5000,_xlfn.AGGREGATE(15,6,IF($L$4:$L$5000&lt;&gt;"",ROW($L$4:$L$5000)-ROW($L$4)+1,NA()),ROWS($O$4:O2127))),"")</f>
        <v/>
      </c>
      <c r="P2127" t="str">
        <f>IF(O2127="","",IF(INDEX(TabPlayer2[Players],MATCH(P2126,TabPlayer2[Players],0)+1)="",$B$4,INDEX(TabPlayer2[Players],MATCH(P2126,TabPlayer2[Players],0)+1)))</f>
        <v/>
      </c>
      <c r="Q2127" t="str">
        <f t="shared" si="169"/>
        <v/>
      </c>
      <c r="R2127" t="str">
        <f>IF(TabResults[[#This Row],[Games-Periods-Players]]="","",1)</f>
        <v/>
      </c>
    </row>
    <row r="2128" spans="10:18" hidden="1" x14ac:dyDescent="0.25">
      <c r="J2128" s="11" t="str">
        <f t="shared" si="168"/>
        <v/>
      </c>
      <c r="K2128" t="str">
        <f>IF(ROW()-ROW($K$4)+1&gt;COUNTA($J$4:$J$5000)*COUNTA(TabPP[Players playing]),"",INDEX($J$4:$J$5000,INT((ROW()-ROW($K$4))/COUNTA(TabPP[Players playing])+1))&amp;"-"&amp;INDEX(TabPP[Players playing],MOD(ROW()-ROW($K$4),COUNTA(TabPP[Players playing]))+1))</f>
        <v>G6-P7-PP5</v>
      </c>
      <c r="L2128" t="str">
        <f t="shared" si="170"/>
        <v>G6-P7-PP5</v>
      </c>
      <c r="M2128" t="str">
        <f t="shared" si="171"/>
        <v/>
      </c>
      <c r="N2128" t="str">
        <f t="shared" si="172"/>
        <v/>
      </c>
      <c r="O2128" t="str">
        <f t="array" ref="O2128">IFERROR(INDEX($L$4:$L$5000,_xlfn.AGGREGATE(15,6,IF($L$4:$L$5000&lt;&gt;"",ROW($L$4:$L$5000)-ROW($L$4)+1,NA()),ROWS($O$4:O2128))),"")</f>
        <v/>
      </c>
      <c r="P2128" t="str">
        <f>IF(O2128="","",IF(INDEX(TabPlayer2[Players],MATCH(P2127,TabPlayer2[Players],0)+1)="",$B$4,INDEX(TabPlayer2[Players],MATCH(P2127,TabPlayer2[Players],0)+1)))</f>
        <v/>
      </c>
      <c r="Q2128" t="str">
        <f t="shared" si="169"/>
        <v/>
      </c>
      <c r="R2128" t="str">
        <f>IF(TabResults[[#This Row],[Games-Periods-Players]]="","",1)</f>
        <v/>
      </c>
    </row>
    <row r="2129" spans="10:18" hidden="1" x14ac:dyDescent="0.25">
      <c r="J2129" s="11" t="str">
        <f t="shared" si="168"/>
        <v/>
      </c>
      <c r="K2129" t="str">
        <f>IF(ROW()-ROW($K$4)+1&gt;COUNTA($J$4:$J$5000)*COUNTA(TabPP[Players playing]),"",INDEX($J$4:$J$5000,INT((ROW()-ROW($K$4))/COUNTA(TabPP[Players playing])+1))&amp;"-"&amp;INDEX(TabPP[Players playing],MOD(ROW()-ROW($K$4),COUNTA(TabPP[Players playing]))+1))</f>
        <v>G6-P7-</v>
      </c>
      <c r="L2129" t="str">
        <f t="shared" si="170"/>
        <v/>
      </c>
      <c r="M2129" t="str">
        <f t="shared" si="171"/>
        <v/>
      </c>
      <c r="N2129" t="str">
        <f t="shared" si="172"/>
        <v/>
      </c>
      <c r="O2129" t="str">
        <f t="array" ref="O2129">IFERROR(INDEX($L$4:$L$5000,_xlfn.AGGREGATE(15,6,IF($L$4:$L$5000&lt;&gt;"",ROW($L$4:$L$5000)-ROW($L$4)+1,NA()),ROWS($O$4:O2129))),"")</f>
        <v/>
      </c>
      <c r="P2129" t="str">
        <f>IF(O2129="","",IF(INDEX(TabPlayer2[Players],MATCH(P2128,TabPlayer2[Players],0)+1)="",$B$4,INDEX(TabPlayer2[Players],MATCH(P2128,TabPlayer2[Players],0)+1)))</f>
        <v/>
      </c>
      <c r="Q2129" t="str">
        <f t="shared" si="169"/>
        <v/>
      </c>
      <c r="R2129" t="str">
        <f>IF(TabResults[[#This Row],[Games-Periods-Players]]="","",1)</f>
        <v/>
      </c>
    </row>
    <row r="2130" spans="10:18" hidden="1" x14ac:dyDescent="0.25">
      <c r="J2130" s="11" t="str">
        <f t="shared" si="168"/>
        <v/>
      </c>
      <c r="K2130" t="str">
        <f>IF(ROW()-ROW($K$4)+1&gt;COUNTA($J$4:$J$5000)*COUNTA(TabPP[Players playing]),"",INDEX($J$4:$J$5000,INT((ROW()-ROW($K$4))/COUNTA(TabPP[Players playing])+1))&amp;"-"&amp;INDEX(TabPP[Players playing],MOD(ROW()-ROW($K$4),COUNTA(TabPP[Players playing]))+1))</f>
        <v>G6-P7-</v>
      </c>
      <c r="L2130" t="str">
        <f t="shared" si="170"/>
        <v/>
      </c>
      <c r="M2130" t="str">
        <f t="shared" si="171"/>
        <v/>
      </c>
      <c r="N2130" t="str">
        <f t="shared" si="172"/>
        <v/>
      </c>
      <c r="O2130" t="str">
        <f t="array" ref="O2130">IFERROR(INDEX($L$4:$L$5000,_xlfn.AGGREGATE(15,6,IF($L$4:$L$5000&lt;&gt;"",ROW($L$4:$L$5000)-ROW($L$4)+1,NA()),ROWS($O$4:O2130))),"")</f>
        <v/>
      </c>
      <c r="P2130" t="str">
        <f>IF(O2130="","",IF(INDEX(TabPlayer2[Players],MATCH(P2129,TabPlayer2[Players],0)+1)="",$B$4,INDEX(TabPlayer2[Players],MATCH(P2129,TabPlayer2[Players],0)+1)))</f>
        <v/>
      </c>
      <c r="Q2130" t="str">
        <f t="shared" si="169"/>
        <v/>
      </c>
      <c r="R2130" t="str">
        <f>IF(TabResults[[#This Row],[Games-Periods-Players]]="","",1)</f>
        <v/>
      </c>
    </row>
    <row r="2131" spans="10:18" hidden="1" x14ac:dyDescent="0.25">
      <c r="J2131" s="11" t="str">
        <f t="shared" si="168"/>
        <v/>
      </c>
      <c r="K2131" t="str">
        <f>IF(ROW()-ROW($K$4)+1&gt;COUNTA($J$4:$J$5000)*COUNTA(TabPP[Players playing]),"",INDEX($J$4:$J$5000,INT((ROW()-ROW($K$4))/COUNTA(TabPP[Players playing])+1))&amp;"-"&amp;INDEX(TabPP[Players playing],MOD(ROW()-ROW($K$4),COUNTA(TabPP[Players playing]))+1))</f>
        <v>G6-P7-</v>
      </c>
      <c r="L2131" t="str">
        <f t="shared" si="170"/>
        <v/>
      </c>
      <c r="M2131" t="str">
        <f t="shared" si="171"/>
        <v/>
      </c>
      <c r="N2131" t="str">
        <f t="shared" si="172"/>
        <v/>
      </c>
      <c r="O2131" t="str">
        <f t="array" ref="O2131">IFERROR(INDEX($L$4:$L$5000,_xlfn.AGGREGATE(15,6,IF($L$4:$L$5000&lt;&gt;"",ROW($L$4:$L$5000)-ROW($L$4)+1,NA()),ROWS($O$4:O2131))),"")</f>
        <v/>
      </c>
      <c r="P2131" t="str">
        <f>IF(O2131="","",IF(INDEX(TabPlayer2[Players],MATCH(P2130,TabPlayer2[Players],0)+1)="",$B$4,INDEX(TabPlayer2[Players],MATCH(P2130,TabPlayer2[Players],0)+1)))</f>
        <v/>
      </c>
      <c r="Q2131" t="str">
        <f t="shared" si="169"/>
        <v/>
      </c>
      <c r="R2131" t="str">
        <f>IF(TabResults[[#This Row],[Games-Periods-Players]]="","",1)</f>
        <v/>
      </c>
    </row>
    <row r="2132" spans="10:18" hidden="1" x14ac:dyDescent="0.25">
      <c r="J2132" s="11" t="str">
        <f t="shared" si="168"/>
        <v/>
      </c>
      <c r="K2132" t="str">
        <f>IF(ROW()-ROW($K$4)+1&gt;COUNTA($J$4:$J$5000)*COUNTA(TabPP[Players playing]),"",INDEX($J$4:$J$5000,INT((ROW()-ROW($K$4))/COUNTA(TabPP[Players playing])+1))&amp;"-"&amp;INDEX(TabPP[Players playing],MOD(ROW()-ROW($K$4),COUNTA(TabPP[Players playing]))+1))</f>
        <v>G6-P7-</v>
      </c>
      <c r="L2132" t="str">
        <f t="shared" si="170"/>
        <v/>
      </c>
      <c r="M2132" t="str">
        <f t="shared" si="171"/>
        <v/>
      </c>
      <c r="N2132" t="str">
        <f t="shared" si="172"/>
        <v/>
      </c>
      <c r="O2132" t="str">
        <f t="array" ref="O2132">IFERROR(INDEX($L$4:$L$5000,_xlfn.AGGREGATE(15,6,IF($L$4:$L$5000&lt;&gt;"",ROW($L$4:$L$5000)-ROW($L$4)+1,NA()),ROWS($O$4:O2132))),"")</f>
        <v/>
      </c>
      <c r="P2132" t="str">
        <f>IF(O2132="","",IF(INDEX(TabPlayer2[Players],MATCH(P2131,TabPlayer2[Players],0)+1)="",$B$4,INDEX(TabPlayer2[Players],MATCH(P2131,TabPlayer2[Players],0)+1)))</f>
        <v/>
      </c>
      <c r="Q2132" t="str">
        <f t="shared" si="169"/>
        <v/>
      </c>
      <c r="R2132" t="str">
        <f>IF(TabResults[[#This Row],[Games-Periods-Players]]="","",1)</f>
        <v/>
      </c>
    </row>
    <row r="2133" spans="10:18" hidden="1" x14ac:dyDescent="0.25">
      <c r="J2133" s="11" t="str">
        <f t="shared" si="168"/>
        <v/>
      </c>
      <c r="K2133" t="str">
        <f>IF(ROW()-ROW($K$4)+1&gt;COUNTA($J$4:$J$5000)*COUNTA(TabPP[Players playing]),"",INDEX($J$4:$J$5000,INT((ROW()-ROW($K$4))/COUNTA(TabPP[Players playing])+1))&amp;"-"&amp;INDEX(TabPP[Players playing],MOD(ROW()-ROW($K$4),COUNTA(TabPP[Players playing]))+1))</f>
        <v>G6-P7-</v>
      </c>
      <c r="L2133" t="str">
        <f t="shared" si="170"/>
        <v/>
      </c>
      <c r="M2133" t="str">
        <f t="shared" si="171"/>
        <v/>
      </c>
      <c r="N2133" t="str">
        <f t="shared" si="172"/>
        <v/>
      </c>
      <c r="O2133" t="str">
        <f t="array" ref="O2133">IFERROR(INDEX($L$4:$L$5000,_xlfn.AGGREGATE(15,6,IF($L$4:$L$5000&lt;&gt;"",ROW($L$4:$L$5000)-ROW($L$4)+1,NA()),ROWS($O$4:O2133))),"")</f>
        <v/>
      </c>
      <c r="P2133" t="str">
        <f>IF(O2133="","",IF(INDEX(TabPlayer2[Players],MATCH(P2132,TabPlayer2[Players],0)+1)="",$B$4,INDEX(TabPlayer2[Players],MATCH(P2132,TabPlayer2[Players],0)+1)))</f>
        <v/>
      </c>
      <c r="Q2133" t="str">
        <f t="shared" si="169"/>
        <v/>
      </c>
      <c r="R2133" t="str">
        <f>IF(TabResults[[#This Row],[Games-Periods-Players]]="","",1)</f>
        <v/>
      </c>
    </row>
    <row r="2134" spans="10:18" hidden="1" x14ac:dyDescent="0.25">
      <c r="J2134" s="11" t="str">
        <f t="shared" si="168"/>
        <v/>
      </c>
      <c r="K2134" t="str">
        <f>IF(ROW()-ROW($K$4)+1&gt;COUNTA($J$4:$J$5000)*COUNTA(TabPP[Players playing]),"",INDEX($J$4:$J$5000,INT((ROW()-ROW($K$4))/COUNTA(TabPP[Players playing])+1))&amp;"-"&amp;INDEX(TabPP[Players playing],MOD(ROW()-ROW($K$4),COUNTA(TabPP[Players playing]))+1))</f>
        <v>G6-P7-</v>
      </c>
      <c r="L2134" t="str">
        <f t="shared" si="170"/>
        <v/>
      </c>
      <c r="M2134" t="str">
        <f t="shared" si="171"/>
        <v/>
      </c>
      <c r="N2134" t="str">
        <f t="shared" si="172"/>
        <v/>
      </c>
      <c r="O2134" t="str">
        <f t="array" ref="O2134">IFERROR(INDEX($L$4:$L$5000,_xlfn.AGGREGATE(15,6,IF($L$4:$L$5000&lt;&gt;"",ROW($L$4:$L$5000)-ROW($L$4)+1,NA()),ROWS($O$4:O2134))),"")</f>
        <v/>
      </c>
      <c r="P2134" t="str">
        <f>IF(O2134="","",IF(INDEX(TabPlayer2[Players],MATCH(P2133,TabPlayer2[Players],0)+1)="",$B$4,INDEX(TabPlayer2[Players],MATCH(P2133,TabPlayer2[Players],0)+1)))</f>
        <v/>
      </c>
      <c r="Q2134" t="str">
        <f t="shared" si="169"/>
        <v/>
      </c>
      <c r="R2134" t="str">
        <f>IF(TabResults[[#This Row],[Games-Periods-Players]]="","",1)</f>
        <v/>
      </c>
    </row>
    <row r="2135" spans="10:18" hidden="1" x14ac:dyDescent="0.25">
      <c r="J2135" s="11" t="str">
        <f t="shared" si="168"/>
        <v/>
      </c>
      <c r="K2135" t="str">
        <f>IF(ROW()-ROW($K$4)+1&gt;COUNTA($J$4:$J$5000)*COUNTA(TabPP[Players playing]),"",INDEX($J$4:$J$5000,INT((ROW()-ROW($K$4))/COUNTA(TabPP[Players playing])+1))&amp;"-"&amp;INDEX(TabPP[Players playing],MOD(ROW()-ROW($K$4),COUNTA(TabPP[Players playing]))+1))</f>
        <v>G6-P7-</v>
      </c>
      <c r="L2135" t="str">
        <f t="shared" si="170"/>
        <v/>
      </c>
      <c r="M2135" t="str">
        <f t="shared" si="171"/>
        <v/>
      </c>
      <c r="N2135" t="str">
        <f t="shared" si="172"/>
        <v/>
      </c>
      <c r="O2135" t="str">
        <f t="array" ref="O2135">IFERROR(INDEX($L$4:$L$5000,_xlfn.AGGREGATE(15,6,IF($L$4:$L$5000&lt;&gt;"",ROW($L$4:$L$5000)-ROW($L$4)+1,NA()),ROWS($O$4:O2135))),"")</f>
        <v/>
      </c>
      <c r="P2135" t="str">
        <f>IF(O2135="","",IF(INDEX(TabPlayer2[Players],MATCH(P2134,TabPlayer2[Players],0)+1)="",$B$4,INDEX(TabPlayer2[Players],MATCH(P2134,TabPlayer2[Players],0)+1)))</f>
        <v/>
      </c>
      <c r="Q2135" t="str">
        <f t="shared" si="169"/>
        <v/>
      </c>
      <c r="R2135" t="str">
        <f>IF(TabResults[[#This Row],[Games-Periods-Players]]="","",1)</f>
        <v/>
      </c>
    </row>
    <row r="2136" spans="10:18" hidden="1" x14ac:dyDescent="0.25">
      <c r="J2136" s="11" t="str">
        <f t="shared" si="168"/>
        <v/>
      </c>
      <c r="K2136" t="str">
        <f>IF(ROW()-ROW($K$4)+1&gt;COUNTA($J$4:$J$5000)*COUNTA(TabPP[Players playing]),"",INDEX($J$4:$J$5000,INT((ROW()-ROW($K$4))/COUNTA(TabPP[Players playing])+1))&amp;"-"&amp;INDEX(TabPP[Players playing],MOD(ROW()-ROW($K$4),COUNTA(TabPP[Players playing]))+1))</f>
        <v>G6-P7-</v>
      </c>
      <c r="L2136" t="str">
        <f t="shared" si="170"/>
        <v/>
      </c>
      <c r="M2136" t="str">
        <f t="shared" si="171"/>
        <v/>
      </c>
      <c r="N2136" t="str">
        <f t="shared" si="172"/>
        <v/>
      </c>
      <c r="O2136" t="str">
        <f t="array" ref="O2136">IFERROR(INDEX($L$4:$L$5000,_xlfn.AGGREGATE(15,6,IF($L$4:$L$5000&lt;&gt;"",ROW($L$4:$L$5000)-ROW($L$4)+1,NA()),ROWS($O$4:O2136))),"")</f>
        <v/>
      </c>
      <c r="P2136" t="str">
        <f>IF(O2136="","",IF(INDEX(TabPlayer2[Players],MATCH(P2135,TabPlayer2[Players],0)+1)="",$B$4,INDEX(TabPlayer2[Players],MATCH(P2135,TabPlayer2[Players],0)+1)))</f>
        <v/>
      </c>
      <c r="Q2136" t="str">
        <f t="shared" si="169"/>
        <v/>
      </c>
      <c r="R2136" t="str">
        <f>IF(TabResults[[#This Row],[Games-Periods-Players]]="","",1)</f>
        <v/>
      </c>
    </row>
    <row r="2137" spans="10:18" hidden="1" x14ac:dyDescent="0.25">
      <c r="J2137" s="11" t="str">
        <f t="shared" si="168"/>
        <v/>
      </c>
      <c r="K2137" t="str">
        <f>IF(ROW()-ROW($K$4)+1&gt;COUNTA($J$4:$J$5000)*COUNTA(TabPP[Players playing]),"",INDEX($J$4:$J$5000,INT((ROW()-ROW($K$4))/COUNTA(TabPP[Players playing])+1))&amp;"-"&amp;INDEX(TabPP[Players playing],MOD(ROW()-ROW($K$4),COUNTA(TabPP[Players playing]))+1))</f>
        <v>G6-P7-</v>
      </c>
      <c r="L2137" t="str">
        <f t="shared" si="170"/>
        <v/>
      </c>
      <c r="M2137" t="str">
        <f t="shared" si="171"/>
        <v/>
      </c>
      <c r="N2137" t="str">
        <f t="shared" si="172"/>
        <v/>
      </c>
      <c r="O2137" t="str">
        <f t="array" ref="O2137">IFERROR(INDEX($L$4:$L$5000,_xlfn.AGGREGATE(15,6,IF($L$4:$L$5000&lt;&gt;"",ROW($L$4:$L$5000)-ROW($L$4)+1,NA()),ROWS($O$4:O2137))),"")</f>
        <v/>
      </c>
      <c r="P2137" t="str">
        <f>IF(O2137="","",IF(INDEX(TabPlayer2[Players],MATCH(P2136,TabPlayer2[Players],0)+1)="",$B$4,INDEX(TabPlayer2[Players],MATCH(P2136,TabPlayer2[Players],0)+1)))</f>
        <v/>
      </c>
      <c r="Q2137" t="str">
        <f t="shared" si="169"/>
        <v/>
      </c>
      <c r="R2137" t="str">
        <f>IF(TabResults[[#This Row],[Games-Periods-Players]]="","",1)</f>
        <v/>
      </c>
    </row>
    <row r="2138" spans="10:18" hidden="1" x14ac:dyDescent="0.25">
      <c r="J2138" s="11" t="str">
        <f t="shared" si="168"/>
        <v/>
      </c>
      <c r="K2138" t="str">
        <f>IF(ROW()-ROW($K$4)+1&gt;COUNTA($J$4:$J$5000)*COUNTA(TabPP[Players playing]),"",INDEX($J$4:$J$5000,INT((ROW()-ROW($K$4))/COUNTA(TabPP[Players playing])+1))&amp;"-"&amp;INDEX(TabPP[Players playing],MOD(ROW()-ROW($K$4),COUNTA(TabPP[Players playing]))+1))</f>
        <v>G6-P7-</v>
      </c>
      <c r="L2138" t="str">
        <f t="shared" si="170"/>
        <v/>
      </c>
      <c r="M2138" t="str">
        <f t="shared" si="171"/>
        <v/>
      </c>
      <c r="N2138" t="str">
        <f t="shared" si="172"/>
        <v/>
      </c>
      <c r="O2138" t="str">
        <f t="array" ref="O2138">IFERROR(INDEX($L$4:$L$5000,_xlfn.AGGREGATE(15,6,IF($L$4:$L$5000&lt;&gt;"",ROW($L$4:$L$5000)-ROW($L$4)+1,NA()),ROWS($O$4:O2138))),"")</f>
        <v/>
      </c>
      <c r="P2138" t="str">
        <f>IF(O2138="","",IF(INDEX(TabPlayer2[Players],MATCH(P2137,TabPlayer2[Players],0)+1)="",$B$4,INDEX(TabPlayer2[Players],MATCH(P2137,TabPlayer2[Players],0)+1)))</f>
        <v/>
      </c>
      <c r="Q2138" t="str">
        <f t="shared" si="169"/>
        <v/>
      </c>
      <c r="R2138" t="str">
        <f>IF(TabResults[[#This Row],[Games-Periods-Players]]="","",1)</f>
        <v/>
      </c>
    </row>
    <row r="2139" spans="10:18" hidden="1" x14ac:dyDescent="0.25">
      <c r="J2139" s="11" t="str">
        <f t="shared" si="168"/>
        <v/>
      </c>
      <c r="K2139" t="str">
        <f>IF(ROW()-ROW($K$4)+1&gt;COUNTA($J$4:$J$5000)*COUNTA(TabPP[Players playing]),"",INDEX($J$4:$J$5000,INT((ROW()-ROW($K$4))/COUNTA(TabPP[Players playing])+1))&amp;"-"&amp;INDEX(TabPP[Players playing],MOD(ROW()-ROW($K$4),COUNTA(TabPP[Players playing]))+1))</f>
        <v>G6-P7-</v>
      </c>
      <c r="L2139" t="str">
        <f t="shared" si="170"/>
        <v/>
      </c>
      <c r="M2139" t="str">
        <f t="shared" si="171"/>
        <v/>
      </c>
      <c r="N2139" t="str">
        <f t="shared" si="172"/>
        <v/>
      </c>
      <c r="O2139" t="str">
        <f t="array" ref="O2139">IFERROR(INDEX($L$4:$L$5000,_xlfn.AGGREGATE(15,6,IF($L$4:$L$5000&lt;&gt;"",ROW($L$4:$L$5000)-ROW($L$4)+1,NA()),ROWS($O$4:O2139))),"")</f>
        <v/>
      </c>
      <c r="P2139" t="str">
        <f>IF(O2139="","",IF(INDEX(TabPlayer2[Players],MATCH(P2138,TabPlayer2[Players],0)+1)="",$B$4,INDEX(TabPlayer2[Players],MATCH(P2138,TabPlayer2[Players],0)+1)))</f>
        <v/>
      </c>
      <c r="Q2139" t="str">
        <f t="shared" si="169"/>
        <v/>
      </c>
      <c r="R2139" t="str">
        <f>IF(TabResults[[#This Row],[Games-Periods-Players]]="","",1)</f>
        <v/>
      </c>
    </row>
    <row r="2140" spans="10:18" hidden="1" x14ac:dyDescent="0.25">
      <c r="J2140" s="11" t="str">
        <f t="shared" si="168"/>
        <v/>
      </c>
      <c r="K2140" t="str">
        <f>IF(ROW()-ROW($K$4)+1&gt;COUNTA($J$4:$J$5000)*COUNTA(TabPP[Players playing]),"",INDEX($J$4:$J$5000,INT((ROW()-ROW($K$4))/COUNTA(TabPP[Players playing])+1))&amp;"-"&amp;INDEX(TabPP[Players playing],MOD(ROW()-ROW($K$4),COUNTA(TabPP[Players playing]))+1))</f>
        <v>G6-P7-</v>
      </c>
      <c r="L2140" t="str">
        <f t="shared" si="170"/>
        <v/>
      </c>
      <c r="M2140" t="str">
        <f t="shared" si="171"/>
        <v/>
      </c>
      <c r="N2140" t="str">
        <f t="shared" si="172"/>
        <v/>
      </c>
      <c r="O2140" t="str">
        <f t="array" ref="O2140">IFERROR(INDEX($L$4:$L$5000,_xlfn.AGGREGATE(15,6,IF($L$4:$L$5000&lt;&gt;"",ROW($L$4:$L$5000)-ROW($L$4)+1,NA()),ROWS($O$4:O2140))),"")</f>
        <v/>
      </c>
      <c r="P2140" t="str">
        <f>IF(O2140="","",IF(INDEX(TabPlayer2[Players],MATCH(P2139,TabPlayer2[Players],0)+1)="",$B$4,INDEX(TabPlayer2[Players],MATCH(P2139,TabPlayer2[Players],0)+1)))</f>
        <v/>
      </c>
      <c r="Q2140" t="str">
        <f t="shared" si="169"/>
        <v/>
      </c>
      <c r="R2140" t="str">
        <f>IF(TabResults[[#This Row],[Games-Periods-Players]]="","",1)</f>
        <v/>
      </c>
    </row>
    <row r="2141" spans="10:18" hidden="1" x14ac:dyDescent="0.25">
      <c r="J2141" s="11" t="str">
        <f t="shared" si="168"/>
        <v/>
      </c>
      <c r="K2141" t="str">
        <f>IF(ROW()-ROW($K$4)+1&gt;COUNTA($J$4:$J$5000)*COUNTA(TabPP[Players playing]),"",INDEX($J$4:$J$5000,INT((ROW()-ROW($K$4))/COUNTA(TabPP[Players playing])+1))&amp;"-"&amp;INDEX(TabPP[Players playing],MOD(ROW()-ROW($K$4),COUNTA(TabPP[Players playing]))+1))</f>
        <v>G6-P7-</v>
      </c>
      <c r="L2141" t="str">
        <f t="shared" si="170"/>
        <v/>
      </c>
      <c r="M2141" t="str">
        <f t="shared" si="171"/>
        <v/>
      </c>
      <c r="N2141" t="str">
        <f t="shared" si="172"/>
        <v/>
      </c>
      <c r="O2141" t="str">
        <f t="array" ref="O2141">IFERROR(INDEX($L$4:$L$5000,_xlfn.AGGREGATE(15,6,IF($L$4:$L$5000&lt;&gt;"",ROW($L$4:$L$5000)-ROW($L$4)+1,NA()),ROWS($O$4:O2141))),"")</f>
        <v/>
      </c>
      <c r="P2141" t="str">
        <f>IF(O2141="","",IF(INDEX(TabPlayer2[Players],MATCH(P2140,TabPlayer2[Players],0)+1)="",$B$4,INDEX(TabPlayer2[Players],MATCH(P2140,TabPlayer2[Players],0)+1)))</f>
        <v/>
      </c>
      <c r="Q2141" t="str">
        <f t="shared" si="169"/>
        <v/>
      </c>
      <c r="R2141" t="str">
        <f>IF(TabResults[[#This Row],[Games-Periods-Players]]="","",1)</f>
        <v/>
      </c>
    </row>
    <row r="2142" spans="10:18" hidden="1" x14ac:dyDescent="0.25">
      <c r="J2142" s="11" t="str">
        <f t="shared" si="168"/>
        <v/>
      </c>
      <c r="K2142" t="str">
        <f>IF(ROW()-ROW($K$4)+1&gt;COUNTA($J$4:$J$5000)*COUNTA(TabPP[Players playing]),"",INDEX($J$4:$J$5000,INT((ROW()-ROW($K$4))/COUNTA(TabPP[Players playing])+1))&amp;"-"&amp;INDEX(TabPP[Players playing],MOD(ROW()-ROW($K$4),COUNTA(TabPP[Players playing]))+1))</f>
        <v>G6-P7-</v>
      </c>
      <c r="L2142" t="str">
        <f t="shared" si="170"/>
        <v/>
      </c>
      <c r="M2142" t="str">
        <f t="shared" si="171"/>
        <v/>
      </c>
      <c r="N2142" t="str">
        <f t="shared" si="172"/>
        <v/>
      </c>
      <c r="O2142" t="str">
        <f t="array" ref="O2142">IFERROR(INDEX($L$4:$L$5000,_xlfn.AGGREGATE(15,6,IF($L$4:$L$5000&lt;&gt;"",ROW($L$4:$L$5000)-ROW($L$4)+1,NA()),ROWS($O$4:O2142))),"")</f>
        <v/>
      </c>
      <c r="P2142" t="str">
        <f>IF(O2142="","",IF(INDEX(TabPlayer2[Players],MATCH(P2141,TabPlayer2[Players],0)+1)="",$B$4,INDEX(TabPlayer2[Players],MATCH(P2141,TabPlayer2[Players],0)+1)))</f>
        <v/>
      </c>
      <c r="Q2142" t="str">
        <f t="shared" si="169"/>
        <v/>
      </c>
      <c r="R2142" t="str">
        <f>IF(TabResults[[#This Row],[Games-Periods-Players]]="","",1)</f>
        <v/>
      </c>
    </row>
    <row r="2143" spans="10:18" hidden="1" x14ac:dyDescent="0.25">
      <c r="J2143" s="11" t="str">
        <f t="shared" si="168"/>
        <v/>
      </c>
      <c r="K2143" t="str">
        <f>IF(ROW()-ROW($K$4)+1&gt;COUNTA($J$4:$J$5000)*COUNTA(TabPP[Players playing]),"",INDEX($J$4:$J$5000,INT((ROW()-ROW($K$4))/COUNTA(TabPP[Players playing])+1))&amp;"-"&amp;INDEX(TabPP[Players playing],MOD(ROW()-ROW($K$4),COUNTA(TabPP[Players playing]))+1))</f>
        <v>G6-P7-</v>
      </c>
      <c r="L2143" t="str">
        <f t="shared" si="170"/>
        <v/>
      </c>
      <c r="M2143" t="str">
        <f t="shared" si="171"/>
        <v/>
      </c>
      <c r="N2143" t="str">
        <f t="shared" si="172"/>
        <v/>
      </c>
      <c r="O2143" t="str">
        <f t="array" ref="O2143">IFERROR(INDEX($L$4:$L$5000,_xlfn.AGGREGATE(15,6,IF($L$4:$L$5000&lt;&gt;"",ROW($L$4:$L$5000)-ROW($L$4)+1,NA()),ROWS($O$4:O2143))),"")</f>
        <v/>
      </c>
      <c r="P2143" t="str">
        <f>IF(O2143="","",IF(INDEX(TabPlayer2[Players],MATCH(P2142,TabPlayer2[Players],0)+1)="",$B$4,INDEX(TabPlayer2[Players],MATCH(P2142,TabPlayer2[Players],0)+1)))</f>
        <v/>
      </c>
      <c r="Q2143" t="str">
        <f t="shared" si="169"/>
        <v/>
      </c>
      <c r="R2143" t="str">
        <f>IF(TabResults[[#This Row],[Games-Periods-Players]]="","",1)</f>
        <v/>
      </c>
    </row>
    <row r="2144" spans="10:18" hidden="1" x14ac:dyDescent="0.25">
      <c r="J2144" s="11" t="str">
        <f t="shared" si="168"/>
        <v/>
      </c>
      <c r="K2144" t="str">
        <f>IF(ROW()-ROW($K$4)+1&gt;COUNTA($J$4:$J$5000)*COUNTA(TabPP[Players playing]),"",INDEX($J$4:$J$5000,INT((ROW()-ROW($K$4))/COUNTA(TabPP[Players playing])+1))&amp;"-"&amp;INDEX(TabPP[Players playing],MOD(ROW()-ROW($K$4),COUNTA(TabPP[Players playing]))+1))</f>
        <v>G6-P8-PP1</v>
      </c>
      <c r="L2144" t="str">
        <f t="shared" si="170"/>
        <v>G6-P8-PP1</v>
      </c>
      <c r="M2144" t="str">
        <f t="shared" si="171"/>
        <v/>
      </c>
      <c r="N2144" t="str">
        <f t="shared" si="172"/>
        <v/>
      </c>
      <c r="O2144" t="str">
        <f t="array" ref="O2144">IFERROR(INDEX($L$4:$L$5000,_xlfn.AGGREGATE(15,6,IF($L$4:$L$5000&lt;&gt;"",ROW($L$4:$L$5000)-ROW($L$4)+1,NA()),ROWS($O$4:O2144))),"")</f>
        <v/>
      </c>
      <c r="P2144" t="str">
        <f>IF(O2144="","",IF(INDEX(TabPlayer2[Players],MATCH(P2143,TabPlayer2[Players],0)+1)="",$B$4,INDEX(TabPlayer2[Players],MATCH(P2143,TabPlayer2[Players],0)+1)))</f>
        <v/>
      </c>
      <c r="Q2144" t="str">
        <f t="shared" si="169"/>
        <v/>
      </c>
      <c r="R2144" t="str">
        <f>IF(TabResults[[#This Row],[Games-Periods-Players]]="","",1)</f>
        <v/>
      </c>
    </row>
    <row r="2145" spans="10:18" hidden="1" x14ac:dyDescent="0.25">
      <c r="J2145" s="11" t="str">
        <f t="shared" si="168"/>
        <v/>
      </c>
      <c r="K2145" t="str">
        <f>IF(ROW()-ROW($K$4)+1&gt;COUNTA($J$4:$J$5000)*COUNTA(TabPP[Players playing]),"",INDEX($J$4:$J$5000,INT((ROW()-ROW($K$4))/COUNTA(TabPP[Players playing])+1))&amp;"-"&amp;INDEX(TabPP[Players playing],MOD(ROW()-ROW($K$4),COUNTA(TabPP[Players playing]))+1))</f>
        <v>G6-P8-PP2</v>
      </c>
      <c r="L2145" t="str">
        <f t="shared" si="170"/>
        <v>G6-P8-PP2</v>
      </c>
      <c r="M2145" t="str">
        <f t="shared" si="171"/>
        <v/>
      </c>
      <c r="N2145" t="str">
        <f t="shared" si="172"/>
        <v/>
      </c>
      <c r="O2145" t="str">
        <f t="array" ref="O2145">IFERROR(INDEX($L$4:$L$5000,_xlfn.AGGREGATE(15,6,IF($L$4:$L$5000&lt;&gt;"",ROW($L$4:$L$5000)-ROW($L$4)+1,NA()),ROWS($O$4:O2145))),"")</f>
        <v/>
      </c>
      <c r="P2145" t="str">
        <f>IF(O2145="","",IF(INDEX(TabPlayer2[Players],MATCH(P2144,TabPlayer2[Players],0)+1)="",$B$4,INDEX(TabPlayer2[Players],MATCH(P2144,TabPlayer2[Players],0)+1)))</f>
        <v/>
      </c>
      <c r="Q2145" t="str">
        <f t="shared" si="169"/>
        <v/>
      </c>
      <c r="R2145" t="str">
        <f>IF(TabResults[[#This Row],[Games-Periods-Players]]="","",1)</f>
        <v/>
      </c>
    </row>
    <row r="2146" spans="10:18" hidden="1" x14ac:dyDescent="0.25">
      <c r="J2146" s="11" t="str">
        <f t="shared" si="168"/>
        <v/>
      </c>
      <c r="K2146" t="str">
        <f>IF(ROW()-ROW($K$4)+1&gt;COUNTA($J$4:$J$5000)*COUNTA(TabPP[Players playing]),"",INDEX($J$4:$J$5000,INT((ROW()-ROW($K$4))/COUNTA(TabPP[Players playing])+1))&amp;"-"&amp;INDEX(TabPP[Players playing],MOD(ROW()-ROW($K$4),COUNTA(TabPP[Players playing]))+1))</f>
        <v>G6-P8-PP3</v>
      </c>
      <c r="L2146" t="str">
        <f t="shared" si="170"/>
        <v>G6-P8-PP3</v>
      </c>
      <c r="M2146" t="str">
        <f t="shared" si="171"/>
        <v/>
      </c>
      <c r="N2146" t="str">
        <f t="shared" si="172"/>
        <v/>
      </c>
      <c r="O2146" t="str">
        <f t="array" ref="O2146">IFERROR(INDEX($L$4:$L$5000,_xlfn.AGGREGATE(15,6,IF($L$4:$L$5000&lt;&gt;"",ROW($L$4:$L$5000)-ROW($L$4)+1,NA()),ROWS($O$4:O2146))),"")</f>
        <v/>
      </c>
      <c r="P2146" t="str">
        <f>IF(O2146="","",IF(INDEX(TabPlayer2[Players],MATCH(P2145,TabPlayer2[Players],0)+1)="",$B$4,INDEX(TabPlayer2[Players],MATCH(P2145,TabPlayer2[Players],0)+1)))</f>
        <v/>
      </c>
      <c r="Q2146" t="str">
        <f t="shared" si="169"/>
        <v/>
      </c>
      <c r="R2146" t="str">
        <f>IF(TabResults[[#This Row],[Games-Periods-Players]]="","",1)</f>
        <v/>
      </c>
    </row>
    <row r="2147" spans="10:18" hidden="1" x14ac:dyDescent="0.25">
      <c r="J2147" s="11" t="str">
        <f t="shared" si="168"/>
        <v/>
      </c>
      <c r="K2147" t="str">
        <f>IF(ROW()-ROW($K$4)+1&gt;COUNTA($J$4:$J$5000)*COUNTA(TabPP[Players playing]),"",INDEX($J$4:$J$5000,INT((ROW()-ROW($K$4))/COUNTA(TabPP[Players playing])+1))&amp;"-"&amp;INDEX(TabPP[Players playing],MOD(ROW()-ROW($K$4),COUNTA(TabPP[Players playing]))+1))</f>
        <v>G6-P8-PP4</v>
      </c>
      <c r="L2147" t="str">
        <f t="shared" si="170"/>
        <v>G6-P8-PP4</v>
      </c>
      <c r="M2147" t="str">
        <f t="shared" si="171"/>
        <v/>
      </c>
      <c r="N2147" t="str">
        <f t="shared" si="172"/>
        <v/>
      </c>
      <c r="O2147" t="str">
        <f t="array" ref="O2147">IFERROR(INDEX($L$4:$L$5000,_xlfn.AGGREGATE(15,6,IF($L$4:$L$5000&lt;&gt;"",ROW($L$4:$L$5000)-ROW($L$4)+1,NA()),ROWS($O$4:O2147))),"")</f>
        <v/>
      </c>
      <c r="P2147" t="str">
        <f>IF(O2147="","",IF(INDEX(TabPlayer2[Players],MATCH(P2146,TabPlayer2[Players],0)+1)="",$B$4,INDEX(TabPlayer2[Players],MATCH(P2146,TabPlayer2[Players],0)+1)))</f>
        <v/>
      </c>
      <c r="Q2147" t="str">
        <f t="shared" si="169"/>
        <v/>
      </c>
      <c r="R2147" t="str">
        <f>IF(TabResults[[#This Row],[Games-Periods-Players]]="","",1)</f>
        <v/>
      </c>
    </row>
    <row r="2148" spans="10:18" hidden="1" x14ac:dyDescent="0.25">
      <c r="J2148" s="11" t="str">
        <f t="shared" si="168"/>
        <v/>
      </c>
      <c r="K2148" t="str">
        <f>IF(ROW()-ROW($K$4)+1&gt;COUNTA($J$4:$J$5000)*COUNTA(TabPP[Players playing]),"",INDEX($J$4:$J$5000,INT((ROW()-ROW($K$4))/COUNTA(TabPP[Players playing])+1))&amp;"-"&amp;INDEX(TabPP[Players playing],MOD(ROW()-ROW($K$4),COUNTA(TabPP[Players playing]))+1))</f>
        <v>G6-P8-PP5</v>
      </c>
      <c r="L2148" t="str">
        <f t="shared" si="170"/>
        <v>G6-P8-PP5</v>
      </c>
      <c r="M2148" t="str">
        <f t="shared" si="171"/>
        <v/>
      </c>
      <c r="N2148" t="str">
        <f t="shared" si="172"/>
        <v/>
      </c>
      <c r="O2148" t="str">
        <f t="array" ref="O2148">IFERROR(INDEX($L$4:$L$5000,_xlfn.AGGREGATE(15,6,IF($L$4:$L$5000&lt;&gt;"",ROW($L$4:$L$5000)-ROW($L$4)+1,NA()),ROWS($O$4:O2148))),"")</f>
        <v/>
      </c>
      <c r="P2148" t="str">
        <f>IF(O2148="","",IF(INDEX(TabPlayer2[Players],MATCH(P2147,TabPlayer2[Players],0)+1)="",$B$4,INDEX(TabPlayer2[Players],MATCH(P2147,TabPlayer2[Players],0)+1)))</f>
        <v/>
      </c>
      <c r="Q2148" t="str">
        <f t="shared" si="169"/>
        <v/>
      </c>
      <c r="R2148" t="str">
        <f>IF(TabResults[[#This Row],[Games-Periods-Players]]="","",1)</f>
        <v/>
      </c>
    </row>
    <row r="2149" spans="10:18" hidden="1" x14ac:dyDescent="0.25">
      <c r="J2149" s="11" t="str">
        <f t="shared" si="168"/>
        <v/>
      </c>
      <c r="K2149" t="str">
        <f>IF(ROW()-ROW($K$4)+1&gt;COUNTA($J$4:$J$5000)*COUNTA(TabPP[Players playing]),"",INDEX($J$4:$J$5000,INT((ROW()-ROW($K$4))/COUNTA(TabPP[Players playing])+1))&amp;"-"&amp;INDEX(TabPP[Players playing],MOD(ROW()-ROW($K$4),COUNTA(TabPP[Players playing]))+1))</f>
        <v>G6-P8-</v>
      </c>
      <c r="L2149" t="str">
        <f t="shared" si="170"/>
        <v/>
      </c>
      <c r="M2149" t="str">
        <f t="shared" si="171"/>
        <v/>
      </c>
      <c r="N2149" t="str">
        <f t="shared" si="172"/>
        <v/>
      </c>
      <c r="O2149" t="str">
        <f t="array" ref="O2149">IFERROR(INDEX($L$4:$L$5000,_xlfn.AGGREGATE(15,6,IF($L$4:$L$5000&lt;&gt;"",ROW($L$4:$L$5000)-ROW($L$4)+1,NA()),ROWS($O$4:O2149))),"")</f>
        <v/>
      </c>
      <c r="P2149" t="str">
        <f>IF(O2149="","",IF(INDEX(TabPlayer2[Players],MATCH(P2148,TabPlayer2[Players],0)+1)="",$B$4,INDEX(TabPlayer2[Players],MATCH(P2148,TabPlayer2[Players],0)+1)))</f>
        <v/>
      </c>
      <c r="Q2149" t="str">
        <f t="shared" si="169"/>
        <v/>
      </c>
      <c r="R2149" t="str">
        <f>IF(TabResults[[#This Row],[Games-Periods-Players]]="","",1)</f>
        <v/>
      </c>
    </row>
    <row r="2150" spans="10:18" hidden="1" x14ac:dyDescent="0.25">
      <c r="J2150" s="11" t="str">
        <f t="shared" si="168"/>
        <v/>
      </c>
      <c r="K2150" t="str">
        <f>IF(ROW()-ROW($K$4)+1&gt;COUNTA($J$4:$J$5000)*COUNTA(TabPP[Players playing]),"",INDEX($J$4:$J$5000,INT((ROW()-ROW($K$4))/COUNTA(TabPP[Players playing])+1))&amp;"-"&amp;INDEX(TabPP[Players playing],MOD(ROW()-ROW($K$4),COUNTA(TabPP[Players playing]))+1))</f>
        <v>G6-P8-</v>
      </c>
      <c r="L2150" t="str">
        <f t="shared" si="170"/>
        <v/>
      </c>
      <c r="M2150" t="str">
        <f t="shared" si="171"/>
        <v/>
      </c>
      <c r="N2150" t="str">
        <f t="shared" si="172"/>
        <v/>
      </c>
      <c r="O2150" t="str">
        <f t="array" ref="O2150">IFERROR(INDEX($L$4:$L$5000,_xlfn.AGGREGATE(15,6,IF($L$4:$L$5000&lt;&gt;"",ROW($L$4:$L$5000)-ROW($L$4)+1,NA()),ROWS($O$4:O2150))),"")</f>
        <v/>
      </c>
      <c r="P2150" t="str">
        <f>IF(O2150="","",IF(INDEX(TabPlayer2[Players],MATCH(P2149,TabPlayer2[Players],0)+1)="",$B$4,INDEX(TabPlayer2[Players],MATCH(P2149,TabPlayer2[Players],0)+1)))</f>
        <v/>
      </c>
      <c r="Q2150" t="str">
        <f t="shared" si="169"/>
        <v/>
      </c>
      <c r="R2150" t="str">
        <f>IF(TabResults[[#This Row],[Games-Periods-Players]]="","",1)</f>
        <v/>
      </c>
    </row>
    <row r="2151" spans="10:18" hidden="1" x14ac:dyDescent="0.25">
      <c r="J2151" s="11" t="str">
        <f t="shared" si="168"/>
        <v/>
      </c>
      <c r="K2151" t="str">
        <f>IF(ROW()-ROW($K$4)+1&gt;COUNTA($J$4:$J$5000)*COUNTA(TabPP[Players playing]),"",INDEX($J$4:$J$5000,INT((ROW()-ROW($K$4))/COUNTA(TabPP[Players playing])+1))&amp;"-"&amp;INDEX(TabPP[Players playing],MOD(ROW()-ROW($K$4),COUNTA(TabPP[Players playing]))+1))</f>
        <v>G6-P8-</v>
      </c>
      <c r="L2151" t="str">
        <f t="shared" si="170"/>
        <v/>
      </c>
      <c r="M2151" t="str">
        <f t="shared" si="171"/>
        <v/>
      </c>
      <c r="N2151" t="str">
        <f t="shared" si="172"/>
        <v/>
      </c>
      <c r="O2151" t="str">
        <f t="array" ref="O2151">IFERROR(INDEX($L$4:$L$5000,_xlfn.AGGREGATE(15,6,IF($L$4:$L$5000&lt;&gt;"",ROW($L$4:$L$5000)-ROW($L$4)+1,NA()),ROWS($O$4:O2151))),"")</f>
        <v/>
      </c>
      <c r="P2151" t="str">
        <f>IF(O2151="","",IF(INDEX(TabPlayer2[Players],MATCH(P2150,TabPlayer2[Players],0)+1)="",$B$4,INDEX(TabPlayer2[Players],MATCH(P2150,TabPlayer2[Players],0)+1)))</f>
        <v/>
      </c>
      <c r="Q2151" t="str">
        <f t="shared" si="169"/>
        <v/>
      </c>
      <c r="R2151" t="str">
        <f>IF(TabResults[[#This Row],[Games-Periods-Players]]="","",1)</f>
        <v/>
      </c>
    </row>
    <row r="2152" spans="10:18" hidden="1" x14ac:dyDescent="0.25">
      <c r="J2152" s="11" t="str">
        <f t="shared" si="168"/>
        <v/>
      </c>
      <c r="K2152" t="str">
        <f>IF(ROW()-ROW($K$4)+1&gt;COUNTA($J$4:$J$5000)*COUNTA(TabPP[Players playing]),"",INDEX($J$4:$J$5000,INT((ROW()-ROW($K$4))/COUNTA(TabPP[Players playing])+1))&amp;"-"&amp;INDEX(TabPP[Players playing],MOD(ROW()-ROW($K$4),COUNTA(TabPP[Players playing]))+1))</f>
        <v>G6-P8-</v>
      </c>
      <c r="L2152" t="str">
        <f t="shared" si="170"/>
        <v/>
      </c>
      <c r="M2152" t="str">
        <f t="shared" si="171"/>
        <v/>
      </c>
      <c r="N2152" t="str">
        <f t="shared" si="172"/>
        <v/>
      </c>
      <c r="O2152" t="str">
        <f t="array" ref="O2152">IFERROR(INDEX($L$4:$L$5000,_xlfn.AGGREGATE(15,6,IF($L$4:$L$5000&lt;&gt;"",ROW($L$4:$L$5000)-ROW($L$4)+1,NA()),ROWS($O$4:O2152))),"")</f>
        <v/>
      </c>
      <c r="P2152" t="str">
        <f>IF(O2152="","",IF(INDEX(TabPlayer2[Players],MATCH(P2151,TabPlayer2[Players],0)+1)="",$B$4,INDEX(TabPlayer2[Players],MATCH(P2151,TabPlayer2[Players],0)+1)))</f>
        <v/>
      </c>
      <c r="Q2152" t="str">
        <f t="shared" si="169"/>
        <v/>
      </c>
      <c r="R2152" t="str">
        <f>IF(TabResults[[#This Row],[Games-Periods-Players]]="","",1)</f>
        <v/>
      </c>
    </row>
    <row r="2153" spans="10:18" hidden="1" x14ac:dyDescent="0.25">
      <c r="J2153" s="11" t="str">
        <f t="shared" si="168"/>
        <v/>
      </c>
      <c r="K2153" t="str">
        <f>IF(ROW()-ROW($K$4)+1&gt;COUNTA($J$4:$J$5000)*COUNTA(TabPP[Players playing]),"",INDEX($J$4:$J$5000,INT((ROW()-ROW($K$4))/COUNTA(TabPP[Players playing])+1))&amp;"-"&amp;INDEX(TabPP[Players playing],MOD(ROW()-ROW($K$4),COUNTA(TabPP[Players playing]))+1))</f>
        <v>G6-P8-</v>
      </c>
      <c r="L2153" t="str">
        <f t="shared" si="170"/>
        <v/>
      </c>
      <c r="M2153" t="str">
        <f t="shared" si="171"/>
        <v/>
      </c>
      <c r="N2153" t="str">
        <f t="shared" si="172"/>
        <v/>
      </c>
      <c r="O2153" t="str">
        <f t="array" ref="O2153">IFERROR(INDEX($L$4:$L$5000,_xlfn.AGGREGATE(15,6,IF($L$4:$L$5000&lt;&gt;"",ROW($L$4:$L$5000)-ROW($L$4)+1,NA()),ROWS($O$4:O2153))),"")</f>
        <v/>
      </c>
      <c r="P2153" t="str">
        <f>IF(O2153="","",IF(INDEX(TabPlayer2[Players],MATCH(P2152,TabPlayer2[Players],0)+1)="",$B$4,INDEX(TabPlayer2[Players],MATCH(P2152,TabPlayer2[Players],0)+1)))</f>
        <v/>
      </c>
      <c r="Q2153" t="str">
        <f t="shared" si="169"/>
        <v/>
      </c>
      <c r="R2153" t="str">
        <f>IF(TabResults[[#This Row],[Games-Periods-Players]]="","",1)</f>
        <v/>
      </c>
    </row>
    <row r="2154" spans="10:18" hidden="1" x14ac:dyDescent="0.25">
      <c r="J2154" s="11" t="str">
        <f t="shared" si="168"/>
        <v/>
      </c>
      <c r="K2154" t="str">
        <f>IF(ROW()-ROW($K$4)+1&gt;COUNTA($J$4:$J$5000)*COUNTA(TabPP[Players playing]),"",INDEX($J$4:$J$5000,INT((ROW()-ROW($K$4))/COUNTA(TabPP[Players playing])+1))&amp;"-"&amp;INDEX(TabPP[Players playing],MOD(ROW()-ROW($K$4),COUNTA(TabPP[Players playing]))+1))</f>
        <v>G6-P8-</v>
      </c>
      <c r="L2154" t="str">
        <f t="shared" si="170"/>
        <v/>
      </c>
      <c r="M2154" t="str">
        <f t="shared" si="171"/>
        <v/>
      </c>
      <c r="N2154" t="str">
        <f t="shared" si="172"/>
        <v/>
      </c>
      <c r="O2154" t="str">
        <f t="array" ref="O2154">IFERROR(INDEX($L$4:$L$5000,_xlfn.AGGREGATE(15,6,IF($L$4:$L$5000&lt;&gt;"",ROW($L$4:$L$5000)-ROW($L$4)+1,NA()),ROWS($O$4:O2154))),"")</f>
        <v/>
      </c>
      <c r="P2154" t="str">
        <f>IF(O2154="","",IF(INDEX(TabPlayer2[Players],MATCH(P2153,TabPlayer2[Players],0)+1)="",$B$4,INDEX(TabPlayer2[Players],MATCH(P2153,TabPlayer2[Players],0)+1)))</f>
        <v/>
      </c>
      <c r="Q2154" t="str">
        <f t="shared" si="169"/>
        <v/>
      </c>
      <c r="R2154" t="str">
        <f>IF(TabResults[[#This Row],[Games-Periods-Players]]="","",1)</f>
        <v/>
      </c>
    </row>
    <row r="2155" spans="10:18" hidden="1" x14ac:dyDescent="0.25">
      <c r="J2155" s="11" t="str">
        <f t="shared" si="168"/>
        <v/>
      </c>
      <c r="K2155" t="str">
        <f>IF(ROW()-ROW($K$4)+1&gt;COUNTA($J$4:$J$5000)*COUNTA(TabPP[Players playing]),"",INDEX($J$4:$J$5000,INT((ROW()-ROW($K$4))/COUNTA(TabPP[Players playing])+1))&amp;"-"&amp;INDEX(TabPP[Players playing],MOD(ROW()-ROW($K$4),COUNTA(TabPP[Players playing]))+1))</f>
        <v>G6-P8-</v>
      </c>
      <c r="L2155" t="str">
        <f t="shared" si="170"/>
        <v/>
      </c>
      <c r="M2155" t="str">
        <f t="shared" si="171"/>
        <v/>
      </c>
      <c r="N2155" t="str">
        <f t="shared" si="172"/>
        <v/>
      </c>
      <c r="O2155" t="str">
        <f t="array" ref="O2155">IFERROR(INDEX($L$4:$L$5000,_xlfn.AGGREGATE(15,6,IF($L$4:$L$5000&lt;&gt;"",ROW($L$4:$L$5000)-ROW($L$4)+1,NA()),ROWS($O$4:O2155))),"")</f>
        <v/>
      </c>
      <c r="P2155" t="str">
        <f>IF(O2155="","",IF(INDEX(TabPlayer2[Players],MATCH(P2154,TabPlayer2[Players],0)+1)="",$B$4,INDEX(TabPlayer2[Players],MATCH(P2154,TabPlayer2[Players],0)+1)))</f>
        <v/>
      </c>
      <c r="Q2155" t="str">
        <f t="shared" si="169"/>
        <v/>
      </c>
      <c r="R2155" t="str">
        <f>IF(TabResults[[#This Row],[Games-Periods-Players]]="","",1)</f>
        <v/>
      </c>
    </row>
    <row r="2156" spans="10:18" hidden="1" x14ac:dyDescent="0.25">
      <c r="J2156" s="11" t="str">
        <f t="shared" si="168"/>
        <v/>
      </c>
      <c r="K2156" t="str">
        <f>IF(ROW()-ROW($K$4)+1&gt;COUNTA($J$4:$J$5000)*COUNTA(TabPP[Players playing]),"",INDEX($J$4:$J$5000,INT((ROW()-ROW($K$4))/COUNTA(TabPP[Players playing])+1))&amp;"-"&amp;INDEX(TabPP[Players playing],MOD(ROW()-ROW($K$4),COUNTA(TabPP[Players playing]))+1))</f>
        <v>G6-P8-</v>
      </c>
      <c r="L2156" t="str">
        <f t="shared" si="170"/>
        <v/>
      </c>
      <c r="M2156" t="str">
        <f t="shared" si="171"/>
        <v/>
      </c>
      <c r="N2156" t="str">
        <f t="shared" si="172"/>
        <v/>
      </c>
      <c r="O2156" t="str">
        <f t="array" ref="O2156">IFERROR(INDEX($L$4:$L$5000,_xlfn.AGGREGATE(15,6,IF($L$4:$L$5000&lt;&gt;"",ROW($L$4:$L$5000)-ROW($L$4)+1,NA()),ROWS($O$4:O2156))),"")</f>
        <v/>
      </c>
      <c r="P2156" t="str">
        <f>IF(O2156="","",IF(INDEX(TabPlayer2[Players],MATCH(P2155,TabPlayer2[Players],0)+1)="",$B$4,INDEX(TabPlayer2[Players],MATCH(P2155,TabPlayer2[Players],0)+1)))</f>
        <v/>
      </c>
      <c r="Q2156" t="str">
        <f t="shared" si="169"/>
        <v/>
      </c>
      <c r="R2156" t="str">
        <f>IF(TabResults[[#This Row],[Games-Periods-Players]]="","",1)</f>
        <v/>
      </c>
    </row>
    <row r="2157" spans="10:18" hidden="1" x14ac:dyDescent="0.25">
      <c r="J2157" s="11" t="str">
        <f t="shared" si="168"/>
        <v/>
      </c>
      <c r="K2157" t="str">
        <f>IF(ROW()-ROW($K$4)+1&gt;COUNTA($J$4:$J$5000)*COUNTA(TabPP[Players playing]),"",INDEX($J$4:$J$5000,INT((ROW()-ROW($K$4))/COUNTA(TabPP[Players playing])+1))&amp;"-"&amp;INDEX(TabPP[Players playing],MOD(ROW()-ROW($K$4),COUNTA(TabPP[Players playing]))+1))</f>
        <v>G6-P8-</v>
      </c>
      <c r="L2157" t="str">
        <f t="shared" si="170"/>
        <v/>
      </c>
      <c r="M2157" t="str">
        <f t="shared" si="171"/>
        <v/>
      </c>
      <c r="N2157" t="str">
        <f t="shared" si="172"/>
        <v/>
      </c>
      <c r="O2157" t="str">
        <f t="array" ref="O2157">IFERROR(INDEX($L$4:$L$5000,_xlfn.AGGREGATE(15,6,IF($L$4:$L$5000&lt;&gt;"",ROW($L$4:$L$5000)-ROW($L$4)+1,NA()),ROWS($O$4:O2157))),"")</f>
        <v/>
      </c>
      <c r="P2157" t="str">
        <f>IF(O2157="","",IF(INDEX(TabPlayer2[Players],MATCH(P2156,TabPlayer2[Players],0)+1)="",$B$4,INDEX(TabPlayer2[Players],MATCH(P2156,TabPlayer2[Players],0)+1)))</f>
        <v/>
      </c>
      <c r="Q2157" t="str">
        <f t="shared" si="169"/>
        <v/>
      </c>
      <c r="R2157" t="str">
        <f>IF(TabResults[[#This Row],[Games-Periods-Players]]="","",1)</f>
        <v/>
      </c>
    </row>
    <row r="2158" spans="10:18" hidden="1" x14ac:dyDescent="0.25">
      <c r="J2158" s="11" t="str">
        <f t="shared" si="168"/>
        <v/>
      </c>
      <c r="K2158" t="str">
        <f>IF(ROW()-ROW($K$4)+1&gt;COUNTA($J$4:$J$5000)*COUNTA(TabPP[Players playing]),"",INDEX($J$4:$J$5000,INT((ROW()-ROW($K$4))/COUNTA(TabPP[Players playing])+1))&amp;"-"&amp;INDEX(TabPP[Players playing],MOD(ROW()-ROW($K$4),COUNTA(TabPP[Players playing]))+1))</f>
        <v>G6-P8-</v>
      </c>
      <c r="L2158" t="str">
        <f t="shared" si="170"/>
        <v/>
      </c>
      <c r="M2158" t="str">
        <f t="shared" si="171"/>
        <v/>
      </c>
      <c r="N2158" t="str">
        <f t="shared" si="172"/>
        <v/>
      </c>
      <c r="O2158" t="str">
        <f t="array" ref="O2158">IFERROR(INDEX($L$4:$L$5000,_xlfn.AGGREGATE(15,6,IF($L$4:$L$5000&lt;&gt;"",ROW($L$4:$L$5000)-ROW($L$4)+1,NA()),ROWS($O$4:O2158))),"")</f>
        <v/>
      </c>
      <c r="P2158" t="str">
        <f>IF(O2158="","",IF(INDEX(TabPlayer2[Players],MATCH(P2157,TabPlayer2[Players],0)+1)="",$B$4,INDEX(TabPlayer2[Players],MATCH(P2157,TabPlayer2[Players],0)+1)))</f>
        <v/>
      </c>
      <c r="Q2158" t="str">
        <f t="shared" si="169"/>
        <v/>
      </c>
      <c r="R2158" t="str">
        <f>IF(TabResults[[#This Row],[Games-Periods-Players]]="","",1)</f>
        <v/>
      </c>
    </row>
    <row r="2159" spans="10:18" hidden="1" x14ac:dyDescent="0.25">
      <c r="J2159" s="11" t="str">
        <f t="shared" si="168"/>
        <v/>
      </c>
      <c r="K2159" t="str">
        <f>IF(ROW()-ROW($K$4)+1&gt;COUNTA($J$4:$J$5000)*COUNTA(TabPP[Players playing]),"",INDEX($J$4:$J$5000,INT((ROW()-ROW($K$4))/COUNTA(TabPP[Players playing])+1))&amp;"-"&amp;INDEX(TabPP[Players playing],MOD(ROW()-ROW($K$4),COUNTA(TabPP[Players playing]))+1))</f>
        <v>G6-P8-</v>
      </c>
      <c r="L2159" t="str">
        <f t="shared" si="170"/>
        <v/>
      </c>
      <c r="M2159" t="str">
        <f t="shared" si="171"/>
        <v/>
      </c>
      <c r="N2159" t="str">
        <f t="shared" si="172"/>
        <v/>
      </c>
      <c r="O2159" t="str">
        <f t="array" ref="O2159">IFERROR(INDEX($L$4:$L$5000,_xlfn.AGGREGATE(15,6,IF($L$4:$L$5000&lt;&gt;"",ROW($L$4:$L$5000)-ROW($L$4)+1,NA()),ROWS($O$4:O2159))),"")</f>
        <v/>
      </c>
      <c r="P2159" t="str">
        <f>IF(O2159="","",IF(INDEX(TabPlayer2[Players],MATCH(P2158,TabPlayer2[Players],0)+1)="",$B$4,INDEX(TabPlayer2[Players],MATCH(P2158,TabPlayer2[Players],0)+1)))</f>
        <v/>
      </c>
      <c r="Q2159" t="str">
        <f t="shared" si="169"/>
        <v/>
      </c>
      <c r="R2159" t="str">
        <f>IF(TabResults[[#This Row],[Games-Periods-Players]]="","",1)</f>
        <v/>
      </c>
    </row>
    <row r="2160" spans="10:18" hidden="1" x14ac:dyDescent="0.25">
      <c r="J2160" s="11" t="str">
        <f t="shared" si="168"/>
        <v/>
      </c>
      <c r="K2160" t="str">
        <f>IF(ROW()-ROW($K$4)+1&gt;COUNTA($J$4:$J$5000)*COUNTA(TabPP[Players playing]),"",INDEX($J$4:$J$5000,INT((ROW()-ROW($K$4))/COUNTA(TabPP[Players playing])+1))&amp;"-"&amp;INDEX(TabPP[Players playing],MOD(ROW()-ROW($K$4),COUNTA(TabPP[Players playing]))+1))</f>
        <v>G6-P8-</v>
      </c>
      <c r="L2160" t="str">
        <f t="shared" si="170"/>
        <v/>
      </c>
      <c r="M2160" t="str">
        <f t="shared" si="171"/>
        <v/>
      </c>
      <c r="N2160" t="str">
        <f t="shared" si="172"/>
        <v/>
      </c>
      <c r="O2160" t="str">
        <f t="array" ref="O2160">IFERROR(INDEX($L$4:$L$5000,_xlfn.AGGREGATE(15,6,IF($L$4:$L$5000&lt;&gt;"",ROW($L$4:$L$5000)-ROW($L$4)+1,NA()),ROWS($O$4:O2160))),"")</f>
        <v/>
      </c>
      <c r="P2160" t="str">
        <f>IF(O2160="","",IF(INDEX(TabPlayer2[Players],MATCH(P2159,TabPlayer2[Players],0)+1)="",$B$4,INDEX(TabPlayer2[Players],MATCH(P2159,TabPlayer2[Players],0)+1)))</f>
        <v/>
      </c>
      <c r="Q2160" t="str">
        <f t="shared" si="169"/>
        <v/>
      </c>
      <c r="R2160" t="str">
        <f>IF(TabResults[[#This Row],[Games-Periods-Players]]="","",1)</f>
        <v/>
      </c>
    </row>
    <row r="2161" spans="10:18" hidden="1" x14ac:dyDescent="0.25">
      <c r="J2161" s="11" t="str">
        <f t="shared" si="168"/>
        <v/>
      </c>
      <c r="K2161" t="str">
        <f>IF(ROW()-ROW($K$4)+1&gt;COUNTA($J$4:$J$5000)*COUNTA(TabPP[Players playing]),"",INDEX($J$4:$J$5000,INT((ROW()-ROW($K$4))/COUNTA(TabPP[Players playing])+1))&amp;"-"&amp;INDEX(TabPP[Players playing],MOD(ROW()-ROW($K$4),COUNTA(TabPP[Players playing]))+1))</f>
        <v>G6-P8-</v>
      </c>
      <c r="L2161" t="str">
        <f t="shared" si="170"/>
        <v/>
      </c>
      <c r="M2161" t="str">
        <f t="shared" si="171"/>
        <v/>
      </c>
      <c r="N2161" t="str">
        <f t="shared" si="172"/>
        <v/>
      </c>
      <c r="O2161" t="str">
        <f t="array" ref="O2161">IFERROR(INDEX($L$4:$L$5000,_xlfn.AGGREGATE(15,6,IF($L$4:$L$5000&lt;&gt;"",ROW($L$4:$L$5000)-ROW($L$4)+1,NA()),ROWS($O$4:O2161))),"")</f>
        <v/>
      </c>
      <c r="P2161" t="str">
        <f>IF(O2161="","",IF(INDEX(TabPlayer2[Players],MATCH(P2160,TabPlayer2[Players],0)+1)="",$B$4,INDEX(TabPlayer2[Players],MATCH(P2160,TabPlayer2[Players],0)+1)))</f>
        <v/>
      </c>
      <c r="Q2161" t="str">
        <f t="shared" si="169"/>
        <v/>
      </c>
      <c r="R2161" t="str">
        <f>IF(TabResults[[#This Row],[Games-Periods-Players]]="","",1)</f>
        <v/>
      </c>
    </row>
    <row r="2162" spans="10:18" hidden="1" x14ac:dyDescent="0.25">
      <c r="J2162" s="11" t="str">
        <f t="shared" si="168"/>
        <v/>
      </c>
      <c r="K2162" t="str">
        <f>IF(ROW()-ROW($K$4)+1&gt;COUNTA($J$4:$J$5000)*COUNTA(TabPP[Players playing]),"",INDEX($J$4:$J$5000,INT((ROW()-ROW($K$4))/COUNTA(TabPP[Players playing])+1))&amp;"-"&amp;INDEX(TabPP[Players playing],MOD(ROW()-ROW($K$4),COUNTA(TabPP[Players playing]))+1))</f>
        <v>G6-P8-</v>
      </c>
      <c r="L2162" t="str">
        <f t="shared" si="170"/>
        <v/>
      </c>
      <c r="M2162" t="str">
        <f t="shared" si="171"/>
        <v/>
      </c>
      <c r="N2162" t="str">
        <f t="shared" si="172"/>
        <v/>
      </c>
      <c r="O2162" t="str">
        <f t="array" ref="O2162">IFERROR(INDEX($L$4:$L$5000,_xlfn.AGGREGATE(15,6,IF($L$4:$L$5000&lt;&gt;"",ROW($L$4:$L$5000)-ROW($L$4)+1,NA()),ROWS($O$4:O2162))),"")</f>
        <v/>
      </c>
      <c r="P2162" t="str">
        <f>IF(O2162="","",IF(INDEX(TabPlayer2[Players],MATCH(P2161,TabPlayer2[Players],0)+1)="",$B$4,INDEX(TabPlayer2[Players],MATCH(P2161,TabPlayer2[Players],0)+1)))</f>
        <v/>
      </c>
      <c r="Q2162" t="str">
        <f t="shared" si="169"/>
        <v/>
      </c>
      <c r="R2162" t="str">
        <f>IF(TabResults[[#This Row],[Games-Periods-Players]]="","",1)</f>
        <v/>
      </c>
    </row>
    <row r="2163" spans="10:18" hidden="1" x14ac:dyDescent="0.25">
      <c r="J2163" s="11" t="str">
        <f t="shared" si="168"/>
        <v/>
      </c>
      <c r="K2163" t="str">
        <f>IF(ROW()-ROW($K$4)+1&gt;COUNTA($J$4:$J$5000)*COUNTA(TabPP[Players playing]),"",INDEX($J$4:$J$5000,INT((ROW()-ROW($K$4))/COUNTA(TabPP[Players playing])+1))&amp;"-"&amp;INDEX(TabPP[Players playing],MOD(ROW()-ROW($K$4),COUNTA(TabPP[Players playing]))+1))</f>
        <v>G6-P8-</v>
      </c>
      <c r="L2163" t="str">
        <f t="shared" si="170"/>
        <v/>
      </c>
      <c r="M2163" t="str">
        <f t="shared" si="171"/>
        <v/>
      </c>
      <c r="N2163" t="str">
        <f t="shared" si="172"/>
        <v/>
      </c>
      <c r="O2163" t="str">
        <f t="array" ref="O2163">IFERROR(INDEX($L$4:$L$5000,_xlfn.AGGREGATE(15,6,IF($L$4:$L$5000&lt;&gt;"",ROW($L$4:$L$5000)-ROW($L$4)+1,NA()),ROWS($O$4:O2163))),"")</f>
        <v/>
      </c>
      <c r="P2163" t="str">
        <f>IF(O2163="","",IF(INDEX(TabPlayer2[Players],MATCH(P2162,TabPlayer2[Players],0)+1)="",$B$4,INDEX(TabPlayer2[Players],MATCH(P2162,TabPlayer2[Players],0)+1)))</f>
        <v/>
      </c>
      <c r="Q2163" t="str">
        <f t="shared" si="169"/>
        <v/>
      </c>
      <c r="R2163" t="str">
        <f>IF(TabResults[[#This Row],[Games-Periods-Players]]="","",1)</f>
        <v/>
      </c>
    </row>
    <row r="2164" spans="10:18" hidden="1" x14ac:dyDescent="0.25">
      <c r="J2164" s="11" t="str">
        <f t="shared" si="168"/>
        <v/>
      </c>
      <c r="K2164" t="str">
        <f>IF(ROW()-ROW($K$4)+1&gt;COUNTA($J$4:$J$5000)*COUNTA(TabPP[Players playing]),"",INDEX($J$4:$J$5000,INT((ROW()-ROW($K$4))/COUNTA(TabPP[Players playing])+1))&amp;"-"&amp;INDEX(TabPP[Players playing],MOD(ROW()-ROW($K$4),COUNTA(TabPP[Players playing]))+1))</f>
        <v>G6-P9-PP1</v>
      </c>
      <c r="L2164" t="str">
        <f t="shared" si="170"/>
        <v>G6-P9-PP1</v>
      </c>
      <c r="M2164" t="str">
        <f t="shared" si="171"/>
        <v/>
      </c>
      <c r="N2164" t="str">
        <f t="shared" si="172"/>
        <v/>
      </c>
      <c r="O2164" t="str">
        <f t="array" ref="O2164">IFERROR(INDEX($L$4:$L$5000,_xlfn.AGGREGATE(15,6,IF($L$4:$L$5000&lt;&gt;"",ROW($L$4:$L$5000)-ROW($L$4)+1,NA()),ROWS($O$4:O2164))),"")</f>
        <v/>
      </c>
      <c r="P2164" t="str">
        <f>IF(O2164="","",IF(INDEX(TabPlayer2[Players],MATCH(P2163,TabPlayer2[Players],0)+1)="",$B$4,INDEX(TabPlayer2[Players],MATCH(P2163,TabPlayer2[Players],0)+1)))</f>
        <v/>
      </c>
      <c r="Q2164" t="str">
        <f t="shared" si="169"/>
        <v/>
      </c>
      <c r="R2164" t="str">
        <f>IF(TabResults[[#This Row],[Games-Periods-Players]]="","",1)</f>
        <v/>
      </c>
    </row>
    <row r="2165" spans="10:18" hidden="1" x14ac:dyDescent="0.25">
      <c r="J2165" s="11" t="str">
        <f t="shared" si="168"/>
        <v/>
      </c>
      <c r="K2165" t="str">
        <f>IF(ROW()-ROW($K$4)+1&gt;COUNTA($J$4:$J$5000)*COUNTA(TabPP[Players playing]),"",INDEX($J$4:$J$5000,INT((ROW()-ROW($K$4))/COUNTA(TabPP[Players playing])+1))&amp;"-"&amp;INDEX(TabPP[Players playing],MOD(ROW()-ROW($K$4),COUNTA(TabPP[Players playing]))+1))</f>
        <v>G6-P9-PP2</v>
      </c>
      <c r="L2165" t="str">
        <f t="shared" si="170"/>
        <v>G6-P9-PP2</v>
      </c>
      <c r="M2165" t="str">
        <f t="shared" si="171"/>
        <v/>
      </c>
      <c r="N2165" t="str">
        <f t="shared" si="172"/>
        <v/>
      </c>
      <c r="O2165" t="str">
        <f t="array" ref="O2165">IFERROR(INDEX($L$4:$L$5000,_xlfn.AGGREGATE(15,6,IF($L$4:$L$5000&lt;&gt;"",ROW($L$4:$L$5000)-ROW($L$4)+1,NA()),ROWS($O$4:O2165))),"")</f>
        <v/>
      </c>
      <c r="P2165" t="str">
        <f>IF(O2165="","",IF(INDEX(TabPlayer2[Players],MATCH(P2164,TabPlayer2[Players],0)+1)="",$B$4,INDEX(TabPlayer2[Players],MATCH(P2164,TabPlayer2[Players],0)+1)))</f>
        <v/>
      </c>
      <c r="Q2165" t="str">
        <f t="shared" si="169"/>
        <v/>
      </c>
      <c r="R2165" t="str">
        <f>IF(TabResults[[#This Row],[Games-Periods-Players]]="","",1)</f>
        <v/>
      </c>
    </row>
    <row r="2166" spans="10:18" hidden="1" x14ac:dyDescent="0.25">
      <c r="J2166" s="11" t="str">
        <f t="shared" si="168"/>
        <v/>
      </c>
      <c r="K2166" t="str">
        <f>IF(ROW()-ROW($K$4)+1&gt;COUNTA($J$4:$J$5000)*COUNTA(TabPP[Players playing]),"",INDEX($J$4:$J$5000,INT((ROW()-ROW($K$4))/COUNTA(TabPP[Players playing])+1))&amp;"-"&amp;INDEX(TabPP[Players playing],MOD(ROW()-ROW($K$4),COUNTA(TabPP[Players playing]))+1))</f>
        <v>G6-P9-PP3</v>
      </c>
      <c r="L2166" t="str">
        <f t="shared" si="170"/>
        <v>G6-P9-PP3</v>
      </c>
      <c r="M2166" t="str">
        <f t="shared" si="171"/>
        <v/>
      </c>
      <c r="N2166" t="str">
        <f t="shared" si="172"/>
        <v/>
      </c>
      <c r="O2166" t="str">
        <f t="array" ref="O2166">IFERROR(INDEX($L$4:$L$5000,_xlfn.AGGREGATE(15,6,IF($L$4:$L$5000&lt;&gt;"",ROW($L$4:$L$5000)-ROW($L$4)+1,NA()),ROWS($O$4:O2166))),"")</f>
        <v/>
      </c>
      <c r="P2166" t="str">
        <f>IF(O2166="","",IF(INDEX(TabPlayer2[Players],MATCH(P2165,TabPlayer2[Players],0)+1)="",$B$4,INDEX(TabPlayer2[Players],MATCH(P2165,TabPlayer2[Players],0)+1)))</f>
        <v/>
      </c>
      <c r="Q2166" t="str">
        <f t="shared" si="169"/>
        <v/>
      </c>
      <c r="R2166" t="str">
        <f>IF(TabResults[[#This Row],[Games-Periods-Players]]="","",1)</f>
        <v/>
      </c>
    </row>
    <row r="2167" spans="10:18" hidden="1" x14ac:dyDescent="0.25">
      <c r="J2167" s="11" t="str">
        <f t="shared" si="168"/>
        <v/>
      </c>
      <c r="K2167" t="str">
        <f>IF(ROW()-ROW($K$4)+1&gt;COUNTA($J$4:$J$5000)*COUNTA(TabPP[Players playing]),"",INDEX($J$4:$J$5000,INT((ROW()-ROW($K$4))/COUNTA(TabPP[Players playing])+1))&amp;"-"&amp;INDEX(TabPP[Players playing],MOD(ROW()-ROW($K$4),COUNTA(TabPP[Players playing]))+1))</f>
        <v>G6-P9-PP4</v>
      </c>
      <c r="L2167" t="str">
        <f t="shared" si="170"/>
        <v>G6-P9-PP4</v>
      </c>
      <c r="M2167" t="str">
        <f t="shared" si="171"/>
        <v/>
      </c>
      <c r="N2167" t="str">
        <f t="shared" si="172"/>
        <v/>
      </c>
      <c r="O2167" t="str">
        <f t="array" ref="O2167">IFERROR(INDEX($L$4:$L$5000,_xlfn.AGGREGATE(15,6,IF($L$4:$L$5000&lt;&gt;"",ROW($L$4:$L$5000)-ROW($L$4)+1,NA()),ROWS($O$4:O2167))),"")</f>
        <v/>
      </c>
      <c r="P2167" t="str">
        <f>IF(O2167="","",IF(INDEX(TabPlayer2[Players],MATCH(P2166,TabPlayer2[Players],0)+1)="",$B$4,INDEX(TabPlayer2[Players],MATCH(P2166,TabPlayer2[Players],0)+1)))</f>
        <v/>
      </c>
      <c r="Q2167" t="str">
        <f t="shared" si="169"/>
        <v/>
      </c>
      <c r="R2167" t="str">
        <f>IF(TabResults[[#This Row],[Games-Periods-Players]]="","",1)</f>
        <v/>
      </c>
    </row>
    <row r="2168" spans="10:18" hidden="1" x14ac:dyDescent="0.25">
      <c r="J2168" s="11" t="str">
        <f t="shared" si="168"/>
        <v/>
      </c>
      <c r="K2168" t="str">
        <f>IF(ROW()-ROW($K$4)+1&gt;COUNTA($J$4:$J$5000)*COUNTA(TabPP[Players playing]),"",INDEX($J$4:$J$5000,INT((ROW()-ROW($K$4))/COUNTA(TabPP[Players playing])+1))&amp;"-"&amp;INDEX(TabPP[Players playing],MOD(ROW()-ROW($K$4),COUNTA(TabPP[Players playing]))+1))</f>
        <v>G6-P9-PP5</v>
      </c>
      <c r="L2168" t="str">
        <f t="shared" si="170"/>
        <v>G6-P9-PP5</v>
      </c>
      <c r="M2168" t="str">
        <f t="shared" si="171"/>
        <v/>
      </c>
      <c r="N2168" t="str">
        <f t="shared" si="172"/>
        <v/>
      </c>
      <c r="O2168" t="str">
        <f t="array" ref="O2168">IFERROR(INDEX($L$4:$L$5000,_xlfn.AGGREGATE(15,6,IF($L$4:$L$5000&lt;&gt;"",ROW($L$4:$L$5000)-ROW($L$4)+1,NA()),ROWS($O$4:O2168))),"")</f>
        <v/>
      </c>
      <c r="P2168" t="str">
        <f>IF(O2168="","",IF(INDEX(TabPlayer2[Players],MATCH(P2167,TabPlayer2[Players],0)+1)="",$B$4,INDEX(TabPlayer2[Players],MATCH(P2167,TabPlayer2[Players],0)+1)))</f>
        <v/>
      </c>
      <c r="Q2168" t="str">
        <f t="shared" si="169"/>
        <v/>
      </c>
      <c r="R2168" t="str">
        <f>IF(TabResults[[#This Row],[Games-Periods-Players]]="","",1)</f>
        <v/>
      </c>
    </row>
    <row r="2169" spans="10:18" hidden="1" x14ac:dyDescent="0.25">
      <c r="J2169" s="11" t="str">
        <f t="shared" si="168"/>
        <v/>
      </c>
      <c r="K2169" t="str">
        <f>IF(ROW()-ROW($K$4)+1&gt;COUNTA($J$4:$J$5000)*COUNTA(TabPP[Players playing]),"",INDEX($J$4:$J$5000,INT((ROW()-ROW($K$4))/COUNTA(TabPP[Players playing])+1))&amp;"-"&amp;INDEX(TabPP[Players playing],MOD(ROW()-ROW($K$4),COUNTA(TabPP[Players playing]))+1))</f>
        <v>G6-P9-</v>
      </c>
      <c r="L2169" t="str">
        <f t="shared" si="170"/>
        <v/>
      </c>
      <c r="M2169" t="str">
        <f t="shared" si="171"/>
        <v/>
      </c>
      <c r="N2169" t="str">
        <f t="shared" si="172"/>
        <v/>
      </c>
      <c r="O2169" t="str">
        <f t="array" ref="O2169">IFERROR(INDEX($L$4:$L$5000,_xlfn.AGGREGATE(15,6,IF($L$4:$L$5000&lt;&gt;"",ROW($L$4:$L$5000)-ROW($L$4)+1,NA()),ROWS($O$4:O2169))),"")</f>
        <v/>
      </c>
      <c r="P2169" t="str">
        <f>IF(O2169="","",IF(INDEX(TabPlayer2[Players],MATCH(P2168,TabPlayer2[Players],0)+1)="",$B$4,INDEX(TabPlayer2[Players],MATCH(P2168,TabPlayer2[Players],0)+1)))</f>
        <v/>
      </c>
      <c r="Q2169" t="str">
        <f t="shared" si="169"/>
        <v/>
      </c>
      <c r="R2169" t="str">
        <f>IF(TabResults[[#This Row],[Games-Periods-Players]]="","",1)</f>
        <v/>
      </c>
    </row>
    <row r="2170" spans="10:18" hidden="1" x14ac:dyDescent="0.25">
      <c r="J2170" s="11" t="str">
        <f t="shared" si="168"/>
        <v/>
      </c>
      <c r="K2170" t="str">
        <f>IF(ROW()-ROW($K$4)+1&gt;COUNTA($J$4:$J$5000)*COUNTA(TabPP[Players playing]),"",INDEX($J$4:$J$5000,INT((ROW()-ROW($K$4))/COUNTA(TabPP[Players playing])+1))&amp;"-"&amp;INDEX(TabPP[Players playing],MOD(ROW()-ROW($K$4),COUNTA(TabPP[Players playing]))+1))</f>
        <v>G6-P9-</v>
      </c>
      <c r="L2170" t="str">
        <f t="shared" si="170"/>
        <v/>
      </c>
      <c r="M2170" t="str">
        <f t="shared" si="171"/>
        <v/>
      </c>
      <c r="N2170" t="str">
        <f t="shared" si="172"/>
        <v/>
      </c>
      <c r="O2170" t="str">
        <f t="array" ref="O2170">IFERROR(INDEX($L$4:$L$5000,_xlfn.AGGREGATE(15,6,IF($L$4:$L$5000&lt;&gt;"",ROW($L$4:$L$5000)-ROW($L$4)+1,NA()),ROWS($O$4:O2170))),"")</f>
        <v/>
      </c>
      <c r="P2170" t="str">
        <f>IF(O2170="","",IF(INDEX(TabPlayer2[Players],MATCH(P2169,TabPlayer2[Players],0)+1)="",$B$4,INDEX(TabPlayer2[Players],MATCH(P2169,TabPlayer2[Players],0)+1)))</f>
        <v/>
      </c>
      <c r="Q2170" t="str">
        <f t="shared" si="169"/>
        <v/>
      </c>
      <c r="R2170" t="str">
        <f>IF(TabResults[[#This Row],[Games-Periods-Players]]="","",1)</f>
        <v/>
      </c>
    </row>
    <row r="2171" spans="10:18" hidden="1" x14ac:dyDescent="0.25">
      <c r="J2171" s="11" t="str">
        <f t="shared" si="168"/>
        <v/>
      </c>
      <c r="K2171" t="str">
        <f>IF(ROW()-ROW($K$4)+1&gt;COUNTA($J$4:$J$5000)*COUNTA(TabPP[Players playing]),"",INDEX($J$4:$J$5000,INT((ROW()-ROW($K$4))/COUNTA(TabPP[Players playing])+1))&amp;"-"&amp;INDEX(TabPP[Players playing],MOD(ROW()-ROW($K$4),COUNTA(TabPP[Players playing]))+1))</f>
        <v>G6-P9-</v>
      </c>
      <c r="L2171" t="str">
        <f t="shared" si="170"/>
        <v/>
      </c>
      <c r="M2171" t="str">
        <f t="shared" si="171"/>
        <v/>
      </c>
      <c r="N2171" t="str">
        <f t="shared" si="172"/>
        <v/>
      </c>
      <c r="O2171" t="str">
        <f t="array" ref="O2171">IFERROR(INDEX($L$4:$L$5000,_xlfn.AGGREGATE(15,6,IF($L$4:$L$5000&lt;&gt;"",ROW($L$4:$L$5000)-ROW($L$4)+1,NA()),ROWS($O$4:O2171))),"")</f>
        <v/>
      </c>
      <c r="P2171" t="str">
        <f>IF(O2171="","",IF(INDEX(TabPlayer2[Players],MATCH(P2170,TabPlayer2[Players],0)+1)="",$B$4,INDEX(TabPlayer2[Players],MATCH(P2170,TabPlayer2[Players],0)+1)))</f>
        <v/>
      </c>
      <c r="Q2171" t="str">
        <f t="shared" si="169"/>
        <v/>
      </c>
      <c r="R2171" t="str">
        <f>IF(TabResults[[#This Row],[Games-Periods-Players]]="","",1)</f>
        <v/>
      </c>
    </row>
    <row r="2172" spans="10:18" hidden="1" x14ac:dyDescent="0.25">
      <c r="J2172" s="11" t="str">
        <f t="shared" si="168"/>
        <v/>
      </c>
      <c r="K2172" t="str">
        <f>IF(ROW()-ROW($K$4)+1&gt;COUNTA($J$4:$J$5000)*COUNTA(TabPP[Players playing]),"",INDEX($J$4:$J$5000,INT((ROW()-ROW($K$4))/COUNTA(TabPP[Players playing])+1))&amp;"-"&amp;INDEX(TabPP[Players playing],MOD(ROW()-ROW($K$4),COUNTA(TabPP[Players playing]))+1))</f>
        <v>G6-P9-</v>
      </c>
      <c r="L2172" t="str">
        <f t="shared" si="170"/>
        <v/>
      </c>
      <c r="M2172" t="str">
        <f t="shared" si="171"/>
        <v/>
      </c>
      <c r="N2172" t="str">
        <f t="shared" si="172"/>
        <v/>
      </c>
      <c r="O2172" t="str">
        <f t="array" ref="O2172">IFERROR(INDEX($L$4:$L$5000,_xlfn.AGGREGATE(15,6,IF($L$4:$L$5000&lt;&gt;"",ROW($L$4:$L$5000)-ROW($L$4)+1,NA()),ROWS($O$4:O2172))),"")</f>
        <v/>
      </c>
      <c r="P2172" t="str">
        <f>IF(O2172="","",IF(INDEX(TabPlayer2[Players],MATCH(P2171,TabPlayer2[Players],0)+1)="",$B$4,INDEX(TabPlayer2[Players],MATCH(P2171,TabPlayer2[Players],0)+1)))</f>
        <v/>
      </c>
      <c r="Q2172" t="str">
        <f t="shared" si="169"/>
        <v/>
      </c>
      <c r="R2172" t="str">
        <f>IF(TabResults[[#This Row],[Games-Periods-Players]]="","",1)</f>
        <v/>
      </c>
    </row>
    <row r="2173" spans="10:18" hidden="1" x14ac:dyDescent="0.25">
      <c r="J2173" s="11" t="str">
        <f t="shared" si="168"/>
        <v/>
      </c>
      <c r="K2173" t="str">
        <f>IF(ROW()-ROW($K$4)+1&gt;COUNTA($J$4:$J$5000)*COUNTA(TabPP[Players playing]),"",INDEX($J$4:$J$5000,INT((ROW()-ROW($K$4))/COUNTA(TabPP[Players playing])+1))&amp;"-"&amp;INDEX(TabPP[Players playing],MOD(ROW()-ROW($K$4),COUNTA(TabPP[Players playing]))+1))</f>
        <v>G6-P9-</v>
      </c>
      <c r="L2173" t="str">
        <f t="shared" si="170"/>
        <v/>
      </c>
      <c r="M2173" t="str">
        <f t="shared" si="171"/>
        <v/>
      </c>
      <c r="N2173" t="str">
        <f t="shared" si="172"/>
        <v/>
      </c>
      <c r="O2173" t="str">
        <f t="array" ref="O2173">IFERROR(INDEX($L$4:$L$5000,_xlfn.AGGREGATE(15,6,IF($L$4:$L$5000&lt;&gt;"",ROW($L$4:$L$5000)-ROW($L$4)+1,NA()),ROWS($O$4:O2173))),"")</f>
        <v/>
      </c>
      <c r="P2173" t="str">
        <f>IF(O2173="","",IF(INDEX(TabPlayer2[Players],MATCH(P2172,TabPlayer2[Players],0)+1)="",$B$4,INDEX(TabPlayer2[Players],MATCH(P2172,TabPlayer2[Players],0)+1)))</f>
        <v/>
      </c>
      <c r="Q2173" t="str">
        <f t="shared" si="169"/>
        <v/>
      </c>
      <c r="R2173" t="str">
        <f>IF(TabResults[[#This Row],[Games-Periods-Players]]="","",1)</f>
        <v/>
      </c>
    </row>
    <row r="2174" spans="10:18" hidden="1" x14ac:dyDescent="0.25">
      <c r="J2174" s="11" t="str">
        <f t="shared" si="168"/>
        <v/>
      </c>
      <c r="K2174" t="str">
        <f>IF(ROW()-ROW($K$4)+1&gt;COUNTA($J$4:$J$5000)*COUNTA(TabPP[Players playing]),"",INDEX($J$4:$J$5000,INT((ROW()-ROW($K$4))/COUNTA(TabPP[Players playing])+1))&amp;"-"&amp;INDEX(TabPP[Players playing],MOD(ROW()-ROW($K$4),COUNTA(TabPP[Players playing]))+1))</f>
        <v>G6-P9-</v>
      </c>
      <c r="L2174" t="str">
        <f t="shared" si="170"/>
        <v/>
      </c>
      <c r="M2174" t="str">
        <f t="shared" si="171"/>
        <v/>
      </c>
      <c r="N2174" t="str">
        <f t="shared" si="172"/>
        <v/>
      </c>
      <c r="O2174" t="str">
        <f t="array" ref="O2174">IFERROR(INDEX($L$4:$L$5000,_xlfn.AGGREGATE(15,6,IF($L$4:$L$5000&lt;&gt;"",ROW($L$4:$L$5000)-ROW($L$4)+1,NA()),ROWS($O$4:O2174))),"")</f>
        <v/>
      </c>
      <c r="P2174" t="str">
        <f>IF(O2174="","",IF(INDEX(TabPlayer2[Players],MATCH(P2173,TabPlayer2[Players],0)+1)="",$B$4,INDEX(TabPlayer2[Players],MATCH(P2173,TabPlayer2[Players],0)+1)))</f>
        <v/>
      </c>
      <c r="Q2174" t="str">
        <f t="shared" si="169"/>
        <v/>
      </c>
      <c r="R2174" t="str">
        <f>IF(TabResults[[#This Row],[Games-Periods-Players]]="","",1)</f>
        <v/>
      </c>
    </row>
    <row r="2175" spans="10:18" hidden="1" x14ac:dyDescent="0.25">
      <c r="J2175" s="11" t="str">
        <f t="shared" si="168"/>
        <v/>
      </c>
      <c r="K2175" t="str">
        <f>IF(ROW()-ROW($K$4)+1&gt;COUNTA($J$4:$J$5000)*COUNTA(TabPP[Players playing]),"",INDEX($J$4:$J$5000,INT((ROW()-ROW($K$4))/COUNTA(TabPP[Players playing])+1))&amp;"-"&amp;INDEX(TabPP[Players playing],MOD(ROW()-ROW($K$4),COUNTA(TabPP[Players playing]))+1))</f>
        <v>G6-P9-</v>
      </c>
      <c r="L2175" t="str">
        <f t="shared" si="170"/>
        <v/>
      </c>
      <c r="M2175" t="str">
        <f t="shared" si="171"/>
        <v/>
      </c>
      <c r="N2175" t="str">
        <f t="shared" si="172"/>
        <v/>
      </c>
      <c r="O2175" t="str">
        <f t="array" ref="O2175">IFERROR(INDEX($L$4:$L$5000,_xlfn.AGGREGATE(15,6,IF($L$4:$L$5000&lt;&gt;"",ROW($L$4:$L$5000)-ROW($L$4)+1,NA()),ROWS($O$4:O2175))),"")</f>
        <v/>
      </c>
      <c r="P2175" t="str">
        <f>IF(O2175="","",IF(INDEX(TabPlayer2[Players],MATCH(P2174,TabPlayer2[Players],0)+1)="",$B$4,INDEX(TabPlayer2[Players],MATCH(P2174,TabPlayer2[Players],0)+1)))</f>
        <v/>
      </c>
      <c r="Q2175" t="str">
        <f t="shared" si="169"/>
        <v/>
      </c>
      <c r="R2175" t="str">
        <f>IF(TabResults[[#This Row],[Games-Periods-Players]]="","",1)</f>
        <v/>
      </c>
    </row>
    <row r="2176" spans="10:18" hidden="1" x14ac:dyDescent="0.25">
      <c r="J2176" s="11" t="str">
        <f t="shared" si="168"/>
        <v/>
      </c>
      <c r="K2176" t="str">
        <f>IF(ROW()-ROW($K$4)+1&gt;COUNTA($J$4:$J$5000)*COUNTA(TabPP[Players playing]),"",INDEX($J$4:$J$5000,INT((ROW()-ROW($K$4))/COUNTA(TabPP[Players playing])+1))&amp;"-"&amp;INDEX(TabPP[Players playing],MOD(ROW()-ROW($K$4),COUNTA(TabPP[Players playing]))+1))</f>
        <v>G6-P9-</v>
      </c>
      <c r="L2176" t="str">
        <f t="shared" si="170"/>
        <v/>
      </c>
      <c r="M2176" t="str">
        <f t="shared" si="171"/>
        <v/>
      </c>
      <c r="N2176" t="str">
        <f t="shared" si="172"/>
        <v/>
      </c>
      <c r="O2176" t="str">
        <f t="array" ref="O2176">IFERROR(INDEX($L$4:$L$5000,_xlfn.AGGREGATE(15,6,IF($L$4:$L$5000&lt;&gt;"",ROW($L$4:$L$5000)-ROW($L$4)+1,NA()),ROWS($O$4:O2176))),"")</f>
        <v/>
      </c>
      <c r="P2176" t="str">
        <f>IF(O2176="","",IF(INDEX(TabPlayer2[Players],MATCH(P2175,TabPlayer2[Players],0)+1)="",$B$4,INDEX(TabPlayer2[Players],MATCH(P2175,TabPlayer2[Players],0)+1)))</f>
        <v/>
      </c>
      <c r="Q2176" t="str">
        <f t="shared" si="169"/>
        <v/>
      </c>
      <c r="R2176" t="str">
        <f>IF(TabResults[[#This Row],[Games-Periods-Players]]="","",1)</f>
        <v/>
      </c>
    </row>
    <row r="2177" spans="10:18" hidden="1" x14ac:dyDescent="0.25">
      <c r="J2177" s="11" t="str">
        <f t="shared" si="168"/>
        <v/>
      </c>
      <c r="K2177" t="str">
        <f>IF(ROW()-ROW($K$4)+1&gt;COUNTA($J$4:$J$5000)*COUNTA(TabPP[Players playing]),"",INDEX($J$4:$J$5000,INT((ROW()-ROW($K$4))/COUNTA(TabPP[Players playing])+1))&amp;"-"&amp;INDEX(TabPP[Players playing],MOD(ROW()-ROW($K$4),COUNTA(TabPP[Players playing]))+1))</f>
        <v>G6-P9-</v>
      </c>
      <c r="L2177" t="str">
        <f t="shared" si="170"/>
        <v/>
      </c>
      <c r="M2177" t="str">
        <f t="shared" si="171"/>
        <v/>
      </c>
      <c r="N2177" t="str">
        <f t="shared" si="172"/>
        <v/>
      </c>
      <c r="O2177" t="str">
        <f t="array" ref="O2177">IFERROR(INDEX($L$4:$L$5000,_xlfn.AGGREGATE(15,6,IF($L$4:$L$5000&lt;&gt;"",ROW($L$4:$L$5000)-ROW($L$4)+1,NA()),ROWS($O$4:O2177))),"")</f>
        <v/>
      </c>
      <c r="P2177" t="str">
        <f>IF(O2177="","",IF(INDEX(TabPlayer2[Players],MATCH(P2176,TabPlayer2[Players],0)+1)="",$B$4,INDEX(TabPlayer2[Players],MATCH(P2176,TabPlayer2[Players],0)+1)))</f>
        <v/>
      </c>
      <c r="Q2177" t="str">
        <f t="shared" si="169"/>
        <v/>
      </c>
      <c r="R2177" t="str">
        <f>IF(TabResults[[#This Row],[Games-Periods-Players]]="","",1)</f>
        <v/>
      </c>
    </row>
    <row r="2178" spans="10:18" hidden="1" x14ac:dyDescent="0.25">
      <c r="J2178" s="11" t="str">
        <f t="shared" si="168"/>
        <v/>
      </c>
      <c r="K2178" t="str">
        <f>IF(ROW()-ROW($K$4)+1&gt;COUNTA($J$4:$J$5000)*COUNTA(TabPP[Players playing]),"",INDEX($J$4:$J$5000,INT((ROW()-ROW($K$4))/COUNTA(TabPP[Players playing])+1))&amp;"-"&amp;INDEX(TabPP[Players playing],MOD(ROW()-ROW($K$4),COUNTA(TabPP[Players playing]))+1))</f>
        <v>G6-P9-</v>
      </c>
      <c r="L2178" t="str">
        <f t="shared" si="170"/>
        <v/>
      </c>
      <c r="M2178" t="str">
        <f t="shared" si="171"/>
        <v/>
      </c>
      <c r="N2178" t="str">
        <f t="shared" si="172"/>
        <v/>
      </c>
      <c r="O2178" t="str">
        <f t="array" ref="O2178">IFERROR(INDEX($L$4:$L$5000,_xlfn.AGGREGATE(15,6,IF($L$4:$L$5000&lt;&gt;"",ROW($L$4:$L$5000)-ROW($L$4)+1,NA()),ROWS($O$4:O2178))),"")</f>
        <v/>
      </c>
      <c r="P2178" t="str">
        <f>IF(O2178="","",IF(INDEX(TabPlayer2[Players],MATCH(P2177,TabPlayer2[Players],0)+1)="",$B$4,INDEX(TabPlayer2[Players],MATCH(P2177,TabPlayer2[Players],0)+1)))</f>
        <v/>
      </c>
      <c r="Q2178" t="str">
        <f t="shared" si="169"/>
        <v/>
      </c>
      <c r="R2178" t="str">
        <f>IF(TabResults[[#This Row],[Games-Periods-Players]]="","",1)</f>
        <v/>
      </c>
    </row>
    <row r="2179" spans="10:18" hidden="1" x14ac:dyDescent="0.25">
      <c r="J2179" s="11" t="str">
        <f t="shared" si="168"/>
        <v/>
      </c>
      <c r="K2179" t="str">
        <f>IF(ROW()-ROW($K$4)+1&gt;COUNTA($J$4:$J$5000)*COUNTA(TabPP[Players playing]),"",INDEX($J$4:$J$5000,INT((ROW()-ROW($K$4))/COUNTA(TabPP[Players playing])+1))&amp;"-"&amp;INDEX(TabPP[Players playing],MOD(ROW()-ROW($K$4),COUNTA(TabPP[Players playing]))+1))</f>
        <v>G6-P9-</v>
      </c>
      <c r="L2179" t="str">
        <f t="shared" si="170"/>
        <v/>
      </c>
      <c r="M2179" t="str">
        <f t="shared" si="171"/>
        <v/>
      </c>
      <c r="N2179" t="str">
        <f t="shared" si="172"/>
        <v/>
      </c>
      <c r="O2179" t="str">
        <f t="array" ref="O2179">IFERROR(INDEX($L$4:$L$5000,_xlfn.AGGREGATE(15,6,IF($L$4:$L$5000&lt;&gt;"",ROW($L$4:$L$5000)-ROW($L$4)+1,NA()),ROWS($O$4:O2179))),"")</f>
        <v/>
      </c>
      <c r="P2179" t="str">
        <f>IF(O2179="","",IF(INDEX(TabPlayer2[Players],MATCH(P2178,TabPlayer2[Players],0)+1)="",$B$4,INDEX(TabPlayer2[Players],MATCH(P2178,TabPlayer2[Players],0)+1)))</f>
        <v/>
      </c>
      <c r="Q2179" t="str">
        <f t="shared" si="169"/>
        <v/>
      </c>
      <c r="R2179" t="str">
        <f>IF(TabResults[[#This Row],[Games-Periods-Players]]="","",1)</f>
        <v/>
      </c>
    </row>
    <row r="2180" spans="10:18" hidden="1" x14ac:dyDescent="0.25">
      <c r="J2180" s="11" t="str">
        <f t="shared" ref="J2180:J2243" si="173">IF(ROW()-ROW($J$4)+1&gt;COUNTA($D$4:$D$23)*COUNTA($F$4:$F$23),"",INDEX($D$4:$D$23,INT((ROW()-ROW($J$4))/COUNTA($F$4:$F$23)+1))&amp;"-"&amp;INDEX($F$4:$F$23,MOD(ROW()-ROW($J$4),COUNTA($F$4:$F$23))+1))</f>
        <v/>
      </c>
      <c r="K2180" t="str">
        <f>IF(ROW()-ROW($K$4)+1&gt;COUNTA($J$4:$J$5000)*COUNTA(TabPP[Players playing]),"",INDEX($J$4:$J$5000,INT((ROW()-ROW($K$4))/COUNTA(TabPP[Players playing])+1))&amp;"-"&amp;INDEX(TabPP[Players playing],MOD(ROW()-ROW($K$4),COUNTA(TabPP[Players playing]))+1))</f>
        <v>G6-P9-</v>
      </c>
      <c r="L2180" t="str">
        <f t="shared" si="170"/>
        <v/>
      </c>
      <c r="M2180" t="str">
        <f t="shared" si="171"/>
        <v/>
      </c>
      <c r="N2180" t="str">
        <f t="shared" si="172"/>
        <v/>
      </c>
      <c r="O2180" t="str">
        <f t="array" ref="O2180">IFERROR(INDEX($L$4:$L$5000,_xlfn.AGGREGATE(15,6,IF($L$4:$L$5000&lt;&gt;"",ROW($L$4:$L$5000)-ROW($L$4)+1,NA()),ROWS($O$4:O2180))),"")</f>
        <v/>
      </c>
      <c r="P2180" t="str">
        <f>IF(O2180="","",IF(INDEX(TabPlayer2[Players],MATCH(P2179,TabPlayer2[Players],0)+1)="",$B$4,INDEX(TabPlayer2[Players],MATCH(P2179,TabPlayer2[Players],0)+1)))</f>
        <v/>
      </c>
      <c r="Q2180" t="str">
        <f t="shared" ref="Q2180:Q2243" si="174">IF(O2180="","",M2180&amp;"-"&amp;N2180&amp;"-"&amp;P2180)</f>
        <v/>
      </c>
      <c r="R2180" t="str">
        <f>IF(TabResults[[#This Row],[Games-Periods-Players]]="","",1)</f>
        <v/>
      </c>
    </row>
    <row r="2181" spans="10:18" hidden="1" x14ac:dyDescent="0.25">
      <c r="J2181" s="11" t="str">
        <f t="shared" si="173"/>
        <v/>
      </c>
      <c r="K2181" t="str">
        <f>IF(ROW()-ROW($K$4)+1&gt;COUNTA($J$4:$J$5000)*COUNTA(TabPP[Players playing]),"",INDEX($J$4:$J$5000,INT((ROW()-ROW($K$4))/COUNTA(TabPP[Players playing])+1))&amp;"-"&amp;INDEX(TabPP[Players playing],MOD(ROW()-ROW($K$4),COUNTA(TabPP[Players playing]))+1))</f>
        <v>G6-P9-</v>
      </c>
      <c r="L2181" t="str">
        <f t="shared" ref="L2181:L2244" si="175">IF(LEN(K2181)&gt;=9,K2181,"")</f>
        <v/>
      </c>
      <c r="M2181" t="str">
        <f t="shared" ref="M2181:M2244" si="176">TRIM(LEFT(SUBSTITUTE(O2181,"-",REPT(" ",LEN(O2181))),LEN(O2181)))</f>
        <v/>
      </c>
      <c r="N2181" t="str">
        <f t="shared" ref="N2181:N2244" si="177">TRIM(MID(SUBSTITUTE(O2181,"-",REPT(" ",LEN(O2181))),(2-1)*LEN(O2181)+1,LEN(O2181)))</f>
        <v/>
      </c>
      <c r="O2181" t="str">
        <f t="array" ref="O2181">IFERROR(INDEX($L$4:$L$5000,_xlfn.AGGREGATE(15,6,IF($L$4:$L$5000&lt;&gt;"",ROW($L$4:$L$5000)-ROW($L$4)+1,NA()),ROWS($O$4:O2181))),"")</f>
        <v/>
      </c>
      <c r="P2181" t="str">
        <f>IF(O2181="","",IF(INDEX(TabPlayer2[Players],MATCH(P2180,TabPlayer2[Players],0)+1)="",$B$4,INDEX(TabPlayer2[Players],MATCH(P2180,TabPlayer2[Players],0)+1)))</f>
        <v/>
      </c>
      <c r="Q2181" t="str">
        <f t="shared" si="174"/>
        <v/>
      </c>
      <c r="R2181" t="str">
        <f>IF(TabResults[[#This Row],[Games-Periods-Players]]="","",1)</f>
        <v/>
      </c>
    </row>
    <row r="2182" spans="10:18" hidden="1" x14ac:dyDescent="0.25">
      <c r="J2182" s="11" t="str">
        <f t="shared" si="173"/>
        <v/>
      </c>
      <c r="K2182" t="str">
        <f>IF(ROW()-ROW($K$4)+1&gt;COUNTA($J$4:$J$5000)*COUNTA(TabPP[Players playing]),"",INDEX($J$4:$J$5000,INT((ROW()-ROW($K$4))/COUNTA(TabPP[Players playing])+1))&amp;"-"&amp;INDEX(TabPP[Players playing],MOD(ROW()-ROW($K$4),COUNTA(TabPP[Players playing]))+1))</f>
        <v>G6-P9-</v>
      </c>
      <c r="L2182" t="str">
        <f t="shared" si="175"/>
        <v/>
      </c>
      <c r="M2182" t="str">
        <f t="shared" si="176"/>
        <v/>
      </c>
      <c r="N2182" t="str">
        <f t="shared" si="177"/>
        <v/>
      </c>
      <c r="O2182" t="str">
        <f t="array" ref="O2182">IFERROR(INDEX($L$4:$L$5000,_xlfn.AGGREGATE(15,6,IF($L$4:$L$5000&lt;&gt;"",ROW($L$4:$L$5000)-ROW($L$4)+1,NA()),ROWS($O$4:O2182))),"")</f>
        <v/>
      </c>
      <c r="P2182" t="str">
        <f>IF(O2182="","",IF(INDEX(TabPlayer2[Players],MATCH(P2181,TabPlayer2[Players],0)+1)="",$B$4,INDEX(TabPlayer2[Players],MATCH(P2181,TabPlayer2[Players],0)+1)))</f>
        <v/>
      </c>
      <c r="Q2182" t="str">
        <f t="shared" si="174"/>
        <v/>
      </c>
      <c r="R2182" t="str">
        <f>IF(TabResults[[#This Row],[Games-Periods-Players]]="","",1)</f>
        <v/>
      </c>
    </row>
    <row r="2183" spans="10:18" hidden="1" x14ac:dyDescent="0.25">
      <c r="J2183" s="11" t="str">
        <f t="shared" si="173"/>
        <v/>
      </c>
      <c r="K2183" t="str">
        <f>IF(ROW()-ROW($K$4)+1&gt;COUNTA($J$4:$J$5000)*COUNTA(TabPP[Players playing]),"",INDEX($J$4:$J$5000,INT((ROW()-ROW($K$4))/COUNTA(TabPP[Players playing])+1))&amp;"-"&amp;INDEX(TabPP[Players playing],MOD(ROW()-ROW($K$4),COUNTA(TabPP[Players playing]))+1))</f>
        <v>G6-P9-</v>
      </c>
      <c r="L2183" t="str">
        <f t="shared" si="175"/>
        <v/>
      </c>
      <c r="M2183" t="str">
        <f t="shared" si="176"/>
        <v/>
      </c>
      <c r="N2183" t="str">
        <f t="shared" si="177"/>
        <v/>
      </c>
      <c r="O2183" t="str">
        <f t="array" ref="O2183">IFERROR(INDEX($L$4:$L$5000,_xlfn.AGGREGATE(15,6,IF($L$4:$L$5000&lt;&gt;"",ROW($L$4:$L$5000)-ROW($L$4)+1,NA()),ROWS($O$4:O2183))),"")</f>
        <v/>
      </c>
      <c r="P2183" t="str">
        <f>IF(O2183="","",IF(INDEX(TabPlayer2[Players],MATCH(P2182,TabPlayer2[Players],0)+1)="",$B$4,INDEX(TabPlayer2[Players],MATCH(P2182,TabPlayer2[Players],0)+1)))</f>
        <v/>
      </c>
      <c r="Q2183" t="str">
        <f t="shared" si="174"/>
        <v/>
      </c>
      <c r="R2183" t="str">
        <f>IF(TabResults[[#This Row],[Games-Periods-Players]]="","",1)</f>
        <v/>
      </c>
    </row>
    <row r="2184" spans="10:18" hidden="1" x14ac:dyDescent="0.25">
      <c r="J2184" s="11" t="str">
        <f t="shared" si="173"/>
        <v/>
      </c>
      <c r="K2184" t="str">
        <f>IF(ROW()-ROW($K$4)+1&gt;COUNTA($J$4:$J$5000)*COUNTA(TabPP[Players playing]),"",INDEX($J$4:$J$5000,INT((ROW()-ROW($K$4))/COUNTA(TabPP[Players playing])+1))&amp;"-"&amp;INDEX(TabPP[Players playing],MOD(ROW()-ROW($K$4),COUNTA(TabPP[Players playing]))+1))</f>
        <v>G6--PP1</v>
      </c>
      <c r="L2184" t="str">
        <f t="shared" si="175"/>
        <v/>
      </c>
      <c r="M2184" t="str">
        <f t="shared" si="176"/>
        <v/>
      </c>
      <c r="N2184" t="str">
        <f t="shared" si="177"/>
        <v/>
      </c>
      <c r="O2184" t="str">
        <f t="array" ref="O2184">IFERROR(INDEX($L$4:$L$5000,_xlfn.AGGREGATE(15,6,IF($L$4:$L$5000&lt;&gt;"",ROW($L$4:$L$5000)-ROW($L$4)+1,NA()),ROWS($O$4:O2184))),"")</f>
        <v/>
      </c>
      <c r="P2184" t="str">
        <f>IF(O2184="","",IF(INDEX(TabPlayer2[Players],MATCH(P2183,TabPlayer2[Players],0)+1)="",$B$4,INDEX(TabPlayer2[Players],MATCH(P2183,TabPlayer2[Players],0)+1)))</f>
        <v/>
      </c>
      <c r="Q2184" t="str">
        <f t="shared" si="174"/>
        <v/>
      </c>
      <c r="R2184" t="str">
        <f>IF(TabResults[[#This Row],[Games-Periods-Players]]="","",1)</f>
        <v/>
      </c>
    </row>
    <row r="2185" spans="10:18" hidden="1" x14ac:dyDescent="0.25">
      <c r="J2185" s="11" t="str">
        <f t="shared" si="173"/>
        <v/>
      </c>
      <c r="K2185" t="str">
        <f>IF(ROW()-ROW($K$4)+1&gt;COUNTA($J$4:$J$5000)*COUNTA(TabPP[Players playing]),"",INDEX($J$4:$J$5000,INT((ROW()-ROW($K$4))/COUNTA(TabPP[Players playing])+1))&amp;"-"&amp;INDEX(TabPP[Players playing],MOD(ROW()-ROW($K$4),COUNTA(TabPP[Players playing]))+1))</f>
        <v>G6--PP2</v>
      </c>
      <c r="L2185" t="str">
        <f t="shared" si="175"/>
        <v/>
      </c>
      <c r="M2185" t="str">
        <f t="shared" si="176"/>
        <v/>
      </c>
      <c r="N2185" t="str">
        <f t="shared" si="177"/>
        <v/>
      </c>
      <c r="O2185" t="str">
        <f t="array" ref="O2185">IFERROR(INDEX($L$4:$L$5000,_xlfn.AGGREGATE(15,6,IF($L$4:$L$5000&lt;&gt;"",ROW($L$4:$L$5000)-ROW($L$4)+1,NA()),ROWS($O$4:O2185))),"")</f>
        <v/>
      </c>
      <c r="P2185" t="str">
        <f>IF(O2185="","",IF(INDEX(TabPlayer2[Players],MATCH(P2184,TabPlayer2[Players],0)+1)="",$B$4,INDEX(TabPlayer2[Players],MATCH(P2184,TabPlayer2[Players],0)+1)))</f>
        <v/>
      </c>
      <c r="Q2185" t="str">
        <f t="shared" si="174"/>
        <v/>
      </c>
      <c r="R2185" t="str">
        <f>IF(TabResults[[#This Row],[Games-Periods-Players]]="","",1)</f>
        <v/>
      </c>
    </row>
    <row r="2186" spans="10:18" hidden="1" x14ac:dyDescent="0.25">
      <c r="J2186" s="11" t="str">
        <f t="shared" si="173"/>
        <v/>
      </c>
      <c r="K2186" t="str">
        <f>IF(ROW()-ROW($K$4)+1&gt;COUNTA($J$4:$J$5000)*COUNTA(TabPP[Players playing]),"",INDEX($J$4:$J$5000,INT((ROW()-ROW($K$4))/COUNTA(TabPP[Players playing])+1))&amp;"-"&amp;INDEX(TabPP[Players playing],MOD(ROW()-ROW($K$4),COUNTA(TabPP[Players playing]))+1))</f>
        <v>G6--PP3</v>
      </c>
      <c r="L2186" t="str">
        <f t="shared" si="175"/>
        <v/>
      </c>
      <c r="M2186" t="str">
        <f t="shared" si="176"/>
        <v/>
      </c>
      <c r="N2186" t="str">
        <f t="shared" si="177"/>
        <v/>
      </c>
      <c r="O2186" t="str">
        <f t="array" ref="O2186">IFERROR(INDEX($L$4:$L$5000,_xlfn.AGGREGATE(15,6,IF($L$4:$L$5000&lt;&gt;"",ROW($L$4:$L$5000)-ROW($L$4)+1,NA()),ROWS($O$4:O2186))),"")</f>
        <v/>
      </c>
      <c r="P2186" t="str">
        <f>IF(O2186="","",IF(INDEX(TabPlayer2[Players],MATCH(P2185,TabPlayer2[Players],0)+1)="",$B$4,INDEX(TabPlayer2[Players],MATCH(P2185,TabPlayer2[Players],0)+1)))</f>
        <v/>
      </c>
      <c r="Q2186" t="str">
        <f t="shared" si="174"/>
        <v/>
      </c>
      <c r="R2186" t="str">
        <f>IF(TabResults[[#This Row],[Games-Periods-Players]]="","",1)</f>
        <v/>
      </c>
    </row>
    <row r="2187" spans="10:18" hidden="1" x14ac:dyDescent="0.25">
      <c r="J2187" s="11" t="str">
        <f t="shared" si="173"/>
        <v/>
      </c>
      <c r="K2187" t="str">
        <f>IF(ROW()-ROW($K$4)+1&gt;COUNTA($J$4:$J$5000)*COUNTA(TabPP[Players playing]),"",INDEX($J$4:$J$5000,INT((ROW()-ROW($K$4))/COUNTA(TabPP[Players playing])+1))&amp;"-"&amp;INDEX(TabPP[Players playing],MOD(ROW()-ROW($K$4),COUNTA(TabPP[Players playing]))+1))</f>
        <v>G6--PP4</v>
      </c>
      <c r="L2187" t="str">
        <f t="shared" si="175"/>
        <v/>
      </c>
      <c r="M2187" t="str">
        <f t="shared" si="176"/>
        <v/>
      </c>
      <c r="N2187" t="str">
        <f t="shared" si="177"/>
        <v/>
      </c>
      <c r="O2187" t="str">
        <f t="array" ref="O2187">IFERROR(INDEX($L$4:$L$5000,_xlfn.AGGREGATE(15,6,IF($L$4:$L$5000&lt;&gt;"",ROW($L$4:$L$5000)-ROW($L$4)+1,NA()),ROWS($O$4:O2187))),"")</f>
        <v/>
      </c>
      <c r="P2187" t="str">
        <f>IF(O2187="","",IF(INDEX(TabPlayer2[Players],MATCH(P2186,TabPlayer2[Players],0)+1)="",$B$4,INDEX(TabPlayer2[Players],MATCH(P2186,TabPlayer2[Players],0)+1)))</f>
        <v/>
      </c>
      <c r="Q2187" t="str">
        <f t="shared" si="174"/>
        <v/>
      </c>
      <c r="R2187" t="str">
        <f>IF(TabResults[[#This Row],[Games-Periods-Players]]="","",1)</f>
        <v/>
      </c>
    </row>
    <row r="2188" spans="10:18" hidden="1" x14ac:dyDescent="0.25">
      <c r="J2188" s="11" t="str">
        <f t="shared" si="173"/>
        <v/>
      </c>
      <c r="K2188" t="str">
        <f>IF(ROW()-ROW($K$4)+1&gt;COUNTA($J$4:$J$5000)*COUNTA(TabPP[Players playing]),"",INDEX($J$4:$J$5000,INT((ROW()-ROW($K$4))/COUNTA(TabPP[Players playing])+1))&amp;"-"&amp;INDEX(TabPP[Players playing],MOD(ROW()-ROW($K$4),COUNTA(TabPP[Players playing]))+1))</f>
        <v>G6--PP5</v>
      </c>
      <c r="L2188" t="str">
        <f t="shared" si="175"/>
        <v/>
      </c>
      <c r="M2188" t="str">
        <f t="shared" si="176"/>
        <v/>
      </c>
      <c r="N2188" t="str">
        <f t="shared" si="177"/>
        <v/>
      </c>
      <c r="O2188" t="str">
        <f t="array" ref="O2188">IFERROR(INDEX($L$4:$L$5000,_xlfn.AGGREGATE(15,6,IF($L$4:$L$5000&lt;&gt;"",ROW($L$4:$L$5000)-ROW($L$4)+1,NA()),ROWS($O$4:O2188))),"")</f>
        <v/>
      </c>
      <c r="P2188" t="str">
        <f>IF(O2188="","",IF(INDEX(TabPlayer2[Players],MATCH(P2187,TabPlayer2[Players],0)+1)="",$B$4,INDEX(TabPlayer2[Players],MATCH(P2187,TabPlayer2[Players],0)+1)))</f>
        <v/>
      </c>
      <c r="Q2188" t="str">
        <f t="shared" si="174"/>
        <v/>
      </c>
      <c r="R2188" t="str">
        <f>IF(TabResults[[#This Row],[Games-Periods-Players]]="","",1)</f>
        <v/>
      </c>
    </row>
    <row r="2189" spans="10:18" hidden="1" x14ac:dyDescent="0.25">
      <c r="J2189" s="11" t="str">
        <f t="shared" si="173"/>
        <v/>
      </c>
      <c r="K2189" t="str">
        <f>IF(ROW()-ROW($K$4)+1&gt;COUNTA($J$4:$J$5000)*COUNTA(TabPP[Players playing]),"",INDEX($J$4:$J$5000,INT((ROW()-ROW($K$4))/COUNTA(TabPP[Players playing])+1))&amp;"-"&amp;INDEX(TabPP[Players playing],MOD(ROW()-ROW($K$4),COUNTA(TabPP[Players playing]))+1))</f>
        <v>G6--</v>
      </c>
      <c r="L2189" t="str">
        <f t="shared" si="175"/>
        <v/>
      </c>
      <c r="M2189" t="str">
        <f t="shared" si="176"/>
        <v/>
      </c>
      <c r="N2189" t="str">
        <f t="shared" si="177"/>
        <v/>
      </c>
      <c r="O2189" t="str">
        <f t="array" ref="O2189">IFERROR(INDEX($L$4:$L$5000,_xlfn.AGGREGATE(15,6,IF($L$4:$L$5000&lt;&gt;"",ROW($L$4:$L$5000)-ROW($L$4)+1,NA()),ROWS($O$4:O2189))),"")</f>
        <v/>
      </c>
      <c r="P2189" t="str">
        <f>IF(O2189="","",IF(INDEX(TabPlayer2[Players],MATCH(P2188,TabPlayer2[Players],0)+1)="",$B$4,INDEX(TabPlayer2[Players],MATCH(P2188,TabPlayer2[Players],0)+1)))</f>
        <v/>
      </c>
      <c r="Q2189" t="str">
        <f t="shared" si="174"/>
        <v/>
      </c>
      <c r="R2189" t="str">
        <f>IF(TabResults[[#This Row],[Games-Periods-Players]]="","",1)</f>
        <v/>
      </c>
    </row>
    <row r="2190" spans="10:18" hidden="1" x14ac:dyDescent="0.25">
      <c r="J2190" s="11" t="str">
        <f t="shared" si="173"/>
        <v/>
      </c>
      <c r="K2190" t="str">
        <f>IF(ROW()-ROW($K$4)+1&gt;COUNTA($J$4:$J$5000)*COUNTA(TabPP[Players playing]),"",INDEX($J$4:$J$5000,INT((ROW()-ROW($K$4))/COUNTA(TabPP[Players playing])+1))&amp;"-"&amp;INDEX(TabPP[Players playing],MOD(ROW()-ROW($K$4),COUNTA(TabPP[Players playing]))+1))</f>
        <v>G6--</v>
      </c>
      <c r="L2190" t="str">
        <f t="shared" si="175"/>
        <v/>
      </c>
      <c r="M2190" t="str">
        <f t="shared" si="176"/>
        <v/>
      </c>
      <c r="N2190" t="str">
        <f t="shared" si="177"/>
        <v/>
      </c>
      <c r="O2190" t="str">
        <f t="array" ref="O2190">IFERROR(INDEX($L$4:$L$5000,_xlfn.AGGREGATE(15,6,IF($L$4:$L$5000&lt;&gt;"",ROW($L$4:$L$5000)-ROW($L$4)+1,NA()),ROWS($O$4:O2190))),"")</f>
        <v/>
      </c>
      <c r="P2190" t="str">
        <f>IF(O2190="","",IF(INDEX(TabPlayer2[Players],MATCH(P2189,TabPlayer2[Players],0)+1)="",$B$4,INDEX(TabPlayer2[Players],MATCH(P2189,TabPlayer2[Players],0)+1)))</f>
        <v/>
      </c>
      <c r="Q2190" t="str">
        <f t="shared" si="174"/>
        <v/>
      </c>
      <c r="R2190" t="str">
        <f>IF(TabResults[[#This Row],[Games-Periods-Players]]="","",1)</f>
        <v/>
      </c>
    </row>
    <row r="2191" spans="10:18" hidden="1" x14ac:dyDescent="0.25">
      <c r="J2191" s="11" t="str">
        <f t="shared" si="173"/>
        <v/>
      </c>
      <c r="K2191" t="str">
        <f>IF(ROW()-ROW($K$4)+1&gt;COUNTA($J$4:$J$5000)*COUNTA(TabPP[Players playing]),"",INDEX($J$4:$J$5000,INT((ROW()-ROW($K$4))/COUNTA(TabPP[Players playing])+1))&amp;"-"&amp;INDEX(TabPP[Players playing],MOD(ROW()-ROW($K$4),COUNTA(TabPP[Players playing]))+1))</f>
        <v>G6--</v>
      </c>
      <c r="L2191" t="str">
        <f t="shared" si="175"/>
        <v/>
      </c>
      <c r="M2191" t="str">
        <f t="shared" si="176"/>
        <v/>
      </c>
      <c r="N2191" t="str">
        <f t="shared" si="177"/>
        <v/>
      </c>
      <c r="O2191" t="str">
        <f t="array" ref="O2191">IFERROR(INDEX($L$4:$L$5000,_xlfn.AGGREGATE(15,6,IF($L$4:$L$5000&lt;&gt;"",ROW($L$4:$L$5000)-ROW($L$4)+1,NA()),ROWS($O$4:O2191))),"")</f>
        <v/>
      </c>
      <c r="P2191" t="str">
        <f>IF(O2191="","",IF(INDEX(TabPlayer2[Players],MATCH(P2190,TabPlayer2[Players],0)+1)="",$B$4,INDEX(TabPlayer2[Players],MATCH(P2190,TabPlayer2[Players],0)+1)))</f>
        <v/>
      </c>
      <c r="Q2191" t="str">
        <f t="shared" si="174"/>
        <v/>
      </c>
      <c r="R2191" t="str">
        <f>IF(TabResults[[#This Row],[Games-Periods-Players]]="","",1)</f>
        <v/>
      </c>
    </row>
    <row r="2192" spans="10:18" hidden="1" x14ac:dyDescent="0.25">
      <c r="J2192" s="11" t="str">
        <f t="shared" si="173"/>
        <v/>
      </c>
      <c r="K2192" t="str">
        <f>IF(ROW()-ROW($K$4)+1&gt;COUNTA($J$4:$J$5000)*COUNTA(TabPP[Players playing]),"",INDEX($J$4:$J$5000,INT((ROW()-ROW($K$4))/COUNTA(TabPP[Players playing])+1))&amp;"-"&amp;INDEX(TabPP[Players playing],MOD(ROW()-ROW($K$4),COUNTA(TabPP[Players playing]))+1))</f>
        <v>G6--</v>
      </c>
      <c r="L2192" t="str">
        <f t="shared" si="175"/>
        <v/>
      </c>
      <c r="M2192" t="str">
        <f t="shared" si="176"/>
        <v/>
      </c>
      <c r="N2192" t="str">
        <f t="shared" si="177"/>
        <v/>
      </c>
      <c r="O2192" t="str">
        <f t="array" ref="O2192">IFERROR(INDEX($L$4:$L$5000,_xlfn.AGGREGATE(15,6,IF($L$4:$L$5000&lt;&gt;"",ROW($L$4:$L$5000)-ROW($L$4)+1,NA()),ROWS($O$4:O2192))),"")</f>
        <v/>
      </c>
      <c r="P2192" t="str">
        <f>IF(O2192="","",IF(INDEX(TabPlayer2[Players],MATCH(P2191,TabPlayer2[Players],0)+1)="",$B$4,INDEX(TabPlayer2[Players],MATCH(P2191,TabPlayer2[Players],0)+1)))</f>
        <v/>
      </c>
      <c r="Q2192" t="str">
        <f t="shared" si="174"/>
        <v/>
      </c>
      <c r="R2192" t="str">
        <f>IF(TabResults[[#This Row],[Games-Periods-Players]]="","",1)</f>
        <v/>
      </c>
    </row>
    <row r="2193" spans="10:18" hidden="1" x14ac:dyDescent="0.25">
      <c r="J2193" s="11" t="str">
        <f t="shared" si="173"/>
        <v/>
      </c>
      <c r="K2193" t="str">
        <f>IF(ROW()-ROW($K$4)+1&gt;COUNTA($J$4:$J$5000)*COUNTA(TabPP[Players playing]),"",INDEX($J$4:$J$5000,INT((ROW()-ROW($K$4))/COUNTA(TabPP[Players playing])+1))&amp;"-"&amp;INDEX(TabPP[Players playing],MOD(ROW()-ROW($K$4),COUNTA(TabPP[Players playing]))+1))</f>
        <v>G6--</v>
      </c>
      <c r="L2193" t="str">
        <f t="shared" si="175"/>
        <v/>
      </c>
      <c r="M2193" t="str">
        <f t="shared" si="176"/>
        <v/>
      </c>
      <c r="N2193" t="str">
        <f t="shared" si="177"/>
        <v/>
      </c>
      <c r="O2193" t="str">
        <f t="array" ref="O2193">IFERROR(INDEX($L$4:$L$5000,_xlfn.AGGREGATE(15,6,IF($L$4:$L$5000&lt;&gt;"",ROW($L$4:$L$5000)-ROW($L$4)+1,NA()),ROWS($O$4:O2193))),"")</f>
        <v/>
      </c>
      <c r="P2193" t="str">
        <f>IF(O2193="","",IF(INDEX(TabPlayer2[Players],MATCH(P2192,TabPlayer2[Players],0)+1)="",$B$4,INDEX(TabPlayer2[Players],MATCH(P2192,TabPlayer2[Players],0)+1)))</f>
        <v/>
      </c>
      <c r="Q2193" t="str">
        <f t="shared" si="174"/>
        <v/>
      </c>
      <c r="R2193" t="str">
        <f>IF(TabResults[[#This Row],[Games-Periods-Players]]="","",1)</f>
        <v/>
      </c>
    </row>
    <row r="2194" spans="10:18" hidden="1" x14ac:dyDescent="0.25">
      <c r="J2194" s="11" t="str">
        <f t="shared" si="173"/>
        <v/>
      </c>
      <c r="K2194" t="str">
        <f>IF(ROW()-ROW($K$4)+1&gt;COUNTA($J$4:$J$5000)*COUNTA(TabPP[Players playing]),"",INDEX($J$4:$J$5000,INT((ROW()-ROW($K$4))/COUNTA(TabPP[Players playing])+1))&amp;"-"&amp;INDEX(TabPP[Players playing],MOD(ROW()-ROW($K$4),COUNTA(TabPP[Players playing]))+1))</f>
        <v>G6--</v>
      </c>
      <c r="L2194" t="str">
        <f t="shared" si="175"/>
        <v/>
      </c>
      <c r="M2194" t="str">
        <f t="shared" si="176"/>
        <v/>
      </c>
      <c r="N2194" t="str">
        <f t="shared" si="177"/>
        <v/>
      </c>
      <c r="O2194" t="str">
        <f t="array" ref="O2194">IFERROR(INDEX($L$4:$L$5000,_xlfn.AGGREGATE(15,6,IF($L$4:$L$5000&lt;&gt;"",ROW($L$4:$L$5000)-ROW($L$4)+1,NA()),ROWS($O$4:O2194))),"")</f>
        <v/>
      </c>
      <c r="P2194" t="str">
        <f>IF(O2194="","",IF(INDEX(TabPlayer2[Players],MATCH(P2193,TabPlayer2[Players],0)+1)="",$B$4,INDEX(TabPlayer2[Players],MATCH(P2193,TabPlayer2[Players],0)+1)))</f>
        <v/>
      </c>
      <c r="Q2194" t="str">
        <f t="shared" si="174"/>
        <v/>
      </c>
      <c r="R2194" t="str">
        <f>IF(TabResults[[#This Row],[Games-Periods-Players]]="","",1)</f>
        <v/>
      </c>
    </row>
    <row r="2195" spans="10:18" hidden="1" x14ac:dyDescent="0.25">
      <c r="J2195" s="11" t="str">
        <f t="shared" si="173"/>
        <v/>
      </c>
      <c r="K2195" t="str">
        <f>IF(ROW()-ROW($K$4)+1&gt;COUNTA($J$4:$J$5000)*COUNTA(TabPP[Players playing]),"",INDEX($J$4:$J$5000,INT((ROW()-ROW($K$4))/COUNTA(TabPP[Players playing])+1))&amp;"-"&amp;INDEX(TabPP[Players playing],MOD(ROW()-ROW($K$4),COUNTA(TabPP[Players playing]))+1))</f>
        <v>G6--</v>
      </c>
      <c r="L2195" t="str">
        <f t="shared" si="175"/>
        <v/>
      </c>
      <c r="M2195" t="str">
        <f t="shared" si="176"/>
        <v/>
      </c>
      <c r="N2195" t="str">
        <f t="shared" si="177"/>
        <v/>
      </c>
      <c r="O2195" t="str">
        <f t="array" ref="O2195">IFERROR(INDEX($L$4:$L$5000,_xlfn.AGGREGATE(15,6,IF($L$4:$L$5000&lt;&gt;"",ROW($L$4:$L$5000)-ROW($L$4)+1,NA()),ROWS($O$4:O2195))),"")</f>
        <v/>
      </c>
      <c r="P2195" t="str">
        <f>IF(O2195="","",IF(INDEX(TabPlayer2[Players],MATCH(P2194,TabPlayer2[Players],0)+1)="",$B$4,INDEX(TabPlayer2[Players],MATCH(P2194,TabPlayer2[Players],0)+1)))</f>
        <v/>
      </c>
      <c r="Q2195" t="str">
        <f t="shared" si="174"/>
        <v/>
      </c>
      <c r="R2195" t="str">
        <f>IF(TabResults[[#This Row],[Games-Periods-Players]]="","",1)</f>
        <v/>
      </c>
    </row>
    <row r="2196" spans="10:18" hidden="1" x14ac:dyDescent="0.25">
      <c r="J2196" s="11" t="str">
        <f t="shared" si="173"/>
        <v/>
      </c>
      <c r="K2196" t="str">
        <f>IF(ROW()-ROW($K$4)+1&gt;COUNTA($J$4:$J$5000)*COUNTA(TabPP[Players playing]),"",INDEX($J$4:$J$5000,INT((ROW()-ROW($K$4))/COUNTA(TabPP[Players playing])+1))&amp;"-"&amp;INDEX(TabPP[Players playing],MOD(ROW()-ROW($K$4),COUNTA(TabPP[Players playing]))+1))</f>
        <v>G6--</v>
      </c>
      <c r="L2196" t="str">
        <f t="shared" si="175"/>
        <v/>
      </c>
      <c r="M2196" t="str">
        <f t="shared" si="176"/>
        <v/>
      </c>
      <c r="N2196" t="str">
        <f t="shared" si="177"/>
        <v/>
      </c>
      <c r="O2196" t="str">
        <f t="array" ref="O2196">IFERROR(INDEX($L$4:$L$5000,_xlfn.AGGREGATE(15,6,IF($L$4:$L$5000&lt;&gt;"",ROW($L$4:$L$5000)-ROW($L$4)+1,NA()),ROWS($O$4:O2196))),"")</f>
        <v/>
      </c>
      <c r="P2196" t="str">
        <f>IF(O2196="","",IF(INDEX(TabPlayer2[Players],MATCH(P2195,TabPlayer2[Players],0)+1)="",$B$4,INDEX(TabPlayer2[Players],MATCH(P2195,TabPlayer2[Players],0)+1)))</f>
        <v/>
      </c>
      <c r="Q2196" t="str">
        <f t="shared" si="174"/>
        <v/>
      </c>
      <c r="R2196" t="str">
        <f>IF(TabResults[[#This Row],[Games-Periods-Players]]="","",1)</f>
        <v/>
      </c>
    </row>
    <row r="2197" spans="10:18" hidden="1" x14ac:dyDescent="0.25">
      <c r="J2197" s="11" t="str">
        <f t="shared" si="173"/>
        <v/>
      </c>
      <c r="K2197" t="str">
        <f>IF(ROW()-ROW($K$4)+1&gt;COUNTA($J$4:$J$5000)*COUNTA(TabPP[Players playing]),"",INDEX($J$4:$J$5000,INT((ROW()-ROW($K$4))/COUNTA(TabPP[Players playing])+1))&amp;"-"&amp;INDEX(TabPP[Players playing],MOD(ROW()-ROW($K$4),COUNTA(TabPP[Players playing]))+1))</f>
        <v>G6--</v>
      </c>
      <c r="L2197" t="str">
        <f t="shared" si="175"/>
        <v/>
      </c>
      <c r="M2197" t="str">
        <f t="shared" si="176"/>
        <v/>
      </c>
      <c r="N2197" t="str">
        <f t="shared" si="177"/>
        <v/>
      </c>
      <c r="O2197" t="str">
        <f t="array" ref="O2197">IFERROR(INDEX($L$4:$L$5000,_xlfn.AGGREGATE(15,6,IF($L$4:$L$5000&lt;&gt;"",ROW($L$4:$L$5000)-ROW($L$4)+1,NA()),ROWS($O$4:O2197))),"")</f>
        <v/>
      </c>
      <c r="P2197" t="str">
        <f>IF(O2197="","",IF(INDEX(TabPlayer2[Players],MATCH(P2196,TabPlayer2[Players],0)+1)="",$B$4,INDEX(TabPlayer2[Players],MATCH(P2196,TabPlayer2[Players],0)+1)))</f>
        <v/>
      </c>
      <c r="Q2197" t="str">
        <f t="shared" si="174"/>
        <v/>
      </c>
      <c r="R2197" t="str">
        <f>IF(TabResults[[#This Row],[Games-Periods-Players]]="","",1)</f>
        <v/>
      </c>
    </row>
    <row r="2198" spans="10:18" hidden="1" x14ac:dyDescent="0.25">
      <c r="J2198" s="11" t="str">
        <f t="shared" si="173"/>
        <v/>
      </c>
      <c r="K2198" t="str">
        <f>IF(ROW()-ROW($K$4)+1&gt;COUNTA($J$4:$J$5000)*COUNTA(TabPP[Players playing]),"",INDEX($J$4:$J$5000,INT((ROW()-ROW($K$4))/COUNTA(TabPP[Players playing])+1))&amp;"-"&amp;INDEX(TabPP[Players playing],MOD(ROW()-ROW($K$4),COUNTA(TabPP[Players playing]))+1))</f>
        <v>G6--</v>
      </c>
      <c r="L2198" t="str">
        <f t="shared" si="175"/>
        <v/>
      </c>
      <c r="M2198" t="str">
        <f t="shared" si="176"/>
        <v/>
      </c>
      <c r="N2198" t="str">
        <f t="shared" si="177"/>
        <v/>
      </c>
      <c r="O2198" t="str">
        <f t="array" ref="O2198">IFERROR(INDEX($L$4:$L$5000,_xlfn.AGGREGATE(15,6,IF($L$4:$L$5000&lt;&gt;"",ROW($L$4:$L$5000)-ROW($L$4)+1,NA()),ROWS($O$4:O2198))),"")</f>
        <v/>
      </c>
      <c r="P2198" t="str">
        <f>IF(O2198="","",IF(INDEX(TabPlayer2[Players],MATCH(P2197,TabPlayer2[Players],0)+1)="",$B$4,INDEX(TabPlayer2[Players],MATCH(P2197,TabPlayer2[Players],0)+1)))</f>
        <v/>
      </c>
      <c r="Q2198" t="str">
        <f t="shared" si="174"/>
        <v/>
      </c>
      <c r="R2198" t="str">
        <f>IF(TabResults[[#This Row],[Games-Periods-Players]]="","",1)</f>
        <v/>
      </c>
    </row>
    <row r="2199" spans="10:18" hidden="1" x14ac:dyDescent="0.25">
      <c r="J2199" s="11" t="str">
        <f t="shared" si="173"/>
        <v/>
      </c>
      <c r="K2199" t="str">
        <f>IF(ROW()-ROW($K$4)+1&gt;COUNTA($J$4:$J$5000)*COUNTA(TabPP[Players playing]),"",INDEX($J$4:$J$5000,INT((ROW()-ROW($K$4))/COUNTA(TabPP[Players playing])+1))&amp;"-"&amp;INDEX(TabPP[Players playing],MOD(ROW()-ROW($K$4),COUNTA(TabPP[Players playing]))+1))</f>
        <v>G6--</v>
      </c>
      <c r="L2199" t="str">
        <f t="shared" si="175"/>
        <v/>
      </c>
      <c r="M2199" t="str">
        <f t="shared" si="176"/>
        <v/>
      </c>
      <c r="N2199" t="str">
        <f t="shared" si="177"/>
        <v/>
      </c>
      <c r="O2199" t="str">
        <f t="array" ref="O2199">IFERROR(INDEX($L$4:$L$5000,_xlfn.AGGREGATE(15,6,IF($L$4:$L$5000&lt;&gt;"",ROW($L$4:$L$5000)-ROW($L$4)+1,NA()),ROWS($O$4:O2199))),"")</f>
        <v/>
      </c>
      <c r="P2199" t="str">
        <f>IF(O2199="","",IF(INDEX(TabPlayer2[Players],MATCH(P2198,TabPlayer2[Players],0)+1)="",$B$4,INDEX(TabPlayer2[Players],MATCH(P2198,TabPlayer2[Players],0)+1)))</f>
        <v/>
      </c>
      <c r="Q2199" t="str">
        <f t="shared" si="174"/>
        <v/>
      </c>
      <c r="R2199" t="str">
        <f>IF(TabResults[[#This Row],[Games-Periods-Players]]="","",1)</f>
        <v/>
      </c>
    </row>
    <row r="2200" spans="10:18" hidden="1" x14ac:dyDescent="0.25">
      <c r="J2200" s="11" t="str">
        <f t="shared" si="173"/>
        <v/>
      </c>
      <c r="K2200" t="str">
        <f>IF(ROW()-ROW($K$4)+1&gt;COUNTA($J$4:$J$5000)*COUNTA(TabPP[Players playing]),"",INDEX($J$4:$J$5000,INT((ROW()-ROW($K$4))/COUNTA(TabPP[Players playing])+1))&amp;"-"&amp;INDEX(TabPP[Players playing],MOD(ROW()-ROW($K$4),COUNTA(TabPP[Players playing]))+1))</f>
        <v>G6--</v>
      </c>
      <c r="L2200" t="str">
        <f t="shared" si="175"/>
        <v/>
      </c>
      <c r="M2200" t="str">
        <f t="shared" si="176"/>
        <v/>
      </c>
      <c r="N2200" t="str">
        <f t="shared" si="177"/>
        <v/>
      </c>
      <c r="O2200" t="str">
        <f t="array" ref="O2200">IFERROR(INDEX($L$4:$L$5000,_xlfn.AGGREGATE(15,6,IF($L$4:$L$5000&lt;&gt;"",ROW($L$4:$L$5000)-ROW($L$4)+1,NA()),ROWS($O$4:O2200))),"")</f>
        <v/>
      </c>
      <c r="P2200" t="str">
        <f>IF(O2200="","",IF(INDEX(TabPlayer2[Players],MATCH(P2199,TabPlayer2[Players],0)+1)="",$B$4,INDEX(TabPlayer2[Players],MATCH(P2199,TabPlayer2[Players],0)+1)))</f>
        <v/>
      </c>
      <c r="Q2200" t="str">
        <f t="shared" si="174"/>
        <v/>
      </c>
      <c r="R2200" t="str">
        <f>IF(TabResults[[#This Row],[Games-Periods-Players]]="","",1)</f>
        <v/>
      </c>
    </row>
    <row r="2201" spans="10:18" hidden="1" x14ac:dyDescent="0.25">
      <c r="J2201" s="11" t="str">
        <f t="shared" si="173"/>
        <v/>
      </c>
      <c r="K2201" t="str">
        <f>IF(ROW()-ROW($K$4)+1&gt;COUNTA($J$4:$J$5000)*COUNTA(TabPP[Players playing]),"",INDEX($J$4:$J$5000,INT((ROW()-ROW($K$4))/COUNTA(TabPP[Players playing])+1))&amp;"-"&amp;INDEX(TabPP[Players playing],MOD(ROW()-ROW($K$4),COUNTA(TabPP[Players playing]))+1))</f>
        <v>G6--</v>
      </c>
      <c r="L2201" t="str">
        <f t="shared" si="175"/>
        <v/>
      </c>
      <c r="M2201" t="str">
        <f t="shared" si="176"/>
        <v/>
      </c>
      <c r="N2201" t="str">
        <f t="shared" si="177"/>
        <v/>
      </c>
      <c r="O2201" t="str">
        <f t="array" ref="O2201">IFERROR(INDEX($L$4:$L$5000,_xlfn.AGGREGATE(15,6,IF($L$4:$L$5000&lt;&gt;"",ROW($L$4:$L$5000)-ROW($L$4)+1,NA()),ROWS($O$4:O2201))),"")</f>
        <v/>
      </c>
      <c r="P2201" t="str">
        <f>IF(O2201="","",IF(INDEX(TabPlayer2[Players],MATCH(P2200,TabPlayer2[Players],0)+1)="",$B$4,INDEX(TabPlayer2[Players],MATCH(P2200,TabPlayer2[Players],0)+1)))</f>
        <v/>
      </c>
      <c r="Q2201" t="str">
        <f t="shared" si="174"/>
        <v/>
      </c>
      <c r="R2201" t="str">
        <f>IF(TabResults[[#This Row],[Games-Periods-Players]]="","",1)</f>
        <v/>
      </c>
    </row>
    <row r="2202" spans="10:18" hidden="1" x14ac:dyDescent="0.25">
      <c r="J2202" s="11" t="str">
        <f t="shared" si="173"/>
        <v/>
      </c>
      <c r="K2202" t="str">
        <f>IF(ROW()-ROW($K$4)+1&gt;COUNTA($J$4:$J$5000)*COUNTA(TabPP[Players playing]),"",INDEX($J$4:$J$5000,INT((ROW()-ROW($K$4))/COUNTA(TabPP[Players playing])+1))&amp;"-"&amp;INDEX(TabPP[Players playing],MOD(ROW()-ROW($K$4),COUNTA(TabPP[Players playing]))+1))</f>
        <v>G6--</v>
      </c>
      <c r="L2202" t="str">
        <f t="shared" si="175"/>
        <v/>
      </c>
      <c r="M2202" t="str">
        <f t="shared" si="176"/>
        <v/>
      </c>
      <c r="N2202" t="str">
        <f t="shared" si="177"/>
        <v/>
      </c>
      <c r="O2202" t="str">
        <f t="array" ref="O2202">IFERROR(INDEX($L$4:$L$5000,_xlfn.AGGREGATE(15,6,IF($L$4:$L$5000&lt;&gt;"",ROW($L$4:$L$5000)-ROW($L$4)+1,NA()),ROWS($O$4:O2202))),"")</f>
        <v/>
      </c>
      <c r="P2202" t="str">
        <f>IF(O2202="","",IF(INDEX(TabPlayer2[Players],MATCH(P2201,TabPlayer2[Players],0)+1)="",$B$4,INDEX(TabPlayer2[Players],MATCH(P2201,TabPlayer2[Players],0)+1)))</f>
        <v/>
      </c>
      <c r="Q2202" t="str">
        <f t="shared" si="174"/>
        <v/>
      </c>
      <c r="R2202" t="str">
        <f>IF(TabResults[[#This Row],[Games-Periods-Players]]="","",1)</f>
        <v/>
      </c>
    </row>
    <row r="2203" spans="10:18" hidden="1" x14ac:dyDescent="0.25">
      <c r="J2203" s="11" t="str">
        <f t="shared" si="173"/>
        <v/>
      </c>
      <c r="K2203" t="str">
        <f>IF(ROW()-ROW($K$4)+1&gt;COUNTA($J$4:$J$5000)*COUNTA(TabPP[Players playing]),"",INDEX($J$4:$J$5000,INT((ROW()-ROW($K$4))/COUNTA(TabPP[Players playing])+1))&amp;"-"&amp;INDEX(TabPP[Players playing],MOD(ROW()-ROW($K$4),COUNTA(TabPP[Players playing]))+1))</f>
        <v>G6--</v>
      </c>
      <c r="L2203" t="str">
        <f t="shared" si="175"/>
        <v/>
      </c>
      <c r="M2203" t="str">
        <f t="shared" si="176"/>
        <v/>
      </c>
      <c r="N2203" t="str">
        <f t="shared" si="177"/>
        <v/>
      </c>
      <c r="O2203" t="str">
        <f t="array" ref="O2203">IFERROR(INDEX($L$4:$L$5000,_xlfn.AGGREGATE(15,6,IF($L$4:$L$5000&lt;&gt;"",ROW($L$4:$L$5000)-ROW($L$4)+1,NA()),ROWS($O$4:O2203))),"")</f>
        <v/>
      </c>
      <c r="P2203" t="str">
        <f>IF(O2203="","",IF(INDEX(TabPlayer2[Players],MATCH(P2202,TabPlayer2[Players],0)+1)="",$B$4,INDEX(TabPlayer2[Players],MATCH(P2202,TabPlayer2[Players],0)+1)))</f>
        <v/>
      </c>
      <c r="Q2203" t="str">
        <f t="shared" si="174"/>
        <v/>
      </c>
      <c r="R2203" t="str">
        <f>IF(TabResults[[#This Row],[Games-Periods-Players]]="","",1)</f>
        <v/>
      </c>
    </row>
    <row r="2204" spans="10:18" hidden="1" x14ac:dyDescent="0.25">
      <c r="J2204" s="11" t="str">
        <f t="shared" si="173"/>
        <v/>
      </c>
      <c r="K2204" t="str">
        <f>IF(ROW()-ROW($K$4)+1&gt;COUNTA($J$4:$J$5000)*COUNTA(TabPP[Players playing]),"",INDEX($J$4:$J$5000,INT((ROW()-ROW($K$4))/COUNTA(TabPP[Players playing])+1))&amp;"-"&amp;INDEX(TabPP[Players playing],MOD(ROW()-ROW($K$4),COUNTA(TabPP[Players playing]))+1))</f>
        <v>G6--PP1</v>
      </c>
      <c r="L2204" t="str">
        <f t="shared" si="175"/>
        <v/>
      </c>
      <c r="M2204" t="str">
        <f t="shared" si="176"/>
        <v/>
      </c>
      <c r="N2204" t="str">
        <f t="shared" si="177"/>
        <v/>
      </c>
      <c r="O2204" t="str">
        <f t="array" ref="O2204">IFERROR(INDEX($L$4:$L$5000,_xlfn.AGGREGATE(15,6,IF($L$4:$L$5000&lt;&gt;"",ROW($L$4:$L$5000)-ROW($L$4)+1,NA()),ROWS($O$4:O2204))),"")</f>
        <v/>
      </c>
      <c r="P2204" t="str">
        <f>IF(O2204="","",IF(INDEX(TabPlayer2[Players],MATCH(P2203,TabPlayer2[Players],0)+1)="",$B$4,INDEX(TabPlayer2[Players],MATCH(P2203,TabPlayer2[Players],0)+1)))</f>
        <v/>
      </c>
      <c r="Q2204" t="str">
        <f t="shared" si="174"/>
        <v/>
      </c>
      <c r="R2204" t="str">
        <f>IF(TabResults[[#This Row],[Games-Periods-Players]]="","",1)</f>
        <v/>
      </c>
    </row>
    <row r="2205" spans="10:18" hidden="1" x14ac:dyDescent="0.25">
      <c r="J2205" s="11" t="str">
        <f t="shared" si="173"/>
        <v/>
      </c>
      <c r="K2205" t="str">
        <f>IF(ROW()-ROW($K$4)+1&gt;COUNTA($J$4:$J$5000)*COUNTA(TabPP[Players playing]),"",INDEX($J$4:$J$5000,INT((ROW()-ROW($K$4))/COUNTA(TabPP[Players playing])+1))&amp;"-"&amp;INDEX(TabPP[Players playing],MOD(ROW()-ROW($K$4),COUNTA(TabPP[Players playing]))+1))</f>
        <v>G6--PP2</v>
      </c>
      <c r="L2205" t="str">
        <f t="shared" si="175"/>
        <v/>
      </c>
      <c r="M2205" t="str">
        <f t="shared" si="176"/>
        <v/>
      </c>
      <c r="N2205" t="str">
        <f t="shared" si="177"/>
        <v/>
      </c>
      <c r="O2205" t="str">
        <f t="array" ref="O2205">IFERROR(INDEX($L$4:$L$5000,_xlfn.AGGREGATE(15,6,IF($L$4:$L$5000&lt;&gt;"",ROW($L$4:$L$5000)-ROW($L$4)+1,NA()),ROWS($O$4:O2205))),"")</f>
        <v/>
      </c>
      <c r="P2205" t="str">
        <f>IF(O2205="","",IF(INDEX(TabPlayer2[Players],MATCH(P2204,TabPlayer2[Players],0)+1)="",$B$4,INDEX(TabPlayer2[Players],MATCH(P2204,TabPlayer2[Players],0)+1)))</f>
        <v/>
      </c>
      <c r="Q2205" t="str">
        <f t="shared" si="174"/>
        <v/>
      </c>
      <c r="R2205" t="str">
        <f>IF(TabResults[[#This Row],[Games-Periods-Players]]="","",1)</f>
        <v/>
      </c>
    </row>
    <row r="2206" spans="10:18" hidden="1" x14ac:dyDescent="0.25">
      <c r="J2206" s="11" t="str">
        <f t="shared" si="173"/>
        <v/>
      </c>
      <c r="K2206" t="str">
        <f>IF(ROW()-ROW($K$4)+1&gt;COUNTA($J$4:$J$5000)*COUNTA(TabPP[Players playing]),"",INDEX($J$4:$J$5000,INT((ROW()-ROW($K$4))/COUNTA(TabPP[Players playing])+1))&amp;"-"&amp;INDEX(TabPP[Players playing],MOD(ROW()-ROW($K$4),COUNTA(TabPP[Players playing]))+1))</f>
        <v>G6--PP3</v>
      </c>
      <c r="L2206" t="str">
        <f t="shared" si="175"/>
        <v/>
      </c>
      <c r="M2206" t="str">
        <f t="shared" si="176"/>
        <v/>
      </c>
      <c r="N2206" t="str">
        <f t="shared" si="177"/>
        <v/>
      </c>
      <c r="O2206" t="str">
        <f t="array" ref="O2206">IFERROR(INDEX($L$4:$L$5000,_xlfn.AGGREGATE(15,6,IF($L$4:$L$5000&lt;&gt;"",ROW($L$4:$L$5000)-ROW($L$4)+1,NA()),ROWS($O$4:O2206))),"")</f>
        <v/>
      </c>
      <c r="P2206" t="str">
        <f>IF(O2206="","",IF(INDEX(TabPlayer2[Players],MATCH(P2205,TabPlayer2[Players],0)+1)="",$B$4,INDEX(TabPlayer2[Players],MATCH(P2205,TabPlayer2[Players],0)+1)))</f>
        <v/>
      </c>
      <c r="Q2206" t="str">
        <f t="shared" si="174"/>
        <v/>
      </c>
      <c r="R2206" t="str">
        <f>IF(TabResults[[#This Row],[Games-Periods-Players]]="","",1)</f>
        <v/>
      </c>
    </row>
    <row r="2207" spans="10:18" hidden="1" x14ac:dyDescent="0.25">
      <c r="J2207" s="11" t="str">
        <f t="shared" si="173"/>
        <v/>
      </c>
      <c r="K2207" t="str">
        <f>IF(ROW()-ROW($K$4)+1&gt;COUNTA($J$4:$J$5000)*COUNTA(TabPP[Players playing]),"",INDEX($J$4:$J$5000,INT((ROW()-ROW($K$4))/COUNTA(TabPP[Players playing])+1))&amp;"-"&amp;INDEX(TabPP[Players playing],MOD(ROW()-ROW($K$4),COUNTA(TabPP[Players playing]))+1))</f>
        <v>G6--PP4</v>
      </c>
      <c r="L2207" t="str">
        <f t="shared" si="175"/>
        <v/>
      </c>
      <c r="M2207" t="str">
        <f t="shared" si="176"/>
        <v/>
      </c>
      <c r="N2207" t="str">
        <f t="shared" si="177"/>
        <v/>
      </c>
      <c r="O2207" t="str">
        <f t="array" ref="O2207">IFERROR(INDEX($L$4:$L$5000,_xlfn.AGGREGATE(15,6,IF($L$4:$L$5000&lt;&gt;"",ROW($L$4:$L$5000)-ROW($L$4)+1,NA()),ROWS($O$4:O2207))),"")</f>
        <v/>
      </c>
      <c r="P2207" t="str">
        <f>IF(O2207="","",IF(INDEX(TabPlayer2[Players],MATCH(P2206,TabPlayer2[Players],0)+1)="",$B$4,INDEX(TabPlayer2[Players],MATCH(P2206,TabPlayer2[Players],0)+1)))</f>
        <v/>
      </c>
      <c r="Q2207" t="str">
        <f t="shared" si="174"/>
        <v/>
      </c>
      <c r="R2207" t="str">
        <f>IF(TabResults[[#This Row],[Games-Periods-Players]]="","",1)</f>
        <v/>
      </c>
    </row>
    <row r="2208" spans="10:18" hidden="1" x14ac:dyDescent="0.25">
      <c r="J2208" s="11" t="str">
        <f t="shared" si="173"/>
        <v/>
      </c>
      <c r="K2208" t="str">
        <f>IF(ROW()-ROW($K$4)+1&gt;COUNTA($J$4:$J$5000)*COUNTA(TabPP[Players playing]),"",INDEX($J$4:$J$5000,INT((ROW()-ROW($K$4))/COUNTA(TabPP[Players playing])+1))&amp;"-"&amp;INDEX(TabPP[Players playing],MOD(ROW()-ROW($K$4),COUNTA(TabPP[Players playing]))+1))</f>
        <v>G6--PP5</v>
      </c>
      <c r="L2208" t="str">
        <f t="shared" si="175"/>
        <v/>
      </c>
      <c r="M2208" t="str">
        <f t="shared" si="176"/>
        <v/>
      </c>
      <c r="N2208" t="str">
        <f t="shared" si="177"/>
        <v/>
      </c>
      <c r="O2208" t="str">
        <f t="array" ref="O2208">IFERROR(INDEX($L$4:$L$5000,_xlfn.AGGREGATE(15,6,IF($L$4:$L$5000&lt;&gt;"",ROW($L$4:$L$5000)-ROW($L$4)+1,NA()),ROWS($O$4:O2208))),"")</f>
        <v/>
      </c>
      <c r="P2208" t="str">
        <f>IF(O2208="","",IF(INDEX(TabPlayer2[Players],MATCH(P2207,TabPlayer2[Players],0)+1)="",$B$4,INDEX(TabPlayer2[Players],MATCH(P2207,TabPlayer2[Players],0)+1)))</f>
        <v/>
      </c>
      <c r="Q2208" t="str">
        <f t="shared" si="174"/>
        <v/>
      </c>
      <c r="R2208" t="str">
        <f>IF(TabResults[[#This Row],[Games-Periods-Players]]="","",1)</f>
        <v/>
      </c>
    </row>
    <row r="2209" spans="10:18" hidden="1" x14ac:dyDescent="0.25">
      <c r="J2209" s="11" t="str">
        <f t="shared" si="173"/>
        <v/>
      </c>
      <c r="K2209" t="str">
        <f>IF(ROW()-ROW($K$4)+1&gt;COUNTA($J$4:$J$5000)*COUNTA(TabPP[Players playing]),"",INDEX($J$4:$J$5000,INT((ROW()-ROW($K$4))/COUNTA(TabPP[Players playing])+1))&amp;"-"&amp;INDEX(TabPP[Players playing],MOD(ROW()-ROW($K$4),COUNTA(TabPP[Players playing]))+1))</f>
        <v>G6--</v>
      </c>
      <c r="L2209" t="str">
        <f t="shared" si="175"/>
        <v/>
      </c>
      <c r="M2209" t="str">
        <f t="shared" si="176"/>
        <v/>
      </c>
      <c r="N2209" t="str">
        <f t="shared" si="177"/>
        <v/>
      </c>
      <c r="O2209" t="str">
        <f t="array" ref="O2209">IFERROR(INDEX($L$4:$L$5000,_xlfn.AGGREGATE(15,6,IF($L$4:$L$5000&lt;&gt;"",ROW($L$4:$L$5000)-ROW($L$4)+1,NA()),ROWS($O$4:O2209))),"")</f>
        <v/>
      </c>
      <c r="P2209" t="str">
        <f>IF(O2209="","",IF(INDEX(TabPlayer2[Players],MATCH(P2208,TabPlayer2[Players],0)+1)="",$B$4,INDEX(TabPlayer2[Players],MATCH(P2208,TabPlayer2[Players],0)+1)))</f>
        <v/>
      </c>
      <c r="Q2209" t="str">
        <f t="shared" si="174"/>
        <v/>
      </c>
      <c r="R2209" t="str">
        <f>IF(TabResults[[#This Row],[Games-Periods-Players]]="","",1)</f>
        <v/>
      </c>
    </row>
    <row r="2210" spans="10:18" hidden="1" x14ac:dyDescent="0.25">
      <c r="J2210" s="11" t="str">
        <f t="shared" si="173"/>
        <v/>
      </c>
      <c r="K2210" t="str">
        <f>IF(ROW()-ROW($K$4)+1&gt;COUNTA($J$4:$J$5000)*COUNTA(TabPP[Players playing]),"",INDEX($J$4:$J$5000,INT((ROW()-ROW($K$4))/COUNTA(TabPP[Players playing])+1))&amp;"-"&amp;INDEX(TabPP[Players playing],MOD(ROW()-ROW($K$4),COUNTA(TabPP[Players playing]))+1))</f>
        <v>G6--</v>
      </c>
      <c r="L2210" t="str">
        <f t="shared" si="175"/>
        <v/>
      </c>
      <c r="M2210" t="str">
        <f t="shared" si="176"/>
        <v/>
      </c>
      <c r="N2210" t="str">
        <f t="shared" si="177"/>
        <v/>
      </c>
      <c r="O2210" t="str">
        <f t="array" ref="O2210">IFERROR(INDEX($L$4:$L$5000,_xlfn.AGGREGATE(15,6,IF($L$4:$L$5000&lt;&gt;"",ROW($L$4:$L$5000)-ROW($L$4)+1,NA()),ROWS($O$4:O2210))),"")</f>
        <v/>
      </c>
      <c r="P2210" t="str">
        <f>IF(O2210="","",IF(INDEX(TabPlayer2[Players],MATCH(P2209,TabPlayer2[Players],0)+1)="",$B$4,INDEX(TabPlayer2[Players],MATCH(P2209,TabPlayer2[Players],0)+1)))</f>
        <v/>
      </c>
      <c r="Q2210" t="str">
        <f t="shared" si="174"/>
        <v/>
      </c>
      <c r="R2210" t="str">
        <f>IF(TabResults[[#This Row],[Games-Periods-Players]]="","",1)</f>
        <v/>
      </c>
    </row>
    <row r="2211" spans="10:18" hidden="1" x14ac:dyDescent="0.25">
      <c r="J2211" s="11" t="str">
        <f t="shared" si="173"/>
        <v/>
      </c>
      <c r="K2211" t="str">
        <f>IF(ROW()-ROW($K$4)+1&gt;COUNTA($J$4:$J$5000)*COUNTA(TabPP[Players playing]),"",INDEX($J$4:$J$5000,INT((ROW()-ROW($K$4))/COUNTA(TabPP[Players playing])+1))&amp;"-"&amp;INDEX(TabPP[Players playing],MOD(ROW()-ROW($K$4),COUNTA(TabPP[Players playing]))+1))</f>
        <v>G6--</v>
      </c>
      <c r="L2211" t="str">
        <f t="shared" si="175"/>
        <v/>
      </c>
      <c r="M2211" t="str">
        <f t="shared" si="176"/>
        <v/>
      </c>
      <c r="N2211" t="str">
        <f t="shared" si="177"/>
        <v/>
      </c>
      <c r="O2211" t="str">
        <f t="array" ref="O2211">IFERROR(INDEX($L$4:$L$5000,_xlfn.AGGREGATE(15,6,IF($L$4:$L$5000&lt;&gt;"",ROW($L$4:$L$5000)-ROW($L$4)+1,NA()),ROWS($O$4:O2211))),"")</f>
        <v/>
      </c>
      <c r="P2211" t="str">
        <f>IF(O2211="","",IF(INDEX(TabPlayer2[Players],MATCH(P2210,TabPlayer2[Players],0)+1)="",$B$4,INDEX(TabPlayer2[Players],MATCH(P2210,TabPlayer2[Players],0)+1)))</f>
        <v/>
      </c>
      <c r="Q2211" t="str">
        <f t="shared" si="174"/>
        <v/>
      </c>
      <c r="R2211" t="str">
        <f>IF(TabResults[[#This Row],[Games-Periods-Players]]="","",1)</f>
        <v/>
      </c>
    </row>
    <row r="2212" spans="10:18" hidden="1" x14ac:dyDescent="0.25">
      <c r="J2212" s="11" t="str">
        <f t="shared" si="173"/>
        <v/>
      </c>
      <c r="K2212" t="str">
        <f>IF(ROW()-ROW($K$4)+1&gt;COUNTA($J$4:$J$5000)*COUNTA(TabPP[Players playing]),"",INDEX($J$4:$J$5000,INT((ROW()-ROW($K$4))/COUNTA(TabPP[Players playing])+1))&amp;"-"&amp;INDEX(TabPP[Players playing],MOD(ROW()-ROW($K$4),COUNTA(TabPP[Players playing]))+1))</f>
        <v>G6--</v>
      </c>
      <c r="L2212" t="str">
        <f t="shared" si="175"/>
        <v/>
      </c>
      <c r="M2212" t="str">
        <f t="shared" si="176"/>
        <v/>
      </c>
      <c r="N2212" t="str">
        <f t="shared" si="177"/>
        <v/>
      </c>
      <c r="O2212" t="str">
        <f t="array" ref="O2212">IFERROR(INDEX($L$4:$L$5000,_xlfn.AGGREGATE(15,6,IF($L$4:$L$5000&lt;&gt;"",ROW($L$4:$L$5000)-ROW($L$4)+1,NA()),ROWS($O$4:O2212))),"")</f>
        <v/>
      </c>
      <c r="P2212" t="str">
        <f>IF(O2212="","",IF(INDEX(TabPlayer2[Players],MATCH(P2211,TabPlayer2[Players],0)+1)="",$B$4,INDEX(TabPlayer2[Players],MATCH(P2211,TabPlayer2[Players],0)+1)))</f>
        <v/>
      </c>
      <c r="Q2212" t="str">
        <f t="shared" si="174"/>
        <v/>
      </c>
      <c r="R2212" t="str">
        <f>IF(TabResults[[#This Row],[Games-Periods-Players]]="","",1)</f>
        <v/>
      </c>
    </row>
    <row r="2213" spans="10:18" hidden="1" x14ac:dyDescent="0.25">
      <c r="J2213" s="11" t="str">
        <f t="shared" si="173"/>
        <v/>
      </c>
      <c r="K2213" t="str">
        <f>IF(ROW()-ROW($K$4)+1&gt;COUNTA($J$4:$J$5000)*COUNTA(TabPP[Players playing]),"",INDEX($J$4:$J$5000,INT((ROW()-ROW($K$4))/COUNTA(TabPP[Players playing])+1))&amp;"-"&amp;INDEX(TabPP[Players playing],MOD(ROW()-ROW($K$4),COUNTA(TabPP[Players playing]))+1))</f>
        <v>G6--</v>
      </c>
      <c r="L2213" t="str">
        <f t="shared" si="175"/>
        <v/>
      </c>
      <c r="M2213" t="str">
        <f t="shared" si="176"/>
        <v/>
      </c>
      <c r="N2213" t="str">
        <f t="shared" si="177"/>
        <v/>
      </c>
      <c r="O2213" t="str">
        <f t="array" ref="O2213">IFERROR(INDEX($L$4:$L$5000,_xlfn.AGGREGATE(15,6,IF($L$4:$L$5000&lt;&gt;"",ROW($L$4:$L$5000)-ROW($L$4)+1,NA()),ROWS($O$4:O2213))),"")</f>
        <v/>
      </c>
      <c r="P2213" t="str">
        <f>IF(O2213="","",IF(INDEX(TabPlayer2[Players],MATCH(P2212,TabPlayer2[Players],0)+1)="",$B$4,INDEX(TabPlayer2[Players],MATCH(P2212,TabPlayer2[Players],0)+1)))</f>
        <v/>
      </c>
      <c r="Q2213" t="str">
        <f t="shared" si="174"/>
        <v/>
      </c>
      <c r="R2213" t="str">
        <f>IF(TabResults[[#This Row],[Games-Periods-Players]]="","",1)</f>
        <v/>
      </c>
    </row>
    <row r="2214" spans="10:18" hidden="1" x14ac:dyDescent="0.25">
      <c r="J2214" s="11" t="str">
        <f t="shared" si="173"/>
        <v/>
      </c>
      <c r="K2214" t="str">
        <f>IF(ROW()-ROW($K$4)+1&gt;COUNTA($J$4:$J$5000)*COUNTA(TabPP[Players playing]),"",INDEX($J$4:$J$5000,INT((ROW()-ROW($K$4))/COUNTA(TabPP[Players playing])+1))&amp;"-"&amp;INDEX(TabPP[Players playing],MOD(ROW()-ROW($K$4),COUNTA(TabPP[Players playing]))+1))</f>
        <v>G6--</v>
      </c>
      <c r="L2214" t="str">
        <f t="shared" si="175"/>
        <v/>
      </c>
      <c r="M2214" t="str">
        <f t="shared" si="176"/>
        <v/>
      </c>
      <c r="N2214" t="str">
        <f t="shared" si="177"/>
        <v/>
      </c>
      <c r="O2214" t="str">
        <f t="array" ref="O2214">IFERROR(INDEX($L$4:$L$5000,_xlfn.AGGREGATE(15,6,IF($L$4:$L$5000&lt;&gt;"",ROW($L$4:$L$5000)-ROW($L$4)+1,NA()),ROWS($O$4:O2214))),"")</f>
        <v/>
      </c>
      <c r="P2214" t="str">
        <f>IF(O2214="","",IF(INDEX(TabPlayer2[Players],MATCH(P2213,TabPlayer2[Players],0)+1)="",$B$4,INDEX(TabPlayer2[Players],MATCH(P2213,TabPlayer2[Players],0)+1)))</f>
        <v/>
      </c>
      <c r="Q2214" t="str">
        <f t="shared" si="174"/>
        <v/>
      </c>
      <c r="R2214" t="str">
        <f>IF(TabResults[[#This Row],[Games-Periods-Players]]="","",1)</f>
        <v/>
      </c>
    </row>
    <row r="2215" spans="10:18" hidden="1" x14ac:dyDescent="0.25">
      <c r="J2215" s="11" t="str">
        <f t="shared" si="173"/>
        <v/>
      </c>
      <c r="K2215" t="str">
        <f>IF(ROW()-ROW($K$4)+1&gt;COUNTA($J$4:$J$5000)*COUNTA(TabPP[Players playing]),"",INDEX($J$4:$J$5000,INT((ROW()-ROW($K$4))/COUNTA(TabPP[Players playing])+1))&amp;"-"&amp;INDEX(TabPP[Players playing],MOD(ROW()-ROW($K$4),COUNTA(TabPP[Players playing]))+1))</f>
        <v>G6--</v>
      </c>
      <c r="L2215" t="str">
        <f t="shared" si="175"/>
        <v/>
      </c>
      <c r="M2215" t="str">
        <f t="shared" si="176"/>
        <v/>
      </c>
      <c r="N2215" t="str">
        <f t="shared" si="177"/>
        <v/>
      </c>
      <c r="O2215" t="str">
        <f t="array" ref="O2215">IFERROR(INDEX($L$4:$L$5000,_xlfn.AGGREGATE(15,6,IF($L$4:$L$5000&lt;&gt;"",ROW($L$4:$L$5000)-ROW($L$4)+1,NA()),ROWS($O$4:O2215))),"")</f>
        <v/>
      </c>
      <c r="P2215" t="str">
        <f>IF(O2215="","",IF(INDEX(TabPlayer2[Players],MATCH(P2214,TabPlayer2[Players],0)+1)="",$B$4,INDEX(TabPlayer2[Players],MATCH(P2214,TabPlayer2[Players],0)+1)))</f>
        <v/>
      </c>
      <c r="Q2215" t="str">
        <f t="shared" si="174"/>
        <v/>
      </c>
      <c r="R2215" t="str">
        <f>IF(TabResults[[#This Row],[Games-Periods-Players]]="","",1)</f>
        <v/>
      </c>
    </row>
    <row r="2216" spans="10:18" hidden="1" x14ac:dyDescent="0.25">
      <c r="J2216" s="11" t="str">
        <f t="shared" si="173"/>
        <v/>
      </c>
      <c r="K2216" t="str">
        <f>IF(ROW()-ROW($K$4)+1&gt;COUNTA($J$4:$J$5000)*COUNTA(TabPP[Players playing]),"",INDEX($J$4:$J$5000,INT((ROW()-ROW($K$4))/COUNTA(TabPP[Players playing])+1))&amp;"-"&amp;INDEX(TabPP[Players playing],MOD(ROW()-ROW($K$4),COUNTA(TabPP[Players playing]))+1))</f>
        <v>G6--</v>
      </c>
      <c r="L2216" t="str">
        <f t="shared" si="175"/>
        <v/>
      </c>
      <c r="M2216" t="str">
        <f t="shared" si="176"/>
        <v/>
      </c>
      <c r="N2216" t="str">
        <f t="shared" si="177"/>
        <v/>
      </c>
      <c r="O2216" t="str">
        <f t="array" ref="O2216">IFERROR(INDEX($L$4:$L$5000,_xlfn.AGGREGATE(15,6,IF($L$4:$L$5000&lt;&gt;"",ROW($L$4:$L$5000)-ROW($L$4)+1,NA()),ROWS($O$4:O2216))),"")</f>
        <v/>
      </c>
      <c r="P2216" t="str">
        <f>IF(O2216="","",IF(INDEX(TabPlayer2[Players],MATCH(P2215,TabPlayer2[Players],0)+1)="",$B$4,INDEX(TabPlayer2[Players],MATCH(P2215,TabPlayer2[Players],0)+1)))</f>
        <v/>
      </c>
      <c r="Q2216" t="str">
        <f t="shared" si="174"/>
        <v/>
      </c>
      <c r="R2216" t="str">
        <f>IF(TabResults[[#This Row],[Games-Periods-Players]]="","",1)</f>
        <v/>
      </c>
    </row>
    <row r="2217" spans="10:18" hidden="1" x14ac:dyDescent="0.25">
      <c r="J2217" s="11" t="str">
        <f t="shared" si="173"/>
        <v/>
      </c>
      <c r="K2217" t="str">
        <f>IF(ROW()-ROW($K$4)+1&gt;COUNTA($J$4:$J$5000)*COUNTA(TabPP[Players playing]),"",INDEX($J$4:$J$5000,INT((ROW()-ROW($K$4))/COUNTA(TabPP[Players playing])+1))&amp;"-"&amp;INDEX(TabPP[Players playing],MOD(ROW()-ROW($K$4),COUNTA(TabPP[Players playing]))+1))</f>
        <v>G6--</v>
      </c>
      <c r="L2217" t="str">
        <f t="shared" si="175"/>
        <v/>
      </c>
      <c r="M2217" t="str">
        <f t="shared" si="176"/>
        <v/>
      </c>
      <c r="N2217" t="str">
        <f t="shared" si="177"/>
        <v/>
      </c>
      <c r="O2217" t="str">
        <f t="array" ref="O2217">IFERROR(INDEX($L$4:$L$5000,_xlfn.AGGREGATE(15,6,IF($L$4:$L$5000&lt;&gt;"",ROW($L$4:$L$5000)-ROW($L$4)+1,NA()),ROWS($O$4:O2217))),"")</f>
        <v/>
      </c>
      <c r="P2217" t="str">
        <f>IF(O2217="","",IF(INDEX(TabPlayer2[Players],MATCH(P2216,TabPlayer2[Players],0)+1)="",$B$4,INDEX(TabPlayer2[Players],MATCH(P2216,TabPlayer2[Players],0)+1)))</f>
        <v/>
      </c>
      <c r="Q2217" t="str">
        <f t="shared" si="174"/>
        <v/>
      </c>
      <c r="R2217" t="str">
        <f>IF(TabResults[[#This Row],[Games-Periods-Players]]="","",1)</f>
        <v/>
      </c>
    </row>
    <row r="2218" spans="10:18" hidden="1" x14ac:dyDescent="0.25">
      <c r="J2218" s="11" t="str">
        <f t="shared" si="173"/>
        <v/>
      </c>
      <c r="K2218" t="str">
        <f>IF(ROW()-ROW($K$4)+1&gt;COUNTA($J$4:$J$5000)*COUNTA(TabPP[Players playing]),"",INDEX($J$4:$J$5000,INT((ROW()-ROW($K$4))/COUNTA(TabPP[Players playing])+1))&amp;"-"&amp;INDEX(TabPP[Players playing],MOD(ROW()-ROW($K$4),COUNTA(TabPP[Players playing]))+1))</f>
        <v>G6--</v>
      </c>
      <c r="L2218" t="str">
        <f t="shared" si="175"/>
        <v/>
      </c>
      <c r="M2218" t="str">
        <f t="shared" si="176"/>
        <v/>
      </c>
      <c r="N2218" t="str">
        <f t="shared" si="177"/>
        <v/>
      </c>
      <c r="O2218" t="str">
        <f t="array" ref="O2218">IFERROR(INDEX($L$4:$L$5000,_xlfn.AGGREGATE(15,6,IF($L$4:$L$5000&lt;&gt;"",ROW($L$4:$L$5000)-ROW($L$4)+1,NA()),ROWS($O$4:O2218))),"")</f>
        <v/>
      </c>
      <c r="P2218" t="str">
        <f>IF(O2218="","",IF(INDEX(TabPlayer2[Players],MATCH(P2217,TabPlayer2[Players],0)+1)="",$B$4,INDEX(TabPlayer2[Players],MATCH(P2217,TabPlayer2[Players],0)+1)))</f>
        <v/>
      </c>
      <c r="Q2218" t="str">
        <f t="shared" si="174"/>
        <v/>
      </c>
      <c r="R2218" t="str">
        <f>IF(TabResults[[#This Row],[Games-Periods-Players]]="","",1)</f>
        <v/>
      </c>
    </row>
    <row r="2219" spans="10:18" hidden="1" x14ac:dyDescent="0.25">
      <c r="J2219" s="11" t="str">
        <f t="shared" si="173"/>
        <v/>
      </c>
      <c r="K2219" t="str">
        <f>IF(ROW()-ROW($K$4)+1&gt;COUNTA($J$4:$J$5000)*COUNTA(TabPP[Players playing]),"",INDEX($J$4:$J$5000,INT((ROW()-ROW($K$4))/COUNTA(TabPP[Players playing])+1))&amp;"-"&amp;INDEX(TabPP[Players playing],MOD(ROW()-ROW($K$4),COUNTA(TabPP[Players playing]))+1))</f>
        <v>G6--</v>
      </c>
      <c r="L2219" t="str">
        <f t="shared" si="175"/>
        <v/>
      </c>
      <c r="M2219" t="str">
        <f t="shared" si="176"/>
        <v/>
      </c>
      <c r="N2219" t="str">
        <f t="shared" si="177"/>
        <v/>
      </c>
      <c r="O2219" t="str">
        <f t="array" ref="O2219">IFERROR(INDEX($L$4:$L$5000,_xlfn.AGGREGATE(15,6,IF($L$4:$L$5000&lt;&gt;"",ROW($L$4:$L$5000)-ROW($L$4)+1,NA()),ROWS($O$4:O2219))),"")</f>
        <v/>
      </c>
      <c r="P2219" t="str">
        <f>IF(O2219="","",IF(INDEX(TabPlayer2[Players],MATCH(P2218,TabPlayer2[Players],0)+1)="",$B$4,INDEX(TabPlayer2[Players],MATCH(P2218,TabPlayer2[Players],0)+1)))</f>
        <v/>
      </c>
      <c r="Q2219" t="str">
        <f t="shared" si="174"/>
        <v/>
      </c>
      <c r="R2219" t="str">
        <f>IF(TabResults[[#This Row],[Games-Periods-Players]]="","",1)</f>
        <v/>
      </c>
    </row>
    <row r="2220" spans="10:18" hidden="1" x14ac:dyDescent="0.25">
      <c r="J2220" s="11" t="str">
        <f t="shared" si="173"/>
        <v/>
      </c>
      <c r="K2220" t="str">
        <f>IF(ROW()-ROW($K$4)+1&gt;COUNTA($J$4:$J$5000)*COUNTA(TabPP[Players playing]),"",INDEX($J$4:$J$5000,INT((ROW()-ROW($K$4))/COUNTA(TabPP[Players playing])+1))&amp;"-"&amp;INDEX(TabPP[Players playing],MOD(ROW()-ROW($K$4),COUNTA(TabPP[Players playing]))+1))</f>
        <v>G6--</v>
      </c>
      <c r="L2220" t="str">
        <f t="shared" si="175"/>
        <v/>
      </c>
      <c r="M2220" t="str">
        <f t="shared" si="176"/>
        <v/>
      </c>
      <c r="N2220" t="str">
        <f t="shared" si="177"/>
        <v/>
      </c>
      <c r="O2220" t="str">
        <f t="array" ref="O2220">IFERROR(INDEX($L$4:$L$5000,_xlfn.AGGREGATE(15,6,IF($L$4:$L$5000&lt;&gt;"",ROW($L$4:$L$5000)-ROW($L$4)+1,NA()),ROWS($O$4:O2220))),"")</f>
        <v/>
      </c>
      <c r="P2220" t="str">
        <f>IF(O2220="","",IF(INDEX(TabPlayer2[Players],MATCH(P2219,TabPlayer2[Players],0)+1)="",$B$4,INDEX(TabPlayer2[Players],MATCH(P2219,TabPlayer2[Players],0)+1)))</f>
        <v/>
      </c>
      <c r="Q2220" t="str">
        <f t="shared" si="174"/>
        <v/>
      </c>
      <c r="R2220" t="str">
        <f>IF(TabResults[[#This Row],[Games-Periods-Players]]="","",1)</f>
        <v/>
      </c>
    </row>
    <row r="2221" spans="10:18" hidden="1" x14ac:dyDescent="0.25">
      <c r="J2221" s="11" t="str">
        <f t="shared" si="173"/>
        <v/>
      </c>
      <c r="K2221" t="str">
        <f>IF(ROW()-ROW($K$4)+1&gt;COUNTA($J$4:$J$5000)*COUNTA(TabPP[Players playing]),"",INDEX($J$4:$J$5000,INT((ROW()-ROW($K$4))/COUNTA(TabPP[Players playing])+1))&amp;"-"&amp;INDEX(TabPP[Players playing],MOD(ROW()-ROW($K$4),COUNTA(TabPP[Players playing]))+1))</f>
        <v>G6--</v>
      </c>
      <c r="L2221" t="str">
        <f t="shared" si="175"/>
        <v/>
      </c>
      <c r="M2221" t="str">
        <f t="shared" si="176"/>
        <v/>
      </c>
      <c r="N2221" t="str">
        <f t="shared" si="177"/>
        <v/>
      </c>
      <c r="O2221" t="str">
        <f t="array" ref="O2221">IFERROR(INDEX($L$4:$L$5000,_xlfn.AGGREGATE(15,6,IF($L$4:$L$5000&lt;&gt;"",ROW($L$4:$L$5000)-ROW($L$4)+1,NA()),ROWS($O$4:O2221))),"")</f>
        <v/>
      </c>
      <c r="P2221" t="str">
        <f>IF(O2221="","",IF(INDEX(TabPlayer2[Players],MATCH(P2220,TabPlayer2[Players],0)+1)="",$B$4,INDEX(TabPlayer2[Players],MATCH(P2220,TabPlayer2[Players],0)+1)))</f>
        <v/>
      </c>
      <c r="Q2221" t="str">
        <f t="shared" si="174"/>
        <v/>
      </c>
      <c r="R2221" t="str">
        <f>IF(TabResults[[#This Row],[Games-Periods-Players]]="","",1)</f>
        <v/>
      </c>
    </row>
    <row r="2222" spans="10:18" hidden="1" x14ac:dyDescent="0.25">
      <c r="J2222" s="11" t="str">
        <f t="shared" si="173"/>
        <v/>
      </c>
      <c r="K2222" t="str">
        <f>IF(ROW()-ROW($K$4)+1&gt;COUNTA($J$4:$J$5000)*COUNTA(TabPP[Players playing]),"",INDEX($J$4:$J$5000,INT((ROW()-ROW($K$4))/COUNTA(TabPP[Players playing])+1))&amp;"-"&amp;INDEX(TabPP[Players playing],MOD(ROW()-ROW($K$4),COUNTA(TabPP[Players playing]))+1))</f>
        <v>G6--</v>
      </c>
      <c r="L2222" t="str">
        <f t="shared" si="175"/>
        <v/>
      </c>
      <c r="M2222" t="str">
        <f t="shared" si="176"/>
        <v/>
      </c>
      <c r="N2222" t="str">
        <f t="shared" si="177"/>
        <v/>
      </c>
      <c r="O2222" t="str">
        <f t="array" ref="O2222">IFERROR(INDEX($L$4:$L$5000,_xlfn.AGGREGATE(15,6,IF($L$4:$L$5000&lt;&gt;"",ROW($L$4:$L$5000)-ROW($L$4)+1,NA()),ROWS($O$4:O2222))),"")</f>
        <v/>
      </c>
      <c r="P2222" t="str">
        <f>IF(O2222="","",IF(INDEX(TabPlayer2[Players],MATCH(P2221,TabPlayer2[Players],0)+1)="",$B$4,INDEX(TabPlayer2[Players],MATCH(P2221,TabPlayer2[Players],0)+1)))</f>
        <v/>
      </c>
      <c r="Q2222" t="str">
        <f t="shared" si="174"/>
        <v/>
      </c>
      <c r="R2222" t="str">
        <f>IF(TabResults[[#This Row],[Games-Periods-Players]]="","",1)</f>
        <v/>
      </c>
    </row>
    <row r="2223" spans="10:18" hidden="1" x14ac:dyDescent="0.25">
      <c r="J2223" s="11" t="str">
        <f t="shared" si="173"/>
        <v/>
      </c>
      <c r="K2223" t="str">
        <f>IF(ROW()-ROW($K$4)+1&gt;COUNTA($J$4:$J$5000)*COUNTA(TabPP[Players playing]),"",INDEX($J$4:$J$5000,INT((ROW()-ROW($K$4))/COUNTA(TabPP[Players playing])+1))&amp;"-"&amp;INDEX(TabPP[Players playing],MOD(ROW()-ROW($K$4),COUNTA(TabPP[Players playing]))+1))</f>
        <v>G6--</v>
      </c>
      <c r="L2223" t="str">
        <f t="shared" si="175"/>
        <v/>
      </c>
      <c r="M2223" t="str">
        <f t="shared" si="176"/>
        <v/>
      </c>
      <c r="N2223" t="str">
        <f t="shared" si="177"/>
        <v/>
      </c>
      <c r="O2223" t="str">
        <f t="array" ref="O2223">IFERROR(INDEX($L$4:$L$5000,_xlfn.AGGREGATE(15,6,IF($L$4:$L$5000&lt;&gt;"",ROW($L$4:$L$5000)-ROW($L$4)+1,NA()),ROWS($O$4:O2223))),"")</f>
        <v/>
      </c>
      <c r="P2223" t="str">
        <f>IF(O2223="","",IF(INDEX(TabPlayer2[Players],MATCH(P2222,TabPlayer2[Players],0)+1)="",$B$4,INDEX(TabPlayer2[Players],MATCH(P2222,TabPlayer2[Players],0)+1)))</f>
        <v/>
      </c>
      <c r="Q2223" t="str">
        <f t="shared" si="174"/>
        <v/>
      </c>
      <c r="R2223" t="str">
        <f>IF(TabResults[[#This Row],[Games-Periods-Players]]="","",1)</f>
        <v/>
      </c>
    </row>
    <row r="2224" spans="10:18" hidden="1" x14ac:dyDescent="0.25">
      <c r="J2224" s="11" t="str">
        <f t="shared" si="173"/>
        <v/>
      </c>
      <c r="K2224" t="str">
        <f>IF(ROW()-ROW($K$4)+1&gt;COUNTA($J$4:$J$5000)*COUNTA(TabPP[Players playing]),"",INDEX($J$4:$J$5000,INT((ROW()-ROW($K$4))/COUNTA(TabPP[Players playing])+1))&amp;"-"&amp;INDEX(TabPP[Players playing],MOD(ROW()-ROW($K$4),COUNTA(TabPP[Players playing]))+1))</f>
        <v>G6--PP1</v>
      </c>
      <c r="L2224" t="str">
        <f t="shared" si="175"/>
        <v/>
      </c>
      <c r="M2224" t="str">
        <f t="shared" si="176"/>
        <v/>
      </c>
      <c r="N2224" t="str">
        <f t="shared" si="177"/>
        <v/>
      </c>
      <c r="O2224" t="str">
        <f t="array" ref="O2224">IFERROR(INDEX($L$4:$L$5000,_xlfn.AGGREGATE(15,6,IF($L$4:$L$5000&lt;&gt;"",ROW($L$4:$L$5000)-ROW($L$4)+1,NA()),ROWS($O$4:O2224))),"")</f>
        <v/>
      </c>
      <c r="P2224" t="str">
        <f>IF(O2224="","",IF(INDEX(TabPlayer2[Players],MATCH(P2223,TabPlayer2[Players],0)+1)="",$B$4,INDEX(TabPlayer2[Players],MATCH(P2223,TabPlayer2[Players],0)+1)))</f>
        <v/>
      </c>
      <c r="Q2224" t="str">
        <f t="shared" si="174"/>
        <v/>
      </c>
      <c r="R2224" t="str">
        <f>IF(TabResults[[#This Row],[Games-Periods-Players]]="","",1)</f>
        <v/>
      </c>
    </row>
    <row r="2225" spans="10:18" hidden="1" x14ac:dyDescent="0.25">
      <c r="J2225" s="11" t="str">
        <f t="shared" si="173"/>
        <v/>
      </c>
      <c r="K2225" t="str">
        <f>IF(ROW()-ROW($K$4)+1&gt;COUNTA($J$4:$J$5000)*COUNTA(TabPP[Players playing]),"",INDEX($J$4:$J$5000,INT((ROW()-ROW($K$4))/COUNTA(TabPP[Players playing])+1))&amp;"-"&amp;INDEX(TabPP[Players playing],MOD(ROW()-ROW($K$4),COUNTA(TabPP[Players playing]))+1))</f>
        <v>G6--PP2</v>
      </c>
      <c r="L2225" t="str">
        <f t="shared" si="175"/>
        <v/>
      </c>
      <c r="M2225" t="str">
        <f t="shared" si="176"/>
        <v/>
      </c>
      <c r="N2225" t="str">
        <f t="shared" si="177"/>
        <v/>
      </c>
      <c r="O2225" t="str">
        <f t="array" ref="O2225">IFERROR(INDEX($L$4:$L$5000,_xlfn.AGGREGATE(15,6,IF($L$4:$L$5000&lt;&gt;"",ROW($L$4:$L$5000)-ROW($L$4)+1,NA()),ROWS($O$4:O2225))),"")</f>
        <v/>
      </c>
      <c r="P2225" t="str">
        <f>IF(O2225="","",IF(INDEX(TabPlayer2[Players],MATCH(P2224,TabPlayer2[Players],0)+1)="",$B$4,INDEX(TabPlayer2[Players],MATCH(P2224,TabPlayer2[Players],0)+1)))</f>
        <v/>
      </c>
      <c r="Q2225" t="str">
        <f t="shared" si="174"/>
        <v/>
      </c>
      <c r="R2225" t="str">
        <f>IF(TabResults[[#This Row],[Games-Periods-Players]]="","",1)</f>
        <v/>
      </c>
    </row>
    <row r="2226" spans="10:18" hidden="1" x14ac:dyDescent="0.25">
      <c r="J2226" s="11" t="str">
        <f t="shared" si="173"/>
        <v/>
      </c>
      <c r="K2226" t="str">
        <f>IF(ROW()-ROW($K$4)+1&gt;COUNTA($J$4:$J$5000)*COUNTA(TabPP[Players playing]),"",INDEX($J$4:$J$5000,INT((ROW()-ROW($K$4))/COUNTA(TabPP[Players playing])+1))&amp;"-"&amp;INDEX(TabPP[Players playing],MOD(ROW()-ROW($K$4),COUNTA(TabPP[Players playing]))+1))</f>
        <v>G6--PP3</v>
      </c>
      <c r="L2226" t="str">
        <f t="shared" si="175"/>
        <v/>
      </c>
      <c r="M2226" t="str">
        <f t="shared" si="176"/>
        <v/>
      </c>
      <c r="N2226" t="str">
        <f t="shared" si="177"/>
        <v/>
      </c>
      <c r="O2226" t="str">
        <f t="array" ref="O2226">IFERROR(INDEX($L$4:$L$5000,_xlfn.AGGREGATE(15,6,IF($L$4:$L$5000&lt;&gt;"",ROW($L$4:$L$5000)-ROW($L$4)+1,NA()),ROWS($O$4:O2226))),"")</f>
        <v/>
      </c>
      <c r="P2226" t="str">
        <f>IF(O2226="","",IF(INDEX(TabPlayer2[Players],MATCH(P2225,TabPlayer2[Players],0)+1)="",$B$4,INDEX(TabPlayer2[Players],MATCH(P2225,TabPlayer2[Players],0)+1)))</f>
        <v/>
      </c>
      <c r="Q2226" t="str">
        <f t="shared" si="174"/>
        <v/>
      </c>
      <c r="R2226" t="str">
        <f>IF(TabResults[[#This Row],[Games-Periods-Players]]="","",1)</f>
        <v/>
      </c>
    </row>
    <row r="2227" spans="10:18" hidden="1" x14ac:dyDescent="0.25">
      <c r="J2227" s="11" t="str">
        <f t="shared" si="173"/>
        <v/>
      </c>
      <c r="K2227" t="str">
        <f>IF(ROW()-ROW($K$4)+1&gt;COUNTA($J$4:$J$5000)*COUNTA(TabPP[Players playing]),"",INDEX($J$4:$J$5000,INT((ROW()-ROW($K$4))/COUNTA(TabPP[Players playing])+1))&amp;"-"&amp;INDEX(TabPP[Players playing],MOD(ROW()-ROW($K$4),COUNTA(TabPP[Players playing]))+1))</f>
        <v>G6--PP4</v>
      </c>
      <c r="L2227" t="str">
        <f t="shared" si="175"/>
        <v/>
      </c>
      <c r="M2227" t="str">
        <f t="shared" si="176"/>
        <v/>
      </c>
      <c r="N2227" t="str">
        <f t="shared" si="177"/>
        <v/>
      </c>
      <c r="O2227" t="str">
        <f t="array" ref="O2227">IFERROR(INDEX($L$4:$L$5000,_xlfn.AGGREGATE(15,6,IF($L$4:$L$5000&lt;&gt;"",ROW($L$4:$L$5000)-ROW($L$4)+1,NA()),ROWS($O$4:O2227))),"")</f>
        <v/>
      </c>
      <c r="P2227" t="str">
        <f>IF(O2227="","",IF(INDEX(TabPlayer2[Players],MATCH(P2226,TabPlayer2[Players],0)+1)="",$B$4,INDEX(TabPlayer2[Players],MATCH(P2226,TabPlayer2[Players],0)+1)))</f>
        <v/>
      </c>
      <c r="Q2227" t="str">
        <f t="shared" si="174"/>
        <v/>
      </c>
      <c r="R2227" t="str">
        <f>IF(TabResults[[#This Row],[Games-Periods-Players]]="","",1)</f>
        <v/>
      </c>
    </row>
    <row r="2228" spans="10:18" hidden="1" x14ac:dyDescent="0.25">
      <c r="J2228" s="11" t="str">
        <f t="shared" si="173"/>
        <v/>
      </c>
      <c r="K2228" t="str">
        <f>IF(ROW()-ROW($K$4)+1&gt;COUNTA($J$4:$J$5000)*COUNTA(TabPP[Players playing]),"",INDEX($J$4:$J$5000,INT((ROW()-ROW($K$4))/COUNTA(TabPP[Players playing])+1))&amp;"-"&amp;INDEX(TabPP[Players playing],MOD(ROW()-ROW($K$4),COUNTA(TabPP[Players playing]))+1))</f>
        <v>G6--PP5</v>
      </c>
      <c r="L2228" t="str">
        <f t="shared" si="175"/>
        <v/>
      </c>
      <c r="M2228" t="str">
        <f t="shared" si="176"/>
        <v/>
      </c>
      <c r="N2228" t="str">
        <f t="shared" si="177"/>
        <v/>
      </c>
      <c r="O2228" t="str">
        <f t="array" ref="O2228">IFERROR(INDEX($L$4:$L$5000,_xlfn.AGGREGATE(15,6,IF($L$4:$L$5000&lt;&gt;"",ROW($L$4:$L$5000)-ROW($L$4)+1,NA()),ROWS($O$4:O2228))),"")</f>
        <v/>
      </c>
      <c r="P2228" t="str">
        <f>IF(O2228="","",IF(INDEX(TabPlayer2[Players],MATCH(P2227,TabPlayer2[Players],0)+1)="",$B$4,INDEX(TabPlayer2[Players],MATCH(P2227,TabPlayer2[Players],0)+1)))</f>
        <v/>
      </c>
      <c r="Q2228" t="str">
        <f t="shared" si="174"/>
        <v/>
      </c>
      <c r="R2228" t="str">
        <f>IF(TabResults[[#This Row],[Games-Periods-Players]]="","",1)</f>
        <v/>
      </c>
    </row>
    <row r="2229" spans="10:18" hidden="1" x14ac:dyDescent="0.25">
      <c r="J2229" s="11" t="str">
        <f t="shared" si="173"/>
        <v/>
      </c>
      <c r="K2229" t="str">
        <f>IF(ROW()-ROW($K$4)+1&gt;COUNTA($J$4:$J$5000)*COUNTA(TabPP[Players playing]),"",INDEX($J$4:$J$5000,INT((ROW()-ROW($K$4))/COUNTA(TabPP[Players playing])+1))&amp;"-"&amp;INDEX(TabPP[Players playing],MOD(ROW()-ROW($K$4),COUNTA(TabPP[Players playing]))+1))</f>
        <v>G6--</v>
      </c>
      <c r="L2229" t="str">
        <f t="shared" si="175"/>
        <v/>
      </c>
      <c r="M2229" t="str">
        <f t="shared" si="176"/>
        <v/>
      </c>
      <c r="N2229" t="str">
        <f t="shared" si="177"/>
        <v/>
      </c>
      <c r="O2229" t="str">
        <f t="array" ref="O2229">IFERROR(INDEX($L$4:$L$5000,_xlfn.AGGREGATE(15,6,IF($L$4:$L$5000&lt;&gt;"",ROW($L$4:$L$5000)-ROW($L$4)+1,NA()),ROWS($O$4:O2229))),"")</f>
        <v/>
      </c>
      <c r="P2229" t="str">
        <f>IF(O2229="","",IF(INDEX(TabPlayer2[Players],MATCH(P2228,TabPlayer2[Players],0)+1)="",$B$4,INDEX(TabPlayer2[Players],MATCH(P2228,TabPlayer2[Players],0)+1)))</f>
        <v/>
      </c>
      <c r="Q2229" t="str">
        <f t="shared" si="174"/>
        <v/>
      </c>
      <c r="R2229" t="str">
        <f>IF(TabResults[[#This Row],[Games-Periods-Players]]="","",1)</f>
        <v/>
      </c>
    </row>
    <row r="2230" spans="10:18" hidden="1" x14ac:dyDescent="0.25">
      <c r="J2230" s="11" t="str">
        <f t="shared" si="173"/>
        <v/>
      </c>
      <c r="K2230" t="str">
        <f>IF(ROW()-ROW($K$4)+1&gt;COUNTA($J$4:$J$5000)*COUNTA(TabPP[Players playing]),"",INDEX($J$4:$J$5000,INT((ROW()-ROW($K$4))/COUNTA(TabPP[Players playing])+1))&amp;"-"&amp;INDEX(TabPP[Players playing],MOD(ROW()-ROW($K$4),COUNTA(TabPP[Players playing]))+1))</f>
        <v>G6--</v>
      </c>
      <c r="L2230" t="str">
        <f t="shared" si="175"/>
        <v/>
      </c>
      <c r="M2230" t="str">
        <f t="shared" si="176"/>
        <v/>
      </c>
      <c r="N2230" t="str">
        <f t="shared" si="177"/>
        <v/>
      </c>
      <c r="O2230" t="str">
        <f t="array" ref="O2230">IFERROR(INDEX($L$4:$L$5000,_xlfn.AGGREGATE(15,6,IF($L$4:$L$5000&lt;&gt;"",ROW($L$4:$L$5000)-ROW($L$4)+1,NA()),ROWS($O$4:O2230))),"")</f>
        <v/>
      </c>
      <c r="P2230" t="str">
        <f>IF(O2230="","",IF(INDEX(TabPlayer2[Players],MATCH(P2229,TabPlayer2[Players],0)+1)="",$B$4,INDEX(TabPlayer2[Players],MATCH(P2229,TabPlayer2[Players],0)+1)))</f>
        <v/>
      </c>
      <c r="Q2230" t="str">
        <f t="shared" si="174"/>
        <v/>
      </c>
      <c r="R2230" t="str">
        <f>IF(TabResults[[#This Row],[Games-Periods-Players]]="","",1)</f>
        <v/>
      </c>
    </row>
    <row r="2231" spans="10:18" hidden="1" x14ac:dyDescent="0.25">
      <c r="J2231" s="11" t="str">
        <f t="shared" si="173"/>
        <v/>
      </c>
      <c r="K2231" t="str">
        <f>IF(ROW()-ROW($K$4)+1&gt;COUNTA($J$4:$J$5000)*COUNTA(TabPP[Players playing]),"",INDEX($J$4:$J$5000,INT((ROW()-ROW($K$4))/COUNTA(TabPP[Players playing])+1))&amp;"-"&amp;INDEX(TabPP[Players playing],MOD(ROW()-ROW($K$4),COUNTA(TabPP[Players playing]))+1))</f>
        <v>G6--</v>
      </c>
      <c r="L2231" t="str">
        <f t="shared" si="175"/>
        <v/>
      </c>
      <c r="M2231" t="str">
        <f t="shared" si="176"/>
        <v/>
      </c>
      <c r="N2231" t="str">
        <f t="shared" si="177"/>
        <v/>
      </c>
      <c r="O2231" t="str">
        <f t="array" ref="O2231">IFERROR(INDEX($L$4:$L$5000,_xlfn.AGGREGATE(15,6,IF($L$4:$L$5000&lt;&gt;"",ROW($L$4:$L$5000)-ROW($L$4)+1,NA()),ROWS($O$4:O2231))),"")</f>
        <v/>
      </c>
      <c r="P2231" t="str">
        <f>IF(O2231="","",IF(INDEX(TabPlayer2[Players],MATCH(P2230,TabPlayer2[Players],0)+1)="",$B$4,INDEX(TabPlayer2[Players],MATCH(P2230,TabPlayer2[Players],0)+1)))</f>
        <v/>
      </c>
      <c r="Q2231" t="str">
        <f t="shared" si="174"/>
        <v/>
      </c>
      <c r="R2231" t="str">
        <f>IF(TabResults[[#This Row],[Games-Periods-Players]]="","",1)</f>
        <v/>
      </c>
    </row>
    <row r="2232" spans="10:18" hidden="1" x14ac:dyDescent="0.25">
      <c r="J2232" s="11" t="str">
        <f t="shared" si="173"/>
        <v/>
      </c>
      <c r="K2232" t="str">
        <f>IF(ROW()-ROW($K$4)+1&gt;COUNTA($J$4:$J$5000)*COUNTA(TabPP[Players playing]),"",INDEX($J$4:$J$5000,INT((ROW()-ROW($K$4))/COUNTA(TabPP[Players playing])+1))&amp;"-"&amp;INDEX(TabPP[Players playing],MOD(ROW()-ROW($K$4),COUNTA(TabPP[Players playing]))+1))</f>
        <v>G6--</v>
      </c>
      <c r="L2232" t="str">
        <f t="shared" si="175"/>
        <v/>
      </c>
      <c r="M2232" t="str">
        <f t="shared" si="176"/>
        <v/>
      </c>
      <c r="N2232" t="str">
        <f t="shared" si="177"/>
        <v/>
      </c>
      <c r="O2232" t="str">
        <f t="array" ref="O2232">IFERROR(INDEX($L$4:$L$5000,_xlfn.AGGREGATE(15,6,IF($L$4:$L$5000&lt;&gt;"",ROW($L$4:$L$5000)-ROW($L$4)+1,NA()),ROWS($O$4:O2232))),"")</f>
        <v/>
      </c>
      <c r="P2232" t="str">
        <f>IF(O2232="","",IF(INDEX(TabPlayer2[Players],MATCH(P2231,TabPlayer2[Players],0)+1)="",$B$4,INDEX(TabPlayer2[Players],MATCH(P2231,TabPlayer2[Players],0)+1)))</f>
        <v/>
      </c>
      <c r="Q2232" t="str">
        <f t="shared" si="174"/>
        <v/>
      </c>
      <c r="R2232" t="str">
        <f>IF(TabResults[[#This Row],[Games-Periods-Players]]="","",1)</f>
        <v/>
      </c>
    </row>
    <row r="2233" spans="10:18" hidden="1" x14ac:dyDescent="0.25">
      <c r="J2233" s="11" t="str">
        <f t="shared" si="173"/>
        <v/>
      </c>
      <c r="K2233" t="str">
        <f>IF(ROW()-ROW($K$4)+1&gt;COUNTA($J$4:$J$5000)*COUNTA(TabPP[Players playing]),"",INDEX($J$4:$J$5000,INT((ROW()-ROW($K$4))/COUNTA(TabPP[Players playing])+1))&amp;"-"&amp;INDEX(TabPP[Players playing],MOD(ROW()-ROW($K$4),COUNTA(TabPP[Players playing]))+1))</f>
        <v>G6--</v>
      </c>
      <c r="L2233" t="str">
        <f t="shared" si="175"/>
        <v/>
      </c>
      <c r="M2233" t="str">
        <f t="shared" si="176"/>
        <v/>
      </c>
      <c r="N2233" t="str">
        <f t="shared" si="177"/>
        <v/>
      </c>
      <c r="O2233" t="str">
        <f t="array" ref="O2233">IFERROR(INDEX($L$4:$L$5000,_xlfn.AGGREGATE(15,6,IF($L$4:$L$5000&lt;&gt;"",ROW($L$4:$L$5000)-ROW($L$4)+1,NA()),ROWS($O$4:O2233))),"")</f>
        <v/>
      </c>
      <c r="P2233" t="str">
        <f>IF(O2233="","",IF(INDEX(TabPlayer2[Players],MATCH(P2232,TabPlayer2[Players],0)+1)="",$B$4,INDEX(TabPlayer2[Players],MATCH(P2232,TabPlayer2[Players],0)+1)))</f>
        <v/>
      </c>
      <c r="Q2233" t="str">
        <f t="shared" si="174"/>
        <v/>
      </c>
      <c r="R2233" t="str">
        <f>IF(TabResults[[#This Row],[Games-Periods-Players]]="","",1)</f>
        <v/>
      </c>
    </row>
    <row r="2234" spans="10:18" hidden="1" x14ac:dyDescent="0.25">
      <c r="J2234" s="11" t="str">
        <f t="shared" si="173"/>
        <v/>
      </c>
      <c r="K2234" t="str">
        <f>IF(ROW()-ROW($K$4)+1&gt;COUNTA($J$4:$J$5000)*COUNTA(TabPP[Players playing]),"",INDEX($J$4:$J$5000,INT((ROW()-ROW($K$4))/COUNTA(TabPP[Players playing])+1))&amp;"-"&amp;INDEX(TabPP[Players playing],MOD(ROW()-ROW($K$4),COUNTA(TabPP[Players playing]))+1))</f>
        <v>G6--</v>
      </c>
      <c r="L2234" t="str">
        <f t="shared" si="175"/>
        <v/>
      </c>
      <c r="M2234" t="str">
        <f t="shared" si="176"/>
        <v/>
      </c>
      <c r="N2234" t="str">
        <f t="shared" si="177"/>
        <v/>
      </c>
      <c r="O2234" t="str">
        <f t="array" ref="O2234">IFERROR(INDEX($L$4:$L$5000,_xlfn.AGGREGATE(15,6,IF($L$4:$L$5000&lt;&gt;"",ROW($L$4:$L$5000)-ROW($L$4)+1,NA()),ROWS($O$4:O2234))),"")</f>
        <v/>
      </c>
      <c r="P2234" t="str">
        <f>IF(O2234="","",IF(INDEX(TabPlayer2[Players],MATCH(P2233,TabPlayer2[Players],0)+1)="",$B$4,INDEX(TabPlayer2[Players],MATCH(P2233,TabPlayer2[Players],0)+1)))</f>
        <v/>
      </c>
      <c r="Q2234" t="str">
        <f t="shared" si="174"/>
        <v/>
      </c>
      <c r="R2234" t="str">
        <f>IF(TabResults[[#This Row],[Games-Periods-Players]]="","",1)</f>
        <v/>
      </c>
    </row>
    <row r="2235" spans="10:18" hidden="1" x14ac:dyDescent="0.25">
      <c r="J2235" s="11" t="str">
        <f t="shared" si="173"/>
        <v/>
      </c>
      <c r="K2235" t="str">
        <f>IF(ROW()-ROW($K$4)+1&gt;COUNTA($J$4:$J$5000)*COUNTA(TabPP[Players playing]),"",INDEX($J$4:$J$5000,INT((ROW()-ROW($K$4))/COUNTA(TabPP[Players playing])+1))&amp;"-"&amp;INDEX(TabPP[Players playing],MOD(ROW()-ROW($K$4),COUNTA(TabPP[Players playing]))+1))</f>
        <v>G6--</v>
      </c>
      <c r="L2235" t="str">
        <f t="shared" si="175"/>
        <v/>
      </c>
      <c r="M2235" t="str">
        <f t="shared" si="176"/>
        <v/>
      </c>
      <c r="N2235" t="str">
        <f t="shared" si="177"/>
        <v/>
      </c>
      <c r="O2235" t="str">
        <f t="array" ref="O2235">IFERROR(INDEX($L$4:$L$5000,_xlfn.AGGREGATE(15,6,IF($L$4:$L$5000&lt;&gt;"",ROW($L$4:$L$5000)-ROW($L$4)+1,NA()),ROWS($O$4:O2235))),"")</f>
        <v/>
      </c>
      <c r="P2235" t="str">
        <f>IF(O2235="","",IF(INDEX(TabPlayer2[Players],MATCH(P2234,TabPlayer2[Players],0)+1)="",$B$4,INDEX(TabPlayer2[Players],MATCH(P2234,TabPlayer2[Players],0)+1)))</f>
        <v/>
      </c>
      <c r="Q2235" t="str">
        <f t="shared" si="174"/>
        <v/>
      </c>
      <c r="R2235" t="str">
        <f>IF(TabResults[[#This Row],[Games-Periods-Players]]="","",1)</f>
        <v/>
      </c>
    </row>
    <row r="2236" spans="10:18" hidden="1" x14ac:dyDescent="0.25">
      <c r="J2236" s="11" t="str">
        <f t="shared" si="173"/>
        <v/>
      </c>
      <c r="K2236" t="str">
        <f>IF(ROW()-ROW($K$4)+1&gt;COUNTA($J$4:$J$5000)*COUNTA(TabPP[Players playing]),"",INDEX($J$4:$J$5000,INT((ROW()-ROW($K$4))/COUNTA(TabPP[Players playing])+1))&amp;"-"&amp;INDEX(TabPP[Players playing],MOD(ROW()-ROW($K$4),COUNTA(TabPP[Players playing]))+1))</f>
        <v>G6--</v>
      </c>
      <c r="L2236" t="str">
        <f t="shared" si="175"/>
        <v/>
      </c>
      <c r="M2236" t="str">
        <f t="shared" si="176"/>
        <v/>
      </c>
      <c r="N2236" t="str">
        <f t="shared" si="177"/>
        <v/>
      </c>
      <c r="O2236" t="str">
        <f t="array" ref="O2236">IFERROR(INDEX($L$4:$L$5000,_xlfn.AGGREGATE(15,6,IF($L$4:$L$5000&lt;&gt;"",ROW($L$4:$L$5000)-ROW($L$4)+1,NA()),ROWS($O$4:O2236))),"")</f>
        <v/>
      </c>
      <c r="P2236" t="str">
        <f>IF(O2236="","",IF(INDEX(TabPlayer2[Players],MATCH(P2235,TabPlayer2[Players],0)+1)="",$B$4,INDEX(TabPlayer2[Players],MATCH(P2235,TabPlayer2[Players],0)+1)))</f>
        <v/>
      </c>
      <c r="Q2236" t="str">
        <f t="shared" si="174"/>
        <v/>
      </c>
      <c r="R2236" t="str">
        <f>IF(TabResults[[#This Row],[Games-Periods-Players]]="","",1)</f>
        <v/>
      </c>
    </row>
    <row r="2237" spans="10:18" hidden="1" x14ac:dyDescent="0.25">
      <c r="J2237" s="11" t="str">
        <f t="shared" si="173"/>
        <v/>
      </c>
      <c r="K2237" t="str">
        <f>IF(ROW()-ROW($K$4)+1&gt;COUNTA($J$4:$J$5000)*COUNTA(TabPP[Players playing]),"",INDEX($J$4:$J$5000,INT((ROW()-ROW($K$4))/COUNTA(TabPP[Players playing])+1))&amp;"-"&amp;INDEX(TabPP[Players playing],MOD(ROW()-ROW($K$4),COUNTA(TabPP[Players playing]))+1))</f>
        <v>G6--</v>
      </c>
      <c r="L2237" t="str">
        <f t="shared" si="175"/>
        <v/>
      </c>
      <c r="M2237" t="str">
        <f t="shared" si="176"/>
        <v/>
      </c>
      <c r="N2237" t="str">
        <f t="shared" si="177"/>
        <v/>
      </c>
      <c r="O2237" t="str">
        <f t="array" ref="O2237">IFERROR(INDEX($L$4:$L$5000,_xlfn.AGGREGATE(15,6,IF($L$4:$L$5000&lt;&gt;"",ROW($L$4:$L$5000)-ROW($L$4)+1,NA()),ROWS($O$4:O2237))),"")</f>
        <v/>
      </c>
      <c r="P2237" t="str">
        <f>IF(O2237="","",IF(INDEX(TabPlayer2[Players],MATCH(P2236,TabPlayer2[Players],0)+1)="",$B$4,INDEX(TabPlayer2[Players],MATCH(P2236,TabPlayer2[Players],0)+1)))</f>
        <v/>
      </c>
      <c r="Q2237" t="str">
        <f t="shared" si="174"/>
        <v/>
      </c>
      <c r="R2237" t="str">
        <f>IF(TabResults[[#This Row],[Games-Periods-Players]]="","",1)</f>
        <v/>
      </c>
    </row>
    <row r="2238" spans="10:18" hidden="1" x14ac:dyDescent="0.25">
      <c r="J2238" s="11" t="str">
        <f t="shared" si="173"/>
        <v/>
      </c>
      <c r="K2238" t="str">
        <f>IF(ROW()-ROW($K$4)+1&gt;COUNTA($J$4:$J$5000)*COUNTA(TabPP[Players playing]),"",INDEX($J$4:$J$5000,INT((ROW()-ROW($K$4))/COUNTA(TabPP[Players playing])+1))&amp;"-"&amp;INDEX(TabPP[Players playing],MOD(ROW()-ROW($K$4),COUNTA(TabPP[Players playing]))+1))</f>
        <v>G6--</v>
      </c>
      <c r="L2238" t="str">
        <f t="shared" si="175"/>
        <v/>
      </c>
      <c r="M2238" t="str">
        <f t="shared" si="176"/>
        <v/>
      </c>
      <c r="N2238" t="str">
        <f t="shared" si="177"/>
        <v/>
      </c>
      <c r="O2238" t="str">
        <f t="array" ref="O2238">IFERROR(INDEX($L$4:$L$5000,_xlfn.AGGREGATE(15,6,IF($L$4:$L$5000&lt;&gt;"",ROW($L$4:$L$5000)-ROW($L$4)+1,NA()),ROWS($O$4:O2238))),"")</f>
        <v/>
      </c>
      <c r="P2238" t="str">
        <f>IF(O2238="","",IF(INDEX(TabPlayer2[Players],MATCH(P2237,TabPlayer2[Players],0)+1)="",$B$4,INDEX(TabPlayer2[Players],MATCH(P2237,TabPlayer2[Players],0)+1)))</f>
        <v/>
      </c>
      <c r="Q2238" t="str">
        <f t="shared" si="174"/>
        <v/>
      </c>
      <c r="R2238" t="str">
        <f>IF(TabResults[[#This Row],[Games-Periods-Players]]="","",1)</f>
        <v/>
      </c>
    </row>
    <row r="2239" spans="10:18" hidden="1" x14ac:dyDescent="0.25">
      <c r="J2239" s="11" t="str">
        <f t="shared" si="173"/>
        <v/>
      </c>
      <c r="K2239" t="str">
        <f>IF(ROW()-ROW($K$4)+1&gt;COUNTA($J$4:$J$5000)*COUNTA(TabPP[Players playing]),"",INDEX($J$4:$J$5000,INT((ROW()-ROW($K$4))/COUNTA(TabPP[Players playing])+1))&amp;"-"&amp;INDEX(TabPP[Players playing],MOD(ROW()-ROW($K$4),COUNTA(TabPP[Players playing]))+1))</f>
        <v>G6--</v>
      </c>
      <c r="L2239" t="str">
        <f t="shared" si="175"/>
        <v/>
      </c>
      <c r="M2239" t="str">
        <f t="shared" si="176"/>
        <v/>
      </c>
      <c r="N2239" t="str">
        <f t="shared" si="177"/>
        <v/>
      </c>
      <c r="O2239" t="str">
        <f t="array" ref="O2239">IFERROR(INDEX($L$4:$L$5000,_xlfn.AGGREGATE(15,6,IF($L$4:$L$5000&lt;&gt;"",ROW($L$4:$L$5000)-ROW($L$4)+1,NA()),ROWS($O$4:O2239))),"")</f>
        <v/>
      </c>
      <c r="P2239" t="str">
        <f>IF(O2239="","",IF(INDEX(TabPlayer2[Players],MATCH(P2238,TabPlayer2[Players],0)+1)="",$B$4,INDEX(TabPlayer2[Players],MATCH(P2238,TabPlayer2[Players],0)+1)))</f>
        <v/>
      </c>
      <c r="Q2239" t="str">
        <f t="shared" si="174"/>
        <v/>
      </c>
      <c r="R2239" t="str">
        <f>IF(TabResults[[#This Row],[Games-Periods-Players]]="","",1)</f>
        <v/>
      </c>
    </row>
    <row r="2240" spans="10:18" hidden="1" x14ac:dyDescent="0.25">
      <c r="J2240" s="11" t="str">
        <f t="shared" si="173"/>
        <v/>
      </c>
      <c r="K2240" t="str">
        <f>IF(ROW()-ROW($K$4)+1&gt;COUNTA($J$4:$J$5000)*COUNTA(TabPP[Players playing]),"",INDEX($J$4:$J$5000,INT((ROW()-ROW($K$4))/COUNTA(TabPP[Players playing])+1))&amp;"-"&amp;INDEX(TabPP[Players playing],MOD(ROW()-ROW($K$4),COUNTA(TabPP[Players playing]))+1))</f>
        <v>G6--</v>
      </c>
      <c r="L2240" t="str">
        <f t="shared" si="175"/>
        <v/>
      </c>
      <c r="M2240" t="str">
        <f t="shared" si="176"/>
        <v/>
      </c>
      <c r="N2240" t="str">
        <f t="shared" si="177"/>
        <v/>
      </c>
      <c r="O2240" t="str">
        <f t="array" ref="O2240">IFERROR(INDEX($L$4:$L$5000,_xlfn.AGGREGATE(15,6,IF($L$4:$L$5000&lt;&gt;"",ROW($L$4:$L$5000)-ROW($L$4)+1,NA()),ROWS($O$4:O2240))),"")</f>
        <v/>
      </c>
      <c r="P2240" t="str">
        <f>IF(O2240="","",IF(INDEX(TabPlayer2[Players],MATCH(P2239,TabPlayer2[Players],0)+1)="",$B$4,INDEX(TabPlayer2[Players],MATCH(P2239,TabPlayer2[Players],0)+1)))</f>
        <v/>
      </c>
      <c r="Q2240" t="str">
        <f t="shared" si="174"/>
        <v/>
      </c>
      <c r="R2240" t="str">
        <f>IF(TabResults[[#This Row],[Games-Periods-Players]]="","",1)</f>
        <v/>
      </c>
    </row>
    <row r="2241" spans="10:18" hidden="1" x14ac:dyDescent="0.25">
      <c r="J2241" s="11" t="str">
        <f t="shared" si="173"/>
        <v/>
      </c>
      <c r="K2241" t="str">
        <f>IF(ROW()-ROW($K$4)+1&gt;COUNTA($J$4:$J$5000)*COUNTA(TabPP[Players playing]),"",INDEX($J$4:$J$5000,INT((ROW()-ROW($K$4))/COUNTA(TabPP[Players playing])+1))&amp;"-"&amp;INDEX(TabPP[Players playing],MOD(ROW()-ROW($K$4),COUNTA(TabPP[Players playing]))+1))</f>
        <v>G6--</v>
      </c>
      <c r="L2241" t="str">
        <f t="shared" si="175"/>
        <v/>
      </c>
      <c r="M2241" t="str">
        <f t="shared" si="176"/>
        <v/>
      </c>
      <c r="N2241" t="str">
        <f t="shared" si="177"/>
        <v/>
      </c>
      <c r="O2241" t="str">
        <f t="array" ref="O2241">IFERROR(INDEX($L$4:$L$5000,_xlfn.AGGREGATE(15,6,IF($L$4:$L$5000&lt;&gt;"",ROW($L$4:$L$5000)-ROW($L$4)+1,NA()),ROWS($O$4:O2241))),"")</f>
        <v/>
      </c>
      <c r="P2241" t="str">
        <f>IF(O2241="","",IF(INDEX(TabPlayer2[Players],MATCH(P2240,TabPlayer2[Players],0)+1)="",$B$4,INDEX(TabPlayer2[Players],MATCH(P2240,TabPlayer2[Players],0)+1)))</f>
        <v/>
      </c>
      <c r="Q2241" t="str">
        <f t="shared" si="174"/>
        <v/>
      </c>
      <c r="R2241" t="str">
        <f>IF(TabResults[[#This Row],[Games-Periods-Players]]="","",1)</f>
        <v/>
      </c>
    </row>
    <row r="2242" spans="10:18" hidden="1" x14ac:dyDescent="0.25">
      <c r="J2242" s="11" t="str">
        <f t="shared" si="173"/>
        <v/>
      </c>
      <c r="K2242" t="str">
        <f>IF(ROW()-ROW($K$4)+1&gt;COUNTA($J$4:$J$5000)*COUNTA(TabPP[Players playing]),"",INDEX($J$4:$J$5000,INT((ROW()-ROW($K$4))/COUNTA(TabPP[Players playing])+1))&amp;"-"&amp;INDEX(TabPP[Players playing],MOD(ROW()-ROW($K$4),COUNTA(TabPP[Players playing]))+1))</f>
        <v>G6--</v>
      </c>
      <c r="L2242" t="str">
        <f t="shared" si="175"/>
        <v/>
      </c>
      <c r="M2242" t="str">
        <f t="shared" si="176"/>
        <v/>
      </c>
      <c r="N2242" t="str">
        <f t="shared" si="177"/>
        <v/>
      </c>
      <c r="O2242" t="str">
        <f t="array" ref="O2242">IFERROR(INDEX($L$4:$L$5000,_xlfn.AGGREGATE(15,6,IF($L$4:$L$5000&lt;&gt;"",ROW($L$4:$L$5000)-ROW($L$4)+1,NA()),ROWS($O$4:O2242))),"")</f>
        <v/>
      </c>
      <c r="P2242" t="str">
        <f>IF(O2242="","",IF(INDEX(TabPlayer2[Players],MATCH(P2241,TabPlayer2[Players],0)+1)="",$B$4,INDEX(TabPlayer2[Players],MATCH(P2241,TabPlayer2[Players],0)+1)))</f>
        <v/>
      </c>
      <c r="Q2242" t="str">
        <f t="shared" si="174"/>
        <v/>
      </c>
      <c r="R2242" t="str">
        <f>IF(TabResults[[#This Row],[Games-Periods-Players]]="","",1)</f>
        <v/>
      </c>
    </row>
    <row r="2243" spans="10:18" hidden="1" x14ac:dyDescent="0.25">
      <c r="J2243" s="11" t="str">
        <f t="shared" si="173"/>
        <v/>
      </c>
      <c r="K2243" t="str">
        <f>IF(ROW()-ROW($K$4)+1&gt;COUNTA($J$4:$J$5000)*COUNTA(TabPP[Players playing]),"",INDEX($J$4:$J$5000,INT((ROW()-ROW($K$4))/COUNTA(TabPP[Players playing])+1))&amp;"-"&amp;INDEX(TabPP[Players playing],MOD(ROW()-ROW($K$4),COUNTA(TabPP[Players playing]))+1))</f>
        <v>G6--</v>
      </c>
      <c r="L2243" t="str">
        <f t="shared" si="175"/>
        <v/>
      </c>
      <c r="M2243" t="str">
        <f t="shared" si="176"/>
        <v/>
      </c>
      <c r="N2243" t="str">
        <f t="shared" si="177"/>
        <v/>
      </c>
      <c r="O2243" t="str">
        <f t="array" ref="O2243">IFERROR(INDEX($L$4:$L$5000,_xlfn.AGGREGATE(15,6,IF($L$4:$L$5000&lt;&gt;"",ROW($L$4:$L$5000)-ROW($L$4)+1,NA()),ROWS($O$4:O2243))),"")</f>
        <v/>
      </c>
      <c r="P2243" t="str">
        <f>IF(O2243="","",IF(INDEX(TabPlayer2[Players],MATCH(P2242,TabPlayer2[Players],0)+1)="",$B$4,INDEX(TabPlayer2[Players],MATCH(P2242,TabPlayer2[Players],0)+1)))</f>
        <v/>
      </c>
      <c r="Q2243" t="str">
        <f t="shared" si="174"/>
        <v/>
      </c>
      <c r="R2243" t="str">
        <f>IF(TabResults[[#This Row],[Games-Periods-Players]]="","",1)</f>
        <v/>
      </c>
    </row>
    <row r="2244" spans="10:18" hidden="1" x14ac:dyDescent="0.25">
      <c r="J2244" s="11" t="str">
        <f t="shared" ref="J2244:J2307" si="178">IF(ROW()-ROW($J$4)+1&gt;COUNTA($D$4:$D$23)*COUNTA($F$4:$F$23),"",INDEX($D$4:$D$23,INT((ROW()-ROW($J$4))/COUNTA($F$4:$F$23)+1))&amp;"-"&amp;INDEX($F$4:$F$23,MOD(ROW()-ROW($J$4),COUNTA($F$4:$F$23))+1))</f>
        <v/>
      </c>
      <c r="K2244" t="str">
        <f>IF(ROW()-ROW($K$4)+1&gt;COUNTA($J$4:$J$5000)*COUNTA(TabPP[Players playing]),"",INDEX($J$4:$J$5000,INT((ROW()-ROW($K$4))/COUNTA(TabPP[Players playing])+1))&amp;"-"&amp;INDEX(TabPP[Players playing],MOD(ROW()-ROW($K$4),COUNTA(TabPP[Players playing]))+1))</f>
        <v>G6--PP1</v>
      </c>
      <c r="L2244" t="str">
        <f t="shared" si="175"/>
        <v/>
      </c>
      <c r="M2244" t="str">
        <f t="shared" si="176"/>
        <v/>
      </c>
      <c r="N2244" t="str">
        <f t="shared" si="177"/>
        <v/>
      </c>
      <c r="O2244" t="str">
        <f t="array" ref="O2244">IFERROR(INDEX($L$4:$L$5000,_xlfn.AGGREGATE(15,6,IF($L$4:$L$5000&lt;&gt;"",ROW($L$4:$L$5000)-ROW($L$4)+1,NA()),ROWS($O$4:O2244))),"")</f>
        <v/>
      </c>
      <c r="P2244" t="str">
        <f>IF(O2244="","",IF(INDEX(TabPlayer2[Players],MATCH(P2243,TabPlayer2[Players],0)+1)="",$B$4,INDEX(TabPlayer2[Players],MATCH(P2243,TabPlayer2[Players],0)+1)))</f>
        <v/>
      </c>
      <c r="Q2244" t="str">
        <f t="shared" ref="Q2244:Q2307" si="179">IF(O2244="","",M2244&amp;"-"&amp;N2244&amp;"-"&amp;P2244)</f>
        <v/>
      </c>
      <c r="R2244" t="str">
        <f>IF(TabResults[[#This Row],[Games-Periods-Players]]="","",1)</f>
        <v/>
      </c>
    </row>
    <row r="2245" spans="10:18" hidden="1" x14ac:dyDescent="0.25">
      <c r="J2245" s="11" t="str">
        <f t="shared" si="178"/>
        <v/>
      </c>
      <c r="K2245" t="str">
        <f>IF(ROW()-ROW($K$4)+1&gt;COUNTA($J$4:$J$5000)*COUNTA(TabPP[Players playing]),"",INDEX($J$4:$J$5000,INT((ROW()-ROW($K$4))/COUNTA(TabPP[Players playing])+1))&amp;"-"&amp;INDEX(TabPP[Players playing],MOD(ROW()-ROW($K$4),COUNTA(TabPP[Players playing]))+1))</f>
        <v>G6--PP2</v>
      </c>
      <c r="L2245" t="str">
        <f t="shared" ref="L2245:L2308" si="180">IF(LEN(K2245)&gt;=9,K2245,"")</f>
        <v/>
      </c>
      <c r="M2245" t="str">
        <f t="shared" ref="M2245:M2308" si="181">TRIM(LEFT(SUBSTITUTE(O2245,"-",REPT(" ",LEN(O2245))),LEN(O2245)))</f>
        <v/>
      </c>
      <c r="N2245" t="str">
        <f t="shared" ref="N2245:N2308" si="182">TRIM(MID(SUBSTITUTE(O2245,"-",REPT(" ",LEN(O2245))),(2-1)*LEN(O2245)+1,LEN(O2245)))</f>
        <v/>
      </c>
      <c r="O2245" t="str">
        <f t="array" ref="O2245">IFERROR(INDEX($L$4:$L$5000,_xlfn.AGGREGATE(15,6,IF($L$4:$L$5000&lt;&gt;"",ROW($L$4:$L$5000)-ROW($L$4)+1,NA()),ROWS($O$4:O2245))),"")</f>
        <v/>
      </c>
      <c r="P2245" t="str">
        <f>IF(O2245="","",IF(INDEX(TabPlayer2[Players],MATCH(P2244,TabPlayer2[Players],0)+1)="",$B$4,INDEX(TabPlayer2[Players],MATCH(P2244,TabPlayer2[Players],0)+1)))</f>
        <v/>
      </c>
      <c r="Q2245" t="str">
        <f t="shared" si="179"/>
        <v/>
      </c>
      <c r="R2245" t="str">
        <f>IF(TabResults[[#This Row],[Games-Periods-Players]]="","",1)</f>
        <v/>
      </c>
    </row>
    <row r="2246" spans="10:18" hidden="1" x14ac:dyDescent="0.25">
      <c r="J2246" s="11" t="str">
        <f t="shared" si="178"/>
        <v/>
      </c>
      <c r="K2246" t="str">
        <f>IF(ROW()-ROW($K$4)+1&gt;COUNTA($J$4:$J$5000)*COUNTA(TabPP[Players playing]),"",INDEX($J$4:$J$5000,INT((ROW()-ROW($K$4))/COUNTA(TabPP[Players playing])+1))&amp;"-"&amp;INDEX(TabPP[Players playing],MOD(ROW()-ROW($K$4),COUNTA(TabPP[Players playing]))+1))</f>
        <v>G6--PP3</v>
      </c>
      <c r="L2246" t="str">
        <f t="shared" si="180"/>
        <v/>
      </c>
      <c r="M2246" t="str">
        <f t="shared" si="181"/>
        <v/>
      </c>
      <c r="N2246" t="str">
        <f t="shared" si="182"/>
        <v/>
      </c>
      <c r="O2246" t="str">
        <f t="array" ref="O2246">IFERROR(INDEX($L$4:$L$5000,_xlfn.AGGREGATE(15,6,IF($L$4:$L$5000&lt;&gt;"",ROW($L$4:$L$5000)-ROW($L$4)+1,NA()),ROWS($O$4:O2246))),"")</f>
        <v/>
      </c>
      <c r="P2246" t="str">
        <f>IF(O2246="","",IF(INDEX(TabPlayer2[Players],MATCH(P2245,TabPlayer2[Players],0)+1)="",$B$4,INDEX(TabPlayer2[Players],MATCH(P2245,TabPlayer2[Players],0)+1)))</f>
        <v/>
      </c>
      <c r="Q2246" t="str">
        <f t="shared" si="179"/>
        <v/>
      </c>
      <c r="R2246" t="str">
        <f>IF(TabResults[[#This Row],[Games-Periods-Players]]="","",1)</f>
        <v/>
      </c>
    </row>
    <row r="2247" spans="10:18" hidden="1" x14ac:dyDescent="0.25">
      <c r="J2247" s="11" t="str">
        <f t="shared" si="178"/>
        <v/>
      </c>
      <c r="K2247" t="str">
        <f>IF(ROW()-ROW($K$4)+1&gt;COUNTA($J$4:$J$5000)*COUNTA(TabPP[Players playing]),"",INDEX($J$4:$J$5000,INT((ROW()-ROW($K$4))/COUNTA(TabPP[Players playing])+1))&amp;"-"&amp;INDEX(TabPP[Players playing],MOD(ROW()-ROW($K$4),COUNTA(TabPP[Players playing]))+1))</f>
        <v>G6--PP4</v>
      </c>
      <c r="L2247" t="str">
        <f t="shared" si="180"/>
        <v/>
      </c>
      <c r="M2247" t="str">
        <f t="shared" si="181"/>
        <v/>
      </c>
      <c r="N2247" t="str">
        <f t="shared" si="182"/>
        <v/>
      </c>
      <c r="O2247" t="str">
        <f t="array" ref="O2247">IFERROR(INDEX($L$4:$L$5000,_xlfn.AGGREGATE(15,6,IF($L$4:$L$5000&lt;&gt;"",ROW($L$4:$L$5000)-ROW($L$4)+1,NA()),ROWS($O$4:O2247))),"")</f>
        <v/>
      </c>
      <c r="P2247" t="str">
        <f>IF(O2247="","",IF(INDEX(TabPlayer2[Players],MATCH(P2246,TabPlayer2[Players],0)+1)="",$B$4,INDEX(TabPlayer2[Players],MATCH(P2246,TabPlayer2[Players],0)+1)))</f>
        <v/>
      </c>
      <c r="Q2247" t="str">
        <f t="shared" si="179"/>
        <v/>
      </c>
      <c r="R2247" t="str">
        <f>IF(TabResults[[#This Row],[Games-Periods-Players]]="","",1)</f>
        <v/>
      </c>
    </row>
    <row r="2248" spans="10:18" hidden="1" x14ac:dyDescent="0.25">
      <c r="J2248" s="11" t="str">
        <f t="shared" si="178"/>
        <v/>
      </c>
      <c r="K2248" t="str">
        <f>IF(ROW()-ROW($K$4)+1&gt;COUNTA($J$4:$J$5000)*COUNTA(TabPP[Players playing]),"",INDEX($J$4:$J$5000,INT((ROW()-ROW($K$4))/COUNTA(TabPP[Players playing])+1))&amp;"-"&amp;INDEX(TabPP[Players playing],MOD(ROW()-ROW($K$4),COUNTA(TabPP[Players playing]))+1))</f>
        <v>G6--PP5</v>
      </c>
      <c r="L2248" t="str">
        <f t="shared" si="180"/>
        <v/>
      </c>
      <c r="M2248" t="str">
        <f t="shared" si="181"/>
        <v/>
      </c>
      <c r="N2248" t="str">
        <f t="shared" si="182"/>
        <v/>
      </c>
      <c r="O2248" t="str">
        <f t="array" ref="O2248">IFERROR(INDEX($L$4:$L$5000,_xlfn.AGGREGATE(15,6,IF($L$4:$L$5000&lt;&gt;"",ROW($L$4:$L$5000)-ROW($L$4)+1,NA()),ROWS($O$4:O2248))),"")</f>
        <v/>
      </c>
      <c r="P2248" t="str">
        <f>IF(O2248="","",IF(INDEX(TabPlayer2[Players],MATCH(P2247,TabPlayer2[Players],0)+1)="",$B$4,INDEX(TabPlayer2[Players],MATCH(P2247,TabPlayer2[Players],0)+1)))</f>
        <v/>
      </c>
      <c r="Q2248" t="str">
        <f t="shared" si="179"/>
        <v/>
      </c>
      <c r="R2248" t="str">
        <f>IF(TabResults[[#This Row],[Games-Periods-Players]]="","",1)</f>
        <v/>
      </c>
    </row>
    <row r="2249" spans="10:18" hidden="1" x14ac:dyDescent="0.25">
      <c r="J2249" s="11" t="str">
        <f t="shared" si="178"/>
        <v/>
      </c>
      <c r="K2249" t="str">
        <f>IF(ROW()-ROW($K$4)+1&gt;COUNTA($J$4:$J$5000)*COUNTA(TabPP[Players playing]),"",INDEX($J$4:$J$5000,INT((ROW()-ROW($K$4))/COUNTA(TabPP[Players playing])+1))&amp;"-"&amp;INDEX(TabPP[Players playing],MOD(ROW()-ROW($K$4),COUNTA(TabPP[Players playing]))+1))</f>
        <v>G6--</v>
      </c>
      <c r="L2249" t="str">
        <f t="shared" si="180"/>
        <v/>
      </c>
      <c r="M2249" t="str">
        <f t="shared" si="181"/>
        <v/>
      </c>
      <c r="N2249" t="str">
        <f t="shared" si="182"/>
        <v/>
      </c>
      <c r="O2249" t="str">
        <f t="array" ref="O2249">IFERROR(INDEX($L$4:$L$5000,_xlfn.AGGREGATE(15,6,IF($L$4:$L$5000&lt;&gt;"",ROW($L$4:$L$5000)-ROW($L$4)+1,NA()),ROWS($O$4:O2249))),"")</f>
        <v/>
      </c>
      <c r="P2249" t="str">
        <f>IF(O2249="","",IF(INDEX(TabPlayer2[Players],MATCH(P2248,TabPlayer2[Players],0)+1)="",$B$4,INDEX(TabPlayer2[Players],MATCH(P2248,TabPlayer2[Players],0)+1)))</f>
        <v/>
      </c>
      <c r="Q2249" t="str">
        <f t="shared" si="179"/>
        <v/>
      </c>
      <c r="R2249" t="str">
        <f>IF(TabResults[[#This Row],[Games-Periods-Players]]="","",1)</f>
        <v/>
      </c>
    </row>
    <row r="2250" spans="10:18" hidden="1" x14ac:dyDescent="0.25">
      <c r="J2250" s="11" t="str">
        <f t="shared" si="178"/>
        <v/>
      </c>
      <c r="K2250" t="str">
        <f>IF(ROW()-ROW($K$4)+1&gt;COUNTA($J$4:$J$5000)*COUNTA(TabPP[Players playing]),"",INDEX($J$4:$J$5000,INT((ROW()-ROW($K$4))/COUNTA(TabPP[Players playing])+1))&amp;"-"&amp;INDEX(TabPP[Players playing],MOD(ROW()-ROW($K$4),COUNTA(TabPP[Players playing]))+1))</f>
        <v>G6--</v>
      </c>
      <c r="L2250" t="str">
        <f t="shared" si="180"/>
        <v/>
      </c>
      <c r="M2250" t="str">
        <f t="shared" si="181"/>
        <v/>
      </c>
      <c r="N2250" t="str">
        <f t="shared" si="182"/>
        <v/>
      </c>
      <c r="O2250" t="str">
        <f t="array" ref="O2250">IFERROR(INDEX($L$4:$L$5000,_xlfn.AGGREGATE(15,6,IF($L$4:$L$5000&lt;&gt;"",ROW($L$4:$L$5000)-ROW($L$4)+1,NA()),ROWS($O$4:O2250))),"")</f>
        <v/>
      </c>
      <c r="P2250" t="str">
        <f>IF(O2250="","",IF(INDEX(TabPlayer2[Players],MATCH(P2249,TabPlayer2[Players],0)+1)="",$B$4,INDEX(TabPlayer2[Players],MATCH(P2249,TabPlayer2[Players],0)+1)))</f>
        <v/>
      </c>
      <c r="Q2250" t="str">
        <f t="shared" si="179"/>
        <v/>
      </c>
      <c r="R2250" t="str">
        <f>IF(TabResults[[#This Row],[Games-Periods-Players]]="","",1)</f>
        <v/>
      </c>
    </row>
    <row r="2251" spans="10:18" hidden="1" x14ac:dyDescent="0.25">
      <c r="J2251" s="11" t="str">
        <f t="shared" si="178"/>
        <v/>
      </c>
      <c r="K2251" t="str">
        <f>IF(ROW()-ROW($K$4)+1&gt;COUNTA($J$4:$J$5000)*COUNTA(TabPP[Players playing]),"",INDEX($J$4:$J$5000,INT((ROW()-ROW($K$4))/COUNTA(TabPP[Players playing])+1))&amp;"-"&amp;INDEX(TabPP[Players playing],MOD(ROW()-ROW($K$4),COUNTA(TabPP[Players playing]))+1))</f>
        <v>G6--</v>
      </c>
      <c r="L2251" t="str">
        <f t="shared" si="180"/>
        <v/>
      </c>
      <c r="M2251" t="str">
        <f t="shared" si="181"/>
        <v/>
      </c>
      <c r="N2251" t="str">
        <f t="shared" si="182"/>
        <v/>
      </c>
      <c r="O2251" t="str">
        <f t="array" ref="O2251">IFERROR(INDEX($L$4:$L$5000,_xlfn.AGGREGATE(15,6,IF($L$4:$L$5000&lt;&gt;"",ROW($L$4:$L$5000)-ROW($L$4)+1,NA()),ROWS($O$4:O2251))),"")</f>
        <v/>
      </c>
      <c r="P2251" t="str">
        <f>IF(O2251="","",IF(INDEX(TabPlayer2[Players],MATCH(P2250,TabPlayer2[Players],0)+1)="",$B$4,INDEX(TabPlayer2[Players],MATCH(P2250,TabPlayer2[Players],0)+1)))</f>
        <v/>
      </c>
      <c r="Q2251" t="str">
        <f t="shared" si="179"/>
        <v/>
      </c>
      <c r="R2251" t="str">
        <f>IF(TabResults[[#This Row],[Games-Periods-Players]]="","",1)</f>
        <v/>
      </c>
    </row>
    <row r="2252" spans="10:18" hidden="1" x14ac:dyDescent="0.25">
      <c r="J2252" s="11" t="str">
        <f t="shared" si="178"/>
        <v/>
      </c>
      <c r="K2252" t="str">
        <f>IF(ROW()-ROW($K$4)+1&gt;COUNTA($J$4:$J$5000)*COUNTA(TabPP[Players playing]),"",INDEX($J$4:$J$5000,INT((ROW()-ROW($K$4))/COUNTA(TabPP[Players playing])+1))&amp;"-"&amp;INDEX(TabPP[Players playing],MOD(ROW()-ROW($K$4),COUNTA(TabPP[Players playing]))+1))</f>
        <v>G6--</v>
      </c>
      <c r="L2252" t="str">
        <f t="shared" si="180"/>
        <v/>
      </c>
      <c r="M2252" t="str">
        <f t="shared" si="181"/>
        <v/>
      </c>
      <c r="N2252" t="str">
        <f t="shared" si="182"/>
        <v/>
      </c>
      <c r="O2252" t="str">
        <f t="array" ref="O2252">IFERROR(INDEX($L$4:$L$5000,_xlfn.AGGREGATE(15,6,IF($L$4:$L$5000&lt;&gt;"",ROW($L$4:$L$5000)-ROW($L$4)+1,NA()),ROWS($O$4:O2252))),"")</f>
        <v/>
      </c>
      <c r="P2252" t="str">
        <f>IF(O2252="","",IF(INDEX(TabPlayer2[Players],MATCH(P2251,TabPlayer2[Players],0)+1)="",$B$4,INDEX(TabPlayer2[Players],MATCH(P2251,TabPlayer2[Players],0)+1)))</f>
        <v/>
      </c>
      <c r="Q2252" t="str">
        <f t="shared" si="179"/>
        <v/>
      </c>
      <c r="R2252" t="str">
        <f>IF(TabResults[[#This Row],[Games-Periods-Players]]="","",1)</f>
        <v/>
      </c>
    </row>
    <row r="2253" spans="10:18" hidden="1" x14ac:dyDescent="0.25">
      <c r="J2253" s="11" t="str">
        <f t="shared" si="178"/>
        <v/>
      </c>
      <c r="K2253" t="str">
        <f>IF(ROW()-ROW($K$4)+1&gt;COUNTA($J$4:$J$5000)*COUNTA(TabPP[Players playing]),"",INDEX($J$4:$J$5000,INT((ROW()-ROW($K$4))/COUNTA(TabPP[Players playing])+1))&amp;"-"&amp;INDEX(TabPP[Players playing],MOD(ROW()-ROW($K$4),COUNTA(TabPP[Players playing]))+1))</f>
        <v>G6--</v>
      </c>
      <c r="L2253" t="str">
        <f t="shared" si="180"/>
        <v/>
      </c>
      <c r="M2253" t="str">
        <f t="shared" si="181"/>
        <v/>
      </c>
      <c r="N2253" t="str">
        <f t="shared" si="182"/>
        <v/>
      </c>
      <c r="O2253" t="str">
        <f t="array" ref="O2253">IFERROR(INDEX($L$4:$L$5000,_xlfn.AGGREGATE(15,6,IF($L$4:$L$5000&lt;&gt;"",ROW($L$4:$L$5000)-ROW($L$4)+1,NA()),ROWS($O$4:O2253))),"")</f>
        <v/>
      </c>
      <c r="P2253" t="str">
        <f>IF(O2253="","",IF(INDEX(TabPlayer2[Players],MATCH(P2252,TabPlayer2[Players],0)+1)="",$B$4,INDEX(TabPlayer2[Players],MATCH(P2252,TabPlayer2[Players],0)+1)))</f>
        <v/>
      </c>
      <c r="Q2253" t="str">
        <f t="shared" si="179"/>
        <v/>
      </c>
      <c r="R2253" t="str">
        <f>IF(TabResults[[#This Row],[Games-Periods-Players]]="","",1)</f>
        <v/>
      </c>
    </row>
    <row r="2254" spans="10:18" hidden="1" x14ac:dyDescent="0.25">
      <c r="J2254" s="11" t="str">
        <f t="shared" si="178"/>
        <v/>
      </c>
      <c r="K2254" t="str">
        <f>IF(ROW()-ROW($K$4)+1&gt;COUNTA($J$4:$J$5000)*COUNTA(TabPP[Players playing]),"",INDEX($J$4:$J$5000,INT((ROW()-ROW($K$4))/COUNTA(TabPP[Players playing])+1))&amp;"-"&amp;INDEX(TabPP[Players playing],MOD(ROW()-ROW($K$4),COUNTA(TabPP[Players playing]))+1))</f>
        <v>G6--</v>
      </c>
      <c r="L2254" t="str">
        <f t="shared" si="180"/>
        <v/>
      </c>
      <c r="M2254" t="str">
        <f t="shared" si="181"/>
        <v/>
      </c>
      <c r="N2254" t="str">
        <f t="shared" si="182"/>
        <v/>
      </c>
      <c r="O2254" t="str">
        <f t="array" ref="O2254">IFERROR(INDEX($L$4:$L$5000,_xlfn.AGGREGATE(15,6,IF($L$4:$L$5000&lt;&gt;"",ROW($L$4:$L$5000)-ROW($L$4)+1,NA()),ROWS($O$4:O2254))),"")</f>
        <v/>
      </c>
      <c r="P2254" t="str">
        <f>IF(O2254="","",IF(INDEX(TabPlayer2[Players],MATCH(P2253,TabPlayer2[Players],0)+1)="",$B$4,INDEX(TabPlayer2[Players],MATCH(P2253,TabPlayer2[Players],0)+1)))</f>
        <v/>
      </c>
      <c r="Q2254" t="str">
        <f t="shared" si="179"/>
        <v/>
      </c>
      <c r="R2254" t="str">
        <f>IF(TabResults[[#This Row],[Games-Periods-Players]]="","",1)</f>
        <v/>
      </c>
    </row>
    <row r="2255" spans="10:18" hidden="1" x14ac:dyDescent="0.25">
      <c r="J2255" s="11" t="str">
        <f t="shared" si="178"/>
        <v/>
      </c>
      <c r="K2255" t="str">
        <f>IF(ROW()-ROW($K$4)+1&gt;COUNTA($J$4:$J$5000)*COUNTA(TabPP[Players playing]),"",INDEX($J$4:$J$5000,INT((ROW()-ROW($K$4))/COUNTA(TabPP[Players playing])+1))&amp;"-"&amp;INDEX(TabPP[Players playing],MOD(ROW()-ROW($K$4),COUNTA(TabPP[Players playing]))+1))</f>
        <v>G6--</v>
      </c>
      <c r="L2255" t="str">
        <f t="shared" si="180"/>
        <v/>
      </c>
      <c r="M2255" t="str">
        <f t="shared" si="181"/>
        <v/>
      </c>
      <c r="N2255" t="str">
        <f t="shared" si="182"/>
        <v/>
      </c>
      <c r="O2255" t="str">
        <f t="array" ref="O2255">IFERROR(INDEX($L$4:$L$5000,_xlfn.AGGREGATE(15,6,IF($L$4:$L$5000&lt;&gt;"",ROW($L$4:$L$5000)-ROW($L$4)+1,NA()),ROWS($O$4:O2255))),"")</f>
        <v/>
      </c>
      <c r="P2255" t="str">
        <f>IF(O2255="","",IF(INDEX(TabPlayer2[Players],MATCH(P2254,TabPlayer2[Players],0)+1)="",$B$4,INDEX(TabPlayer2[Players],MATCH(P2254,TabPlayer2[Players],0)+1)))</f>
        <v/>
      </c>
      <c r="Q2255" t="str">
        <f t="shared" si="179"/>
        <v/>
      </c>
      <c r="R2255" t="str">
        <f>IF(TabResults[[#This Row],[Games-Periods-Players]]="","",1)</f>
        <v/>
      </c>
    </row>
    <row r="2256" spans="10:18" hidden="1" x14ac:dyDescent="0.25">
      <c r="J2256" s="11" t="str">
        <f t="shared" si="178"/>
        <v/>
      </c>
      <c r="K2256" t="str">
        <f>IF(ROW()-ROW($K$4)+1&gt;COUNTA($J$4:$J$5000)*COUNTA(TabPP[Players playing]),"",INDEX($J$4:$J$5000,INT((ROW()-ROW($K$4))/COUNTA(TabPP[Players playing])+1))&amp;"-"&amp;INDEX(TabPP[Players playing],MOD(ROW()-ROW($K$4),COUNTA(TabPP[Players playing]))+1))</f>
        <v>G6--</v>
      </c>
      <c r="L2256" t="str">
        <f t="shared" si="180"/>
        <v/>
      </c>
      <c r="M2256" t="str">
        <f t="shared" si="181"/>
        <v/>
      </c>
      <c r="N2256" t="str">
        <f t="shared" si="182"/>
        <v/>
      </c>
      <c r="O2256" t="str">
        <f t="array" ref="O2256">IFERROR(INDEX($L$4:$L$5000,_xlfn.AGGREGATE(15,6,IF($L$4:$L$5000&lt;&gt;"",ROW($L$4:$L$5000)-ROW($L$4)+1,NA()),ROWS($O$4:O2256))),"")</f>
        <v/>
      </c>
      <c r="P2256" t="str">
        <f>IF(O2256="","",IF(INDEX(TabPlayer2[Players],MATCH(P2255,TabPlayer2[Players],0)+1)="",$B$4,INDEX(TabPlayer2[Players],MATCH(P2255,TabPlayer2[Players],0)+1)))</f>
        <v/>
      </c>
      <c r="Q2256" t="str">
        <f t="shared" si="179"/>
        <v/>
      </c>
      <c r="R2256" t="str">
        <f>IF(TabResults[[#This Row],[Games-Periods-Players]]="","",1)</f>
        <v/>
      </c>
    </row>
    <row r="2257" spans="10:18" hidden="1" x14ac:dyDescent="0.25">
      <c r="J2257" s="11" t="str">
        <f t="shared" si="178"/>
        <v/>
      </c>
      <c r="K2257" t="str">
        <f>IF(ROW()-ROW($K$4)+1&gt;COUNTA($J$4:$J$5000)*COUNTA(TabPP[Players playing]),"",INDEX($J$4:$J$5000,INT((ROW()-ROW($K$4))/COUNTA(TabPP[Players playing])+1))&amp;"-"&amp;INDEX(TabPP[Players playing],MOD(ROW()-ROW($K$4),COUNTA(TabPP[Players playing]))+1))</f>
        <v>G6--</v>
      </c>
      <c r="L2257" t="str">
        <f t="shared" si="180"/>
        <v/>
      </c>
      <c r="M2257" t="str">
        <f t="shared" si="181"/>
        <v/>
      </c>
      <c r="N2257" t="str">
        <f t="shared" si="182"/>
        <v/>
      </c>
      <c r="O2257" t="str">
        <f t="array" ref="O2257">IFERROR(INDEX($L$4:$L$5000,_xlfn.AGGREGATE(15,6,IF($L$4:$L$5000&lt;&gt;"",ROW($L$4:$L$5000)-ROW($L$4)+1,NA()),ROWS($O$4:O2257))),"")</f>
        <v/>
      </c>
      <c r="P2257" t="str">
        <f>IF(O2257="","",IF(INDEX(TabPlayer2[Players],MATCH(P2256,TabPlayer2[Players],0)+1)="",$B$4,INDEX(TabPlayer2[Players],MATCH(P2256,TabPlayer2[Players],0)+1)))</f>
        <v/>
      </c>
      <c r="Q2257" t="str">
        <f t="shared" si="179"/>
        <v/>
      </c>
      <c r="R2257" t="str">
        <f>IF(TabResults[[#This Row],[Games-Periods-Players]]="","",1)</f>
        <v/>
      </c>
    </row>
    <row r="2258" spans="10:18" hidden="1" x14ac:dyDescent="0.25">
      <c r="J2258" s="11" t="str">
        <f t="shared" si="178"/>
        <v/>
      </c>
      <c r="K2258" t="str">
        <f>IF(ROW()-ROW($K$4)+1&gt;COUNTA($J$4:$J$5000)*COUNTA(TabPP[Players playing]),"",INDEX($J$4:$J$5000,INT((ROW()-ROW($K$4))/COUNTA(TabPP[Players playing])+1))&amp;"-"&amp;INDEX(TabPP[Players playing],MOD(ROW()-ROW($K$4),COUNTA(TabPP[Players playing]))+1))</f>
        <v>G6--</v>
      </c>
      <c r="L2258" t="str">
        <f t="shared" si="180"/>
        <v/>
      </c>
      <c r="M2258" t="str">
        <f t="shared" si="181"/>
        <v/>
      </c>
      <c r="N2258" t="str">
        <f t="shared" si="182"/>
        <v/>
      </c>
      <c r="O2258" t="str">
        <f t="array" ref="O2258">IFERROR(INDEX($L$4:$L$5000,_xlfn.AGGREGATE(15,6,IF($L$4:$L$5000&lt;&gt;"",ROW($L$4:$L$5000)-ROW($L$4)+1,NA()),ROWS($O$4:O2258))),"")</f>
        <v/>
      </c>
      <c r="P2258" t="str">
        <f>IF(O2258="","",IF(INDEX(TabPlayer2[Players],MATCH(P2257,TabPlayer2[Players],0)+1)="",$B$4,INDEX(TabPlayer2[Players],MATCH(P2257,TabPlayer2[Players],0)+1)))</f>
        <v/>
      </c>
      <c r="Q2258" t="str">
        <f t="shared" si="179"/>
        <v/>
      </c>
      <c r="R2258" t="str">
        <f>IF(TabResults[[#This Row],[Games-Periods-Players]]="","",1)</f>
        <v/>
      </c>
    </row>
    <row r="2259" spans="10:18" hidden="1" x14ac:dyDescent="0.25">
      <c r="J2259" s="11" t="str">
        <f t="shared" si="178"/>
        <v/>
      </c>
      <c r="K2259" t="str">
        <f>IF(ROW()-ROW($K$4)+1&gt;COUNTA($J$4:$J$5000)*COUNTA(TabPP[Players playing]),"",INDEX($J$4:$J$5000,INT((ROW()-ROW($K$4))/COUNTA(TabPP[Players playing])+1))&amp;"-"&amp;INDEX(TabPP[Players playing],MOD(ROW()-ROW($K$4),COUNTA(TabPP[Players playing]))+1))</f>
        <v>G6--</v>
      </c>
      <c r="L2259" t="str">
        <f t="shared" si="180"/>
        <v/>
      </c>
      <c r="M2259" t="str">
        <f t="shared" si="181"/>
        <v/>
      </c>
      <c r="N2259" t="str">
        <f t="shared" si="182"/>
        <v/>
      </c>
      <c r="O2259" t="str">
        <f t="array" ref="O2259">IFERROR(INDEX($L$4:$L$5000,_xlfn.AGGREGATE(15,6,IF($L$4:$L$5000&lt;&gt;"",ROW($L$4:$L$5000)-ROW($L$4)+1,NA()),ROWS($O$4:O2259))),"")</f>
        <v/>
      </c>
      <c r="P2259" t="str">
        <f>IF(O2259="","",IF(INDEX(TabPlayer2[Players],MATCH(P2258,TabPlayer2[Players],0)+1)="",$B$4,INDEX(TabPlayer2[Players],MATCH(P2258,TabPlayer2[Players],0)+1)))</f>
        <v/>
      </c>
      <c r="Q2259" t="str">
        <f t="shared" si="179"/>
        <v/>
      </c>
      <c r="R2259" t="str">
        <f>IF(TabResults[[#This Row],[Games-Periods-Players]]="","",1)</f>
        <v/>
      </c>
    </row>
    <row r="2260" spans="10:18" hidden="1" x14ac:dyDescent="0.25">
      <c r="J2260" s="11" t="str">
        <f t="shared" si="178"/>
        <v/>
      </c>
      <c r="K2260" t="str">
        <f>IF(ROW()-ROW($K$4)+1&gt;COUNTA($J$4:$J$5000)*COUNTA(TabPP[Players playing]),"",INDEX($J$4:$J$5000,INT((ROW()-ROW($K$4))/COUNTA(TabPP[Players playing])+1))&amp;"-"&amp;INDEX(TabPP[Players playing],MOD(ROW()-ROW($K$4),COUNTA(TabPP[Players playing]))+1))</f>
        <v>G6--</v>
      </c>
      <c r="L2260" t="str">
        <f t="shared" si="180"/>
        <v/>
      </c>
      <c r="M2260" t="str">
        <f t="shared" si="181"/>
        <v/>
      </c>
      <c r="N2260" t="str">
        <f t="shared" si="182"/>
        <v/>
      </c>
      <c r="O2260" t="str">
        <f t="array" ref="O2260">IFERROR(INDEX($L$4:$L$5000,_xlfn.AGGREGATE(15,6,IF($L$4:$L$5000&lt;&gt;"",ROW($L$4:$L$5000)-ROW($L$4)+1,NA()),ROWS($O$4:O2260))),"")</f>
        <v/>
      </c>
      <c r="P2260" t="str">
        <f>IF(O2260="","",IF(INDEX(TabPlayer2[Players],MATCH(P2259,TabPlayer2[Players],0)+1)="",$B$4,INDEX(TabPlayer2[Players],MATCH(P2259,TabPlayer2[Players],0)+1)))</f>
        <v/>
      </c>
      <c r="Q2260" t="str">
        <f t="shared" si="179"/>
        <v/>
      </c>
      <c r="R2260" t="str">
        <f>IF(TabResults[[#This Row],[Games-Periods-Players]]="","",1)</f>
        <v/>
      </c>
    </row>
    <row r="2261" spans="10:18" hidden="1" x14ac:dyDescent="0.25">
      <c r="J2261" s="11" t="str">
        <f t="shared" si="178"/>
        <v/>
      </c>
      <c r="K2261" t="str">
        <f>IF(ROW()-ROW($K$4)+1&gt;COUNTA($J$4:$J$5000)*COUNTA(TabPP[Players playing]),"",INDEX($J$4:$J$5000,INT((ROW()-ROW($K$4))/COUNTA(TabPP[Players playing])+1))&amp;"-"&amp;INDEX(TabPP[Players playing],MOD(ROW()-ROW($K$4),COUNTA(TabPP[Players playing]))+1))</f>
        <v>G6--</v>
      </c>
      <c r="L2261" t="str">
        <f t="shared" si="180"/>
        <v/>
      </c>
      <c r="M2261" t="str">
        <f t="shared" si="181"/>
        <v/>
      </c>
      <c r="N2261" t="str">
        <f t="shared" si="182"/>
        <v/>
      </c>
      <c r="O2261" t="str">
        <f t="array" ref="O2261">IFERROR(INDEX($L$4:$L$5000,_xlfn.AGGREGATE(15,6,IF($L$4:$L$5000&lt;&gt;"",ROW($L$4:$L$5000)-ROW($L$4)+1,NA()),ROWS($O$4:O2261))),"")</f>
        <v/>
      </c>
      <c r="P2261" t="str">
        <f>IF(O2261="","",IF(INDEX(TabPlayer2[Players],MATCH(P2260,TabPlayer2[Players],0)+1)="",$B$4,INDEX(TabPlayer2[Players],MATCH(P2260,TabPlayer2[Players],0)+1)))</f>
        <v/>
      </c>
      <c r="Q2261" t="str">
        <f t="shared" si="179"/>
        <v/>
      </c>
      <c r="R2261" t="str">
        <f>IF(TabResults[[#This Row],[Games-Periods-Players]]="","",1)</f>
        <v/>
      </c>
    </row>
    <row r="2262" spans="10:18" hidden="1" x14ac:dyDescent="0.25">
      <c r="J2262" s="11" t="str">
        <f t="shared" si="178"/>
        <v/>
      </c>
      <c r="K2262" t="str">
        <f>IF(ROW()-ROW($K$4)+1&gt;COUNTA($J$4:$J$5000)*COUNTA(TabPP[Players playing]),"",INDEX($J$4:$J$5000,INT((ROW()-ROW($K$4))/COUNTA(TabPP[Players playing])+1))&amp;"-"&amp;INDEX(TabPP[Players playing],MOD(ROW()-ROW($K$4),COUNTA(TabPP[Players playing]))+1))</f>
        <v>G6--</v>
      </c>
      <c r="L2262" t="str">
        <f t="shared" si="180"/>
        <v/>
      </c>
      <c r="M2262" t="str">
        <f t="shared" si="181"/>
        <v/>
      </c>
      <c r="N2262" t="str">
        <f t="shared" si="182"/>
        <v/>
      </c>
      <c r="O2262" t="str">
        <f t="array" ref="O2262">IFERROR(INDEX($L$4:$L$5000,_xlfn.AGGREGATE(15,6,IF($L$4:$L$5000&lt;&gt;"",ROW($L$4:$L$5000)-ROW($L$4)+1,NA()),ROWS($O$4:O2262))),"")</f>
        <v/>
      </c>
      <c r="P2262" t="str">
        <f>IF(O2262="","",IF(INDEX(TabPlayer2[Players],MATCH(P2261,TabPlayer2[Players],0)+1)="",$B$4,INDEX(TabPlayer2[Players],MATCH(P2261,TabPlayer2[Players],0)+1)))</f>
        <v/>
      </c>
      <c r="Q2262" t="str">
        <f t="shared" si="179"/>
        <v/>
      </c>
      <c r="R2262" t="str">
        <f>IF(TabResults[[#This Row],[Games-Periods-Players]]="","",1)</f>
        <v/>
      </c>
    </row>
    <row r="2263" spans="10:18" hidden="1" x14ac:dyDescent="0.25">
      <c r="J2263" s="11" t="str">
        <f t="shared" si="178"/>
        <v/>
      </c>
      <c r="K2263" t="str">
        <f>IF(ROW()-ROW($K$4)+1&gt;COUNTA($J$4:$J$5000)*COUNTA(TabPP[Players playing]),"",INDEX($J$4:$J$5000,INT((ROW()-ROW($K$4))/COUNTA(TabPP[Players playing])+1))&amp;"-"&amp;INDEX(TabPP[Players playing],MOD(ROW()-ROW($K$4),COUNTA(TabPP[Players playing]))+1))</f>
        <v>G6--</v>
      </c>
      <c r="L2263" t="str">
        <f t="shared" si="180"/>
        <v/>
      </c>
      <c r="M2263" t="str">
        <f t="shared" si="181"/>
        <v/>
      </c>
      <c r="N2263" t="str">
        <f t="shared" si="182"/>
        <v/>
      </c>
      <c r="O2263" t="str">
        <f t="array" ref="O2263">IFERROR(INDEX($L$4:$L$5000,_xlfn.AGGREGATE(15,6,IF($L$4:$L$5000&lt;&gt;"",ROW($L$4:$L$5000)-ROW($L$4)+1,NA()),ROWS($O$4:O2263))),"")</f>
        <v/>
      </c>
      <c r="P2263" t="str">
        <f>IF(O2263="","",IF(INDEX(TabPlayer2[Players],MATCH(P2262,TabPlayer2[Players],0)+1)="",$B$4,INDEX(TabPlayer2[Players],MATCH(P2262,TabPlayer2[Players],0)+1)))</f>
        <v/>
      </c>
      <c r="Q2263" t="str">
        <f t="shared" si="179"/>
        <v/>
      </c>
      <c r="R2263" t="str">
        <f>IF(TabResults[[#This Row],[Games-Periods-Players]]="","",1)</f>
        <v/>
      </c>
    </row>
    <row r="2264" spans="10:18" hidden="1" x14ac:dyDescent="0.25">
      <c r="J2264" s="11" t="str">
        <f t="shared" si="178"/>
        <v/>
      </c>
      <c r="K2264" t="str">
        <f>IF(ROW()-ROW($K$4)+1&gt;COUNTA($J$4:$J$5000)*COUNTA(TabPP[Players playing]),"",INDEX($J$4:$J$5000,INT((ROW()-ROW($K$4))/COUNTA(TabPP[Players playing])+1))&amp;"-"&amp;INDEX(TabPP[Players playing],MOD(ROW()-ROW($K$4),COUNTA(TabPP[Players playing]))+1))</f>
        <v>G6--PP1</v>
      </c>
      <c r="L2264" t="str">
        <f t="shared" si="180"/>
        <v/>
      </c>
      <c r="M2264" t="str">
        <f t="shared" si="181"/>
        <v/>
      </c>
      <c r="N2264" t="str">
        <f t="shared" si="182"/>
        <v/>
      </c>
      <c r="O2264" t="str">
        <f t="array" ref="O2264">IFERROR(INDEX($L$4:$L$5000,_xlfn.AGGREGATE(15,6,IF($L$4:$L$5000&lt;&gt;"",ROW($L$4:$L$5000)-ROW($L$4)+1,NA()),ROWS($O$4:O2264))),"")</f>
        <v/>
      </c>
      <c r="P2264" t="str">
        <f>IF(O2264="","",IF(INDEX(TabPlayer2[Players],MATCH(P2263,TabPlayer2[Players],0)+1)="",$B$4,INDEX(TabPlayer2[Players],MATCH(P2263,TabPlayer2[Players],0)+1)))</f>
        <v/>
      </c>
      <c r="Q2264" t="str">
        <f t="shared" si="179"/>
        <v/>
      </c>
      <c r="R2264" t="str">
        <f>IF(TabResults[[#This Row],[Games-Periods-Players]]="","",1)</f>
        <v/>
      </c>
    </row>
    <row r="2265" spans="10:18" hidden="1" x14ac:dyDescent="0.25">
      <c r="J2265" s="11" t="str">
        <f t="shared" si="178"/>
        <v/>
      </c>
      <c r="K2265" t="str">
        <f>IF(ROW()-ROW($K$4)+1&gt;COUNTA($J$4:$J$5000)*COUNTA(TabPP[Players playing]),"",INDEX($J$4:$J$5000,INT((ROW()-ROW($K$4))/COUNTA(TabPP[Players playing])+1))&amp;"-"&amp;INDEX(TabPP[Players playing],MOD(ROW()-ROW($K$4),COUNTA(TabPP[Players playing]))+1))</f>
        <v>G6--PP2</v>
      </c>
      <c r="L2265" t="str">
        <f t="shared" si="180"/>
        <v/>
      </c>
      <c r="M2265" t="str">
        <f t="shared" si="181"/>
        <v/>
      </c>
      <c r="N2265" t="str">
        <f t="shared" si="182"/>
        <v/>
      </c>
      <c r="O2265" t="str">
        <f t="array" ref="O2265">IFERROR(INDEX($L$4:$L$5000,_xlfn.AGGREGATE(15,6,IF($L$4:$L$5000&lt;&gt;"",ROW($L$4:$L$5000)-ROW($L$4)+1,NA()),ROWS($O$4:O2265))),"")</f>
        <v/>
      </c>
      <c r="P2265" t="str">
        <f>IF(O2265="","",IF(INDEX(TabPlayer2[Players],MATCH(P2264,TabPlayer2[Players],0)+1)="",$B$4,INDEX(TabPlayer2[Players],MATCH(P2264,TabPlayer2[Players],0)+1)))</f>
        <v/>
      </c>
      <c r="Q2265" t="str">
        <f t="shared" si="179"/>
        <v/>
      </c>
      <c r="R2265" t="str">
        <f>IF(TabResults[[#This Row],[Games-Periods-Players]]="","",1)</f>
        <v/>
      </c>
    </row>
    <row r="2266" spans="10:18" hidden="1" x14ac:dyDescent="0.25">
      <c r="J2266" s="11" t="str">
        <f t="shared" si="178"/>
        <v/>
      </c>
      <c r="K2266" t="str">
        <f>IF(ROW()-ROW($K$4)+1&gt;COUNTA($J$4:$J$5000)*COUNTA(TabPP[Players playing]),"",INDEX($J$4:$J$5000,INT((ROW()-ROW($K$4))/COUNTA(TabPP[Players playing])+1))&amp;"-"&amp;INDEX(TabPP[Players playing],MOD(ROW()-ROW($K$4),COUNTA(TabPP[Players playing]))+1))</f>
        <v>G6--PP3</v>
      </c>
      <c r="L2266" t="str">
        <f t="shared" si="180"/>
        <v/>
      </c>
      <c r="M2266" t="str">
        <f t="shared" si="181"/>
        <v/>
      </c>
      <c r="N2266" t="str">
        <f t="shared" si="182"/>
        <v/>
      </c>
      <c r="O2266" t="str">
        <f t="array" ref="O2266">IFERROR(INDEX($L$4:$L$5000,_xlfn.AGGREGATE(15,6,IF($L$4:$L$5000&lt;&gt;"",ROW($L$4:$L$5000)-ROW($L$4)+1,NA()),ROWS($O$4:O2266))),"")</f>
        <v/>
      </c>
      <c r="P2266" t="str">
        <f>IF(O2266="","",IF(INDEX(TabPlayer2[Players],MATCH(P2265,TabPlayer2[Players],0)+1)="",$B$4,INDEX(TabPlayer2[Players],MATCH(P2265,TabPlayer2[Players],0)+1)))</f>
        <v/>
      </c>
      <c r="Q2266" t="str">
        <f t="shared" si="179"/>
        <v/>
      </c>
      <c r="R2266" t="str">
        <f>IF(TabResults[[#This Row],[Games-Periods-Players]]="","",1)</f>
        <v/>
      </c>
    </row>
    <row r="2267" spans="10:18" hidden="1" x14ac:dyDescent="0.25">
      <c r="J2267" s="11" t="str">
        <f t="shared" si="178"/>
        <v/>
      </c>
      <c r="K2267" t="str">
        <f>IF(ROW()-ROW($K$4)+1&gt;COUNTA($J$4:$J$5000)*COUNTA(TabPP[Players playing]),"",INDEX($J$4:$J$5000,INT((ROW()-ROW($K$4))/COUNTA(TabPP[Players playing])+1))&amp;"-"&amp;INDEX(TabPP[Players playing],MOD(ROW()-ROW($K$4),COUNTA(TabPP[Players playing]))+1))</f>
        <v>G6--PP4</v>
      </c>
      <c r="L2267" t="str">
        <f t="shared" si="180"/>
        <v/>
      </c>
      <c r="M2267" t="str">
        <f t="shared" si="181"/>
        <v/>
      </c>
      <c r="N2267" t="str">
        <f t="shared" si="182"/>
        <v/>
      </c>
      <c r="O2267" t="str">
        <f t="array" ref="O2267">IFERROR(INDEX($L$4:$L$5000,_xlfn.AGGREGATE(15,6,IF($L$4:$L$5000&lt;&gt;"",ROW($L$4:$L$5000)-ROW($L$4)+1,NA()),ROWS($O$4:O2267))),"")</f>
        <v/>
      </c>
      <c r="P2267" t="str">
        <f>IF(O2267="","",IF(INDEX(TabPlayer2[Players],MATCH(P2266,TabPlayer2[Players],0)+1)="",$B$4,INDEX(TabPlayer2[Players],MATCH(P2266,TabPlayer2[Players],0)+1)))</f>
        <v/>
      </c>
      <c r="Q2267" t="str">
        <f t="shared" si="179"/>
        <v/>
      </c>
      <c r="R2267" t="str">
        <f>IF(TabResults[[#This Row],[Games-Periods-Players]]="","",1)</f>
        <v/>
      </c>
    </row>
    <row r="2268" spans="10:18" hidden="1" x14ac:dyDescent="0.25">
      <c r="J2268" s="11" t="str">
        <f t="shared" si="178"/>
        <v/>
      </c>
      <c r="K2268" t="str">
        <f>IF(ROW()-ROW($K$4)+1&gt;COUNTA($J$4:$J$5000)*COUNTA(TabPP[Players playing]),"",INDEX($J$4:$J$5000,INT((ROW()-ROW($K$4))/COUNTA(TabPP[Players playing])+1))&amp;"-"&amp;INDEX(TabPP[Players playing],MOD(ROW()-ROW($K$4),COUNTA(TabPP[Players playing]))+1))</f>
        <v>G6--PP5</v>
      </c>
      <c r="L2268" t="str">
        <f t="shared" si="180"/>
        <v/>
      </c>
      <c r="M2268" t="str">
        <f t="shared" si="181"/>
        <v/>
      </c>
      <c r="N2268" t="str">
        <f t="shared" si="182"/>
        <v/>
      </c>
      <c r="O2268" t="str">
        <f t="array" ref="O2268">IFERROR(INDEX($L$4:$L$5000,_xlfn.AGGREGATE(15,6,IF($L$4:$L$5000&lt;&gt;"",ROW($L$4:$L$5000)-ROW($L$4)+1,NA()),ROWS($O$4:O2268))),"")</f>
        <v/>
      </c>
      <c r="P2268" t="str">
        <f>IF(O2268="","",IF(INDEX(TabPlayer2[Players],MATCH(P2267,TabPlayer2[Players],0)+1)="",$B$4,INDEX(TabPlayer2[Players],MATCH(P2267,TabPlayer2[Players],0)+1)))</f>
        <v/>
      </c>
      <c r="Q2268" t="str">
        <f t="shared" si="179"/>
        <v/>
      </c>
      <c r="R2268" t="str">
        <f>IF(TabResults[[#This Row],[Games-Periods-Players]]="","",1)</f>
        <v/>
      </c>
    </row>
    <row r="2269" spans="10:18" hidden="1" x14ac:dyDescent="0.25">
      <c r="J2269" s="11" t="str">
        <f t="shared" si="178"/>
        <v/>
      </c>
      <c r="K2269" t="str">
        <f>IF(ROW()-ROW($K$4)+1&gt;COUNTA($J$4:$J$5000)*COUNTA(TabPP[Players playing]),"",INDEX($J$4:$J$5000,INT((ROW()-ROW($K$4))/COUNTA(TabPP[Players playing])+1))&amp;"-"&amp;INDEX(TabPP[Players playing],MOD(ROW()-ROW($K$4),COUNTA(TabPP[Players playing]))+1))</f>
        <v>G6--</v>
      </c>
      <c r="L2269" t="str">
        <f t="shared" si="180"/>
        <v/>
      </c>
      <c r="M2269" t="str">
        <f t="shared" si="181"/>
        <v/>
      </c>
      <c r="N2269" t="str">
        <f t="shared" si="182"/>
        <v/>
      </c>
      <c r="O2269" t="str">
        <f t="array" ref="O2269">IFERROR(INDEX($L$4:$L$5000,_xlfn.AGGREGATE(15,6,IF($L$4:$L$5000&lt;&gt;"",ROW($L$4:$L$5000)-ROW($L$4)+1,NA()),ROWS($O$4:O2269))),"")</f>
        <v/>
      </c>
      <c r="P2269" t="str">
        <f>IF(O2269="","",IF(INDEX(TabPlayer2[Players],MATCH(P2268,TabPlayer2[Players],0)+1)="",$B$4,INDEX(TabPlayer2[Players],MATCH(P2268,TabPlayer2[Players],0)+1)))</f>
        <v/>
      </c>
      <c r="Q2269" t="str">
        <f t="shared" si="179"/>
        <v/>
      </c>
      <c r="R2269" t="str">
        <f>IF(TabResults[[#This Row],[Games-Periods-Players]]="","",1)</f>
        <v/>
      </c>
    </row>
    <row r="2270" spans="10:18" hidden="1" x14ac:dyDescent="0.25">
      <c r="J2270" s="11" t="str">
        <f t="shared" si="178"/>
        <v/>
      </c>
      <c r="K2270" t="str">
        <f>IF(ROW()-ROW($K$4)+1&gt;COUNTA($J$4:$J$5000)*COUNTA(TabPP[Players playing]),"",INDEX($J$4:$J$5000,INT((ROW()-ROW($K$4))/COUNTA(TabPP[Players playing])+1))&amp;"-"&amp;INDEX(TabPP[Players playing],MOD(ROW()-ROW($K$4),COUNTA(TabPP[Players playing]))+1))</f>
        <v>G6--</v>
      </c>
      <c r="L2270" t="str">
        <f t="shared" si="180"/>
        <v/>
      </c>
      <c r="M2270" t="str">
        <f t="shared" si="181"/>
        <v/>
      </c>
      <c r="N2270" t="str">
        <f t="shared" si="182"/>
        <v/>
      </c>
      <c r="O2270" t="str">
        <f t="array" ref="O2270">IFERROR(INDEX($L$4:$L$5000,_xlfn.AGGREGATE(15,6,IF($L$4:$L$5000&lt;&gt;"",ROW($L$4:$L$5000)-ROW($L$4)+1,NA()),ROWS($O$4:O2270))),"")</f>
        <v/>
      </c>
      <c r="P2270" t="str">
        <f>IF(O2270="","",IF(INDEX(TabPlayer2[Players],MATCH(P2269,TabPlayer2[Players],0)+1)="",$B$4,INDEX(TabPlayer2[Players],MATCH(P2269,TabPlayer2[Players],0)+1)))</f>
        <v/>
      </c>
      <c r="Q2270" t="str">
        <f t="shared" si="179"/>
        <v/>
      </c>
      <c r="R2270" t="str">
        <f>IF(TabResults[[#This Row],[Games-Periods-Players]]="","",1)</f>
        <v/>
      </c>
    </row>
    <row r="2271" spans="10:18" hidden="1" x14ac:dyDescent="0.25">
      <c r="J2271" s="11" t="str">
        <f t="shared" si="178"/>
        <v/>
      </c>
      <c r="K2271" t="str">
        <f>IF(ROW()-ROW($K$4)+1&gt;COUNTA($J$4:$J$5000)*COUNTA(TabPP[Players playing]),"",INDEX($J$4:$J$5000,INT((ROW()-ROW($K$4))/COUNTA(TabPP[Players playing])+1))&amp;"-"&amp;INDEX(TabPP[Players playing],MOD(ROW()-ROW($K$4),COUNTA(TabPP[Players playing]))+1))</f>
        <v>G6--</v>
      </c>
      <c r="L2271" t="str">
        <f t="shared" si="180"/>
        <v/>
      </c>
      <c r="M2271" t="str">
        <f t="shared" si="181"/>
        <v/>
      </c>
      <c r="N2271" t="str">
        <f t="shared" si="182"/>
        <v/>
      </c>
      <c r="O2271" t="str">
        <f t="array" ref="O2271">IFERROR(INDEX($L$4:$L$5000,_xlfn.AGGREGATE(15,6,IF($L$4:$L$5000&lt;&gt;"",ROW($L$4:$L$5000)-ROW($L$4)+1,NA()),ROWS($O$4:O2271))),"")</f>
        <v/>
      </c>
      <c r="P2271" t="str">
        <f>IF(O2271="","",IF(INDEX(TabPlayer2[Players],MATCH(P2270,TabPlayer2[Players],0)+1)="",$B$4,INDEX(TabPlayer2[Players],MATCH(P2270,TabPlayer2[Players],0)+1)))</f>
        <v/>
      </c>
      <c r="Q2271" t="str">
        <f t="shared" si="179"/>
        <v/>
      </c>
      <c r="R2271" t="str">
        <f>IF(TabResults[[#This Row],[Games-Periods-Players]]="","",1)</f>
        <v/>
      </c>
    </row>
    <row r="2272" spans="10:18" hidden="1" x14ac:dyDescent="0.25">
      <c r="J2272" s="11" t="str">
        <f t="shared" si="178"/>
        <v/>
      </c>
      <c r="K2272" t="str">
        <f>IF(ROW()-ROW($K$4)+1&gt;COUNTA($J$4:$J$5000)*COUNTA(TabPP[Players playing]),"",INDEX($J$4:$J$5000,INT((ROW()-ROW($K$4))/COUNTA(TabPP[Players playing])+1))&amp;"-"&amp;INDEX(TabPP[Players playing],MOD(ROW()-ROW($K$4),COUNTA(TabPP[Players playing]))+1))</f>
        <v>G6--</v>
      </c>
      <c r="L2272" t="str">
        <f t="shared" si="180"/>
        <v/>
      </c>
      <c r="M2272" t="str">
        <f t="shared" si="181"/>
        <v/>
      </c>
      <c r="N2272" t="str">
        <f t="shared" si="182"/>
        <v/>
      </c>
      <c r="O2272" t="str">
        <f t="array" ref="O2272">IFERROR(INDEX($L$4:$L$5000,_xlfn.AGGREGATE(15,6,IF($L$4:$L$5000&lt;&gt;"",ROW($L$4:$L$5000)-ROW($L$4)+1,NA()),ROWS($O$4:O2272))),"")</f>
        <v/>
      </c>
      <c r="P2272" t="str">
        <f>IF(O2272="","",IF(INDEX(TabPlayer2[Players],MATCH(P2271,TabPlayer2[Players],0)+1)="",$B$4,INDEX(TabPlayer2[Players],MATCH(P2271,TabPlayer2[Players],0)+1)))</f>
        <v/>
      </c>
      <c r="Q2272" t="str">
        <f t="shared" si="179"/>
        <v/>
      </c>
      <c r="R2272" t="str">
        <f>IF(TabResults[[#This Row],[Games-Periods-Players]]="","",1)</f>
        <v/>
      </c>
    </row>
    <row r="2273" spans="10:18" hidden="1" x14ac:dyDescent="0.25">
      <c r="J2273" s="11" t="str">
        <f t="shared" si="178"/>
        <v/>
      </c>
      <c r="K2273" t="str">
        <f>IF(ROW()-ROW($K$4)+1&gt;COUNTA($J$4:$J$5000)*COUNTA(TabPP[Players playing]),"",INDEX($J$4:$J$5000,INT((ROW()-ROW($K$4))/COUNTA(TabPP[Players playing])+1))&amp;"-"&amp;INDEX(TabPP[Players playing],MOD(ROW()-ROW($K$4),COUNTA(TabPP[Players playing]))+1))</f>
        <v>G6--</v>
      </c>
      <c r="L2273" t="str">
        <f t="shared" si="180"/>
        <v/>
      </c>
      <c r="M2273" t="str">
        <f t="shared" si="181"/>
        <v/>
      </c>
      <c r="N2273" t="str">
        <f t="shared" si="182"/>
        <v/>
      </c>
      <c r="O2273" t="str">
        <f t="array" ref="O2273">IFERROR(INDEX($L$4:$L$5000,_xlfn.AGGREGATE(15,6,IF($L$4:$L$5000&lt;&gt;"",ROW($L$4:$L$5000)-ROW($L$4)+1,NA()),ROWS($O$4:O2273))),"")</f>
        <v/>
      </c>
      <c r="P2273" t="str">
        <f>IF(O2273="","",IF(INDEX(TabPlayer2[Players],MATCH(P2272,TabPlayer2[Players],0)+1)="",$B$4,INDEX(TabPlayer2[Players],MATCH(P2272,TabPlayer2[Players],0)+1)))</f>
        <v/>
      </c>
      <c r="Q2273" t="str">
        <f t="shared" si="179"/>
        <v/>
      </c>
      <c r="R2273" t="str">
        <f>IF(TabResults[[#This Row],[Games-Periods-Players]]="","",1)</f>
        <v/>
      </c>
    </row>
    <row r="2274" spans="10:18" hidden="1" x14ac:dyDescent="0.25">
      <c r="J2274" s="11" t="str">
        <f t="shared" si="178"/>
        <v/>
      </c>
      <c r="K2274" t="str">
        <f>IF(ROW()-ROW($K$4)+1&gt;COUNTA($J$4:$J$5000)*COUNTA(TabPP[Players playing]),"",INDEX($J$4:$J$5000,INT((ROW()-ROW($K$4))/COUNTA(TabPP[Players playing])+1))&amp;"-"&amp;INDEX(TabPP[Players playing],MOD(ROW()-ROW($K$4),COUNTA(TabPP[Players playing]))+1))</f>
        <v>G6--</v>
      </c>
      <c r="L2274" t="str">
        <f t="shared" si="180"/>
        <v/>
      </c>
      <c r="M2274" t="str">
        <f t="shared" si="181"/>
        <v/>
      </c>
      <c r="N2274" t="str">
        <f t="shared" si="182"/>
        <v/>
      </c>
      <c r="O2274" t="str">
        <f t="array" ref="O2274">IFERROR(INDEX($L$4:$L$5000,_xlfn.AGGREGATE(15,6,IF($L$4:$L$5000&lt;&gt;"",ROW($L$4:$L$5000)-ROW($L$4)+1,NA()),ROWS($O$4:O2274))),"")</f>
        <v/>
      </c>
      <c r="P2274" t="str">
        <f>IF(O2274="","",IF(INDEX(TabPlayer2[Players],MATCH(P2273,TabPlayer2[Players],0)+1)="",$B$4,INDEX(TabPlayer2[Players],MATCH(P2273,TabPlayer2[Players],0)+1)))</f>
        <v/>
      </c>
      <c r="Q2274" t="str">
        <f t="shared" si="179"/>
        <v/>
      </c>
      <c r="R2274" t="str">
        <f>IF(TabResults[[#This Row],[Games-Periods-Players]]="","",1)</f>
        <v/>
      </c>
    </row>
    <row r="2275" spans="10:18" hidden="1" x14ac:dyDescent="0.25">
      <c r="J2275" s="11" t="str">
        <f t="shared" si="178"/>
        <v/>
      </c>
      <c r="K2275" t="str">
        <f>IF(ROW()-ROW($K$4)+1&gt;COUNTA($J$4:$J$5000)*COUNTA(TabPP[Players playing]),"",INDEX($J$4:$J$5000,INT((ROW()-ROW($K$4))/COUNTA(TabPP[Players playing])+1))&amp;"-"&amp;INDEX(TabPP[Players playing],MOD(ROW()-ROW($K$4),COUNTA(TabPP[Players playing]))+1))</f>
        <v>G6--</v>
      </c>
      <c r="L2275" t="str">
        <f t="shared" si="180"/>
        <v/>
      </c>
      <c r="M2275" t="str">
        <f t="shared" si="181"/>
        <v/>
      </c>
      <c r="N2275" t="str">
        <f t="shared" si="182"/>
        <v/>
      </c>
      <c r="O2275" t="str">
        <f t="array" ref="O2275">IFERROR(INDEX($L$4:$L$5000,_xlfn.AGGREGATE(15,6,IF($L$4:$L$5000&lt;&gt;"",ROW($L$4:$L$5000)-ROW($L$4)+1,NA()),ROWS($O$4:O2275))),"")</f>
        <v/>
      </c>
      <c r="P2275" t="str">
        <f>IF(O2275="","",IF(INDEX(TabPlayer2[Players],MATCH(P2274,TabPlayer2[Players],0)+1)="",$B$4,INDEX(TabPlayer2[Players],MATCH(P2274,TabPlayer2[Players],0)+1)))</f>
        <v/>
      </c>
      <c r="Q2275" t="str">
        <f t="shared" si="179"/>
        <v/>
      </c>
      <c r="R2275" t="str">
        <f>IF(TabResults[[#This Row],[Games-Periods-Players]]="","",1)</f>
        <v/>
      </c>
    </row>
    <row r="2276" spans="10:18" hidden="1" x14ac:dyDescent="0.25">
      <c r="J2276" s="11" t="str">
        <f t="shared" si="178"/>
        <v/>
      </c>
      <c r="K2276" t="str">
        <f>IF(ROW()-ROW($K$4)+1&gt;COUNTA($J$4:$J$5000)*COUNTA(TabPP[Players playing]),"",INDEX($J$4:$J$5000,INT((ROW()-ROW($K$4))/COUNTA(TabPP[Players playing])+1))&amp;"-"&amp;INDEX(TabPP[Players playing],MOD(ROW()-ROW($K$4),COUNTA(TabPP[Players playing]))+1))</f>
        <v>G6--</v>
      </c>
      <c r="L2276" t="str">
        <f t="shared" si="180"/>
        <v/>
      </c>
      <c r="M2276" t="str">
        <f t="shared" si="181"/>
        <v/>
      </c>
      <c r="N2276" t="str">
        <f t="shared" si="182"/>
        <v/>
      </c>
      <c r="O2276" t="str">
        <f t="array" ref="O2276">IFERROR(INDEX($L$4:$L$5000,_xlfn.AGGREGATE(15,6,IF($L$4:$L$5000&lt;&gt;"",ROW($L$4:$L$5000)-ROW($L$4)+1,NA()),ROWS($O$4:O2276))),"")</f>
        <v/>
      </c>
      <c r="P2276" t="str">
        <f>IF(O2276="","",IF(INDEX(TabPlayer2[Players],MATCH(P2275,TabPlayer2[Players],0)+1)="",$B$4,INDEX(TabPlayer2[Players],MATCH(P2275,TabPlayer2[Players],0)+1)))</f>
        <v/>
      </c>
      <c r="Q2276" t="str">
        <f t="shared" si="179"/>
        <v/>
      </c>
      <c r="R2276" t="str">
        <f>IF(TabResults[[#This Row],[Games-Periods-Players]]="","",1)</f>
        <v/>
      </c>
    </row>
    <row r="2277" spans="10:18" hidden="1" x14ac:dyDescent="0.25">
      <c r="J2277" s="11" t="str">
        <f t="shared" si="178"/>
        <v/>
      </c>
      <c r="K2277" t="str">
        <f>IF(ROW()-ROW($K$4)+1&gt;COUNTA($J$4:$J$5000)*COUNTA(TabPP[Players playing]),"",INDEX($J$4:$J$5000,INT((ROW()-ROW($K$4))/COUNTA(TabPP[Players playing])+1))&amp;"-"&amp;INDEX(TabPP[Players playing],MOD(ROW()-ROW($K$4),COUNTA(TabPP[Players playing]))+1))</f>
        <v>G6--</v>
      </c>
      <c r="L2277" t="str">
        <f t="shared" si="180"/>
        <v/>
      </c>
      <c r="M2277" t="str">
        <f t="shared" si="181"/>
        <v/>
      </c>
      <c r="N2277" t="str">
        <f t="shared" si="182"/>
        <v/>
      </c>
      <c r="O2277" t="str">
        <f t="array" ref="O2277">IFERROR(INDEX($L$4:$L$5000,_xlfn.AGGREGATE(15,6,IF($L$4:$L$5000&lt;&gt;"",ROW($L$4:$L$5000)-ROW($L$4)+1,NA()),ROWS($O$4:O2277))),"")</f>
        <v/>
      </c>
      <c r="P2277" t="str">
        <f>IF(O2277="","",IF(INDEX(TabPlayer2[Players],MATCH(P2276,TabPlayer2[Players],0)+1)="",$B$4,INDEX(TabPlayer2[Players],MATCH(P2276,TabPlayer2[Players],0)+1)))</f>
        <v/>
      </c>
      <c r="Q2277" t="str">
        <f t="shared" si="179"/>
        <v/>
      </c>
      <c r="R2277" t="str">
        <f>IF(TabResults[[#This Row],[Games-Periods-Players]]="","",1)</f>
        <v/>
      </c>
    </row>
    <row r="2278" spans="10:18" hidden="1" x14ac:dyDescent="0.25">
      <c r="J2278" s="11" t="str">
        <f t="shared" si="178"/>
        <v/>
      </c>
      <c r="K2278" t="str">
        <f>IF(ROW()-ROW($K$4)+1&gt;COUNTA($J$4:$J$5000)*COUNTA(TabPP[Players playing]),"",INDEX($J$4:$J$5000,INT((ROW()-ROW($K$4))/COUNTA(TabPP[Players playing])+1))&amp;"-"&amp;INDEX(TabPP[Players playing],MOD(ROW()-ROW($K$4),COUNTA(TabPP[Players playing]))+1))</f>
        <v>G6--</v>
      </c>
      <c r="L2278" t="str">
        <f t="shared" si="180"/>
        <v/>
      </c>
      <c r="M2278" t="str">
        <f t="shared" si="181"/>
        <v/>
      </c>
      <c r="N2278" t="str">
        <f t="shared" si="182"/>
        <v/>
      </c>
      <c r="O2278" t="str">
        <f t="array" ref="O2278">IFERROR(INDEX($L$4:$L$5000,_xlfn.AGGREGATE(15,6,IF($L$4:$L$5000&lt;&gt;"",ROW($L$4:$L$5000)-ROW($L$4)+1,NA()),ROWS($O$4:O2278))),"")</f>
        <v/>
      </c>
      <c r="P2278" t="str">
        <f>IF(O2278="","",IF(INDEX(TabPlayer2[Players],MATCH(P2277,TabPlayer2[Players],0)+1)="",$B$4,INDEX(TabPlayer2[Players],MATCH(P2277,TabPlayer2[Players],0)+1)))</f>
        <v/>
      </c>
      <c r="Q2278" t="str">
        <f t="shared" si="179"/>
        <v/>
      </c>
      <c r="R2278" t="str">
        <f>IF(TabResults[[#This Row],[Games-Periods-Players]]="","",1)</f>
        <v/>
      </c>
    </row>
    <row r="2279" spans="10:18" hidden="1" x14ac:dyDescent="0.25">
      <c r="J2279" s="11" t="str">
        <f t="shared" si="178"/>
        <v/>
      </c>
      <c r="K2279" t="str">
        <f>IF(ROW()-ROW($K$4)+1&gt;COUNTA($J$4:$J$5000)*COUNTA(TabPP[Players playing]),"",INDEX($J$4:$J$5000,INT((ROW()-ROW($K$4))/COUNTA(TabPP[Players playing])+1))&amp;"-"&amp;INDEX(TabPP[Players playing],MOD(ROW()-ROW($K$4),COUNTA(TabPP[Players playing]))+1))</f>
        <v>G6--</v>
      </c>
      <c r="L2279" t="str">
        <f t="shared" si="180"/>
        <v/>
      </c>
      <c r="M2279" t="str">
        <f t="shared" si="181"/>
        <v/>
      </c>
      <c r="N2279" t="str">
        <f t="shared" si="182"/>
        <v/>
      </c>
      <c r="O2279" t="str">
        <f t="array" ref="O2279">IFERROR(INDEX($L$4:$L$5000,_xlfn.AGGREGATE(15,6,IF($L$4:$L$5000&lt;&gt;"",ROW($L$4:$L$5000)-ROW($L$4)+1,NA()),ROWS($O$4:O2279))),"")</f>
        <v/>
      </c>
      <c r="P2279" t="str">
        <f>IF(O2279="","",IF(INDEX(TabPlayer2[Players],MATCH(P2278,TabPlayer2[Players],0)+1)="",$B$4,INDEX(TabPlayer2[Players],MATCH(P2278,TabPlayer2[Players],0)+1)))</f>
        <v/>
      </c>
      <c r="Q2279" t="str">
        <f t="shared" si="179"/>
        <v/>
      </c>
      <c r="R2279" t="str">
        <f>IF(TabResults[[#This Row],[Games-Periods-Players]]="","",1)</f>
        <v/>
      </c>
    </row>
    <row r="2280" spans="10:18" hidden="1" x14ac:dyDescent="0.25">
      <c r="J2280" s="11" t="str">
        <f t="shared" si="178"/>
        <v/>
      </c>
      <c r="K2280" t="str">
        <f>IF(ROW()-ROW($K$4)+1&gt;COUNTA($J$4:$J$5000)*COUNTA(TabPP[Players playing]),"",INDEX($J$4:$J$5000,INT((ROW()-ROW($K$4))/COUNTA(TabPP[Players playing])+1))&amp;"-"&amp;INDEX(TabPP[Players playing],MOD(ROW()-ROW($K$4),COUNTA(TabPP[Players playing]))+1))</f>
        <v>G6--</v>
      </c>
      <c r="L2280" t="str">
        <f t="shared" si="180"/>
        <v/>
      </c>
      <c r="M2280" t="str">
        <f t="shared" si="181"/>
        <v/>
      </c>
      <c r="N2280" t="str">
        <f t="shared" si="182"/>
        <v/>
      </c>
      <c r="O2280" t="str">
        <f t="array" ref="O2280">IFERROR(INDEX($L$4:$L$5000,_xlfn.AGGREGATE(15,6,IF($L$4:$L$5000&lt;&gt;"",ROW($L$4:$L$5000)-ROW($L$4)+1,NA()),ROWS($O$4:O2280))),"")</f>
        <v/>
      </c>
      <c r="P2280" t="str">
        <f>IF(O2280="","",IF(INDEX(TabPlayer2[Players],MATCH(P2279,TabPlayer2[Players],0)+1)="",$B$4,INDEX(TabPlayer2[Players],MATCH(P2279,TabPlayer2[Players],0)+1)))</f>
        <v/>
      </c>
      <c r="Q2280" t="str">
        <f t="shared" si="179"/>
        <v/>
      </c>
      <c r="R2280" t="str">
        <f>IF(TabResults[[#This Row],[Games-Periods-Players]]="","",1)</f>
        <v/>
      </c>
    </row>
    <row r="2281" spans="10:18" hidden="1" x14ac:dyDescent="0.25">
      <c r="J2281" s="11" t="str">
        <f t="shared" si="178"/>
        <v/>
      </c>
      <c r="K2281" t="str">
        <f>IF(ROW()-ROW($K$4)+1&gt;COUNTA($J$4:$J$5000)*COUNTA(TabPP[Players playing]),"",INDEX($J$4:$J$5000,INT((ROW()-ROW($K$4))/COUNTA(TabPP[Players playing])+1))&amp;"-"&amp;INDEX(TabPP[Players playing],MOD(ROW()-ROW($K$4),COUNTA(TabPP[Players playing]))+1))</f>
        <v>G6--</v>
      </c>
      <c r="L2281" t="str">
        <f t="shared" si="180"/>
        <v/>
      </c>
      <c r="M2281" t="str">
        <f t="shared" si="181"/>
        <v/>
      </c>
      <c r="N2281" t="str">
        <f t="shared" si="182"/>
        <v/>
      </c>
      <c r="O2281" t="str">
        <f t="array" ref="O2281">IFERROR(INDEX($L$4:$L$5000,_xlfn.AGGREGATE(15,6,IF($L$4:$L$5000&lt;&gt;"",ROW($L$4:$L$5000)-ROW($L$4)+1,NA()),ROWS($O$4:O2281))),"")</f>
        <v/>
      </c>
      <c r="P2281" t="str">
        <f>IF(O2281="","",IF(INDEX(TabPlayer2[Players],MATCH(P2280,TabPlayer2[Players],0)+1)="",$B$4,INDEX(TabPlayer2[Players],MATCH(P2280,TabPlayer2[Players],0)+1)))</f>
        <v/>
      </c>
      <c r="Q2281" t="str">
        <f t="shared" si="179"/>
        <v/>
      </c>
      <c r="R2281" t="str">
        <f>IF(TabResults[[#This Row],[Games-Periods-Players]]="","",1)</f>
        <v/>
      </c>
    </row>
    <row r="2282" spans="10:18" hidden="1" x14ac:dyDescent="0.25">
      <c r="J2282" s="11" t="str">
        <f t="shared" si="178"/>
        <v/>
      </c>
      <c r="K2282" t="str">
        <f>IF(ROW()-ROW($K$4)+1&gt;COUNTA($J$4:$J$5000)*COUNTA(TabPP[Players playing]),"",INDEX($J$4:$J$5000,INT((ROW()-ROW($K$4))/COUNTA(TabPP[Players playing])+1))&amp;"-"&amp;INDEX(TabPP[Players playing],MOD(ROW()-ROW($K$4),COUNTA(TabPP[Players playing]))+1))</f>
        <v>G6--</v>
      </c>
      <c r="L2282" t="str">
        <f t="shared" si="180"/>
        <v/>
      </c>
      <c r="M2282" t="str">
        <f t="shared" si="181"/>
        <v/>
      </c>
      <c r="N2282" t="str">
        <f t="shared" si="182"/>
        <v/>
      </c>
      <c r="O2282" t="str">
        <f t="array" ref="O2282">IFERROR(INDEX($L$4:$L$5000,_xlfn.AGGREGATE(15,6,IF($L$4:$L$5000&lt;&gt;"",ROW($L$4:$L$5000)-ROW($L$4)+1,NA()),ROWS($O$4:O2282))),"")</f>
        <v/>
      </c>
      <c r="P2282" t="str">
        <f>IF(O2282="","",IF(INDEX(TabPlayer2[Players],MATCH(P2281,TabPlayer2[Players],0)+1)="",$B$4,INDEX(TabPlayer2[Players],MATCH(P2281,TabPlayer2[Players],0)+1)))</f>
        <v/>
      </c>
      <c r="Q2282" t="str">
        <f t="shared" si="179"/>
        <v/>
      </c>
      <c r="R2282" t="str">
        <f>IF(TabResults[[#This Row],[Games-Periods-Players]]="","",1)</f>
        <v/>
      </c>
    </row>
    <row r="2283" spans="10:18" hidden="1" x14ac:dyDescent="0.25">
      <c r="J2283" s="11" t="str">
        <f t="shared" si="178"/>
        <v/>
      </c>
      <c r="K2283" t="str">
        <f>IF(ROW()-ROW($K$4)+1&gt;COUNTA($J$4:$J$5000)*COUNTA(TabPP[Players playing]),"",INDEX($J$4:$J$5000,INT((ROW()-ROW($K$4))/COUNTA(TabPP[Players playing])+1))&amp;"-"&amp;INDEX(TabPP[Players playing],MOD(ROW()-ROW($K$4),COUNTA(TabPP[Players playing]))+1))</f>
        <v>G6--</v>
      </c>
      <c r="L2283" t="str">
        <f t="shared" si="180"/>
        <v/>
      </c>
      <c r="M2283" t="str">
        <f t="shared" si="181"/>
        <v/>
      </c>
      <c r="N2283" t="str">
        <f t="shared" si="182"/>
        <v/>
      </c>
      <c r="O2283" t="str">
        <f t="array" ref="O2283">IFERROR(INDEX($L$4:$L$5000,_xlfn.AGGREGATE(15,6,IF($L$4:$L$5000&lt;&gt;"",ROW($L$4:$L$5000)-ROW($L$4)+1,NA()),ROWS($O$4:O2283))),"")</f>
        <v/>
      </c>
      <c r="P2283" t="str">
        <f>IF(O2283="","",IF(INDEX(TabPlayer2[Players],MATCH(P2282,TabPlayer2[Players],0)+1)="",$B$4,INDEX(TabPlayer2[Players],MATCH(P2282,TabPlayer2[Players],0)+1)))</f>
        <v/>
      </c>
      <c r="Q2283" t="str">
        <f t="shared" si="179"/>
        <v/>
      </c>
      <c r="R2283" t="str">
        <f>IF(TabResults[[#This Row],[Games-Periods-Players]]="","",1)</f>
        <v/>
      </c>
    </row>
    <row r="2284" spans="10:18" hidden="1" x14ac:dyDescent="0.25">
      <c r="J2284" s="11" t="str">
        <f t="shared" si="178"/>
        <v/>
      </c>
      <c r="K2284" t="str">
        <f>IF(ROW()-ROW($K$4)+1&gt;COUNTA($J$4:$J$5000)*COUNTA(TabPP[Players playing]),"",INDEX($J$4:$J$5000,INT((ROW()-ROW($K$4))/COUNTA(TabPP[Players playing])+1))&amp;"-"&amp;INDEX(TabPP[Players playing],MOD(ROW()-ROW($K$4),COUNTA(TabPP[Players playing]))+1))</f>
        <v>G6--PP1</v>
      </c>
      <c r="L2284" t="str">
        <f t="shared" si="180"/>
        <v/>
      </c>
      <c r="M2284" t="str">
        <f t="shared" si="181"/>
        <v/>
      </c>
      <c r="N2284" t="str">
        <f t="shared" si="182"/>
        <v/>
      </c>
      <c r="O2284" t="str">
        <f t="array" ref="O2284">IFERROR(INDEX($L$4:$L$5000,_xlfn.AGGREGATE(15,6,IF($L$4:$L$5000&lt;&gt;"",ROW($L$4:$L$5000)-ROW($L$4)+1,NA()),ROWS($O$4:O2284))),"")</f>
        <v/>
      </c>
      <c r="P2284" t="str">
        <f>IF(O2284="","",IF(INDEX(TabPlayer2[Players],MATCH(P2283,TabPlayer2[Players],0)+1)="",$B$4,INDEX(TabPlayer2[Players],MATCH(P2283,TabPlayer2[Players],0)+1)))</f>
        <v/>
      </c>
      <c r="Q2284" t="str">
        <f t="shared" si="179"/>
        <v/>
      </c>
      <c r="R2284" t="str">
        <f>IF(TabResults[[#This Row],[Games-Periods-Players]]="","",1)</f>
        <v/>
      </c>
    </row>
    <row r="2285" spans="10:18" hidden="1" x14ac:dyDescent="0.25">
      <c r="J2285" s="11" t="str">
        <f t="shared" si="178"/>
        <v/>
      </c>
      <c r="K2285" t="str">
        <f>IF(ROW()-ROW($K$4)+1&gt;COUNTA($J$4:$J$5000)*COUNTA(TabPP[Players playing]),"",INDEX($J$4:$J$5000,INT((ROW()-ROW($K$4))/COUNTA(TabPP[Players playing])+1))&amp;"-"&amp;INDEX(TabPP[Players playing],MOD(ROW()-ROW($K$4),COUNTA(TabPP[Players playing]))+1))</f>
        <v>G6--PP2</v>
      </c>
      <c r="L2285" t="str">
        <f t="shared" si="180"/>
        <v/>
      </c>
      <c r="M2285" t="str">
        <f t="shared" si="181"/>
        <v/>
      </c>
      <c r="N2285" t="str">
        <f t="shared" si="182"/>
        <v/>
      </c>
      <c r="O2285" t="str">
        <f t="array" ref="O2285">IFERROR(INDEX($L$4:$L$5000,_xlfn.AGGREGATE(15,6,IF($L$4:$L$5000&lt;&gt;"",ROW($L$4:$L$5000)-ROW($L$4)+1,NA()),ROWS($O$4:O2285))),"")</f>
        <v/>
      </c>
      <c r="P2285" t="str">
        <f>IF(O2285="","",IF(INDEX(TabPlayer2[Players],MATCH(P2284,TabPlayer2[Players],0)+1)="",$B$4,INDEX(TabPlayer2[Players],MATCH(P2284,TabPlayer2[Players],0)+1)))</f>
        <v/>
      </c>
      <c r="Q2285" t="str">
        <f t="shared" si="179"/>
        <v/>
      </c>
      <c r="R2285" t="str">
        <f>IF(TabResults[[#This Row],[Games-Periods-Players]]="","",1)</f>
        <v/>
      </c>
    </row>
    <row r="2286" spans="10:18" hidden="1" x14ac:dyDescent="0.25">
      <c r="J2286" s="11" t="str">
        <f t="shared" si="178"/>
        <v/>
      </c>
      <c r="K2286" t="str">
        <f>IF(ROW()-ROW($K$4)+1&gt;COUNTA($J$4:$J$5000)*COUNTA(TabPP[Players playing]),"",INDEX($J$4:$J$5000,INT((ROW()-ROW($K$4))/COUNTA(TabPP[Players playing])+1))&amp;"-"&amp;INDEX(TabPP[Players playing],MOD(ROW()-ROW($K$4),COUNTA(TabPP[Players playing]))+1))</f>
        <v>G6--PP3</v>
      </c>
      <c r="L2286" t="str">
        <f t="shared" si="180"/>
        <v/>
      </c>
      <c r="M2286" t="str">
        <f t="shared" si="181"/>
        <v/>
      </c>
      <c r="N2286" t="str">
        <f t="shared" si="182"/>
        <v/>
      </c>
      <c r="O2286" t="str">
        <f t="array" ref="O2286">IFERROR(INDEX($L$4:$L$5000,_xlfn.AGGREGATE(15,6,IF($L$4:$L$5000&lt;&gt;"",ROW($L$4:$L$5000)-ROW($L$4)+1,NA()),ROWS($O$4:O2286))),"")</f>
        <v/>
      </c>
      <c r="P2286" t="str">
        <f>IF(O2286="","",IF(INDEX(TabPlayer2[Players],MATCH(P2285,TabPlayer2[Players],0)+1)="",$B$4,INDEX(TabPlayer2[Players],MATCH(P2285,TabPlayer2[Players],0)+1)))</f>
        <v/>
      </c>
      <c r="Q2286" t="str">
        <f t="shared" si="179"/>
        <v/>
      </c>
      <c r="R2286" t="str">
        <f>IF(TabResults[[#This Row],[Games-Periods-Players]]="","",1)</f>
        <v/>
      </c>
    </row>
    <row r="2287" spans="10:18" hidden="1" x14ac:dyDescent="0.25">
      <c r="J2287" s="11" t="str">
        <f t="shared" si="178"/>
        <v/>
      </c>
      <c r="K2287" t="str">
        <f>IF(ROW()-ROW($K$4)+1&gt;COUNTA($J$4:$J$5000)*COUNTA(TabPP[Players playing]),"",INDEX($J$4:$J$5000,INT((ROW()-ROW($K$4))/COUNTA(TabPP[Players playing])+1))&amp;"-"&amp;INDEX(TabPP[Players playing],MOD(ROW()-ROW($K$4),COUNTA(TabPP[Players playing]))+1))</f>
        <v>G6--PP4</v>
      </c>
      <c r="L2287" t="str">
        <f t="shared" si="180"/>
        <v/>
      </c>
      <c r="M2287" t="str">
        <f t="shared" si="181"/>
        <v/>
      </c>
      <c r="N2287" t="str">
        <f t="shared" si="182"/>
        <v/>
      </c>
      <c r="O2287" t="str">
        <f t="array" ref="O2287">IFERROR(INDEX($L$4:$L$5000,_xlfn.AGGREGATE(15,6,IF($L$4:$L$5000&lt;&gt;"",ROW($L$4:$L$5000)-ROW($L$4)+1,NA()),ROWS($O$4:O2287))),"")</f>
        <v/>
      </c>
      <c r="P2287" t="str">
        <f>IF(O2287="","",IF(INDEX(TabPlayer2[Players],MATCH(P2286,TabPlayer2[Players],0)+1)="",$B$4,INDEX(TabPlayer2[Players],MATCH(P2286,TabPlayer2[Players],0)+1)))</f>
        <v/>
      </c>
      <c r="Q2287" t="str">
        <f t="shared" si="179"/>
        <v/>
      </c>
      <c r="R2287" t="str">
        <f>IF(TabResults[[#This Row],[Games-Periods-Players]]="","",1)</f>
        <v/>
      </c>
    </row>
    <row r="2288" spans="10:18" hidden="1" x14ac:dyDescent="0.25">
      <c r="J2288" s="11" t="str">
        <f t="shared" si="178"/>
        <v/>
      </c>
      <c r="K2288" t="str">
        <f>IF(ROW()-ROW($K$4)+1&gt;COUNTA($J$4:$J$5000)*COUNTA(TabPP[Players playing]),"",INDEX($J$4:$J$5000,INT((ROW()-ROW($K$4))/COUNTA(TabPP[Players playing])+1))&amp;"-"&amp;INDEX(TabPP[Players playing],MOD(ROW()-ROW($K$4),COUNTA(TabPP[Players playing]))+1))</f>
        <v>G6--PP5</v>
      </c>
      <c r="L2288" t="str">
        <f t="shared" si="180"/>
        <v/>
      </c>
      <c r="M2288" t="str">
        <f t="shared" si="181"/>
        <v/>
      </c>
      <c r="N2288" t="str">
        <f t="shared" si="182"/>
        <v/>
      </c>
      <c r="O2288" t="str">
        <f t="array" ref="O2288">IFERROR(INDEX($L$4:$L$5000,_xlfn.AGGREGATE(15,6,IF($L$4:$L$5000&lt;&gt;"",ROW($L$4:$L$5000)-ROW($L$4)+1,NA()),ROWS($O$4:O2288))),"")</f>
        <v/>
      </c>
      <c r="P2288" t="str">
        <f>IF(O2288="","",IF(INDEX(TabPlayer2[Players],MATCH(P2287,TabPlayer2[Players],0)+1)="",$B$4,INDEX(TabPlayer2[Players],MATCH(P2287,TabPlayer2[Players],0)+1)))</f>
        <v/>
      </c>
      <c r="Q2288" t="str">
        <f t="shared" si="179"/>
        <v/>
      </c>
      <c r="R2288" t="str">
        <f>IF(TabResults[[#This Row],[Games-Periods-Players]]="","",1)</f>
        <v/>
      </c>
    </row>
    <row r="2289" spans="10:18" hidden="1" x14ac:dyDescent="0.25">
      <c r="J2289" s="11" t="str">
        <f t="shared" si="178"/>
        <v/>
      </c>
      <c r="K2289" t="str">
        <f>IF(ROW()-ROW($K$4)+1&gt;COUNTA($J$4:$J$5000)*COUNTA(TabPP[Players playing]),"",INDEX($J$4:$J$5000,INT((ROW()-ROW($K$4))/COUNTA(TabPP[Players playing])+1))&amp;"-"&amp;INDEX(TabPP[Players playing],MOD(ROW()-ROW($K$4),COUNTA(TabPP[Players playing]))+1))</f>
        <v>G6--</v>
      </c>
      <c r="L2289" t="str">
        <f t="shared" si="180"/>
        <v/>
      </c>
      <c r="M2289" t="str">
        <f t="shared" si="181"/>
        <v/>
      </c>
      <c r="N2289" t="str">
        <f t="shared" si="182"/>
        <v/>
      </c>
      <c r="O2289" t="str">
        <f t="array" ref="O2289">IFERROR(INDEX($L$4:$L$5000,_xlfn.AGGREGATE(15,6,IF($L$4:$L$5000&lt;&gt;"",ROW($L$4:$L$5000)-ROW($L$4)+1,NA()),ROWS($O$4:O2289))),"")</f>
        <v/>
      </c>
      <c r="P2289" t="str">
        <f>IF(O2289="","",IF(INDEX(TabPlayer2[Players],MATCH(P2288,TabPlayer2[Players],0)+1)="",$B$4,INDEX(TabPlayer2[Players],MATCH(P2288,TabPlayer2[Players],0)+1)))</f>
        <v/>
      </c>
      <c r="Q2289" t="str">
        <f t="shared" si="179"/>
        <v/>
      </c>
      <c r="R2289" t="str">
        <f>IF(TabResults[[#This Row],[Games-Periods-Players]]="","",1)</f>
        <v/>
      </c>
    </row>
    <row r="2290" spans="10:18" hidden="1" x14ac:dyDescent="0.25">
      <c r="J2290" s="11" t="str">
        <f t="shared" si="178"/>
        <v/>
      </c>
      <c r="K2290" t="str">
        <f>IF(ROW()-ROW($K$4)+1&gt;COUNTA($J$4:$J$5000)*COUNTA(TabPP[Players playing]),"",INDEX($J$4:$J$5000,INT((ROW()-ROW($K$4))/COUNTA(TabPP[Players playing])+1))&amp;"-"&amp;INDEX(TabPP[Players playing],MOD(ROW()-ROW($K$4),COUNTA(TabPP[Players playing]))+1))</f>
        <v>G6--</v>
      </c>
      <c r="L2290" t="str">
        <f t="shared" si="180"/>
        <v/>
      </c>
      <c r="M2290" t="str">
        <f t="shared" si="181"/>
        <v/>
      </c>
      <c r="N2290" t="str">
        <f t="shared" si="182"/>
        <v/>
      </c>
      <c r="O2290" t="str">
        <f t="array" ref="O2290">IFERROR(INDEX($L$4:$L$5000,_xlfn.AGGREGATE(15,6,IF($L$4:$L$5000&lt;&gt;"",ROW($L$4:$L$5000)-ROW($L$4)+1,NA()),ROWS($O$4:O2290))),"")</f>
        <v/>
      </c>
      <c r="P2290" t="str">
        <f>IF(O2290="","",IF(INDEX(TabPlayer2[Players],MATCH(P2289,TabPlayer2[Players],0)+1)="",$B$4,INDEX(TabPlayer2[Players],MATCH(P2289,TabPlayer2[Players],0)+1)))</f>
        <v/>
      </c>
      <c r="Q2290" t="str">
        <f t="shared" si="179"/>
        <v/>
      </c>
      <c r="R2290" t="str">
        <f>IF(TabResults[[#This Row],[Games-Periods-Players]]="","",1)</f>
        <v/>
      </c>
    </row>
    <row r="2291" spans="10:18" hidden="1" x14ac:dyDescent="0.25">
      <c r="J2291" s="11" t="str">
        <f t="shared" si="178"/>
        <v/>
      </c>
      <c r="K2291" t="str">
        <f>IF(ROW()-ROW($K$4)+1&gt;COUNTA($J$4:$J$5000)*COUNTA(TabPP[Players playing]),"",INDEX($J$4:$J$5000,INT((ROW()-ROW($K$4))/COUNTA(TabPP[Players playing])+1))&amp;"-"&amp;INDEX(TabPP[Players playing],MOD(ROW()-ROW($K$4),COUNTA(TabPP[Players playing]))+1))</f>
        <v>G6--</v>
      </c>
      <c r="L2291" t="str">
        <f t="shared" si="180"/>
        <v/>
      </c>
      <c r="M2291" t="str">
        <f t="shared" si="181"/>
        <v/>
      </c>
      <c r="N2291" t="str">
        <f t="shared" si="182"/>
        <v/>
      </c>
      <c r="O2291" t="str">
        <f t="array" ref="O2291">IFERROR(INDEX($L$4:$L$5000,_xlfn.AGGREGATE(15,6,IF($L$4:$L$5000&lt;&gt;"",ROW($L$4:$L$5000)-ROW($L$4)+1,NA()),ROWS($O$4:O2291))),"")</f>
        <v/>
      </c>
      <c r="P2291" t="str">
        <f>IF(O2291="","",IF(INDEX(TabPlayer2[Players],MATCH(P2290,TabPlayer2[Players],0)+1)="",$B$4,INDEX(TabPlayer2[Players],MATCH(P2290,TabPlayer2[Players],0)+1)))</f>
        <v/>
      </c>
      <c r="Q2291" t="str">
        <f t="shared" si="179"/>
        <v/>
      </c>
      <c r="R2291" t="str">
        <f>IF(TabResults[[#This Row],[Games-Periods-Players]]="","",1)</f>
        <v/>
      </c>
    </row>
    <row r="2292" spans="10:18" hidden="1" x14ac:dyDescent="0.25">
      <c r="J2292" s="11" t="str">
        <f t="shared" si="178"/>
        <v/>
      </c>
      <c r="K2292" t="str">
        <f>IF(ROW()-ROW($K$4)+1&gt;COUNTA($J$4:$J$5000)*COUNTA(TabPP[Players playing]),"",INDEX($J$4:$J$5000,INT((ROW()-ROW($K$4))/COUNTA(TabPP[Players playing])+1))&amp;"-"&amp;INDEX(TabPP[Players playing],MOD(ROW()-ROW($K$4),COUNTA(TabPP[Players playing]))+1))</f>
        <v>G6--</v>
      </c>
      <c r="L2292" t="str">
        <f t="shared" si="180"/>
        <v/>
      </c>
      <c r="M2292" t="str">
        <f t="shared" si="181"/>
        <v/>
      </c>
      <c r="N2292" t="str">
        <f t="shared" si="182"/>
        <v/>
      </c>
      <c r="O2292" t="str">
        <f t="array" ref="O2292">IFERROR(INDEX($L$4:$L$5000,_xlfn.AGGREGATE(15,6,IF($L$4:$L$5000&lt;&gt;"",ROW($L$4:$L$5000)-ROW($L$4)+1,NA()),ROWS($O$4:O2292))),"")</f>
        <v/>
      </c>
      <c r="P2292" t="str">
        <f>IF(O2292="","",IF(INDEX(TabPlayer2[Players],MATCH(P2291,TabPlayer2[Players],0)+1)="",$B$4,INDEX(TabPlayer2[Players],MATCH(P2291,TabPlayer2[Players],0)+1)))</f>
        <v/>
      </c>
      <c r="Q2292" t="str">
        <f t="shared" si="179"/>
        <v/>
      </c>
      <c r="R2292" t="str">
        <f>IF(TabResults[[#This Row],[Games-Periods-Players]]="","",1)</f>
        <v/>
      </c>
    </row>
    <row r="2293" spans="10:18" hidden="1" x14ac:dyDescent="0.25">
      <c r="J2293" s="11" t="str">
        <f t="shared" si="178"/>
        <v/>
      </c>
      <c r="K2293" t="str">
        <f>IF(ROW()-ROW($K$4)+1&gt;COUNTA($J$4:$J$5000)*COUNTA(TabPP[Players playing]),"",INDEX($J$4:$J$5000,INT((ROW()-ROW($K$4))/COUNTA(TabPP[Players playing])+1))&amp;"-"&amp;INDEX(TabPP[Players playing],MOD(ROW()-ROW($K$4),COUNTA(TabPP[Players playing]))+1))</f>
        <v>G6--</v>
      </c>
      <c r="L2293" t="str">
        <f t="shared" si="180"/>
        <v/>
      </c>
      <c r="M2293" t="str">
        <f t="shared" si="181"/>
        <v/>
      </c>
      <c r="N2293" t="str">
        <f t="shared" si="182"/>
        <v/>
      </c>
      <c r="O2293" t="str">
        <f t="array" ref="O2293">IFERROR(INDEX($L$4:$L$5000,_xlfn.AGGREGATE(15,6,IF($L$4:$L$5000&lt;&gt;"",ROW($L$4:$L$5000)-ROW($L$4)+1,NA()),ROWS($O$4:O2293))),"")</f>
        <v/>
      </c>
      <c r="P2293" t="str">
        <f>IF(O2293="","",IF(INDEX(TabPlayer2[Players],MATCH(P2292,TabPlayer2[Players],0)+1)="",$B$4,INDEX(TabPlayer2[Players],MATCH(P2292,TabPlayer2[Players],0)+1)))</f>
        <v/>
      </c>
      <c r="Q2293" t="str">
        <f t="shared" si="179"/>
        <v/>
      </c>
      <c r="R2293" t="str">
        <f>IF(TabResults[[#This Row],[Games-Periods-Players]]="","",1)</f>
        <v/>
      </c>
    </row>
    <row r="2294" spans="10:18" hidden="1" x14ac:dyDescent="0.25">
      <c r="J2294" s="11" t="str">
        <f t="shared" si="178"/>
        <v/>
      </c>
      <c r="K2294" t="str">
        <f>IF(ROW()-ROW($K$4)+1&gt;COUNTA($J$4:$J$5000)*COUNTA(TabPP[Players playing]),"",INDEX($J$4:$J$5000,INT((ROW()-ROW($K$4))/COUNTA(TabPP[Players playing])+1))&amp;"-"&amp;INDEX(TabPP[Players playing],MOD(ROW()-ROW($K$4),COUNTA(TabPP[Players playing]))+1))</f>
        <v>G6--</v>
      </c>
      <c r="L2294" t="str">
        <f t="shared" si="180"/>
        <v/>
      </c>
      <c r="M2294" t="str">
        <f t="shared" si="181"/>
        <v/>
      </c>
      <c r="N2294" t="str">
        <f t="shared" si="182"/>
        <v/>
      </c>
      <c r="O2294" t="str">
        <f t="array" ref="O2294">IFERROR(INDEX($L$4:$L$5000,_xlfn.AGGREGATE(15,6,IF($L$4:$L$5000&lt;&gt;"",ROW($L$4:$L$5000)-ROW($L$4)+1,NA()),ROWS($O$4:O2294))),"")</f>
        <v/>
      </c>
      <c r="P2294" t="str">
        <f>IF(O2294="","",IF(INDEX(TabPlayer2[Players],MATCH(P2293,TabPlayer2[Players],0)+1)="",$B$4,INDEX(TabPlayer2[Players],MATCH(P2293,TabPlayer2[Players],0)+1)))</f>
        <v/>
      </c>
      <c r="Q2294" t="str">
        <f t="shared" si="179"/>
        <v/>
      </c>
      <c r="R2294" t="str">
        <f>IF(TabResults[[#This Row],[Games-Periods-Players]]="","",1)</f>
        <v/>
      </c>
    </row>
    <row r="2295" spans="10:18" hidden="1" x14ac:dyDescent="0.25">
      <c r="J2295" s="11" t="str">
        <f t="shared" si="178"/>
        <v/>
      </c>
      <c r="K2295" t="str">
        <f>IF(ROW()-ROW($K$4)+1&gt;COUNTA($J$4:$J$5000)*COUNTA(TabPP[Players playing]),"",INDEX($J$4:$J$5000,INT((ROW()-ROW($K$4))/COUNTA(TabPP[Players playing])+1))&amp;"-"&amp;INDEX(TabPP[Players playing],MOD(ROW()-ROW($K$4),COUNTA(TabPP[Players playing]))+1))</f>
        <v>G6--</v>
      </c>
      <c r="L2295" t="str">
        <f t="shared" si="180"/>
        <v/>
      </c>
      <c r="M2295" t="str">
        <f t="shared" si="181"/>
        <v/>
      </c>
      <c r="N2295" t="str">
        <f t="shared" si="182"/>
        <v/>
      </c>
      <c r="O2295" t="str">
        <f t="array" ref="O2295">IFERROR(INDEX($L$4:$L$5000,_xlfn.AGGREGATE(15,6,IF($L$4:$L$5000&lt;&gt;"",ROW($L$4:$L$5000)-ROW($L$4)+1,NA()),ROWS($O$4:O2295))),"")</f>
        <v/>
      </c>
      <c r="P2295" t="str">
        <f>IF(O2295="","",IF(INDEX(TabPlayer2[Players],MATCH(P2294,TabPlayer2[Players],0)+1)="",$B$4,INDEX(TabPlayer2[Players],MATCH(P2294,TabPlayer2[Players],0)+1)))</f>
        <v/>
      </c>
      <c r="Q2295" t="str">
        <f t="shared" si="179"/>
        <v/>
      </c>
      <c r="R2295" t="str">
        <f>IF(TabResults[[#This Row],[Games-Periods-Players]]="","",1)</f>
        <v/>
      </c>
    </row>
    <row r="2296" spans="10:18" hidden="1" x14ac:dyDescent="0.25">
      <c r="J2296" s="11" t="str">
        <f t="shared" si="178"/>
        <v/>
      </c>
      <c r="K2296" t="str">
        <f>IF(ROW()-ROW($K$4)+1&gt;COUNTA($J$4:$J$5000)*COUNTA(TabPP[Players playing]),"",INDEX($J$4:$J$5000,INT((ROW()-ROW($K$4))/COUNTA(TabPP[Players playing])+1))&amp;"-"&amp;INDEX(TabPP[Players playing],MOD(ROW()-ROW($K$4),COUNTA(TabPP[Players playing]))+1))</f>
        <v>G6--</v>
      </c>
      <c r="L2296" t="str">
        <f t="shared" si="180"/>
        <v/>
      </c>
      <c r="M2296" t="str">
        <f t="shared" si="181"/>
        <v/>
      </c>
      <c r="N2296" t="str">
        <f t="shared" si="182"/>
        <v/>
      </c>
      <c r="O2296" t="str">
        <f t="array" ref="O2296">IFERROR(INDEX($L$4:$L$5000,_xlfn.AGGREGATE(15,6,IF($L$4:$L$5000&lt;&gt;"",ROW($L$4:$L$5000)-ROW($L$4)+1,NA()),ROWS($O$4:O2296))),"")</f>
        <v/>
      </c>
      <c r="P2296" t="str">
        <f>IF(O2296="","",IF(INDEX(TabPlayer2[Players],MATCH(P2295,TabPlayer2[Players],0)+1)="",$B$4,INDEX(TabPlayer2[Players],MATCH(P2295,TabPlayer2[Players],0)+1)))</f>
        <v/>
      </c>
      <c r="Q2296" t="str">
        <f t="shared" si="179"/>
        <v/>
      </c>
      <c r="R2296" t="str">
        <f>IF(TabResults[[#This Row],[Games-Periods-Players]]="","",1)</f>
        <v/>
      </c>
    </row>
    <row r="2297" spans="10:18" hidden="1" x14ac:dyDescent="0.25">
      <c r="J2297" s="11" t="str">
        <f t="shared" si="178"/>
        <v/>
      </c>
      <c r="K2297" t="str">
        <f>IF(ROW()-ROW($K$4)+1&gt;COUNTA($J$4:$J$5000)*COUNTA(TabPP[Players playing]),"",INDEX($J$4:$J$5000,INT((ROW()-ROW($K$4))/COUNTA(TabPP[Players playing])+1))&amp;"-"&amp;INDEX(TabPP[Players playing],MOD(ROW()-ROW($K$4),COUNTA(TabPP[Players playing]))+1))</f>
        <v>G6--</v>
      </c>
      <c r="L2297" t="str">
        <f t="shared" si="180"/>
        <v/>
      </c>
      <c r="M2297" t="str">
        <f t="shared" si="181"/>
        <v/>
      </c>
      <c r="N2297" t="str">
        <f t="shared" si="182"/>
        <v/>
      </c>
      <c r="O2297" t="str">
        <f t="array" ref="O2297">IFERROR(INDEX($L$4:$L$5000,_xlfn.AGGREGATE(15,6,IF($L$4:$L$5000&lt;&gt;"",ROW($L$4:$L$5000)-ROW($L$4)+1,NA()),ROWS($O$4:O2297))),"")</f>
        <v/>
      </c>
      <c r="P2297" t="str">
        <f>IF(O2297="","",IF(INDEX(TabPlayer2[Players],MATCH(P2296,TabPlayer2[Players],0)+1)="",$B$4,INDEX(TabPlayer2[Players],MATCH(P2296,TabPlayer2[Players],0)+1)))</f>
        <v/>
      </c>
      <c r="Q2297" t="str">
        <f t="shared" si="179"/>
        <v/>
      </c>
      <c r="R2297" t="str">
        <f>IF(TabResults[[#This Row],[Games-Periods-Players]]="","",1)</f>
        <v/>
      </c>
    </row>
    <row r="2298" spans="10:18" hidden="1" x14ac:dyDescent="0.25">
      <c r="J2298" s="11" t="str">
        <f t="shared" si="178"/>
        <v/>
      </c>
      <c r="K2298" t="str">
        <f>IF(ROW()-ROW($K$4)+1&gt;COUNTA($J$4:$J$5000)*COUNTA(TabPP[Players playing]),"",INDEX($J$4:$J$5000,INT((ROW()-ROW($K$4))/COUNTA(TabPP[Players playing])+1))&amp;"-"&amp;INDEX(TabPP[Players playing],MOD(ROW()-ROW($K$4),COUNTA(TabPP[Players playing]))+1))</f>
        <v>G6--</v>
      </c>
      <c r="L2298" t="str">
        <f t="shared" si="180"/>
        <v/>
      </c>
      <c r="M2298" t="str">
        <f t="shared" si="181"/>
        <v/>
      </c>
      <c r="N2298" t="str">
        <f t="shared" si="182"/>
        <v/>
      </c>
      <c r="O2298" t="str">
        <f t="array" ref="O2298">IFERROR(INDEX($L$4:$L$5000,_xlfn.AGGREGATE(15,6,IF($L$4:$L$5000&lt;&gt;"",ROW($L$4:$L$5000)-ROW($L$4)+1,NA()),ROWS($O$4:O2298))),"")</f>
        <v/>
      </c>
      <c r="P2298" t="str">
        <f>IF(O2298="","",IF(INDEX(TabPlayer2[Players],MATCH(P2297,TabPlayer2[Players],0)+1)="",$B$4,INDEX(TabPlayer2[Players],MATCH(P2297,TabPlayer2[Players],0)+1)))</f>
        <v/>
      </c>
      <c r="Q2298" t="str">
        <f t="shared" si="179"/>
        <v/>
      </c>
      <c r="R2298" t="str">
        <f>IF(TabResults[[#This Row],[Games-Periods-Players]]="","",1)</f>
        <v/>
      </c>
    </row>
    <row r="2299" spans="10:18" hidden="1" x14ac:dyDescent="0.25">
      <c r="J2299" s="11" t="str">
        <f t="shared" si="178"/>
        <v/>
      </c>
      <c r="K2299" t="str">
        <f>IF(ROW()-ROW($K$4)+1&gt;COUNTA($J$4:$J$5000)*COUNTA(TabPP[Players playing]),"",INDEX($J$4:$J$5000,INT((ROW()-ROW($K$4))/COUNTA(TabPP[Players playing])+1))&amp;"-"&amp;INDEX(TabPP[Players playing],MOD(ROW()-ROW($K$4),COUNTA(TabPP[Players playing]))+1))</f>
        <v>G6--</v>
      </c>
      <c r="L2299" t="str">
        <f t="shared" si="180"/>
        <v/>
      </c>
      <c r="M2299" t="str">
        <f t="shared" si="181"/>
        <v/>
      </c>
      <c r="N2299" t="str">
        <f t="shared" si="182"/>
        <v/>
      </c>
      <c r="O2299" t="str">
        <f t="array" ref="O2299">IFERROR(INDEX($L$4:$L$5000,_xlfn.AGGREGATE(15,6,IF($L$4:$L$5000&lt;&gt;"",ROW($L$4:$L$5000)-ROW($L$4)+1,NA()),ROWS($O$4:O2299))),"")</f>
        <v/>
      </c>
      <c r="P2299" t="str">
        <f>IF(O2299="","",IF(INDEX(TabPlayer2[Players],MATCH(P2298,TabPlayer2[Players],0)+1)="",$B$4,INDEX(TabPlayer2[Players],MATCH(P2298,TabPlayer2[Players],0)+1)))</f>
        <v/>
      </c>
      <c r="Q2299" t="str">
        <f t="shared" si="179"/>
        <v/>
      </c>
      <c r="R2299" t="str">
        <f>IF(TabResults[[#This Row],[Games-Periods-Players]]="","",1)</f>
        <v/>
      </c>
    </row>
    <row r="2300" spans="10:18" hidden="1" x14ac:dyDescent="0.25">
      <c r="J2300" s="11" t="str">
        <f t="shared" si="178"/>
        <v/>
      </c>
      <c r="K2300" t="str">
        <f>IF(ROW()-ROW($K$4)+1&gt;COUNTA($J$4:$J$5000)*COUNTA(TabPP[Players playing]),"",INDEX($J$4:$J$5000,INT((ROW()-ROW($K$4))/COUNTA(TabPP[Players playing])+1))&amp;"-"&amp;INDEX(TabPP[Players playing],MOD(ROW()-ROW($K$4),COUNTA(TabPP[Players playing]))+1))</f>
        <v>G6--</v>
      </c>
      <c r="L2300" t="str">
        <f t="shared" si="180"/>
        <v/>
      </c>
      <c r="M2300" t="str">
        <f t="shared" si="181"/>
        <v/>
      </c>
      <c r="N2300" t="str">
        <f t="shared" si="182"/>
        <v/>
      </c>
      <c r="O2300" t="str">
        <f t="array" ref="O2300">IFERROR(INDEX($L$4:$L$5000,_xlfn.AGGREGATE(15,6,IF($L$4:$L$5000&lt;&gt;"",ROW($L$4:$L$5000)-ROW($L$4)+1,NA()),ROWS($O$4:O2300))),"")</f>
        <v/>
      </c>
      <c r="P2300" t="str">
        <f>IF(O2300="","",IF(INDEX(TabPlayer2[Players],MATCH(P2299,TabPlayer2[Players],0)+1)="",$B$4,INDEX(TabPlayer2[Players],MATCH(P2299,TabPlayer2[Players],0)+1)))</f>
        <v/>
      </c>
      <c r="Q2300" t="str">
        <f t="shared" si="179"/>
        <v/>
      </c>
      <c r="R2300" t="str">
        <f>IF(TabResults[[#This Row],[Games-Periods-Players]]="","",1)</f>
        <v/>
      </c>
    </row>
    <row r="2301" spans="10:18" hidden="1" x14ac:dyDescent="0.25">
      <c r="J2301" s="11" t="str">
        <f t="shared" si="178"/>
        <v/>
      </c>
      <c r="K2301" t="str">
        <f>IF(ROW()-ROW($K$4)+1&gt;COUNTA($J$4:$J$5000)*COUNTA(TabPP[Players playing]),"",INDEX($J$4:$J$5000,INT((ROW()-ROW($K$4))/COUNTA(TabPP[Players playing])+1))&amp;"-"&amp;INDEX(TabPP[Players playing],MOD(ROW()-ROW($K$4),COUNTA(TabPP[Players playing]))+1))</f>
        <v>G6--</v>
      </c>
      <c r="L2301" t="str">
        <f t="shared" si="180"/>
        <v/>
      </c>
      <c r="M2301" t="str">
        <f t="shared" si="181"/>
        <v/>
      </c>
      <c r="N2301" t="str">
        <f t="shared" si="182"/>
        <v/>
      </c>
      <c r="O2301" t="str">
        <f t="array" ref="O2301">IFERROR(INDEX($L$4:$L$5000,_xlfn.AGGREGATE(15,6,IF($L$4:$L$5000&lt;&gt;"",ROW($L$4:$L$5000)-ROW($L$4)+1,NA()),ROWS($O$4:O2301))),"")</f>
        <v/>
      </c>
      <c r="P2301" t="str">
        <f>IF(O2301="","",IF(INDEX(TabPlayer2[Players],MATCH(P2300,TabPlayer2[Players],0)+1)="",$B$4,INDEX(TabPlayer2[Players],MATCH(P2300,TabPlayer2[Players],0)+1)))</f>
        <v/>
      </c>
      <c r="Q2301" t="str">
        <f t="shared" si="179"/>
        <v/>
      </c>
      <c r="R2301" t="str">
        <f>IF(TabResults[[#This Row],[Games-Periods-Players]]="","",1)</f>
        <v/>
      </c>
    </row>
    <row r="2302" spans="10:18" hidden="1" x14ac:dyDescent="0.25">
      <c r="J2302" s="11" t="str">
        <f t="shared" si="178"/>
        <v/>
      </c>
      <c r="K2302" t="str">
        <f>IF(ROW()-ROW($K$4)+1&gt;COUNTA($J$4:$J$5000)*COUNTA(TabPP[Players playing]),"",INDEX($J$4:$J$5000,INT((ROW()-ROW($K$4))/COUNTA(TabPP[Players playing])+1))&amp;"-"&amp;INDEX(TabPP[Players playing],MOD(ROW()-ROW($K$4),COUNTA(TabPP[Players playing]))+1))</f>
        <v>G6--</v>
      </c>
      <c r="L2302" t="str">
        <f t="shared" si="180"/>
        <v/>
      </c>
      <c r="M2302" t="str">
        <f t="shared" si="181"/>
        <v/>
      </c>
      <c r="N2302" t="str">
        <f t="shared" si="182"/>
        <v/>
      </c>
      <c r="O2302" t="str">
        <f t="array" ref="O2302">IFERROR(INDEX($L$4:$L$5000,_xlfn.AGGREGATE(15,6,IF($L$4:$L$5000&lt;&gt;"",ROW($L$4:$L$5000)-ROW($L$4)+1,NA()),ROWS($O$4:O2302))),"")</f>
        <v/>
      </c>
      <c r="P2302" t="str">
        <f>IF(O2302="","",IF(INDEX(TabPlayer2[Players],MATCH(P2301,TabPlayer2[Players],0)+1)="",$B$4,INDEX(TabPlayer2[Players],MATCH(P2301,TabPlayer2[Players],0)+1)))</f>
        <v/>
      </c>
      <c r="Q2302" t="str">
        <f t="shared" si="179"/>
        <v/>
      </c>
      <c r="R2302" t="str">
        <f>IF(TabResults[[#This Row],[Games-Periods-Players]]="","",1)</f>
        <v/>
      </c>
    </row>
    <row r="2303" spans="10:18" hidden="1" x14ac:dyDescent="0.25">
      <c r="J2303" s="11" t="str">
        <f t="shared" si="178"/>
        <v/>
      </c>
      <c r="K2303" t="str">
        <f>IF(ROW()-ROW($K$4)+1&gt;COUNTA($J$4:$J$5000)*COUNTA(TabPP[Players playing]),"",INDEX($J$4:$J$5000,INT((ROW()-ROW($K$4))/COUNTA(TabPP[Players playing])+1))&amp;"-"&amp;INDEX(TabPP[Players playing],MOD(ROW()-ROW($K$4),COUNTA(TabPP[Players playing]))+1))</f>
        <v>G6--</v>
      </c>
      <c r="L2303" t="str">
        <f t="shared" si="180"/>
        <v/>
      </c>
      <c r="M2303" t="str">
        <f t="shared" si="181"/>
        <v/>
      </c>
      <c r="N2303" t="str">
        <f t="shared" si="182"/>
        <v/>
      </c>
      <c r="O2303" t="str">
        <f t="array" ref="O2303">IFERROR(INDEX($L$4:$L$5000,_xlfn.AGGREGATE(15,6,IF($L$4:$L$5000&lt;&gt;"",ROW($L$4:$L$5000)-ROW($L$4)+1,NA()),ROWS($O$4:O2303))),"")</f>
        <v/>
      </c>
      <c r="P2303" t="str">
        <f>IF(O2303="","",IF(INDEX(TabPlayer2[Players],MATCH(P2302,TabPlayer2[Players],0)+1)="",$B$4,INDEX(TabPlayer2[Players],MATCH(P2302,TabPlayer2[Players],0)+1)))</f>
        <v/>
      </c>
      <c r="Q2303" t="str">
        <f t="shared" si="179"/>
        <v/>
      </c>
      <c r="R2303" t="str">
        <f>IF(TabResults[[#This Row],[Games-Periods-Players]]="","",1)</f>
        <v/>
      </c>
    </row>
    <row r="2304" spans="10:18" hidden="1" x14ac:dyDescent="0.25">
      <c r="J2304" s="11" t="str">
        <f t="shared" si="178"/>
        <v/>
      </c>
      <c r="K2304" t="str">
        <f>IF(ROW()-ROW($K$4)+1&gt;COUNTA($J$4:$J$5000)*COUNTA(TabPP[Players playing]),"",INDEX($J$4:$J$5000,INT((ROW()-ROW($K$4))/COUNTA(TabPP[Players playing])+1))&amp;"-"&amp;INDEX(TabPP[Players playing],MOD(ROW()-ROW($K$4),COUNTA(TabPP[Players playing]))+1))</f>
        <v>G6--PP1</v>
      </c>
      <c r="L2304" t="str">
        <f t="shared" si="180"/>
        <v/>
      </c>
      <c r="M2304" t="str">
        <f t="shared" si="181"/>
        <v/>
      </c>
      <c r="N2304" t="str">
        <f t="shared" si="182"/>
        <v/>
      </c>
      <c r="O2304" t="str">
        <f t="array" ref="O2304">IFERROR(INDEX($L$4:$L$5000,_xlfn.AGGREGATE(15,6,IF($L$4:$L$5000&lt;&gt;"",ROW($L$4:$L$5000)-ROW($L$4)+1,NA()),ROWS($O$4:O2304))),"")</f>
        <v/>
      </c>
      <c r="P2304" t="str">
        <f>IF(O2304="","",IF(INDEX(TabPlayer2[Players],MATCH(P2303,TabPlayer2[Players],0)+1)="",$B$4,INDEX(TabPlayer2[Players],MATCH(P2303,TabPlayer2[Players],0)+1)))</f>
        <v/>
      </c>
      <c r="Q2304" t="str">
        <f t="shared" si="179"/>
        <v/>
      </c>
      <c r="R2304" t="str">
        <f>IF(TabResults[[#This Row],[Games-Periods-Players]]="","",1)</f>
        <v/>
      </c>
    </row>
    <row r="2305" spans="10:18" hidden="1" x14ac:dyDescent="0.25">
      <c r="J2305" s="11" t="str">
        <f t="shared" si="178"/>
        <v/>
      </c>
      <c r="K2305" t="str">
        <f>IF(ROW()-ROW($K$4)+1&gt;COUNTA($J$4:$J$5000)*COUNTA(TabPP[Players playing]),"",INDEX($J$4:$J$5000,INT((ROW()-ROW($K$4))/COUNTA(TabPP[Players playing])+1))&amp;"-"&amp;INDEX(TabPP[Players playing],MOD(ROW()-ROW($K$4),COUNTA(TabPP[Players playing]))+1))</f>
        <v>G6--PP2</v>
      </c>
      <c r="L2305" t="str">
        <f t="shared" si="180"/>
        <v/>
      </c>
      <c r="M2305" t="str">
        <f t="shared" si="181"/>
        <v/>
      </c>
      <c r="N2305" t="str">
        <f t="shared" si="182"/>
        <v/>
      </c>
      <c r="O2305" t="str">
        <f t="array" ref="O2305">IFERROR(INDEX($L$4:$L$5000,_xlfn.AGGREGATE(15,6,IF($L$4:$L$5000&lt;&gt;"",ROW($L$4:$L$5000)-ROW($L$4)+1,NA()),ROWS($O$4:O2305))),"")</f>
        <v/>
      </c>
      <c r="P2305" t="str">
        <f>IF(O2305="","",IF(INDEX(TabPlayer2[Players],MATCH(P2304,TabPlayer2[Players],0)+1)="",$B$4,INDEX(TabPlayer2[Players],MATCH(P2304,TabPlayer2[Players],0)+1)))</f>
        <v/>
      </c>
      <c r="Q2305" t="str">
        <f t="shared" si="179"/>
        <v/>
      </c>
      <c r="R2305" t="str">
        <f>IF(TabResults[[#This Row],[Games-Periods-Players]]="","",1)</f>
        <v/>
      </c>
    </row>
    <row r="2306" spans="10:18" hidden="1" x14ac:dyDescent="0.25">
      <c r="J2306" s="11" t="str">
        <f t="shared" si="178"/>
        <v/>
      </c>
      <c r="K2306" t="str">
        <f>IF(ROW()-ROW($K$4)+1&gt;COUNTA($J$4:$J$5000)*COUNTA(TabPP[Players playing]),"",INDEX($J$4:$J$5000,INT((ROW()-ROW($K$4))/COUNTA(TabPP[Players playing])+1))&amp;"-"&amp;INDEX(TabPP[Players playing],MOD(ROW()-ROW($K$4),COUNTA(TabPP[Players playing]))+1))</f>
        <v>G6--PP3</v>
      </c>
      <c r="L2306" t="str">
        <f t="shared" si="180"/>
        <v/>
      </c>
      <c r="M2306" t="str">
        <f t="shared" si="181"/>
        <v/>
      </c>
      <c r="N2306" t="str">
        <f t="shared" si="182"/>
        <v/>
      </c>
      <c r="O2306" t="str">
        <f t="array" ref="O2306">IFERROR(INDEX($L$4:$L$5000,_xlfn.AGGREGATE(15,6,IF($L$4:$L$5000&lt;&gt;"",ROW($L$4:$L$5000)-ROW($L$4)+1,NA()),ROWS($O$4:O2306))),"")</f>
        <v/>
      </c>
      <c r="P2306" t="str">
        <f>IF(O2306="","",IF(INDEX(TabPlayer2[Players],MATCH(P2305,TabPlayer2[Players],0)+1)="",$B$4,INDEX(TabPlayer2[Players],MATCH(P2305,TabPlayer2[Players],0)+1)))</f>
        <v/>
      </c>
      <c r="Q2306" t="str">
        <f t="shared" si="179"/>
        <v/>
      </c>
      <c r="R2306" t="str">
        <f>IF(TabResults[[#This Row],[Games-Periods-Players]]="","",1)</f>
        <v/>
      </c>
    </row>
    <row r="2307" spans="10:18" hidden="1" x14ac:dyDescent="0.25">
      <c r="J2307" s="11" t="str">
        <f t="shared" si="178"/>
        <v/>
      </c>
      <c r="K2307" t="str">
        <f>IF(ROW()-ROW($K$4)+1&gt;COUNTA($J$4:$J$5000)*COUNTA(TabPP[Players playing]),"",INDEX($J$4:$J$5000,INT((ROW()-ROW($K$4))/COUNTA(TabPP[Players playing])+1))&amp;"-"&amp;INDEX(TabPP[Players playing],MOD(ROW()-ROW($K$4),COUNTA(TabPP[Players playing]))+1))</f>
        <v>G6--PP4</v>
      </c>
      <c r="L2307" t="str">
        <f t="shared" si="180"/>
        <v/>
      </c>
      <c r="M2307" t="str">
        <f t="shared" si="181"/>
        <v/>
      </c>
      <c r="N2307" t="str">
        <f t="shared" si="182"/>
        <v/>
      </c>
      <c r="O2307" t="str">
        <f t="array" ref="O2307">IFERROR(INDEX($L$4:$L$5000,_xlfn.AGGREGATE(15,6,IF($L$4:$L$5000&lt;&gt;"",ROW($L$4:$L$5000)-ROW($L$4)+1,NA()),ROWS($O$4:O2307))),"")</f>
        <v/>
      </c>
      <c r="P2307" t="str">
        <f>IF(O2307="","",IF(INDEX(TabPlayer2[Players],MATCH(P2306,TabPlayer2[Players],0)+1)="",$B$4,INDEX(TabPlayer2[Players],MATCH(P2306,TabPlayer2[Players],0)+1)))</f>
        <v/>
      </c>
      <c r="Q2307" t="str">
        <f t="shared" si="179"/>
        <v/>
      </c>
      <c r="R2307" t="str">
        <f>IF(TabResults[[#This Row],[Games-Periods-Players]]="","",1)</f>
        <v/>
      </c>
    </row>
    <row r="2308" spans="10:18" hidden="1" x14ac:dyDescent="0.25">
      <c r="J2308" s="11" t="str">
        <f t="shared" ref="J2308:J2371" si="183">IF(ROW()-ROW($J$4)+1&gt;COUNTA($D$4:$D$23)*COUNTA($F$4:$F$23),"",INDEX($D$4:$D$23,INT((ROW()-ROW($J$4))/COUNTA($F$4:$F$23)+1))&amp;"-"&amp;INDEX($F$4:$F$23,MOD(ROW()-ROW($J$4),COUNTA($F$4:$F$23))+1))</f>
        <v/>
      </c>
      <c r="K2308" t="str">
        <f>IF(ROW()-ROW($K$4)+1&gt;COUNTA($J$4:$J$5000)*COUNTA(TabPP[Players playing]),"",INDEX($J$4:$J$5000,INT((ROW()-ROW($K$4))/COUNTA(TabPP[Players playing])+1))&amp;"-"&amp;INDEX(TabPP[Players playing],MOD(ROW()-ROW($K$4),COUNTA(TabPP[Players playing]))+1))</f>
        <v>G6--PP5</v>
      </c>
      <c r="L2308" t="str">
        <f t="shared" si="180"/>
        <v/>
      </c>
      <c r="M2308" t="str">
        <f t="shared" si="181"/>
        <v/>
      </c>
      <c r="N2308" t="str">
        <f t="shared" si="182"/>
        <v/>
      </c>
      <c r="O2308" t="str">
        <f t="array" ref="O2308">IFERROR(INDEX($L$4:$L$5000,_xlfn.AGGREGATE(15,6,IF($L$4:$L$5000&lt;&gt;"",ROW($L$4:$L$5000)-ROW($L$4)+1,NA()),ROWS($O$4:O2308))),"")</f>
        <v/>
      </c>
      <c r="P2308" t="str">
        <f>IF(O2308="","",IF(INDEX(TabPlayer2[Players],MATCH(P2307,TabPlayer2[Players],0)+1)="",$B$4,INDEX(TabPlayer2[Players],MATCH(P2307,TabPlayer2[Players],0)+1)))</f>
        <v/>
      </c>
      <c r="Q2308" t="str">
        <f t="shared" ref="Q2308:Q2371" si="184">IF(O2308="","",M2308&amp;"-"&amp;N2308&amp;"-"&amp;P2308)</f>
        <v/>
      </c>
      <c r="R2308" t="str">
        <f>IF(TabResults[[#This Row],[Games-Periods-Players]]="","",1)</f>
        <v/>
      </c>
    </row>
    <row r="2309" spans="10:18" hidden="1" x14ac:dyDescent="0.25">
      <c r="J2309" s="11" t="str">
        <f t="shared" si="183"/>
        <v/>
      </c>
      <c r="K2309" t="str">
        <f>IF(ROW()-ROW($K$4)+1&gt;COUNTA($J$4:$J$5000)*COUNTA(TabPP[Players playing]),"",INDEX($J$4:$J$5000,INT((ROW()-ROW($K$4))/COUNTA(TabPP[Players playing])+1))&amp;"-"&amp;INDEX(TabPP[Players playing],MOD(ROW()-ROW($K$4),COUNTA(TabPP[Players playing]))+1))</f>
        <v>G6--</v>
      </c>
      <c r="L2309" t="str">
        <f t="shared" ref="L2309:L2372" si="185">IF(LEN(K2309)&gt;=9,K2309,"")</f>
        <v/>
      </c>
      <c r="M2309" t="str">
        <f t="shared" ref="M2309:M2372" si="186">TRIM(LEFT(SUBSTITUTE(O2309,"-",REPT(" ",LEN(O2309))),LEN(O2309)))</f>
        <v/>
      </c>
      <c r="N2309" t="str">
        <f t="shared" ref="N2309:N2372" si="187">TRIM(MID(SUBSTITUTE(O2309,"-",REPT(" ",LEN(O2309))),(2-1)*LEN(O2309)+1,LEN(O2309)))</f>
        <v/>
      </c>
      <c r="O2309" t="str">
        <f t="array" ref="O2309">IFERROR(INDEX($L$4:$L$5000,_xlfn.AGGREGATE(15,6,IF($L$4:$L$5000&lt;&gt;"",ROW($L$4:$L$5000)-ROW($L$4)+1,NA()),ROWS($O$4:O2309))),"")</f>
        <v/>
      </c>
      <c r="P2309" t="str">
        <f>IF(O2309="","",IF(INDEX(TabPlayer2[Players],MATCH(P2308,TabPlayer2[Players],0)+1)="",$B$4,INDEX(TabPlayer2[Players],MATCH(P2308,TabPlayer2[Players],0)+1)))</f>
        <v/>
      </c>
      <c r="Q2309" t="str">
        <f t="shared" si="184"/>
        <v/>
      </c>
      <c r="R2309" t="str">
        <f>IF(TabResults[[#This Row],[Games-Periods-Players]]="","",1)</f>
        <v/>
      </c>
    </row>
    <row r="2310" spans="10:18" hidden="1" x14ac:dyDescent="0.25">
      <c r="J2310" s="11" t="str">
        <f t="shared" si="183"/>
        <v/>
      </c>
      <c r="K2310" t="str">
        <f>IF(ROW()-ROW($K$4)+1&gt;COUNTA($J$4:$J$5000)*COUNTA(TabPP[Players playing]),"",INDEX($J$4:$J$5000,INT((ROW()-ROW($K$4))/COUNTA(TabPP[Players playing])+1))&amp;"-"&amp;INDEX(TabPP[Players playing],MOD(ROW()-ROW($K$4),COUNTA(TabPP[Players playing]))+1))</f>
        <v>G6--</v>
      </c>
      <c r="L2310" t="str">
        <f t="shared" si="185"/>
        <v/>
      </c>
      <c r="M2310" t="str">
        <f t="shared" si="186"/>
        <v/>
      </c>
      <c r="N2310" t="str">
        <f t="shared" si="187"/>
        <v/>
      </c>
      <c r="O2310" t="str">
        <f t="array" ref="O2310">IFERROR(INDEX($L$4:$L$5000,_xlfn.AGGREGATE(15,6,IF($L$4:$L$5000&lt;&gt;"",ROW($L$4:$L$5000)-ROW($L$4)+1,NA()),ROWS($O$4:O2310))),"")</f>
        <v/>
      </c>
      <c r="P2310" t="str">
        <f>IF(O2310="","",IF(INDEX(TabPlayer2[Players],MATCH(P2309,TabPlayer2[Players],0)+1)="",$B$4,INDEX(TabPlayer2[Players],MATCH(P2309,TabPlayer2[Players],0)+1)))</f>
        <v/>
      </c>
      <c r="Q2310" t="str">
        <f t="shared" si="184"/>
        <v/>
      </c>
      <c r="R2310" t="str">
        <f>IF(TabResults[[#This Row],[Games-Periods-Players]]="","",1)</f>
        <v/>
      </c>
    </row>
    <row r="2311" spans="10:18" hidden="1" x14ac:dyDescent="0.25">
      <c r="J2311" s="11" t="str">
        <f t="shared" si="183"/>
        <v/>
      </c>
      <c r="K2311" t="str">
        <f>IF(ROW()-ROW($K$4)+1&gt;COUNTA($J$4:$J$5000)*COUNTA(TabPP[Players playing]),"",INDEX($J$4:$J$5000,INT((ROW()-ROW($K$4))/COUNTA(TabPP[Players playing])+1))&amp;"-"&amp;INDEX(TabPP[Players playing],MOD(ROW()-ROW($K$4),COUNTA(TabPP[Players playing]))+1))</f>
        <v>G6--</v>
      </c>
      <c r="L2311" t="str">
        <f t="shared" si="185"/>
        <v/>
      </c>
      <c r="M2311" t="str">
        <f t="shared" si="186"/>
        <v/>
      </c>
      <c r="N2311" t="str">
        <f t="shared" si="187"/>
        <v/>
      </c>
      <c r="O2311" t="str">
        <f t="array" ref="O2311">IFERROR(INDEX($L$4:$L$5000,_xlfn.AGGREGATE(15,6,IF($L$4:$L$5000&lt;&gt;"",ROW($L$4:$L$5000)-ROW($L$4)+1,NA()),ROWS($O$4:O2311))),"")</f>
        <v/>
      </c>
      <c r="P2311" t="str">
        <f>IF(O2311="","",IF(INDEX(TabPlayer2[Players],MATCH(P2310,TabPlayer2[Players],0)+1)="",$B$4,INDEX(TabPlayer2[Players],MATCH(P2310,TabPlayer2[Players],0)+1)))</f>
        <v/>
      </c>
      <c r="Q2311" t="str">
        <f t="shared" si="184"/>
        <v/>
      </c>
      <c r="R2311" t="str">
        <f>IF(TabResults[[#This Row],[Games-Periods-Players]]="","",1)</f>
        <v/>
      </c>
    </row>
    <row r="2312" spans="10:18" hidden="1" x14ac:dyDescent="0.25">
      <c r="J2312" s="11" t="str">
        <f t="shared" si="183"/>
        <v/>
      </c>
      <c r="K2312" t="str">
        <f>IF(ROW()-ROW($K$4)+1&gt;COUNTA($J$4:$J$5000)*COUNTA(TabPP[Players playing]),"",INDEX($J$4:$J$5000,INT((ROW()-ROW($K$4))/COUNTA(TabPP[Players playing])+1))&amp;"-"&amp;INDEX(TabPP[Players playing],MOD(ROW()-ROW($K$4),COUNTA(TabPP[Players playing]))+1))</f>
        <v>G6--</v>
      </c>
      <c r="L2312" t="str">
        <f t="shared" si="185"/>
        <v/>
      </c>
      <c r="M2312" t="str">
        <f t="shared" si="186"/>
        <v/>
      </c>
      <c r="N2312" t="str">
        <f t="shared" si="187"/>
        <v/>
      </c>
      <c r="O2312" t="str">
        <f t="array" ref="O2312">IFERROR(INDEX($L$4:$L$5000,_xlfn.AGGREGATE(15,6,IF($L$4:$L$5000&lt;&gt;"",ROW($L$4:$L$5000)-ROW($L$4)+1,NA()),ROWS($O$4:O2312))),"")</f>
        <v/>
      </c>
      <c r="P2312" t="str">
        <f>IF(O2312="","",IF(INDEX(TabPlayer2[Players],MATCH(P2311,TabPlayer2[Players],0)+1)="",$B$4,INDEX(TabPlayer2[Players],MATCH(P2311,TabPlayer2[Players],0)+1)))</f>
        <v/>
      </c>
      <c r="Q2312" t="str">
        <f t="shared" si="184"/>
        <v/>
      </c>
      <c r="R2312" t="str">
        <f>IF(TabResults[[#This Row],[Games-Periods-Players]]="","",1)</f>
        <v/>
      </c>
    </row>
    <row r="2313" spans="10:18" hidden="1" x14ac:dyDescent="0.25">
      <c r="J2313" s="11" t="str">
        <f t="shared" si="183"/>
        <v/>
      </c>
      <c r="K2313" t="str">
        <f>IF(ROW()-ROW($K$4)+1&gt;COUNTA($J$4:$J$5000)*COUNTA(TabPP[Players playing]),"",INDEX($J$4:$J$5000,INT((ROW()-ROW($K$4))/COUNTA(TabPP[Players playing])+1))&amp;"-"&amp;INDEX(TabPP[Players playing],MOD(ROW()-ROW($K$4),COUNTA(TabPP[Players playing]))+1))</f>
        <v>G6--</v>
      </c>
      <c r="L2313" t="str">
        <f t="shared" si="185"/>
        <v/>
      </c>
      <c r="M2313" t="str">
        <f t="shared" si="186"/>
        <v/>
      </c>
      <c r="N2313" t="str">
        <f t="shared" si="187"/>
        <v/>
      </c>
      <c r="O2313" t="str">
        <f t="array" ref="O2313">IFERROR(INDEX($L$4:$L$5000,_xlfn.AGGREGATE(15,6,IF($L$4:$L$5000&lt;&gt;"",ROW($L$4:$L$5000)-ROW($L$4)+1,NA()),ROWS($O$4:O2313))),"")</f>
        <v/>
      </c>
      <c r="P2313" t="str">
        <f>IF(O2313="","",IF(INDEX(TabPlayer2[Players],MATCH(P2312,TabPlayer2[Players],0)+1)="",$B$4,INDEX(TabPlayer2[Players],MATCH(P2312,TabPlayer2[Players],0)+1)))</f>
        <v/>
      </c>
      <c r="Q2313" t="str">
        <f t="shared" si="184"/>
        <v/>
      </c>
      <c r="R2313" t="str">
        <f>IF(TabResults[[#This Row],[Games-Periods-Players]]="","",1)</f>
        <v/>
      </c>
    </row>
    <row r="2314" spans="10:18" hidden="1" x14ac:dyDescent="0.25">
      <c r="J2314" s="11" t="str">
        <f t="shared" si="183"/>
        <v/>
      </c>
      <c r="K2314" t="str">
        <f>IF(ROW()-ROW($K$4)+1&gt;COUNTA($J$4:$J$5000)*COUNTA(TabPP[Players playing]),"",INDEX($J$4:$J$5000,INT((ROW()-ROW($K$4))/COUNTA(TabPP[Players playing])+1))&amp;"-"&amp;INDEX(TabPP[Players playing],MOD(ROW()-ROW($K$4),COUNTA(TabPP[Players playing]))+1))</f>
        <v>G6--</v>
      </c>
      <c r="L2314" t="str">
        <f t="shared" si="185"/>
        <v/>
      </c>
      <c r="M2314" t="str">
        <f t="shared" si="186"/>
        <v/>
      </c>
      <c r="N2314" t="str">
        <f t="shared" si="187"/>
        <v/>
      </c>
      <c r="O2314" t="str">
        <f t="array" ref="O2314">IFERROR(INDEX($L$4:$L$5000,_xlfn.AGGREGATE(15,6,IF($L$4:$L$5000&lt;&gt;"",ROW($L$4:$L$5000)-ROW($L$4)+1,NA()),ROWS($O$4:O2314))),"")</f>
        <v/>
      </c>
      <c r="P2314" t="str">
        <f>IF(O2314="","",IF(INDEX(TabPlayer2[Players],MATCH(P2313,TabPlayer2[Players],0)+1)="",$B$4,INDEX(TabPlayer2[Players],MATCH(P2313,TabPlayer2[Players],0)+1)))</f>
        <v/>
      </c>
      <c r="Q2314" t="str">
        <f t="shared" si="184"/>
        <v/>
      </c>
      <c r="R2314" t="str">
        <f>IF(TabResults[[#This Row],[Games-Periods-Players]]="","",1)</f>
        <v/>
      </c>
    </row>
    <row r="2315" spans="10:18" hidden="1" x14ac:dyDescent="0.25">
      <c r="J2315" s="11" t="str">
        <f t="shared" si="183"/>
        <v/>
      </c>
      <c r="K2315" t="str">
        <f>IF(ROW()-ROW($K$4)+1&gt;COUNTA($J$4:$J$5000)*COUNTA(TabPP[Players playing]),"",INDEX($J$4:$J$5000,INT((ROW()-ROW($K$4))/COUNTA(TabPP[Players playing])+1))&amp;"-"&amp;INDEX(TabPP[Players playing],MOD(ROW()-ROW($K$4),COUNTA(TabPP[Players playing]))+1))</f>
        <v>G6--</v>
      </c>
      <c r="L2315" t="str">
        <f t="shared" si="185"/>
        <v/>
      </c>
      <c r="M2315" t="str">
        <f t="shared" si="186"/>
        <v/>
      </c>
      <c r="N2315" t="str">
        <f t="shared" si="187"/>
        <v/>
      </c>
      <c r="O2315" t="str">
        <f t="array" ref="O2315">IFERROR(INDEX($L$4:$L$5000,_xlfn.AGGREGATE(15,6,IF($L$4:$L$5000&lt;&gt;"",ROW($L$4:$L$5000)-ROW($L$4)+1,NA()),ROWS($O$4:O2315))),"")</f>
        <v/>
      </c>
      <c r="P2315" t="str">
        <f>IF(O2315="","",IF(INDEX(TabPlayer2[Players],MATCH(P2314,TabPlayer2[Players],0)+1)="",$B$4,INDEX(TabPlayer2[Players],MATCH(P2314,TabPlayer2[Players],0)+1)))</f>
        <v/>
      </c>
      <c r="Q2315" t="str">
        <f t="shared" si="184"/>
        <v/>
      </c>
      <c r="R2315" t="str">
        <f>IF(TabResults[[#This Row],[Games-Periods-Players]]="","",1)</f>
        <v/>
      </c>
    </row>
    <row r="2316" spans="10:18" hidden="1" x14ac:dyDescent="0.25">
      <c r="J2316" s="11" t="str">
        <f t="shared" si="183"/>
        <v/>
      </c>
      <c r="K2316" t="str">
        <f>IF(ROW()-ROW($K$4)+1&gt;COUNTA($J$4:$J$5000)*COUNTA(TabPP[Players playing]),"",INDEX($J$4:$J$5000,INT((ROW()-ROW($K$4))/COUNTA(TabPP[Players playing])+1))&amp;"-"&amp;INDEX(TabPP[Players playing],MOD(ROW()-ROW($K$4),COUNTA(TabPP[Players playing]))+1))</f>
        <v>G6--</v>
      </c>
      <c r="L2316" t="str">
        <f t="shared" si="185"/>
        <v/>
      </c>
      <c r="M2316" t="str">
        <f t="shared" si="186"/>
        <v/>
      </c>
      <c r="N2316" t="str">
        <f t="shared" si="187"/>
        <v/>
      </c>
      <c r="O2316" t="str">
        <f t="array" ref="O2316">IFERROR(INDEX($L$4:$L$5000,_xlfn.AGGREGATE(15,6,IF($L$4:$L$5000&lt;&gt;"",ROW($L$4:$L$5000)-ROW($L$4)+1,NA()),ROWS($O$4:O2316))),"")</f>
        <v/>
      </c>
      <c r="P2316" t="str">
        <f>IF(O2316="","",IF(INDEX(TabPlayer2[Players],MATCH(P2315,TabPlayer2[Players],0)+1)="",$B$4,INDEX(TabPlayer2[Players],MATCH(P2315,TabPlayer2[Players],0)+1)))</f>
        <v/>
      </c>
      <c r="Q2316" t="str">
        <f t="shared" si="184"/>
        <v/>
      </c>
      <c r="R2316" t="str">
        <f>IF(TabResults[[#This Row],[Games-Periods-Players]]="","",1)</f>
        <v/>
      </c>
    </row>
    <row r="2317" spans="10:18" hidden="1" x14ac:dyDescent="0.25">
      <c r="J2317" s="11" t="str">
        <f t="shared" si="183"/>
        <v/>
      </c>
      <c r="K2317" t="str">
        <f>IF(ROW()-ROW($K$4)+1&gt;COUNTA($J$4:$J$5000)*COUNTA(TabPP[Players playing]),"",INDEX($J$4:$J$5000,INT((ROW()-ROW($K$4))/COUNTA(TabPP[Players playing])+1))&amp;"-"&amp;INDEX(TabPP[Players playing],MOD(ROW()-ROW($K$4),COUNTA(TabPP[Players playing]))+1))</f>
        <v>G6--</v>
      </c>
      <c r="L2317" t="str">
        <f t="shared" si="185"/>
        <v/>
      </c>
      <c r="M2317" t="str">
        <f t="shared" si="186"/>
        <v/>
      </c>
      <c r="N2317" t="str">
        <f t="shared" si="187"/>
        <v/>
      </c>
      <c r="O2317" t="str">
        <f t="array" ref="O2317">IFERROR(INDEX($L$4:$L$5000,_xlfn.AGGREGATE(15,6,IF($L$4:$L$5000&lt;&gt;"",ROW($L$4:$L$5000)-ROW($L$4)+1,NA()),ROWS($O$4:O2317))),"")</f>
        <v/>
      </c>
      <c r="P2317" t="str">
        <f>IF(O2317="","",IF(INDEX(TabPlayer2[Players],MATCH(P2316,TabPlayer2[Players],0)+1)="",$B$4,INDEX(TabPlayer2[Players],MATCH(P2316,TabPlayer2[Players],0)+1)))</f>
        <v/>
      </c>
      <c r="Q2317" t="str">
        <f t="shared" si="184"/>
        <v/>
      </c>
      <c r="R2317" t="str">
        <f>IF(TabResults[[#This Row],[Games-Periods-Players]]="","",1)</f>
        <v/>
      </c>
    </row>
    <row r="2318" spans="10:18" hidden="1" x14ac:dyDescent="0.25">
      <c r="J2318" s="11" t="str">
        <f t="shared" si="183"/>
        <v/>
      </c>
      <c r="K2318" t="str">
        <f>IF(ROW()-ROW($K$4)+1&gt;COUNTA($J$4:$J$5000)*COUNTA(TabPP[Players playing]),"",INDEX($J$4:$J$5000,INT((ROW()-ROW($K$4))/COUNTA(TabPP[Players playing])+1))&amp;"-"&amp;INDEX(TabPP[Players playing],MOD(ROW()-ROW($K$4),COUNTA(TabPP[Players playing]))+1))</f>
        <v>G6--</v>
      </c>
      <c r="L2318" t="str">
        <f t="shared" si="185"/>
        <v/>
      </c>
      <c r="M2318" t="str">
        <f t="shared" si="186"/>
        <v/>
      </c>
      <c r="N2318" t="str">
        <f t="shared" si="187"/>
        <v/>
      </c>
      <c r="O2318" t="str">
        <f t="array" ref="O2318">IFERROR(INDEX($L$4:$L$5000,_xlfn.AGGREGATE(15,6,IF($L$4:$L$5000&lt;&gt;"",ROW($L$4:$L$5000)-ROW($L$4)+1,NA()),ROWS($O$4:O2318))),"")</f>
        <v/>
      </c>
      <c r="P2318" t="str">
        <f>IF(O2318="","",IF(INDEX(TabPlayer2[Players],MATCH(P2317,TabPlayer2[Players],0)+1)="",$B$4,INDEX(TabPlayer2[Players],MATCH(P2317,TabPlayer2[Players],0)+1)))</f>
        <v/>
      </c>
      <c r="Q2318" t="str">
        <f t="shared" si="184"/>
        <v/>
      </c>
      <c r="R2318" t="str">
        <f>IF(TabResults[[#This Row],[Games-Periods-Players]]="","",1)</f>
        <v/>
      </c>
    </row>
    <row r="2319" spans="10:18" hidden="1" x14ac:dyDescent="0.25">
      <c r="J2319" s="11" t="str">
        <f t="shared" si="183"/>
        <v/>
      </c>
      <c r="K2319" t="str">
        <f>IF(ROW()-ROW($K$4)+1&gt;COUNTA($J$4:$J$5000)*COUNTA(TabPP[Players playing]),"",INDEX($J$4:$J$5000,INT((ROW()-ROW($K$4))/COUNTA(TabPP[Players playing])+1))&amp;"-"&amp;INDEX(TabPP[Players playing],MOD(ROW()-ROW($K$4),COUNTA(TabPP[Players playing]))+1))</f>
        <v>G6--</v>
      </c>
      <c r="L2319" t="str">
        <f t="shared" si="185"/>
        <v/>
      </c>
      <c r="M2319" t="str">
        <f t="shared" si="186"/>
        <v/>
      </c>
      <c r="N2319" t="str">
        <f t="shared" si="187"/>
        <v/>
      </c>
      <c r="O2319" t="str">
        <f t="array" ref="O2319">IFERROR(INDEX($L$4:$L$5000,_xlfn.AGGREGATE(15,6,IF($L$4:$L$5000&lt;&gt;"",ROW($L$4:$L$5000)-ROW($L$4)+1,NA()),ROWS($O$4:O2319))),"")</f>
        <v/>
      </c>
      <c r="P2319" t="str">
        <f>IF(O2319="","",IF(INDEX(TabPlayer2[Players],MATCH(P2318,TabPlayer2[Players],0)+1)="",$B$4,INDEX(TabPlayer2[Players],MATCH(P2318,TabPlayer2[Players],0)+1)))</f>
        <v/>
      </c>
      <c r="Q2319" t="str">
        <f t="shared" si="184"/>
        <v/>
      </c>
      <c r="R2319" t="str">
        <f>IF(TabResults[[#This Row],[Games-Periods-Players]]="","",1)</f>
        <v/>
      </c>
    </row>
    <row r="2320" spans="10:18" hidden="1" x14ac:dyDescent="0.25">
      <c r="J2320" s="11" t="str">
        <f t="shared" si="183"/>
        <v/>
      </c>
      <c r="K2320" t="str">
        <f>IF(ROW()-ROW($K$4)+1&gt;COUNTA($J$4:$J$5000)*COUNTA(TabPP[Players playing]),"",INDEX($J$4:$J$5000,INT((ROW()-ROW($K$4))/COUNTA(TabPP[Players playing])+1))&amp;"-"&amp;INDEX(TabPP[Players playing],MOD(ROW()-ROW($K$4),COUNTA(TabPP[Players playing]))+1))</f>
        <v>G6--</v>
      </c>
      <c r="L2320" t="str">
        <f t="shared" si="185"/>
        <v/>
      </c>
      <c r="M2320" t="str">
        <f t="shared" si="186"/>
        <v/>
      </c>
      <c r="N2320" t="str">
        <f t="shared" si="187"/>
        <v/>
      </c>
      <c r="O2320" t="str">
        <f t="array" ref="O2320">IFERROR(INDEX($L$4:$L$5000,_xlfn.AGGREGATE(15,6,IF($L$4:$L$5000&lt;&gt;"",ROW($L$4:$L$5000)-ROW($L$4)+1,NA()),ROWS($O$4:O2320))),"")</f>
        <v/>
      </c>
      <c r="P2320" t="str">
        <f>IF(O2320="","",IF(INDEX(TabPlayer2[Players],MATCH(P2319,TabPlayer2[Players],0)+1)="",$B$4,INDEX(TabPlayer2[Players],MATCH(P2319,TabPlayer2[Players],0)+1)))</f>
        <v/>
      </c>
      <c r="Q2320" t="str">
        <f t="shared" si="184"/>
        <v/>
      </c>
      <c r="R2320" t="str">
        <f>IF(TabResults[[#This Row],[Games-Periods-Players]]="","",1)</f>
        <v/>
      </c>
    </row>
    <row r="2321" spans="10:18" hidden="1" x14ac:dyDescent="0.25">
      <c r="J2321" s="11" t="str">
        <f t="shared" si="183"/>
        <v/>
      </c>
      <c r="K2321" t="str">
        <f>IF(ROW()-ROW($K$4)+1&gt;COUNTA($J$4:$J$5000)*COUNTA(TabPP[Players playing]),"",INDEX($J$4:$J$5000,INT((ROW()-ROW($K$4))/COUNTA(TabPP[Players playing])+1))&amp;"-"&amp;INDEX(TabPP[Players playing],MOD(ROW()-ROW($K$4),COUNTA(TabPP[Players playing]))+1))</f>
        <v>G6--</v>
      </c>
      <c r="L2321" t="str">
        <f t="shared" si="185"/>
        <v/>
      </c>
      <c r="M2321" t="str">
        <f t="shared" si="186"/>
        <v/>
      </c>
      <c r="N2321" t="str">
        <f t="shared" si="187"/>
        <v/>
      </c>
      <c r="O2321" t="str">
        <f t="array" ref="O2321">IFERROR(INDEX($L$4:$L$5000,_xlfn.AGGREGATE(15,6,IF($L$4:$L$5000&lt;&gt;"",ROW($L$4:$L$5000)-ROW($L$4)+1,NA()),ROWS($O$4:O2321))),"")</f>
        <v/>
      </c>
      <c r="P2321" t="str">
        <f>IF(O2321="","",IF(INDEX(TabPlayer2[Players],MATCH(P2320,TabPlayer2[Players],0)+1)="",$B$4,INDEX(TabPlayer2[Players],MATCH(P2320,TabPlayer2[Players],0)+1)))</f>
        <v/>
      </c>
      <c r="Q2321" t="str">
        <f t="shared" si="184"/>
        <v/>
      </c>
      <c r="R2321" t="str">
        <f>IF(TabResults[[#This Row],[Games-Periods-Players]]="","",1)</f>
        <v/>
      </c>
    </row>
    <row r="2322" spans="10:18" hidden="1" x14ac:dyDescent="0.25">
      <c r="J2322" s="11" t="str">
        <f t="shared" si="183"/>
        <v/>
      </c>
      <c r="K2322" t="str">
        <f>IF(ROW()-ROW($K$4)+1&gt;COUNTA($J$4:$J$5000)*COUNTA(TabPP[Players playing]),"",INDEX($J$4:$J$5000,INT((ROW()-ROW($K$4))/COUNTA(TabPP[Players playing])+1))&amp;"-"&amp;INDEX(TabPP[Players playing],MOD(ROW()-ROW($K$4),COUNTA(TabPP[Players playing]))+1))</f>
        <v>G6--</v>
      </c>
      <c r="L2322" t="str">
        <f t="shared" si="185"/>
        <v/>
      </c>
      <c r="M2322" t="str">
        <f t="shared" si="186"/>
        <v/>
      </c>
      <c r="N2322" t="str">
        <f t="shared" si="187"/>
        <v/>
      </c>
      <c r="O2322" t="str">
        <f t="array" ref="O2322">IFERROR(INDEX($L$4:$L$5000,_xlfn.AGGREGATE(15,6,IF($L$4:$L$5000&lt;&gt;"",ROW($L$4:$L$5000)-ROW($L$4)+1,NA()),ROWS($O$4:O2322))),"")</f>
        <v/>
      </c>
      <c r="P2322" t="str">
        <f>IF(O2322="","",IF(INDEX(TabPlayer2[Players],MATCH(P2321,TabPlayer2[Players],0)+1)="",$B$4,INDEX(TabPlayer2[Players],MATCH(P2321,TabPlayer2[Players],0)+1)))</f>
        <v/>
      </c>
      <c r="Q2322" t="str">
        <f t="shared" si="184"/>
        <v/>
      </c>
      <c r="R2322" t="str">
        <f>IF(TabResults[[#This Row],[Games-Periods-Players]]="","",1)</f>
        <v/>
      </c>
    </row>
    <row r="2323" spans="10:18" hidden="1" x14ac:dyDescent="0.25">
      <c r="J2323" s="11" t="str">
        <f t="shared" si="183"/>
        <v/>
      </c>
      <c r="K2323" t="str">
        <f>IF(ROW()-ROW($K$4)+1&gt;COUNTA($J$4:$J$5000)*COUNTA(TabPP[Players playing]),"",INDEX($J$4:$J$5000,INT((ROW()-ROW($K$4))/COUNTA(TabPP[Players playing])+1))&amp;"-"&amp;INDEX(TabPP[Players playing],MOD(ROW()-ROW($K$4),COUNTA(TabPP[Players playing]))+1))</f>
        <v>G6--</v>
      </c>
      <c r="L2323" t="str">
        <f t="shared" si="185"/>
        <v/>
      </c>
      <c r="M2323" t="str">
        <f t="shared" si="186"/>
        <v/>
      </c>
      <c r="N2323" t="str">
        <f t="shared" si="187"/>
        <v/>
      </c>
      <c r="O2323" t="str">
        <f t="array" ref="O2323">IFERROR(INDEX($L$4:$L$5000,_xlfn.AGGREGATE(15,6,IF($L$4:$L$5000&lt;&gt;"",ROW($L$4:$L$5000)-ROW($L$4)+1,NA()),ROWS($O$4:O2323))),"")</f>
        <v/>
      </c>
      <c r="P2323" t="str">
        <f>IF(O2323="","",IF(INDEX(TabPlayer2[Players],MATCH(P2322,TabPlayer2[Players],0)+1)="",$B$4,INDEX(TabPlayer2[Players],MATCH(P2322,TabPlayer2[Players],0)+1)))</f>
        <v/>
      </c>
      <c r="Q2323" t="str">
        <f t="shared" si="184"/>
        <v/>
      </c>
      <c r="R2323" t="str">
        <f>IF(TabResults[[#This Row],[Games-Periods-Players]]="","",1)</f>
        <v/>
      </c>
    </row>
    <row r="2324" spans="10:18" hidden="1" x14ac:dyDescent="0.25">
      <c r="J2324" s="11" t="str">
        <f t="shared" si="183"/>
        <v/>
      </c>
      <c r="K2324" t="str">
        <f>IF(ROW()-ROW($K$4)+1&gt;COUNTA($J$4:$J$5000)*COUNTA(TabPP[Players playing]),"",INDEX($J$4:$J$5000,INT((ROW()-ROW($K$4))/COUNTA(TabPP[Players playing])+1))&amp;"-"&amp;INDEX(TabPP[Players playing],MOD(ROW()-ROW($K$4),COUNTA(TabPP[Players playing]))+1))</f>
        <v>G6--PP1</v>
      </c>
      <c r="L2324" t="str">
        <f t="shared" si="185"/>
        <v/>
      </c>
      <c r="M2324" t="str">
        <f t="shared" si="186"/>
        <v/>
      </c>
      <c r="N2324" t="str">
        <f t="shared" si="187"/>
        <v/>
      </c>
      <c r="O2324" t="str">
        <f t="array" ref="O2324">IFERROR(INDEX($L$4:$L$5000,_xlfn.AGGREGATE(15,6,IF($L$4:$L$5000&lt;&gt;"",ROW($L$4:$L$5000)-ROW($L$4)+1,NA()),ROWS($O$4:O2324))),"")</f>
        <v/>
      </c>
      <c r="P2324" t="str">
        <f>IF(O2324="","",IF(INDEX(TabPlayer2[Players],MATCH(P2323,TabPlayer2[Players],0)+1)="",$B$4,INDEX(TabPlayer2[Players],MATCH(P2323,TabPlayer2[Players],0)+1)))</f>
        <v/>
      </c>
      <c r="Q2324" t="str">
        <f t="shared" si="184"/>
        <v/>
      </c>
      <c r="R2324" t="str">
        <f>IF(TabResults[[#This Row],[Games-Periods-Players]]="","",1)</f>
        <v/>
      </c>
    </row>
    <row r="2325" spans="10:18" hidden="1" x14ac:dyDescent="0.25">
      <c r="J2325" s="11" t="str">
        <f t="shared" si="183"/>
        <v/>
      </c>
      <c r="K2325" t="str">
        <f>IF(ROW()-ROW($K$4)+1&gt;COUNTA($J$4:$J$5000)*COUNTA(TabPP[Players playing]),"",INDEX($J$4:$J$5000,INT((ROW()-ROW($K$4))/COUNTA(TabPP[Players playing])+1))&amp;"-"&amp;INDEX(TabPP[Players playing],MOD(ROW()-ROW($K$4),COUNTA(TabPP[Players playing]))+1))</f>
        <v>G6--PP2</v>
      </c>
      <c r="L2325" t="str">
        <f t="shared" si="185"/>
        <v/>
      </c>
      <c r="M2325" t="str">
        <f t="shared" si="186"/>
        <v/>
      </c>
      <c r="N2325" t="str">
        <f t="shared" si="187"/>
        <v/>
      </c>
      <c r="O2325" t="str">
        <f t="array" ref="O2325">IFERROR(INDEX($L$4:$L$5000,_xlfn.AGGREGATE(15,6,IF($L$4:$L$5000&lt;&gt;"",ROW($L$4:$L$5000)-ROW($L$4)+1,NA()),ROWS($O$4:O2325))),"")</f>
        <v/>
      </c>
      <c r="P2325" t="str">
        <f>IF(O2325="","",IF(INDEX(TabPlayer2[Players],MATCH(P2324,TabPlayer2[Players],0)+1)="",$B$4,INDEX(TabPlayer2[Players],MATCH(P2324,TabPlayer2[Players],0)+1)))</f>
        <v/>
      </c>
      <c r="Q2325" t="str">
        <f t="shared" si="184"/>
        <v/>
      </c>
      <c r="R2325" t="str">
        <f>IF(TabResults[[#This Row],[Games-Periods-Players]]="","",1)</f>
        <v/>
      </c>
    </row>
    <row r="2326" spans="10:18" hidden="1" x14ac:dyDescent="0.25">
      <c r="J2326" s="11" t="str">
        <f t="shared" si="183"/>
        <v/>
      </c>
      <c r="K2326" t="str">
        <f>IF(ROW()-ROW($K$4)+1&gt;COUNTA($J$4:$J$5000)*COUNTA(TabPP[Players playing]),"",INDEX($J$4:$J$5000,INT((ROW()-ROW($K$4))/COUNTA(TabPP[Players playing])+1))&amp;"-"&amp;INDEX(TabPP[Players playing],MOD(ROW()-ROW($K$4),COUNTA(TabPP[Players playing]))+1))</f>
        <v>G6--PP3</v>
      </c>
      <c r="L2326" t="str">
        <f t="shared" si="185"/>
        <v/>
      </c>
      <c r="M2326" t="str">
        <f t="shared" si="186"/>
        <v/>
      </c>
      <c r="N2326" t="str">
        <f t="shared" si="187"/>
        <v/>
      </c>
      <c r="O2326" t="str">
        <f t="array" ref="O2326">IFERROR(INDEX($L$4:$L$5000,_xlfn.AGGREGATE(15,6,IF($L$4:$L$5000&lt;&gt;"",ROW($L$4:$L$5000)-ROW($L$4)+1,NA()),ROWS($O$4:O2326))),"")</f>
        <v/>
      </c>
      <c r="P2326" t="str">
        <f>IF(O2326="","",IF(INDEX(TabPlayer2[Players],MATCH(P2325,TabPlayer2[Players],0)+1)="",$B$4,INDEX(TabPlayer2[Players],MATCH(P2325,TabPlayer2[Players],0)+1)))</f>
        <v/>
      </c>
      <c r="Q2326" t="str">
        <f t="shared" si="184"/>
        <v/>
      </c>
      <c r="R2326" t="str">
        <f>IF(TabResults[[#This Row],[Games-Periods-Players]]="","",1)</f>
        <v/>
      </c>
    </row>
    <row r="2327" spans="10:18" hidden="1" x14ac:dyDescent="0.25">
      <c r="J2327" s="11" t="str">
        <f t="shared" si="183"/>
        <v/>
      </c>
      <c r="K2327" t="str">
        <f>IF(ROW()-ROW($K$4)+1&gt;COUNTA($J$4:$J$5000)*COUNTA(TabPP[Players playing]),"",INDEX($J$4:$J$5000,INT((ROW()-ROW($K$4))/COUNTA(TabPP[Players playing])+1))&amp;"-"&amp;INDEX(TabPP[Players playing],MOD(ROW()-ROW($K$4),COUNTA(TabPP[Players playing]))+1))</f>
        <v>G6--PP4</v>
      </c>
      <c r="L2327" t="str">
        <f t="shared" si="185"/>
        <v/>
      </c>
      <c r="M2327" t="str">
        <f t="shared" si="186"/>
        <v/>
      </c>
      <c r="N2327" t="str">
        <f t="shared" si="187"/>
        <v/>
      </c>
      <c r="O2327" t="str">
        <f t="array" ref="O2327">IFERROR(INDEX($L$4:$L$5000,_xlfn.AGGREGATE(15,6,IF($L$4:$L$5000&lt;&gt;"",ROW($L$4:$L$5000)-ROW($L$4)+1,NA()),ROWS($O$4:O2327))),"")</f>
        <v/>
      </c>
      <c r="P2327" t="str">
        <f>IF(O2327="","",IF(INDEX(TabPlayer2[Players],MATCH(P2326,TabPlayer2[Players],0)+1)="",$B$4,INDEX(TabPlayer2[Players],MATCH(P2326,TabPlayer2[Players],0)+1)))</f>
        <v/>
      </c>
      <c r="Q2327" t="str">
        <f t="shared" si="184"/>
        <v/>
      </c>
      <c r="R2327" t="str">
        <f>IF(TabResults[[#This Row],[Games-Periods-Players]]="","",1)</f>
        <v/>
      </c>
    </row>
    <row r="2328" spans="10:18" hidden="1" x14ac:dyDescent="0.25">
      <c r="J2328" s="11" t="str">
        <f t="shared" si="183"/>
        <v/>
      </c>
      <c r="K2328" t="str">
        <f>IF(ROW()-ROW($K$4)+1&gt;COUNTA($J$4:$J$5000)*COUNTA(TabPP[Players playing]),"",INDEX($J$4:$J$5000,INT((ROW()-ROW($K$4))/COUNTA(TabPP[Players playing])+1))&amp;"-"&amp;INDEX(TabPP[Players playing],MOD(ROW()-ROW($K$4),COUNTA(TabPP[Players playing]))+1))</f>
        <v>G6--PP5</v>
      </c>
      <c r="L2328" t="str">
        <f t="shared" si="185"/>
        <v/>
      </c>
      <c r="M2328" t="str">
        <f t="shared" si="186"/>
        <v/>
      </c>
      <c r="N2328" t="str">
        <f t="shared" si="187"/>
        <v/>
      </c>
      <c r="O2328" t="str">
        <f t="array" ref="O2328">IFERROR(INDEX($L$4:$L$5000,_xlfn.AGGREGATE(15,6,IF($L$4:$L$5000&lt;&gt;"",ROW($L$4:$L$5000)-ROW($L$4)+1,NA()),ROWS($O$4:O2328))),"")</f>
        <v/>
      </c>
      <c r="P2328" t="str">
        <f>IF(O2328="","",IF(INDEX(TabPlayer2[Players],MATCH(P2327,TabPlayer2[Players],0)+1)="",$B$4,INDEX(TabPlayer2[Players],MATCH(P2327,TabPlayer2[Players],0)+1)))</f>
        <v/>
      </c>
      <c r="Q2328" t="str">
        <f t="shared" si="184"/>
        <v/>
      </c>
      <c r="R2328" t="str">
        <f>IF(TabResults[[#This Row],[Games-Periods-Players]]="","",1)</f>
        <v/>
      </c>
    </row>
    <row r="2329" spans="10:18" hidden="1" x14ac:dyDescent="0.25">
      <c r="J2329" s="11" t="str">
        <f t="shared" si="183"/>
        <v/>
      </c>
      <c r="K2329" t="str">
        <f>IF(ROW()-ROW($K$4)+1&gt;COUNTA($J$4:$J$5000)*COUNTA(TabPP[Players playing]),"",INDEX($J$4:$J$5000,INT((ROW()-ROW($K$4))/COUNTA(TabPP[Players playing])+1))&amp;"-"&amp;INDEX(TabPP[Players playing],MOD(ROW()-ROW($K$4),COUNTA(TabPP[Players playing]))+1))</f>
        <v>G6--</v>
      </c>
      <c r="L2329" t="str">
        <f t="shared" si="185"/>
        <v/>
      </c>
      <c r="M2329" t="str">
        <f t="shared" si="186"/>
        <v/>
      </c>
      <c r="N2329" t="str">
        <f t="shared" si="187"/>
        <v/>
      </c>
      <c r="O2329" t="str">
        <f t="array" ref="O2329">IFERROR(INDEX($L$4:$L$5000,_xlfn.AGGREGATE(15,6,IF($L$4:$L$5000&lt;&gt;"",ROW($L$4:$L$5000)-ROW($L$4)+1,NA()),ROWS($O$4:O2329))),"")</f>
        <v/>
      </c>
      <c r="P2329" t="str">
        <f>IF(O2329="","",IF(INDEX(TabPlayer2[Players],MATCH(P2328,TabPlayer2[Players],0)+1)="",$B$4,INDEX(TabPlayer2[Players],MATCH(P2328,TabPlayer2[Players],0)+1)))</f>
        <v/>
      </c>
      <c r="Q2329" t="str">
        <f t="shared" si="184"/>
        <v/>
      </c>
      <c r="R2329" t="str">
        <f>IF(TabResults[[#This Row],[Games-Periods-Players]]="","",1)</f>
        <v/>
      </c>
    </row>
    <row r="2330" spans="10:18" hidden="1" x14ac:dyDescent="0.25">
      <c r="J2330" s="11" t="str">
        <f t="shared" si="183"/>
        <v/>
      </c>
      <c r="K2330" t="str">
        <f>IF(ROW()-ROW($K$4)+1&gt;COUNTA($J$4:$J$5000)*COUNTA(TabPP[Players playing]),"",INDEX($J$4:$J$5000,INT((ROW()-ROW($K$4))/COUNTA(TabPP[Players playing])+1))&amp;"-"&amp;INDEX(TabPP[Players playing],MOD(ROW()-ROW($K$4),COUNTA(TabPP[Players playing]))+1))</f>
        <v>G6--</v>
      </c>
      <c r="L2330" t="str">
        <f t="shared" si="185"/>
        <v/>
      </c>
      <c r="M2330" t="str">
        <f t="shared" si="186"/>
        <v/>
      </c>
      <c r="N2330" t="str">
        <f t="shared" si="187"/>
        <v/>
      </c>
      <c r="O2330" t="str">
        <f t="array" ref="O2330">IFERROR(INDEX($L$4:$L$5000,_xlfn.AGGREGATE(15,6,IF($L$4:$L$5000&lt;&gt;"",ROW($L$4:$L$5000)-ROW($L$4)+1,NA()),ROWS($O$4:O2330))),"")</f>
        <v/>
      </c>
      <c r="P2330" t="str">
        <f>IF(O2330="","",IF(INDEX(TabPlayer2[Players],MATCH(P2329,TabPlayer2[Players],0)+1)="",$B$4,INDEX(TabPlayer2[Players],MATCH(P2329,TabPlayer2[Players],0)+1)))</f>
        <v/>
      </c>
      <c r="Q2330" t="str">
        <f t="shared" si="184"/>
        <v/>
      </c>
      <c r="R2330" t="str">
        <f>IF(TabResults[[#This Row],[Games-Periods-Players]]="","",1)</f>
        <v/>
      </c>
    </row>
    <row r="2331" spans="10:18" hidden="1" x14ac:dyDescent="0.25">
      <c r="J2331" s="11" t="str">
        <f t="shared" si="183"/>
        <v/>
      </c>
      <c r="K2331" t="str">
        <f>IF(ROW()-ROW($K$4)+1&gt;COUNTA($J$4:$J$5000)*COUNTA(TabPP[Players playing]),"",INDEX($J$4:$J$5000,INT((ROW()-ROW($K$4))/COUNTA(TabPP[Players playing])+1))&amp;"-"&amp;INDEX(TabPP[Players playing],MOD(ROW()-ROW($K$4),COUNTA(TabPP[Players playing]))+1))</f>
        <v>G6--</v>
      </c>
      <c r="L2331" t="str">
        <f t="shared" si="185"/>
        <v/>
      </c>
      <c r="M2331" t="str">
        <f t="shared" si="186"/>
        <v/>
      </c>
      <c r="N2331" t="str">
        <f t="shared" si="187"/>
        <v/>
      </c>
      <c r="O2331" t="str">
        <f t="array" ref="O2331">IFERROR(INDEX($L$4:$L$5000,_xlfn.AGGREGATE(15,6,IF($L$4:$L$5000&lt;&gt;"",ROW($L$4:$L$5000)-ROW($L$4)+1,NA()),ROWS($O$4:O2331))),"")</f>
        <v/>
      </c>
      <c r="P2331" t="str">
        <f>IF(O2331="","",IF(INDEX(TabPlayer2[Players],MATCH(P2330,TabPlayer2[Players],0)+1)="",$B$4,INDEX(TabPlayer2[Players],MATCH(P2330,TabPlayer2[Players],0)+1)))</f>
        <v/>
      </c>
      <c r="Q2331" t="str">
        <f t="shared" si="184"/>
        <v/>
      </c>
      <c r="R2331" t="str">
        <f>IF(TabResults[[#This Row],[Games-Periods-Players]]="","",1)</f>
        <v/>
      </c>
    </row>
    <row r="2332" spans="10:18" hidden="1" x14ac:dyDescent="0.25">
      <c r="J2332" s="11" t="str">
        <f t="shared" si="183"/>
        <v/>
      </c>
      <c r="K2332" t="str">
        <f>IF(ROW()-ROW($K$4)+1&gt;COUNTA($J$4:$J$5000)*COUNTA(TabPP[Players playing]),"",INDEX($J$4:$J$5000,INT((ROW()-ROW($K$4))/COUNTA(TabPP[Players playing])+1))&amp;"-"&amp;INDEX(TabPP[Players playing],MOD(ROW()-ROW($K$4),COUNTA(TabPP[Players playing]))+1))</f>
        <v>G6--</v>
      </c>
      <c r="L2332" t="str">
        <f t="shared" si="185"/>
        <v/>
      </c>
      <c r="M2332" t="str">
        <f t="shared" si="186"/>
        <v/>
      </c>
      <c r="N2332" t="str">
        <f t="shared" si="187"/>
        <v/>
      </c>
      <c r="O2332" t="str">
        <f t="array" ref="O2332">IFERROR(INDEX($L$4:$L$5000,_xlfn.AGGREGATE(15,6,IF($L$4:$L$5000&lt;&gt;"",ROW($L$4:$L$5000)-ROW($L$4)+1,NA()),ROWS($O$4:O2332))),"")</f>
        <v/>
      </c>
      <c r="P2332" t="str">
        <f>IF(O2332="","",IF(INDEX(TabPlayer2[Players],MATCH(P2331,TabPlayer2[Players],0)+1)="",$B$4,INDEX(TabPlayer2[Players],MATCH(P2331,TabPlayer2[Players],0)+1)))</f>
        <v/>
      </c>
      <c r="Q2332" t="str">
        <f t="shared" si="184"/>
        <v/>
      </c>
      <c r="R2332" t="str">
        <f>IF(TabResults[[#This Row],[Games-Periods-Players]]="","",1)</f>
        <v/>
      </c>
    </row>
    <row r="2333" spans="10:18" hidden="1" x14ac:dyDescent="0.25">
      <c r="J2333" s="11" t="str">
        <f t="shared" si="183"/>
        <v/>
      </c>
      <c r="K2333" t="str">
        <f>IF(ROW()-ROW($K$4)+1&gt;COUNTA($J$4:$J$5000)*COUNTA(TabPP[Players playing]),"",INDEX($J$4:$J$5000,INT((ROW()-ROW($K$4))/COUNTA(TabPP[Players playing])+1))&amp;"-"&amp;INDEX(TabPP[Players playing],MOD(ROW()-ROW($K$4),COUNTA(TabPP[Players playing]))+1))</f>
        <v>G6--</v>
      </c>
      <c r="L2333" t="str">
        <f t="shared" si="185"/>
        <v/>
      </c>
      <c r="M2333" t="str">
        <f t="shared" si="186"/>
        <v/>
      </c>
      <c r="N2333" t="str">
        <f t="shared" si="187"/>
        <v/>
      </c>
      <c r="O2333" t="str">
        <f t="array" ref="O2333">IFERROR(INDEX($L$4:$L$5000,_xlfn.AGGREGATE(15,6,IF($L$4:$L$5000&lt;&gt;"",ROW($L$4:$L$5000)-ROW($L$4)+1,NA()),ROWS($O$4:O2333))),"")</f>
        <v/>
      </c>
      <c r="P2333" t="str">
        <f>IF(O2333="","",IF(INDEX(TabPlayer2[Players],MATCH(P2332,TabPlayer2[Players],0)+1)="",$B$4,INDEX(TabPlayer2[Players],MATCH(P2332,TabPlayer2[Players],0)+1)))</f>
        <v/>
      </c>
      <c r="Q2333" t="str">
        <f t="shared" si="184"/>
        <v/>
      </c>
      <c r="R2333" t="str">
        <f>IF(TabResults[[#This Row],[Games-Periods-Players]]="","",1)</f>
        <v/>
      </c>
    </row>
    <row r="2334" spans="10:18" hidden="1" x14ac:dyDescent="0.25">
      <c r="J2334" s="11" t="str">
        <f t="shared" si="183"/>
        <v/>
      </c>
      <c r="K2334" t="str">
        <f>IF(ROW()-ROW($K$4)+1&gt;COUNTA($J$4:$J$5000)*COUNTA(TabPP[Players playing]),"",INDEX($J$4:$J$5000,INT((ROW()-ROW($K$4))/COUNTA(TabPP[Players playing])+1))&amp;"-"&amp;INDEX(TabPP[Players playing],MOD(ROW()-ROW($K$4),COUNTA(TabPP[Players playing]))+1))</f>
        <v>G6--</v>
      </c>
      <c r="L2334" t="str">
        <f t="shared" si="185"/>
        <v/>
      </c>
      <c r="M2334" t="str">
        <f t="shared" si="186"/>
        <v/>
      </c>
      <c r="N2334" t="str">
        <f t="shared" si="187"/>
        <v/>
      </c>
      <c r="O2334" t="str">
        <f t="array" ref="O2334">IFERROR(INDEX($L$4:$L$5000,_xlfn.AGGREGATE(15,6,IF($L$4:$L$5000&lt;&gt;"",ROW($L$4:$L$5000)-ROW($L$4)+1,NA()),ROWS($O$4:O2334))),"")</f>
        <v/>
      </c>
      <c r="P2334" t="str">
        <f>IF(O2334="","",IF(INDEX(TabPlayer2[Players],MATCH(P2333,TabPlayer2[Players],0)+1)="",$B$4,INDEX(TabPlayer2[Players],MATCH(P2333,TabPlayer2[Players],0)+1)))</f>
        <v/>
      </c>
      <c r="Q2334" t="str">
        <f t="shared" si="184"/>
        <v/>
      </c>
      <c r="R2334" t="str">
        <f>IF(TabResults[[#This Row],[Games-Periods-Players]]="","",1)</f>
        <v/>
      </c>
    </row>
    <row r="2335" spans="10:18" hidden="1" x14ac:dyDescent="0.25">
      <c r="J2335" s="11" t="str">
        <f t="shared" si="183"/>
        <v/>
      </c>
      <c r="K2335" t="str">
        <f>IF(ROW()-ROW($K$4)+1&gt;COUNTA($J$4:$J$5000)*COUNTA(TabPP[Players playing]),"",INDEX($J$4:$J$5000,INT((ROW()-ROW($K$4))/COUNTA(TabPP[Players playing])+1))&amp;"-"&amp;INDEX(TabPP[Players playing],MOD(ROW()-ROW($K$4),COUNTA(TabPP[Players playing]))+1))</f>
        <v>G6--</v>
      </c>
      <c r="L2335" t="str">
        <f t="shared" si="185"/>
        <v/>
      </c>
      <c r="M2335" t="str">
        <f t="shared" si="186"/>
        <v/>
      </c>
      <c r="N2335" t="str">
        <f t="shared" si="187"/>
        <v/>
      </c>
      <c r="O2335" t="str">
        <f t="array" ref="O2335">IFERROR(INDEX($L$4:$L$5000,_xlfn.AGGREGATE(15,6,IF($L$4:$L$5000&lt;&gt;"",ROW($L$4:$L$5000)-ROW($L$4)+1,NA()),ROWS($O$4:O2335))),"")</f>
        <v/>
      </c>
      <c r="P2335" t="str">
        <f>IF(O2335="","",IF(INDEX(TabPlayer2[Players],MATCH(P2334,TabPlayer2[Players],0)+1)="",$B$4,INDEX(TabPlayer2[Players],MATCH(P2334,TabPlayer2[Players],0)+1)))</f>
        <v/>
      </c>
      <c r="Q2335" t="str">
        <f t="shared" si="184"/>
        <v/>
      </c>
      <c r="R2335" t="str">
        <f>IF(TabResults[[#This Row],[Games-Periods-Players]]="","",1)</f>
        <v/>
      </c>
    </row>
    <row r="2336" spans="10:18" hidden="1" x14ac:dyDescent="0.25">
      <c r="J2336" s="11" t="str">
        <f t="shared" si="183"/>
        <v/>
      </c>
      <c r="K2336" t="str">
        <f>IF(ROW()-ROW($K$4)+1&gt;COUNTA($J$4:$J$5000)*COUNTA(TabPP[Players playing]),"",INDEX($J$4:$J$5000,INT((ROW()-ROW($K$4))/COUNTA(TabPP[Players playing])+1))&amp;"-"&amp;INDEX(TabPP[Players playing],MOD(ROW()-ROW($K$4),COUNTA(TabPP[Players playing]))+1))</f>
        <v>G6--</v>
      </c>
      <c r="L2336" t="str">
        <f t="shared" si="185"/>
        <v/>
      </c>
      <c r="M2336" t="str">
        <f t="shared" si="186"/>
        <v/>
      </c>
      <c r="N2336" t="str">
        <f t="shared" si="187"/>
        <v/>
      </c>
      <c r="O2336" t="str">
        <f t="array" ref="O2336">IFERROR(INDEX($L$4:$L$5000,_xlfn.AGGREGATE(15,6,IF($L$4:$L$5000&lt;&gt;"",ROW($L$4:$L$5000)-ROW($L$4)+1,NA()),ROWS($O$4:O2336))),"")</f>
        <v/>
      </c>
      <c r="P2336" t="str">
        <f>IF(O2336="","",IF(INDEX(TabPlayer2[Players],MATCH(P2335,TabPlayer2[Players],0)+1)="",$B$4,INDEX(TabPlayer2[Players],MATCH(P2335,TabPlayer2[Players],0)+1)))</f>
        <v/>
      </c>
      <c r="Q2336" t="str">
        <f t="shared" si="184"/>
        <v/>
      </c>
      <c r="R2336" t="str">
        <f>IF(TabResults[[#This Row],[Games-Periods-Players]]="","",1)</f>
        <v/>
      </c>
    </row>
    <row r="2337" spans="10:18" hidden="1" x14ac:dyDescent="0.25">
      <c r="J2337" s="11" t="str">
        <f t="shared" si="183"/>
        <v/>
      </c>
      <c r="K2337" t="str">
        <f>IF(ROW()-ROW($K$4)+1&gt;COUNTA($J$4:$J$5000)*COUNTA(TabPP[Players playing]),"",INDEX($J$4:$J$5000,INT((ROW()-ROW($K$4))/COUNTA(TabPP[Players playing])+1))&amp;"-"&amp;INDEX(TabPP[Players playing],MOD(ROW()-ROW($K$4),COUNTA(TabPP[Players playing]))+1))</f>
        <v>G6--</v>
      </c>
      <c r="L2337" t="str">
        <f t="shared" si="185"/>
        <v/>
      </c>
      <c r="M2337" t="str">
        <f t="shared" si="186"/>
        <v/>
      </c>
      <c r="N2337" t="str">
        <f t="shared" si="187"/>
        <v/>
      </c>
      <c r="O2337" t="str">
        <f t="array" ref="O2337">IFERROR(INDEX($L$4:$L$5000,_xlfn.AGGREGATE(15,6,IF($L$4:$L$5000&lt;&gt;"",ROW($L$4:$L$5000)-ROW($L$4)+1,NA()),ROWS($O$4:O2337))),"")</f>
        <v/>
      </c>
      <c r="P2337" t="str">
        <f>IF(O2337="","",IF(INDEX(TabPlayer2[Players],MATCH(P2336,TabPlayer2[Players],0)+1)="",$B$4,INDEX(TabPlayer2[Players],MATCH(P2336,TabPlayer2[Players],0)+1)))</f>
        <v/>
      </c>
      <c r="Q2337" t="str">
        <f t="shared" si="184"/>
        <v/>
      </c>
      <c r="R2337" t="str">
        <f>IF(TabResults[[#This Row],[Games-Periods-Players]]="","",1)</f>
        <v/>
      </c>
    </row>
    <row r="2338" spans="10:18" hidden="1" x14ac:dyDescent="0.25">
      <c r="J2338" s="11" t="str">
        <f t="shared" si="183"/>
        <v/>
      </c>
      <c r="K2338" t="str">
        <f>IF(ROW()-ROW($K$4)+1&gt;COUNTA($J$4:$J$5000)*COUNTA(TabPP[Players playing]),"",INDEX($J$4:$J$5000,INT((ROW()-ROW($K$4))/COUNTA(TabPP[Players playing])+1))&amp;"-"&amp;INDEX(TabPP[Players playing],MOD(ROW()-ROW($K$4),COUNTA(TabPP[Players playing]))+1))</f>
        <v>G6--</v>
      </c>
      <c r="L2338" t="str">
        <f t="shared" si="185"/>
        <v/>
      </c>
      <c r="M2338" t="str">
        <f t="shared" si="186"/>
        <v/>
      </c>
      <c r="N2338" t="str">
        <f t="shared" si="187"/>
        <v/>
      </c>
      <c r="O2338" t="str">
        <f t="array" ref="O2338">IFERROR(INDEX($L$4:$L$5000,_xlfn.AGGREGATE(15,6,IF($L$4:$L$5000&lt;&gt;"",ROW($L$4:$L$5000)-ROW($L$4)+1,NA()),ROWS($O$4:O2338))),"")</f>
        <v/>
      </c>
      <c r="P2338" t="str">
        <f>IF(O2338="","",IF(INDEX(TabPlayer2[Players],MATCH(P2337,TabPlayer2[Players],0)+1)="",$B$4,INDEX(TabPlayer2[Players],MATCH(P2337,TabPlayer2[Players],0)+1)))</f>
        <v/>
      </c>
      <c r="Q2338" t="str">
        <f t="shared" si="184"/>
        <v/>
      </c>
      <c r="R2338" t="str">
        <f>IF(TabResults[[#This Row],[Games-Periods-Players]]="","",1)</f>
        <v/>
      </c>
    </row>
    <row r="2339" spans="10:18" hidden="1" x14ac:dyDescent="0.25">
      <c r="J2339" s="11" t="str">
        <f t="shared" si="183"/>
        <v/>
      </c>
      <c r="K2339" t="str">
        <f>IF(ROW()-ROW($K$4)+1&gt;COUNTA($J$4:$J$5000)*COUNTA(TabPP[Players playing]),"",INDEX($J$4:$J$5000,INT((ROW()-ROW($K$4))/COUNTA(TabPP[Players playing])+1))&amp;"-"&amp;INDEX(TabPP[Players playing],MOD(ROW()-ROW($K$4),COUNTA(TabPP[Players playing]))+1))</f>
        <v>G6--</v>
      </c>
      <c r="L2339" t="str">
        <f t="shared" si="185"/>
        <v/>
      </c>
      <c r="M2339" t="str">
        <f t="shared" si="186"/>
        <v/>
      </c>
      <c r="N2339" t="str">
        <f t="shared" si="187"/>
        <v/>
      </c>
      <c r="O2339" t="str">
        <f t="array" ref="O2339">IFERROR(INDEX($L$4:$L$5000,_xlfn.AGGREGATE(15,6,IF($L$4:$L$5000&lt;&gt;"",ROW($L$4:$L$5000)-ROW($L$4)+1,NA()),ROWS($O$4:O2339))),"")</f>
        <v/>
      </c>
      <c r="P2339" t="str">
        <f>IF(O2339="","",IF(INDEX(TabPlayer2[Players],MATCH(P2338,TabPlayer2[Players],0)+1)="",$B$4,INDEX(TabPlayer2[Players],MATCH(P2338,TabPlayer2[Players],0)+1)))</f>
        <v/>
      </c>
      <c r="Q2339" t="str">
        <f t="shared" si="184"/>
        <v/>
      </c>
      <c r="R2339" t="str">
        <f>IF(TabResults[[#This Row],[Games-Periods-Players]]="","",1)</f>
        <v/>
      </c>
    </row>
    <row r="2340" spans="10:18" hidden="1" x14ac:dyDescent="0.25">
      <c r="J2340" s="11" t="str">
        <f t="shared" si="183"/>
        <v/>
      </c>
      <c r="K2340" t="str">
        <f>IF(ROW()-ROW($K$4)+1&gt;COUNTA($J$4:$J$5000)*COUNTA(TabPP[Players playing]),"",INDEX($J$4:$J$5000,INT((ROW()-ROW($K$4))/COUNTA(TabPP[Players playing])+1))&amp;"-"&amp;INDEX(TabPP[Players playing],MOD(ROW()-ROW($K$4),COUNTA(TabPP[Players playing]))+1))</f>
        <v>G6--</v>
      </c>
      <c r="L2340" t="str">
        <f t="shared" si="185"/>
        <v/>
      </c>
      <c r="M2340" t="str">
        <f t="shared" si="186"/>
        <v/>
      </c>
      <c r="N2340" t="str">
        <f t="shared" si="187"/>
        <v/>
      </c>
      <c r="O2340" t="str">
        <f t="array" ref="O2340">IFERROR(INDEX($L$4:$L$5000,_xlfn.AGGREGATE(15,6,IF($L$4:$L$5000&lt;&gt;"",ROW($L$4:$L$5000)-ROW($L$4)+1,NA()),ROWS($O$4:O2340))),"")</f>
        <v/>
      </c>
      <c r="P2340" t="str">
        <f>IF(O2340="","",IF(INDEX(TabPlayer2[Players],MATCH(P2339,TabPlayer2[Players],0)+1)="",$B$4,INDEX(TabPlayer2[Players],MATCH(P2339,TabPlayer2[Players],0)+1)))</f>
        <v/>
      </c>
      <c r="Q2340" t="str">
        <f t="shared" si="184"/>
        <v/>
      </c>
      <c r="R2340" t="str">
        <f>IF(TabResults[[#This Row],[Games-Periods-Players]]="","",1)</f>
        <v/>
      </c>
    </row>
    <row r="2341" spans="10:18" hidden="1" x14ac:dyDescent="0.25">
      <c r="J2341" s="11" t="str">
        <f t="shared" si="183"/>
        <v/>
      </c>
      <c r="K2341" t="str">
        <f>IF(ROW()-ROW($K$4)+1&gt;COUNTA($J$4:$J$5000)*COUNTA(TabPP[Players playing]),"",INDEX($J$4:$J$5000,INT((ROW()-ROW($K$4))/COUNTA(TabPP[Players playing])+1))&amp;"-"&amp;INDEX(TabPP[Players playing],MOD(ROW()-ROW($K$4),COUNTA(TabPP[Players playing]))+1))</f>
        <v>G6--</v>
      </c>
      <c r="L2341" t="str">
        <f t="shared" si="185"/>
        <v/>
      </c>
      <c r="M2341" t="str">
        <f t="shared" si="186"/>
        <v/>
      </c>
      <c r="N2341" t="str">
        <f t="shared" si="187"/>
        <v/>
      </c>
      <c r="O2341" t="str">
        <f t="array" ref="O2341">IFERROR(INDEX($L$4:$L$5000,_xlfn.AGGREGATE(15,6,IF($L$4:$L$5000&lt;&gt;"",ROW($L$4:$L$5000)-ROW($L$4)+1,NA()),ROWS($O$4:O2341))),"")</f>
        <v/>
      </c>
      <c r="P2341" t="str">
        <f>IF(O2341="","",IF(INDEX(TabPlayer2[Players],MATCH(P2340,TabPlayer2[Players],0)+1)="",$B$4,INDEX(TabPlayer2[Players],MATCH(P2340,TabPlayer2[Players],0)+1)))</f>
        <v/>
      </c>
      <c r="Q2341" t="str">
        <f t="shared" si="184"/>
        <v/>
      </c>
      <c r="R2341" t="str">
        <f>IF(TabResults[[#This Row],[Games-Periods-Players]]="","",1)</f>
        <v/>
      </c>
    </row>
    <row r="2342" spans="10:18" hidden="1" x14ac:dyDescent="0.25">
      <c r="J2342" s="11" t="str">
        <f t="shared" si="183"/>
        <v/>
      </c>
      <c r="K2342" t="str">
        <f>IF(ROW()-ROW($K$4)+1&gt;COUNTA($J$4:$J$5000)*COUNTA(TabPP[Players playing]),"",INDEX($J$4:$J$5000,INT((ROW()-ROW($K$4))/COUNTA(TabPP[Players playing])+1))&amp;"-"&amp;INDEX(TabPP[Players playing],MOD(ROW()-ROW($K$4),COUNTA(TabPP[Players playing]))+1))</f>
        <v>G6--</v>
      </c>
      <c r="L2342" t="str">
        <f t="shared" si="185"/>
        <v/>
      </c>
      <c r="M2342" t="str">
        <f t="shared" si="186"/>
        <v/>
      </c>
      <c r="N2342" t="str">
        <f t="shared" si="187"/>
        <v/>
      </c>
      <c r="O2342" t="str">
        <f t="array" ref="O2342">IFERROR(INDEX($L$4:$L$5000,_xlfn.AGGREGATE(15,6,IF($L$4:$L$5000&lt;&gt;"",ROW($L$4:$L$5000)-ROW($L$4)+1,NA()),ROWS($O$4:O2342))),"")</f>
        <v/>
      </c>
      <c r="P2342" t="str">
        <f>IF(O2342="","",IF(INDEX(TabPlayer2[Players],MATCH(P2341,TabPlayer2[Players],0)+1)="",$B$4,INDEX(TabPlayer2[Players],MATCH(P2341,TabPlayer2[Players],0)+1)))</f>
        <v/>
      </c>
      <c r="Q2342" t="str">
        <f t="shared" si="184"/>
        <v/>
      </c>
      <c r="R2342" t="str">
        <f>IF(TabResults[[#This Row],[Games-Periods-Players]]="","",1)</f>
        <v/>
      </c>
    </row>
    <row r="2343" spans="10:18" hidden="1" x14ac:dyDescent="0.25">
      <c r="J2343" s="11" t="str">
        <f t="shared" si="183"/>
        <v/>
      </c>
      <c r="K2343" t="str">
        <f>IF(ROW()-ROW($K$4)+1&gt;COUNTA($J$4:$J$5000)*COUNTA(TabPP[Players playing]),"",INDEX($J$4:$J$5000,INT((ROW()-ROW($K$4))/COUNTA(TabPP[Players playing])+1))&amp;"-"&amp;INDEX(TabPP[Players playing],MOD(ROW()-ROW($K$4),COUNTA(TabPP[Players playing]))+1))</f>
        <v>G6--</v>
      </c>
      <c r="L2343" t="str">
        <f t="shared" si="185"/>
        <v/>
      </c>
      <c r="M2343" t="str">
        <f t="shared" si="186"/>
        <v/>
      </c>
      <c r="N2343" t="str">
        <f t="shared" si="187"/>
        <v/>
      </c>
      <c r="O2343" t="str">
        <f t="array" ref="O2343">IFERROR(INDEX($L$4:$L$5000,_xlfn.AGGREGATE(15,6,IF($L$4:$L$5000&lt;&gt;"",ROW($L$4:$L$5000)-ROW($L$4)+1,NA()),ROWS($O$4:O2343))),"")</f>
        <v/>
      </c>
      <c r="P2343" t="str">
        <f>IF(O2343="","",IF(INDEX(TabPlayer2[Players],MATCH(P2342,TabPlayer2[Players],0)+1)="",$B$4,INDEX(TabPlayer2[Players],MATCH(P2342,TabPlayer2[Players],0)+1)))</f>
        <v/>
      </c>
      <c r="Q2343" t="str">
        <f t="shared" si="184"/>
        <v/>
      </c>
      <c r="R2343" t="str">
        <f>IF(TabResults[[#This Row],[Games-Periods-Players]]="","",1)</f>
        <v/>
      </c>
    </row>
    <row r="2344" spans="10:18" hidden="1" x14ac:dyDescent="0.25">
      <c r="J2344" s="11" t="str">
        <f t="shared" si="183"/>
        <v/>
      </c>
      <c r="K2344" t="str">
        <f>IF(ROW()-ROW($K$4)+1&gt;COUNTA($J$4:$J$5000)*COUNTA(TabPP[Players playing]),"",INDEX($J$4:$J$5000,INT((ROW()-ROW($K$4))/COUNTA(TabPP[Players playing])+1))&amp;"-"&amp;INDEX(TabPP[Players playing],MOD(ROW()-ROW($K$4),COUNTA(TabPP[Players playing]))+1))</f>
        <v>G6--PP1</v>
      </c>
      <c r="L2344" t="str">
        <f t="shared" si="185"/>
        <v/>
      </c>
      <c r="M2344" t="str">
        <f t="shared" si="186"/>
        <v/>
      </c>
      <c r="N2344" t="str">
        <f t="shared" si="187"/>
        <v/>
      </c>
      <c r="O2344" t="str">
        <f t="array" ref="O2344">IFERROR(INDEX($L$4:$L$5000,_xlfn.AGGREGATE(15,6,IF($L$4:$L$5000&lt;&gt;"",ROW($L$4:$L$5000)-ROW($L$4)+1,NA()),ROWS($O$4:O2344))),"")</f>
        <v/>
      </c>
      <c r="P2344" t="str">
        <f>IF(O2344="","",IF(INDEX(TabPlayer2[Players],MATCH(P2343,TabPlayer2[Players],0)+1)="",$B$4,INDEX(TabPlayer2[Players],MATCH(P2343,TabPlayer2[Players],0)+1)))</f>
        <v/>
      </c>
      <c r="Q2344" t="str">
        <f t="shared" si="184"/>
        <v/>
      </c>
      <c r="R2344" t="str">
        <f>IF(TabResults[[#This Row],[Games-Periods-Players]]="","",1)</f>
        <v/>
      </c>
    </row>
    <row r="2345" spans="10:18" hidden="1" x14ac:dyDescent="0.25">
      <c r="J2345" s="11" t="str">
        <f t="shared" si="183"/>
        <v/>
      </c>
      <c r="K2345" t="str">
        <f>IF(ROW()-ROW($K$4)+1&gt;COUNTA($J$4:$J$5000)*COUNTA(TabPP[Players playing]),"",INDEX($J$4:$J$5000,INT((ROW()-ROW($K$4))/COUNTA(TabPP[Players playing])+1))&amp;"-"&amp;INDEX(TabPP[Players playing],MOD(ROW()-ROW($K$4),COUNTA(TabPP[Players playing]))+1))</f>
        <v>G6--PP2</v>
      </c>
      <c r="L2345" t="str">
        <f t="shared" si="185"/>
        <v/>
      </c>
      <c r="M2345" t="str">
        <f t="shared" si="186"/>
        <v/>
      </c>
      <c r="N2345" t="str">
        <f t="shared" si="187"/>
        <v/>
      </c>
      <c r="O2345" t="str">
        <f t="array" ref="O2345">IFERROR(INDEX($L$4:$L$5000,_xlfn.AGGREGATE(15,6,IF($L$4:$L$5000&lt;&gt;"",ROW($L$4:$L$5000)-ROW($L$4)+1,NA()),ROWS($O$4:O2345))),"")</f>
        <v/>
      </c>
      <c r="P2345" t="str">
        <f>IF(O2345="","",IF(INDEX(TabPlayer2[Players],MATCH(P2344,TabPlayer2[Players],0)+1)="",$B$4,INDEX(TabPlayer2[Players],MATCH(P2344,TabPlayer2[Players],0)+1)))</f>
        <v/>
      </c>
      <c r="Q2345" t="str">
        <f t="shared" si="184"/>
        <v/>
      </c>
      <c r="R2345" t="str">
        <f>IF(TabResults[[#This Row],[Games-Periods-Players]]="","",1)</f>
        <v/>
      </c>
    </row>
    <row r="2346" spans="10:18" hidden="1" x14ac:dyDescent="0.25">
      <c r="J2346" s="11" t="str">
        <f t="shared" si="183"/>
        <v/>
      </c>
      <c r="K2346" t="str">
        <f>IF(ROW()-ROW($K$4)+1&gt;COUNTA($J$4:$J$5000)*COUNTA(TabPP[Players playing]),"",INDEX($J$4:$J$5000,INT((ROW()-ROW($K$4))/COUNTA(TabPP[Players playing])+1))&amp;"-"&amp;INDEX(TabPP[Players playing],MOD(ROW()-ROW($K$4),COUNTA(TabPP[Players playing]))+1))</f>
        <v>G6--PP3</v>
      </c>
      <c r="L2346" t="str">
        <f t="shared" si="185"/>
        <v/>
      </c>
      <c r="M2346" t="str">
        <f t="shared" si="186"/>
        <v/>
      </c>
      <c r="N2346" t="str">
        <f t="shared" si="187"/>
        <v/>
      </c>
      <c r="O2346" t="str">
        <f t="array" ref="O2346">IFERROR(INDEX($L$4:$L$5000,_xlfn.AGGREGATE(15,6,IF($L$4:$L$5000&lt;&gt;"",ROW($L$4:$L$5000)-ROW($L$4)+1,NA()),ROWS($O$4:O2346))),"")</f>
        <v/>
      </c>
      <c r="P2346" t="str">
        <f>IF(O2346="","",IF(INDEX(TabPlayer2[Players],MATCH(P2345,TabPlayer2[Players],0)+1)="",$B$4,INDEX(TabPlayer2[Players],MATCH(P2345,TabPlayer2[Players],0)+1)))</f>
        <v/>
      </c>
      <c r="Q2346" t="str">
        <f t="shared" si="184"/>
        <v/>
      </c>
      <c r="R2346" t="str">
        <f>IF(TabResults[[#This Row],[Games-Periods-Players]]="","",1)</f>
        <v/>
      </c>
    </row>
    <row r="2347" spans="10:18" hidden="1" x14ac:dyDescent="0.25">
      <c r="J2347" s="11" t="str">
        <f t="shared" si="183"/>
        <v/>
      </c>
      <c r="K2347" t="str">
        <f>IF(ROW()-ROW($K$4)+1&gt;COUNTA($J$4:$J$5000)*COUNTA(TabPP[Players playing]),"",INDEX($J$4:$J$5000,INT((ROW()-ROW($K$4))/COUNTA(TabPP[Players playing])+1))&amp;"-"&amp;INDEX(TabPP[Players playing],MOD(ROW()-ROW($K$4),COUNTA(TabPP[Players playing]))+1))</f>
        <v>G6--PP4</v>
      </c>
      <c r="L2347" t="str">
        <f t="shared" si="185"/>
        <v/>
      </c>
      <c r="M2347" t="str">
        <f t="shared" si="186"/>
        <v/>
      </c>
      <c r="N2347" t="str">
        <f t="shared" si="187"/>
        <v/>
      </c>
      <c r="O2347" t="str">
        <f t="array" ref="O2347">IFERROR(INDEX($L$4:$L$5000,_xlfn.AGGREGATE(15,6,IF($L$4:$L$5000&lt;&gt;"",ROW($L$4:$L$5000)-ROW($L$4)+1,NA()),ROWS($O$4:O2347))),"")</f>
        <v/>
      </c>
      <c r="P2347" t="str">
        <f>IF(O2347="","",IF(INDEX(TabPlayer2[Players],MATCH(P2346,TabPlayer2[Players],0)+1)="",$B$4,INDEX(TabPlayer2[Players],MATCH(P2346,TabPlayer2[Players],0)+1)))</f>
        <v/>
      </c>
      <c r="Q2347" t="str">
        <f t="shared" si="184"/>
        <v/>
      </c>
      <c r="R2347" t="str">
        <f>IF(TabResults[[#This Row],[Games-Periods-Players]]="","",1)</f>
        <v/>
      </c>
    </row>
    <row r="2348" spans="10:18" hidden="1" x14ac:dyDescent="0.25">
      <c r="J2348" s="11" t="str">
        <f t="shared" si="183"/>
        <v/>
      </c>
      <c r="K2348" t="str">
        <f>IF(ROW()-ROW($K$4)+1&gt;COUNTA($J$4:$J$5000)*COUNTA(TabPP[Players playing]),"",INDEX($J$4:$J$5000,INT((ROW()-ROW($K$4))/COUNTA(TabPP[Players playing])+1))&amp;"-"&amp;INDEX(TabPP[Players playing],MOD(ROW()-ROW($K$4),COUNTA(TabPP[Players playing]))+1))</f>
        <v>G6--PP5</v>
      </c>
      <c r="L2348" t="str">
        <f t="shared" si="185"/>
        <v/>
      </c>
      <c r="M2348" t="str">
        <f t="shared" si="186"/>
        <v/>
      </c>
      <c r="N2348" t="str">
        <f t="shared" si="187"/>
        <v/>
      </c>
      <c r="O2348" t="str">
        <f t="array" ref="O2348">IFERROR(INDEX($L$4:$L$5000,_xlfn.AGGREGATE(15,6,IF($L$4:$L$5000&lt;&gt;"",ROW($L$4:$L$5000)-ROW($L$4)+1,NA()),ROWS($O$4:O2348))),"")</f>
        <v/>
      </c>
      <c r="P2348" t="str">
        <f>IF(O2348="","",IF(INDEX(TabPlayer2[Players],MATCH(P2347,TabPlayer2[Players],0)+1)="",$B$4,INDEX(TabPlayer2[Players],MATCH(P2347,TabPlayer2[Players],0)+1)))</f>
        <v/>
      </c>
      <c r="Q2348" t="str">
        <f t="shared" si="184"/>
        <v/>
      </c>
      <c r="R2348" t="str">
        <f>IF(TabResults[[#This Row],[Games-Periods-Players]]="","",1)</f>
        <v/>
      </c>
    </row>
    <row r="2349" spans="10:18" hidden="1" x14ac:dyDescent="0.25">
      <c r="J2349" s="11" t="str">
        <f t="shared" si="183"/>
        <v/>
      </c>
      <c r="K2349" t="str">
        <f>IF(ROW()-ROW($K$4)+1&gt;COUNTA($J$4:$J$5000)*COUNTA(TabPP[Players playing]),"",INDEX($J$4:$J$5000,INT((ROW()-ROW($K$4))/COUNTA(TabPP[Players playing])+1))&amp;"-"&amp;INDEX(TabPP[Players playing],MOD(ROW()-ROW($K$4),COUNTA(TabPP[Players playing]))+1))</f>
        <v>G6--</v>
      </c>
      <c r="L2349" t="str">
        <f t="shared" si="185"/>
        <v/>
      </c>
      <c r="M2349" t="str">
        <f t="shared" si="186"/>
        <v/>
      </c>
      <c r="N2349" t="str">
        <f t="shared" si="187"/>
        <v/>
      </c>
      <c r="O2349" t="str">
        <f t="array" ref="O2349">IFERROR(INDEX($L$4:$L$5000,_xlfn.AGGREGATE(15,6,IF($L$4:$L$5000&lt;&gt;"",ROW($L$4:$L$5000)-ROW($L$4)+1,NA()),ROWS($O$4:O2349))),"")</f>
        <v/>
      </c>
      <c r="P2349" t="str">
        <f>IF(O2349="","",IF(INDEX(TabPlayer2[Players],MATCH(P2348,TabPlayer2[Players],0)+1)="",$B$4,INDEX(TabPlayer2[Players],MATCH(P2348,TabPlayer2[Players],0)+1)))</f>
        <v/>
      </c>
      <c r="Q2349" t="str">
        <f t="shared" si="184"/>
        <v/>
      </c>
      <c r="R2349" t="str">
        <f>IF(TabResults[[#This Row],[Games-Periods-Players]]="","",1)</f>
        <v/>
      </c>
    </row>
    <row r="2350" spans="10:18" hidden="1" x14ac:dyDescent="0.25">
      <c r="J2350" s="11" t="str">
        <f t="shared" si="183"/>
        <v/>
      </c>
      <c r="K2350" t="str">
        <f>IF(ROW()-ROW($K$4)+1&gt;COUNTA($J$4:$J$5000)*COUNTA(TabPP[Players playing]),"",INDEX($J$4:$J$5000,INT((ROW()-ROW($K$4))/COUNTA(TabPP[Players playing])+1))&amp;"-"&amp;INDEX(TabPP[Players playing],MOD(ROW()-ROW($K$4),COUNTA(TabPP[Players playing]))+1))</f>
        <v>G6--</v>
      </c>
      <c r="L2350" t="str">
        <f t="shared" si="185"/>
        <v/>
      </c>
      <c r="M2350" t="str">
        <f t="shared" si="186"/>
        <v/>
      </c>
      <c r="N2350" t="str">
        <f t="shared" si="187"/>
        <v/>
      </c>
      <c r="O2350" t="str">
        <f t="array" ref="O2350">IFERROR(INDEX($L$4:$L$5000,_xlfn.AGGREGATE(15,6,IF($L$4:$L$5000&lt;&gt;"",ROW($L$4:$L$5000)-ROW($L$4)+1,NA()),ROWS($O$4:O2350))),"")</f>
        <v/>
      </c>
      <c r="P2350" t="str">
        <f>IF(O2350="","",IF(INDEX(TabPlayer2[Players],MATCH(P2349,TabPlayer2[Players],0)+1)="",$B$4,INDEX(TabPlayer2[Players],MATCH(P2349,TabPlayer2[Players],0)+1)))</f>
        <v/>
      </c>
      <c r="Q2350" t="str">
        <f t="shared" si="184"/>
        <v/>
      </c>
      <c r="R2350" t="str">
        <f>IF(TabResults[[#This Row],[Games-Periods-Players]]="","",1)</f>
        <v/>
      </c>
    </row>
    <row r="2351" spans="10:18" hidden="1" x14ac:dyDescent="0.25">
      <c r="J2351" s="11" t="str">
        <f t="shared" si="183"/>
        <v/>
      </c>
      <c r="K2351" t="str">
        <f>IF(ROW()-ROW($K$4)+1&gt;COUNTA($J$4:$J$5000)*COUNTA(TabPP[Players playing]),"",INDEX($J$4:$J$5000,INT((ROW()-ROW($K$4))/COUNTA(TabPP[Players playing])+1))&amp;"-"&amp;INDEX(TabPP[Players playing],MOD(ROW()-ROW($K$4),COUNTA(TabPP[Players playing]))+1))</f>
        <v>G6--</v>
      </c>
      <c r="L2351" t="str">
        <f t="shared" si="185"/>
        <v/>
      </c>
      <c r="M2351" t="str">
        <f t="shared" si="186"/>
        <v/>
      </c>
      <c r="N2351" t="str">
        <f t="shared" si="187"/>
        <v/>
      </c>
      <c r="O2351" t="str">
        <f t="array" ref="O2351">IFERROR(INDEX($L$4:$L$5000,_xlfn.AGGREGATE(15,6,IF($L$4:$L$5000&lt;&gt;"",ROW($L$4:$L$5000)-ROW($L$4)+1,NA()),ROWS($O$4:O2351))),"")</f>
        <v/>
      </c>
      <c r="P2351" t="str">
        <f>IF(O2351="","",IF(INDEX(TabPlayer2[Players],MATCH(P2350,TabPlayer2[Players],0)+1)="",$B$4,INDEX(TabPlayer2[Players],MATCH(P2350,TabPlayer2[Players],0)+1)))</f>
        <v/>
      </c>
      <c r="Q2351" t="str">
        <f t="shared" si="184"/>
        <v/>
      </c>
      <c r="R2351" t="str">
        <f>IF(TabResults[[#This Row],[Games-Periods-Players]]="","",1)</f>
        <v/>
      </c>
    </row>
    <row r="2352" spans="10:18" hidden="1" x14ac:dyDescent="0.25">
      <c r="J2352" s="11" t="str">
        <f t="shared" si="183"/>
        <v/>
      </c>
      <c r="K2352" t="str">
        <f>IF(ROW()-ROW($K$4)+1&gt;COUNTA($J$4:$J$5000)*COUNTA(TabPP[Players playing]),"",INDEX($J$4:$J$5000,INT((ROW()-ROW($K$4))/COUNTA(TabPP[Players playing])+1))&amp;"-"&amp;INDEX(TabPP[Players playing],MOD(ROW()-ROW($K$4),COUNTA(TabPP[Players playing]))+1))</f>
        <v>G6--</v>
      </c>
      <c r="L2352" t="str">
        <f t="shared" si="185"/>
        <v/>
      </c>
      <c r="M2352" t="str">
        <f t="shared" si="186"/>
        <v/>
      </c>
      <c r="N2352" t="str">
        <f t="shared" si="187"/>
        <v/>
      </c>
      <c r="O2352" t="str">
        <f t="array" ref="O2352">IFERROR(INDEX($L$4:$L$5000,_xlfn.AGGREGATE(15,6,IF($L$4:$L$5000&lt;&gt;"",ROW($L$4:$L$5000)-ROW($L$4)+1,NA()),ROWS($O$4:O2352))),"")</f>
        <v/>
      </c>
      <c r="P2352" t="str">
        <f>IF(O2352="","",IF(INDEX(TabPlayer2[Players],MATCH(P2351,TabPlayer2[Players],0)+1)="",$B$4,INDEX(TabPlayer2[Players],MATCH(P2351,TabPlayer2[Players],0)+1)))</f>
        <v/>
      </c>
      <c r="Q2352" t="str">
        <f t="shared" si="184"/>
        <v/>
      </c>
      <c r="R2352" t="str">
        <f>IF(TabResults[[#This Row],[Games-Periods-Players]]="","",1)</f>
        <v/>
      </c>
    </row>
    <row r="2353" spans="10:18" hidden="1" x14ac:dyDescent="0.25">
      <c r="J2353" s="11" t="str">
        <f t="shared" si="183"/>
        <v/>
      </c>
      <c r="K2353" t="str">
        <f>IF(ROW()-ROW($K$4)+1&gt;COUNTA($J$4:$J$5000)*COUNTA(TabPP[Players playing]),"",INDEX($J$4:$J$5000,INT((ROW()-ROW($K$4))/COUNTA(TabPP[Players playing])+1))&amp;"-"&amp;INDEX(TabPP[Players playing],MOD(ROW()-ROW($K$4),COUNTA(TabPP[Players playing]))+1))</f>
        <v>G6--</v>
      </c>
      <c r="L2353" t="str">
        <f t="shared" si="185"/>
        <v/>
      </c>
      <c r="M2353" t="str">
        <f t="shared" si="186"/>
        <v/>
      </c>
      <c r="N2353" t="str">
        <f t="shared" si="187"/>
        <v/>
      </c>
      <c r="O2353" t="str">
        <f t="array" ref="O2353">IFERROR(INDEX($L$4:$L$5000,_xlfn.AGGREGATE(15,6,IF($L$4:$L$5000&lt;&gt;"",ROW($L$4:$L$5000)-ROW($L$4)+1,NA()),ROWS($O$4:O2353))),"")</f>
        <v/>
      </c>
      <c r="P2353" t="str">
        <f>IF(O2353="","",IF(INDEX(TabPlayer2[Players],MATCH(P2352,TabPlayer2[Players],0)+1)="",$B$4,INDEX(TabPlayer2[Players],MATCH(P2352,TabPlayer2[Players],0)+1)))</f>
        <v/>
      </c>
      <c r="Q2353" t="str">
        <f t="shared" si="184"/>
        <v/>
      </c>
      <c r="R2353" t="str">
        <f>IF(TabResults[[#This Row],[Games-Periods-Players]]="","",1)</f>
        <v/>
      </c>
    </row>
    <row r="2354" spans="10:18" hidden="1" x14ac:dyDescent="0.25">
      <c r="J2354" s="11" t="str">
        <f t="shared" si="183"/>
        <v/>
      </c>
      <c r="K2354" t="str">
        <f>IF(ROW()-ROW($K$4)+1&gt;COUNTA($J$4:$J$5000)*COUNTA(TabPP[Players playing]),"",INDEX($J$4:$J$5000,INT((ROW()-ROW($K$4))/COUNTA(TabPP[Players playing])+1))&amp;"-"&amp;INDEX(TabPP[Players playing],MOD(ROW()-ROW($K$4),COUNTA(TabPP[Players playing]))+1))</f>
        <v>G6--</v>
      </c>
      <c r="L2354" t="str">
        <f t="shared" si="185"/>
        <v/>
      </c>
      <c r="M2354" t="str">
        <f t="shared" si="186"/>
        <v/>
      </c>
      <c r="N2354" t="str">
        <f t="shared" si="187"/>
        <v/>
      </c>
      <c r="O2354" t="str">
        <f t="array" ref="O2354">IFERROR(INDEX($L$4:$L$5000,_xlfn.AGGREGATE(15,6,IF($L$4:$L$5000&lt;&gt;"",ROW($L$4:$L$5000)-ROW($L$4)+1,NA()),ROWS($O$4:O2354))),"")</f>
        <v/>
      </c>
      <c r="P2354" t="str">
        <f>IF(O2354="","",IF(INDEX(TabPlayer2[Players],MATCH(P2353,TabPlayer2[Players],0)+1)="",$B$4,INDEX(TabPlayer2[Players],MATCH(P2353,TabPlayer2[Players],0)+1)))</f>
        <v/>
      </c>
      <c r="Q2354" t="str">
        <f t="shared" si="184"/>
        <v/>
      </c>
      <c r="R2354" t="str">
        <f>IF(TabResults[[#This Row],[Games-Periods-Players]]="","",1)</f>
        <v/>
      </c>
    </row>
    <row r="2355" spans="10:18" hidden="1" x14ac:dyDescent="0.25">
      <c r="J2355" s="11" t="str">
        <f t="shared" si="183"/>
        <v/>
      </c>
      <c r="K2355" t="str">
        <f>IF(ROW()-ROW($K$4)+1&gt;COUNTA($J$4:$J$5000)*COUNTA(TabPP[Players playing]),"",INDEX($J$4:$J$5000,INT((ROW()-ROW($K$4))/COUNTA(TabPP[Players playing])+1))&amp;"-"&amp;INDEX(TabPP[Players playing],MOD(ROW()-ROW($K$4),COUNTA(TabPP[Players playing]))+1))</f>
        <v>G6--</v>
      </c>
      <c r="L2355" t="str">
        <f t="shared" si="185"/>
        <v/>
      </c>
      <c r="M2355" t="str">
        <f t="shared" si="186"/>
        <v/>
      </c>
      <c r="N2355" t="str">
        <f t="shared" si="187"/>
        <v/>
      </c>
      <c r="O2355" t="str">
        <f t="array" ref="O2355">IFERROR(INDEX($L$4:$L$5000,_xlfn.AGGREGATE(15,6,IF($L$4:$L$5000&lt;&gt;"",ROW($L$4:$L$5000)-ROW($L$4)+1,NA()),ROWS($O$4:O2355))),"")</f>
        <v/>
      </c>
      <c r="P2355" t="str">
        <f>IF(O2355="","",IF(INDEX(TabPlayer2[Players],MATCH(P2354,TabPlayer2[Players],0)+1)="",$B$4,INDEX(TabPlayer2[Players],MATCH(P2354,TabPlayer2[Players],0)+1)))</f>
        <v/>
      </c>
      <c r="Q2355" t="str">
        <f t="shared" si="184"/>
        <v/>
      </c>
      <c r="R2355" t="str">
        <f>IF(TabResults[[#This Row],[Games-Periods-Players]]="","",1)</f>
        <v/>
      </c>
    </row>
    <row r="2356" spans="10:18" hidden="1" x14ac:dyDescent="0.25">
      <c r="J2356" s="11" t="str">
        <f t="shared" si="183"/>
        <v/>
      </c>
      <c r="K2356" t="str">
        <f>IF(ROW()-ROW($K$4)+1&gt;COUNTA($J$4:$J$5000)*COUNTA(TabPP[Players playing]),"",INDEX($J$4:$J$5000,INT((ROW()-ROW($K$4))/COUNTA(TabPP[Players playing])+1))&amp;"-"&amp;INDEX(TabPP[Players playing],MOD(ROW()-ROW($K$4),COUNTA(TabPP[Players playing]))+1))</f>
        <v>G6--</v>
      </c>
      <c r="L2356" t="str">
        <f t="shared" si="185"/>
        <v/>
      </c>
      <c r="M2356" t="str">
        <f t="shared" si="186"/>
        <v/>
      </c>
      <c r="N2356" t="str">
        <f t="shared" si="187"/>
        <v/>
      </c>
      <c r="O2356" t="str">
        <f t="array" ref="O2356">IFERROR(INDEX($L$4:$L$5000,_xlfn.AGGREGATE(15,6,IF($L$4:$L$5000&lt;&gt;"",ROW($L$4:$L$5000)-ROW($L$4)+1,NA()),ROWS($O$4:O2356))),"")</f>
        <v/>
      </c>
      <c r="P2356" t="str">
        <f>IF(O2356="","",IF(INDEX(TabPlayer2[Players],MATCH(P2355,TabPlayer2[Players],0)+1)="",$B$4,INDEX(TabPlayer2[Players],MATCH(P2355,TabPlayer2[Players],0)+1)))</f>
        <v/>
      </c>
      <c r="Q2356" t="str">
        <f t="shared" si="184"/>
        <v/>
      </c>
      <c r="R2356" t="str">
        <f>IF(TabResults[[#This Row],[Games-Periods-Players]]="","",1)</f>
        <v/>
      </c>
    </row>
    <row r="2357" spans="10:18" hidden="1" x14ac:dyDescent="0.25">
      <c r="J2357" s="11" t="str">
        <f t="shared" si="183"/>
        <v/>
      </c>
      <c r="K2357" t="str">
        <f>IF(ROW()-ROW($K$4)+1&gt;COUNTA($J$4:$J$5000)*COUNTA(TabPP[Players playing]),"",INDEX($J$4:$J$5000,INT((ROW()-ROW($K$4))/COUNTA(TabPP[Players playing])+1))&amp;"-"&amp;INDEX(TabPP[Players playing],MOD(ROW()-ROW($K$4),COUNTA(TabPP[Players playing]))+1))</f>
        <v>G6--</v>
      </c>
      <c r="L2357" t="str">
        <f t="shared" si="185"/>
        <v/>
      </c>
      <c r="M2357" t="str">
        <f t="shared" si="186"/>
        <v/>
      </c>
      <c r="N2357" t="str">
        <f t="shared" si="187"/>
        <v/>
      </c>
      <c r="O2357" t="str">
        <f t="array" ref="O2357">IFERROR(INDEX($L$4:$L$5000,_xlfn.AGGREGATE(15,6,IF($L$4:$L$5000&lt;&gt;"",ROW($L$4:$L$5000)-ROW($L$4)+1,NA()),ROWS($O$4:O2357))),"")</f>
        <v/>
      </c>
      <c r="P2357" t="str">
        <f>IF(O2357="","",IF(INDEX(TabPlayer2[Players],MATCH(P2356,TabPlayer2[Players],0)+1)="",$B$4,INDEX(TabPlayer2[Players],MATCH(P2356,TabPlayer2[Players],0)+1)))</f>
        <v/>
      </c>
      <c r="Q2357" t="str">
        <f t="shared" si="184"/>
        <v/>
      </c>
      <c r="R2357" t="str">
        <f>IF(TabResults[[#This Row],[Games-Periods-Players]]="","",1)</f>
        <v/>
      </c>
    </row>
    <row r="2358" spans="10:18" hidden="1" x14ac:dyDescent="0.25">
      <c r="J2358" s="11" t="str">
        <f t="shared" si="183"/>
        <v/>
      </c>
      <c r="K2358" t="str">
        <f>IF(ROW()-ROW($K$4)+1&gt;COUNTA($J$4:$J$5000)*COUNTA(TabPP[Players playing]),"",INDEX($J$4:$J$5000,INT((ROW()-ROW($K$4))/COUNTA(TabPP[Players playing])+1))&amp;"-"&amp;INDEX(TabPP[Players playing],MOD(ROW()-ROW($K$4),COUNTA(TabPP[Players playing]))+1))</f>
        <v>G6--</v>
      </c>
      <c r="L2358" t="str">
        <f t="shared" si="185"/>
        <v/>
      </c>
      <c r="M2358" t="str">
        <f t="shared" si="186"/>
        <v/>
      </c>
      <c r="N2358" t="str">
        <f t="shared" si="187"/>
        <v/>
      </c>
      <c r="O2358" t="str">
        <f t="array" ref="O2358">IFERROR(INDEX($L$4:$L$5000,_xlfn.AGGREGATE(15,6,IF($L$4:$L$5000&lt;&gt;"",ROW($L$4:$L$5000)-ROW($L$4)+1,NA()),ROWS($O$4:O2358))),"")</f>
        <v/>
      </c>
      <c r="P2358" t="str">
        <f>IF(O2358="","",IF(INDEX(TabPlayer2[Players],MATCH(P2357,TabPlayer2[Players],0)+1)="",$B$4,INDEX(TabPlayer2[Players],MATCH(P2357,TabPlayer2[Players],0)+1)))</f>
        <v/>
      </c>
      <c r="Q2358" t="str">
        <f t="shared" si="184"/>
        <v/>
      </c>
      <c r="R2358" t="str">
        <f>IF(TabResults[[#This Row],[Games-Periods-Players]]="","",1)</f>
        <v/>
      </c>
    </row>
    <row r="2359" spans="10:18" hidden="1" x14ac:dyDescent="0.25">
      <c r="J2359" s="11" t="str">
        <f t="shared" si="183"/>
        <v/>
      </c>
      <c r="K2359" t="str">
        <f>IF(ROW()-ROW($K$4)+1&gt;COUNTA($J$4:$J$5000)*COUNTA(TabPP[Players playing]),"",INDEX($J$4:$J$5000,INT((ROW()-ROW($K$4))/COUNTA(TabPP[Players playing])+1))&amp;"-"&amp;INDEX(TabPP[Players playing],MOD(ROW()-ROW($K$4),COUNTA(TabPP[Players playing]))+1))</f>
        <v>G6--</v>
      </c>
      <c r="L2359" t="str">
        <f t="shared" si="185"/>
        <v/>
      </c>
      <c r="M2359" t="str">
        <f t="shared" si="186"/>
        <v/>
      </c>
      <c r="N2359" t="str">
        <f t="shared" si="187"/>
        <v/>
      </c>
      <c r="O2359" t="str">
        <f t="array" ref="O2359">IFERROR(INDEX($L$4:$L$5000,_xlfn.AGGREGATE(15,6,IF($L$4:$L$5000&lt;&gt;"",ROW($L$4:$L$5000)-ROW($L$4)+1,NA()),ROWS($O$4:O2359))),"")</f>
        <v/>
      </c>
      <c r="P2359" t="str">
        <f>IF(O2359="","",IF(INDEX(TabPlayer2[Players],MATCH(P2358,TabPlayer2[Players],0)+1)="",$B$4,INDEX(TabPlayer2[Players],MATCH(P2358,TabPlayer2[Players],0)+1)))</f>
        <v/>
      </c>
      <c r="Q2359" t="str">
        <f t="shared" si="184"/>
        <v/>
      </c>
      <c r="R2359" t="str">
        <f>IF(TabResults[[#This Row],[Games-Periods-Players]]="","",1)</f>
        <v/>
      </c>
    </row>
    <row r="2360" spans="10:18" hidden="1" x14ac:dyDescent="0.25">
      <c r="J2360" s="11" t="str">
        <f t="shared" si="183"/>
        <v/>
      </c>
      <c r="K2360" t="str">
        <f>IF(ROW()-ROW($K$4)+1&gt;COUNTA($J$4:$J$5000)*COUNTA(TabPP[Players playing]),"",INDEX($J$4:$J$5000,INT((ROW()-ROW($K$4))/COUNTA(TabPP[Players playing])+1))&amp;"-"&amp;INDEX(TabPP[Players playing],MOD(ROW()-ROW($K$4),COUNTA(TabPP[Players playing]))+1))</f>
        <v>G6--</v>
      </c>
      <c r="L2360" t="str">
        <f t="shared" si="185"/>
        <v/>
      </c>
      <c r="M2360" t="str">
        <f t="shared" si="186"/>
        <v/>
      </c>
      <c r="N2360" t="str">
        <f t="shared" si="187"/>
        <v/>
      </c>
      <c r="O2360" t="str">
        <f t="array" ref="O2360">IFERROR(INDEX($L$4:$L$5000,_xlfn.AGGREGATE(15,6,IF($L$4:$L$5000&lt;&gt;"",ROW($L$4:$L$5000)-ROW($L$4)+1,NA()),ROWS($O$4:O2360))),"")</f>
        <v/>
      </c>
      <c r="P2360" t="str">
        <f>IF(O2360="","",IF(INDEX(TabPlayer2[Players],MATCH(P2359,TabPlayer2[Players],0)+1)="",$B$4,INDEX(TabPlayer2[Players],MATCH(P2359,TabPlayer2[Players],0)+1)))</f>
        <v/>
      </c>
      <c r="Q2360" t="str">
        <f t="shared" si="184"/>
        <v/>
      </c>
      <c r="R2360" t="str">
        <f>IF(TabResults[[#This Row],[Games-Periods-Players]]="","",1)</f>
        <v/>
      </c>
    </row>
    <row r="2361" spans="10:18" hidden="1" x14ac:dyDescent="0.25">
      <c r="J2361" s="11" t="str">
        <f t="shared" si="183"/>
        <v/>
      </c>
      <c r="K2361" t="str">
        <f>IF(ROW()-ROW($K$4)+1&gt;COUNTA($J$4:$J$5000)*COUNTA(TabPP[Players playing]),"",INDEX($J$4:$J$5000,INT((ROW()-ROW($K$4))/COUNTA(TabPP[Players playing])+1))&amp;"-"&amp;INDEX(TabPP[Players playing],MOD(ROW()-ROW($K$4),COUNTA(TabPP[Players playing]))+1))</f>
        <v>G6--</v>
      </c>
      <c r="L2361" t="str">
        <f t="shared" si="185"/>
        <v/>
      </c>
      <c r="M2361" t="str">
        <f t="shared" si="186"/>
        <v/>
      </c>
      <c r="N2361" t="str">
        <f t="shared" si="187"/>
        <v/>
      </c>
      <c r="O2361" t="str">
        <f t="array" ref="O2361">IFERROR(INDEX($L$4:$L$5000,_xlfn.AGGREGATE(15,6,IF($L$4:$L$5000&lt;&gt;"",ROW($L$4:$L$5000)-ROW($L$4)+1,NA()),ROWS($O$4:O2361))),"")</f>
        <v/>
      </c>
      <c r="P2361" t="str">
        <f>IF(O2361="","",IF(INDEX(TabPlayer2[Players],MATCH(P2360,TabPlayer2[Players],0)+1)="",$B$4,INDEX(TabPlayer2[Players],MATCH(P2360,TabPlayer2[Players],0)+1)))</f>
        <v/>
      </c>
      <c r="Q2361" t="str">
        <f t="shared" si="184"/>
        <v/>
      </c>
      <c r="R2361" t="str">
        <f>IF(TabResults[[#This Row],[Games-Periods-Players]]="","",1)</f>
        <v/>
      </c>
    </row>
    <row r="2362" spans="10:18" hidden="1" x14ac:dyDescent="0.25">
      <c r="J2362" s="11" t="str">
        <f t="shared" si="183"/>
        <v/>
      </c>
      <c r="K2362" t="str">
        <f>IF(ROW()-ROW($K$4)+1&gt;COUNTA($J$4:$J$5000)*COUNTA(TabPP[Players playing]),"",INDEX($J$4:$J$5000,INT((ROW()-ROW($K$4))/COUNTA(TabPP[Players playing])+1))&amp;"-"&amp;INDEX(TabPP[Players playing],MOD(ROW()-ROW($K$4),COUNTA(TabPP[Players playing]))+1))</f>
        <v>G6--</v>
      </c>
      <c r="L2362" t="str">
        <f t="shared" si="185"/>
        <v/>
      </c>
      <c r="M2362" t="str">
        <f t="shared" si="186"/>
        <v/>
      </c>
      <c r="N2362" t="str">
        <f t="shared" si="187"/>
        <v/>
      </c>
      <c r="O2362" t="str">
        <f t="array" ref="O2362">IFERROR(INDEX($L$4:$L$5000,_xlfn.AGGREGATE(15,6,IF($L$4:$L$5000&lt;&gt;"",ROW($L$4:$L$5000)-ROW($L$4)+1,NA()),ROWS($O$4:O2362))),"")</f>
        <v/>
      </c>
      <c r="P2362" t="str">
        <f>IF(O2362="","",IF(INDEX(TabPlayer2[Players],MATCH(P2361,TabPlayer2[Players],0)+1)="",$B$4,INDEX(TabPlayer2[Players],MATCH(P2361,TabPlayer2[Players],0)+1)))</f>
        <v/>
      </c>
      <c r="Q2362" t="str">
        <f t="shared" si="184"/>
        <v/>
      </c>
      <c r="R2362" t="str">
        <f>IF(TabResults[[#This Row],[Games-Periods-Players]]="","",1)</f>
        <v/>
      </c>
    </row>
    <row r="2363" spans="10:18" hidden="1" x14ac:dyDescent="0.25">
      <c r="J2363" s="11" t="str">
        <f t="shared" si="183"/>
        <v/>
      </c>
      <c r="K2363" t="str">
        <f>IF(ROW()-ROW($K$4)+1&gt;COUNTA($J$4:$J$5000)*COUNTA(TabPP[Players playing]),"",INDEX($J$4:$J$5000,INT((ROW()-ROW($K$4))/COUNTA(TabPP[Players playing])+1))&amp;"-"&amp;INDEX(TabPP[Players playing],MOD(ROW()-ROW($K$4),COUNTA(TabPP[Players playing]))+1))</f>
        <v>G6--</v>
      </c>
      <c r="L2363" t="str">
        <f t="shared" si="185"/>
        <v/>
      </c>
      <c r="M2363" t="str">
        <f t="shared" si="186"/>
        <v/>
      </c>
      <c r="N2363" t="str">
        <f t="shared" si="187"/>
        <v/>
      </c>
      <c r="O2363" t="str">
        <f t="array" ref="O2363">IFERROR(INDEX($L$4:$L$5000,_xlfn.AGGREGATE(15,6,IF($L$4:$L$5000&lt;&gt;"",ROW($L$4:$L$5000)-ROW($L$4)+1,NA()),ROWS($O$4:O2363))),"")</f>
        <v/>
      </c>
      <c r="P2363" t="str">
        <f>IF(O2363="","",IF(INDEX(TabPlayer2[Players],MATCH(P2362,TabPlayer2[Players],0)+1)="",$B$4,INDEX(TabPlayer2[Players],MATCH(P2362,TabPlayer2[Players],0)+1)))</f>
        <v/>
      </c>
      <c r="Q2363" t="str">
        <f t="shared" si="184"/>
        <v/>
      </c>
      <c r="R2363" t="str">
        <f>IF(TabResults[[#This Row],[Games-Periods-Players]]="","",1)</f>
        <v/>
      </c>
    </row>
    <row r="2364" spans="10:18" hidden="1" x14ac:dyDescent="0.25">
      <c r="J2364" s="11" t="str">
        <f t="shared" si="183"/>
        <v/>
      </c>
      <c r="K2364" t="str">
        <f>IF(ROW()-ROW($K$4)+1&gt;COUNTA($J$4:$J$5000)*COUNTA(TabPP[Players playing]),"",INDEX($J$4:$J$5000,INT((ROW()-ROW($K$4))/COUNTA(TabPP[Players playing])+1))&amp;"-"&amp;INDEX(TabPP[Players playing],MOD(ROW()-ROW($K$4),COUNTA(TabPP[Players playing]))+1))</f>
        <v>G6--PP1</v>
      </c>
      <c r="L2364" t="str">
        <f t="shared" si="185"/>
        <v/>
      </c>
      <c r="M2364" t="str">
        <f t="shared" si="186"/>
        <v/>
      </c>
      <c r="N2364" t="str">
        <f t="shared" si="187"/>
        <v/>
      </c>
      <c r="O2364" t="str">
        <f t="array" ref="O2364">IFERROR(INDEX($L$4:$L$5000,_xlfn.AGGREGATE(15,6,IF($L$4:$L$5000&lt;&gt;"",ROW($L$4:$L$5000)-ROW($L$4)+1,NA()),ROWS($O$4:O2364))),"")</f>
        <v/>
      </c>
      <c r="P2364" t="str">
        <f>IF(O2364="","",IF(INDEX(TabPlayer2[Players],MATCH(P2363,TabPlayer2[Players],0)+1)="",$B$4,INDEX(TabPlayer2[Players],MATCH(P2363,TabPlayer2[Players],0)+1)))</f>
        <v/>
      </c>
      <c r="Q2364" t="str">
        <f t="shared" si="184"/>
        <v/>
      </c>
      <c r="R2364" t="str">
        <f>IF(TabResults[[#This Row],[Games-Periods-Players]]="","",1)</f>
        <v/>
      </c>
    </row>
    <row r="2365" spans="10:18" hidden="1" x14ac:dyDescent="0.25">
      <c r="J2365" s="11" t="str">
        <f t="shared" si="183"/>
        <v/>
      </c>
      <c r="K2365" t="str">
        <f>IF(ROW()-ROW($K$4)+1&gt;COUNTA($J$4:$J$5000)*COUNTA(TabPP[Players playing]),"",INDEX($J$4:$J$5000,INT((ROW()-ROW($K$4))/COUNTA(TabPP[Players playing])+1))&amp;"-"&amp;INDEX(TabPP[Players playing],MOD(ROW()-ROW($K$4),COUNTA(TabPP[Players playing]))+1))</f>
        <v>G6--PP2</v>
      </c>
      <c r="L2365" t="str">
        <f t="shared" si="185"/>
        <v/>
      </c>
      <c r="M2365" t="str">
        <f t="shared" si="186"/>
        <v/>
      </c>
      <c r="N2365" t="str">
        <f t="shared" si="187"/>
        <v/>
      </c>
      <c r="O2365" t="str">
        <f t="array" ref="O2365">IFERROR(INDEX($L$4:$L$5000,_xlfn.AGGREGATE(15,6,IF($L$4:$L$5000&lt;&gt;"",ROW($L$4:$L$5000)-ROW($L$4)+1,NA()),ROWS($O$4:O2365))),"")</f>
        <v/>
      </c>
      <c r="P2365" t="str">
        <f>IF(O2365="","",IF(INDEX(TabPlayer2[Players],MATCH(P2364,TabPlayer2[Players],0)+1)="",$B$4,INDEX(TabPlayer2[Players],MATCH(P2364,TabPlayer2[Players],0)+1)))</f>
        <v/>
      </c>
      <c r="Q2365" t="str">
        <f t="shared" si="184"/>
        <v/>
      </c>
      <c r="R2365" t="str">
        <f>IF(TabResults[[#This Row],[Games-Periods-Players]]="","",1)</f>
        <v/>
      </c>
    </row>
    <row r="2366" spans="10:18" hidden="1" x14ac:dyDescent="0.25">
      <c r="J2366" s="11" t="str">
        <f t="shared" si="183"/>
        <v/>
      </c>
      <c r="K2366" t="str">
        <f>IF(ROW()-ROW($K$4)+1&gt;COUNTA($J$4:$J$5000)*COUNTA(TabPP[Players playing]),"",INDEX($J$4:$J$5000,INT((ROW()-ROW($K$4))/COUNTA(TabPP[Players playing])+1))&amp;"-"&amp;INDEX(TabPP[Players playing],MOD(ROW()-ROW($K$4),COUNTA(TabPP[Players playing]))+1))</f>
        <v>G6--PP3</v>
      </c>
      <c r="L2366" t="str">
        <f t="shared" si="185"/>
        <v/>
      </c>
      <c r="M2366" t="str">
        <f t="shared" si="186"/>
        <v/>
      </c>
      <c r="N2366" t="str">
        <f t="shared" si="187"/>
        <v/>
      </c>
      <c r="O2366" t="str">
        <f t="array" ref="O2366">IFERROR(INDEX($L$4:$L$5000,_xlfn.AGGREGATE(15,6,IF($L$4:$L$5000&lt;&gt;"",ROW($L$4:$L$5000)-ROW($L$4)+1,NA()),ROWS($O$4:O2366))),"")</f>
        <v/>
      </c>
      <c r="P2366" t="str">
        <f>IF(O2366="","",IF(INDEX(TabPlayer2[Players],MATCH(P2365,TabPlayer2[Players],0)+1)="",$B$4,INDEX(TabPlayer2[Players],MATCH(P2365,TabPlayer2[Players],0)+1)))</f>
        <v/>
      </c>
      <c r="Q2366" t="str">
        <f t="shared" si="184"/>
        <v/>
      </c>
      <c r="R2366" t="str">
        <f>IF(TabResults[[#This Row],[Games-Periods-Players]]="","",1)</f>
        <v/>
      </c>
    </row>
    <row r="2367" spans="10:18" hidden="1" x14ac:dyDescent="0.25">
      <c r="J2367" s="11" t="str">
        <f t="shared" si="183"/>
        <v/>
      </c>
      <c r="K2367" t="str">
        <f>IF(ROW()-ROW($K$4)+1&gt;COUNTA($J$4:$J$5000)*COUNTA(TabPP[Players playing]),"",INDEX($J$4:$J$5000,INT((ROW()-ROW($K$4))/COUNTA(TabPP[Players playing])+1))&amp;"-"&amp;INDEX(TabPP[Players playing],MOD(ROW()-ROW($K$4),COUNTA(TabPP[Players playing]))+1))</f>
        <v>G6--PP4</v>
      </c>
      <c r="L2367" t="str">
        <f t="shared" si="185"/>
        <v/>
      </c>
      <c r="M2367" t="str">
        <f t="shared" si="186"/>
        <v/>
      </c>
      <c r="N2367" t="str">
        <f t="shared" si="187"/>
        <v/>
      </c>
      <c r="O2367" t="str">
        <f t="array" ref="O2367">IFERROR(INDEX($L$4:$L$5000,_xlfn.AGGREGATE(15,6,IF($L$4:$L$5000&lt;&gt;"",ROW($L$4:$L$5000)-ROW($L$4)+1,NA()),ROWS($O$4:O2367))),"")</f>
        <v/>
      </c>
      <c r="P2367" t="str">
        <f>IF(O2367="","",IF(INDEX(TabPlayer2[Players],MATCH(P2366,TabPlayer2[Players],0)+1)="",$B$4,INDEX(TabPlayer2[Players],MATCH(P2366,TabPlayer2[Players],0)+1)))</f>
        <v/>
      </c>
      <c r="Q2367" t="str">
        <f t="shared" si="184"/>
        <v/>
      </c>
      <c r="R2367" t="str">
        <f>IF(TabResults[[#This Row],[Games-Periods-Players]]="","",1)</f>
        <v/>
      </c>
    </row>
    <row r="2368" spans="10:18" hidden="1" x14ac:dyDescent="0.25">
      <c r="J2368" s="11" t="str">
        <f t="shared" si="183"/>
        <v/>
      </c>
      <c r="K2368" t="str">
        <f>IF(ROW()-ROW($K$4)+1&gt;COUNTA($J$4:$J$5000)*COUNTA(TabPP[Players playing]),"",INDEX($J$4:$J$5000,INT((ROW()-ROW($K$4))/COUNTA(TabPP[Players playing])+1))&amp;"-"&amp;INDEX(TabPP[Players playing],MOD(ROW()-ROW($K$4),COUNTA(TabPP[Players playing]))+1))</f>
        <v>G6--PP5</v>
      </c>
      <c r="L2368" t="str">
        <f t="shared" si="185"/>
        <v/>
      </c>
      <c r="M2368" t="str">
        <f t="shared" si="186"/>
        <v/>
      </c>
      <c r="N2368" t="str">
        <f t="shared" si="187"/>
        <v/>
      </c>
      <c r="O2368" t="str">
        <f t="array" ref="O2368">IFERROR(INDEX($L$4:$L$5000,_xlfn.AGGREGATE(15,6,IF($L$4:$L$5000&lt;&gt;"",ROW($L$4:$L$5000)-ROW($L$4)+1,NA()),ROWS($O$4:O2368))),"")</f>
        <v/>
      </c>
      <c r="P2368" t="str">
        <f>IF(O2368="","",IF(INDEX(TabPlayer2[Players],MATCH(P2367,TabPlayer2[Players],0)+1)="",$B$4,INDEX(TabPlayer2[Players],MATCH(P2367,TabPlayer2[Players],0)+1)))</f>
        <v/>
      </c>
      <c r="Q2368" t="str">
        <f t="shared" si="184"/>
        <v/>
      </c>
      <c r="R2368" t="str">
        <f>IF(TabResults[[#This Row],[Games-Periods-Players]]="","",1)</f>
        <v/>
      </c>
    </row>
    <row r="2369" spans="10:18" hidden="1" x14ac:dyDescent="0.25">
      <c r="J2369" s="11" t="str">
        <f t="shared" si="183"/>
        <v/>
      </c>
      <c r="K2369" t="str">
        <f>IF(ROW()-ROW($K$4)+1&gt;COUNTA($J$4:$J$5000)*COUNTA(TabPP[Players playing]),"",INDEX($J$4:$J$5000,INT((ROW()-ROW($K$4))/COUNTA(TabPP[Players playing])+1))&amp;"-"&amp;INDEX(TabPP[Players playing],MOD(ROW()-ROW($K$4),COUNTA(TabPP[Players playing]))+1))</f>
        <v>G6--</v>
      </c>
      <c r="L2369" t="str">
        <f t="shared" si="185"/>
        <v/>
      </c>
      <c r="M2369" t="str">
        <f t="shared" si="186"/>
        <v/>
      </c>
      <c r="N2369" t="str">
        <f t="shared" si="187"/>
        <v/>
      </c>
      <c r="O2369" t="str">
        <f t="array" ref="O2369">IFERROR(INDEX($L$4:$L$5000,_xlfn.AGGREGATE(15,6,IF($L$4:$L$5000&lt;&gt;"",ROW($L$4:$L$5000)-ROW($L$4)+1,NA()),ROWS($O$4:O2369))),"")</f>
        <v/>
      </c>
      <c r="P2369" t="str">
        <f>IF(O2369="","",IF(INDEX(TabPlayer2[Players],MATCH(P2368,TabPlayer2[Players],0)+1)="",$B$4,INDEX(TabPlayer2[Players],MATCH(P2368,TabPlayer2[Players],0)+1)))</f>
        <v/>
      </c>
      <c r="Q2369" t="str">
        <f t="shared" si="184"/>
        <v/>
      </c>
      <c r="R2369" t="str">
        <f>IF(TabResults[[#This Row],[Games-Periods-Players]]="","",1)</f>
        <v/>
      </c>
    </row>
    <row r="2370" spans="10:18" hidden="1" x14ac:dyDescent="0.25">
      <c r="J2370" s="11" t="str">
        <f t="shared" si="183"/>
        <v/>
      </c>
      <c r="K2370" t="str">
        <f>IF(ROW()-ROW($K$4)+1&gt;COUNTA($J$4:$J$5000)*COUNTA(TabPP[Players playing]),"",INDEX($J$4:$J$5000,INT((ROW()-ROW($K$4))/COUNTA(TabPP[Players playing])+1))&amp;"-"&amp;INDEX(TabPP[Players playing],MOD(ROW()-ROW($K$4),COUNTA(TabPP[Players playing]))+1))</f>
        <v>G6--</v>
      </c>
      <c r="L2370" t="str">
        <f t="shared" si="185"/>
        <v/>
      </c>
      <c r="M2370" t="str">
        <f t="shared" si="186"/>
        <v/>
      </c>
      <c r="N2370" t="str">
        <f t="shared" si="187"/>
        <v/>
      </c>
      <c r="O2370" t="str">
        <f t="array" ref="O2370">IFERROR(INDEX($L$4:$L$5000,_xlfn.AGGREGATE(15,6,IF($L$4:$L$5000&lt;&gt;"",ROW($L$4:$L$5000)-ROW($L$4)+1,NA()),ROWS($O$4:O2370))),"")</f>
        <v/>
      </c>
      <c r="P2370" t="str">
        <f>IF(O2370="","",IF(INDEX(TabPlayer2[Players],MATCH(P2369,TabPlayer2[Players],0)+1)="",$B$4,INDEX(TabPlayer2[Players],MATCH(P2369,TabPlayer2[Players],0)+1)))</f>
        <v/>
      </c>
      <c r="Q2370" t="str">
        <f t="shared" si="184"/>
        <v/>
      </c>
      <c r="R2370" t="str">
        <f>IF(TabResults[[#This Row],[Games-Periods-Players]]="","",1)</f>
        <v/>
      </c>
    </row>
    <row r="2371" spans="10:18" hidden="1" x14ac:dyDescent="0.25">
      <c r="J2371" s="11" t="str">
        <f t="shared" si="183"/>
        <v/>
      </c>
      <c r="K2371" t="str">
        <f>IF(ROW()-ROW($K$4)+1&gt;COUNTA($J$4:$J$5000)*COUNTA(TabPP[Players playing]),"",INDEX($J$4:$J$5000,INT((ROW()-ROW($K$4))/COUNTA(TabPP[Players playing])+1))&amp;"-"&amp;INDEX(TabPP[Players playing],MOD(ROW()-ROW($K$4),COUNTA(TabPP[Players playing]))+1))</f>
        <v>G6--</v>
      </c>
      <c r="L2371" t="str">
        <f t="shared" si="185"/>
        <v/>
      </c>
      <c r="M2371" t="str">
        <f t="shared" si="186"/>
        <v/>
      </c>
      <c r="N2371" t="str">
        <f t="shared" si="187"/>
        <v/>
      </c>
      <c r="O2371" t="str">
        <f t="array" ref="O2371">IFERROR(INDEX($L$4:$L$5000,_xlfn.AGGREGATE(15,6,IF($L$4:$L$5000&lt;&gt;"",ROW($L$4:$L$5000)-ROW($L$4)+1,NA()),ROWS($O$4:O2371))),"")</f>
        <v/>
      </c>
      <c r="P2371" t="str">
        <f>IF(O2371="","",IF(INDEX(TabPlayer2[Players],MATCH(P2370,TabPlayer2[Players],0)+1)="",$B$4,INDEX(TabPlayer2[Players],MATCH(P2370,TabPlayer2[Players],0)+1)))</f>
        <v/>
      </c>
      <c r="Q2371" t="str">
        <f t="shared" si="184"/>
        <v/>
      </c>
      <c r="R2371" t="str">
        <f>IF(TabResults[[#This Row],[Games-Periods-Players]]="","",1)</f>
        <v/>
      </c>
    </row>
    <row r="2372" spans="10:18" hidden="1" x14ac:dyDescent="0.25">
      <c r="J2372" s="11" t="str">
        <f t="shared" ref="J2372:J2435" si="188">IF(ROW()-ROW($J$4)+1&gt;COUNTA($D$4:$D$23)*COUNTA($F$4:$F$23),"",INDEX($D$4:$D$23,INT((ROW()-ROW($J$4))/COUNTA($F$4:$F$23)+1))&amp;"-"&amp;INDEX($F$4:$F$23,MOD(ROW()-ROW($J$4),COUNTA($F$4:$F$23))+1))</f>
        <v/>
      </c>
      <c r="K2372" t="str">
        <f>IF(ROW()-ROW($K$4)+1&gt;COUNTA($J$4:$J$5000)*COUNTA(TabPP[Players playing]),"",INDEX($J$4:$J$5000,INT((ROW()-ROW($K$4))/COUNTA(TabPP[Players playing])+1))&amp;"-"&amp;INDEX(TabPP[Players playing],MOD(ROW()-ROW($K$4),COUNTA(TabPP[Players playing]))+1))</f>
        <v>G6--</v>
      </c>
      <c r="L2372" t="str">
        <f t="shared" si="185"/>
        <v/>
      </c>
      <c r="M2372" t="str">
        <f t="shared" si="186"/>
        <v/>
      </c>
      <c r="N2372" t="str">
        <f t="shared" si="187"/>
        <v/>
      </c>
      <c r="O2372" t="str">
        <f t="array" ref="O2372">IFERROR(INDEX($L$4:$L$5000,_xlfn.AGGREGATE(15,6,IF($L$4:$L$5000&lt;&gt;"",ROW($L$4:$L$5000)-ROW($L$4)+1,NA()),ROWS($O$4:O2372))),"")</f>
        <v/>
      </c>
      <c r="P2372" t="str">
        <f>IF(O2372="","",IF(INDEX(TabPlayer2[Players],MATCH(P2371,TabPlayer2[Players],0)+1)="",$B$4,INDEX(TabPlayer2[Players],MATCH(P2371,TabPlayer2[Players],0)+1)))</f>
        <v/>
      </c>
      <c r="Q2372" t="str">
        <f t="shared" ref="Q2372:Q2435" si="189">IF(O2372="","",M2372&amp;"-"&amp;N2372&amp;"-"&amp;P2372)</f>
        <v/>
      </c>
      <c r="R2372" t="str">
        <f>IF(TabResults[[#This Row],[Games-Periods-Players]]="","",1)</f>
        <v/>
      </c>
    </row>
    <row r="2373" spans="10:18" hidden="1" x14ac:dyDescent="0.25">
      <c r="J2373" s="11" t="str">
        <f t="shared" si="188"/>
        <v/>
      </c>
      <c r="K2373" t="str">
        <f>IF(ROW()-ROW($K$4)+1&gt;COUNTA($J$4:$J$5000)*COUNTA(TabPP[Players playing]),"",INDEX($J$4:$J$5000,INT((ROW()-ROW($K$4))/COUNTA(TabPP[Players playing])+1))&amp;"-"&amp;INDEX(TabPP[Players playing],MOD(ROW()-ROW($K$4),COUNTA(TabPP[Players playing]))+1))</f>
        <v>G6--</v>
      </c>
      <c r="L2373" t="str">
        <f t="shared" ref="L2373:L2436" si="190">IF(LEN(K2373)&gt;=9,K2373,"")</f>
        <v/>
      </c>
      <c r="M2373" t="str">
        <f t="shared" ref="M2373:M2436" si="191">TRIM(LEFT(SUBSTITUTE(O2373,"-",REPT(" ",LEN(O2373))),LEN(O2373)))</f>
        <v/>
      </c>
      <c r="N2373" t="str">
        <f t="shared" ref="N2373:N2436" si="192">TRIM(MID(SUBSTITUTE(O2373,"-",REPT(" ",LEN(O2373))),(2-1)*LEN(O2373)+1,LEN(O2373)))</f>
        <v/>
      </c>
      <c r="O2373" t="str">
        <f t="array" ref="O2373">IFERROR(INDEX($L$4:$L$5000,_xlfn.AGGREGATE(15,6,IF($L$4:$L$5000&lt;&gt;"",ROW($L$4:$L$5000)-ROW($L$4)+1,NA()),ROWS($O$4:O2373))),"")</f>
        <v/>
      </c>
      <c r="P2373" t="str">
        <f>IF(O2373="","",IF(INDEX(TabPlayer2[Players],MATCH(P2372,TabPlayer2[Players],0)+1)="",$B$4,INDEX(TabPlayer2[Players],MATCH(P2372,TabPlayer2[Players],0)+1)))</f>
        <v/>
      </c>
      <c r="Q2373" t="str">
        <f t="shared" si="189"/>
        <v/>
      </c>
      <c r="R2373" t="str">
        <f>IF(TabResults[[#This Row],[Games-Periods-Players]]="","",1)</f>
        <v/>
      </c>
    </row>
    <row r="2374" spans="10:18" hidden="1" x14ac:dyDescent="0.25">
      <c r="J2374" s="11" t="str">
        <f t="shared" si="188"/>
        <v/>
      </c>
      <c r="K2374" t="str">
        <f>IF(ROW()-ROW($K$4)+1&gt;COUNTA($J$4:$J$5000)*COUNTA(TabPP[Players playing]),"",INDEX($J$4:$J$5000,INT((ROW()-ROW($K$4))/COUNTA(TabPP[Players playing])+1))&amp;"-"&amp;INDEX(TabPP[Players playing],MOD(ROW()-ROW($K$4),COUNTA(TabPP[Players playing]))+1))</f>
        <v>G6--</v>
      </c>
      <c r="L2374" t="str">
        <f t="shared" si="190"/>
        <v/>
      </c>
      <c r="M2374" t="str">
        <f t="shared" si="191"/>
        <v/>
      </c>
      <c r="N2374" t="str">
        <f t="shared" si="192"/>
        <v/>
      </c>
      <c r="O2374" t="str">
        <f t="array" ref="O2374">IFERROR(INDEX($L$4:$L$5000,_xlfn.AGGREGATE(15,6,IF($L$4:$L$5000&lt;&gt;"",ROW($L$4:$L$5000)-ROW($L$4)+1,NA()),ROWS($O$4:O2374))),"")</f>
        <v/>
      </c>
      <c r="P2374" t="str">
        <f>IF(O2374="","",IF(INDEX(TabPlayer2[Players],MATCH(P2373,TabPlayer2[Players],0)+1)="",$B$4,INDEX(TabPlayer2[Players],MATCH(P2373,TabPlayer2[Players],0)+1)))</f>
        <v/>
      </c>
      <c r="Q2374" t="str">
        <f t="shared" si="189"/>
        <v/>
      </c>
      <c r="R2374" t="str">
        <f>IF(TabResults[[#This Row],[Games-Periods-Players]]="","",1)</f>
        <v/>
      </c>
    </row>
    <row r="2375" spans="10:18" hidden="1" x14ac:dyDescent="0.25">
      <c r="J2375" s="11" t="str">
        <f t="shared" si="188"/>
        <v/>
      </c>
      <c r="K2375" t="str">
        <f>IF(ROW()-ROW($K$4)+1&gt;COUNTA($J$4:$J$5000)*COUNTA(TabPP[Players playing]),"",INDEX($J$4:$J$5000,INT((ROW()-ROW($K$4))/COUNTA(TabPP[Players playing])+1))&amp;"-"&amp;INDEX(TabPP[Players playing],MOD(ROW()-ROW($K$4),COUNTA(TabPP[Players playing]))+1))</f>
        <v>G6--</v>
      </c>
      <c r="L2375" t="str">
        <f t="shared" si="190"/>
        <v/>
      </c>
      <c r="M2375" t="str">
        <f t="shared" si="191"/>
        <v/>
      </c>
      <c r="N2375" t="str">
        <f t="shared" si="192"/>
        <v/>
      </c>
      <c r="O2375" t="str">
        <f t="array" ref="O2375">IFERROR(INDEX($L$4:$L$5000,_xlfn.AGGREGATE(15,6,IF($L$4:$L$5000&lt;&gt;"",ROW($L$4:$L$5000)-ROW($L$4)+1,NA()),ROWS($O$4:O2375))),"")</f>
        <v/>
      </c>
      <c r="P2375" t="str">
        <f>IF(O2375="","",IF(INDEX(TabPlayer2[Players],MATCH(P2374,TabPlayer2[Players],0)+1)="",$B$4,INDEX(TabPlayer2[Players],MATCH(P2374,TabPlayer2[Players],0)+1)))</f>
        <v/>
      </c>
      <c r="Q2375" t="str">
        <f t="shared" si="189"/>
        <v/>
      </c>
      <c r="R2375" t="str">
        <f>IF(TabResults[[#This Row],[Games-Periods-Players]]="","",1)</f>
        <v/>
      </c>
    </row>
    <row r="2376" spans="10:18" hidden="1" x14ac:dyDescent="0.25">
      <c r="J2376" s="11" t="str">
        <f t="shared" si="188"/>
        <v/>
      </c>
      <c r="K2376" t="str">
        <f>IF(ROW()-ROW($K$4)+1&gt;COUNTA($J$4:$J$5000)*COUNTA(TabPP[Players playing]),"",INDEX($J$4:$J$5000,INT((ROW()-ROW($K$4))/COUNTA(TabPP[Players playing])+1))&amp;"-"&amp;INDEX(TabPP[Players playing],MOD(ROW()-ROW($K$4),COUNTA(TabPP[Players playing]))+1))</f>
        <v>G6--</v>
      </c>
      <c r="L2376" t="str">
        <f t="shared" si="190"/>
        <v/>
      </c>
      <c r="M2376" t="str">
        <f t="shared" si="191"/>
        <v/>
      </c>
      <c r="N2376" t="str">
        <f t="shared" si="192"/>
        <v/>
      </c>
      <c r="O2376" t="str">
        <f t="array" ref="O2376">IFERROR(INDEX($L$4:$L$5000,_xlfn.AGGREGATE(15,6,IF($L$4:$L$5000&lt;&gt;"",ROW($L$4:$L$5000)-ROW($L$4)+1,NA()),ROWS($O$4:O2376))),"")</f>
        <v/>
      </c>
      <c r="P2376" t="str">
        <f>IF(O2376="","",IF(INDEX(TabPlayer2[Players],MATCH(P2375,TabPlayer2[Players],0)+1)="",$B$4,INDEX(TabPlayer2[Players],MATCH(P2375,TabPlayer2[Players],0)+1)))</f>
        <v/>
      </c>
      <c r="Q2376" t="str">
        <f t="shared" si="189"/>
        <v/>
      </c>
      <c r="R2376" t="str">
        <f>IF(TabResults[[#This Row],[Games-Periods-Players]]="","",1)</f>
        <v/>
      </c>
    </row>
    <row r="2377" spans="10:18" hidden="1" x14ac:dyDescent="0.25">
      <c r="J2377" s="11" t="str">
        <f t="shared" si="188"/>
        <v/>
      </c>
      <c r="K2377" t="str">
        <f>IF(ROW()-ROW($K$4)+1&gt;COUNTA($J$4:$J$5000)*COUNTA(TabPP[Players playing]),"",INDEX($J$4:$J$5000,INT((ROW()-ROW($K$4))/COUNTA(TabPP[Players playing])+1))&amp;"-"&amp;INDEX(TabPP[Players playing],MOD(ROW()-ROW($K$4),COUNTA(TabPP[Players playing]))+1))</f>
        <v>G6--</v>
      </c>
      <c r="L2377" t="str">
        <f t="shared" si="190"/>
        <v/>
      </c>
      <c r="M2377" t="str">
        <f t="shared" si="191"/>
        <v/>
      </c>
      <c r="N2377" t="str">
        <f t="shared" si="192"/>
        <v/>
      </c>
      <c r="O2377" t="str">
        <f t="array" ref="O2377">IFERROR(INDEX($L$4:$L$5000,_xlfn.AGGREGATE(15,6,IF($L$4:$L$5000&lt;&gt;"",ROW($L$4:$L$5000)-ROW($L$4)+1,NA()),ROWS($O$4:O2377))),"")</f>
        <v/>
      </c>
      <c r="P2377" t="str">
        <f>IF(O2377="","",IF(INDEX(TabPlayer2[Players],MATCH(P2376,TabPlayer2[Players],0)+1)="",$B$4,INDEX(TabPlayer2[Players],MATCH(P2376,TabPlayer2[Players],0)+1)))</f>
        <v/>
      </c>
      <c r="Q2377" t="str">
        <f t="shared" si="189"/>
        <v/>
      </c>
      <c r="R2377" t="str">
        <f>IF(TabResults[[#This Row],[Games-Periods-Players]]="","",1)</f>
        <v/>
      </c>
    </row>
    <row r="2378" spans="10:18" hidden="1" x14ac:dyDescent="0.25">
      <c r="J2378" s="11" t="str">
        <f t="shared" si="188"/>
        <v/>
      </c>
      <c r="K2378" t="str">
        <f>IF(ROW()-ROW($K$4)+1&gt;COUNTA($J$4:$J$5000)*COUNTA(TabPP[Players playing]),"",INDEX($J$4:$J$5000,INT((ROW()-ROW($K$4))/COUNTA(TabPP[Players playing])+1))&amp;"-"&amp;INDEX(TabPP[Players playing],MOD(ROW()-ROW($K$4),COUNTA(TabPP[Players playing]))+1))</f>
        <v>G6--</v>
      </c>
      <c r="L2378" t="str">
        <f t="shared" si="190"/>
        <v/>
      </c>
      <c r="M2378" t="str">
        <f t="shared" si="191"/>
        <v/>
      </c>
      <c r="N2378" t="str">
        <f t="shared" si="192"/>
        <v/>
      </c>
      <c r="O2378" t="str">
        <f t="array" ref="O2378">IFERROR(INDEX($L$4:$L$5000,_xlfn.AGGREGATE(15,6,IF($L$4:$L$5000&lt;&gt;"",ROW($L$4:$L$5000)-ROW($L$4)+1,NA()),ROWS($O$4:O2378))),"")</f>
        <v/>
      </c>
      <c r="P2378" t="str">
        <f>IF(O2378="","",IF(INDEX(TabPlayer2[Players],MATCH(P2377,TabPlayer2[Players],0)+1)="",$B$4,INDEX(TabPlayer2[Players],MATCH(P2377,TabPlayer2[Players],0)+1)))</f>
        <v/>
      </c>
      <c r="Q2378" t="str">
        <f t="shared" si="189"/>
        <v/>
      </c>
      <c r="R2378" t="str">
        <f>IF(TabResults[[#This Row],[Games-Periods-Players]]="","",1)</f>
        <v/>
      </c>
    </row>
    <row r="2379" spans="10:18" hidden="1" x14ac:dyDescent="0.25">
      <c r="J2379" s="11" t="str">
        <f t="shared" si="188"/>
        <v/>
      </c>
      <c r="K2379" t="str">
        <f>IF(ROW()-ROW($K$4)+1&gt;COUNTA($J$4:$J$5000)*COUNTA(TabPP[Players playing]),"",INDEX($J$4:$J$5000,INT((ROW()-ROW($K$4))/COUNTA(TabPP[Players playing])+1))&amp;"-"&amp;INDEX(TabPP[Players playing],MOD(ROW()-ROW($K$4),COUNTA(TabPP[Players playing]))+1))</f>
        <v>G6--</v>
      </c>
      <c r="L2379" t="str">
        <f t="shared" si="190"/>
        <v/>
      </c>
      <c r="M2379" t="str">
        <f t="shared" si="191"/>
        <v/>
      </c>
      <c r="N2379" t="str">
        <f t="shared" si="192"/>
        <v/>
      </c>
      <c r="O2379" t="str">
        <f t="array" ref="O2379">IFERROR(INDEX($L$4:$L$5000,_xlfn.AGGREGATE(15,6,IF($L$4:$L$5000&lt;&gt;"",ROW($L$4:$L$5000)-ROW($L$4)+1,NA()),ROWS($O$4:O2379))),"")</f>
        <v/>
      </c>
      <c r="P2379" t="str">
        <f>IF(O2379="","",IF(INDEX(TabPlayer2[Players],MATCH(P2378,TabPlayer2[Players],0)+1)="",$B$4,INDEX(TabPlayer2[Players],MATCH(P2378,TabPlayer2[Players],0)+1)))</f>
        <v/>
      </c>
      <c r="Q2379" t="str">
        <f t="shared" si="189"/>
        <v/>
      </c>
      <c r="R2379" t="str">
        <f>IF(TabResults[[#This Row],[Games-Periods-Players]]="","",1)</f>
        <v/>
      </c>
    </row>
    <row r="2380" spans="10:18" hidden="1" x14ac:dyDescent="0.25">
      <c r="J2380" s="11" t="str">
        <f t="shared" si="188"/>
        <v/>
      </c>
      <c r="K2380" t="str">
        <f>IF(ROW()-ROW($K$4)+1&gt;COUNTA($J$4:$J$5000)*COUNTA(TabPP[Players playing]),"",INDEX($J$4:$J$5000,INT((ROW()-ROW($K$4))/COUNTA(TabPP[Players playing])+1))&amp;"-"&amp;INDEX(TabPP[Players playing],MOD(ROW()-ROW($K$4),COUNTA(TabPP[Players playing]))+1))</f>
        <v>G6--</v>
      </c>
      <c r="L2380" t="str">
        <f t="shared" si="190"/>
        <v/>
      </c>
      <c r="M2380" t="str">
        <f t="shared" si="191"/>
        <v/>
      </c>
      <c r="N2380" t="str">
        <f t="shared" si="192"/>
        <v/>
      </c>
      <c r="O2380" t="str">
        <f t="array" ref="O2380">IFERROR(INDEX($L$4:$L$5000,_xlfn.AGGREGATE(15,6,IF($L$4:$L$5000&lt;&gt;"",ROW($L$4:$L$5000)-ROW($L$4)+1,NA()),ROWS($O$4:O2380))),"")</f>
        <v/>
      </c>
      <c r="P2380" t="str">
        <f>IF(O2380="","",IF(INDEX(TabPlayer2[Players],MATCH(P2379,TabPlayer2[Players],0)+1)="",$B$4,INDEX(TabPlayer2[Players],MATCH(P2379,TabPlayer2[Players],0)+1)))</f>
        <v/>
      </c>
      <c r="Q2380" t="str">
        <f t="shared" si="189"/>
        <v/>
      </c>
      <c r="R2380" t="str">
        <f>IF(TabResults[[#This Row],[Games-Periods-Players]]="","",1)</f>
        <v/>
      </c>
    </row>
    <row r="2381" spans="10:18" hidden="1" x14ac:dyDescent="0.25">
      <c r="J2381" s="11" t="str">
        <f t="shared" si="188"/>
        <v/>
      </c>
      <c r="K2381" t="str">
        <f>IF(ROW()-ROW($K$4)+1&gt;COUNTA($J$4:$J$5000)*COUNTA(TabPP[Players playing]),"",INDEX($J$4:$J$5000,INT((ROW()-ROW($K$4))/COUNTA(TabPP[Players playing])+1))&amp;"-"&amp;INDEX(TabPP[Players playing],MOD(ROW()-ROW($K$4),COUNTA(TabPP[Players playing]))+1))</f>
        <v>G6--</v>
      </c>
      <c r="L2381" t="str">
        <f t="shared" si="190"/>
        <v/>
      </c>
      <c r="M2381" t="str">
        <f t="shared" si="191"/>
        <v/>
      </c>
      <c r="N2381" t="str">
        <f t="shared" si="192"/>
        <v/>
      </c>
      <c r="O2381" t="str">
        <f t="array" ref="O2381">IFERROR(INDEX($L$4:$L$5000,_xlfn.AGGREGATE(15,6,IF($L$4:$L$5000&lt;&gt;"",ROW($L$4:$L$5000)-ROW($L$4)+1,NA()),ROWS($O$4:O2381))),"")</f>
        <v/>
      </c>
      <c r="P2381" t="str">
        <f>IF(O2381="","",IF(INDEX(TabPlayer2[Players],MATCH(P2380,TabPlayer2[Players],0)+1)="",$B$4,INDEX(TabPlayer2[Players],MATCH(P2380,TabPlayer2[Players],0)+1)))</f>
        <v/>
      </c>
      <c r="Q2381" t="str">
        <f t="shared" si="189"/>
        <v/>
      </c>
      <c r="R2381" t="str">
        <f>IF(TabResults[[#This Row],[Games-Periods-Players]]="","",1)</f>
        <v/>
      </c>
    </row>
    <row r="2382" spans="10:18" hidden="1" x14ac:dyDescent="0.25">
      <c r="J2382" s="11" t="str">
        <f t="shared" si="188"/>
        <v/>
      </c>
      <c r="K2382" t="str">
        <f>IF(ROW()-ROW($K$4)+1&gt;COUNTA($J$4:$J$5000)*COUNTA(TabPP[Players playing]),"",INDEX($J$4:$J$5000,INT((ROW()-ROW($K$4))/COUNTA(TabPP[Players playing])+1))&amp;"-"&amp;INDEX(TabPP[Players playing],MOD(ROW()-ROW($K$4),COUNTA(TabPP[Players playing]))+1))</f>
        <v>G6--</v>
      </c>
      <c r="L2382" t="str">
        <f t="shared" si="190"/>
        <v/>
      </c>
      <c r="M2382" t="str">
        <f t="shared" si="191"/>
        <v/>
      </c>
      <c r="N2382" t="str">
        <f t="shared" si="192"/>
        <v/>
      </c>
      <c r="O2382" t="str">
        <f t="array" ref="O2382">IFERROR(INDEX($L$4:$L$5000,_xlfn.AGGREGATE(15,6,IF($L$4:$L$5000&lt;&gt;"",ROW($L$4:$L$5000)-ROW($L$4)+1,NA()),ROWS($O$4:O2382))),"")</f>
        <v/>
      </c>
      <c r="P2382" t="str">
        <f>IF(O2382="","",IF(INDEX(TabPlayer2[Players],MATCH(P2381,TabPlayer2[Players],0)+1)="",$B$4,INDEX(TabPlayer2[Players],MATCH(P2381,TabPlayer2[Players],0)+1)))</f>
        <v/>
      </c>
      <c r="Q2382" t="str">
        <f t="shared" si="189"/>
        <v/>
      </c>
      <c r="R2382" t="str">
        <f>IF(TabResults[[#This Row],[Games-Periods-Players]]="","",1)</f>
        <v/>
      </c>
    </row>
    <row r="2383" spans="10:18" hidden="1" x14ac:dyDescent="0.25">
      <c r="J2383" s="11" t="str">
        <f t="shared" si="188"/>
        <v/>
      </c>
      <c r="K2383" t="str">
        <f>IF(ROW()-ROW($K$4)+1&gt;COUNTA($J$4:$J$5000)*COUNTA(TabPP[Players playing]),"",INDEX($J$4:$J$5000,INT((ROW()-ROW($K$4))/COUNTA(TabPP[Players playing])+1))&amp;"-"&amp;INDEX(TabPP[Players playing],MOD(ROW()-ROW($K$4),COUNTA(TabPP[Players playing]))+1))</f>
        <v>G6--</v>
      </c>
      <c r="L2383" t="str">
        <f t="shared" si="190"/>
        <v/>
      </c>
      <c r="M2383" t="str">
        <f t="shared" si="191"/>
        <v/>
      </c>
      <c r="N2383" t="str">
        <f t="shared" si="192"/>
        <v/>
      </c>
      <c r="O2383" t="str">
        <f t="array" ref="O2383">IFERROR(INDEX($L$4:$L$5000,_xlfn.AGGREGATE(15,6,IF($L$4:$L$5000&lt;&gt;"",ROW($L$4:$L$5000)-ROW($L$4)+1,NA()),ROWS($O$4:O2383))),"")</f>
        <v/>
      </c>
      <c r="P2383" t="str">
        <f>IF(O2383="","",IF(INDEX(TabPlayer2[Players],MATCH(P2382,TabPlayer2[Players],0)+1)="",$B$4,INDEX(TabPlayer2[Players],MATCH(P2382,TabPlayer2[Players],0)+1)))</f>
        <v/>
      </c>
      <c r="Q2383" t="str">
        <f t="shared" si="189"/>
        <v/>
      </c>
      <c r="R2383" t="str">
        <f>IF(TabResults[[#This Row],[Games-Periods-Players]]="","",1)</f>
        <v/>
      </c>
    </row>
    <row r="2384" spans="10:18" hidden="1" x14ac:dyDescent="0.25">
      <c r="J2384" s="11" t="str">
        <f t="shared" si="188"/>
        <v/>
      </c>
      <c r="K2384" t="str">
        <f>IF(ROW()-ROW($K$4)+1&gt;COUNTA($J$4:$J$5000)*COUNTA(TabPP[Players playing]),"",INDEX($J$4:$J$5000,INT((ROW()-ROW($K$4))/COUNTA(TabPP[Players playing])+1))&amp;"-"&amp;INDEX(TabPP[Players playing],MOD(ROW()-ROW($K$4),COUNTA(TabPP[Players playing]))+1))</f>
        <v>G6--PP1</v>
      </c>
      <c r="L2384" t="str">
        <f t="shared" si="190"/>
        <v/>
      </c>
      <c r="M2384" t="str">
        <f t="shared" si="191"/>
        <v/>
      </c>
      <c r="N2384" t="str">
        <f t="shared" si="192"/>
        <v/>
      </c>
      <c r="O2384" t="str">
        <f t="array" ref="O2384">IFERROR(INDEX($L$4:$L$5000,_xlfn.AGGREGATE(15,6,IF($L$4:$L$5000&lt;&gt;"",ROW($L$4:$L$5000)-ROW($L$4)+1,NA()),ROWS($O$4:O2384))),"")</f>
        <v/>
      </c>
      <c r="P2384" t="str">
        <f>IF(O2384="","",IF(INDEX(TabPlayer2[Players],MATCH(P2383,TabPlayer2[Players],0)+1)="",$B$4,INDEX(TabPlayer2[Players],MATCH(P2383,TabPlayer2[Players],0)+1)))</f>
        <v/>
      </c>
      <c r="Q2384" t="str">
        <f t="shared" si="189"/>
        <v/>
      </c>
      <c r="R2384" t="str">
        <f>IF(TabResults[[#This Row],[Games-Periods-Players]]="","",1)</f>
        <v/>
      </c>
    </row>
    <row r="2385" spans="10:18" hidden="1" x14ac:dyDescent="0.25">
      <c r="J2385" s="11" t="str">
        <f t="shared" si="188"/>
        <v/>
      </c>
      <c r="K2385" t="str">
        <f>IF(ROW()-ROW($K$4)+1&gt;COUNTA($J$4:$J$5000)*COUNTA(TabPP[Players playing]),"",INDEX($J$4:$J$5000,INT((ROW()-ROW($K$4))/COUNTA(TabPP[Players playing])+1))&amp;"-"&amp;INDEX(TabPP[Players playing],MOD(ROW()-ROW($K$4),COUNTA(TabPP[Players playing]))+1))</f>
        <v>G6--PP2</v>
      </c>
      <c r="L2385" t="str">
        <f t="shared" si="190"/>
        <v/>
      </c>
      <c r="M2385" t="str">
        <f t="shared" si="191"/>
        <v/>
      </c>
      <c r="N2385" t="str">
        <f t="shared" si="192"/>
        <v/>
      </c>
      <c r="O2385" t="str">
        <f t="array" ref="O2385">IFERROR(INDEX($L$4:$L$5000,_xlfn.AGGREGATE(15,6,IF($L$4:$L$5000&lt;&gt;"",ROW($L$4:$L$5000)-ROW($L$4)+1,NA()),ROWS($O$4:O2385))),"")</f>
        <v/>
      </c>
      <c r="P2385" t="str">
        <f>IF(O2385="","",IF(INDEX(TabPlayer2[Players],MATCH(P2384,TabPlayer2[Players],0)+1)="",$B$4,INDEX(TabPlayer2[Players],MATCH(P2384,TabPlayer2[Players],0)+1)))</f>
        <v/>
      </c>
      <c r="Q2385" t="str">
        <f t="shared" si="189"/>
        <v/>
      </c>
      <c r="R2385" t="str">
        <f>IF(TabResults[[#This Row],[Games-Periods-Players]]="","",1)</f>
        <v/>
      </c>
    </row>
    <row r="2386" spans="10:18" hidden="1" x14ac:dyDescent="0.25">
      <c r="J2386" s="11" t="str">
        <f t="shared" si="188"/>
        <v/>
      </c>
      <c r="K2386" t="str">
        <f>IF(ROW()-ROW($K$4)+1&gt;COUNTA($J$4:$J$5000)*COUNTA(TabPP[Players playing]),"",INDEX($J$4:$J$5000,INT((ROW()-ROW($K$4))/COUNTA(TabPP[Players playing])+1))&amp;"-"&amp;INDEX(TabPP[Players playing],MOD(ROW()-ROW($K$4),COUNTA(TabPP[Players playing]))+1))</f>
        <v>G6--PP3</v>
      </c>
      <c r="L2386" t="str">
        <f t="shared" si="190"/>
        <v/>
      </c>
      <c r="M2386" t="str">
        <f t="shared" si="191"/>
        <v/>
      </c>
      <c r="N2386" t="str">
        <f t="shared" si="192"/>
        <v/>
      </c>
      <c r="O2386" t="str">
        <f t="array" ref="O2386">IFERROR(INDEX($L$4:$L$5000,_xlfn.AGGREGATE(15,6,IF($L$4:$L$5000&lt;&gt;"",ROW($L$4:$L$5000)-ROW($L$4)+1,NA()),ROWS($O$4:O2386))),"")</f>
        <v/>
      </c>
      <c r="P2386" t="str">
        <f>IF(O2386="","",IF(INDEX(TabPlayer2[Players],MATCH(P2385,TabPlayer2[Players],0)+1)="",$B$4,INDEX(TabPlayer2[Players],MATCH(P2385,TabPlayer2[Players],0)+1)))</f>
        <v/>
      </c>
      <c r="Q2386" t="str">
        <f t="shared" si="189"/>
        <v/>
      </c>
      <c r="R2386" t="str">
        <f>IF(TabResults[[#This Row],[Games-Periods-Players]]="","",1)</f>
        <v/>
      </c>
    </row>
    <row r="2387" spans="10:18" hidden="1" x14ac:dyDescent="0.25">
      <c r="J2387" s="11" t="str">
        <f t="shared" si="188"/>
        <v/>
      </c>
      <c r="K2387" t="str">
        <f>IF(ROW()-ROW($K$4)+1&gt;COUNTA($J$4:$J$5000)*COUNTA(TabPP[Players playing]),"",INDEX($J$4:$J$5000,INT((ROW()-ROW($K$4))/COUNTA(TabPP[Players playing])+1))&amp;"-"&amp;INDEX(TabPP[Players playing],MOD(ROW()-ROW($K$4),COUNTA(TabPP[Players playing]))+1))</f>
        <v>G6--PP4</v>
      </c>
      <c r="L2387" t="str">
        <f t="shared" si="190"/>
        <v/>
      </c>
      <c r="M2387" t="str">
        <f t="shared" si="191"/>
        <v/>
      </c>
      <c r="N2387" t="str">
        <f t="shared" si="192"/>
        <v/>
      </c>
      <c r="O2387" t="str">
        <f t="array" ref="O2387">IFERROR(INDEX($L$4:$L$5000,_xlfn.AGGREGATE(15,6,IF($L$4:$L$5000&lt;&gt;"",ROW($L$4:$L$5000)-ROW($L$4)+1,NA()),ROWS($O$4:O2387))),"")</f>
        <v/>
      </c>
      <c r="P2387" t="str">
        <f>IF(O2387="","",IF(INDEX(TabPlayer2[Players],MATCH(P2386,TabPlayer2[Players],0)+1)="",$B$4,INDEX(TabPlayer2[Players],MATCH(P2386,TabPlayer2[Players],0)+1)))</f>
        <v/>
      </c>
      <c r="Q2387" t="str">
        <f t="shared" si="189"/>
        <v/>
      </c>
      <c r="R2387" t="str">
        <f>IF(TabResults[[#This Row],[Games-Periods-Players]]="","",1)</f>
        <v/>
      </c>
    </row>
    <row r="2388" spans="10:18" hidden="1" x14ac:dyDescent="0.25">
      <c r="J2388" s="11" t="str">
        <f t="shared" si="188"/>
        <v/>
      </c>
      <c r="K2388" t="str">
        <f>IF(ROW()-ROW($K$4)+1&gt;COUNTA($J$4:$J$5000)*COUNTA(TabPP[Players playing]),"",INDEX($J$4:$J$5000,INT((ROW()-ROW($K$4))/COUNTA(TabPP[Players playing])+1))&amp;"-"&amp;INDEX(TabPP[Players playing],MOD(ROW()-ROW($K$4),COUNTA(TabPP[Players playing]))+1))</f>
        <v>G6--PP5</v>
      </c>
      <c r="L2388" t="str">
        <f t="shared" si="190"/>
        <v/>
      </c>
      <c r="M2388" t="str">
        <f t="shared" si="191"/>
        <v/>
      </c>
      <c r="N2388" t="str">
        <f t="shared" si="192"/>
        <v/>
      </c>
      <c r="O2388" t="str">
        <f t="array" ref="O2388">IFERROR(INDEX($L$4:$L$5000,_xlfn.AGGREGATE(15,6,IF($L$4:$L$5000&lt;&gt;"",ROW($L$4:$L$5000)-ROW($L$4)+1,NA()),ROWS($O$4:O2388))),"")</f>
        <v/>
      </c>
      <c r="P2388" t="str">
        <f>IF(O2388="","",IF(INDEX(TabPlayer2[Players],MATCH(P2387,TabPlayer2[Players],0)+1)="",$B$4,INDEX(TabPlayer2[Players],MATCH(P2387,TabPlayer2[Players],0)+1)))</f>
        <v/>
      </c>
      <c r="Q2388" t="str">
        <f t="shared" si="189"/>
        <v/>
      </c>
      <c r="R2388" t="str">
        <f>IF(TabResults[[#This Row],[Games-Periods-Players]]="","",1)</f>
        <v/>
      </c>
    </row>
    <row r="2389" spans="10:18" hidden="1" x14ac:dyDescent="0.25">
      <c r="J2389" s="11" t="str">
        <f t="shared" si="188"/>
        <v/>
      </c>
      <c r="K2389" t="str">
        <f>IF(ROW()-ROW($K$4)+1&gt;COUNTA($J$4:$J$5000)*COUNTA(TabPP[Players playing]),"",INDEX($J$4:$J$5000,INT((ROW()-ROW($K$4))/COUNTA(TabPP[Players playing])+1))&amp;"-"&amp;INDEX(TabPP[Players playing],MOD(ROW()-ROW($K$4),COUNTA(TabPP[Players playing]))+1))</f>
        <v>G6--</v>
      </c>
      <c r="L2389" t="str">
        <f t="shared" si="190"/>
        <v/>
      </c>
      <c r="M2389" t="str">
        <f t="shared" si="191"/>
        <v/>
      </c>
      <c r="N2389" t="str">
        <f t="shared" si="192"/>
        <v/>
      </c>
      <c r="O2389" t="str">
        <f t="array" ref="O2389">IFERROR(INDEX($L$4:$L$5000,_xlfn.AGGREGATE(15,6,IF($L$4:$L$5000&lt;&gt;"",ROW($L$4:$L$5000)-ROW($L$4)+1,NA()),ROWS($O$4:O2389))),"")</f>
        <v/>
      </c>
      <c r="P2389" t="str">
        <f>IF(O2389="","",IF(INDEX(TabPlayer2[Players],MATCH(P2388,TabPlayer2[Players],0)+1)="",$B$4,INDEX(TabPlayer2[Players],MATCH(P2388,TabPlayer2[Players],0)+1)))</f>
        <v/>
      </c>
      <c r="Q2389" t="str">
        <f t="shared" si="189"/>
        <v/>
      </c>
      <c r="R2389" t="str">
        <f>IF(TabResults[[#This Row],[Games-Periods-Players]]="","",1)</f>
        <v/>
      </c>
    </row>
    <row r="2390" spans="10:18" hidden="1" x14ac:dyDescent="0.25">
      <c r="J2390" s="11" t="str">
        <f t="shared" si="188"/>
        <v/>
      </c>
      <c r="K2390" t="str">
        <f>IF(ROW()-ROW($K$4)+1&gt;COUNTA($J$4:$J$5000)*COUNTA(TabPP[Players playing]),"",INDEX($J$4:$J$5000,INT((ROW()-ROW($K$4))/COUNTA(TabPP[Players playing])+1))&amp;"-"&amp;INDEX(TabPP[Players playing],MOD(ROW()-ROW($K$4),COUNTA(TabPP[Players playing]))+1))</f>
        <v>G6--</v>
      </c>
      <c r="L2390" t="str">
        <f t="shared" si="190"/>
        <v/>
      </c>
      <c r="M2390" t="str">
        <f t="shared" si="191"/>
        <v/>
      </c>
      <c r="N2390" t="str">
        <f t="shared" si="192"/>
        <v/>
      </c>
      <c r="O2390" t="str">
        <f t="array" ref="O2390">IFERROR(INDEX($L$4:$L$5000,_xlfn.AGGREGATE(15,6,IF($L$4:$L$5000&lt;&gt;"",ROW($L$4:$L$5000)-ROW($L$4)+1,NA()),ROWS($O$4:O2390))),"")</f>
        <v/>
      </c>
      <c r="P2390" t="str">
        <f>IF(O2390="","",IF(INDEX(TabPlayer2[Players],MATCH(P2389,TabPlayer2[Players],0)+1)="",$B$4,INDEX(TabPlayer2[Players],MATCH(P2389,TabPlayer2[Players],0)+1)))</f>
        <v/>
      </c>
      <c r="Q2390" t="str">
        <f t="shared" si="189"/>
        <v/>
      </c>
      <c r="R2390" t="str">
        <f>IF(TabResults[[#This Row],[Games-Periods-Players]]="","",1)</f>
        <v/>
      </c>
    </row>
    <row r="2391" spans="10:18" hidden="1" x14ac:dyDescent="0.25">
      <c r="J2391" s="11" t="str">
        <f t="shared" si="188"/>
        <v/>
      </c>
      <c r="K2391" t="str">
        <f>IF(ROW()-ROW($K$4)+1&gt;COUNTA($J$4:$J$5000)*COUNTA(TabPP[Players playing]),"",INDEX($J$4:$J$5000,INT((ROW()-ROW($K$4))/COUNTA(TabPP[Players playing])+1))&amp;"-"&amp;INDEX(TabPP[Players playing],MOD(ROW()-ROW($K$4),COUNTA(TabPP[Players playing]))+1))</f>
        <v>G6--</v>
      </c>
      <c r="L2391" t="str">
        <f t="shared" si="190"/>
        <v/>
      </c>
      <c r="M2391" t="str">
        <f t="shared" si="191"/>
        <v/>
      </c>
      <c r="N2391" t="str">
        <f t="shared" si="192"/>
        <v/>
      </c>
      <c r="O2391" t="str">
        <f t="array" ref="O2391">IFERROR(INDEX($L$4:$L$5000,_xlfn.AGGREGATE(15,6,IF($L$4:$L$5000&lt;&gt;"",ROW($L$4:$L$5000)-ROW($L$4)+1,NA()),ROWS($O$4:O2391))),"")</f>
        <v/>
      </c>
      <c r="P2391" t="str">
        <f>IF(O2391="","",IF(INDEX(TabPlayer2[Players],MATCH(P2390,TabPlayer2[Players],0)+1)="",$B$4,INDEX(TabPlayer2[Players],MATCH(P2390,TabPlayer2[Players],0)+1)))</f>
        <v/>
      </c>
      <c r="Q2391" t="str">
        <f t="shared" si="189"/>
        <v/>
      </c>
      <c r="R2391" t="str">
        <f>IF(TabResults[[#This Row],[Games-Periods-Players]]="","",1)</f>
        <v/>
      </c>
    </row>
    <row r="2392" spans="10:18" hidden="1" x14ac:dyDescent="0.25">
      <c r="J2392" s="11" t="str">
        <f t="shared" si="188"/>
        <v/>
      </c>
      <c r="K2392" t="str">
        <f>IF(ROW()-ROW($K$4)+1&gt;COUNTA($J$4:$J$5000)*COUNTA(TabPP[Players playing]),"",INDEX($J$4:$J$5000,INT((ROW()-ROW($K$4))/COUNTA(TabPP[Players playing])+1))&amp;"-"&amp;INDEX(TabPP[Players playing],MOD(ROW()-ROW($K$4),COUNTA(TabPP[Players playing]))+1))</f>
        <v>G6--</v>
      </c>
      <c r="L2392" t="str">
        <f t="shared" si="190"/>
        <v/>
      </c>
      <c r="M2392" t="str">
        <f t="shared" si="191"/>
        <v/>
      </c>
      <c r="N2392" t="str">
        <f t="shared" si="192"/>
        <v/>
      </c>
      <c r="O2392" t="str">
        <f t="array" ref="O2392">IFERROR(INDEX($L$4:$L$5000,_xlfn.AGGREGATE(15,6,IF($L$4:$L$5000&lt;&gt;"",ROW($L$4:$L$5000)-ROW($L$4)+1,NA()),ROWS($O$4:O2392))),"")</f>
        <v/>
      </c>
      <c r="P2392" t="str">
        <f>IF(O2392="","",IF(INDEX(TabPlayer2[Players],MATCH(P2391,TabPlayer2[Players],0)+1)="",$B$4,INDEX(TabPlayer2[Players],MATCH(P2391,TabPlayer2[Players],0)+1)))</f>
        <v/>
      </c>
      <c r="Q2392" t="str">
        <f t="shared" si="189"/>
        <v/>
      </c>
      <c r="R2392" t="str">
        <f>IF(TabResults[[#This Row],[Games-Periods-Players]]="","",1)</f>
        <v/>
      </c>
    </row>
    <row r="2393" spans="10:18" hidden="1" x14ac:dyDescent="0.25">
      <c r="J2393" s="11" t="str">
        <f t="shared" si="188"/>
        <v/>
      </c>
      <c r="K2393" t="str">
        <f>IF(ROW()-ROW($K$4)+1&gt;COUNTA($J$4:$J$5000)*COUNTA(TabPP[Players playing]),"",INDEX($J$4:$J$5000,INT((ROW()-ROW($K$4))/COUNTA(TabPP[Players playing])+1))&amp;"-"&amp;INDEX(TabPP[Players playing],MOD(ROW()-ROW($K$4),COUNTA(TabPP[Players playing]))+1))</f>
        <v>G6--</v>
      </c>
      <c r="L2393" t="str">
        <f t="shared" si="190"/>
        <v/>
      </c>
      <c r="M2393" t="str">
        <f t="shared" si="191"/>
        <v/>
      </c>
      <c r="N2393" t="str">
        <f t="shared" si="192"/>
        <v/>
      </c>
      <c r="O2393" t="str">
        <f t="array" ref="O2393">IFERROR(INDEX($L$4:$L$5000,_xlfn.AGGREGATE(15,6,IF($L$4:$L$5000&lt;&gt;"",ROW($L$4:$L$5000)-ROW($L$4)+1,NA()),ROWS($O$4:O2393))),"")</f>
        <v/>
      </c>
      <c r="P2393" t="str">
        <f>IF(O2393="","",IF(INDEX(TabPlayer2[Players],MATCH(P2392,TabPlayer2[Players],0)+1)="",$B$4,INDEX(TabPlayer2[Players],MATCH(P2392,TabPlayer2[Players],0)+1)))</f>
        <v/>
      </c>
      <c r="Q2393" t="str">
        <f t="shared" si="189"/>
        <v/>
      </c>
      <c r="R2393" t="str">
        <f>IF(TabResults[[#This Row],[Games-Periods-Players]]="","",1)</f>
        <v/>
      </c>
    </row>
    <row r="2394" spans="10:18" hidden="1" x14ac:dyDescent="0.25">
      <c r="J2394" s="11" t="str">
        <f t="shared" si="188"/>
        <v/>
      </c>
      <c r="K2394" t="str">
        <f>IF(ROW()-ROW($K$4)+1&gt;COUNTA($J$4:$J$5000)*COUNTA(TabPP[Players playing]),"",INDEX($J$4:$J$5000,INT((ROW()-ROW($K$4))/COUNTA(TabPP[Players playing])+1))&amp;"-"&amp;INDEX(TabPP[Players playing],MOD(ROW()-ROW($K$4),COUNTA(TabPP[Players playing]))+1))</f>
        <v>G6--</v>
      </c>
      <c r="L2394" t="str">
        <f t="shared" si="190"/>
        <v/>
      </c>
      <c r="M2394" t="str">
        <f t="shared" si="191"/>
        <v/>
      </c>
      <c r="N2394" t="str">
        <f t="shared" si="192"/>
        <v/>
      </c>
      <c r="O2394" t="str">
        <f t="array" ref="O2394">IFERROR(INDEX($L$4:$L$5000,_xlfn.AGGREGATE(15,6,IF($L$4:$L$5000&lt;&gt;"",ROW($L$4:$L$5000)-ROW($L$4)+1,NA()),ROWS($O$4:O2394))),"")</f>
        <v/>
      </c>
      <c r="P2394" t="str">
        <f>IF(O2394="","",IF(INDEX(TabPlayer2[Players],MATCH(P2393,TabPlayer2[Players],0)+1)="",$B$4,INDEX(TabPlayer2[Players],MATCH(P2393,TabPlayer2[Players],0)+1)))</f>
        <v/>
      </c>
      <c r="Q2394" t="str">
        <f t="shared" si="189"/>
        <v/>
      </c>
      <c r="R2394" t="str">
        <f>IF(TabResults[[#This Row],[Games-Periods-Players]]="","",1)</f>
        <v/>
      </c>
    </row>
    <row r="2395" spans="10:18" hidden="1" x14ac:dyDescent="0.25">
      <c r="J2395" s="11" t="str">
        <f t="shared" si="188"/>
        <v/>
      </c>
      <c r="K2395" t="str">
        <f>IF(ROW()-ROW($K$4)+1&gt;COUNTA($J$4:$J$5000)*COUNTA(TabPP[Players playing]),"",INDEX($J$4:$J$5000,INT((ROW()-ROW($K$4))/COUNTA(TabPP[Players playing])+1))&amp;"-"&amp;INDEX(TabPP[Players playing],MOD(ROW()-ROW($K$4),COUNTA(TabPP[Players playing]))+1))</f>
        <v>G6--</v>
      </c>
      <c r="L2395" t="str">
        <f t="shared" si="190"/>
        <v/>
      </c>
      <c r="M2395" t="str">
        <f t="shared" si="191"/>
        <v/>
      </c>
      <c r="N2395" t="str">
        <f t="shared" si="192"/>
        <v/>
      </c>
      <c r="O2395" t="str">
        <f t="array" ref="O2395">IFERROR(INDEX($L$4:$L$5000,_xlfn.AGGREGATE(15,6,IF($L$4:$L$5000&lt;&gt;"",ROW($L$4:$L$5000)-ROW($L$4)+1,NA()),ROWS($O$4:O2395))),"")</f>
        <v/>
      </c>
      <c r="P2395" t="str">
        <f>IF(O2395="","",IF(INDEX(TabPlayer2[Players],MATCH(P2394,TabPlayer2[Players],0)+1)="",$B$4,INDEX(TabPlayer2[Players],MATCH(P2394,TabPlayer2[Players],0)+1)))</f>
        <v/>
      </c>
      <c r="Q2395" t="str">
        <f t="shared" si="189"/>
        <v/>
      </c>
      <c r="R2395" t="str">
        <f>IF(TabResults[[#This Row],[Games-Periods-Players]]="","",1)</f>
        <v/>
      </c>
    </row>
    <row r="2396" spans="10:18" hidden="1" x14ac:dyDescent="0.25">
      <c r="J2396" s="11" t="str">
        <f t="shared" si="188"/>
        <v/>
      </c>
      <c r="K2396" t="str">
        <f>IF(ROW()-ROW($K$4)+1&gt;COUNTA($J$4:$J$5000)*COUNTA(TabPP[Players playing]),"",INDEX($J$4:$J$5000,INT((ROW()-ROW($K$4))/COUNTA(TabPP[Players playing])+1))&amp;"-"&amp;INDEX(TabPP[Players playing],MOD(ROW()-ROW($K$4),COUNTA(TabPP[Players playing]))+1))</f>
        <v>G6--</v>
      </c>
      <c r="L2396" t="str">
        <f t="shared" si="190"/>
        <v/>
      </c>
      <c r="M2396" t="str">
        <f t="shared" si="191"/>
        <v/>
      </c>
      <c r="N2396" t="str">
        <f t="shared" si="192"/>
        <v/>
      </c>
      <c r="O2396" t="str">
        <f t="array" ref="O2396">IFERROR(INDEX($L$4:$L$5000,_xlfn.AGGREGATE(15,6,IF($L$4:$L$5000&lt;&gt;"",ROW($L$4:$L$5000)-ROW($L$4)+1,NA()),ROWS($O$4:O2396))),"")</f>
        <v/>
      </c>
      <c r="P2396" t="str">
        <f>IF(O2396="","",IF(INDEX(TabPlayer2[Players],MATCH(P2395,TabPlayer2[Players],0)+1)="",$B$4,INDEX(TabPlayer2[Players],MATCH(P2395,TabPlayer2[Players],0)+1)))</f>
        <v/>
      </c>
      <c r="Q2396" t="str">
        <f t="shared" si="189"/>
        <v/>
      </c>
      <c r="R2396" t="str">
        <f>IF(TabResults[[#This Row],[Games-Periods-Players]]="","",1)</f>
        <v/>
      </c>
    </row>
    <row r="2397" spans="10:18" hidden="1" x14ac:dyDescent="0.25">
      <c r="J2397" s="11" t="str">
        <f t="shared" si="188"/>
        <v/>
      </c>
      <c r="K2397" t="str">
        <f>IF(ROW()-ROW($K$4)+1&gt;COUNTA($J$4:$J$5000)*COUNTA(TabPP[Players playing]),"",INDEX($J$4:$J$5000,INT((ROW()-ROW($K$4))/COUNTA(TabPP[Players playing])+1))&amp;"-"&amp;INDEX(TabPP[Players playing],MOD(ROW()-ROW($K$4),COUNTA(TabPP[Players playing]))+1))</f>
        <v>G6--</v>
      </c>
      <c r="L2397" t="str">
        <f t="shared" si="190"/>
        <v/>
      </c>
      <c r="M2397" t="str">
        <f t="shared" si="191"/>
        <v/>
      </c>
      <c r="N2397" t="str">
        <f t="shared" si="192"/>
        <v/>
      </c>
      <c r="O2397" t="str">
        <f t="array" ref="O2397">IFERROR(INDEX($L$4:$L$5000,_xlfn.AGGREGATE(15,6,IF($L$4:$L$5000&lt;&gt;"",ROW($L$4:$L$5000)-ROW($L$4)+1,NA()),ROWS($O$4:O2397))),"")</f>
        <v/>
      </c>
      <c r="P2397" t="str">
        <f>IF(O2397="","",IF(INDEX(TabPlayer2[Players],MATCH(P2396,TabPlayer2[Players],0)+1)="",$B$4,INDEX(TabPlayer2[Players],MATCH(P2396,TabPlayer2[Players],0)+1)))</f>
        <v/>
      </c>
      <c r="Q2397" t="str">
        <f t="shared" si="189"/>
        <v/>
      </c>
      <c r="R2397" t="str">
        <f>IF(TabResults[[#This Row],[Games-Periods-Players]]="","",1)</f>
        <v/>
      </c>
    </row>
    <row r="2398" spans="10:18" hidden="1" x14ac:dyDescent="0.25">
      <c r="J2398" s="11" t="str">
        <f t="shared" si="188"/>
        <v/>
      </c>
      <c r="K2398" t="str">
        <f>IF(ROW()-ROW($K$4)+1&gt;COUNTA($J$4:$J$5000)*COUNTA(TabPP[Players playing]),"",INDEX($J$4:$J$5000,INT((ROW()-ROW($K$4))/COUNTA(TabPP[Players playing])+1))&amp;"-"&amp;INDEX(TabPP[Players playing],MOD(ROW()-ROW($K$4),COUNTA(TabPP[Players playing]))+1))</f>
        <v>G6--</v>
      </c>
      <c r="L2398" t="str">
        <f t="shared" si="190"/>
        <v/>
      </c>
      <c r="M2398" t="str">
        <f t="shared" si="191"/>
        <v/>
      </c>
      <c r="N2398" t="str">
        <f t="shared" si="192"/>
        <v/>
      </c>
      <c r="O2398" t="str">
        <f t="array" ref="O2398">IFERROR(INDEX($L$4:$L$5000,_xlfn.AGGREGATE(15,6,IF($L$4:$L$5000&lt;&gt;"",ROW($L$4:$L$5000)-ROW($L$4)+1,NA()),ROWS($O$4:O2398))),"")</f>
        <v/>
      </c>
      <c r="P2398" t="str">
        <f>IF(O2398="","",IF(INDEX(TabPlayer2[Players],MATCH(P2397,TabPlayer2[Players],0)+1)="",$B$4,INDEX(TabPlayer2[Players],MATCH(P2397,TabPlayer2[Players],0)+1)))</f>
        <v/>
      </c>
      <c r="Q2398" t="str">
        <f t="shared" si="189"/>
        <v/>
      </c>
      <c r="R2398" t="str">
        <f>IF(TabResults[[#This Row],[Games-Periods-Players]]="","",1)</f>
        <v/>
      </c>
    </row>
    <row r="2399" spans="10:18" hidden="1" x14ac:dyDescent="0.25">
      <c r="J2399" s="11" t="str">
        <f t="shared" si="188"/>
        <v/>
      </c>
      <c r="K2399" t="str">
        <f>IF(ROW()-ROW($K$4)+1&gt;COUNTA($J$4:$J$5000)*COUNTA(TabPP[Players playing]),"",INDEX($J$4:$J$5000,INT((ROW()-ROW($K$4))/COUNTA(TabPP[Players playing])+1))&amp;"-"&amp;INDEX(TabPP[Players playing],MOD(ROW()-ROW($K$4),COUNTA(TabPP[Players playing]))+1))</f>
        <v>G6--</v>
      </c>
      <c r="L2399" t="str">
        <f t="shared" si="190"/>
        <v/>
      </c>
      <c r="M2399" t="str">
        <f t="shared" si="191"/>
        <v/>
      </c>
      <c r="N2399" t="str">
        <f t="shared" si="192"/>
        <v/>
      </c>
      <c r="O2399" t="str">
        <f t="array" ref="O2399">IFERROR(INDEX($L$4:$L$5000,_xlfn.AGGREGATE(15,6,IF($L$4:$L$5000&lt;&gt;"",ROW($L$4:$L$5000)-ROW($L$4)+1,NA()),ROWS($O$4:O2399))),"")</f>
        <v/>
      </c>
      <c r="P2399" t="str">
        <f>IF(O2399="","",IF(INDEX(TabPlayer2[Players],MATCH(P2398,TabPlayer2[Players],0)+1)="",$B$4,INDEX(TabPlayer2[Players],MATCH(P2398,TabPlayer2[Players],0)+1)))</f>
        <v/>
      </c>
      <c r="Q2399" t="str">
        <f t="shared" si="189"/>
        <v/>
      </c>
      <c r="R2399" t="str">
        <f>IF(TabResults[[#This Row],[Games-Periods-Players]]="","",1)</f>
        <v/>
      </c>
    </row>
    <row r="2400" spans="10:18" hidden="1" x14ac:dyDescent="0.25">
      <c r="J2400" s="11" t="str">
        <f t="shared" si="188"/>
        <v/>
      </c>
      <c r="K2400" t="str">
        <f>IF(ROW()-ROW($K$4)+1&gt;COUNTA($J$4:$J$5000)*COUNTA(TabPP[Players playing]),"",INDEX($J$4:$J$5000,INT((ROW()-ROW($K$4))/COUNTA(TabPP[Players playing])+1))&amp;"-"&amp;INDEX(TabPP[Players playing],MOD(ROW()-ROW($K$4),COUNTA(TabPP[Players playing]))+1))</f>
        <v>G6--</v>
      </c>
      <c r="L2400" t="str">
        <f t="shared" si="190"/>
        <v/>
      </c>
      <c r="M2400" t="str">
        <f t="shared" si="191"/>
        <v/>
      </c>
      <c r="N2400" t="str">
        <f t="shared" si="192"/>
        <v/>
      </c>
      <c r="O2400" t="str">
        <f t="array" ref="O2400">IFERROR(INDEX($L$4:$L$5000,_xlfn.AGGREGATE(15,6,IF($L$4:$L$5000&lt;&gt;"",ROW($L$4:$L$5000)-ROW($L$4)+1,NA()),ROWS($O$4:O2400))),"")</f>
        <v/>
      </c>
      <c r="P2400" t="str">
        <f>IF(O2400="","",IF(INDEX(TabPlayer2[Players],MATCH(P2399,TabPlayer2[Players],0)+1)="",$B$4,INDEX(TabPlayer2[Players],MATCH(P2399,TabPlayer2[Players],0)+1)))</f>
        <v/>
      </c>
      <c r="Q2400" t="str">
        <f t="shared" si="189"/>
        <v/>
      </c>
      <c r="R2400" t="str">
        <f>IF(TabResults[[#This Row],[Games-Periods-Players]]="","",1)</f>
        <v/>
      </c>
    </row>
    <row r="2401" spans="10:18" hidden="1" x14ac:dyDescent="0.25">
      <c r="J2401" s="11" t="str">
        <f t="shared" si="188"/>
        <v/>
      </c>
      <c r="K2401" t="str">
        <f>IF(ROW()-ROW($K$4)+1&gt;COUNTA($J$4:$J$5000)*COUNTA(TabPP[Players playing]),"",INDEX($J$4:$J$5000,INT((ROW()-ROW($K$4))/COUNTA(TabPP[Players playing])+1))&amp;"-"&amp;INDEX(TabPP[Players playing],MOD(ROW()-ROW($K$4),COUNTA(TabPP[Players playing]))+1))</f>
        <v>G6--</v>
      </c>
      <c r="L2401" t="str">
        <f t="shared" si="190"/>
        <v/>
      </c>
      <c r="M2401" t="str">
        <f t="shared" si="191"/>
        <v/>
      </c>
      <c r="N2401" t="str">
        <f t="shared" si="192"/>
        <v/>
      </c>
      <c r="O2401" t="str">
        <f t="array" ref="O2401">IFERROR(INDEX($L$4:$L$5000,_xlfn.AGGREGATE(15,6,IF($L$4:$L$5000&lt;&gt;"",ROW($L$4:$L$5000)-ROW($L$4)+1,NA()),ROWS($O$4:O2401))),"")</f>
        <v/>
      </c>
      <c r="P2401" t="str">
        <f>IF(O2401="","",IF(INDEX(TabPlayer2[Players],MATCH(P2400,TabPlayer2[Players],0)+1)="",$B$4,INDEX(TabPlayer2[Players],MATCH(P2400,TabPlayer2[Players],0)+1)))</f>
        <v/>
      </c>
      <c r="Q2401" t="str">
        <f t="shared" si="189"/>
        <v/>
      </c>
      <c r="R2401" t="str">
        <f>IF(TabResults[[#This Row],[Games-Periods-Players]]="","",1)</f>
        <v/>
      </c>
    </row>
    <row r="2402" spans="10:18" hidden="1" x14ac:dyDescent="0.25">
      <c r="J2402" s="11" t="str">
        <f t="shared" si="188"/>
        <v/>
      </c>
      <c r="K2402" t="str">
        <f>IF(ROW()-ROW($K$4)+1&gt;COUNTA($J$4:$J$5000)*COUNTA(TabPP[Players playing]),"",INDEX($J$4:$J$5000,INT((ROW()-ROW($K$4))/COUNTA(TabPP[Players playing])+1))&amp;"-"&amp;INDEX(TabPP[Players playing],MOD(ROW()-ROW($K$4),COUNTA(TabPP[Players playing]))+1))</f>
        <v>G6--</v>
      </c>
      <c r="L2402" t="str">
        <f t="shared" si="190"/>
        <v/>
      </c>
      <c r="M2402" t="str">
        <f t="shared" si="191"/>
        <v/>
      </c>
      <c r="N2402" t="str">
        <f t="shared" si="192"/>
        <v/>
      </c>
      <c r="O2402" t="str">
        <f t="array" ref="O2402">IFERROR(INDEX($L$4:$L$5000,_xlfn.AGGREGATE(15,6,IF($L$4:$L$5000&lt;&gt;"",ROW($L$4:$L$5000)-ROW($L$4)+1,NA()),ROWS($O$4:O2402))),"")</f>
        <v/>
      </c>
      <c r="P2402" t="str">
        <f>IF(O2402="","",IF(INDEX(TabPlayer2[Players],MATCH(P2401,TabPlayer2[Players],0)+1)="",$B$4,INDEX(TabPlayer2[Players],MATCH(P2401,TabPlayer2[Players],0)+1)))</f>
        <v/>
      </c>
      <c r="Q2402" t="str">
        <f t="shared" si="189"/>
        <v/>
      </c>
      <c r="R2402" t="str">
        <f>IF(TabResults[[#This Row],[Games-Periods-Players]]="","",1)</f>
        <v/>
      </c>
    </row>
    <row r="2403" spans="10:18" hidden="1" x14ac:dyDescent="0.25">
      <c r="J2403" s="11" t="str">
        <f t="shared" si="188"/>
        <v/>
      </c>
      <c r="K2403" t="str">
        <f>IF(ROW()-ROW($K$4)+1&gt;COUNTA($J$4:$J$5000)*COUNTA(TabPP[Players playing]),"",INDEX($J$4:$J$5000,INT((ROW()-ROW($K$4))/COUNTA(TabPP[Players playing])+1))&amp;"-"&amp;INDEX(TabPP[Players playing],MOD(ROW()-ROW($K$4),COUNTA(TabPP[Players playing]))+1))</f>
        <v>G6--</v>
      </c>
      <c r="L2403" t="str">
        <f t="shared" si="190"/>
        <v/>
      </c>
      <c r="M2403" t="str">
        <f t="shared" si="191"/>
        <v/>
      </c>
      <c r="N2403" t="str">
        <f t="shared" si="192"/>
        <v/>
      </c>
      <c r="O2403" t="str">
        <f t="array" ref="O2403">IFERROR(INDEX($L$4:$L$5000,_xlfn.AGGREGATE(15,6,IF($L$4:$L$5000&lt;&gt;"",ROW($L$4:$L$5000)-ROW($L$4)+1,NA()),ROWS($O$4:O2403))),"")</f>
        <v/>
      </c>
      <c r="P2403" t="str">
        <f>IF(O2403="","",IF(INDEX(TabPlayer2[Players],MATCH(P2402,TabPlayer2[Players],0)+1)="",$B$4,INDEX(TabPlayer2[Players],MATCH(P2402,TabPlayer2[Players],0)+1)))</f>
        <v/>
      </c>
      <c r="Q2403" t="str">
        <f t="shared" si="189"/>
        <v/>
      </c>
      <c r="R2403" t="str">
        <f>IF(TabResults[[#This Row],[Games-Periods-Players]]="","",1)</f>
        <v/>
      </c>
    </row>
    <row r="2404" spans="10:18" hidden="1" x14ac:dyDescent="0.25">
      <c r="J2404" s="11" t="str">
        <f t="shared" si="188"/>
        <v/>
      </c>
      <c r="K2404" t="str">
        <f>IF(ROW()-ROW($K$4)+1&gt;COUNTA($J$4:$J$5000)*COUNTA(TabPP[Players playing]),"",INDEX($J$4:$J$5000,INT((ROW()-ROW($K$4))/COUNTA(TabPP[Players playing])+1))&amp;"-"&amp;INDEX(TabPP[Players playing],MOD(ROW()-ROW($K$4),COUNTA(TabPP[Players playing]))+1))</f>
        <v>-P1-PP1</v>
      </c>
      <c r="L2404" t="str">
        <f t="shared" si="190"/>
        <v/>
      </c>
      <c r="M2404" t="str">
        <f t="shared" si="191"/>
        <v/>
      </c>
      <c r="N2404" t="str">
        <f t="shared" si="192"/>
        <v/>
      </c>
      <c r="O2404" t="str">
        <f t="array" ref="O2404">IFERROR(INDEX($L$4:$L$5000,_xlfn.AGGREGATE(15,6,IF($L$4:$L$5000&lt;&gt;"",ROW($L$4:$L$5000)-ROW($L$4)+1,NA()),ROWS($O$4:O2404))),"")</f>
        <v/>
      </c>
      <c r="P2404" t="str">
        <f>IF(O2404="","",IF(INDEX(TabPlayer2[Players],MATCH(P2403,TabPlayer2[Players],0)+1)="",$B$4,INDEX(TabPlayer2[Players],MATCH(P2403,TabPlayer2[Players],0)+1)))</f>
        <v/>
      </c>
      <c r="Q2404" t="str">
        <f t="shared" si="189"/>
        <v/>
      </c>
      <c r="R2404" t="str">
        <f>IF(TabResults[[#This Row],[Games-Periods-Players]]="","",1)</f>
        <v/>
      </c>
    </row>
    <row r="2405" spans="10:18" hidden="1" x14ac:dyDescent="0.25">
      <c r="J2405" s="11" t="str">
        <f t="shared" si="188"/>
        <v/>
      </c>
      <c r="K2405" t="str">
        <f>IF(ROW()-ROW($K$4)+1&gt;COUNTA($J$4:$J$5000)*COUNTA(TabPP[Players playing]),"",INDEX($J$4:$J$5000,INT((ROW()-ROW($K$4))/COUNTA(TabPP[Players playing])+1))&amp;"-"&amp;INDEX(TabPP[Players playing],MOD(ROW()-ROW($K$4),COUNTA(TabPP[Players playing]))+1))</f>
        <v>-P1-PP2</v>
      </c>
      <c r="L2405" t="str">
        <f t="shared" si="190"/>
        <v/>
      </c>
      <c r="M2405" t="str">
        <f t="shared" si="191"/>
        <v/>
      </c>
      <c r="N2405" t="str">
        <f t="shared" si="192"/>
        <v/>
      </c>
      <c r="O2405" t="str">
        <f t="array" ref="O2405">IFERROR(INDEX($L$4:$L$5000,_xlfn.AGGREGATE(15,6,IF($L$4:$L$5000&lt;&gt;"",ROW($L$4:$L$5000)-ROW($L$4)+1,NA()),ROWS($O$4:O2405))),"")</f>
        <v/>
      </c>
      <c r="P2405" t="str">
        <f>IF(O2405="","",IF(INDEX(TabPlayer2[Players],MATCH(P2404,TabPlayer2[Players],0)+1)="",$B$4,INDEX(TabPlayer2[Players],MATCH(P2404,TabPlayer2[Players],0)+1)))</f>
        <v/>
      </c>
      <c r="Q2405" t="str">
        <f t="shared" si="189"/>
        <v/>
      </c>
      <c r="R2405" t="str">
        <f>IF(TabResults[[#This Row],[Games-Periods-Players]]="","",1)</f>
        <v/>
      </c>
    </row>
    <row r="2406" spans="10:18" hidden="1" x14ac:dyDescent="0.25">
      <c r="J2406" s="11" t="str">
        <f t="shared" si="188"/>
        <v/>
      </c>
      <c r="K2406" t="str">
        <f>IF(ROW()-ROW($K$4)+1&gt;COUNTA($J$4:$J$5000)*COUNTA(TabPP[Players playing]),"",INDEX($J$4:$J$5000,INT((ROW()-ROW($K$4))/COUNTA(TabPP[Players playing])+1))&amp;"-"&amp;INDEX(TabPP[Players playing],MOD(ROW()-ROW($K$4),COUNTA(TabPP[Players playing]))+1))</f>
        <v>-P1-PP3</v>
      </c>
      <c r="L2406" t="str">
        <f t="shared" si="190"/>
        <v/>
      </c>
      <c r="M2406" t="str">
        <f t="shared" si="191"/>
        <v/>
      </c>
      <c r="N2406" t="str">
        <f t="shared" si="192"/>
        <v/>
      </c>
      <c r="O2406" t="str">
        <f t="array" ref="O2406">IFERROR(INDEX($L$4:$L$5000,_xlfn.AGGREGATE(15,6,IF($L$4:$L$5000&lt;&gt;"",ROW($L$4:$L$5000)-ROW($L$4)+1,NA()),ROWS($O$4:O2406))),"")</f>
        <v/>
      </c>
      <c r="P2406" t="str">
        <f>IF(O2406="","",IF(INDEX(TabPlayer2[Players],MATCH(P2405,TabPlayer2[Players],0)+1)="",$B$4,INDEX(TabPlayer2[Players],MATCH(P2405,TabPlayer2[Players],0)+1)))</f>
        <v/>
      </c>
      <c r="Q2406" t="str">
        <f t="shared" si="189"/>
        <v/>
      </c>
      <c r="R2406" t="str">
        <f>IF(TabResults[[#This Row],[Games-Periods-Players]]="","",1)</f>
        <v/>
      </c>
    </row>
    <row r="2407" spans="10:18" hidden="1" x14ac:dyDescent="0.25">
      <c r="J2407" s="11" t="str">
        <f t="shared" si="188"/>
        <v/>
      </c>
      <c r="K2407" t="str">
        <f>IF(ROW()-ROW($K$4)+1&gt;COUNTA($J$4:$J$5000)*COUNTA(TabPP[Players playing]),"",INDEX($J$4:$J$5000,INT((ROW()-ROW($K$4))/COUNTA(TabPP[Players playing])+1))&amp;"-"&amp;INDEX(TabPP[Players playing],MOD(ROW()-ROW($K$4),COUNTA(TabPP[Players playing]))+1))</f>
        <v>-P1-PP4</v>
      </c>
      <c r="L2407" t="str">
        <f t="shared" si="190"/>
        <v/>
      </c>
      <c r="M2407" t="str">
        <f t="shared" si="191"/>
        <v/>
      </c>
      <c r="N2407" t="str">
        <f t="shared" si="192"/>
        <v/>
      </c>
      <c r="O2407" t="str">
        <f t="array" ref="O2407">IFERROR(INDEX($L$4:$L$5000,_xlfn.AGGREGATE(15,6,IF($L$4:$L$5000&lt;&gt;"",ROW($L$4:$L$5000)-ROW($L$4)+1,NA()),ROWS($O$4:O2407))),"")</f>
        <v/>
      </c>
      <c r="P2407" t="str">
        <f>IF(O2407="","",IF(INDEX(TabPlayer2[Players],MATCH(P2406,TabPlayer2[Players],0)+1)="",$B$4,INDEX(TabPlayer2[Players],MATCH(P2406,TabPlayer2[Players],0)+1)))</f>
        <v/>
      </c>
      <c r="Q2407" t="str">
        <f t="shared" si="189"/>
        <v/>
      </c>
      <c r="R2407" t="str">
        <f>IF(TabResults[[#This Row],[Games-Periods-Players]]="","",1)</f>
        <v/>
      </c>
    </row>
    <row r="2408" spans="10:18" hidden="1" x14ac:dyDescent="0.25">
      <c r="J2408" s="11" t="str">
        <f t="shared" si="188"/>
        <v/>
      </c>
      <c r="K2408" t="str">
        <f>IF(ROW()-ROW($K$4)+1&gt;COUNTA($J$4:$J$5000)*COUNTA(TabPP[Players playing]),"",INDEX($J$4:$J$5000,INT((ROW()-ROW($K$4))/COUNTA(TabPP[Players playing])+1))&amp;"-"&amp;INDEX(TabPP[Players playing],MOD(ROW()-ROW($K$4),COUNTA(TabPP[Players playing]))+1))</f>
        <v>-P1-PP5</v>
      </c>
      <c r="L2408" t="str">
        <f t="shared" si="190"/>
        <v/>
      </c>
      <c r="M2408" t="str">
        <f t="shared" si="191"/>
        <v/>
      </c>
      <c r="N2408" t="str">
        <f t="shared" si="192"/>
        <v/>
      </c>
      <c r="O2408" t="str">
        <f t="array" ref="O2408">IFERROR(INDEX($L$4:$L$5000,_xlfn.AGGREGATE(15,6,IF($L$4:$L$5000&lt;&gt;"",ROW($L$4:$L$5000)-ROW($L$4)+1,NA()),ROWS($O$4:O2408))),"")</f>
        <v/>
      </c>
      <c r="P2408" t="str">
        <f>IF(O2408="","",IF(INDEX(TabPlayer2[Players],MATCH(P2407,TabPlayer2[Players],0)+1)="",$B$4,INDEX(TabPlayer2[Players],MATCH(P2407,TabPlayer2[Players],0)+1)))</f>
        <v/>
      </c>
      <c r="Q2408" t="str">
        <f t="shared" si="189"/>
        <v/>
      </c>
      <c r="R2408" t="str">
        <f>IF(TabResults[[#This Row],[Games-Periods-Players]]="","",1)</f>
        <v/>
      </c>
    </row>
    <row r="2409" spans="10:18" hidden="1" x14ac:dyDescent="0.25">
      <c r="J2409" s="11" t="str">
        <f t="shared" si="188"/>
        <v/>
      </c>
      <c r="K2409" t="str">
        <f>IF(ROW()-ROW($K$4)+1&gt;COUNTA($J$4:$J$5000)*COUNTA(TabPP[Players playing]),"",INDEX($J$4:$J$5000,INT((ROW()-ROW($K$4))/COUNTA(TabPP[Players playing])+1))&amp;"-"&amp;INDEX(TabPP[Players playing],MOD(ROW()-ROW($K$4),COUNTA(TabPP[Players playing]))+1))</f>
        <v>-P1-</v>
      </c>
      <c r="L2409" t="str">
        <f t="shared" si="190"/>
        <v/>
      </c>
      <c r="M2409" t="str">
        <f t="shared" si="191"/>
        <v/>
      </c>
      <c r="N2409" t="str">
        <f t="shared" si="192"/>
        <v/>
      </c>
      <c r="O2409" t="str">
        <f t="array" ref="O2409">IFERROR(INDEX($L$4:$L$5000,_xlfn.AGGREGATE(15,6,IF($L$4:$L$5000&lt;&gt;"",ROW($L$4:$L$5000)-ROW($L$4)+1,NA()),ROWS($O$4:O2409))),"")</f>
        <v/>
      </c>
      <c r="P2409" t="str">
        <f>IF(O2409="","",IF(INDEX(TabPlayer2[Players],MATCH(P2408,TabPlayer2[Players],0)+1)="",$B$4,INDEX(TabPlayer2[Players],MATCH(P2408,TabPlayer2[Players],0)+1)))</f>
        <v/>
      </c>
      <c r="Q2409" t="str">
        <f t="shared" si="189"/>
        <v/>
      </c>
      <c r="R2409" t="str">
        <f>IF(TabResults[[#This Row],[Games-Periods-Players]]="","",1)</f>
        <v/>
      </c>
    </row>
    <row r="2410" spans="10:18" hidden="1" x14ac:dyDescent="0.25">
      <c r="J2410" s="11" t="str">
        <f t="shared" si="188"/>
        <v/>
      </c>
      <c r="K2410" t="str">
        <f>IF(ROW()-ROW($K$4)+1&gt;COUNTA($J$4:$J$5000)*COUNTA(TabPP[Players playing]),"",INDEX($J$4:$J$5000,INT((ROW()-ROW($K$4))/COUNTA(TabPP[Players playing])+1))&amp;"-"&amp;INDEX(TabPP[Players playing],MOD(ROW()-ROW($K$4),COUNTA(TabPP[Players playing]))+1))</f>
        <v>-P1-</v>
      </c>
      <c r="L2410" t="str">
        <f t="shared" si="190"/>
        <v/>
      </c>
      <c r="M2410" t="str">
        <f t="shared" si="191"/>
        <v/>
      </c>
      <c r="N2410" t="str">
        <f t="shared" si="192"/>
        <v/>
      </c>
      <c r="O2410" t="str">
        <f t="array" ref="O2410">IFERROR(INDEX($L$4:$L$5000,_xlfn.AGGREGATE(15,6,IF($L$4:$L$5000&lt;&gt;"",ROW($L$4:$L$5000)-ROW($L$4)+1,NA()),ROWS($O$4:O2410))),"")</f>
        <v/>
      </c>
      <c r="P2410" t="str">
        <f>IF(O2410="","",IF(INDEX(TabPlayer2[Players],MATCH(P2409,TabPlayer2[Players],0)+1)="",$B$4,INDEX(TabPlayer2[Players],MATCH(P2409,TabPlayer2[Players],0)+1)))</f>
        <v/>
      </c>
      <c r="Q2410" t="str">
        <f t="shared" si="189"/>
        <v/>
      </c>
      <c r="R2410" t="str">
        <f>IF(TabResults[[#This Row],[Games-Periods-Players]]="","",1)</f>
        <v/>
      </c>
    </row>
    <row r="2411" spans="10:18" hidden="1" x14ac:dyDescent="0.25">
      <c r="J2411" s="11" t="str">
        <f t="shared" si="188"/>
        <v/>
      </c>
      <c r="K2411" t="str">
        <f>IF(ROW()-ROW($K$4)+1&gt;COUNTA($J$4:$J$5000)*COUNTA(TabPP[Players playing]),"",INDEX($J$4:$J$5000,INT((ROW()-ROW($K$4))/COUNTA(TabPP[Players playing])+1))&amp;"-"&amp;INDEX(TabPP[Players playing],MOD(ROW()-ROW($K$4),COUNTA(TabPP[Players playing]))+1))</f>
        <v>-P1-</v>
      </c>
      <c r="L2411" t="str">
        <f t="shared" si="190"/>
        <v/>
      </c>
      <c r="M2411" t="str">
        <f t="shared" si="191"/>
        <v/>
      </c>
      <c r="N2411" t="str">
        <f t="shared" si="192"/>
        <v/>
      </c>
      <c r="O2411" t="str">
        <f t="array" ref="O2411">IFERROR(INDEX($L$4:$L$5000,_xlfn.AGGREGATE(15,6,IF($L$4:$L$5000&lt;&gt;"",ROW($L$4:$L$5000)-ROW($L$4)+1,NA()),ROWS($O$4:O2411))),"")</f>
        <v/>
      </c>
      <c r="P2411" t="str">
        <f>IF(O2411="","",IF(INDEX(TabPlayer2[Players],MATCH(P2410,TabPlayer2[Players],0)+1)="",$B$4,INDEX(TabPlayer2[Players],MATCH(P2410,TabPlayer2[Players],0)+1)))</f>
        <v/>
      </c>
      <c r="Q2411" t="str">
        <f t="shared" si="189"/>
        <v/>
      </c>
      <c r="R2411" t="str">
        <f>IF(TabResults[[#This Row],[Games-Periods-Players]]="","",1)</f>
        <v/>
      </c>
    </row>
    <row r="2412" spans="10:18" hidden="1" x14ac:dyDescent="0.25">
      <c r="J2412" s="11" t="str">
        <f t="shared" si="188"/>
        <v/>
      </c>
      <c r="K2412" t="str">
        <f>IF(ROW()-ROW($K$4)+1&gt;COUNTA($J$4:$J$5000)*COUNTA(TabPP[Players playing]),"",INDEX($J$4:$J$5000,INT((ROW()-ROW($K$4))/COUNTA(TabPP[Players playing])+1))&amp;"-"&amp;INDEX(TabPP[Players playing],MOD(ROW()-ROW($K$4),COUNTA(TabPP[Players playing]))+1))</f>
        <v>-P1-</v>
      </c>
      <c r="L2412" t="str">
        <f t="shared" si="190"/>
        <v/>
      </c>
      <c r="M2412" t="str">
        <f t="shared" si="191"/>
        <v/>
      </c>
      <c r="N2412" t="str">
        <f t="shared" si="192"/>
        <v/>
      </c>
      <c r="O2412" t="str">
        <f t="array" ref="O2412">IFERROR(INDEX($L$4:$L$5000,_xlfn.AGGREGATE(15,6,IF($L$4:$L$5000&lt;&gt;"",ROW($L$4:$L$5000)-ROW($L$4)+1,NA()),ROWS($O$4:O2412))),"")</f>
        <v/>
      </c>
      <c r="P2412" t="str">
        <f>IF(O2412="","",IF(INDEX(TabPlayer2[Players],MATCH(P2411,TabPlayer2[Players],0)+1)="",$B$4,INDEX(TabPlayer2[Players],MATCH(P2411,TabPlayer2[Players],0)+1)))</f>
        <v/>
      </c>
      <c r="Q2412" t="str">
        <f t="shared" si="189"/>
        <v/>
      </c>
      <c r="R2412" t="str">
        <f>IF(TabResults[[#This Row],[Games-Periods-Players]]="","",1)</f>
        <v/>
      </c>
    </row>
    <row r="2413" spans="10:18" hidden="1" x14ac:dyDescent="0.25">
      <c r="J2413" s="11" t="str">
        <f t="shared" si="188"/>
        <v/>
      </c>
      <c r="K2413" t="str">
        <f>IF(ROW()-ROW($K$4)+1&gt;COUNTA($J$4:$J$5000)*COUNTA(TabPP[Players playing]),"",INDEX($J$4:$J$5000,INT((ROW()-ROW($K$4))/COUNTA(TabPP[Players playing])+1))&amp;"-"&amp;INDEX(TabPP[Players playing],MOD(ROW()-ROW($K$4),COUNTA(TabPP[Players playing]))+1))</f>
        <v>-P1-</v>
      </c>
      <c r="L2413" t="str">
        <f t="shared" si="190"/>
        <v/>
      </c>
      <c r="M2413" t="str">
        <f t="shared" si="191"/>
        <v/>
      </c>
      <c r="N2413" t="str">
        <f t="shared" si="192"/>
        <v/>
      </c>
      <c r="O2413" t="str">
        <f t="array" ref="O2413">IFERROR(INDEX($L$4:$L$5000,_xlfn.AGGREGATE(15,6,IF($L$4:$L$5000&lt;&gt;"",ROW($L$4:$L$5000)-ROW($L$4)+1,NA()),ROWS($O$4:O2413))),"")</f>
        <v/>
      </c>
      <c r="P2413" t="str">
        <f>IF(O2413="","",IF(INDEX(TabPlayer2[Players],MATCH(P2412,TabPlayer2[Players],0)+1)="",$B$4,INDEX(TabPlayer2[Players],MATCH(P2412,TabPlayer2[Players],0)+1)))</f>
        <v/>
      </c>
      <c r="Q2413" t="str">
        <f t="shared" si="189"/>
        <v/>
      </c>
      <c r="R2413" t="str">
        <f>IF(TabResults[[#This Row],[Games-Periods-Players]]="","",1)</f>
        <v/>
      </c>
    </row>
    <row r="2414" spans="10:18" hidden="1" x14ac:dyDescent="0.25">
      <c r="J2414" s="11" t="str">
        <f t="shared" si="188"/>
        <v/>
      </c>
      <c r="K2414" t="str">
        <f>IF(ROW()-ROW($K$4)+1&gt;COUNTA($J$4:$J$5000)*COUNTA(TabPP[Players playing]),"",INDEX($J$4:$J$5000,INT((ROW()-ROW($K$4))/COUNTA(TabPP[Players playing])+1))&amp;"-"&amp;INDEX(TabPP[Players playing],MOD(ROW()-ROW($K$4),COUNTA(TabPP[Players playing]))+1))</f>
        <v>-P1-</v>
      </c>
      <c r="L2414" t="str">
        <f t="shared" si="190"/>
        <v/>
      </c>
      <c r="M2414" t="str">
        <f t="shared" si="191"/>
        <v/>
      </c>
      <c r="N2414" t="str">
        <f t="shared" si="192"/>
        <v/>
      </c>
      <c r="O2414" t="str">
        <f t="array" ref="O2414">IFERROR(INDEX($L$4:$L$5000,_xlfn.AGGREGATE(15,6,IF($L$4:$L$5000&lt;&gt;"",ROW($L$4:$L$5000)-ROW($L$4)+1,NA()),ROWS($O$4:O2414))),"")</f>
        <v/>
      </c>
      <c r="P2414" t="str">
        <f>IF(O2414="","",IF(INDEX(TabPlayer2[Players],MATCH(P2413,TabPlayer2[Players],0)+1)="",$B$4,INDEX(TabPlayer2[Players],MATCH(P2413,TabPlayer2[Players],0)+1)))</f>
        <v/>
      </c>
      <c r="Q2414" t="str">
        <f t="shared" si="189"/>
        <v/>
      </c>
      <c r="R2414" t="str">
        <f>IF(TabResults[[#This Row],[Games-Periods-Players]]="","",1)</f>
        <v/>
      </c>
    </row>
    <row r="2415" spans="10:18" hidden="1" x14ac:dyDescent="0.25">
      <c r="J2415" s="11" t="str">
        <f t="shared" si="188"/>
        <v/>
      </c>
      <c r="K2415" t="str">
        <f>IF(ROW()-ROW($K$4)+1&gt;COUNTA($J$4:$J$5000)*COUNTA(TabPP[Players playing]),"",INDEX($J$4:$J$5000,INT((ROW()-ROW($K$4))/COUNTA(TabPP[Players playing])+1))&amp;"-"&amp;INDEX(TabPP[Players playing],MOD(ROW()-ROW($K$4),COUNTA(TabPP[Players playing]))+1))</f>
        <v>-P1-</v>
      </c>
      <c r="L2415" t="str">
        <f t="shared" si="190"/>
        <v/>
      </c>
      <c r="M2415" t="str">
        <f t="shared" si="191"/>
        <v/>
      </c>
      <c r="N2415" t="str">
        <f t="shared" si="192"/>
        <v/>
      </c>
      <c r="O2415" t="str">
        <f t="array" ref="O2415">IFERROR(INDEX($L$4:$L$5000,_xlfn.AGGREGATE(15,6,IF($L$4:$L$5000&lt;&gt;"",ROW($L$4:$L$5000)-ROW($L$4)+1,NA()),ROWS($O$4:O2415))),"")</f>
        <v/>
      </c>
      <c r="P2415" t="str">
        <f>IF(O2415="","",IF(INDEX(TabPlayer2[Players],MATCH(P2414,TabPlayer2[Players],0)+1)="",$B$4,INDEX(TabPlayer2[Players],MATCH(P2414,TabPlayer2[Players],0)+1)))</f>
        <v/>
      </c>
      <c r="Q2415" t="str">
        <f t="shared" si="189"/>
        <v/>
      </c>
      <c r="R2415" t="str">
        <f>IF(TabResults[[#This Row],[Games-Periods-Players]]="","",1)</f>
        <v/>
      </c>
    </row>
    <row r="2416" spans="10:18" hidden="1" x14ac:dyDescent="0.25">
      <c r="J2416" s="11" t="str">
        <f t="shared" si="188"/>
        <v/>
      </c>
      <c r="K2416" t="str">
        <f>IF(ROW()-ROW($K$4)+1&gt;COUNTA($J$4:$J$5000)*COUNTA(TabPP[Players playing]),"",INDEX($J$4:$J$5000,INT((ROW()-ROW($K$4))/COUNTA(TabPP[Players playing])+1))&amp;"-"&amp;INDEX(TabPP[Players playing],MOD(ROW()-ROW($K$4),COUNTA(TabPP[Players playing]))+1))</f>
        <v>-P1-</v>
      </c>
      <c r="L2416" t="str">
        <f t="shared" si="190"/>
        <v/>
      </c>
      <c r="M2416" t="str">
        <f t="shared" si="191"/>
        <v/>
      </c>
      <c r="N2416" t="str">
        <f t="shared" si="192"/>
        <v/>
      </c>
      <c r="O2416" t="str">
        <f t="array" ref="O2416">IFERROR(INDEX($L$4:$L$5000,_xlfn.AGGREGATE(15,6,IF($L$4:$L$5000&lt;&gt;"",ROW($L$4:$L$5000)-ROW($L$4)+1,NA()),ROWS($O$4:O2416))),"")</f>
        <v/>
      </c>
      <c r="P2416" t="str">
        <f>IF(O2416="","",IF(INDEX(TabPlayer2[Players],MATCH(P2415,TabPlayer2[Players],0)+1)="",$B$4,INDEX(TabPlayer2[Players],MATCH(P2415,TabPlayer2[Players],0)+1)))</f>
        <v/>
      </c>
      <c r="Q2416" t="str">
        <f t="shared" si="189"/>
        <v/>
      </c>
      <c r="R2416" t="str">
        <f>IF(TabResults[[#This Row],[Games-Periods-Players]]="","",1)</f>
        <v/>
      </c>
    </row>
    <row r="2417" spans="10:18" hidden="1" x14ac:dyDescent="0.25">
      <c r="J2417" s="11" t="str">
        <f t="shared" si="188"/>
        <v/>
      </c>
      <c r="K2417" t="str">
        <f>IF(ROW()-ROW($K$4)+1&gt;COUNTA($J$4:$J$5000)*COUNTA(TabPP[Players playing]),"",INDEX($J$4:$J$5000,INT((ROW()-ROW($K$4))/COUNTA(TabPP[Players playing])+1))&amp;"-"&amp;INDEX(TabPP[Players playing],MOD(ROW()-ROW($K$4),COUNTA(TabPP[Players playing]))+1))</f>
        <v>-P1-</v>
      </c>
      <c r="L2417" t="str">
        <f t="shared" si="190"/>
        <v/>
      </c>
      <c r="M2417" t="str">
        <f t="shared" si="191"/>
        <v/>
      </c>
      <c r="N2417" t="str">
        <f t="shared" si="192"/>
        <v/>
      </c>
      <c r="O2417" t="str">
        <f t="array" ref="O2417">IFERROR(INDEX($L$4:$L$5000,_xlfn.AGGREGATE(15,6,IF($L$4:$L$5000&lt;&gt;"",ROW($L$4:$L$5000)-ROW($L$4)+1,NA()),ROWS($O$4:O2417))),"")</f>
        <v/>
      </c>
      <c r="P2417" t="str">
        <f>IF(O2417="","",IF(INDEX(TabPlayer2[Players],MATCH(P2416,TabPlayer2[Players],0)+1)="",$B$4,INDEX(TabPlayer2[Players],MATCH(P2416,TabPlayer2[Players],0)+1)))</f>
        <v/>
      </c>
      <c r="Q2417" t="str">
        <f t="shared" si="189"/>
        <v/>
      </c>
      <c r="R2417" t="str">
        <f>IF(TabResults[[#This Row],[Games-Periods-Players]]="","",1)</f>
        <v/>
      </c>
    </row>
    <row r="2418" spans="10:18" hidden="1" x14ac:dyDescent="0.25">
      <c r="J2418" s="11" t="str">
        <f t="shared" si="188"/>
        <v/>
      </c>
      <c r="K2418" t="str">
        <f>IF(ROW()-ROW($K$4)+1&gt;COUNTA($J$4:$J$5000)*COUNTA(TabPP[Players playing]),"",INDEX($J$4:$J$5000,INT((ROW()-ROW($K$4))/COUNTA(TabPP[Players playing])+1))&amp;"-"&amp;INDEX(TabPP[Players playing],MOD(ROW()-ROW($K$4),COUNTA(TabPP[Players playing]))+1))</f>
        <v>-P1-</v>
      </c>
      <c r="L2418" t="str">
        <f t="shared" si="190"/>
        <v/>
      </c>
      <c r="M2418" t="str">
        <f t="shared" si="191"/>
        <v/>
      </c>
      <c r="N2418" t="str">
        <f t="shared" si="192"/>
        <v/>
      </c>
      <c r="O2418" t="str">
        <f t="array" ref="O2418">IFERROR(INDEX($L$4:$L$5000,_xlfn.AGGREGATE(15,6,IF($L$4:$L$5000&lt;&gt;"",ROW($L$4:$L$5000)-ROW($L$4)+1,NA()),ROWS($O$4:O2418))),"")</f>
        <v/>
      </c>
      <c r="P2418" t="str">
        <f>IF(O2418="","",IF(INDEX(TabPlayer2[Players],MATCH(P2417,TabPlayer2[Players],0)+1)="",$B$4,INDEX(TabPlayer2[Players],MATCH(P2417,TabPlayer2[Players],0)+1)))</f>
        <v/>
      </c>
      <c r="Q2418" t="str">
        <f t="shared" si="189"/>
        <v/>
      </c>
      <c r="R2418" t="str">
        <f>IF(TabResults[[#This Row],[Games-Periods-Players]]="","",1)</f>
        <v/>
      </c>
    </row>
    <row r="2419" spans="10:18" hidden="1" x14ac:dyDescent="0.25">
      <c r="J2419" s="11" t="str">
        <f t="shared" si="188"/>
        <v/>
      </c>
      <c r="K2419" t="str">
        <f>IF(ROW()-ROW($K$4)+1&gt;COUNTA($J$4:$J$5000)*COUNTA(TabPP[Players playing]),"",INDEX($J$4:$J$5000,INT((ROW()-ROW($K$4))/COUNTA(TabPP[Players playing])+1))&amp;"-"&amp;INDEX(TabPP[Players playing],MOD(ROW()-ROW($K$4),COUNTA(TabPP[Players playing]))+1))</f>
        <v>-P1-</v>
      </c>
      <c r="L2419" t="str">
        <f t="shared" si="190"/>
        <v/>
      </c>
      <c r="M2419" t="str">
        <f t="shared" si="191"/>
        <v/>
      </c>
      <c r="N2419" t="str">
        <f t="shared" si="192"/>
        <v/>
      </c>
      <c r="O2419" t="str">
        <f t="array" ref="O2419">IFERROR(INDEX($L$4:$L$5000,_xlfn.AGGREGATE(15,6,IF($L$4:$L$5000&lt;&gt;"",ROW($L$4:$L$5000)-ROW($L$4)+1,NA()),ROWS($O$4:O2419))),"")</f>
        <v/>
      </c>
      <c r="P2419" t="str">
        <f>IF(O2419="","",IF(INDEX(TabPlayer2[Players],MATCH(P2418,TabPlayer2[Players],0)+1)="",$B$4,INDEX(TabPlayer2[Players],MATCH(P2418,TabPlayer2[Players],0)+1)))</f>
        <v/>
      </c>
      <c r="Q2419" t="str">
        <f t="shared" si="189"/>
        <v/>
      </c>
      <c r="R2419" t="str">
        <f>IF(TabResults[[#This Row],[Games-Periods-Players]]="","",1)</f>
        <v/>
      </c>
    </row>
    <row r="2420" spans="10:18" hidden="1" x14ac:dyDescent="0.25">
      <c r="J2420" s="11" t="str">
        <f t="shared" si="188"/>
        <v/>
      </c>
      <c r="K2420" t="str">
        <f>IF(ROW()-ROW($K$4)+1&gt;COUNTA($J$4:$J$5000)*COUNTA(TabPP[Players playing]),"",INDEX($J$4:$J$5000,INT((ROW()-ROW($K$4))/COUNTA(TabPP[Players playing])+1))&amp;"-"&amp;INDEX(TabPP[Players playing],MOD(ROW()-ROW($K$4),COUNTA(TabPP[Players playing]))+1))</f>
        <v>-P1-</v>
      </c>
      <c r="L2420" t="str">
        <f t="shared" si="190"/>
        <v/>
      </c>
      <c r="M2420" t="str">
        <f t="shared" si="191"/>
        <v/>
      </c>
      <c r="N2420" t="str">
        <f t="shared" si="192"/>
        <v/>
      </c>
      <c r="O2420" t="str">
        <f t="array" ref="O2420">IFERROR(INDEX($L$4:$L$5000,_xlfn.AGGREGATE(15,6,IF($L$4:$L$5000&lt;&gt;"",ROW($L$4:$L$5000)-ROW($L$4)+1,NA()),ROWS($O$4:O2420))),"")</f>
        <v/>
      </c>
      <c r="P2420" t="str">
        <f>IF(O2420="","",IF(INDEX(TabPlayer2[Players],MATCH(P2419,TabPlayer2[Players],0)+1)="",$B$4,INDEX(TabPlayer2[Players],MATCH(P2419,TabPlayer2[Players],0)+1)))</f>
        <v/>
      </c>
      <c r="Q2420" t="str">
        <f t="shared" si="189"/>
        <v/>
      </c>
      <c r="R2420" t="str">
        <f>IF(TabResults[[#This Row],[Games-Periods-Players]]="","",1)</f>
        <v/>
      </c>
    </row>
    <row r="2421" spans="10:18" hidden="1" x14ac:dyDescent="0.25">
      <c r="J2421" s="11" t="str">
        <f t="shared" si="188"/>
        <v/>
      </c>
      <c r="K2421" t="str">
        <f>IF(ROW()-ROW($K$4)+1&gt;COUNTA($J$4:$J$5000)*COUNTA(TabPP[Players playing]),"",INDEX($J$4:$J$5000,INT((ROW()-ROW($K$4))/COUNTA(TabPP[Players playing])+1))&amp;"-"&amp;INDEX(TabPP[Players playing],MOD(ROW()-ROW($K$4),COUNTA(TabPP[Players playing]))+1))</f>
        <v>-P1-</v>
      </c>
      <c r="L2421" t="str">
        <f t="shared" si="190"/>
        <v/>
      </c>
      <c r="M2421" t="str">
        <f t="shared" si="191"/>
        <v/>
      </c>
      <c r="N2421" t="str">
        <f t="shared" si="192"/>
        <v/>
      </c>
      <c r="O2421" t="str">
        <f t="array" ref="O2421">IFERROR(INDEX($L$4:$L$5000,_xlfn.AGGREGATE(15,6,IF($L$4:$L$5000&lt;&gt;"",ROW($L$4:$L$5000)-ROW($L$4)+1,NA()),ROWS($O$4:O2421))),"")</f>
        <v/>
      </c>
      <c r="P2421" t="str">
        <f>IF(O2421="","",IF(INDEX(TabPlayer2[Players],MATCH(P2420,TabPlayer2[Players],0)+1)="",$B$4,INDEX(TabPlayer2[Players],MATCH(P2420,TabPlayer2[Players],0)+1)))</f>
        <v/>
      </c>
      <c r="Q2421" t="str">
        <f t="shared" si="189"/>
        <v/>
      </c>
      <c r="R2421" t="str">
        <f>IF(TabResults[[#This Row],[Games-Periods-Players]]="","",1)</f>
        <v/>
      </c>
    </row>
    <row r="2422" spans="10:18" hidden="1" x14ac:dyDescent="0.25">
      <c r="J2422" s="11" t="str">
        <f t="shared" si="188"/>
        <v/>
      </c>
      <c r="K2422" t="str">
        <f>IF(ROW()-ROW($K$4)+1&gt;COUNTA($J$4:$J$5000)*COUNTA(TabPP[Players playing]),"",INDEX($J$4:$J$5000,INT((ROW()-ROW($K$4))/COUNTA(TabPP[Players playing])+1))&amp;"-"&amp;INDEX(TabPP[Players playing],MOD(ROW()-ROW($K$4),COUNTA(TabPP[Players playing]))+1))</f>
        <v>-P1-</v>
      </c>
      <c r="L2422" t="str">
        <f t="shared" si="190"/>
        <v/>
      </c>
      <c r="M2422" t="str">
        <f t="shared" si="191"/>
        <v/>
      </c>
      <c r="N2422" t="str">
        <f t="shared" si="192"/>
        <v/>
      </c>
      <c r="O2422" t="str">
        <f t="array" ref="O2422">IFERROR(INDEX($L$4:$L$5000,_xlfn.AGGREGATE(15,6,IF($L$4:$L$5000&lt;&gt;"",ROW($L$4:$L$5000)-ROW($L$4)+1,NA()),ROWS($O$4:O2422))),"")</f>
        <v/>
      </c>
      <c r="P2422" t="str">
        <f>IF(O2422="","",IF(INDEX(TabPlayer2[Players],MATCH(P2421,TabPlayer2[Players],0)+1)="",$B$4,INDEX(TabPlayer2[Players],MATCH(P2421,TabPlayer2[Players],0)+1)))</f>
        <v/>
      </c>
      <c r="Q2422" t="str">
        <f t="shared" si="189"/>
        <v/>
      </c>
      <c r="R2422" t="str">
        <f>IF(TabResults[[#This Row],[Games-Periods-Players]]="","",1)</f>
        <v/>
      </c>
    </row>
    <row r="2423" spans="10:18" hidden="1" x14ac:dyDescent="0.25">
      <c r="J2423" s="11" t="str">
        <f t="shared" si="188"/>
        <v/>
      </c>
      <c r="K2423" t="str">
        <f>IF(ROW()-ROW($K$4)+1&gt;COUNTA($J$4:$J$5000)*COUNTA(TabPP[Players playing]),"",INDEX($J$4:$J$5000,INT((ROW()-ROW($K$4))/COUNTA(TabPP[Players playing])+1))&amp;"-"&amp;INDEX(TabPP[Players playing],MOD(ROW()-ROW($K$4),COUNTA(TabPP[Players playing]))+1))</f>
        <v>-P1-</v>
      </c>
      <c r="L2423" t="str">
        <f t="shared" si="190"/>
        <v/>
      </c>
      <c r="M2423" t="str">
        <f t="shared" si="191"/>
        <v/>
      </c>
      <c r="N2423" t="str">
        <f t="shared" si="192"/>
        <v/>
      </c>
      <c r="O2423" t="str">
        <f t="array" ref="O2423">IFERROR(INDEX($L$4:$L$5000,_xlfn.AGGREGATE(15,6,IF($L$4:$L$5000&lt;&gt;"",ROW($L$4:$L$5000)-ROW($L$4)+1,NA()),ROWS($O$4:O2423))),"")</f>
        <v/>
      </c>
      <c r="P2423" t="str">
        <f>IF(O2423="","",IF(INDEX(TabPlayer2[Players],MATCH(P2422,TabPlayer2[Players],0)+1)="",$B$4,INDEX(TabPlayer2[Players],MATCH(P2422,TabPlayer2[Players],0)+1)))</f>
        <v/>
      </c>
      <c r="Q2423" t="str">
        <f t="shared" si="189"/>
        <v/>
      </c>
      <c r="R2423" t="str">
        <f>IF(TabResults[[#This Row],[Games-Periods-Players]]="","",1)</f>
        <v/>
      </c>
    </row>
    <row r="2424" spans="10:18" hidden="1" x14ac:dyDescent="0.25">
      <c r="J2424" s="11" t="str">
        <f t="shared" si="188"/>
        <v/>
      </c>
      <c r="K2424" t="str">
        <f>IF(ROW()-ROW($K$4)+1&gt;COUNTA($J$4:$J$5000)*COUNTA(TabPP[Players playing]),"",INDEX($J$4:$J$5000,INT((ROW()-ROW($K$4))/COUNTA(TabPP[Players playing])+1))&amp;"-"&amp;INDEX(TabPP[Players playing],MOD(ROW()-ROW($K$4),COUNTA(TabPP[Players playing]))+1))</f>
        <v>-P2-PP1</v>
      </c>
      <c r="L2424" t="str">
        <f t="shared" si="190"/>
        <v/>
      </c>
      <c r="M2424" t="str">
        <f t="shared" si="191"/>
        <v/>
      </c>
      <c r="N2424" t="str">
        <f t="shared" si="192"/>
        <v/>
      </c>
      <c r="O2424" t="str">
        <f t="array" ref="O2424">IFERROR(INDEX($L$4:$L$5000,_xlfn.AGGREGATE(15,6,IF($L$4:$L$5000&lt;&gt;"",ROW($L$4:$L$5000)-ROW($L$4)+1,NA()),ROWS($O$4:O2424))),"")</f>
        <v/>
      </c>
      <c r="P2424" t="str">
        <f>IF(O2424="","",IF(INDEX(TabPlayer2[Players],MATCH(P2423,TabPlayer2[Players],0)+1)="",$B$4,INDEX(TabPlayer2[Players],MATCH(P2423,TabPlayer2[Players],0)+1)))</f>
        <v/>
      </c>
      <c r="Q2424" t="str">
        <f t="shared" si="189"/>
        <v/>
      </c>
      <c r="R2424" t="str">
        <f>IF(TabResults[[#This Row],[Games-Periods-Players]]="","",1)</f>
        <v/>
      </c>
    </row>
    <row r="2425" spans="10:18" hidden="1" x14ac:dyDescent="0.25">
      <c r="J2425" s="11" t="str">
        <f t="shared" si="188"/>
        <v/>
      </c>
      <c r="K2425" t="str">
        <f>IF(ROW()-ROW($K$4)+1&gt;COUNTA($J$4:$J$5000)*COUNTA(TabPP[Players playing]),"",INDEX($J$4:$J$5000,INT((ROW()-ROW($K$4))/COUNTA(TabPP[Players playing])+1))&amp;"-"&amp;INDEX(TabPP[Players playing],MOD(ROW()-ROW($K$4),COUNTA(TabPP[Players playing]))+1))</f>
        <v>-P2-PP2</v>
      </c>
      <c r="L2425" t="str">
        <f t="shared" si="190"/>
        <v/>
      </c>
      <c r="M2425" t="str">
        <f t="shared" si="191"/>
        <v/>
      </c>
      <c r="N2425" t="str">
        <f t="shared" si="192"/>
        <v/>
      </c>
      <c r="O2425" t="str">
        <f t="array" ref="O2425">IFERROR(INDEX($L$4:$L$5000,_xlfn.AGGREGATE(15,6,IF($L$4:$L$5000&lt;&gt;"",ROW($L$4:$L$5000)-ROW($L$4)+1,NA()),ROWS($O$4:O2425))),"")</f>
        <v/>
      </c>
      <c r="P2425" t="str">
        <f>IF(O2425="","",IF(INDEX(TabPlayer2[Players],MATCH(P2424,TabPlayer2[Players],0)+1)="",$B$4,INDEX(TabPlayer2[Players],MATCH(P2424,TabPlayer2[Players],0)+1)))</f>
        <v/>
      </c>
      <c r="Q2425" t="str">
        <f t="shared" si="189"/>
        <v/>
      </c>
      <c r="R2425" t="str">
        <f>IF(TabResults[[#This Row],[Games-Periods-Players]]="","",1)</f>
        <v/>
      </c>
    </row>
    <row r="2426" spans="10:18" hidden="1" x14ac:dyDescent="0.25">
      <c r="J2426" s="11" t="str">
        <f t="shared" si="188"/>
        <v/>
      </c>
      <c r="K2426" t="str">
        <f>IF(ROW()-ROW($K$4)+1&gt;COUNTA($J$4:$J$5000)*COUNTA(TabPP[Players playing]),"",INDEX($J$4:$J$5000,INT((ROW()-ROW($K$4))/COUNTA(TabPP[Players playing])+1))&amp;"-"&amp;INDEX(TabPP[Players playing],MOD(ROW()-ROW($K$4),COUNTA(TabPP[Players playing]))+1))</f>
        <v>-P2-PP3</v>
      </c>
      <c r="L2426" t="str">
        <f t="shared" si="190"/>
        <v/>
      </c>
      <c r="M2426" t="str">
        <f t="shared" si="191"/>
        <v/>
      </c>
      <c r="N2426" t="str">
        <f t="shared" si="192"/>
        <v/>
      </c>
      <c r="O2426" t="str">
        <f t="array" ref="O2426">IFERROR(INDEX($L$4:$L$5000,_xlfn.AGGREGATE(15,6,IF($L$4:$L$5000&lt;&gt;"",ROW($L$4:$L$5000)-ROW($L$4)+1,NA()),ROWS($O$4:O2426))),"")</f>
        <v/>
      </c>
      <c r="P2426" t="str">
        <f>IF(O2426="","",IF(INDEX(TabPlayer2[Players],MATCH(P2425,TabPlayer2[Players],0)+1)="",$B$4,INDEX(TabPlayer2[Players],MATCH(P2425,TabPlayer2[Players],0)+1)))</f>
        <v/>
      </c>
      <c r="Q2426" t="str">
        <f t="shared" si="189"/>
        <v/>
      </c>
      <c r="R2426" t="str">
        <f>IF(TabResults[[#This Row],[Games-Periods-Players]]="","",1)</f>
        <v/>
      </c>
    </row>
    <row r="2427" spans="10:18" hidden="1" x14ac:dyDescent="0.25">
      <c r="J2427" s="11" t="str">
        <f t="shared" si="188"/>
        <v/>
      </c>
      <c r="K2427" t="str">
        <f>IF(ROW()-ROW($K$4)+1&gt;COUNTA($J$4:$J$5000)*COUNTA(TabPP[Players playing]),"",INDEX($J$4:$J$5000,INT((ROW()-ROW($K$4))/COUNTA(TabPP[Players playing])+1))&amp;"-"&amp;INDEX(TabPP[Players playing],MOD(ROW()-ROW($K$4),COUNTA(TabPP[Players playing]))+1))</f>
        <v>-P2-PP4</v>
      </c>
      <c r="L2427" t="str">
        <f t="shared" si="190"/>
        <v/>
      </c>
      <c r="M2427" t="str">
        <f t="shared" si="191"/>
        <v/>
      </c>
      <c r="N2427" t="str">
        <f t="shared" si="192"/>
        <v/>
      </c>
      <c r="O2427" t="str">
        <f t="array" ref="O2427">IFERROR(INDEX($L$4:$L$5000,_xlfn.AGGREGATE(15,6,IF($L$4:$L$5000&lt;&gt;"",ROW($L$4:$L$5000)-ROW($L$4)+1,NA()),ROWS($O$4:O2427))),"")</f>
        <v/>
      </c>
      <c r="P2427" t="str">
        <f>IF(O2427="","",IF(INDEX(TabPlayer2[Players],MATCH(P2426,TabPlayer2[Players],0)+1)="",$B$4,INDEX(TabPlayer2[Players],MATCH(P2426,TabPlayer2[Players],0)+1)))</f>
        <v/>
      </c>
      <c r="Q2427" t="str">
        <f t="shared" si="189"/>
        <v/>
      </c>
      <c r="R2427" t="str">
        <f>IF(TabResults[[#This Row],[Games-Periods-Players]]="","",1)</f>
        <v/>
      </c>
    </row>
    <row r="2428" spans="10:18" hidden="1" x14ac:dyDescent="0.25">
      <c r="J2428" s="11" t="str">
        <f t="shared" si="188"/>
        <v/>
      </c>
      <c r="K2428" t="str">
        <f>IF(ROW()-ROW($K$4)+1&gt;COUNTA($J$4:$J$5000)*COUNTA(TabPP[Players playing]),"",INDEX($J$4:$J$5000,INT((ROW()-ROW($K$4))/COUNTA(TabPP[Players playing])+1))&amp;"-"&amp;INDEX(TabPP[Players playing],MOD(ROW()-ROW($K$4),COUNTA(TabPP[Players playing]))+1))</f>
        <v>-P2-PP5</v>
      </c>
      <c r="L2428" t="str">
        <f t="shared" si="190"/>
        <v/>
      </c>
      <c r="M2428" t="str">
        <f t="shared" si="191"/>
        <v/>
      </c>
      <c r="N2428" t="str">
        <f t="shared" si="192"/>
        <v/>
      </c>
      <c r="O2428" t="str">
        <f t="array" ref="O2428">IFERROR(INDEX($L$4:$L$5000,_xlfn.AGGREGATE(15,6,IF($L$4:$L$5000&lt;&gt;"",ROW($L$4:$L$5000)-ROW($L$4)+1,NA()),ROWS($O$4:O2428))),"")</f>
        <v/>
      </c>
      <c r="P2428" t="str">
        <f>IF(O2428="","",IF(INDEX(TabPlayer2[Players],MATCH(P2427,TabPlayer2[Players],0)+1)="",$B$4,INDEX(TabPlayer2[Players],MATCH(P2427,TabPlayer2[Players],0)+1)))</f>
        <v/>
      </c>
      <c r="Q2428" t="str">
        <f t="shared" si="189"/>
        <v/>
      </c>
      <c r="R2428" t="str">
        <f>IF(TabResults[[#This Row],[Games-Periods-Players]]="","",1)</f>
        <v/>
      </c>
    </row>
    <row r="2429" spans="10:18" hidden="1" x14ac:dyDescent="0.25">
      <c r="J2429" s="11" t="str">
        <f t="shared" si="188"/>
        <v/>
      </c>
      <c r="K2429" t="str">
        <f>IF(ROW()-ROW($K$4)+1&gt;COUNTA($J$4:$J$5000)*COUNTA(TabPP[Players playing]),"",INDEX($J$4:$J$5000,INT((ROW()-ROW($K$4))/COUNTA(TabPP[Players playing])+1))&amp;"-"&amp;INDEX(TabPP[Players playing],MOD(ROW()-ROW($K$4),COUNTA(TabPP[Players playing]))+1))</f>
        <v>-P2-</v>
      </c>
      <c r="L2429" t="str">
        <f t="shared" si="190"/>
        <v/>
      </c>
      <c r="M2429" t="str">
        <f t="shared" si="191"/>
        <v/>
      </c>
      <c r="N2429" t="str">
        <f t="shared" si="192"/>
        <v/>
      </c>
      <c r="O2429" t="str">
        <f t="array" ref="O2429">IFERROR(INDEX($L$4:$L$5000,_xlfn.AGGREGATE(15,6,IF($L$4:$L$5000&lt;&gt;"",ROW($L$4:$L$5000)-ROW($L$4)+1,NA()),ROWS($O$4:O2429))),"")</f>
        <v/>
      </c>
      <c r="P2429" t="str">
        <f>IF(O2429="","",IF(INDEX(TabPlayer2[Players],MATCH(P2428,TabPlayer2[Players],0)+1)="",$B$4,INDEX(TabPlayer2[Players],MATCH(P2428,TabPlayer2[Players],0)+1)))</f>
        <v/>
      </c>
      <c r="Q2429" t="str">
        <f t="shared" si="189"/>
        <v/>
      </c>
      <c r="R2429" t="str">
        <f>IF(TabResults[[#This Row],[Games-Periods-Players]]="","",1)</f>
        <v/>
      </c>
    </row>
    <row r="2430" spans="10:18" hidden="1" x14ac:dyDescent="0.25">
      <c r="J2430" s="11" t="str">
        <f t="shared" si="188"/>
        <v/>
      </c>
      <c r="K2430" t="str">
        <f>IF(ROW()-ROW($K$4)+1&gt;COUNTA($J$4:$J$5000)*COUNTA(TabPP[Players playing]),"",INDEX($J$4:$J$5000,INT((ROW()-ROW($K$4))/COUNTA(TabPP[Players playing])+1))&amp;"-"&amp;INDEX(TabPP[Players playing],MOD(ROW()-ROW($K$4),COUNTA(TabPP[Players playing]))+1))</f>
        <v>-P2-</v>
      </c>
      <c r="L2430" t="str">
        <f t="shared" si="190"/>
        <v/>
      </c>
      <c r="M2430" t="str">
        <f t="shared" si="191"/>
        <v/>
      </c>
      <c r="N2430" t="str">
        <f t="shared" si="192"/>
        <v/>
      </c>
      <c r="O2430" t="str">
        <f t="array" ref="O2430">IFERROR(INDEX($L$4:$L$5000,_xlfn.AGGREGATE(15,6,IF($L$4:$L$5000&lt;&gt;"",ROW($L$4:$L$5000)-ROW($L$4)+1,NA()),ROWS($O$4:O2430))),"")</f>
        <v/>
      </c>
      <c r="P2430" t="str">
        <f>IF(O2430="","",IF(INDEX(TabPlayer2[Players],MATCH(P2429,TabPlayer2[Players],0)+1)="",$B$4,INDEX(TabPlayer2[Players],MATCH(P2429,TabPlayer2[Players],0)+1)))</f>
        <v/>
      </c>
      <c r="Q2430" t="str">
        <f t="shared" si="189"/>
        <v/>
      </c>
      <c r="R2430" t="str">
        <f>IF(TabResults[[#This Row],[Games-Periods-Players]]="","",1)</f>
        <v/>
      </c>
    </row>
    <row r="2431" spans="10:18" hidden="1" x14ac:dyDescent="0.25">
      <c r="J2431" s="11" t="str">
        <f t="shared" si="188"/>
        <v/>
      </c>
      <c r="K2431" t="str">
        <f>IF(ROW()-ROW($K$4)+1&gt;COUNTA($J$4:$J$5000)*COUNTA(TabPP[Players playing]),"",INDEX($J$4:$J$5000,INT((ROW()-ROW($K$4))/COUNTA(TabPP[Players playing])+1))&amp;"-"&amp;INDEX(TabPP[Players playing],MOD(ROW()-ROW($K$4),COUNTA(TabPP[Players playing]))+1))</f>
        <v>-P2-</v>
      </c>
      <c r="L2431" t="str">
        <f t="shared" si="190"/>
        <v/>
      </c>
      <c r="M2431" t="str">
        <f t="shared" si="191"/>
        <v/>
      </c>
      <c r="N2431" t="str">
        <f t="shared" si="192"/>
        <v/>
      </c>
      <c r="O2431" t="str">
        <f t="array" ref="O2431">IFERROR(INDEX($L$4:$L$5000,_xlfn.AGGREGATE(15,6,IF($L$4:$L$5000&lt;&gt;"",ROW($L$4:$L$5000)-ROW($L$4)+1,NA()),ROWS($O$4:O2431))),"")</f>
        <v/>
      </c>
      <c r="P2431" t="str">
        <f>IF(O2431="","",IF(INDEX(TabPlayer2[Players],MATCH(P2430,TabPlayer2[Players],0)+1)="",$B$4,INDEX(TabPlayer2[Players],MATCH(P2430,TabPlayer2[Players],0)+1)))</f>
        <v/>
      </c>
      <c r="Q2431" t="str">
        <f t="shared" si="189"/>
        <v/>
      </c>
      <c r="R2431" t="str">
        <f>IF(TabResults[[#This Row],[Games-Periods-Players]]="","",1)</f>
        <v/>
      </c>
    </row>
    <row r="2432" spans="10:18" hidden="1" x14ac:dyDescent="0.25">
      <c r="J2432" s="11" t="str">
        <f t="shared" si="188"/>
        <v/>
      </c>
      <c r="K2432" t="str">
        <f>IF(ROW()-ROW($K$4)+1&gt;COUNTA($J$4:$J$5000)*COUNTA(TabPP[Players playing]),"",INDEX($J$4:$J$5000,INT((ROW()-ROW($K$4))/COUNTA(TabPP[Players playing])+1))&amp;"-"&amp;INDEX(TabPP[Players playing],MOD(ROW()-ROW($K$4),COUNTA(TabPP[Players playing]))+1))</f>
        <v>-P2-</v>
      </c>
      <c r="L2432" t="str">
        <f t="shared" si="190"/>
        <v/>
      </c>
      <c r="M2432" t="str">
        <f t="shared" si="191"/>
        <v/>
      </c>
      <c r="N2432" t="str">
        <f t="shared" si="192"/>
        <v/>
      </c>
      <c r="O2432" t="str">
        <f t="array" ref="O2432">IFERROR(INDEX($L$4:$L$5000,_xlfn.AGGREGATE(15,6,IF($L$4:$L$5000&lt;&gt;"",ROW($L$4:$L$5000)-ROW($L$4)+1,NA()),ROWS($O$4:O2432))),"")</f>
        <v/>
      </c>
      <c r="P2432" t="str">
        <f>IF(O2432="","",IF(INDEX(TabPlayer2[Players],MATCH(P2431,TabPlayer2[Players],0)+1)="",$B$4,INDEX(TabPlayer2[Players],MATCH(P2431,TabPlayer2[Players],0)+1)))</f>
        <v/>
      </c>
      <c r="Q2432" t="str">
        <f t="shared" si="189"/>
        <v/>
      </c>
      <c r="R2432" t="str">
        <f>IF(TabResults[[#This Row],[Games-Periods-Players]]="","",1)</f>
        <v/>
      </c>
    </row>
    <row r="2433" spans="10:18" hidden="1" x14ac:dyDescent="0.25">
      <c r="J2433" s="11" t="str">
        <f t="shared" si="188"/>
        <v/>
      </c>
      <c r="K2433" t="str">
        <f>IF(ROW()-ROW($K$4)+1&gt;COUNTA($J$4:$J$5000)*COUNTA(TabPP[Players playing]),"",INDEX($J$4:$J$5000,INT((ROW()-ROW($K$4))/COUNTA(TabPP[Players playing])+1))&amp;"-"&amp;INDEX(TabPP[Players playing],MOD(ROW()-ROW($K$4),COUNTA(TabPP[Players playing]))+1))</f>
        <v>-P2-</v>
      </c>
      <c r="L2433" t="str">
        <f t="shared" si="190"/>
        <v/>
      </c>
      <c r="M2433" t="str">
        <f t="shared" si="191"/>
        <v/>
      </c>
      <c r="N2433" t="str">
        <f t="shared" si="192"/>
        <v/>
      </c>
      <c r="O2433" t="str">
        <f t="array" ref="O2433">IFERROR(INDEX($L$4:$L$5000,_xlfn.AGGREGATE(15,6,IF($L$4:$L$5000&lt;&gt;"",ROW($L$4:$L$5000)-ROW($L$4)+1,NA()),ROWS($O$4:O2433))),"")</f>
        <v/>
      </c>
      <c r="P2433" t="str">
        <f>IF(O2433="","",IF(INDEX(TabPlayer2[Players],MATCH(P2432,TabPlayer2[Players],0)+1)="",$B$4,INDEX(TabPlayer2[Players],MATCH(P2432,TabPlayer2[Players],0)+1)))</f>
        <v/>
      </c>
      <c r="Q2433" t="str">
        <f t="shared" si="189"/>
        <v/>
      </c>
      <c r="R2433" t="str">
        <f>IF(TabResults[[#This Row],[Games-Periods-Players]]="","",1)</f>
        <v/>
      </c>
    </row>
    <row r="2434" spans="10:18" hidden="1" x14ac:dyDescent="0.25">
      <c r="J2434" s="11" t="str">
        <f t="shared" si="188"/>
        <v/>
      </c>
      <c r="K2434" t="str">
        <f>IF(ROW()-ROW($K$4)+1&gt;COUNTA($J$4:$J$5000)*COUNTA(TabPP[Players playing]),"",INDEX($J$4:$J$5000,INT((ROW()-ROW($K$4))/COUNTA(TabPP[Players playing])+1))&amp;"-"&amp;INDEX(TabPP[Players playing],MOD(ROW()-ROW($K$4),COUNTA(TabPP[Players playing]))+1))</f>
        <v>-P2-</v>
      </c>
      <c r="L2434" t="str">
        <f t="shared" si="190"/>
        <v/>
      </c>
      <c r="M2434" t="str">
        <f t="shared" si="191"/>
        <v/>
      </c>
      <c r="N2434" t="str">
        <f t="shared" si="192"/>
        <v/>
      </c>
      <c r="O2434" t="str">
        <f t="array" ref="O2434">IFERROR(INDEX($L$4:$L$5000,_xlfn.AGGREGATE(15,6,IF($L$4:$L$5000&lt;&gt;"",ROW($L$4:$L$5000)-ROW($L$4)+1,NA()),ROWS($O$4:O2434))),"")</f>
        <v/>
      </c>
      <c r="P2434" t="str">
        <f>IF(O2434="","",IF(INDEX(TabPlayer2[Players],MATCH(P2433,TabPlayer2[Players],0)+1)="",$B$4,INDEX(TabPlayer2[Players],MATCH(P2433,TabPlayer2[Players],0)+1)))</f>
        <v/>
      </c>
      <c r="Q2434" t="str">
        <f t="shared" si="189"/>
        <v/>
      </c>
      <c r="R2434" t="str">
        <f>IF(TabResults[[#This Row],[Games-Periods-Players]]="","",1)</f>
        <v/>
      </c>
    </row>
    <row r="2435" spans="10:18" hidden="1" x14ac:dyDescent="0.25">
      <c r="J2435" s="11" t="str">
        <f t="shared" si="188"/>
        <v/>
      </c>
      <c r="K2435" t="str">
        <f>IF(ROW()-ROW($K$4)+1&gt;COUNTA($J$4:$J$5000)*COUNTA(TabPP[Players playing]),"",INDEX($J$4:$J$5000,INT((ROW()-ROW($K$4))/COUNTA(TabPP[Players playing])+1))&amp;"-"&amp;INDEX(TabPP[Players playing],MOD(ROW()-ROW($K$4),COUNTA(TabPP[Players playing]))+1))</f>
        <v>-P2-</v>
      </c>
      <c r="L2435" t="str">
        <f t="shared" si="190"/>
        <v/>
      </c>
      <c r="M2435" t="str">
        <f t="shared" si="191"/>
        <v/>
      </c>
      <c r="N2435" t="str">
        <f t="shared" si="192"/>
        <v/>
      </c>
      <c r="O2435" t="str">
        <f t="array" ref="O2435">IFERROR(INDEX($L$4:$L$5000,_xlfn.AGGREGATE(15,6,IF($L$4:$L$5000&lt;&gt;"",ROW($L$4:$L$5000)-ROW($L$4)+1,NA()),ROWS($O$4:O2435))),"")</f>
        <v/>
      </c>
      <c r="P2435" t="str">
        <f>IF(O2435="","",IF(INDEX(TabPlayer2[Players],MATCH(P2434,TabPlayer2[Players],0)+1)="",$B$4,INDEX(TabPlayer2[Players],MATCH(P2434,TabPlayer2[Players],0)+1)))</f>
        <v/>
      </c>
      <c r="Q2435" t="str">
        <f t="shared" si="189"/>
        <v/>
      </c>
      <c r="R2435" t="str">
        <f>IF(TabResults[[#This Row],[Games-Periods-Players]]="","",1)</f>
        <v/>
      </c>
    </row>
    <row r="2436" spans="10:18" hidden="1" x14ac:dyDescent="0.25">
      <c r="J2436" s="11" t="str">
        <f t="shared" ref="J2436:J2499" si="193">IF(ROW()-ROW($J$4)+1&gt;COUNTA($D$4:$D$23)*COUNTA($F$4:$F$23),"",INDEX($D$4:$D$23,INT((ROW()-ROW($J$4))/COUNTA($F$4:$F$23)+1))&amp;"-"&amp;INDEX($F$4:$F$23,MOD(ROW()-ROW($J$4),COUNTA($F$4:$F$23))+1))</f>
        <v/>
      </c>
      <c r="K2436" t="str">
        <f>IF(ROW()-ROW($K$4)+1&gt;COUNTA($J$4:$J$5000)*COUNTA(TabPP[Players playing]),"",INDEX($J$4:$J$5000,INT((ROW()-ROW($K$4))/COUNTA(TabPP[Players playing])+1))&amp;"-"&amp;INDEX(TabPP[Players playing],MOD(ROW()-ROW($K$4),COUNTA(TabPP[Players playing]))+1))</f>
        <v>-P2-</v>
      </c>
      <c r="L2436" t="str">
        <f t="shared" si="190"/>
        <v/>
      </c>
      <c r="M2436" t="str">
        <f t="shared" si="191"/>
        <v/>
      </c>
      <c r="N2436" t="str">
        <f t="shared" si="192"/>
        <v/>
      </c>
      <c r="O2436" t="str">
        <f t="array" ref="O2436">IFERROR(INDEX($L$4:$L$5000,_xlfn.AGGREGATE(15,6,IF($L$4:$L$5000&lt;&gt;"",ROW($L$4:$L$5000)-ROW($L$4)+1,NA()),ROWS($O$4:O2436))),"")</f>
        <v/>
      </c>
      <c r="P2436" t="str">
        <f>IF(O2436="","",IF(INDEX(TabPlayer2[Players],MATCH(P2435,TabPlayer2[Players],0)+1)="",$B$4,INDEX(TabPlayer2[Players],MATCH(P2435,TabPlayer2[Players],0)+1)))</f>
        <v/>
      </c>
      <c r="Q2436" t="str">
        <f t="shared" ref="Q2436:Q2499" si="194">IF(O2436="","",M2436&amp;"-"&amp;N2436&amp;"-"&amp;P2436)</f>
        <v/>
      </c>
      <c r="R2436" t="str">
        <f>IF(TabResults[[#This Row],[Games-Periods-Players]]="","",1)</f>
        <v/>
      </c>
    </row>
    <row r="2437" spans="10:18" hidden="1" x14ac:dyDescent="0.25">
      <c r="J2437" s="11" t="str">
        <f t="shared" si="193"/>
        <v/>
      </c>
      <c r="K2437" t="str">
        <f>IF(ROW()-ROW($K$4)+1&gt;COUNTA($J$4:$J$5000)*COUNTA(TabPP[Players playing]),"",INDEX($J$4:$J$5000,INT((ROW()-ROW($K$4))/COUNTA(TabPP[Players playing])+1))&amp;"-"&amp;INDEX(TabPP[Players playing],MOD(ROW()-ROW($K$4),COUNTA(TabPP[Players playing]))+1))</f>
        <v>-P2-</v>
      </c>
      <c r="L2437" t="str">
        <f t="shared" ref="L2437:L2500" si="195">IF(LEN(K2437)&gt;=9,K2437,"")</f>
        <v/>
      </c>
      <c r="M2437" t="str">
        <f t="shared" ref="M2437:M2500" si="196">TRIM(LEFT(SUBSTITUTE(O2437,"-",REPT(" ",LEN(O2437))),LEN(O2437)))</f>
        <v/>
      </c>
      <c r="N2437" t="str">
        <f t="shared" ref="N2437:N2500" si="197">TRIM(MID(SUBSTITUTE(O2437,"-",REPT(" ",LEN(O2437))),(2-1)*LEN(O2437)+1,LEN(O2437)))</f>
        <v/>
      </c>
      <c r="O2437" t="str">
        <f t="array" ref="O2437">IFERROR(INDEX($L$4:$L$5000,_xlfn.AGGREGATE(15,6,IF($L$4:$L$5000&lt;&gt;"",ROW($L$4:$L$5000)-ROW($L$4)+1,NA()),ROWS($O$4:O2437))),"")</f>
        <v/>
      </c>
      <c r="P2437" t="str">
        <f>IF(O2437="","",IF(INDEX(TabPlayer2[Players],MATCH(P2436,TabPlayer2[Players],0)+1)="",$B$4,INDEX(TabPlayer2[Players],MATCH(P2436,TabPlayer2[Players],0)+1)))</f>
        <v/>
      </c>
      <c r="Q2437" t="str">
        <f t="shared" si="194"/>
        <v/>
      </c>
      <c r="R2437" t="str">
        <f>IF(TabResults[[#This Row],[Games-Periods-Players]]="","",1)</f>
        <v/>
      </c>
    </row>
    <row r="2438" spans="10:18" hidden="1" x14ac:dyDescent="0.25">
      <c r="J2438" s="11" t="str">
        <f t="shared" si="193"/>
        <v/>
      </c>
      <c r="K2438" t="str">
        <f>IF(ROW()-ROW($K$4)+1&gt;COUNTA($J$4:$J$5000)*COUNTA(TabPP[Players playing]),"",INDEX($J$4:$J$5000,INT((ROW()-ROW($K$4))/COUNTA(TabPP[Players playing])+1))&amp;"-"&amp;INDEX(TabPP[Players playing],MOD(ROW()-ROW($K$4),COUNTA(TabPP[Players playing]))+1))</f>
        <v>-P2-</v>
      </c>
      <c r="L2438" t="str">
        <f t="shared" si="195"/>
        <v/>
      </c>
      <c r="M2438" t="str">
        <f t="shared" si="196"/>
        <v/>
      </c>
      <c r="N2438" t="str">
        <f t="shared" si="197"/>
        <v/>
      </c>
      <c r="O2438" t="str">
        <f t="array" ref="O2438">IFERROR(INDEX($L$4:$L$5000,_xlfn.AGGREGATE(15,6,IF($L$4:$L$5000&lt;&gt;"",ROW($L$4:$L$5000)-ROW($L$4)+1,NA()),ROWS($O$4:O2438))),"")</f>
        <v/>
      </c>
      <c r="P2438" t="str">
        <f>IF(O2438="","",IF(INDEX(TabPlayer2[Players],MATCH(P2437,TabPlayer2[Players],0)+1)="",$B$4,INDEX(TabPlayer2[Players],MATCH(P2437,TabPlayer2[Players],0)+1)))</f>
        <v/>
      </c>
      <c r="Q2438" t="str">
        <f t="shared" si="194"/>
        <v/>
      </c>
      <c r="R2438" t="str">
        <f>IF(TabResults[[#This Row],[Games-Periods-Players]]="","",1)</f>
        <v/>
      </c>
    </row>
    <row r="2439" spans="10:18" hidden="1" x14ac:dyDescent="0.25">
      <c r="J2439" s="11" t="str">
        <f t="shared" si="193"/>
        <v/>
      </c>
      <c r="K2439" t="str">
        <f>IF(ROW()-ROW($K$4)+1&gt;COUNTA($J$4:$J$5000)*COUNTA(TabPP[Players playing]),"",INDEX($J$4:$J$5000,INT((ROW()-ROW($K$4))/COUNTA(TabPP[Players playing])+1))&amp;"-"&amp;INDEX(TabPP[Players playing],MOD(ROW()-ROW($K$4),COUNTA(TabPP[Players playing]))+1))</f>
        <v>-P2-</v>
      </c>
      <c r="L2439" t="str">
        <f t="shared" si="195"/>
        <v/>
      </c>
      <c r="M2439" t="str">
        <f t="shared" si="196"/>
        <v/>
      </c>
      <c r="N2439" t="str">
        <f t="shared" si="197"/>
        <v/>
      </c>
      <c r="O2439" t="str">
        <f t="array" ref="O2439">IFERROR(INDEX($L$4:$L$5000,_xlfn.AGGREGATE(15,6,IF($L$4:$L$5000&lt;&gt;"",ROW($L$4:$L$5000)-ROW($L$4)+1,NA()),ROWS($O$4:O2439))),"")</f>
        <v/>
      </c>
      <c r="P2439" t="str">
        <f>IF(O2439="","",IF(INDEX(TabPlayer2[Players],MATCH(P2438,TabPlayer2[Players],0)+1)="",$B$4,INDEX(TabPlayer2[Players],MATCH(P2438,TabPlayer2[Players],0)+1)))</f>
        <v/>
      </c>
      <c r="Q2439" t="str">
        <f t="shared" si="194"/>
        <v/>
      </c>
      <c r="R2439" t="str">
        <f>IF(TabResults[[#This Row],[Games-Periods-Players]]="","",1)</f>
        <v/>
      </c>
    </row>
    <row r="2440" spans="10:18" hidden="1" x14ac:dyDescent="0.25">
      <c r="J2440" s="11" t="str">
        <f t="shared" si="193"/>
        <v/>
      </c>
      <c r="K2440" t="str">
        <f>IF(ROW()-ROW($K$4)+1&gt;COUNTA($J$4:$J$5000)*COUNTA(TabPP[Players playing]),"",INDEX($J$4:$J$5000,INT((ROW()-ROW($K$4))/COUNTA(TabPP[Players playing])+1))&amp;"-"&amp;INDEX(TabPP[Players playing],MOD(ROW()-ROW($K$4),COUNTA(TabPP[Players playing]))+1))</f>
        <v>-P2-</v>
      </c>
      <c r="L2440" t="str">
        <f t="shared" si="195"/>
        <v/>
      </c>
      <c r="M2440" t="str">
        <f t="shared" si="196"/>
        <v/>
      </c>
      <c r="N2440" t="str">
        <f t="shared" si="197"/>
        <v/>
      </c>
      <c r="O2440" t="str">
        <f t="array" ref="O2440">IFERROR(INDEX($L$4:$L$5000,_xlfn.AGGREGATE(15,6,IF($L$4:$L$5000&lt;&gt;"",ROW($L$4:$L$5000)-ROW($L$4)+1,NA()),ROWS($O$4:O2440))),"")</f>
        <v/>
      </c>
      <c r="P2440" t="str">
        <f>IF(O2440="","",IF(INDEX(TabPlayer2[Players],MATCH(P2439,TabPlayer2[Players],0)+1)="",$B$4,INDEX(TabPlayer2[Players],MATCH(P2439,TabPlayer2[Players],0)+1)))</f>
        <v/>
      </c>
      <c r="Q2440" t="str">
        <f t="shared" si="194"/>
        <v/>
      </c>
      <c r="R2440" t="str">
        <f>IF(TabResults[[#This Row],[Games-Periods-Players]]="","",1)</f>
        <v/>
      </c>
    </row>
    <row r="2441" spans="10:18" hidden="1" x14ac:dyDescent="0.25">
      <c r="J2441" s="11" t="str">
        <f t="shared" si="193"/>
        <v/>
      </c>
      <c r="K2441" t="str">
        <f>IF(ROW()-ROW($K$4)+1&gt;COUNTA($J$4:$J$5000)*COUNTA(TabPP[Players playing]),"",INDEX($J$4:$J$5000,INT((ROW()-ROW($K$4))/COUNTA(TabPP[Players playing])+1))&amp;"-"&amp;INDEX(TabPP[Players playing],MOD(ROW()-ROW($K$4),COUNTA(TabPP[Players playing]))+1))</f>
        <v>-P2-</v>
      </c>
      <c r="L2441" t="str">
        <f t="shared" si="195"/>
        <v/>
      </c>
      <c r="M2441" t="str">
        <f t="shared" si="196"/>
        <v/>
      </c>
      <c r="N2441" t="str">
        <f t="shared" si="197"/>
        <v/>
      </c>
      <c r="O2441" t="str">
        <f t="array" ref="O2441">IFERROR(INDEX($L$4:$L$5000,_xlfn.AGGREGATE(15,6,IF($L$4:$L$5000&lt;&gt;"",ROW($L$4:$L$5000)-ROW($L$4)+1,NA()),ROWS($O$4:O2441))),"")</f>
        <v/>
      </c>
      <c r="P2441" t="str">
        <f>IF(O2441="","",IF(INDEX(TabPlayer2[Players],MATCH(P2440,TabPlayer2[Players],0)+1)="",$B$4,INDEX(TabPlayer2[Players],MATCH(P2440,TabPlayer2[Players],0)+1)))</f>
        <v/>
      </c>
      <c r="Q2441" t="str">
        <f t="shared" si="194"/>
        <v/>
      </c>
      <c r="R2441" t="str">
        <f>IF(TabResults[[#This Row],[Games-Periods-Players]]="","",1)</f>
        <v/>
      </c>
    </row>
    <row r="2442" spans="10:18" hidden="1" x14ac:dyDescent="0.25">
      <c r="J2442" s="11" t="str">
        <f t="shared" si="193"/>
        <v/>
      </c>
      <c r="K2442" t="str">
        <f>IF(ROW()-ROW($K$4)+1&gt;COUNTA($J$4:$J$5000)*COUNTA(TabPP[Players playing]),"",INDEX($J$4:$J$5000,INT((ROW()-ROW($K$4))/COUNTA(TabPP[Players playing])+1))&amp;"-"&amp;INDEX(TabPP[Players playing],MOD(ROW()-ROW($K$4),COUNTA(TabPP[Players playing]))+1))</f>
        <v>-P2-</v>
      </c>
      <c r="L2442" t="str">
        <f t="shared" si="195"/>
        <v/>
      </c>
      <c r="M2442" t="str">
        <f t="shared" si="196"/>
        <v/>
      </c>
      <c r="N2442" t="str">
        <f t="shared" si="197"/>
        <v/>
      </c>
      <c r="O2442" t="str">
        <f t="array" ref="O2442">IFERROR(INDEX($L$4:$L$5000,_xlfn.AGGREGATE(15,6,IF($L$4:$L$5000&lt;&gt;"",ROW($L$4:$L$5000)-ROW($L$4)+1,NA()),ROWS($O$4:O2442))),"")</f>
        <v/>
      </c>
      <c r="P2442" t="str">
        <f>IF(O2442="","",IF(INDEX(TabPlayer2[Players],MATCH(P2441,TabPlayer2[Players],0)+1)="",$B$4,INDEX(TabPlayer2[Players],MATCH(P2441,TabPlayer2[Players],0)+1)))</f>
        <v/>
      </c>
      <c r="Q2442" t="str">
        <f t="shared" si="194"/>
        <v/>
      </c>
      <c r="R2442" t="str">
        <f>IF(TabResults[[#This Row],[Games-Periods-Players]]="","",1)</f>
        <v/>
      </c>
    </row>
    <row r="2443" spans="10:18" hidden="1" x14ac:dyDescent="0.25">
      <c r="J2443" s="11" t="str">
        <f t="shared" si="193"/>
        <v/>
      </c>
      <c r="K2443" t="str">
        <f>IF(ROW()-ROW($K$4)+1&gt;COUNTA($J$4:$J$5000)*COUNTA(TabPP[Players playing]),"",INDEX($J$4:$J$5000,INT((ROW()-ROW($K$4))/COUNTA(TabPP[Players playing])+1))&amp;"-"&amp;INDEX(TabPP[Players playing],MOD(ROW()-ROW($K$4),COUNTA(TabPP[Players playing]))+1))</f>
        <v>-P2-</v>
      </c>
      <c r="L2443" t="str">
        <f t="shared" si="195"/>
        <v/>
      </c>
      <c r="M2443" t="str">
        <f t="shared" si="196"/>
        <v/>
      </c>
      <c r="N2443" t="str">
        <f t="shared" si="197"/>
        <v/>
      </c>
      <c r="O2443" t="str">
        <f t="array" ref="O2443">IFERROR(INDEX($L$4:$L$5000,_xlfn.AGGREGATE(15,6,IF($L$4:$L$5000&lt;&gt;"",ROW($L$4:$L$5000)-ROW($L$4)+1,NA()),ROWS($O$4:O2443))),"")</f>
        <v/>
      </c>
      <c r="P2443" t="str">
        <f>IF(O2443="","",IF(INDEX(TabPlayer2[Players],MATCH(P2442,TabPlayer2[Players],0)+1)="",$B$4,INDEX(TabPlayer2[Players],MATCH(P2442,TabPlayer2[Players],0)+1)))</f>
        <v/>
      </c>
      <c r="Q2443" t="str">
        <f t="shared" si="194"/>
        <v/>
      </c>
      <c r="R2443" t="str">
        <f>IF(TabResults[[#This Row],[Games-Periods-Players]]="","",1)</f>
        <v/>
      </c>
    </row>
    <row r="2444" spans="10:18" hidden="1" x14ac:dyDescent="0.25">
      <c r="J2444" s="11" t="str">
        <f t="shared" si="193"/>
        <v/>
      </c>
      <c r="K2444" t="str">
        <f>IF(ROW()-ROW($K$4)+1&gt;COUNTA($J$4:$J$5000)*COUNTA(TabPP[Players playing]),"",INDEX($J$4:$J$5000,INT((ROW()-ROW($K$4))/COUNTA(TabPP[Players playing])+1))&amp;"-"&amp;INDEX(TabPP[Players playing],MOD(ROW()-ROW($K$4),COUNTA(TabPP[Players playing]))+1))</f>
        <v>-P3-PP1</v>
      </c>
      <c r="L2444" t="str">
        <f t="shared" si="195"/>
        <v/>
      </c>
      <c r="M2444" t="str">
        <f t="shared" si="196"/>
        <v/>
      </c>
      <c r="N2444" t="str">
        <f t="shared" si="197"/>
        <v/>
      </c>
      <c r="O2444" t="str">
        <f t="array" ref="O2444">IFERROR(INDEX($L$4:$L$5000,_xlfn.AGGREGATE(15,6,IF($L$4:$L$5000&lt;&gt;"",ROW($L$4:$L$5000)-ROW($L$4)+1,NA()),ROWS($O$4:O2444))),"")</f>
        <v/>
      </c>
      <c r="P2444" t="str">
        <f>IF(O2444="","",IF(INDEX(TabPlayer2[Players],MATCH(P2443,TabPlayer2[Players],0)+1)="",$B$4,INDEX(TabPlayer2[Players],MATCH(P2443,TabPlayer2[Players],0)+1)))</f>
        <v/>
      </c>
      <c r="Q2444" t="str">
        <f t="shared" si="194"/>
        <v/>
      </c>
      <c r="R2444" t="str">
        <f>IF(TabResults[[#This Row],[Games-Periods-Players]]="","",1)</f>
        <v/>
      </c>
    </row>
    <row r="2445" spans="10:18" hidden="1" x14ac:dyDescent="0.25">
      <c r="J2445" s="11" t="str">
        <f t="shared" si="193"/>
        <v/>
      </c>
      <c r="K2445" t="str">
        <f>IF(ROW()-ROW($K$4)+1&gt;COUNTA($J$4:$J$5000)*COUNTA(TabPP[Players playing]),"",INDEX($J$4:$J$5000,INT((ROW()-ROW($K$4))/COUNTA(TabPP[Players playing])+1))&amp;"-"&amp;INDEX(TabPP[Players playing],MOD(ROW()-ROW($K$4),COUNTA(TabPP[Players playing]))+1))</f>
        <v>-P3-PP2</v>
      </c>
      <c r="L2445" t="str">
        <f t="shared" si="195"/>
        <v/>
      </c>
      <c r="M2445" t="str">
        <f t="shared" si="196"/>
        <v/>
      </c>
      <c r="N2445" t="str">
        <f t="shared" si="197"/>
        <v/>
      </c>
      <c r="O2445" t="str">
        <f t="array" ref="O2445">IFERROR(INDEX($L$4:$L$5000,_xlfn.AGGREGATE(15,6,IF($L$4:$L$5000&lt;&gt;"",ROW($L$4:$L$5000)-ROW($L$4)+1,NA()),ROWS($O$4:O2445))),"")</f>
        <v/>
      </c>
      <c r="P2445" t="str">
        <f>IF(O2445="","",IF(INDEX(TabPlayer2[Players],MATCH(P2444,TabPlayer2[Players],0)+1)="",$B$4,INDEX(TabPlayer2[Players],MATCH(P2444,TabPlayer2[Players],0)+1)))</f>
        <v/>
      </c>
      <c r="Q2445" t="str">
        <f t="shared" si="194"/>
        <v/>
      </c>
      <c r="R2445" t="str">
        <f>IF(TabResults[[#This Row],[Games-Periods-Players]]="","",1)</f>
        <v/>
      </c>
    </row>
    <row r="2446" spans="10:18" hidden="1" x14ac:dyDescent="0.25">
      <c r="J2446" s="11" t="str">
        <f t="shared" si="193"/>
        <v/>
      </c>
      <c r="K2446" t="str">
        <f>IF(ROW()-ROW($K$4)+1&gt;COUNTA($J$4:$J$5000)*COUNTA(TabPP[Players playing]),"",INDEX($J$4:$J$5000,INT((ROW()-ROW($K$4))/COUNTA(TabPP[Players playing])+1))&amp;"-"&amp;INDEX(TabPP[Players playing],MOD(ROW()-ROW($K$4),COUNTA(TabPP[Players playing]))+1))</f>
        <v>-P3-PP3</v>
      </c>
      <c r="L2446" t="str">
        <f t="shared" si="195"/>
        <v/>
      </c>
      <c r="M2446" t="str">
        <f t="shared" si="196"/>
        <v/>
      </c>
      <c r="N2446" t="str">
        <f t="shared" si="197"/>
        <v/>
      </c>
      <c r="O2446" t="str">
        <f t="array" ref="O2446">IFERROR(INDEX($L$4:$L$5000,_xlfn.AGGREGATE(15,6,IF($L$4:$L$5000&lt;&gt;"",ROW($L$4:$L$5000)-ROW($L$4)+1,NA()),ROWS($O$4:O2446))),"")</f>
        <v/>
      </c>
      <c r="P2446" t="str">
        <f>IF(O2446="","",IF(INDEX(TabPlayer2[Players],MATCH(P2445,TabPlayer2[Players],0)+1)="",$B$4,INDEX(TabPlayer2[Players],MATCH(P2445,TabPlayer2[Players],0)+1)))</f>
        <v/>
      </c>
      <c r="Q2446" t="str">
        <f t="shared" si="194"/>
        <v/>
      </c>
      <c r="R2446" t="str">
        <f>IF(TabResults[[#This Row],[Games-Periods-Players]]="","",1)</f>
        <v/>
      </c>
    </row>
    <row r="2447" spans="10:18" hidden="1" x14ac:dyDescent="0.25">
      <c r="J2447" s="11" t="str">
        <f t="shared" si="193"/>
        <v/>
      </c>
      <c r="K2447" t="str">
        <f>IF(ROW()-ROW($K$4)+1&gt;COUNTA($J$4:$J$5000)*COUNTA(TabPP[Players playing]),"",INDEX($J$4:$J$5000,INT((ROW()-ROW($K$4))/COUNTA(TabPP[Players playing])+1))&amp;"-"&amp;INDEX(TabPP[Players playing],MOD(ROW()-ROW($K$4),COUNTA(TabPP[Players playing]))+1))</f>
        <v>-P3-PP4</v>
      </c>
      <c r="L2447" t="str">
        <f t="shared" si="195"/>
        <v/>
      </c>
      <c r="M2447" t="str">
        <f t="shared" si="196"/>
        <v/>
      </c>
      <c r="N2447" t="str">
        <f t="shared" si="197"/>
        <v/>
      </c>
      <c r="O2447" t="str">
        <f t="array" ref="O2447">IFERROR(INDEX($L$4:$L$5000,_xlfn.AGGREGATE(15,6,IF($L$4:$L$5000&lt;&gt;"",ROW($L$4:$L$5000)-ROW($L$4)+1,NA()),ROWS($O$4:O2447))),"")</f>
        <v/>
      </c>
      <c r="P2447" t="str">
        <f>IF(O2447="","",IF(INDEX(TabPlayer2[Players],MATCH(P2446,TabPlayer2[Players],0)+1)="",$B$4,INDEX(TabPlayer2[Players],MATCH(P2446,TabPlayer2[Players],0)+1)))</f>
        <v/>
      </c>
      <c r="Q2447" t="str">
        <f t="shared" si="194"/>
        <v/>
      </c>
      <c r="R2447" t="str">
        <f>IF(TabResults[[#This Row],[Games-Periods-Players]]="","",1)</f>
        <v/>
      </c>
    </row>
    <row r="2448" spans="10:18" hidden="1" x14ac:dyDescent="0.25">
      <c r="J2448" s="11" t="str">
        <f t="shared" si="193"/>
        <v/>
      </c>
      <c r="K2448" t="str">
        <f>IF(ROW()-ROW($K$4)+1&gt;COUNTA($J$4:$J$5000)*COUNTA(TabPP[Players playing]),"",INDEX($J$4:$J$5000,INT((ROW()-ROW($K$4))/COUNTA(TabPP[Players playing])+1))&amp;"-"&amp;INDEX(TabPP[Players playing],MOD(ROW()-ROW($K$4),COUNTA(TabPP[Players playing]))+1))</f>
        <v>-P3-PP5</v>
      </c>
      <c r="L2448" t="str">
        <f t="shared" si="195"/>
        <v/>
      </c>
      <c r="M2448" t="str">
        <f t="shared" si="196"/>
        <v/>
      </c>
      <c r="N2448" t="str">
        <f t="shared" si="197"/>
        <v/>
      </c>
      <c r="O2448" t="str">
        <f t="array" ref="O2448">IFERROR(INDEX($L$4:$L$5000,_xlfn.AGGREGATE(15,6,IF($L$4:$L$5000&lt;&gt;"",ROW($L$4:$L$5000)-ROW($L$4)+1,NA()),ROWS($O$4:O2448))),"")</f>
        <v/>
      </c>
      <c r="P2448" t="str">
        <f>IF(O2448="","",IF(INDEX(TabPlayer2[Players],MATCH(P2447,TabPlayer2[Players],0)+1)="",$B$4,INDEX(TabPlayer2[Players],MATCH(P2447,TabPlayer2[Players],0)+1)))</f>
        <v/>
      </c>
      <c r="Q2448" t="str">
        <f t="shared" si="194"/>
        <v/>
      </c>
      <c r="R2448" t="str">
        <f>IF(TabResults[[#This Row],[Games-Periods-Players]]="","",1)</f>
        <v/>
      </c>
    </row>
    <row r="2449" spans="10:18" hidden="1" x14ac:dyDescent="0.25">
      <c r="J2449" s="11" t="str">
        <f t="shared" si="193"/>
        <v/>
      </c>
      <c r="K2449" t="str">
        <f>IF(ROW()-ROW($K$4)+1&gt;COUNTA($J$4:$J$5000)*COUNTA(TabPP[Players playing]),"",INDEX($J$4:$J$5000,INT((ROW()-ROW($K$4))/COUNTA(TabPP[Players playing])+1))&amp;"-"&amp;INDEX(TabPP[Players playing],MOD(ROW()-ROW($K$4),COUNTA(TabPP[Players playing]))+1))</f>
        <v>-P3-</v>
      </c>
      <c r="L2449" t="str">
        <f t="shared" si="195"/>
        <v/>
      </c>
      <c r="M2449" t="str">
        <f t="shared" si="196"/>
        <v/>
      </c>
      <c r="N2449" t="str">
        <f t="shared" si="197"/>
        <v/>
      </c>
      <c r="O2449" t="str">
        <f t="array" ref="O2449">IFERROR(INDEX($L$4:$L$5000,_xlfn.AGGREGATE(15,6,IF($L$4:$L$5000&lt;&gt;"",ROW($L$4:$L$5000)-ROW($L$4)+1,NA()),ROWS($O$4:O2449))),"")</f>
        <v/>
      </c>
      <c r="P2449" t="str">
        <f>IF(O2449="","",IF(INDEX(TabPlayer2[Players],MATCH(P2448,TabPlayer2[Players],0)+1)="",$B$4,INDEX(TabPlayer2[Players],MATCH(P2448,TabPlayer2[Players],0)+1)))</f>
        <v/>
      </c>
      <c r="Q2449" t="str">
        <f t="shared" si="194"/>
        <v/>
      </c>
      <c r="R2449" t="str">
        <f>IF(TabResults[[#This Row],[Games-Periods-Players]]="","",1)</f>
        <v/>
      </c>
    </row>
    <row r="2450" spans="10:18" hidden="1" x14ac:dyDescent="0.25">
      <c r="J2450" s="11" t="str">
        <f t="shared" si="193"/>
        <v/>
      </c>
      <c r="K2450" t="str">
        <f>IF(ROW()-ROW($K$4)+1&gt;COUNTA($J$4:$J$5000)*COUNTA(TabPP[Players playing]),"",INDEX($J$4:$J$5000,INT((ROW()-ROW($K$4))/COUNTA(TabPP[Players playing])+1))&amp;"-"&amp;INDEX(TabPP[Players playing],MOD(ROW()-ROW($K$4),COUNTA(TabPP[Players playing]))+1))</f>
        <v>-P3-</v>
      </c>
      <c r="L2450" t="str">
        <f t="shared" si="195"/>
        <v/>
      </c>
      <c r="M2450" t="str">
        <f t="shared" si="196"/>
        <v/>
      </c>
      <c r="N2450" t="str">
        <f t="shared" si="197"/>
        <v/>
      </c>
      <c r="O2450" t="str">
        <f t="array" ref="O2450">IFERROR(INDEX($L$4:$L$5000,_xlfn.AGGREGATE(15,6,IF($L$4:$L$5000&lt;&gt;"",ROW($L$4:$L$5000)-ROW($L$4)+1,NA()),ROWS($O$4:O2450))),"")</f>
        <v/>
      </c>
      <c r="P2450" t="str">
        <f>IF(O2450="","",IF(INDEX(TabPlayer2[Players],MATCH(P2449,TabPlayer2[Players],0)+1)="",$B$4,INDEX(TabPlayer2[Players],MATCH(P2449,TabPlayer2[Players],0)+1)))</f>
        <v/>
      </c>
      <c r="Q2450" t="str">
        <f t="shared" si="194"/>
        <v/>
      </c>
      <c r="R2450" t="str">
        <f>IF(TabResults[[#This Row],[Games-Periods-Players]]="","",1)</f>
        <v/>
      </c>
    </row>
    <row r="2451" spans="10:18" hidden="1" x14ac:dyDescent="0.25">
      <c r="J2451" s="11" t="str">
        <f t="shared" si="193"/>
        <v/>
      </c>
      <c r="K2451" t="str">
        <f>IF(ROW()-ROW($K$4)+1&gt;COUNTA($J$4:$J$5000)*COUNTA(TabPP[Players playing]),"",INDEX($J$4:$J$5000,INT((ROW()-ROW($K$4))/COUNTA(TabPP[Players playing])+1))&amp;"-"&amp;INDEX(TabPP[Players playing],MOD(ROW()-ROW($K$4),COUNTA(TabPP[Players playing]))+1))</f>
        <v>-P3-</v>
      </c>
      <c r="L2451" t="str">
        <f t="shared" si="195"/>
        <v/>
      </c>
      <c r="M2451" t="str">
        <f t="shared" si="196"/>
        <v/>
      </c>
      <c r="N2451" t="str">
        <f t="shared" si="197"/>
        <v/>
      </c>
      <c r="O2451" t="str">
        <f t="array" ref="O2451">IFERROR(INDEX($L$4:$L$5000,_xlfn.AGGREGATE(15,6,IF($L$4:$L$5000&lt;&gt;"",ROW($L$4:$L$5000)-ROW($L$4)+1,NA()),ROWS($O$4:O2451))),"")</f>
        <v/>
      </c>
      <c r="P2451" t="str">
        <f>IF(O2451="","",IF(INDEX(TabPlayer2[Players],MATCH(P2450,TabPlayer2[Players],0)+1)="",$B$4,INDEX(TabPlayer2[Players],MATCH(P2450,TabPlayer2[Players],0)+1)))</f>
        <v/>
      </c>
      <c r="Q2451" t="str">
        <f t="shared" si="194"/>
        <v/>
      </c>
      <c r="R2451" t="str">
        <f>IF(TabResults[[#This Row],[Games-Periods-Players]]="","",1)</f>
        <v/>
      </c>
    </row>
    <row r="2452" spans="10:18" hidden="1" x14ac:dyDescent="0.25">
      <c r="J2452" s="11" t="str">
        <f t="shared" si="193"/>
        <v/>
      </c>
      <c r="K2452" t="str">
        <f>IF(ROW()-ROW($K$4)+1&gt;COUNTA($J$4:$J$5000)*COUNTA(TabPP[Players playing]),"",INDEX($J$4:$J$5000,INT((ROW()-ROW($K$4))/COUNTA(TabPP[Players playing])+1))&amp;"-"&amp;INDEX(TabPP[Players playing],MOD(ROW()-ROW($K$4),COUNTA(TabPP[Players playing]))+1))</f>
        <v>-P3-</v>
      </c>
      <c r="L2452" t="str">
        <f t="shared" si="195"/>
        <v/>
      </c>
      <c r="M2452" t="str">
        <f t="shared" si="196"/>
        <v/>
      </c>
      <c r="N2452" t="str">
        <f t="shared" si="197"/>
        <v/>
      </c>
      <c r="O2452" t="str">
        <f t="array" ref="O2452">IFERROR(INDEX($L$4:$L$5000,_xlfn.AGGREGATE(15,6,IF($L$4:$L$5000&lt;&gt;"",ROW($L$4:$L$5000)-ROW($L$4)+1,NA()),ROWS($O$4:O2452))),"")</f>
        <v/>
      </c>
      <c r="P2452" t="str">
        <f>IF(O2452="","",IF(INDEX(TabPlayer2[Players],MATCH(P2451,TabPlayer2[Players],0)+1)="",$B$4,INDEX(TabPlayer2[Players],MATCH(P2451,TabPlayer2[Players],0)+1)))</f>
        <v/>
      </c>
      <c r="Q2452" t="str">
        <f t="shared" si="194"/>
        <v/>
      </c>
      <c r="R2452" t="str">
        <f>IF(TabResults[[#This Row],[Games-Periods-Players]]="","",1)</f>
        <v/>
      </c>
    </row>
    <row r="2453" spans="10:18" hidden="1" x14ac:dyDescent="0.25">
      <c r="J2453" s="11" t="str">
        <f t="shared" si="193"/>
        <v/>
      </c>
      <c r="K2453" t="str">
        <f>IF(ROW()-ROW($K$4)+1&gt;COUNTA($J$4:$J$5000)*COUNTA(TabPP[Players playing]),"",INDEX($J$4:$J$5000,INT((ROW()-ROW($K$4))/COUNTA(TabPP[Players playing])+1))&amp;"-"&amp;INDEX(TabPP[Players playing],MOD(ROW()-ROW($K$4),COUNTA(TabPP[Players playing]))+1))</f>
        <v>-P3-</v>
      </c>
      <c r="L2453" t="str">
        <f t="shared" si="195"/>
        <v/>
      </c>
      <c r="M2453" t="str">
        <f t="shared" si="196"/>
        <v/>
      </c>
      <c r="N2453" t="str">
        <f t="shared" si="197"/>
        <v/>
      </c>
      <c r="O2453" t="str">
        <f t="array" ref="O2453">IFERROR(INDEX($L$4:$L$5000,_xlfn.AGGREGATE(15,6,IF($L$4:$L$5000&lt;&gt;"",ROW($L$4:$L$5000)-ROW($L$4)+1,NA()),ROWS($O$4:O2453))),"")</f>
        <v/>
      </c>
      <c r="P2453" t="str">
        <f>IF(O2453="","",IF(INDEX(TabPlayer2[Players],MATCH(P2452,TabPlayer2[Players],0)+1)="",$B$4,INDEX(TabPlayer2[Players],MATCH(P2452,TabPlayer2[Players],0)+1)))</f>
        <v/>
      </c>
      <c r="Q2453" t="str">
        <f t="shared" si="194"/>
        <v/>
      </c>
      <c r="R2453" t="str">
        <f>IF(TabResults[[#This Row],[Games-Periods-Players]]="","",1)</f>
        <v/>
      </c>
    </row>
    <row r="2454" spans="10:18" hidden="1" x14ac:dyDescent="0.25">
      <c r="J2454" s="11" t="str">
        <f t="shared" si="193"/>
        <v/>
      </c>
      <c r="K2454" t="str">
        <f>IF(ROW()-ROW($K$4)+1&gt;COUNTA($J$4:$J$5000)*COUNTA(TabPP[Players playing]),"",INDEX($J$4:$J$5000,INT((ROW()-ROW($K$4))/COUNTA(TabPP[Players playing])+1))&amp;"-"&amp;INDEX(TabPP[Players playing],MOD(ROW()-ROW($K$4),COUNTA(TabPP[Players playing]))+1))</f>
        <v>-P3-</v>
      </c>
      <c r="L2454" t="str">
        <f t="shared" si="195"/>
        <v/>
      </c>
      <c r="M2454" t="str">
        <f t="shared" si="196"/>
        <v/>
      </c>
      <c r="N2454" t="str">
        <f t="shared" si="197"/>
        <v/>
      </c>
      <c r="O2454" t="str">
        <f t="array" ref="O2454">IFERROR(INDEX($L$4:$L$5000,_xlfn.AGGREGATE(15,6,IF($L$4:$L$5000&lt;&gt;"",ROW($L$4:$L$5000)-ROW($L$4)+1,NA()),ROWS($O$4:O2454))),"")</f>
        <v/>
      </c>
      <c r="P2454" t="str">
        <f>IF(O2454="","",IF(INDEX(TabPlayer2[Players],MATCH(P2453,TabPlayer2[Players],0)+1)="",$B$4,INDEX(TabPlayer2[Players],MATCH(P2453,TabPlayer2[Players],0)+1)))</f>
        <v/>
      </c>
      <c r="Q2454" t="str">
        <f t="shared" si="194"/>
        <v/>
      </c>
      <c r="R2454" t="str">
        <f>IF(TabResults[[#This Row],[Games-Periods-Players]]="","",1)</f>
        <v/>
      </c>
    </row>
    <row r="2455" spans="10:18" hidden="1" x14ac:dyDescent="0.25">
      <c r="J2455" s="11" t="str">
        <f t="shared" si="193"/>
        <v/>
      </c>
      <c r="K2455" t="str">
        <f>IF(ROW()-ROW($K$4)+1&gt;COUNTA($J$4:$J$5000)*COUNTA(TabPP[Players playing]),"",INDEX($J$4:$J$5000,INT((ROW()-ROW($K$4))/COUNTA(TabPP[Players playing])+1))&amp;"-"&amp;INDEX(TabPP[Players playing],MOD(ROW()-ROW($K$4),COUNTA(TabPP[Players playing]))+1))</f>
        <v>-P3-</v>
      </c>
      <c r="L2455" t="str">
        <f t="shared" si="195"/>
        <v/>
      </c>
      <c r="M2455" t="str">
        <f t="shared" si="196"/>
        <v/>
      </c>
      <c r="N2455" t="str">
        <f t="shared" si="197"/>
        <v/>
      </c>
      <c r="O2455" t="str">
        <f t="array" ref="O2455">IFERROR(INDEX($L$4:$L$5000,_xlfn.AGGREGATE(15,6,IF($L$4:$L$5000&lt;&gt;"",ROW($L$4:$L$5000)-ROW($L$4)+1,NA()),ROWS($O$4:O2455))),"")</f>
        <v/>
      </c>
      <c r="P2455" t="str">
        <f>IF(O2455="","",IF(INDEX(TabPlayer2[Players],MATCH(P2454,TabPlayer2[Players],0)+1)="",$B$4,INDEX(TabPlayer2[Players],MATCH(P2454,TabPlayer2[Players],0)+1)))</f>
        <v/>
      </c>
      <c r="Q2455" t="str">
        <f t="shared" si="194"/>
        <v/>
      </c>
      <c r="R2455" t="str">
        <f>IF(TabResults[[#This Row],[Games-Periods-Players]]="","",1)</f>
        <v/>
      </c>
    </row>
    <row r="2456" spans="10:18" hidden="1" x14ac:dyDescent="0.25">
      <c r="J2456" s="11" t="str">
        <f t="shared" si="193"/>
        <v/>
      </c>
      <c r="K2456" t="str">
        <f>IF(ROW()-ROW($K$4)+1&gt;COUNTA($J$4:$J$5000)*COUNTA(TabPP[Players playing]),"",INDEX($J$4:$J$5000,INT((ROW()-ROW($K$4))/COUNTA(TabPP[Players playing])+1))&amp;"-"&amp;INDEX(TabPP[Players playing],MOD(ROW()-ROW($K$4),COUNTA(TabPP[Players playing]))+1))</f>
        <v>-P3-</v>
      </c>
      <c r="L2456" t="str">
        <f t="shared" si="195"/>
        <v/>
      </c>
      <c r="M2456" t="str">
        <f t="shared" si="196"/>
        <v/>
      </c>
      <c r="N2456" t="str">
        <f t="shared" si="197"/>
        <v/>
      </c>
      <c r="O2456" t="str">
        <f t="array" ref="O2456">IFERROR(INDEX($L$4:$L$5000,_xlfn.AGGREGATE(15,6,IF($L$4:$L$5000&lt;&gt;"",ROW($L$4:$L$5000)-ROW($L$4)+1,NA()),ROWS($O$4:O2456))),"")</f>
        <v/>
      </c>
      <c r="P2456" t="str">
        <f>IF(O2456="","",IF(INDEX(TabPlayer2[Players],MATCH(P2455,TabPlayer2[Players],0)+1)="",$B$4,INDEX(TabPlayer2[Players],MATCH(P2455,TabPlayer2[Players],0)+1)))</f>
        <v/>
      </c>
      <c r="Q2456" t="str">
        <f t="shared" si="194"/>
        <v/>
      </c>
      <c r="R2456" t="str">
        <f>IF(TabResults[[#This Row],[Games-Periods-Players]]="","",1)</f>
        <v/>
      </c>
    </row>
    <row r="2457" spans="10:18" hidden="1" x14ac:dyDescent="0.25">
      <c r="J2457" s="11" t="str">
        <f t="shared" si="193"/>
        <v/>
      </c>
      <c r="K2457" t="str">
        <f>IF(ROW()-ROW($K$4)+1&gt;COUNTA($J$4:$J$5000)*COUNTA(TabPP[Players playing]),"",INDEX($J$4:$J$5000,INT((ROW()-ROW($K$4))/COUNTA(TabPP[Players playing])+1))&amp;"-"&amp;INDEX(TabPP[Players playing],MOD(ROW()-ROW($K$4),COUNTA(TabPP[Players playing]))+1))</f>
        <v>-P3-</v>
      </c>
      <c r="L2457" t="str">
        <f t="shared" si="195"/>
        <v/>
      </c>
      <c r="M2457" t="str">
        <f t="shared" si="196"/>
        <v/>
      </c>
      <c r="N2457" t="str">
        <f t="shared" si="197"/>
        <v/>
      </c>
      <c r="O2457" t="str">
        <f t="array" ref="O2457">IFERROR(INDEX($L$4:$L$5000,_xlfn.AGGREGATE(15,6,IF($L$4:$L$5000&lt;&gt;"",ROW($L$4:$L$5000)-ROW($L$4)+1,NA()),ROWS($O$4:O2457))),"")</f>
        <v/>
      </c>
      <c r="P2457" t="str">
        <f>IF(O2457="","",IF(INDEX(TabPlayer2[Players],MATCH(P2456,TabPlayer2[Players],0)+1)="",$B$4,INDEX(TabPlayer2[Players],MATCH(P2456,TabPlayer2[Players],0)+1)))</f>
        <v/>
      </c>
      <c r="Q2457" t="str">
        <f t="shared" si="194"/>
        <v/>
      </c>
      <c r="R2457" t="str">
        <f>IF(TabResults[[#This Row],[Games-Periods-Players]]="","",1)</f>
        <v/>
      </c>
    </row>
    <row r="2458" spans="10:18" hidden="1" x14ac:dyDescent="0.25">
      <c r="J2458" s="11" t="str">
        <f t="shared" si="193"/>
        <v/>
      </c>
      <c r="K2458" t="str">
        <f>IF(ROW()-ROW($K$4)+1&gt;COUNTA($J$4:$J$5000)*COUNTA(TabPP[Players playing]),"",INDEX($J$4:$J$5000,INT((ROW()-ROW($K$4))/COUNTA(TabPP[Players playing])+1))&amp;"-"&amp;INDEX(TabPP[Players playing],MOD(ROW()-ROW($K$4),COUNTA(TabPP[Players playing]))+1))</f>
        <v>-P3-</v>
      </c>
      <c r="L2458" t="str">
        <f t="shared" si="195"/>
        <v/>
      </c>
      <c r="M2458" t="str">
        <f t="shared" si="196"/>
        <v/>
      </c>
      <c r="N2458" t="str">
        <f t="shared" si="197"/>
        <v/>
      </c>
      <c r="O2458" t="str">
        <f t="array" ref="O2458">IFERROR(INDEX($L$4:$L$5000,_xlfn.AGGREGATE(15,6,IF($L$4:$L$5000&lt;&gt;"",ROW($L$4:$L$5000)-ROW($L$4)+1,NA()),ROWS($O$4:O2458))),"")</f>
        <v/>
      </c>
      <c r="P2458" t="str">
        <f>IF(O2458="","",IF(INDEX(TabPlayer2[Players],MATCH(P2457,TabPlayer2[Players],0)+1)="",$B$4,INDEX(TabPlayer2[Players],MATCH(P2457,TabPlayer2[Players],0)+1)))</f>
        <v/>
      </c>
      <c r="Q2458" t="str">
        <f t="shared" si="194"/>
        <v/>
      </c>
      <c r="R2458" t="str">
        <f>IF(TabResults[[#This Row],[Games-Periods-Players]]="","",1)</f>
        <v/>
      </c>
    </row>
    <row r="2459" spans="10:18" hidden="1" x14ac:dyDescent="0.25">
      <c r="J2459" s="11" t="str">
        <f t="shared" si="193"/>
        <v/>
      </c>
      <c r="K2459" t="str">
        <f>IF(ROW()-ROW($K$4)+1&gt;COUNTA($J$4:$J$5000)*COUNTA(TabPP[Players playing]),"",INDEX($J$4:$J$5000,INT((ROW()-ROW($K$4))/COUNTA(TabPP[Players playing])+1))&amp;"-"&amp;INDEX(TabPP[Players playing],MOD(ROW()-ROW($K$4),COUNTA(TabPP[Players playing]))+1))</f>
        <v>-P3-</v>
      </c>
      <c r="L2459" t="str">
        <f t="shared" si="195"/>
        <v/>
      </c>
      <c r="M2459" t="str">
        <f t="shared" si="196"/>
        <v/>
      </c>
      <c r="N2459" t="str">
        <f t="shared" si="197"/>
        <v/>
      </c>
      <c r="O2459" t="str">
        <f t="array" ref="O2459">IFERROR(INDEX($L$4:$L$5000,_xlfn.AGGREGATE(15,6,IF($L$4:$L$5000&lt;&gt;"",ROW($L$4:$L$5000)-ROW($L$4)+1,NA()),ROWS($O$4:O2459))),"")</f>
        <v/>
      </c>
      <c r="P2459" t="str">
        <f>IF(O2459="","",IF(INDEX(TabPlayer2[Players],MATCH(P2458,TabPlayer2[Players],0)+1)="",$B$4,INDEX(TabPlayer2[Players],MATCH(P2458,TabPlayer2[Players],0)+1)))</f>
        <v/>
      </c>
      <c r="Q2459" t="str">
        <f t="shared" si="194"/>
        <v/>
      </c>
      <c r="R2459" t="str">
        <f>IF(TabResults[[#This Row],[Games-Periods-Players]]="","",1)</f>
        <v/>
      </c>
    </row>
    <row r="2460" spans="10:18" hidden="1" x14ac:dyDescent="0.25">
      <c r="J2460" s="11" t="str">
        <f t="shared" si="193"/>
        <v/>
      </c>
      <c r="K2460" t="str">
        <f>IF(ROW()-ROW($K$4)+1&gt;COUNTA($J$4:$J$5000)*COUNTA(TabPP[Players playing]),"",INDEX($J$4:$J$5000,INT((ROW()-ROW($K$4))/COUNTA(TabPP[Players playing])+1))&amp;"-"&amp;INDEX(TabPP[Players playing],MOD(ROW()-ROW($K$4),COUNTA(TabPP[Players playing]))+1))</f>
        <v>-P3-</v>
      </c>
      <c r="L2460" t="str">
        <f t="shared" si="195"/>
        <v/>
      </c>
      <c r="M2460" t="str">
        <f t="shared" si="196"/>
        <v/>
      </c>
      <c r="N2460" t="str">
        <f t="shared" si="197"/>
        <v/>
      </c>
      <c r="O2460" t="str">
        <f t="array" ref="O2460">IFERROR(INDEX($L$4:$L$5000,_xlfn.AGGREGATE(15,6,IF($L$4:$L$5000&lt;&gt;"",ROW($L$4:$L$5000)-ROW($L$4)+1,NA()),ROWS($O$4:O2460))),"")</f>
        <v/>
      </c>
      <c r="P2460" t="str">
        <f>IF(O2460="","",IF(INDEX(TabPlayer2[Players],MATCH(P2459,TabPlayer2[Players],0)+1)="",$B$4,INDEX(TabPlayer2[Players],MATCH(P2459,TabPlayer2[Players],0)+1)))</f>
        <v/>
      </c>
      <c r="Q2460" t="str">
        <f t="shared" si="194"/>
        <v/>
      </c>
      <c r="R2460" t="str">
        <f>IF(TabResults[[#This Row],[Games-Periods-Players]]="","",1)</f>
        <v/>
      </c>
    </row>
    <row r="2461" spans="10:18" hidden="1" x14ac:dyDescent="0.25">
      <c r="J2461" s="11" t="str">
        <f t="shared" si="193"/>
        <v/>
      </c>
      <c r="K2461" t="str">
        <f>IF(ROW()-ROW($K$4)+1&gt;COUNTA($J$4:$J$5000)*COUNTA(TabPP[Players playing]),"",INDEX($J$4:$J$5000,INT((ROW()-ROW($K$4))/COUNTA(TabPP[Players playing])+1))&amp;"-"&amp;INDEX(TabPP[Players playing],MOD(ROW()-ROW($K$4),COUNTA(TabPP[Players playing]))+1))</f>
        <v>-P3-</v>
      </c>
      <c r="L2461" t="str">
        <f t="shared" si="195"/>
        <v/>
      </c>
      <c r="M2461" t="str">
        <f t="shared" si="196"/>
        <v/>
      </c>
      <c r="N2461" t="str">
        <f t="shared" si="197"/>
        <v/>
      </c>
      <c r="O2461" t="str">
        <f t="array" ref="O2461">IFERROR(INDEX($L$4:$L$5000,_xlfn.AGGREGATE(15,6,IF($L$4:$L$5000&lt;&gt;"",ROW($L$4:$L$5000)-ROW($L$4)+1,NA()),ROWS($O$4:O2461))),"")</f>
        <v/>
      </c>
      <c r="P2461" t="str">
        <f>IF(O2461="","",IF(INDEX(TabPlayer2[Players],MATCH(P2460,TabPlayer2[Players],0)+1)="",$B$4,INDEX(TabPlayer2[Players],MATCH(P2460,TabPlayer2[Players],0)+1)))</f>
        <v/>
      </c>
      <c r="Q2461" t="str">
        <f t="shared" si="194"/>
        <v/>
      </c>
      <c r="R2461" t="str">
        <f>IF(TabResults[[#This Row],[Games-Periods-Players]]="","",1)</f>
        <v/>
      </c>
    </row>
    <row r="2462" spans="10:18" hidden="1" x14ac:dyDescent="0.25">
      <c r="J2462" s="11" t="str">
        <f t="shared" si="193"/>
        <v/>
      </c>
      <c r="K2462" t="str">
        <f>IF(ROW()-ROW($K$4)+1&gt;COUNTA($J$4:$J$5000)*COUNTA(TabPP[Players playing]),"",INDEX($J$4:$J$5000,INT((ROW()-ROW($K$4))/COUNTA(TabPP[Players playing])+1))&amp;"-"&amp;INDEX(TabPP[Players playing],MOD(ROW()-ROW($K$4),COUNTA(TabPP[Players playing]))+1))</f>
        <v>-P3-</v>
      </c>
      <c r="L2462" t="str">
        <f t="shared" si="195"/>
        <v/>
      </c>
      <c r="M2462" t="str">
        <f t="shared" si="196"/>
        <v/>
      </c>
      <c r="N2462" t="str">
        <f t="shared" si="197"/>
        <v/>
      </c>
      <c r="O2462" t="str">
        <f t="array" ref="O2462">IFERROR(INDEX($L$4:$L$5000,_xlfn.AGGREGATE(15,6,IF($L$4:$L$5000&lt;&gt;"",ROW($L$4:$L$5000)-ROW($L$4)+1,NA()),ROWS($O$4:O2462))),"")</f>
        <v/>
      </c>
      <c r="P2462" t="str">
        <f>IF(O2462="","",IF(INDEX(TabPlayer2[Players],MATCH(P2461,TabPlayer2[Players],0)+1)="",$B$4,INDEX(TabPlayer2[Players],MATCH(P2461,TabPlayer2[Players],0)+1)))</f>
        <v/>
      </c>
      <c r="Q2462" t="str">
        <f t="shared" si="194"/>
        <v/>
      </c>
      <c r="R2462" t="str">
        <f>IF(TabResults[[#This Row],[Games-Periods-Players]]="","",1)</f>
        <v/>
      </c>
    </row>
    <row r="2463" spans="10:18" hidden="1" x14ac:dyDescent="0.25">
      <c r="J2463" s="11" t="str">
        <f t="shared" si="193"/>
        <v/>
      </c>
      <c r="K2463" t="str">
        <f>IF(ROW()-ROW($K$4)+1&gt;COUNTA($J$4:$J$5000)*COUNTA(TabPP[Players playing]),"",INDEX($J$4:$J$5000,INT((ROW()-ROW($K$4))/COUNTA(TabPP[Players playing])+1))&amp;"-"&amp;INDEX(TabPP[Players playing],MOD(ROW()-ROW($K$4),COUNTA(TabPP[Players playing]))+1))</f>
        <v>-P3-</v>
      </c>
      <c r="L2463" t="str">
        <f t="shared" si="195"/>
        <v/>
      </c>
      <c r="M2463" t="str">
        <f t="shared" si="196"/>
        <v/>
      </c>
      <c r="N2463" t="str">
        <f t="shared" si="197"/>
        <v/>
      </c>
      <c r="O2463" t="str">
        <f t="array" ref="O2463">IFERROR(INDEX($L$4:$L$5000,_xlfn.AGGREGATE(15,6,IF($L$4:$L$5000&lt;&gt;"",ROW($L$4:$L$5000)-ROW($L$4)+1,NA()),ROWS($O$4:O2463))),"")</f>
        <v/>
      </c>
      <c r="P2463" t="str">
        <f>IF(O2463="","",IF(INDEX(TabPlayer2[Players],MATCH(P2462,TabPlayer2[Players],0)+1)="",$B$4,INDEX(TabPlayer2[Players],MATCH(P2462,TabPlayer2[Players],0)+1)))</f>
        <v/>
      </c>
      <c r="Q2463" t="str">
        <f t="shared" si="194"/>
        <v/>
      </c>
      <c r="R2463" t="str">
        <f>IF(TabResults[[#This Row],[Games-Periods-Players]]="","",1)</f>
        <v/>
      </c>
    </row>
    <row r="2464" spans="10:18" hidden="1" x14ac:dyDescent="0.25">
      <c r="J2464" s="11" t="str">
        <f t="shared" si="193"/>
        <v/>
      </c>
      <c r="K2464" t="str">
        <f>IF(ROW()-ROW($K$4)+1&gt;COUNTA($J$4:$J$5000)*COUNTA(TabPP[Players playing]),"",INDEX($J$4:$J$5000,INT((ROW()-ROW($K$4))/COUNTA(TabPP[Players playing])+1))&amp;"-"&amp;INDEX(TabPP[Players playing],MOD(ROW()-ROW($K$4),COUNTA(TabPP[Players playing]))+1))</f>
        <v>-P4-PP1</v>
      </c>
      <c r="L2464" t="str">
        <f t="shared" si="195"/>
        <v/>
      </c>
      <c r="M2464" t="str">
        <f t="shared" si="196"/>
        <v/>
      </c>
      <c r="N2464" t="str">
        <f t="shared" si="197"/>
        <v/>
      </c>
      <c r="O2464" t="str">
        <f t="array" ref="O2464">IFERROR(INDEX($L$4:$L$5000,_xlfn.AGGREGATE(15,6,IF($L$4:$L$5000&lt;&gt;"",ROW($L$4:$L$5000)-ROW($L$4)+1,NA()),ROWS($O$4:O2464))),"")</f>
        <v/>
      </c>
      <c r="P2464" t="str">
        <f>IF(O2464="","",IF(INDEX(TabPlayer2[Players],MATCH(P2463,TabPlayer2[Players],0)+1)="",$B$4,INDEX(TabPlayer2[Players],MATCH(P2463,TabPlayer2[Players],0)+1)))</f>
        <v/>
      </c>
      <c r="Q2464" t="str">
        <f t="shared" si="194"/>
        <v/>
      </c>
      <c r="R2464" t="str">
        <f>IF(TabResults[[#This Row],[Games-Periods-Players]]="","",1)</f>
        <v/>
      </c>
    </row>
    <row r="2465" spans="10:18" hidden="1" x14ac:dyDescent="0.25">
      <c r="J2465" s="11" t="str">
        <f t="shared" si="193"/>
        <v/>
      </c>
      <c r="K2465" t="str">
        <f>IF(ROW()-ROW($K$4)+1&gt;COUNTA($J$4:$J$5000)*COUNTA(TabPP[Players playing]),"",INDEX($J$4:$J$5000,INT((ROW()-ROW($K$4))/COUNTA(TabPP[Players playing])+1))&amp;"-"&amp;INDEX(TabPP[Players playing],MOD(ROW()-ROW($K$4),COUNTA(TabPP[Players playing]))+1))</f>
        <v>-P4-PP2</v>
      </c>
      <c r="L2465" t="str">
        <f t="shared" si="195"/>
        <v/>
      </c>
      <c r="M2465" t="str">
        <f t="shared" si="196"/>
        <v/>
      </c>
      <c r="N2465" t="str">
        <f t="shared" si="197"/>
        <v/>
      </c>
      <c r="O2465" t="str">
        <f t="array" ref="O2465">IFERROR(INDEX($L$4:$L$5000,_xlfn.AGGREGATE(15,6,IF($L$4:$L$5000&lt;&gt;"",ROW($L$4:$L$5000)-ROW($L$4)+1,NA()),ROWS($O$4:O2465))),"")</f>
        <v/>
      </c>
      <c r="P2465" t="str">
        <f>IF(O2465="","",IF(INDEX(TabPlayer2[Players],MATCH(P2464,TabPlayer2[Players],0)+1)="",$B$4,INDEX(TabPlayer2[Players],MATCH(P2464,TabPlayer2[Players],0)+1)))</f>
        <v/>
      </c>
      <c r="Q2465" t="str">
        <f t="shared" si="194"/>
        <v/>
      </c>
      <c r="R2465" t="str">
        <f>IF(TabResults[[#This Row],[Games-Periods-Players]]="","",1)</f>
        <v/>
      </c>
    </row>
    <row r="2466" spans="10:18" hidden="1" x14ac:dyDescent="0.25">
      <c r="J2466" s="11" t="str">
        <f t="shared" si="193"/>
        <v/>
      </c>
      <c r="K2466" t="str">
        <f>IF(ROW()-ROW($K$4)+1&gt;COUNTA($J$4:$J$5000)*COUNTA(TabPP[Players playing]),"",INDEX($J$4:$J$5000,INT((ROW()-ROW($K$4))/COUNTA(TabPP[Players playing])+1))&amp;"-"&amp;INDEX(TabPP[Players playing],MOD(ROW()-ROW($K$4),COUNTA(TabPP[Players playing]))+1))</f>
        <v>-P4-PP3</v>
      </c>
      <c r="L2466" t="str">
        <f t="shared" si="195"/>
        <v/>
      </c>
      <c r="M2466" t="str">
        <f t="shared" si="196"/>
        <v/>
      </c>
      <c r="N2466" t="str">
        <f t="shared" si="197"/>
        <v/>
      </c>
      <c r="O2466" t="str">
        <f t="array" ref="O2466">IFERROR(INDEX($L$4:$L$5000,_xlfn.AGGREGATE(15,6,IF($L$4:$L$5000&lt;&gt;"",ROW($L$4:$L$5000)-ROW($L$4)+1,NA()),ROWS($O$4:O2466))),"")</f>
        <v/>
      </c>
      <c r="P2466" t="str">
        <f>IF(O2466="","",IF(INDEX(TabPlayer2[Players],MATCH(P2465,TabPlayer2[Players],0)+1)="",$B$4,INDEX(TabPlayer2[Players],MATCH(P2465,TabPlayer2[Players],0)+1)))</f>
        <v/>
      </c>
      <c r="Q2466" t="str">
        <f t="shared" si="194"/>
        <v/>
      </c>
      <c r="R2466" t="str">
        <f>IF(TabResults[[#This Row],[Games-Periods-Players]]="","",1)</f>
        <v/>
      </c>
    </row>
    <row r="2467" spans="10:18" hidden="1" x14ac:dyDescent="0.25">
      <c r="J2467" s="11" t="str">
        <f t="shared" si="193"/>
        <v/>
      </c>
      <c r="K2467" t="str">
        <f>IF(ROW()-ROW($K$4)+1&gt;COUNTA($J$4:$J$5000)*COUNTA(TabPP[Players playing]),"",INDEX($J$4:$J$5000,INT((ROW()-ROW($K$4))/COUNTA(TabPP[Players playing])+1))&amp;"-"&amp;INDEX(TabPP[Players playing],MOD(ROW()-ROW($K$4),COUNTA(TabPP[Players playing]))+1))</f>
        <v>-P4-PP4</v>
      </c>
      <c r="L2467" t="str">
        <f t="shared" si="195"/>
        <v/>
      </c>
      <c r="M2467" t="str">
        <f t="shared" si="196"/>
        <v/>
      </c>
      <c r="N2467" t="str">
        <f t="shared" si="197"/>
        <v/>
      </c>
      <c r="O2467" t="str">
        <f t="array" ref="O2467">IFERROR(INDEX($L$4:$L$5000,_xlfn.AGGREGATE(15,6,IF($L$4:$L$5000&lt;&gt;"",ROW($L$4:$L$5000)-ROW($L$4)+1,NA()),ROWS($O$4:O2467))),"")</f>
        <v/>
      </c>
      <c r="P2467" t="str">
        <f>IF(O2467="","",IF(INDEX(TabPlayer2[Players],MATCH(P2466,TabPlayer2[Players],0)+1)="",$B$4,INDEX(TabPlayer2[Players],MATCH(P2466,TabPlayer2[Players],0)+1)))</f>
        <v/>
      </c>
      <c r="Q2467" t="str">
        <f t="shared" si="194"/>
        <v/>
      </c>
      <c r="R2467" t="str">
        <f>IF(TabResults[[#This Row],[Games-Periods-Players]]="","",1)</f>
        <v/>
      </c>
    </row>
    <row r="2468" spans="10:18" hidden="1" x14ac:dyDescent="0.25">
      <c r="J2468" s="11" t="str">
        <f t="shared" si="193"/>
        <v/>
      </c>
      <c r="K2468" t="str">
        <f>IF(ROW()-ROW($K$4)+1&gt;COUNTA($J$4:$J$5000)*COUNTA(TabPP[Players playing]),"",INDEX($J$4:$J$5000,INT((ROW()-ROW($K$4))/COUNTA(TabPP[Players playing])+1))&amp;"-"&amp;INDEX(TabPP[Players playing],MOD(ROW()-ROW($K$4),COUNTA(TabPP[Players playing]))+1))</f>
        <v>-P4-PP5</v>
      </c>
      <c r="L2468" t="str">
        <f t="shared" si="195"/>
        <v/>
      </c>
      <c r="M2468" t="str">
        <f t="shared" si="196"/>
        <v/>
      </c>
      <c r="N2468" t="str">
        <f t="shared" si="197"/>
        <v/>
      </c>
      <c r="O2468" t="str">
        <f t="array" ref="O2468">IFERROR(INDEX($L$4:$L$5000,_xlfn.AGGREGATE(15,6,IF($L$4:$L$5000&lt;&gt;"",ROW($L$4:$L$5000)-ROW($L$4)+1,NA()),ROWS($O$4:O2468))),"")</f>
        <v/>
      </c>
      <c r="P2468" t="str">
        <f>IF(O2468="","",IF(INDEX(TabPlayer2[Players],MATCH(P2467,TabPlayer2[Players],0)+1)="",$B$4,INDEX(TabPlayer2[Players],MATCH(P2467,TabPlayer2[Players],0)+1)))</f>
        <v/>
      </c>
      <c r="Q2468" t="str">
        <f t="shared" si="194"/>
        <v/>
      </c>
      <c r="R2468" t="str">
        <f>IF(TabResults[[#This Row],[Games-Periods-Players]]="","",1)</f>
        <v/>
      </c>
    </row>
    <row r="2469" spans="10:18" hidden="1" x14ac:dyDescent="0.25">
      <c r="J2469" s="11" t="str">
        <f t="shared" si="193"/>
        <v/>
      </c>
      <c r="K2469" t="str">
        <f>IF(ROW()-ROW($K$4)+1&gt;COUNTA($J$4:$J$5000)*COUNTA(TabPP[Players playing]),"",INDEX($J$4:$J$5000,INT((ROW()-ROW($K$4))/COUNTA(TabPP[Players playing])+1))&amp;"-"&amp;INDEX(TabPP[Players playing],MOD(ROW()-ROW($K$4),COUNTA(TabPP[Players playing]))+1))</f>
        <v>-P4-</v>
      </c>
      <c r="L2469" t="str">
        <f t="shared" si="195"/>
        <v/>
      </c>
      <c r="M2469" t="str">
        <f t="shared" si="196"/>
        <v/>
      </c>
      <c r="N2469" t="str">
        <f t="shared" si="197"/>
        <v/>
      </c>
      <c r="O2469" t="str">
        <f t="array" ref="O2469">IFERROR(INDEX($L$4:$L$5000,_xlfn.AGGREGATE(15,6,IF($L$4:$L$5000&lt;&gt;"",ROW($L$4:$L$5000)-ROW($L$4)+1,NA()),ROWS($O$4:O2469))),"")</f>
        <v/>
      </c>
      <c r="P2469" t="str">
        <f>IF(O2469="","",IF(INDEX(TabPlayer2[Players],MATCH(P2468,TabPlayer2[Players],0)+1)="",$B$4,INDEX(TabPlayer2[Players],MATCH(P2468,TabPlayer2[Players],0)+1)))</f>
        <v/>
      </c>
      <c r="Q2469" t="str">
        <f t="shared" si="194"/>
        <v/>
      </c>
      <c r="R2469" t="str">
        <f>IF(TabResults[[#This Row],[Games-Periods-Players]]="","",1)</f>
        <v/>
      </c>
    </row>
    <row r="2470" spans="10:18" hidden="1" x14ac:dyDescent="0.25">
      <c r="J2470" s="11" t="str">
        <f t="shared" si="193"/>
        <v/>
      </c>
      <c r="K2470" t="str">
        <f>IF(ROW()-ROW($K$4)+1&gt;COUNTA($J$4:$J$5000)*COUNTA(TabPP[Players playing]),"",INDEX($J$4:$J$5000,INT((ROW()-ROW($K$4))/COUNTA(TabPP[Players playing])+1))&amp;"-"&amp;INDEX(TabPP[Players playing],MOD(ROW()-ROW($K$4),COUNTA(TabPP[Players playing]))+1))</f>
        <v>-P4-</v>
      </c>
      <c r="L2470" t="str">
        <f t="shared" si="195"/>
        <v/>
      </c>
      <c r="M2470" t="str">
        <f t="shared" si="196"/>
        <v/>
      </c>
      <c r="N2470" t="str">
        <f t="shared" si="197"/>
        <v/>
      </c>
      <c r="O2470" t="str">
        <f t="array" ref="O2470">IFERROR(INDEX($L$4:$L$5000,_xlfn.AGGREGATE(15,6,IF($L$4:$L$5000&lt;&gt;"",ROW($L$4:$L$5000)-ROW($L$4)+1,NA()),ROWS($O$4:O2470))),"")</f>
        <v/>
      </c>
      <c r="P2470" t="str">
        <f>IF(O2470="","",IF(INDEX(TabPlayer2[Players],MATCH(P2469,TabPlayer2[Players],0)+1)="",$B$4,INDEX(TabPlayer2[Players],MATCH(P2469,TabPlayer2[Players],0)+1)))</f>
        <v/>
      </c>
      <c r="Q2470" t="str">
        <f t="shared" si="194"/>
        <v/>
      </c>
      <c r="R2470" t="str">
        <f>IF(TabResults[[#This Row],[Games-Periods-Players]]="","",1)</f>
        <v/>
      </c>
    </row>
    <row r="2471" spans="10:18" hidden="1" x14ac:dyDescent="0.25">
      <c r="J2471" s="11" t="str">
        <f t="shared" si="193"/>
        <v/>
      </c>
      <c r="K2471" t="str">
        <f>IF(ROW()-ROW($K$4)+1&gt;COUNTA($J$4:$J$5000)*COUNTA(TabPP[Players playing]),"",INDEX($J$4:$J$5000,INT((ROW()-ROW($K$4))/COUNTA(TabPP[Players playing])+1))&amp;"-"&amp;INDEX(TabPP[Players playing],MOD(ROW()-ROW($K$4),COUNTA(TabPP[Players playing]))+1))</f>
        <v>-P4-</v>
      </c>
      <c r="L2471" t="str">
        <f t="shared" si="195"/>
        <v/>
      </c>
      <c r="M2471" t="str">
        <f t="shared" si="196"/>
        <v/>
      </c>
      <c r="N2471" t="str">
        <f t="shared" si="197"/>
        <v/>
      </c>
      <c r="O2471" t="str">
        <f t="array" ref="O2471">IFERROR(INDEX($L$4:$L$5000,_xlfn.AGGREGATE(15,6,IF($L$4:$L$5000&lt;&gt;"",ROW($L$4:$L$5000)-ROW($L$4)+1,NA()),ROWS($O$4:O2471))),"")</f>
        <v/>
      </c>
      <c r="P2471" t="str">
        <f>IF(O2471="","",IF(INDEX(TabPlayer2[Players],MATCH(P2470,TabPlayer2[Players],0)+1)="",$B$4,INDEX(TabPlayer2[Players],MATCH(P2470,TabPlayer2[Players],0)+1)))</f>
        <v/>
      </c>
      <c r="Q2471" t="str">
        <f t="shared" si="194"/>
        <v/>
      </c>
      <c r="R2471" t="str">
        <f>IF(TabResults[[#This Row],[Games-Periods-Players]]="","",1)</f>
        <v/>
      </c>
    </row>
    <row r="2472" spans="10:18" hidden="1" x14ac:dyDescent="0.25">
      <c r="J2472" s="11" t="str">
        <f t="shared" si="193"/>
        <v/>
      </c>
      <c r="K2472" t="str">
        <f>IF(ROW()-ROW($K$4)+1&gt;COUNTA($J$4:$J$5000)*COUNTA(TabPP[Players playing]),"",INDEX($J$4:$J$5000,INT((ROW()-ROW($K$4))/COUNTA(TabPP[Players playing])+1))&amp;"-"&amp;INDEX(TabPP[Players playing],MOD(ROW()-ROW($K$4),COUNTA(TabPP[Players playing]))+1))</f>
        <v>-P4-</v>
      </c>
      <c r="L2472" t="str">
        <f t="shared" si="195"/>
        <v/>
      </c>
      <c r="M2472" t="str">
        <f t="shared" si="196"/>
        <v/>
      </c>
      <c r="N2472" t="str">
        <f t="shared" si="197"/>
        <v/>
      </c>
      <c r="O2472" t="str">
        <f t="array" ref="O2472">IFERROR(INDEX($L$4:$L$5000,_xlfn.AGGREGATE(15,6,IF($L$4:$L$5000&lt;&gt;"",ROW($L$4:$L$5000)-ROW($L$4)+1,NA()),ROWS($O$4:O2472))),"")</f>
        <v/>
      </c>
      <c r="P2472" t="str">
        <f>IF(O2472="","",IF(INDEX(TabPlayer2[Players],MATCH(P2471,TabPlayer2[Players],0)+1)="",$B$4,INDEX(TabPlayer2[Players],MATCH(P2471,TabPlayer2[Players],0)+1)))</f>
        <v/>
      </c>
      <c r="Q2472" t="str">
        <f t="shared" si="194"/>
        <v/>
      </c>
      <c r="R2472" t="str">
        <f>IF(TabResults[[#This Row],[Games-Periods-Players]]="","",1)</f>
        <v/>
      </c>
    </row>
    <row r="2473" spans="10:18" hidden="1" x14ac:dyDescent="0.25">
      <c r="J2473" s="11" t="str">
        <f t="shared" si="193"/>
        <v/>
      </c>
      <c r="K2473" t="str">
        <f>IF(ROW()-ROW($K$4)+1&gt;COUNTA($J$4:$J$5000)*COUNTA(TabPP[Players playing]),"",INDEX($J$4:$J$5000,INT((ROW()-ROW($K$4))/COUNTA(TabPP[Players playing])+1))&amp;"-"&amp;INDEX(TabPP[Players playing],MOD(ROW()-ROW($K$4),COUNTA(TabPP[Players playing]))+1))</f>
        <v>-P4-</v>
      </c>
      <c r="L2473" t="str">
        <f t="shared" si="195"/>
        <v/>
      </c>
      <c r="M2473" t="str">
        <f t="shared" si="196"/>
        <v/>
      </c>
      <c r="N2473" t="str">
        <f t="shared" si="197"/>
        <v/>
      </c>
      <c r="O2473" t="str">
        <f t="array" ref="O2473">IFERROR(INDEX($L$4:$L$5000,_xlfn.AGGREGATE(15,6,IF($L$4:$L$5000&lt;&gt;"",ROW($L$4:$L$5000)-ROW($L$4)+1,NA()),ROWS($O$4:O2473))),"")</f>
        <v/>
      </c>
      <c r="P2473" t="str">
        <f>IF(O2473="","",IF(INDEX(TabPlayer2[Players],MATCH(P2472,TabPlayer2[Players],0)+1)="",$B$4,INDEX(TabPlayer2[Players],MATCH(P2472,TabPlayer2[Players],0)+1)))</f>
        <v/>
      </c>
      <c r="Q2473" t="str">
        <f t="shared" si="194"/>
        <v/>
      </c>
      <c r="R2473" t="str">
        <f>IF(TabResults[[#This Row],[Games-Periods-Players]]="","",1)</f>
        <v/>
      </c>
    </row>
    <row r="2474" spans="10:18" hidden="1" x14ac:dyDescent="0.25">
      <c r="J2474" s="11" t="str">
        <f t="shared" si="193"/>
        <v/>
      </c>
      <c r="K2474" t="str">
        <f>IF(ROW()-ROW($K$4)+1&gt;COUNTA($J$4:$J$5000)*COUNTA(TabPP[Players playing]),"",INDEX($J$4:$J$5000,INT((ROW()-ROW($K$4))/COUNTA(TabPP[Players playing])+1))&amp;"-"&amp;INDEX(TabPP[Players playing],MOD(ROW()-ROW($K$4),COUNTA(TabPP[Players playing]))+1))</f>
        <v>-P4-</v>
      </c>
      <c r="L2474" t="str">
        <f t="shared" si="195"/>
        <v/>
      </c>
      <c r="M2474" t="str">
        <f t="shared" si="196"/>
        <v/>
      </c>
      <c r="N2474" t="str">
        <f t="shared" si="197"/>
        <v/>
      </c>
      <c r="O2474" t="str">
        <f t="array" ref="O2474">IFERROR(INDEX($L$4:$L$5000,_xlfn.AGGREGATE(15,6,IF($L$4:$L$5000&lt;&gt;"",ROW($L$4:$L$5000)-ROW($L$4)+1,NA()),ROWS($O$4:O2474))),"")</f>
        <v/>
      </c>
      <c r="P2474" t="str">
        <f>IF(O2474="","",IF(INDEX(TabPlayer2[Players],MATCH(P2473,TabPlayer2[Players],0)+1)="",$B$4,INDEX(TabPlayer2[Players],MATCH(P2473,TabPlayer2[Players],0)+1)))</f>
        <v/>
      </c>
      <c r="Q2474" t="str">
        <f t="shared" si="194"/>
        <v/>
      </c>
      <c r="R2474" t="str">
        <f>IF(TabResults[[#This Row],[Games-Periods-Players]]="","",1)</f>
        <v/>
      </c>
    </row>
    <row r="2475" spans="10:18" hidden="1" x14ac:dyDescent="0.25">
      <c r="J2475" s="11" t="str">
        <f t="shared" si="193"/>
        <v/>
      </c>
      <c r="K2475" t="str">
        <f>IF(ROW()-ROW($K$4)+1&gt;COUNTA($J$4:$J$5000)*COUNTA(TabPP[Players playing]),"",INDEX($J$4:$J$5000,INT((ROW()-ROW($K$4))/COUNTA(TabPP[Players playing])+1))&amp;"-"&amp;INDEX(TabPP[Players playing],MOD(ROW()-ROW($K$4),COUNTA(TabPP[Players playing]))+1))</f>
        <v>-P4-</v>
      </c>
      <c r="L2475" t="str">
        <f t="shared" si="195"/>
        <v/>
      </c>
      <c r="M2475" t="str">
        <f t="shared" si="196"/>
        <v/>
      </c>
      <c r="N2475" t="str">
        <f t="shared" si="197"/>
        <v/>
      </c>
      <c r="O2475" t="str">
        <f t="array" ref="O2475">IFERROR(INDEX($L$4:$L$5000,_xlfn.AGGREGATE(15,6,IF($L$4:$L$5000&lt;&gt;"",ROW($L$4:$L$5000)-ROW($L$4)+1,NA()),ROWS($O$4:O2475))),"")</f>
        <v/>
      </c>
      <c r="P2475" t="str">
        <f>IF(O2475="","",IF(INDEX(TabPlayer2[Players],MATCH(P2474,TabPlayer2[Players],0)+1)="",$B$4,INDEX(TabPlayer2[Players],MATCH(P2474,TabPlayer2[Players],0)+1)))</f>
        <v/>
      </c>
      <c r="Q2475" t="str">
        <f t="shared" si="194"/>
        <v/>
      </c>
      <c r="R2475" t="str">
        <f>IF(TabResults[[#This Row],[Games-Periods-Players]]="","",1)</f>
        <v/>
      </c>
    </row>
    <row r="2476" spans="10:18" hidden="1" x14ac:dyDescent="0.25">
      <c r="J2476" s="11" t="str">
        <f t="shared" si="193"/>
        <v/>
      </c>
      <c r="K2476" t="str">
        <f>IF(ROW()-ROW($K$4)+1&gt;COUNTA($J$4:$J$5000)*COUNTA(TabPP[Players playing]),"",INDEX($J$4:$J$5000,INT((ROW()-ROW($K$4))/COUNTA(TabPP[Players playing])+1))&amp;"-"&amp;INDEX(TabPP[Players playing],MOD(ROW()-ROW($K$4),COUNTA(TabPP[Players playing]))+1))</f>
        <v>-P4-</v>
      </c>
      <c r="L2476" t="str">
        <f t="shared" si="195"/>
        <v/>
      </c>
      <c r="M2476" t="str">
        <f t="shared" si="196"/>
        <v/>
      </c>
      <c r="N2476" t="str">
        <f t="shared" si="197"/>
        <v/>
      </c>
      <c r="O2476" t="str">
        <f t="array" ref="O2476">IFERROR(INDEX($L$4:$L$5000,_xlfn.AGGREGATE(15,6,IF($L$4:$L$5000&lt;&gt;"",ROW($L$4:$L$5000)-ROW($L$4)+1,NA()),ROWS($O$4:O2476))),"")</f>
        <v/>
      </c>
      <c r="P2476" t="str">
        <f>IF(O2476="","",IF(INDEX(TabPlayer2[Players],MATCH(P2475,TabPlayer2[Players],0)+1)="",$B$4,INDEX(TabPlayer2[Players],MATCH(P2475,TabPlayer2[Players],0)+1)))</f>
        <v/>
      </c>
      <c r="Q2476" t="str">
        <f t="shared" si="194"/>
        <v/>
      </c>
      <c r="R2476" t="str">
        <f>IF(TabResults[[#This Row],[Games-Periods-Players]]="","",1)</f>
        <v/>
      </c>
    </row>
    <row r="2477" spans="10:18" hidden="1" x14ac:dyDescent="0.25">
      <c r="J2477" s="11" t="str">
        <f t="shared" si="193"/>
        <v/>
      </c>
      <c r="K2477" t="str">
        <f>IF(ROW()-ROW($K$4)+1&gt;COUNTA($J$4:$J$5000)*COUNTA(TabPP[Players playing]),"",INDEX($J$4:$J$5000,INT((ROW()-ROW($K$4))/COUNTA(TabPP[Players playing])+1))&amp;"-"&amp;INDEX(TabPP[Players playing],MOD(ROW()-ROW($K$4),COUNTA(TabPP[Players playing]))+1))</f>
        <v>-P4-</v>
      </c>
      <c r="L2477" t="str">
        <f t="shared" si="195"/>
        <v/>
      </c>
      <c r="M2477" t="str">
        <f t="shared" si="196"/>
        <v/>
      </c>
      <c r="N2477" t="str">
        <f t="shared" si="197"/>
        <v/>
      </c>
      <c r="O2477" t="str">
        <f t="array" ref="O2477">IFERROR(INDEX($L$4:$L$5000,_xlfn.AGGREGATE(15,6,IF($L$4:$L$5000&lt;&gt;"",ROW($L$4:$L$5000)-ROW($L$4)+1,NA()),ROWS($O$4:O2477))),"")</f>
        <v/>
      </c>
      <c r="P2477" t="str">
        <f>IF(O2477="","",IF(INDEX(TabPlayer2[Players],MATCH(P2476,TabPlayer2[Players],0)+1)="",$B$4,INDEX(TabPlayer2[Players],MATCH(P2476,TabPlayer2[Players],0)+1)))</f>
        <v/>
      </c>
      <c r="Q2477" t="str">
        <f t="shared" si="194"/>
        <v/>
      </c>
      <c r="R2477" t="str">
        <f>IF(TabResults[[#This Row],[Games-Periods-Players]]="","",1)</f>
        <v/>
      </c>
    </row>
    <row r="2478" spans="10:18" hidden="1" x14ac:dyDescent="0.25">
      <c r="J2478" s="11" t="str">
        <f t="shared" si="193"/>
        <v/>
      </c>
      <c r="K2478" t="str">
        <f>IF(ROW()-ROW($K$4)+1&gt;COUNTA($J$4:$J$5000)*COUNTA(TabPP[Players playing]),"",INDEX($J$4:$J$5000,INT((ROW()-ROW($K$4))/COUNTA(TabPP[Players playing])+1))&amp;"-"&amp;INDEX(TabPP[Players playing],MOD(ROW()-ROW($K$4),COUNTA(TabPP[Players playing]))+1))</f>
        <v>-P4-</v>
      </c>
      <c r="L2478" t="str">
        <f t="shared" si="195"/>
        <v/>
      </c>
      <c r="M2478" t="str">
        <f t="shared" si="196"/>
        <v/>
      </c>
      <c r="N2478" t="str">
        <f t="shared" si="197"/>
        <v/>
      </c>
      <c r="O2478" t="str">
        <f t="array" ref="O2478">IFERROR(INDEX($L$4:$L$5000,_xlfn.AGGREGATE(15,6,IF($L$4:$L$5000&lt;&gt;"",ROW($L$4:$L$5000)-ROW($L$4)+1,NA()),ROWS($O$4:O2478))),"")</f>
        <v/>
      </c>
      <c r="P2478" t="str">
        <f>IF(O2478="","",IF(INDEX(TabPlayer2[Players],MATCH(P2477,TabPlayer2[Players],0)+1)="",$B$4,INDEX(TabPlayer2[Players],MATCH(P2477,TabPlayer2[Players],0)+1)))</f>
        <v/>
      </c>
      <c r="Q2478" t="str">
        <f t="shared" si="194"/>
        <v/>
      </c>
      <c r="R2478" t="str">
        <f>IF(TabResults[[#This Row],[Games-Periods-Players]]="","",1)</f>
        <v/>
      </c>
    </row>
    <row r="2479" spans="10:18" hidden="1" x14ac:dyDescent="0.25">
      <c r="J2479" s="11" t="str">
        <f t="shared" si="193"/>
        <v/>
      </c>
      <c r="K2479" t="str">
        <f>IF(ROW()-ROW($K$4)+1&gt;COUNTA($J$4:$J$5000)*COUNTA(TabPP[Players playing]),"",INDEX($J$4:$J$5000,INT((ROW()-ROW($K$4))/COUNTA(TabPP[Players playing])+1))&amp;"-"&amp;INDEX(TabPP[Players playing],MOD(ROW()-ROW($K$4),COUNTA(TabPP[Players playing]))+1))</f>
        <v>-P4-</v>
      </c>
      <c r="L2479" t="str">
        <f t="shared" si="195"/>
        <v/>
      </c>
      <c r="M2479" t="str">
        <f t="shared" si="196"/>
        <v/>
      </c>
      <c r="N2479" t="str">
        <f t="shared" si="197"/>
        <v/>
      </c>
      <c r="O2479" t="str">
        <f t="array" ref="O2479">IFERROR(INDEX($L$4:$L$5000,_xlfn.AGGREGATE(15,6,IF($L$4:$L$5000&lt;&gt;"",ROW($L$4:$L$5000)-ROW($L$4)+1,NA()),ROWS($O$4:O2479))),"")</f>
        <v/>
      </c>
      <c r="P2479" t="str">
        <f>IF(O2479="","",IF(INDEX(TabPlayer2[Players],MATCH(P2478,TabPlayer2[Players],0)+1)="",$B$4,INDEX(TabPlayer2[Players],MATCH(P2478,TabPlayer2[Players],0)+1)))</f>
        <v/>
      </c>
      <c r="Q2479" t="str">
        <f t="shared" si="194"/>
        <v/>
      </c>
      <c r="R2479" t="str">
        <f>IF(TabResults[[#This Row],[Games-Periods-Players]]="","",1)</f>
        <v/>
      </c>
    </row>
    <row r="2480" spans="10:18" hidden="1" x14ac:dyDescent="0.25">
      <c r="J2480" s="11" t="str">
        <f t="shared" si="193"/>
        <v/>
      </c>
      <c r="K2480" t="str">
        <f>IF(ROW()-ROW($K$4)+1&gt;COUNTA($J$4:$J$5000)*COUNTA(TabPP[Players playing]),"",INDEX($J$4:$J$5000,INT((ROW()-ROW($K$4))/COUNTA(TabPP[Players playing])+1))&amp;"-"&amp;INDEX(TabPP[Players playing],MOD(ROW()-ROW($K$4),COUNTA(TabPP[Players playing]))+1))</f>
        <v>-P4-</v>
      </c>
      <c r="L2480" t="str">
        <f t="shared" si="195"/>
        <v/>
      </c>
      <c r="M2480" t="str">
        <f t="shared" si="196"/>
        <v/>
      </c>
      <c r="N2480" t="str">
        <f t="shared" si="197"/>
        <v/>
      </c>
      <c r="O2480" t="str">
        <f t="array" ref="O2480">IFERROR(INDEX($L$4:$L$5000,_xlfn.AGGREGATE(15,6,IF($L$4:$L$5000&lt;&gt;"",ROW($L$4:$L$5000)-ROW($L$4)+1,NA()),ROWS($O$4:O2480))),"")</f>
        <v/>
      </c>
      <c r="P2480" t="str">
        <f>IF(O2480="","",IF(INDEX(TabPlayer2[Players],MATCH(P2479,TabPlayer2[Players],0)+1)="",$B$4,INDEX(TabPlayer2[Players],MATCH(P2479,TabPlayer2[Players],0)+1)))</f>
        <v/>
      </c>
      <c r="Q2480" t="str">
        <f t="shared" si="194"/>
        <v/>
      </c>
      <c r="R2480" t="str">
        <f>IF(TabResults[[#This Row],[Games-Periods-Players]]="","",1)</f>
        <v/>
      </c>
    </row>
    <row r="2481" spans="10:18" hidden="1" x14ac:dyDescent="0.25">
      <c r="J2481" s="11" t="str">
        <f t="shared" si="193"/>
        <v/>
      </c>
      <c r="K2481" t="str">
        <f>IF(ROW()-ROW($K$4)+1&gt;COUNTA($J$4:$J$5000)*COUNTA(TabPP[Players playing]),"",INDEX($J$4:$J$5000,INT((ROW()-ROW($K$4))/COUNTA(TabPP[Players playing])+1))&amp;"-"&amp;INDEX(TabPP[Players playing],MOD(ROW()-ROW($K$4),COUNTA(TabPP[Players playing]))+1))</f>
        <v>-P4-</v>
      </c>
      <c r="L2481" t="str">
        <f t="shared" si="195"/>
        <v/>
      </c>
      <c r="M2481" t="str">
        <f t="shared" si="196"/>
        <v/>
      </c>
      <c r="N2481" t="str">
        <f t="shared" si="197"/>
        <v/>
      </c>
      <c r="O2481" t="str">
        <f t="array" ref="O2481">IFERROR(INDEX($L$4:$L$5000,_xlfn.AGGREGATE(15,6,IF($L$4:$L$5000&lt;&gt;"",ROW($L$4:$L$5000)-ROW($L$4)+1,NA()),ROWS($O$4:O2481))),"")</f>
        <v/>
      </c>
      <c r="P2481" t="str">
        <f>IF(O2481="","",IF(INDEX(TabPlayer2[Players],MATCH(P2480,TabPlayer2[Players],0)+1)="",$B$4,INDEX(TabPlayer2[Players],MATCH(P2480,TabPlayer2[Players],0)+1)))</f>
        <v/>
      </c>
      <c r="Q2481" t="str">
        <f t="shared" si="194"/>
        <v/>
      </c>
      <c r="R2481" t="str">
        <f>IF(TabResults[[#This Row],[Games-Periods-Players]]="","",1)</f>
        <v/>
      </c>
    </row>
    <row r="2482" spans="10:18" hidden="1" x14ac:dyDescent="0.25">
      <c r="J2482" s="11" t="str">
        <f t="shared" si="193"/>
        <v/>
      </c>
      <c r="K2482" t="str">
        <f>IF(ROW()-ROW($K$4)+1&gt;COUNTA($J$4:$J$5000)*COUNTA(TabPP[Players playing]),"",INDEX($J$4:$J$5000,INT((ROW()-ROW($K$4))/COUNTA(TabPP[Players playing])+1))&amp;"-"&amp;INDEX(TabPP[Players playing],MOD(ROW()-ROW($K$4),COUNTA(TabPP[Players playing]))+1))</f>
        <v>-P4-</v>
      </c>
      <c r="L2482" t="str">
        <f t="shared" si="195"/>
        <v/>
      </c>
      <c r="M2482" t="str">
        <f t="shared" si="196"/>
        <v/>
      </c>
      <c r="N2482" t="str">
        <f t="shared" si="197"/>
        <v/>
      </c>
      <c r="O2482" t="str">
        <f t="array" ref="O2482">IFERROR(INDEX($L$4:$L$5000,_xlfn.AGGREGATE(15,6,IF($L$4:$L$5000&lt;&gt;"",ROW($L$4:$L$5000)-ROW($L$4)+1,NA()),ROWS($O$4:O2482))),"")</f>
        <v/>
      </c>
      <c r="P2482" t="str">
        <f>IF(O2482="","",IF(INDEX(TabPlayer2[Players],MATCH(P2481,TabPlayer2[Players],0)+1)="",$B$4,INDEX(TabPlayer2[Players],MATCH(P2481,TabPlayer2[Players],0)+1)))</f>
        <v/>
      </c>
      <c r="Q2482" t="str">
        <f t="shared" si="194"/>
        <v/>
      </c>
      <c r="R2482" t="str">
        <f>IF(TabResults[[#This Row],[Games-Periods-Players]]="","",1)</f>
        <v/>
      </c>
    </row>
    <row r="2483" spans="10:18" hidden="1" x14ac:dyDescent="0.25">
      <c r="J2483" s="11" t="str">
        <f t="shared" si="193"/>
        <v/>
      </c>
      <c r="K2483" t="str">
        <f>IF(ROW()-ROW($K$4)+1&gt;COUNTA($J$4:$J$5000)*COUNTA(TabPP[Players playing]),"",INDEX($J$4:$J$5000,INT((ROW()-ROW($K$4))/COUNTA(TabPP[Players playing])+1))&amp;"-"&amp;INDEX(TabPP[Players playing],MOD(ROW()-ROW($K$4),COUNTA(TabPP[Players playing]))+1))</f>
        <v>-P4-</v>
      </c>
      <c r="L2483" t="str">
        <f t="shared" si="195"/>
        <v/>
      </c>
      <c r="M2483" t="str">
        <f t="shared" si="196"/>
        <v/>
      </c>
      <c r="N2483" t="str">
        <f t="shared" si="197"/>
        <v/>
      </c>
      <c r="O2483" t="str">
        <f t="array" ref="O2483">IFERROR(INDEX($L$4:$L$5000,_xlfn.AGGREGATE(15,6,IF($L$4:$L$5000&lt;&gt;"",ROW($L$4:$L$5000)-ROW($L$4)+1,NA()),ROWS($O$4:O2483))),"")</f>
        <v/>
      </c>
      <c r="P2483" t="str">
        <f>IF(O2483="","",IF(INDEX(TabPlayer2[Players],MATCH(P2482,TabPlayer2[Players],0)+1)="",$B$4,INDEX(TabPlayer2[Players],MATCH(P2482,TabPlayer2[Players],0)+1)))</f>
        <v/>
      </c>
      <c r="Q2483" t="str">
        <f t="shared" si="194"/>
        <v/>
      </c>
      <c r="R2483" t="str">
        <f>IF(TabResults[[#This Row],[Games-Periods-Players]]="","",1)</f>
        <v/>
      </c>
    </row>
    <row r="2484" spans="10:18" hidden="1" x14ac:dyDescent="0.25">
      <c r="J2484" s="11" t="str">
        <f t="shared" si="193"/>
        <v/>
      </c>
      <c r="K2484" t="str">
        <f>IF(ROW()-ROW($K$4)+1&gt;COUNTA($J$4:$J$5000)*COUNTA(TabPP[Players playing]),"",INDEX($J$4:$J$5000,INT((ROW()-ROW($K$4))/COUNTA(TabPP[Players playing])+1))&amp;"-"&amp;INDEX(TabPP[Players playing],MOD(ROW()-ROW($K$4),COUNTA(TabPP[Players playing]))+1))</f>
        <v>-P5-PP1</v>
      </c>
      <c r="L2484" t="str">
        <f t="shared" si="195"/>
        <v/>
      </c>
      <c r="M2484" t="str">
        <f t="shared" si="196"/>
        <v/>
      </c>
      <c r="N2484" t="str">
        <f t="shared" si="197"/>
        <v/>
      </c>
      <c r="O2484" t="str">
        <f t="array" ref="O2484">IFERROR(INDEX($L$4:$L$5000,_xlfn.AGGREGATE(15,6,IF($L$4:$L$5000&lt;&gt;"",ROW($L$4:$L$5000)-ROW($L$4)+1,NA()),ROWS($O$4:O2484))),"")</f>
        <v/>
      </c>
      <c r="P2484" t="str">
        <f>IF(O2484="","",IF(INDEX(TabPlayer2[Players],MATCH(P2483,TabPlayer2[Players],0)+1)="",$B$4,INDEX(TabPlayer2[Players],MATCH(P2483,TabPlayer2[Players],0)+1)))</f>
        <v/>
      </c>
      <c r="Q2484" t="str">
        <f t="shared" si="194"/>
        <v/>
      </c>
      <c r="R2484" t="str">
        <f>IF(TabResults[[#This Row],[Games-Periods-Players]]="","",1)</f>
        <v/>
      </c>
    </row>
    <row r="2485" spans="10:18" hidden="1" x14ac:dyDescent="0.25">
      <c r="J2485" s="11" t="str">
        <f t="shared" si="193"/>
        <v/>
      </c>
      <c r="K2485" t="str">
        <f>IF(ROW()-ROW($K$4)+1&gt;COUNTA($J$4:$J$5000)*COUNTA(TabPP[Players playing]),"",INDEX($J$4:$J$5000,INT((ROW()-ROW($K$4))/COUNTA(TabPP[Players playing])+1))&amp;"-"&amp;INDEX(TabPP[Players playing],MOD(ROW()-ROW($K$4),COUNTA(TabPP[Players playing]))+1))</f>
        <v>-P5-PP2</v>
      </c>
      <c r="L2485" t="str">
        <f t="shared" si="195"/>
        <v/>
      </c>
      <c r="M2485" t="str">
        <f t="shared" si="196"/>
        <v/>
      </c>
      <c r="N2485" t="str">
        <f t="shared" si="197"/>
        <v/>
      </c>
      <c r="O2485" t="str">
        <f t="array" ref="O2485">IFERROR(INDEX($L$4:$L$5000,_xlfn.AGGREGATE(15,6,IF($L$4:$L$5000&lt;&gt;"",ROW($L$4:$L$5000)-ROW($L$4)+1,NA()),ROWS($O$4:O2485))),"")</f>
        <v/>
      </c>
      <c r="P2485" t="str">
        <f>IF(O2485="","",IF(INDEX(TabPlayer2[Players],MATCH(P2484,TabPlayer2[Players],0)+1)="",$B$4,INDEX(TabPlayer2[Players],MATCH(P2484,TabPlayer2[Players],0)+1)))</f>
        <v/>
      </c>
      <c r="Q2485" t="str">
        <f t="shared" si="194"/>
        <v/>
      </c>
      <c r="R2485" t="str">
        <f>IF(TabResults[[#This Row],[Games-Periods-Players]]="","",1)</f>
        <v/>
      </c>
    </row>
    <row r="2486" spans="10:18" hidden="1" x14ac:dyDescent="0.25">
      <c r="J2486" s="11" t="str">
        <f t="shared" si="193"/>
        <v/>
      </c>
      <c r="K2486" t="str">
        <f>IF(ROW()-ROW($K$4)+1&gt;COUNTA($J$4:$J$5000)*COUNTA(TabPP[Players playing]),"",INDEX($J$4:$J$5000,INT((ROW()-ROW($K$4))/COUNTA(TabPP[Players playing])+1))&amp;"-"&amp;INDEX(TabPP[Players playing],MOD(ROW()-ROW($K$4),COUNTA(TabPP[Players playing]))+1))</f>
        <v>-P5-PP3</v>
      </c>
      <c r="L2486" t="str">
        <f t="shared" si="195"/>
        <v/>
      </c>
      <c r="M2486" t="str">
        <f t="shared" si="196"/>
        <v/>
      </c>
      <c r="N2486" t="str">
        <f t="shared" si="197"/>
        <v/>
      </c>
      <c r="O2486" t="str">
        <f t="array" ref="O2486">IFERROR(INDEX($L$4:$L$5000,_xlfn.AGGREGATE(15,6,IF($L$4:$L$5000&lt;&gt;"",ROW($L$4:$L$5000)-ROW($L$4)+1,NA()),ROWS($O$4:O2486))),"")</f>
        <v/>
      </c>
      <c r="P2486" t="str">
        <f>IF(O2486="","",IF(INDEX(TabPlayer2[Players],MATCH(P2485,TabPlayer2[Players],0)+1)="",$B$4,INDEX(TabPlayer2[Players],MATCH(P2485,TabPlayer2[Players],0)+1)))</f>
        <v/>
      </c>
      <c r="Q2486" t="str">
        <f t="shared" si="194"/>
        <v/>
      </c>
      <c r="R2486" t="str">
        <f>IF(TabResults[[#This Row],[Games-Periods-Players]]="","",1)</f>
        <v/>
      </c>
    </row>
    <row r="2487" spans="10:18" hidden="1" x14ac:dyDescent="0.25">
      <c r="J2487" s="11" t="str">
        <f t="shared" si="193"/>
        <v/>
      </c>
      <c r="K2487" t="str">
        <f>IF(ROW()-ROW($K$4)+1&gt;COUNTA($J$4:$J$5000)*COUNTA(TabPP[Players playing]),"",INDEX($J$4:$J$5000,INT((ROW()-ROW($K$4))/COUNTA(TabPP[Players playing])+1))&amp;"-"&amp;INDEX(TabPP[Players playing],MOD(ROW()-ROW($K$4),COUNTA(TabPP[Players playing]))+1))</f>
        <v>-P5-PP4</v>
      </c>
      <c r="L2487" t="str">
        <f t="shared" si="195"/>
        <v/>
      </c>
      <c r="M2487" t="str">
        <f t="shared" si="196"/>
        <v/>
      </c>
      <c r="N2487" t="str">
        <f t="shared" si="197"/>
        <v/>
      </c>
      <c r="O2487" t="str">
        <f t="array" ref="O2487">IFERROR(INDEX($L$4:$L$5000,_xlfn.AGGREGATE(15,6,IF($L$4:$L$5000&lt;&gt;"",ROW($L$4:$L$5000)-ROW($L$4)+1,NA()),ROWS($O$4:O2487))),"")</f>
        <v/>
      </c>
      <c r="P2487" t="str">
        <f>IF(O2487="","",IF(INDEX(TabPlayer2[Players],MATCH(P2486,TabPlayer2[Players],0)+1)="",$B$4,INDEX(TabPlayer2[Players],MATCH(P2486,TabPlayer2[Players],0)+1)))</f>
        <v/>
      </c>
      <c r="Q2487" t="str">
        <f t="shared" si="194"/>
        <v/>
      </c>
      <c r="R2487" t="str">
        <f>IF(TabResults[[#This Row],[Games-Periods-Players]]="","",1)</f>
        <v/>
      </c>
    </row>
    <row r="2488" spans="10:18" hidden="1" x14ac:dyDescent="0.25">
      <c r="J2488" s="11" t="str">
        <f t="shared" si="193"/>
        <v/>
      </c>
      <c r="K2488" t="str">
        <f>IF(ROW()-ROW($K$4)+1&gt;COUNTA($J$4:$J$5000)*COUNTA(TabPP[Players playing]),"",INDEX($J$4:$J$5000,INT((ROW()-ROW($K$4))/COUNTA(TabPP[Players playing])+1))&amp;"-"&amp;INDEX(TabPP[Players playing],MOD(ROW()-ROW($K$4),COUNTA(TabPP[Players playing]))+1))</f>
        <v>-P5-PP5</v>
      </c>
      <c r="L2488" t="str">
        <f t="shared" si="195"/>
        <v/>
      </c>
      <c r="M2488" t="str">
        <f t="shared" si="196"/>
        <v/>
      </c>
      <c r="N2488" t="str">
        <f t="shared" si="197"/>
        <v/>
      </c>
      <c r="O2488" t="str">
        <f t="array" ref="O2488">IFERROR(INDEX($L$4:$L$5000,_xlfn.AGGREGATE(15,6,IF($L$4:$L$5000&lt;&gt;"",ROW($L$4:$L$5000)-ROW($L$4)+1,NA()),ROWS($O$4:O2488))),"")</f>
        <v/>
      </c>
      <c r="P2488" t="str">
        <f>IF(O2488="","",IF(INDEX(TabPlayer2[Players],MATCH(P2487,TabPlayer2[Players],0)+1)="",$B$4,INDEX(TabPlayer2[Players],MATCH(P2487,TabPlayer2[Players],0)+1)))</f>
        <v/>
      </c>
      <c r="Q2488" t="str">
        <f t="shared" si="194"/>
        <v/>
      </c>
      <c r="R2488" t="str">
        <f>IF(TabResults[[#This Row],[Games-Periods-Players]]="","",1)</f>
        <v/>
      </c>
    </row>
    <row r="2489" spans="10:18" hidden="1" x14ac:dyDescent="0.25">
      <c r="J2489" s="11" t="str">
        <f t="shared" si="193"/>
        <v/>
      </c>
      <c r="K2489" t="str">
        <f>IF(ROW()-ROW($K$4)+1&gt;COUNTA($J$4:$J$5000)*COUNTA(TabPP[Players playing]),"",INDEX($J$4:$J$5000,INT((ROW()-ROW($K$4))/COUNTA(TabPP[Players playing])+1))&amp;"-"&amp;INDEX(TabPP[Players playing],MOD(ROW()-ROW($K$4),COUNTA(TabPP[Players playing]))+1))</f>
        <v>-P5-</v>
      </c>
      <c r="L2489" t="str">
        <f t="shared" si="195"/>
        <v/>
      </c>
      <c r="M2489" t="str">
        <f t="shared" si="196"/>
        <v/>
      </c>
      <c r="N2489" t="str">
        <f t="shared" si="197"/>
        <v/>
      </c>
      <c r="O2489" t="str">
        <f t="array" ref="O2489">IFERROR(INDEX($L$4:$L$5000,_xlfn.AGGREGATE(15,6,IF($L$4:$L$5000&lt;&gt;"",ROW($L$4:$L$5000)-ROW($L$4)+1,NA()),ROWS($O$4:O2489))),"")</f>
        <v/>
      </c>
      <c r="P2489" t="str">
        <f>IF(O2489="","",IF(INDEX(TabPlayer2[Players],MATCH(P2488,TabPlayer2[Players],0)+1)="",$B$4,INDEX(TabPlayer2[Players],MATCH(P2488,TabPlayer2[Players],0)+1)))</f>
        <v/>
      </c>
      <c r="Q2489" t="str">
        <f t="shared" si="194"/>
        <v/>
      </c>
      <c r="R2489" t="str">
        <f>IF(TabResults[[#This Row],[Games-Periods-Players]]="","",1)</f>
        <v/>
      </c>
    </row>
    <row r="2490" spans="10:18" hidden="1" x14ac:dyDescent="0.25">
      <c r="J2490" s="11" t="str">
        <f t="shared" si="193"/>
        <v/>
      </c>
      <c r="K2490" t="str">
        <f>IF(ROW()-ROW($K$4)+1&gt;COUNTA($J$4:$J$5000)*COUNTA(TabPP[Players playing]),"",INDEX($J$4:$J$5000,INT((ROW()-ROW($K$4))/COUNTA(TabPP[Players playing])+1))&amp;"-"&amp;INDEX(TabPP[Players playing],MOD(ROW()-ROW($K$4),COUNTA(TabPP[Players playing]))+1))</f>
        <v>-P5-</v>
      </c>
      <c r="L2490" t="str">
        <f t="shared" si="195"/>
        <v/>
      </c>
      <c r="M2490" t="str">
        <f t="shared" si="196"/>
        <v/>
      </c>
      <c r="N2490" t="str">
        <f t="shared" si="197"/>
        <v/>
      </c>
      <c r="O2490" t="str">
        <f t="array" ref="O2490">IFERROR(INDEX($L$4:$L$5000,_xlfn.AGGREGATE(15,6,IF($L$4:$L$5000&lt;&gt;"",ROW($L$4:$L$5000)-ROW($L$4)+1,NA()),ROWS($O$4:O2490))),"")</f>
        <v/>
      </c>
      <c r="P2490" t="str">
        <f>IF(O2490="","",IF(INDEX(TabPlayer2[Players],MATCH(P2489,TabPlayer2[Players],0)+1)="",$B$4,INDEX(TabPlayer2[Players],MATCH(P2489,TabPlayer2[Players],0)+1)))</f>
        <v/>
      </c>
      <c r="Q2490" t="str">
        <f t="shared" si="194"/>
        <v/>
      </c>
      <c r="R2490" t="str">
        <f>IF(TabResults[[#This Row],[Games-Periods-Players]]="","",1)</f>
        <v/>
      </c>
    </row>
    <row r="2491" spans="10:18" hidden="1" x14ac:dyDescent="0.25">
      <c r="J2491" s="11" t="str">
        <f t="shared" si="193"/>
        <v/>
      </c>
      <c r="K2491" t="str">
        <f>IF(ROW()-ROW($K$4)+1&gt;COUNTA($J$4:$J$5000)*COUNTA(TabPP[Players playing]),"",INDEX($J$4:$J$5000,INT((ROW()-ROW($K$4))/COUNTA(TabPP[Players playing])+1))&amp;"-"&amp;INDEX(TabPP[Players playing],MOD(ROW()-ROW($K$4),COUNTA(TabPP[Players playing]))+1))</f>
        <v>-P5-</v>
      </c>
      <c r="L2491" t="str">
        <f t="shared" si="195"/>
        <v/>
      </c>
      <c r="M2491" t="str">
        <f t="shared" si="196"/>
        <v/>
      </c>
      <c r="N2491" t="str">
        <f t="shared" si="197"/>
        <v/>
      </c>
      <c r="O2491" t="str">
        <f t="array" ref="O2491">IFERROR(INDEX($L$4:$L$5000,_xlfn.AGGREGATE(15,6,IF($L$4:$L$5000&lt;&gt;"",ROW($L$4:$L$5000)-ROW($L$4)+1,NA()),ROWS($O$4:O2491))),"")</f>
        <v/>
      </c>
      <c r="P2491" t="str">
        <f>IF(O2491="","",IF(INDEX(TabPlayer2[Players],MATCH(P2490,TabPlayer2[Players],0)+1)="",$B$4,INDEX(TabPlayer2[Players],MATCH(P2490,TabPlayer2[Players],0)+1)))</f>
        <v/>
      </c>
      <c r="Q2491" t="str">
        <f t="shared" si="194"/>
        <v/>
      </c>
      <c r="R2491" t="str">
        <f>IF(TabResults[[#This Row],[Games-Periods-Players]]="","",1)</f>
        <v/>
      </c>
    </row>
    <row r="2492" spans="10:18" hidden="1" x14ac:dyDescent="0.25">
      <c r="J2492" s="11" t="str">
        <f t="shared" si="193"/>
        <v/>
      </c>
      <c r="K2492" t="str">
        <f>IF(ROW()-ROW($K$4)+1&gt;COUNTA($J$4:$J$5000)*COUNTA(TabPP[Players playing]),"",INDEX($J$4:$J$5000,INT((ROW()-ROW($K$4))/COUNTA(TabPP[Players playing])+1))&amp;"-"&amp;INDEX(TabPP[Players playing],MOD(ROW()-ROW($K$4),COUNTA(TabPP[Players playing]))+1))</f>
        <v>-P5-</v>
      </c>
      <c r="L2492" t="str">
        <f t="shared" si="195"/>
        <v/>
      </c>
      <c r="M2492" t="str">
        <f t="shared" si="196"/>
        <v/>
      </c>
      <c r="N2492" t="str">
        <f t="shared" si="197"/>
        <v/>
      </c>
      <c r="O2492" t="str">
        <f t="array" ref="O2492">IFERROR(INDEX($L$4:$L$5000,_xlfn.AGGREGATE(15,6,IF($L$4:$L$5000&lt;&gt;"",ROW($L$4:$L$5000)-ROW($L$4)+1,NA()),ROWS($O$4:O2492))),"")</f>
        <v/>
      </c>
      <c r="P2492" t="str">
        <f>IF(O2492="","",IF(INDEX(TabPlayer2[Players],MATCH(P2491,TabPlayer2[Players],0)+1)="",$B$4,INDEX(TabPlayer2[Players],MATCH(P2491,TabPlayer2[Players],0)+1)))</f>
        <v/>
      </c>
      <c r="Q2492" t="str">
        <f t="shared" si="194"/>
        <v/>
      </c>
      <c r="R2492" t="str">
        <f>IF(TabResults[[#This Row],[Games-Periods-Players]]="","",1)</f>
        <v/>
      </c>
    </row>
    <row r="2493" spans="10:18" hidden="1" x14ac:dyDescent="0.25">
      <c r="J2493" s="11" t="str">
        <f t="shared" si="193"/>
        <v/>
      </c>
      <c r="K2493" t="str">
        <f>IF(ROW()-ROW($K$4)+1&gt;COUNTA($J$4:$J$5000)*COUNTA(TabPP[Players playing]),"",INDEX($J$4:$J$5000,INT((ROW()-ROW($K$4))/COUNTA(TabPP[Players playing])+1))&amp;"-"&amp;INDEX(TabPP[Players playing],MOD(ROW()-ROW($K$4),COUNTA(TabPP[Players playing]))+1))</f>
        <v>-P5-</v>
      </c>
      <c r="L2493" t="str">
        <f t="shared" si="195"/>
        <v/>
      </c>
      <c r="M2493" t="str">
        <f t="shared" si="196"/>
        <v/>
      </c>
      <c r="N2493" t="str">
        <f t="shared" si="197"/>
        <v/>
      </c>
      <c r="O2493" t="str">
        <f t="array" ref="O2493">IFERROR(INDEX($L$4:$L$5000,_xlfn.AGGREGATE(15,6,IF($L$4:$L$5000&lt;&gt;"",ROW($L$4:$L$5000)-ROW($L$4)+1,NA()),ROWS($O$4:O2493))),"")</f>
        <v/>
      </c>
      <c r="P2493" t="str">
        <f>IF(O2493="","",IF(INDEX(TabPlayer2[Players],MATCH(P2492,TabPlayer2[Players],0)+1)="",$B$4,INDEX(TabPlayer2[Players],MATCH(P2492,TabPlayer2[Players],0)+1)))</f>
        <v/>
      </c>
      <c r="Q2493" t="str">
        <f t="shared" si="194"/>
        <v/>
      </c>
      <c r="R2493" t="str">
        <f>IF(TabResults[[#This Row],[Games-Periods-Players]]="","",1)</f>
        <v/>
      </c>
    </row>
    <row r="2494" spans="10:18" hidden="1" x14ac:dyDescent="0.25">
      <c r="J2494" s="11" t="str">
        <f t="shared" si="193"/>
        <v/>
      </c>
      <c r="K2494" t="str">
        <f>IF(ROW()-ROW($K$4)+1&gt;COUNTA($J$4:$J$5000)*COUNTA(TabPP[Players playing]),"",INDEX($J$4:$J$5000,INT((ROW()-ROW($K$4))/COUNTA(TabPP[Players playing])+1))&amp;"-"&amp;INDEX(TabPP[Players playing],MOD(ROW()-ROW($K$4),COUNTA(TabPP[Players playing]))+1))</f>
        <v>-P5-</v>
      </c>
      <c r="L2494" t="str">
        <f t="shared" si="195"/>
        <v/>
      </c>
      <c r="M2494" t="str">
        <f t="shared" si="196"/>
        <v/>
      </c>
      <c r="N2494" t="str">
        <f t="shared" si="197"/>
        <v/>
      </c>
      <c r="O2494" t="str">
        <f t="array" ref="O2494">IFERROR(INDEX($L$4:$L$5000,_xlfn.AGGREGATE(15,6,IF($L$4:$L$5000&lt;&gt;"",ROW($L$4:$L$5000)-ROW($L$4)+1,NA()),ROWS($O$4:O2494))),"")</f>
        <v/>
      </c>
      <c r="P2494" t="str">
        <f>IF(O2494="","",IF(INDEX(TabPlayer2[Players],MATCH(P2493,TabPlayer2[Players],0)+1)="",$B$4,INDEX(TabPlayer2[Players],MATCH(P2493,TabPlayer2[Players],0)+1)))</f>
        <v/>
      </c>
      <c r="Q2494" t="str">
        <f t="shared" si="194"/>
        <v/>
      </c>
      <c r="R2494" t="str">
        <f>IF(TabResults[[#This Row],[Games-Periods-Players]]="","",1)</f>
        <v/>
      </c>
    </row>
    <row r="2495" spans="10:18" hidden="1" x14ac:dyDescent="0.25">
      <c r="J2495" s="11" t="str">
        <f t="shared" si="193"/>
        <v/>
      </c>
      <c r="K2495" t="str">
        <f>IF(ROW()-ROW($K$4)+1&gt;COUNTA($J$4:$J$5000)*COUNTA(TabPP[Players playing]),"",INDEX($J$4:$J$5000,INT((ROW()-ROW($K$4))/COUNTA(TabPP[Players playing])+1))&amp;"-"&amp;INDEX(TabPP[Players playing],MOD(ROW()-ROW($K$4),COUNTA(TabPP[Players playing]))+1))</f>
        <v>-P5-</v>
      </c>
      <c r="L2495" t="str">
        <f t="shared" si="195"/>
        <v/>
      </c>
      <c r="M2495" t="str">
        <f t="shared" si="196"/>
        <v/>
      </c>
      <c r="N2495" t="str">
        <f t="shared" si="197"/>
        <v/>
      </c>
      <c r="O2495" t="str">
        <f t="array" ref="O2495">IFERROR(INDEX($L$4:$L$5000,_xlfn.AGGREGATE(15,6,IF($L$4:$L$5000&lt;&gt;"",ROW($L$4:$L$5000)-ROW($L$4)+1,NA()),ROWS($O$4:O2495))),"")</f>
        <v/>
      </c>
      <c r="P2495" t="str">
        <f>IF(O2495="","",IF(INDEX(TabPlayer2[Players],MATCH(P2494,TabPlayer2[Players],0)+1)="",$B$4,INDEX(TabPlayer2[Players],MATCH(P2494,TabPlayer2[Players],0)+1)))</f>
        <v/>
      </c>
      <c r="Q2495" t="str">
        <f t="shared" si="194"/>
        <v/>
      </c>
      <c r="R2495" t="str">
        <f>IF(TabResults[[#This Row],[Games-Periods-Players]]="","",1)</f>
        <v/>
      </c>
    </row>
    <row r="2496" spans="10:18" hidden="1" x14ac:dyDescent="0.25">
      <c r="J2496" s="11" t="str">
        <f t="shared" si="193"/>
        <v/>
      </c>
      <c r="K2496" t="str">
        <f>IF(ROW()-ROW($K$4)+1&gt;COUNTA($J$4:$J$5000)*COUNTA(TabPP[Players playing]),"",INDEX($J$4:$J$5000,INT((ROW()-ROW($K$4))/COUNTA(TabPP[Players playing])+1))&amp;"-"&amp;INDEX(TabPP[Players playing],MOD(ROW()-ROW($K$4),COUNTA(TabPP[Players playing]))+1))</f>
        <v>-P5-</v>
      </c>
      <c r="L2496" t="str">
        <f t="shared" si="195"/>
        <v/>
      </c>
      <c r="M2496" t="str">
        <f t="shared" si="196"/>
        <v/>
      </c>
      <c r="N2496" t="str">
        <f t="shared" si="197"/>
        <v/>
      </c>
      <c r="O2496" t="str">
        <f t="array" ref="O2496">IFERROR(INDEX($L$4:$L$5000,_xlfn.AGGREGATE(15,6,IF($L$4:$L$5000&lt;&gt;"",ROW($L$4:$L$5000)-ROW($L$4)+1,NA()),ROWS($O$4:O2496))),"")</f>
        <v/>
      </c>
      <c r="P2496" t="str">
        <f>IF(O2496="","",IF(INDEX(TabPlayer2[Players],MATCH(P2495,TabPlayer2[Players],0)+1)="",$B$4,INDEX(TabPlayer2[Players],MATCH(P2495,TabPlayer2[Players],0)+1)))</f>
        <v/>
      </c>
      <c r="Q2496" t="str">
        <f t="shared" si="194"/>
        <v/>
      </c>
      <c r="R2496" t="str">
        <f>IF(TabResults[[#This Row],[Games-Periods-Players]]="","",1)</f>
        <v/>
      </c>
    </row>
    <row r="2497" spans="10:18" hidden="1" x14ac:dyDescent="0.25">
      <c r="J2497" s="11" t="str">
        <f t="shared" si="193"/>
        <v/>
      </c>
      <c r="K2497" t="str">
        <f>IF(ROW()-ROW($K$4)+1&gt;COUNTA($J$4:$J$5000)*COUNTA(TabPP[Players playing]),"",INDEX($J$4:$J$5000,INT((ROW()-ROW($K$4))/COUNTA(TabPP[Players playing])+1))&amp;"-"&amp;INDEX(TabPP[Players playing],MOD(ROW()-ROW($K$4),COUNTA(TabPP[Players playing]))+1))</f>
        <v>-P5-</v>
      </c>
      <c r="L2497" t="str">
        <f t="shared" si="195"/>
        <v/>
      </c>
      <c r="M2497" t="str">
        <f t="shared" si="196"/>
        <v/>
      </c>
      <c r="N2497" t="str">
        <f t="shared" si="197"/>
        <v/>
      </c>
      <c r="O2497" t="str">
        <f t="array" ref="O2497">IFERROR(INDEX($L$4:$L$5000,_xlfn.AGGREGATE(15,6,IF($L$4:$L$5000&lt;&gt;"",ROW($L$4:$L$5000)-ROW($L$4)+1,NA()),ROWS($O$4:O2497))),"")</f>
        <v/>
      </c>
      <c r="P2497" t="str">
        <f>IF(O2497="","",IF(INDEX(TabPlayer2[Players],MATCH(P2496,TabPlayer2[Players],0)+1)="",$B$4,INDEX(TabPlayer2[Players],MATCH(P2496,TabPlayer2[Players],0)+1)))</f>
        <v/>
      </c>
      <c r="Q2497" t="str">
        <f t="shared" si="194"/>
        <v/>
      </c>
      <c r="R2497" t="str">
        <f>IF(TabResults[[#This Row],[Games-Periods-Players]]="","",1)</f>
        <v/>
      </c>
    </row>
    <row r="2498" spans="10:18" hidden="1" x14ac:dyDescent="0.25">
      <c r="J2498" s="11" t="str">
        <f t="shared" si="193"/>
        <v/>
      </c>
      <c r="K2498" t="str">
        <f>IF(ROW()-ROW($K$4)+1&gt;COUNTA($J$4:$J$5000)*COUNTA(TabPP[Players playing]),"",INDEX($J$4:$J$5000,INT((ROW()-ROW($K$4))/COUNTA(TabPP[Players playing])+1))&amp;"-"&amp;INDEX(TabPP[Players playing],MOD(ROW()-ROW($K$4),COUNTA(TabPP[Players playing]))+1))</f>
        <v>-P5-</v>
      </c>
      <c r="L2498" t="str">
        <f t="shared" si="195"/>
        <v/>
      </c>
      <c r="M2498" t="str">
        <f t="shared" si="196"/>
        <v/>
      </c>
      <c r="N2498" t="str">
        <f t="shared" si="197"/>
        <v/>
      </c>
      <c r="O2498" t="str">
        <f t="array" ref="O2498">IFERROR(INDEX($L$4:$L$5000,_xlfn.AGGREGATE(15,6,IF($L$4:$L$5000&lt;&gt;"",ROW($L$4:$L$5000)-ROW($L$4)+1,NA()),ROWS($O$4:O2498))),"")</f>
        <v/>
      </c>
      <c r="P2498" t="str">
        <f>IF(O2498="","",IF(INDEX(TabPlayer2[Players],MATCH(P2497,TabPlayer2[Players],0)+1)="",$B$4,INDEX(TabPlayer2[Players],MATCH(P2497,TabPlayer2[Players],0)+1)))</f>
        <v/>
      </c>
      <c r="Q2498" t="str">
        <f t="shared" si="194"/>
        <v/>
      </c>
      <c r="R2498" t="str">
        <f>IF(TabResults[[#This Row],[Games-Periods-Players]]="","",1)</f>
        <v/>
      </c>
    </row>
    <row r="2499" spans="10:18" hidden="1" x14ac:dyDescent="0.25">
      <c r="J2499" s="11" t="str">
        <f t="shared" si="193"/>
        <v/>
      </c>
      <c r="K2499" t="str">
        <f>IF(ROW()-ROW($K$4)+1&gt;COUNTA($J$4:$J$5000)*COUNTA(TabPP[Players playing]),"",INDEX($J$4:$J$5000,INT((ROW()-ROW($K$4))/COUNTA(TabPP[Players playing])+1))&amp;"-"&amp;INDEX(TabPP[Players playing],MOD(ROW()-ROW($K$4),COUNTA(TabPP[Players playing]))+1))</f>
        <v>-P5-</v>
      </c>
      <c r="L2499" t="str">
        <f t="shared" si="195"/>
        <v/>
      </c>
      <c r="M2499" t="str">
        <f t="shared" si="196"/>
        <v/>
      </c>
      <c r="N2499" t="str">
        <f t="shared" si="197"/>
        <v/>
      </c>
      <c r="O2499" t="str">
        <f t="array" ref="O2499">IFERROR(INDEX($L$4:$L$5000,_xlfn.AGGREGATE(15,6,IF($L$4:$L$5000&lt;&gt;"",ROW($L$4:$L$5000)-ROW($L$4)+1,NA()),ROWS($O$4:O2499))),"")</f>
        <v/>
      </c>
      <c r="P2499" t="str">
        <f>IF(O2499="","",IF(INDEX(TabPlayer2[Players],MATCH(P2498,TabPlayer2[Players],0)+1)="",$B$4,INDEX(TabPlayer2[Players],MATCH(P2498,TabPlayer2[Players],0)+1)))</f>
        <v/>
      </c>
      <c r="Q2499" t="str">
        <f t="shared" si="194"/>
        <v/>
      </c>
      <c r="R2499" t="str">
        <f>IF(TabResults[[#This Row],[Games-Periods-Players]]="","",1)</f>
        <v/>
      </c>
    </row>
    <row r="2500" spans="10:18" hidden="1" x14ac:dyDescent="0.25">
      <c r="J2500" s="11" t="str">
        <f t="shared" ref="J2500:J2563" si="198">IF(ROW()-ROW($J$4)+1&gt;COUNTA($D$4:$D$23)*COUNTA($F$4:$F$23),"",INDEX($D$4:$D$23,INT((ROW()-ROW($J$4))/COUNTA($F$4:$F$23)+1))&amp;"-"&amp;INDEX($F$4:$F$23,MOD(ROW()-ROW($J$4),COUNTA($F$4:$F$23))+1))</f>
        <v/>
      </c>
      <c r="K2500" t="str">
        <f>IF(ROW()-ROW($K$4)+1&gt;COUNTA($J$4:$J$5000)*COUNTA(TabPP[Players playing]),"",INDEX($J$4:$J$5000,INT((ROW()-ROW($K$4))/COUNTA(TabPP[Players playing])+1))&amp;"-"&amp;INDEX(TabPP[Players playing],MOD(ROW()-ROW($K$4),COUNTA(TabPP[Players playing]))+1))</f>
        <v>-P5-</v>
      </c>
      <c r="L2500" t="str">
        <f t="shared" si="195"/>
        <v/>
      </c>
      <c r="M2500" t="str">
        <f t="shared" si="196"/>
        <v/>
      </c>
      <c r="N2500" t="str">
        <f t="shared" si="197"/>
        <v/>
      </c>
      <c r="O2500" t="str">
        <f t="array" ref="O2500">IFERROR(INDEX($L$4:$L$5000,_xlfn.AGGREGATE(15,6,IF($L$4:$L$5000&lt;&gt;"",ROW($L$4:$L$5000)-ROW($L$4)+1,NA()),ROWS($O$4:O2500))),"")</f>
        <v/>
      </c>
      <c r="P2500" t="str">
        <f>IF(O2500="","",IF(INDEX(TabPlayer2[Players],MATCH(P2499,TabPlayer2[Players],0)+1)="",$B$4,INDEX(TabPlayer2[Players],MATCH(P2499,TabPlayer2[Players],0)+1)))</f>
        <v/>
      </c>
      <c r="Q2500" t="str">
        <f t="shared" ref="Q2500:Q2563" si="199">IF(O2500="","",M2500&amp;"-"&amp;N2500&amp;"-"&amp;P2500)</f>
        <v/>
      </c>
      <c r="R2500" t="str">
        <f>IF(TabResults[[#This Row],[Games-Periods-Players]]="","",1)</f>
        <v/>
      </c>
    </row>
    <row r="2501" spans="10:18" hidden="1" x14ac:dyDescent="0.25">
      <c r="J2501" s="11" t="str">
        <f t="shared" si="198"/>
        <v/>
      </c>
      <c r="K2501" t="str">
        <f>IF(ROW()-ROW($K$4)+1&gt;COUNTA($J$4:$J$5000)*COUNTA(TabPP[Players playing]),"",INDEX($J$4:$J$5000,INT((ROW()-ROW($K$4))/COUNTA(TabPP[Players playing])+1))&amp;"-"&amp;INDEX(TabPP[Players playing],MOD(ROW()-ROW($K$4),COUNTA(TabPP[Players playing]))+1))</f>
        <v>-P5-</v>
      </c>
      <c r="L2501" t="str">
        <f t="shared" ref="L2501:L2564" si="200">IF(LEN(K2501)&gt;=9,K2501,"")</f>
        <v/>
      </c>
      <c r="M2501" t="str">
        <f t="shared" ref="M2501:M2564" si="201">TRIM(LEFT(SUBSTITUTE(O2501,"-",REPT(" ",LEN(O2501))),LEN(O2501)))</f>
        <v/>
      </c>
      <c r="N2501" t="str">
        <f t="shared" ref="N2501:N2564" si="202">TRIM(MID(SUBSTITUTE(O2501,"-",REPT(" ",LEN(O2501))),(2-1)*LEN(O2501)+1,LEN(O2501)))</f>
        <v/>
      </c>
      <c r="O2501" t="str">
        <f t="array" ref="O2501">IFERROR(INDEX($L$4:$L$5000,_xlfn.AGGREGATE(15,6,IF($L$4:$L$5000&lt;&gt;"",ROW($L$4:$L$5000)-ROW($L$4)+1,NA()),ROWS($O$4:O2501))),"")</f>
        <v/>
      </c>
      <c r="P2501" t="str">
        <f>IF(O2501="","",IF(INDEX(TabPlayer2[Players],MATCH(P2500,TabPlayer2[Players],0)+1)="",$B$4,INDEX(TabPlayer2[Players],MATCH(P2500,TabPlayer2[Players],0)+1)))</f>
        <v/>
      </c>
      <c r="Q2501" t="str">
        <f t="shared" si="199"/>
        <v/>
      </c>
      <c r="R2501" t="str">
        <f>IF(TabResults[[#This Row],[Games-Periods-Players]]="","",1)</f>
        <v/>
      </c>
    </row>
    <row r="2502" spans="10:18" hidden="1" x14ac:dyDescent="0.25">
      <c r="J2502" s="11" t="str">
        <f t="shared" si="198"/>
        <v/>
      </c>
      <c r="K2502" t="str">
        <f>IF(ROW()-ROW($K$4)+1&gt;COUNTA($J$4:$J$5000)*COUNTA(TabPP[Players playing]),"",INDEX($J$4:$J$5000,INT((ROW()-ROW($K$4))/COUNTA(TabPP[Players playing])+1))&amp;"-"&amp;INDEX(TabPP[Players playing],MOD(ROW()-ROW($K$4),COUNTA(TabPP[Players playing]))+1))</f>
        <v>-P5-</v>
      </c>
      <c r="L2502" t="str">
        <f t="shared" si="200"/>
        <v/>
      </c>
      <c r="M2502" t="str">
        <f t="shared" si="201"/>
        <v/>
      </c>
      <c r="N2502" t="str">
        <f t="shared" si="202"/>
        <v/>
      </c>
      <c r="O2502" t="str">
        <f t="array" ref="O2502">IFERROR(INDEX($L$4:$L$5000,_xlfn.AGGREGATE(15,6,IF($L$4:$L$5000&lt;&gt;"",ROW($L$4:$L$5000)-ROW($L$4)+1,NA()),ROWS($O$4:O2502))),"")</f>
        <v/>
      </c>
      <c r="P2502" t="str">
        <f>IF(O2502="","",IF(INDEX(TabPlayer2[Players],MATCH(P2501,TabPlayer2[Players],0)+1)="",$B$4,INDEX(TabPlayer2[Players],MATCH(P2501,TabPlayer2[Players],0)+1)))</f>
        <v/>
      </c>
      <c r="Q2502" t="str">
        <f t="shared" si="199"/>
        <v/>
      </c>
      <c r="R2502" t="str">
        <f>IF(TabResults[[#This Row],[Games-Periods-Players]]="","",1)</f>
        <v/>
      </c>
    </row>
    <row r="2503" spans="10:18" hidden="1" x14ac:dyDescent="0.25">
      <c r="J2503" s="11" t="str">
        <f t="shared" si="198"/>
        <v/>
      </c>
      <c r="K2503" t="str">
        <f>IF(ROW()-ROW($K$4)+1&gt;COUNTA($J$4:$J$5000)*COUNTA(TabPP[Players playing]),"",INDEX($J$4:$J$5000,INT((ROW()-ROW($K$4))/COUNTA(TabPP[Players playing])+1))&amp;"-"&amp;INDEX(TabPP[Players playing],MOD(ROW()-ROW($K$4),COUNTA(TabPP[Players playing]))+1))</f>
        <v>-P5-</v>
      </c>
      <c r="L2503" t="str">
        <f t="shared" si="200"/>
        <v/>
      </c>
      <c r="M2503" t="str">
        <f t="shared" si="201"/>
        <v/>
      </c>
      <c r="N2503" t="str">
        <f t="shared" si="202"/>
        <v/>
      </c>
      <c r="O2503" t="str">
        <f t="array" ref="O2503">IFERROR(INDEX($L$4:$L$5000,_xlfn.AGGREGATE(15,6,IF($L$4:$L$5000&lt;&gt;"",ROW($L$4:$L$5000)-ROW($L$4)+1,NA()),ROWS($O$4:O2503))),"")</f>
        <v/>
      </c>
      <c r="P2503" t="str">
        <f>IF(O2503="","",IF(INDEX(TabPlayer2[Players],MATCH(P2502,TabPlayer2[Players],0)+1)="",$B$4,INDEX(TabPlayer2[Players],MATCH(P2502,TabPlayer2[Players],0)+1)))</f>
        <v/>
      </c>
      <c r="Q2503" t="str">
        <f t="shared" si="199"/>
        <v/>
      </c>
      <c r="R2503" t="str">
        <f>IF(TabResults[[#This Row],[Games-Periods-Players]]="","",1)</f>
        <v/>
      </c>
    </row>
    <row r="2504" spans="10:18" hidden="1" x14ac:dyDescent="0.25">
      <c r="J2504" s="11" t="str">
        <f t="shared" si="198"/>
        <v/>
      </c>
      <c r="K2504" t="str">
        <f>IF(ROW()-ROW($K$4)+1&gt;COUNTA($J$4:$J$5000)*COUNTA(TabPP[Players playing]),"",INDEX($J$4:$J$5000,INT((ROW()-ROW($K$4))/COUNTA(TabPP[Players playing])+1))&amp;"-"&amp;INDEX(TabPP[Players playing],MOD(ROW()-ROW($K$4),COUNTA(TabPP[Players playing]))+1))</f>
        <v>-P6-PP1</v>
      </c>
      <c r="L2504" t="str">
        <f t="shared" si="200"/>
        <v/>
      </c>
      <c r="M2504" t="str">
        <f t="shared" si="201"/>
        <v/>
      </c>
      <c r="N2504" t="str">
        <f t="shared" si="202"/>
        <v/>
      </c>
      <c r="O2504" t="str">
        <f t="array" ref="O2504">IFERROR(INDEX($L$4:$L$5000,_xlfn.AGGREGATE(15,6,IF($L$4:$L$5000&lt;&gt;"",ROW($L$4:$L$5000)-ROW($L$4)+1,NA()),ROWS($O$4:O2504))),"")</f>
        <v/>
      </c>
      <c r="P2504" t="str">
        <f>IF(O2504="","",IF(INDEX(TabPlayer2[Players],MATCH(P2503,TabPlayer2[Players],0)+1)="",$B$4,INDEX(TabPlayer2[Players],MATCH(P2503,TabPlayer2[Players],0)+1)))</f>
        <v/>
      </c>
      <c r="Q2504" t="str">
        <f t="shared" si="199"/>
        <v/>
      </c>
      <c r="R2504" t="str">
        <f>IF(TabResults[[#This Row],[Games-Periods-Players]]="","",1)</f>
        <v/>
      </c>
    </row>
    <row r="2505" spans="10:18" hidden="1" x14ac:dyDescent="0.25">
      <c r="J2505" s="11" t="str">
        <f t="shared" si="198"/>
        <v/>
      </c>
      <c r="K2505" t="str">
        <f>IF(ROW()-ROW($K$4)+1&gt;COUNTA($J$4:$J$5000)*COUNTA(TabPP[Players playing]),"",INDEX($J$4:$J$5000,INT((ROW()-ROW($K$4))/COUNTA(TabPP[Players playing])+1))&amp;"-"&amp;INDEX(TabPP[Players playing],MOD(ROW()-ROW($K$4),COUNTA(TabPP[Players playing]))+1))</f>
        <v>-P6-PP2</v>
      </c>
      <c r="L2505" t="str">
        <f t="shared" si="200"/>
        <v/>
      </c>
      <c r="M2505" t="str">
        <f t="shared" si="201"/>
        <v/>
      </c>
      <c r="N2505" t="str">
        <f t="shared" si="202"/>
        <v/>
      </c>
      <c r="O2505" t="str">
        <f t="array" ref="O2505">IFERROR(INDEX($L$4:$L$5000,_xlfn.AGGREGATE(15,6,IF($L$4:$L$5000&lt;&gt;"",ROW($L$4:$L$5000)-ROW($L$4)+1,NA()),ROWS($O$4:O2505))),"")</f>
        <v/>
      </c>
      <c r="P2505" t="str">
        <f>IF(O2505="","",IF(INDEX(TabPlayer2[Players],MATCH(P2504,TabPlayer2[Players],0)+1)="",$B$4,INDEX(TabPlayer2[Players],MATCH(P2504,TabPlayer2[Players],0)+1)))</f>
        <v/>
      </c>
      <c r="Q2505" t="str">
        <f t="shared" si="199"/>
        <v/>
      </c>
      <c r="R2505" t="str">
        <f>IF(TabResults[[#This Row],[Games-Periods-Players]]="","",1)</f>
        <v/>
      </c>
    </row>
    <row r="2506" spans="10:18" hidden="1" x14ac:dyDescent="0.25">
      <c r="J2506" s="11" t="str">
        <f t="shared" si="198"/>
        <v/>
      </c>
      <c r="K2506" t="str">
        <f>IF(ROW()-ROW($K$4)+1&gt;COUNTA($J$4:$J$5000)*COUNTA(TabPP[Players playing]),"",INDEX($J$4:$J$5000,INT((ROW()-ROW($K$4))/COUNTA(TabPP[Players playing])+1))&amp;"-"&amp;INDEX(TabPP[Players playing],MOD(ROW()-ROW($K$4),COUNTA(TabPP[Players playing]))+1))</f>
        <v>-P6-PP3</v>
      </c>
      <c r="L2506" t="str">
        <f t="shared" si="200"/>
        <v/>
      </c>
      <c r="M2506" t="str">
        <f t="shared" si="201"/>
        <v/>
      </c>
      <c r="N2506" t="str">
        <f t="shared" si="202"/>
        <v/>
      </c>
      <c r="O2506" t="str">
        <f t="array" ref="O2506">IFERROR(INDEX($L$4:$L$5000,_xlfn.AGGREGATE(15,6,IF($L$4:$L$5000&lt;&gt;"",ROW($L$4:$L$5000)-ROW($L$4)+1,NA()),ROWS($O$4:O2506))),"")</f>
        <v/>
      </c>
      <c r="P2506" t="str">
        <f>IF(O2506="","",IF(INDEX(TabPlayer2[Players],MATCH(P2505,TabPlayer2[Players],0)+1)="",$B$4,INDEX(TabPlayer2[Players],MATCH(P2505,TabPlayer2[Players],0)+1)))</f>
        <v/>
      </c>
      <c r="Q2506" t="str">
        <f t="shared" si="199"/>
        <v/>
      </c>
      <c r="R2506" t="str">
        <f>IF(TabResults[[#This Row],[Games-Periods-Players]]="","",1)</f>
        <v/>
      </c>
    </row>
    <row r="2507" spans="10:18" hidden="1" x14ac:dyDescent="0.25">
      <c r="J2507" s="11" t="str">
        <f t="shared" si="198"/>
        <v/>
      </c>
      <c r="K2507" t="str">
        <f>IF(ROW()-ROW($K$4)+1&gt;COUNTA($J$4:$J$5000)*COUNTA(TabPP[Players playing]),"",INDEX($J$4:$J$5000,INT((ROW()-ROW($K$4))/COUNTA(TabPP[Players playing])+1))&amp;"-"&amp;INDEX(TabPP[Players playing],MOD(ROW()-ROW($K$4),COUNTA(TabPP[Players playing]))+1))</f>
        <v>-P6-PP4</v>
      </c>
      <c r="L2507" t="str">
        <f t="shared" si="200"/>
        <v/>
      </c>
      <c r="M2507" t="str">
        <f t="shared" si="201"/>
        <v/>
      </c>
      <c r="N2507" t="str">
        <f t="shared" si="202"/>
        <v/>
      </c>
      <c r="O2507" t="str">
        <f t="array" ref="O2507">IFERROR(INDEX($L$4:$L$5000,_xlfn.AGGREGATE(15,6,IF($L$4:$L$5000&lt;&gt;"",ROW($L$4:$L$5000)-ROW($L$4)+1,NA()),ROWS($O$4:O2507))),"")</f>
        <v/>
      </c>
      <c r="P2507" t="str">
        <f>IF(O2507="","",IF(INDEX(TabPlayer2[Players],MATCH(P2506,TabPlayer2[Players],0)+1)="",$B$4,INDEX(TabPlayer2[Players],MATCH(P2506,TabPlayer2[Players],0)+1)))</f>
        <v/>
      </c>
      <c r="Q2507" t="str">
        <f t="shared" si="199"/>
        <v/>
      </c>
      <c r="R2507" t="str">
        <f>IF(TabResults[[#This Row],[Games-Periods-Players]]="","",1)</f>
        <v/>
      </c>
    </row>
    <row r="2508" spans="10:18" hidden="1" x14ac:dyDescent="0.25">
      <c r="J2508" s="11" t="str">
        <f t="shared" si="198"/>
        <v/>
      </c>
      <c r="K2508" t="str">
        <f>IF(ROW()-ROW($K$4)+1&gt;COUNTA($J$4:$J$5000)*COUNTA(TabPP[Players playing]),"",INDEX($J$4:$J$5000,INT((ROW()-ROW($K$4))/COUNTA(TabPP[Players playing])+1))&amp;"-"&amp;INDEX(TabPP[Players playing],MOD(ROW()-ROW($K$4),COUNTA(TabPP[Players playing]))+1))</f>
        <v>-P6-PP5</v>
      </c>
      <c r="L2508" t="str">
        <f t="shared" si="200"/>
        <v/>
      </c>
      <c r="M2508" t="str">
        <f t="shared" si="201"/>
        <v/>
      </c>
      <c r="N2508" t="str">
        <f t="shared" si="202"/>
        <v/>
      </c>
      <c r="O2508" t="str">
        <f t="array" ref="O2508">IFERROR(INDEX($L$4:$L$5000,_xlfn.AGGREGATE(15,6,IF($L$4:$L$5000&lt;&gt;"",ROW($L$4:$L$5000)-ROW($L$4)+1,NA()),ROWS($O$4:O2508))),"")</f>
        <v/>
      </c>
      <c r="P2508" t="str">
        <f>IF(O2508="","",IF(INDEX(TabPlayer2[Players],MATCH(P2507,TabPlayer2[Players],0)+1)="",$B$4,INDEX(TabPlayer2[Players],MATCH(P2507,TabPlayer2[Players],0)+1)))</f>
        <v/>
      </c>
      <c r="Q2508" t="str">
        <f t="shared" si="199"/>
        <v/>
      </c>
      <c r="R2508" t="str">
        <f>IF(TabResults[[#This Row],[Games-Periods-Players]]="","",1)</f>
        <v/>
      </c>
    </row>
    <row r="2509" spans="10:18" hidden="1" x14ac:dyDescent="0.25">
      <c r="J2509" s="11" t="str">
        <f t="shared" si="198"/>
        <v/>
      </c>
      <c r="K2509" t="str">
        <f>IF(ROW()-ROW($K$4)+1&gt;COUNTA($J$4:$J$5000)*COUNTA(TabPP[Players playing]),"",INDEX($J$4:$J$5000,INT((ROW()-ROW($K$4))/COUNTA(TabPP[Players playing])+1))&amp;"-"&amp;INDEX(TabPP[Players playing],MOD(ROW()-ROW($K$4),COUNTA(TabPP[Players playing]))+1))</f>
        <v>-P6-</v>
      </c>
      <c r="L2509" t="str">
        <f t="shared" si="200"/>
        <v/>
      </c>
      <c r="M2509" t="str">
        <f t="shared" si="201"/>
        <v/>
      </c>
      <c r="N2509" t="str">
        <f t="shared" si="202"/>
        <v/>
      </c>
      <c r="O2509" t="str">
        <f t="array" ref="O2509">IFERROR(INDEX($L$4:$L$5000,_xlfn.AGGREGATE(15,6,IF($L$4:$L$5000&lt;&gt;"",ROW($L$4:$L$5000)-ROW($L$4)+1,NA()),ROWS($O$4:O2509))),"")</f>
        <v/>
      </c>
      <c r="P2509" t="str">
        <f>IF(O2509="","",IF(INDEX(TabPlayer2[Players],MATCH(P2508,TabPlayer2[Players],0)+1)="",$B$4,INDEX(TabPlayer2[Players],MATCH(P2508,TabPlayer2[Players],0)+1)))</f>
        <v/>
      </c>
      <c r="Q2509" t="str">
        <f t="shared" si="199"/>
        <v/>
      </c>
      <c r="R2509" t="str">
        <f>IF(TabResults[[#This Row],[Games-Periods-Players]]="","",1)</f>
        <v/>
      </c>
    </row>
    <row r="2510" spans="10:18" hidden="1" x14ac:dyDescent="0.25">
      <c r="J2510" s="11" t="str">
        <f t="shared" si="198"/>
        <v/>
      </c>
      <c r="K2510" t="str">
        <f>IF(ROW()-ROW($K$4)+1&gt;COUNTA($J$4:$J$5000)*COUNTA(TabPP[Players playing]),"",INDEX($J$4:$J$5000,INT((ROW()-ROW($K$4))/COUNTA(TabPP[Players playing])+1))&amp;"-"&amp;INDEX(TabPP[Players playing],MOD(ROW()-ROW($K$4),COUNTA(TabPP[Players playing]))+1))</f>
        <v>-P6-</v>
      </c>
      <c r="L2510" t="str">
        <f t="shared" si="200"/>
        <v/>
      </c>
      <c r="M2510" t="str">
        <f t="shared" si="201"/>
        <v/>
      </c>
      <c r="N2510" t="str">
        <f t="shared" si="202"/>
        <v/>
      </c>
      <c r="O2510" t="str">
        <f t="array" ref="O2510">IFERROR(INDEX($L$4:$L$5000,_xlfn.AGGREGATE(15,6,IF($L$4:$L$5000&lt;&gt;"",ROW($L$4:$L$5000)-ROW($L$4)+1,NA()),ROWS($O$4:O2510))),"")</f>
        <v/>
      </c>
      <c r="P2510" t="str">
        <f>IF(O2510="","",IF(INDEX(TabPlayer2[Players],MATCH(P2509,TabPlayer2[Players],0)+1)="",$B$4,INDEX(TabPlayer2[Players],MATCH(P2509,TabPlayer2[Players],0)+1)))</f>
        <v/>
      </c>
      <c r="Q2510" t="str">
        <f t="shared" si="199"/>
        <v/>
      </c>
      <c r="R2510" t="str">
        <f>IF(TabResults[[#This Row],[Games-Periods-Players]]="","",1)</f>
        <v/>
      </c>
    </row>
    <row r="2511" spans="10:18" hidden="1" x14ac:dyDescent="0.25">
      <c r="J2511" s="11" t="str">
        <f t="shared" si="198"/>
        <v/>
      </c>
      <c r="K2511" t="str">
        <f>IF(ROW()-ROW($K$4)+1&gt;COUNTA($J$4:$J$5000)*COUNTA(TabPP[Players playing]),"",INDEX($J$4:$J$5000,INT((ROW()-ROW($K$4))/COUNTA(TabPP[Players playing])+1))&amp;"-"&amp;INDEX(TabPP[Players playing],MOD(ROW()-ROW($K$4),COUNTA(TabPP[Players playing]))+1))</f>
        <v>-P6-</v>
      </c>
      <c r="L2511" t="str">
        <f t="shared" si="200"/>
        <v/>
      </c>
      <c r="M2511" t="str">
        <f t="shared" si="201"/>
        <v/>
      </c>
      <c r="N2511" t="str">
        <f t="shared" si="202"/>
        <v/>
      </c>
      <c r="O2511" t="str">
        <f t="array" ref="O2511">IFERROR(INDEX($L$4:$L$5000,_xlfn.AGGREGATE(15,6,IF($L$4:$L$5000&lt;&gt;"",ROW($L$4:$L$5000)-ROW($L$4)+1,NA()),ROWS($O$4:O2511))),"")</f>
        <v/>
      </c>
      <c r="P2511" t="str">
        <f>IF(O2511="","",IF(INDEX(TabPlayer2[Players],MATCH(P2510,TabPlayer2[Players],0)+1)="",$B$4,INDEX(TabPlayer2[Players],MATCH(P2510,TabPlayer2[Players],0)+1)))</f>
        <v/>
      </c>
      <c r="Q2511" t="str">
        <f t="shared" si="199"/>
        <v/>
      </c>
      <c r="R2511" t="str">
        <f>IF(TabResults[[#This Row],[Games-Periods-Players]]="","",1)</f>
        <v/>
      </c>
    </row>
    <row r="2512" spans="10:18" hidden="1" x14ac:dyDescent="0.25">
      <c r="J2512" s="11" t="str">
        <f t="shared" si="198"/>
        <v/>
      </c>
      <c r="K2512" t="str">
        <f>IF(ROW()-ROW($K$4)+1&gt;COUNTA($J$4:$J$5000)*COUNTA(TabPP[Players playing]),"",INDEX($J$4:$J$5000,INT((ROW()-ROW($K$4))/COUNTA(TabPP[Players playing])+1))&amp;"-"&amp;INDEX(TabPP[Players playing],MOD(ROW()-ROW($K$4),COUNTA(TabPP[Players playing]))+1))</f>
        <v>-P6-</v>
      </c>
      <c r="L2512" t="str">
        <f t="shared" si="200"/>
        <v/>
      </c>
      <c r="M2512" t="str">
        <f t="shared" si="201"/>
        <v/>
      </c>
      <c r="N2512" t="str">
        <f t="shared" si="202"/>
        <v/>
      </c>
      <c r="O2512" t="str">
        <f t="array" ref="O2512">IFERROR(INDEX($L$4:$L$5000,_xlfn.AGGREGATE(15,6,IF($L$4:$L$5000&lt;&gt;"",ROW($L$4:$L$5000)-ROW($L$4)+1,NA()),ROWS($O$4:O2512))),"")</f>
        <v/>
      </c>
      <c r="P2512" t="str">
        <f>IF(O2512="","",IF(INDEX(TabPlayer2[Players],MATCH(P2511,TabPlayer2[Players],0)+1)="",$B$4,INDEX(TabPlayer2[Players],MATCH(P2511,TabPlayer2[Players],0)+1)))</f>
        <v/>
      </c>
      <c r="Q2512" t="str">
        <f t="shared" si="199"/>
        <v/>
      </c>
      <c r="R2512" t="str">
        <f>IF(TabResults[[#This Row],[Games-Periods-Players]]="","",1)</f>
        <v/>
      </c>
    </row>
    <row r="2513" spans="10:18" hidden="1" x14ac:dyDescent="0.25">
      <c r="J2513" s="11" t="str">
        <f t="shared" si="198"/>
        <v/>
      </c>
      <c r="K2513" t="str">
        <f>IF(ROW()-ROW($K$4)+1&gt;COUNTA($J$4:$J$5000)*COUNTA(TabPP[Players playing]),"",INDEX($J$4:$J$5000,INT((ROW()-ROW($K$4))/COUNTA(TabPP[Players playing])+1))&amp;"-"&amp;INDEX(TabPP[Players playing],MOD(ROW()-ROW($K$4),COUNTA(TabPP[Players playing]))+1))</f>
        <v>-P6-</v>
      </c>
      <c r="L2513" t="str">
        <f t="shared" si="200"/>
        <v/>
      </c>
      <c r="M2513" t="str">
        <f t="shared" si="201"/>
        <v/>
      </c>
      <c r="N2513" t="str">
        <f t="shared" si="202"/>
        <v/>
      </c>
      <c r="O2513" t="str">
        <f t="array" ref="O2513">IFERROR(INDEX($L$4:$L$5000,_xlfn.AGGREGATE(15,6,IF($L$4:$L$5000&lt;&gt;"",ROW($L$4:$L$5000)-ROW($L$4)+1,NA()),ROWS($O$4:O2513))),"")</f>
        <v/>
      </c>
      <c r="P2513" t="str">
        <f>IF(O2513="","",IF(INDEX(TabPlayer2[Players],MATCH(P2512,TabPlayer2[Players],0)+1)="",$B$4,INDEX(TabPlayer2[Players],MATCH(P2512,TabPlayer2[Players],0)+1)))</f>
        <v/>
      </c>
      <c r="Q2513" t="str">
        <f t="shared" si="199"/>
        <v/>
      </c>
      <c r="R2513" t="str">
        <f>IF(TabResults[[#This Row],[Games-Periods-Players]]="","",1)</f>
        <v/>
      </c>
    </row>
    <row r="2514" spans="10:18" hidden="1" x14ac:dyDescent="0.25">
      <c r="J2514" s="11" t="str">
        <f t="shared" si="198"/>
        <v/>
      </c>
      <c r="K2514" t="str">
        <f>IF(ROW()-ROW($K$4)+1&gt;COUNTA($J$4:$J$5000)*COUNTA(TabPP[Players playing]),"",INDEX($J$4:$J$5000,INT((ROW()-ROW($K$4))/COUNTA(TabPP[Players playing])+1))&amp;"-"&amp;INDEX(TabPP[Players playing],MOD(ROW()-ROW($K$4),COUNTA(TabPP[Players playing]))+1))</f>
        <v>-P6-</v>
      </c>
      <c r="L2514" t="str">
        <f t="shared" si="200"/>
        <v/>
      </c>
      <c r="M2514" t="str">
        <f t="shared" si="201"/>
        <v/>
      </c>
      <c r="N2514" t="str">
        <f t="shared" si="202"/>
        <v/>
      </c>
      <c r="O2514" t="str">
        <f t="array" ref="O2514">IFERROR(INDEX($L$4:$L$5000,_xlfn.AGGREGATE(15,6,IF($L$4:$L$5000&lt;&gt;"",ROW($L$4:$L$5000)-ROW($L$4)+1,NA()),ROWS($O$4:O2514))),"")</f>
        <v/>
      </c>
      <c r="P2514" t="str">
        <f>IF(O2514="","",IF(INDEX(TabPlayer2[Players],MATCH(P2513,TabPlayer2[Players],0)+1)="",$B$4,INDEX(TabPlayer2[Players],MATCH(P2513,TabPlayer2[Players],0)+1)))</f>
        <v/>
      </c>
      <c r="Q2514" t="str">
        <f t="shared" si="199"/>
        <v/>
      </c>
      <c r="R2514" t="str">
        <f>IF(TabResults[[#This Row],[Games-Periods-Players]]="","",1)</f>
        <v/>
      </c>
    </row>
    <row r="2515" spans="10:18" hidden="1" x14ac:dyDescent="0.25">
      <c r="J2515" s="11" t="str">
        <f t="shared" si="198"/>
        <v/>
      </c>
      <c r="K2515" t="str">
        <f>IF(ROW()-ROW($K$4)+1&gt;COUNTA($J$4:$J$5000)*COUNTA(TabPP[Players playing]),"",INDEX($J$4:$J$5000,INT((ROW()-ROW($K$4))/COUNTA(TabPP[Players playing])+1))&amp;"-"&amp;INDEX(TabPP[Players playing],MOD(ROW()-ROW($K$4),COUNTA(TabPP[Players playing]))+1))</f>
        <v>-P6-</v>
      </c>
      <c r="L2515" t="str">
        <f t="shared" si="200"/>
        <v/>
      </c>
      <c r="M2515" t="str">
        <f t="shared" si="201"/>
        <v/>
      </c>
      <c r="N2515" t="str">
        <f t="shared" si="202"/>
        <v/>
      </c>
      <c r="O2515" t="str">
        <f t="array" ref="O2515">IFERROR(INDEX($L$4:$L$5000,_xlfn.AGGREGATE(15,6,IF($L$4:$L$5000&lt;&gt;"",ROW($L$4:$L$5000)-ROW($L$4)+1,NA()),ROWS($O$4:O2515))),"")</f>
        <v/>
      </c>
      <c r="P2515" t="str">
        <f>IF(O2515="","",IF(INDEX(TabPlayer2[Players],MATCH(P2514,TabPlayer2[Players],0)+1)="",$B$4,INDEX(TabPlayer2[Players],MATCH(P2514,TabPlayer2[Players],0)+1)))</f>
        <v/>
      </c>
      <c r="Q2515" t="str">
        <f t="shared" si="199"/>
        <v/>
      </c>
      <c r="R2515" t="str">
        <f>IF(TabResults[[#This Row],[Games-Periods-Players]]="","",1)</f>
        <v/>
      </c>
    </row>
    <row r="2516" spans="10:18" hidden="1" x14ac:dyDescent="0.25">
      <c r="J2516" s="11" t="str">
        <f t="shared" si="198"/>
        <v/>
      </c>
      <c r="K2516" t="str">
        <f>IF(ROW()-ROW($K$4)+1&gt;COUNTA($J$4:$J$5000)*COUNTA(TabPP[Players playing]),"",INDEX($J$4:$J$5000,INT((ROW()-ROW($K$4))/COUNTA(TabPP[Players playing])+1))&amp;"-"&amp;INDEX(TabPP[Players playing],MOD(ROW()-ROW($K$4),COUNTA(TabPP[Players playing]))+1))</f>
        <v>-P6-</v>
      </c>
      <c r="L2516" t="str">
        <f t="shared" si="200"/>
        <v/>
      </c>
      <c r="M2516" t="str">
        <f t="shared" si="201"/>
        <v/>
      </c>
      <c r="N2516" t="str">
        <f t="shared" si="202"/>
        <v/>
      </c>
      <c r="O2516" t="str">
        <f t="array" ref="O2516">IFERROR(INDEX($L$4:$L$5000,_xlfn.AGGREGATE(15,6,IF($L$4:$L$5000&lt;&gt;"",ROW($L$4:$L$5000)-ROW($L$4)+1,NA()),ROWS($O$4:O2516))),"")</f>
        <v/>
      </c>
      <c r="P2516" t="str">
        <f>IF(O2516="","",IF(INDEX(TabPlayer2[Players],MATCH(P2515,TabPlayer2[Players],0)+1)="",$B$4,INDEX(TabPlayer2[Players],MATCH(P2515,TabPlayer2[Players],0)+1)))</f>
        <v/>
      </c>
      <c r="Q2516" t="str">
        <f t="shared" si="199"/>
        <v/>
      </c>
      <c r="R2516" t="str">
        <f>IF(TabResults[[#This Row],[Games-Periods-Players]]="","",1)</f>
        <v/>
      </c>
    </row>
    <row r="2517" spans="10:18" hidden="1" x14ac:dyDescent="0.25">
      <c r="J2517" s="11" t="str">
        <f t="shared" si="198"/>
        <v/>
      </c>
      <c r="K2517" t="str">
        <f>IF(ROW()-ROW($K$4)+1&gt;COUNTA($J$4:$J$5000)*COUNTA(TabPP[Players playing]),"",INDEX($J$4:$J$5000,INT((ROW()-ROW($K$4))/COUNTA(TabPP[Players playing])+1))&amp;"-"&amp;INDEX(TabPP[Players playing],MOD(ROW()-ROW($K$4),COUNTA(TabPP[Players playing]))+1))</f>
        <v>-P6-</v>
      </c>
      <c r="L2517" t="str">
        <f t="shared" si="200"/>
        <v/>
      </c>
      <c r="M2517" t="str">
        <f t="shared" si="201"/>
        <v/>
      </c>
      <c r="N2517" t="str">
        <f t="shared" si="202"/>
        <v/>
      </c>
      <c r="O2517" t="str">
        <f t="array" ref="O2517">IFERROR(INDEX($L$4:$L$5000,_xlfn.AGGREGATE(15,6,IF($L$4:$L$5000&lt;&gt;"",ROW($L$4:$L$5000)-ROW($L$4)+1,NA()),ROWS($O$4:O2517))),"")</f>
        <v/>
      </c>
      <c r="P2517" t="str">
        <f>IF(O2517="","",IF(INDEX(TabPlayer2[Players],MATCH(P2516,TabPlayer2[Players],0)+1)="",$B$4,INDEX(TabPlayer2[Players],MATCH(P2516,TabPlayer2[Players],0)+1)))</f>
        <v/>
      </c>
      <c r="Q2517" t="str">
        <f t="shared" si="199"/>
        <v/>
      </c>
      <c r="R2517" t="str">
        <f>IF(TabResults[[#This Row],[Games-Periods-Players]]="","",1)</f>
        <v/>
      </c>
    </row>
    <row r="2518" spans="10:18" hidden="1" x14ac:dyDescent="0.25">
      <c r="J2518" s="11" t="str">
        <f t="shared" si="198"/>
        <v/>
      </c>
      <c r="K2518" t="str">
        <f>IF(ROW()-ROW($K$4)+1&gt;COUNTA($J$4:$J$5000)*COUNTA(TabPP[Players playing]),"",INDEX($J$4:$J$5000,INT((ROW()-ROW($K$4))/COUNTA(TabPP[Players playing])+1))&amp;"-"&amp;INDEX(TabPP[Players playing],MOD(ROW()-ROW($K$4),COUNTA(TabPP[Players playing]))+1))</f>
        <v>-P6-</v>
      </c>
      <c r="L2518" t="str">
        <f t="shared" si="200"/>
        <v/>
      </c>
      <c r="M2518" t="str">
        <f t="shared" si="201"/>
        <v/>
      </c>
      <c r="N2518" t="str">
        <f t="shared" si="202"/>
        <v/>
      </c>
      <c r="O2518" t="str">
        <f t="array" ref="O2518">IFERROR(INDEX($L$4:$L$5000,_xlfn.AGGREGATE(15,6,IF($L$4:$L$5000&lt;&gt;"",ROW($L$4:$L$5000)-ROW($L$4)+1,NA()),ROWS($O$4:O2518))),"")</f>
        <v/>
      </c>
      <c r="P2518" t="str">
        <f>IF(O2518="","",IF(INDEX(TabPlayer2[Players],MATCH(P2517,TabPlayer2[Players],0)+1)="",$B$4,INDEX(TabPlayer2[Players],MATCH(P2517,TabPlayer2[Players],0)+1)))</f>
        <v/>
      </c>
      <c r="Q2518" t="str">
        <f t="shared" si="199"/>
        <v/>
      </c>
      <c r="R2518" t="str">
        <f>IF(TabResults[[#This Row],[Games-Periods-Players]]="","",1)</f>
        <v/>
      </c>
    </row>
    <row r="2519" spans="10:18" hidden="1" x14ac:dyDescent="0.25">
      <c r="J2519" s="11" t="str">
        <f t="shared" si="198"/>
        <v/>
      </c>
      <c r="K2519" t="str">
        <f>IF(ROW()-ROW($K$4)+1&gt;COUNTA($J$4:$J$5000)*COUNTA(TabPP[Players playing]),"",INDEX($J$4:$J$5000,INT((ROW()-ROW($K$4))/COUNTA(TabPP[Players playing])+1))&amp;"-"&amp;INDEX(TabPP[Players playing],MOD(ROW()-ROW($K$4),COUNTA(TabPP[Players playing]))+1))</f>
        <v>-P6-</v>
      </c>
      <c r="L2519" t="str">
        <f t="shared" si="200"/>
        <v/>
      </c>
      <c r="M2519" t="str">
        <f t="shared" si="201"/>
        <v/>
      </c>
      <c r="N2519" t="str">
        <f t="shared" si="202"/>
        <v/>
      </c>
      <c r="O2519" t="str">
        <f t="array" ref="O2519">IFERROR(INDEX($L$4:$L$5000,_xlfn.AGGREGATE(15,6,IF($L$4:$L$5000&lt;&gt;"",ROW($L$4:$L$5000)-ROW($L$4)+1,NA()),ROWS($O$4:O2519))),"")</f>
        <v/>
      </c>
      <c r="P2519" t="str">
        <f>IF(O2519="","",IF(INDEX(TabPlayer2[Players],MATCH(P2518,TabPlayer2[Players],0)+1)="",$B$4,INDEX(TabPlayer2[Players],MATCH(P2518,TabPlayer2[Players],0)+1)))</f>
        <v/>
      </c>
      <c r="Q2519" t="str">
        <f t="shared" si="199"/>
        <v/>
      </c>
      <c r="R2519" t="str">
        <f>IF(TabResults[[#This Row],[Games-Periods-Players]]="","",1)</f>
        <v/>
      </c>
    </row>
    <row r="2520" spans="10:18" hidden="1" x14ac:dyDescent="0.25">
      <c r="J2520" s="11" t="str">
        <f t="shared" si="198"/>
        <v/>
      </c>
      <c r="K2520" t="str">
        <f>IF(ROW()-ROW($K$4)+1&gt;COUNTA($J$4:$J$5000)*COUNTA(TabPP[Players playing]),"",INDEX($J$4:$J$5000,INT((ROW()-ROW($K$4))/COUNTA(TabPP[Players playing])+1))&amp;"-"&amp;INDEX(TabPP[Players playing],MOD(ROW()-ROW($K$4),COUNTA(TabPP[Players playing]))+1))</f>
        <v>-P6-</v>
      </c>
      <c r="L2520" t="str">
        <f t="shared" si="200"/>
        <v/>
      </c>
      <c r="M2520" t="str">
        <f t="shared" si="201"/>
        <v/>
      </c>
      <c r="N2520" t="str">
        <f t="shared" si="202"/>
        <v/>
      </c>
      <c r="O2520" t="str">
        <f t="array" ref="O2520">IFERROR(INDEX($L$4:$L$5000,_xlfn.AGGREGATE(15,6,IF($L$4:$L$5000&lt;&gt;"",ROW($L$4:$L$5000)-ROW($L$4)+1,NA()),ROWS($O$4:O2520))),"")</f>
        <v/>
      </c>
      <c r="P2520" t="str">
        <f>IF(O2520="","",IF(INDEX(TabPlayer2[Players],MATCH(P2519,TabPlayer2[Players],0)+1)="",$B$4,INDEX(TabPlayer2[Players],MATCH(P2519,TabPlayer2[Players],0)+1)))</f>
        <v/>
      </c>
      <c r="Q2520" t="str">
        <f t="shared" si="199"/>
        <v/>
      </c>
      <c r="R2520" t="str">
        <f>IF(TabResults[[#This Row],[Games-Periods-Players]]="","",1)</f>
        <v/>
      </c>
    </row>
    <row r="2521" spans="10:18" hidden="1" x14ac:dyDescent="0.25">
      <c r="J2521" s="11" t="str">
        <f t="shared" si="198"/>
        <v/>
      </c>
      <c r="K2521" t="str">
        <f>IF(ROW()-ROW($K$4)+1&gt;COUNTA($J$4:$J$5000)*COUNTA(TabPP[Players playing]),"",INDEX($J$4:$J$5000,INT((ROW()-ROW($K$4))/COUNTA(TabPP[Players playing])+1))&amp;"-"&amp;INDEX(TabPP[Players playing],MOD(ROW()-ROW($K$4),COUNTA(TabPP[Players playing]))+1))</f>
        <v>-P6-</v>
      </c>
      <c r="L2521" t="str">
        <f t="shared" si="200"/>
        <v/>
      </c>
      <c r="M2521" t="str">
        <f t="shared" si="201"/>
        <v/>
      </c>
      <c r="N2521" t="str">
        <f t="shared" si="202"/>
        <v/>
      </c>
      <c r="O2521" t="str">
        <f t="array" ref="O2521">IFERROR(INDEX($L$4:$L$5000,_xlfn.AGGREGATE(15,6,IF($L$4:$L$5000&lt;&gt;"",ROW($L$4:$L$5000)-ROW($L$4)+1,NA()),ROWS($O$4:O2521))),"")</f>
        <v/>
      </c>
      <c r="P2521" t="str">
        <f>IF(O2521="","",IF(INDEX(TabPlayer2[Players],MATCH(P2520,TabPlayer2[Players],0)+1)="",$B$4,INDEX(TabPlayer2[Players],MATCH(P2520,TabPlayer2[Players],0)+1)))</f>
        <v/>
      </c>
      <c r="Q2521" t="str">
        <f t="shared" si="199"/>
        <v/>
      </c>
      <c r="R2521" t="str">
        <f>IF(TabResults[[#This Row],[Games-Periods-Players]]="","",1)</f>
        <v/>
      </c>
    </row>
    <row r="2522" spans="10:18" hidden="1" x14ac:dyDescent="0.25">
      <c r="J2522" s="11" t="str">
        <f t="shared" si="198"/>
        <v/>
      </c>
      <c r="K2522" t="str">
        <f>IF(ROW()-ROW($K$4)+1&gt;COUNTA($J$4:$J$5000)*COUNTA(TabPP[Players playing]),"",INDEX($J$4:$J$5000,INT((ROW()-ROW($K$4))/COUNTA(TabPP[Players playing])+1))&amp;"-"&amp;INDEX(TabPP[Players playing],MOD(ROW()-ROW($K$4),COUNTA(TabPP[Players playing]))+1))</f>
        <v>-P6-</v>
      </c>
      <c r="L2522" t="str">
        <f t="shared" si="200"/>
        <v/>
      </c>
      <c r="M2522" t="str">
        <f t="shared" si="201"/>
        <v/>
      </c>
      <c r="N2522" t="str">
        <f t="shared" si="202"/>
        <v/>
      </c>
      <c r="O2522" t="str">
        <f t="array" ref="O2522">IFERROR(INDEX($L$4:$L$5000,_xlfn.AGGREGATE(15,6,IF($L$4:$L$5000&lt;&gt;"",ROW($L$4:$L$5000)-ROW($L$4)+1,NA()),ROWS($O$4:O2522))),"")</f>
        <v/>
      </c>
      <c r="P2522" t="str">
        <f>IF(O2522="","",IF(INDEX(TabPlayer2[Players],MATCH(P2521,TabPlayer2[Players],0)+1)="",$B$4,INDEX(TabPlayer2[Players],MATCH(P2521,TabPlayer2[Players],0)+1)))</f>
        <v/>
      </c>
      <c r="Q2522" t="str">
        <f t="shared" si="199"/>
        <v/>
      </c>
      <c r="R2522" t="str">
        <f>IF(TabResults[[#This Row],[Games-Periods-Players]]="","",1)</f>
        <v/>
      </c>
    </row>
    <row r="2523" spans="10:18" hidden="1" x14ac:dyDescent="0.25">
      <c r="J2523" s="11" t="str">
        <f t="shared" si="198"/>
        <v/>
      </c>
      <c r="K2523" t="str">
        <f>IF(ROW()-ROW($K$4)+1&gt;COUNTA($J$4:$J$5000)*COUNTA(TabPP[Players playing]),"",INDEX($J$4:$J$5000,INT((ROW()-ROW($K$4))/COUNTA(TabPP[Players playing])+1))&amp;"-"&amp;INDEX(TabPP[Players playing],MOD(ROW()-ROW($K$4),COUNTA(TabPP[Players playing]))+1))</f>
        <v>-P6-</v>
      </c>
      <c r="L2523" t="str">
        <f t="shared" si="200"/>
        <v/>
      </c>
      <c r="M2523" t="str">
        <f t="shared" si="201"/>
        <v/>
      </c>
      <c r="N2523" t="str">
        <f t="shared" si="202"/>
        <v/>
      </c>
      <c r="O2523" t="str">
        <f t="array" ref="O2523">IFERROR(INDEX($L$4:$L$5000,_xlfn.AGGREGATE(15,6,IF($L$4:$L$5000&lt;&gt;"",ROW($L$4:$L$5000)-ROW($L$4)+1,NA()),ROWS($O$4:O2523))),"")</f>
        <v/>
      </c>
      <c r="P2523" t="str">
        <f>IF(O2523="","",IF(INDEX(TabPlayer2[Players],MATCH(P2522,TabPlayer2[Players],0)+1)="",$B$4,INDEX(TabPlayer2[Players],MATCH(P2522,TabPlayer2[Players],0)+1)))</f>
        <v/>
      </c>
      <c r="Q2523" t="str">
        <f t="shared" si="199"/>
        <v/>
      </c>
      <c r="R2523" t="str">
        <f>IF(TabResults[[#This Row],[Games-Periods-Players]]="","",1)</f>
        <v/>
      </c>
    </row>
    <row r="2524" spans="10:18" hidden="1" x14ac:dyDescent="0.25">
      <c r="J2524" s="11" t="str">
        <f t="shared" si="198"/>
        <v/>
      </c>
      <c r="K2524" t="str">
        <f>IF(ROW()-ROW($K$4)+1&gt;COUNTA($J$4:$J$5000)*COUNTA(TabPP[Players playing]),"",INDEX($J$4:$J$5000,INT((ROW()-ROW($K$4))/COUNTA(TabPP[Players playing])+1))&amp;"-"&amp;INDEX(TabPP[Players playing],MOD(ROW()-ROW($K$4),COUNTA(TabPP[Players playing]))+1))</f>
        <v>-P7-PP1</v>
      </c>
      <c r="L2524" t="str">
        <f t="shared" si="200"/>
        <v/>
      </c>
      <c r="M2524" t="str">
        <f t="shared" si="201"/>
        <v/>
      </c>
      <c r="N2524" t="str">
        <f t="shared" si="202"/>
        <v/>
      </c>
      <c r="O2524" t="str">
        <f t="array" ref="O2524">IFERROR(INDEX($L$4:$L$5000,_xlfn.AGGREGATE(15,6,IF($L$4:$L$5000&lt;&gt;"",ROW($L$4:$L$5000)-ROW($L$4)+1,NA()),ROWS($O$4:O2524))),"")</f>
        <v/>
      </c>
      <c r="P2524" t="str">
        <f>IF(O2524="","",IF(INDEX(TabPlayer2[Players],MATCH(P2523,TabPlayer2[Players],0)+1)="",$B$4,INDEX(TabPlayer2[Players],MATCH(P2523,TabPlayer2[Players],0)+1)))</f>
        <v/>
      </c>
      <c r="Q2524" t="str">
        <f t="shared" si="199"/>
        <v/>
      </c>
      <c r="R2524" t="str">
        <f>IF(TabResults[[#This Row],[Games-Periods-Players]]="","",1)</f>
        <v/>
      </c>
    </row>
    <row r="2525" spans="10:18" hidden="1" x14ac:dyDescent="0.25">
      <c r="J2525" s="11" t="str">
        <f t="shared" si="198"/>
        <v/>
      </c>
      <c r="K2525" t="str">
        <f>IF(ROW()-ROW($K$4)+1&gt;COUNTA($J$4:$J$5000)*COUNTA(TabPP[Players playing]),"",INDEX($J$4:$J$5000,INT((ROW()-ROW($K$4))/COUNTA(TabPP[Players playing])+1))&amp;"-"&amp;INDEX(TabPP[Players playing],MOD(ROW()-ROW($K$4),COUNTA(TabPP[Players playing]))+1))</f>
        <v>-P7-PP2</v>
      </c>
      <c r="L2525" t="str">
        <f t="shared" si="200"/>
        <v/>
      </c>
      <c r="M2525" t="str">
        <f t="shared" si="201"/>
        <v/>
      </c>
      <c r="N2525" t="str">
        <f t="shared" si="202"/>
        <v/>
      </c>
      <c r="O2525" t="str">
        <f t="array" ref="O2525">IFERROR(INDEX($L$4:$L$5000,_xlfn.AGGREGATE(15,6,IF($L$4:$L$5000&lt;&gt;"",ROW($L$4:$L$5000)-ROW($L$4)+1,NA()),ROWS($O$4:O2525))),"")</f>
        <v/>
      </c>
      <c r="P2525" t="str">
        <f>IF(O2525="","",IF(INDEX(TabPlayer2[Players],MATCH(P2524,TabPlayer2[Players],0)+1)="",$B$4,INDEX(TabPlayer2[Players],MATCH(P2524,TabPlayer2[Players],0)+1)))</f>
        <v/>
      </c>
      <c r="Q2525" t="str">
        <f t="shared" si="199"/>
        <v/>
      </c>
      <c r="R2525" t="str">
        <f>IF(TabResults[[#This Row],[Games-Periods-Players]]="","",1)</f>
        <v/>
      </c>
    </row>
    <row r="2526" spans="10:18" hidden="1" x14ac:dyDescent="0.25">
      <c r="J2526" s="11" t="str">
        <f t="shared" si="198"/>
        <v/>
      </c>
      <c r="K2526" t="str">
        <f>IF(ROW()-ROW($K$4)+1&gt;COUNTA($J$4:$J$5000)*COUNTA(TabPP[Players playing]),"",INDEX($J$4:$J$5000,INT((ROW()-ROW($K$4))/COUNTA(TabPP[Players playing])+1))&amp;"-"&amp;INDEX(TabPP[Players playing],MOD(ROW()-ROW($K$4),COUNTA(TabPP[Players playing]))+1))</f>
        <v>-P7-PP3</v>
      </c>
      <c r="L2526" t="str">
        <f t="shared" si="200"/>
        <v/>
      </c>
      <c r="M2526" t="str">
        <f t="shared" si="201"/>
        <v/>
      </c>
      <c r="N2526" t="str">
        <f t="shared" si="202"/>
        <v/>
      </c>
      <c r="O2526" t="str">
        <f t="array" ref="O2526">IFERROR(INDEX($L$4:$L$5000,_xlfn.AGGREGATE(15,6,IF($L$4:$L$5000&lt;&gt;"",ROW($L$4:$L$5000)-ROW($L$4)+1,NA()),ROWS($O$4:O2526))),"")</f>
        <v/>
      </c>
      <c r="P2526" t="str">
        <f>IF(O2526="","",IF(INDEX(TabPlayer2[Players],MATCH(P2525,TabPlayer2[Players],0)+1)="",$B$4,INDEX(TabPlayer2[Players],MATCH(P2525,TabPlayer2[Players],0)+1)))</f>
        <v/>
      </c>
      <c r="Q2526" t="str">
        <f t="shared" si="199"/>
        <v/>
      </c>
      <c r="R2526" t="str">
        <f>IF(TabResults[[#This Row],[Games-Periods-Players]]="","",1)</f>
        <v/>
      </c>
    </row>
    <row r="2527" spans="10:18" hidden="1" x14ac:dyDescent="0.25">
      <c r="J2527" s="11" t="str">
        <f t="shared" si="198"/>
        <v/>
      </c>
      <c r="K2527" t="str">
        <f>IF(ROW()-ROW($K$4)+1&gt;COUNTA($J$4:$J$5000)*COUNTA(TabPP[Players playing]),"",INDEX($J$4:$J$5000,INT((ROW()-ROW($K$4))/COUNTA(TabPP[Players playing])+1))&amp;"-"&amp;INDEX(TabPP[Players playing],MOD(ROW()-ROW($K$4),COUNTA(TabPP[Players playing]))+1))</f>
        <v>-P7-PP4</v>
      </c>
      <c r="L2527" t="str">
        <f t="shared" si="200"/>
        <v/>
      </c>
      <c r="M2527" t="str">
        <f t="shared" si="201"/>
        <v/>
      </c>
      <c r="N2527" t="str">
        <f t="shared" si="202"/>
        <v/>
      </c>
      <c r="O2527" t="str">
        <f t="array" ref="O2527">IFERROR(INDEX($L$4:$L$5000,_xlfn.AGGREGATE(15,6,IF($L$4:$L$5000&lt;&gt;"",ROW($L$4:$L$5000)-ROW($L$4)+1,NA()),ROWS($O$4:O2527))),"")</f>
        <v/>
      </c>
      <c r="P2527" t="str">
        <f>IF(O2527="","",IF(INDEX(TabPlayer2[Players],MATCH(P2526,TabPlayer2[Players],0)+1)="",$B$4,INDEX(TabPlayer2[Players],MATCH(P2526,TabPlayer2[Players],0)+1)))</f>
        <v/>
      </c>
      <c r="Q2527" t="str">
        <f t="shared" si="199"/>
        <v/>
      </c>
      <c r="R2527" t="str">
        <f>IF(TabResults[[#This Row],[Games-Periods-Players]]="","",1)</f>
        <v/>
      </c>
    </row>
    <row r="2528" spans="10:18" hidden="1" x14ac:dyDescent="0.25">
      <c r="J2528" s="11" t="str">
        <f t="shared" si="198"/>
        <v/>
      </c>
      <c r="K2528" t="str">
        <f>IF(ROW()-ROW($K$4)+1&gt;COUNTA($J$4:$J$5000)*COUNTA(TabPP[Players playing]),"",INDEX($J$4:$J$5000,INT((ROW()-ROW($K$4))/COUNTA(TabPP[Players playing])+1))&amp;"-"&amp;INDEX(TabPP[Players playing],MOD(ROW()-ROW($K$4),COUNTA(TabPP[Players playing]))+1))</f>
        <v>-P7-PP5</v>
      </c>
      <c r="L2528" t="str">
        <f t="shared" si="200"/>
        <v/>
      </c>
      <c r="M2528" t="str">
        <f t="shared" si="201"/>
        <v/>
      </c>
      <c r="N2528" t="str">
        <f t="shared" si="202"/>
        <v/>
      </c>
      <c r="O2528" t="str">
        <f t="array" ref="O2528">IFERROR(INDEX($L$4:$L$5000,_xlfn.AGGREGATE(15,6,IF($L$4:$L$5000&lt;&gt;"",ROW($L$4:$L$5000)-ROW($L$4)+1,NA()),ROWS($O$4:O2528))),"")</f>
        <v/>
      </c>
      <c r="P2528" t="str">
        <f>IF(O2528="","",IF(INDEX(TabPlayer2[Players],MATCH(P2527,TabPlayer2[Players],0)+1)="",$B$4,INDEX(TabPlayer2[Players],MATCH(P2527,TabPlayer2[Players],0)+1)))</f>
        <v/>
      </c>
      <c r="Q2528" t="str">
        <f t="shared" si="199"/>
        <v/>
      </c>
      <c r="R2528" t="str">
        <f>IF(TabResults[[#This Row],[Games-Periods-Players]]="","",1)</f>
        <v/>
      </c>
    </row>
    <row r="2529" spans="10:18" hidden="1" x14ac:dyDescent="0.25">
      <c r="J2529" s="11" t="str">
        <f t="shared" si="198"/>
        <v/>
      </c>
      <c r="K2529" t="str">
        <f>IF(ROW()-ROW($K$4)+1&gt;COUNTA($J$4:$J$5000)*COUNTA(TabPP[Players playing]),"",INDEX($J$4:$J$5000,INT((ROW()-ROW($K$4))/COUNTA(TabPP[Players playing])+1))&amp;"-"&amp;INDEX(TabPP[Players playing],MOD(ROW()-ROW($K$4),COUNTA(TabPP[Players playing]))+1))</f>
        <v>-P7-</v>
      </c>
      <c r="L2529" t="str">
        <f t="shared" si="200"/>
        <v/>
      </c>
      <c r="M2529" t="str">
        <f t="shared" si="201"/>
        <v/>
      </c>
      <c r="N2529" t="str">
        <f t="shared" si="202"/>
        <v/>
      </c>
      <c r="O2529" t="str">
        <f t="array" ref="O2529">IFERROR(INDEX($L$4:$L$5000,_xlfn.AGGREGATE(15,6,IF($L$4:$L$5000&lt;&gt;"",ROW($L$4:$L$5000)-ROW($L$4)+1,NA()),ROWS($O$4:O2529))),"")</f>
        <v/>
      </c>
      <c r="P2529" t="str">
        <f>IF(O2529="","",IF(INDEX(TabPlayer2[Players],MATCH(P2528,TabPlayer2[Players],0)+1)="",$B$4,INDEX(TabPlayer2[Players],MATCH(P2528,TabPlayer2[Players],0)+1)))</f>
        <v/>
      </c>
      <c r="Q2529" t="str">
        <f t="shared" si="199"/>
        <v/>
      </c>
      <c r="R2529" t="str">
        <f>IF(TabResults[[#This Row],[Games-Periods-Players]]="","",1)</f>
        <v/>
      </c>
    </row>
    <row r="2530" spans="10:18" hidden="1" x14ac:dyDescent="0.25">
      <c r="J2530" s="11" t="str">
        <f t="shared" si="198"/>
        <v/>
      </c>
      <c r="K2530" t="str">
        <f>IF(ROW()-ROW($K$4)+1&gt;COUNTA($J$4:$J$5000)*COUNTA(TabPP[Players playing]),"",INDEX($J$4:$J$5000,INT((ROW()-ROW($K$4))/COUNTA(TabPP[Players playing])+1))&amp;"-"&amp;INDEX(TabPP[Players playing],MOD(ROW()-ROW($K$4),COUNTA(TabPP[Players playing]))+1))</f>
        <v>-P7-</v>
      </c>
      <c r="L2530" t="str">
        <f t="shared" si="200"/>
        <v/>
      </c>
      <c r="M2530" t="str">
        <f t="shared" si="201"/>
        <v/>
      </c>
      <c r="N2530" t="str">
        <f t="shared" si="202"/>
        <v/>
      </c>
      <c r="O2530" t="str">
        <f t="array" ref="O2530">IFERROR(INDEX($L$4:$L$5000,_xlfn.AGGREGATE(15,6,IF($L$4:$L$5000&lt;&gt;"",ROW($L$4:$L$5000)-ROW($L$4)+1,NA()),ROWS($O$4:O2530))),"")</f>
        <v/>
      </c>
      <c r="P2530" t="str">
        <f>IF(O2530="","",IF(INDEX(TabPlayer2[Players],MATCH(P2529,TabPlayer2[Players],0)+1)="",$B$4,INDEX(TabPlayer2[Players],MATCH(P2529,TabPlayer2[Players],0)+1)))</f>
        <v/>
      </c>
      <c r="Q2530" t="str">
        <f t="shared" si="199"/>
        <v/>
      </c>
      <c r="R2530" t="str">
        <f>IF(TabResults[[#This Row],[Games-Periods-Players]]="","",1)</f>
        <v/>
      </c>
    </row>
    <row r="2531" spans="10:18" hidden="1" x14ac:dyDescent="0.25">
      <c r="J2531" s="11" t="str">
        <f t="shared" si="198"/>
        <v/>
      </c>
      <c r="K2531" t="str">
        <f>IF(ROW()-ROW($K$4)+1&gt;COUNTA($J$4:$J$5000)*COUNTA(TabPP[Players playing]),"",INDEX($J$4:$J$5000,INT((ROW()-ROW($K$4))/COUNTA(TabPP[Players playing])+1))&amp;"-"&amp;INDEX(TabPP[Players playing],MOD(ROW()-ROW($K$4),COUNTA(TabPP[Players playing]))+1))</f>
        <v>-P7-</v>
      </c>
      <c r="L2531" t="str">
        <f t="shared" si="200"/>
        <v/>
      </c>
      <c r="M2531" t="str">
        <f t="shared" si="201"/>
        <v/>
      </c>
      <c r="N2531" t="str">
        <f t="shared" si="202"/>
        <v/>
      </c>
      <c r="O2531" t="str">
        <f t="array" ref="O2531">IFERROR(INDEX($L$4:$L$5000,_xlfn.AGGREGATE(15,6,IF($L$4:$L$5000&lt;&gt;"",ROW($L$4:$L$5000)-ROW($L$4)+1,NA()),ROWS($O$4:O2531))),"")</f>
        <v/>
      </c>
      <c r="P2531" t="str">
        <f>IF(O2531="","",IF(INDEX(TabPlayer2[Players],MATCH(P2530,TabPlayer2[Players],0)+1)="",$B$4,INDEX(TabPlayer2[Players],MATCH(P2530,TabPlayer2[Players],0)+1)))</f>
        <v/>
      </c>
      <c r="Q2531" t="str">
        <f t="shared" si="199"/>
        <v/>
      </c>
      <c r="R2531" t="str">
        <f>IF(TabResults[[#This Row],[Games-Periods-Players]]="","",1)</f>
        <v/>
      </c>
    </row>
    <row r="2532" spans="10:18" hidden="1" x14ac:dyDescent="0.25">
      <c r="J2532" s="11" t="str">
        <f t="shared" si="198"/>
        <v/>
      </c>
      <c r="K2532" t="str">
        <f>IF(ROW()-ROW($K$4)+1&gt;COUNTA($J$4:$J$5000)*COUNTA(TabPP[Players playing]),"",INDEX($J$4:$J$5000,INT((ROW()-ROW($K$4))/COUNTA(TabPP[Players playing])+1))&amp;"-"&amp;INDEX(TabPP[Players playing],MOD(ROW()-ROW($K$4),COUNTA(TabPP[Players playing]))+1))</f>
        <v>-P7-</v>
      </c>
      <c r="L2532" t="str">
        <f t="shared" si="200"/>
        <v/>
      </c>
      <c r="M2532" t="str">
        <f t="shared" si="201"/>
        <v/>
      </c>
      <c r="N2532" t="str">
        <f t="shared" si="202"/>
        <v/>
      </c>
      <c r="O2532" t="str">
        <f t="array" ref="O2532">IFERROR(INDEX($L$4:$L$5000,_xlfn.AGGREGATE(15,6,IF($L$4:$L$5000&lt;&gt;"",ROW($L$4:$L$5000)-ROW($L$4)+1,NA()),ROWS($O$4:O2532))),"")</f>
        <v/>
      </c>
      <c r="P2532" t="str">
        <f>IF(O2532="","",IF(INDEX(TabPlayer2[Players],MATCH(P2531,TabPlayer2[Players],0)+1)="",$B$4,INDEX(TabPlayer2[Players],MATCH(P2531,TabPlayer2[Players],0)+1)))</f>
        <v/>
      </c>
      <c r="Q2532" t="str">
        <f t="shared" si="199"/>
        <v/>
      </c>
      <c r="R2532" t="str">
        <f>IF(TabResults[[#This Row],[Games-Periods-Players]]="","",1)</f>
        <v/>
      </c>
    </row>
    <row r="2533" spans="10:18" hidden="1" x14ac:dyDescent="0.25">
      <c r="J2533" s="11" t="str">
        <f t="shared" si="198"/>
        <v/>
      </c>
      <c r="K2533" t="str">
        <f>IF(ROW()-ROW($K$4)+1&gt;COUNTA($J$4:$J$5000)*COUNTA(TabPP[Players playing]),"",INDEX($J$4:$J$5000,INT((ROW()-ROW($K$4))/COUNTA(TabPP[Players playing])+1))&amp;"-"&amp;INDEX(TabPP[Players playing],MOD(ROW()-ROW($K$4),COUNTA(TabPP[Players playing]))+1))</f>
        <v>-P7-</v>
      </c>
      <c r="L2533" t="str">
        <f t="shared" si="200"/>
        <v/>
      </c>
      <c r="M2533" t="str">
        <f t="shared" si="201"/>
        <v/>
      </c>
      <c r="N2533" t="str">
        <f t="shared" si="202"/>
        <v/>
      </c>
      <c r="O2533" t="str">
        <f t="array" ref="O2533">IFERROR(INDEX($L$4:$L$5000,_xlfn.AGGREGATE(15,6,IF($L$4:$L$5000&lt;&gt;"",ROW($L$4:$L$5000)-ROW($L$4)+1,NA()),ROWS($O$4:O2533))),"")</f>
        <v/>
      </c>
      <c r="P2533" t="str">
        <f>IF(O2533="","",IF(INDEX(TabPlayer2[Players],MATCH(P2532,TabPlayer2[Players],0)+1)="",$B$4,INDEX(TabPlayer2[Players],MATCH(P2532,TabPlayer2[Players],0)+1)))</f>
        <v/>
      </c>
      <c r="Q2533" t="str">
        <f t="shared" si="199"/>
        <v/>
      </c>
      <c r="R2533" t="str">
        <f>IF(TabResults[[#This Row],[Games-Periods-Players]]="","",1)</f>
        <v/>
      </c>
    </row>
    <row r="2534" spans="10:18" hidden="1" x14ac:dyDescent="0.25">
      <c r="J2534" s="11" t="str">
        <f t="shared" si="198"/>
        <v/>
      </c>
      <c r="K2534" t="str">
        <f>IF(ROW()-ROW($K$4)+1&gt;COUNTA($J$4:$J$5000)*COUNTA(TabPP[Players playing]),"",INDEX($J$4:$J$5000,INT((ROW()-ROW($K$4))/COUNTA(TabPP[Players playing])+1))&amp;"-"&amp;INDEX(TabPP[Players playing],MOD(ROW()-ROW($K$4),COUNTA(TabPP[Players playing]))+1))</f>
        <v>-P7-</v>
      </c>
      <c r="L2534" t="str">
        <f t="shared" si="200"/>
        <v/>
      </c>
      <c r="M2534" t="str">
        <f t="shared" si="201"/>
        <v/>
      </c>
      <c r="N2534" t="str">
        <f t="shared" si="202"/>
        <v/>
      </c>
      <c r="O2534" t="str">
        <f t="array" ref="O2534">IFERROR(INDEX($L$4:$L$5000,_xlfn.AGGREGATE(15,6,IF($L$4:$L$5000&lt;&gt;"",ROW($L$4:$L$5000)-ROW($L$4)+1,NA()),ROWS($O$4:O2534))),"")</f>
        <v/>
      </c>
      <c r="P2534" t="str">
        <f>IF(O2534="","",IF(INDEX(TabPlayer2[Players],MATCH(P2533,TabPlayer2[Players],0)+1)="",$B$4,INDEX(TabPlayer2[Players],MATCH(P2533,TabPlayer2[Players],0)+1)))</f>
        <v/>
      </c>
      <c r="Q2534" t="str">
        <f t="shared" si="199"/>
        <v/>
      </c>
      <c r="R2534" t="str">
        <f>IF(TabResults[[#This Row],[Games-Periods-Players]]="","",1)</f>
        <v/>
      </c>
    </row>
    <row r="2535" spans="10:18" hidden="1" x14ac:dyDescent="0.25">
      <c r="J2535" s="11" t="str">
        <f t="shared" si="198"/>
        <v/>
      </c>
      <c r="K2535" t="str">
        <f>IF(ROW()-ROW($K$4)+1&gt;COUNTA($J$4:$J$5000)*COUNTA(TabPP[Players playing]),"",INDEX($J$4:$J$5000,INT((ROW()-ROW($K$4))/COUNTA(TabPP[Players playing])+1))&amp;"-"&amp;INDEX(TabPP[Players playing],MOD(ROW()-ROW($K$4),COUNTA(TabPP[Players playing]))+1))</f>
        <v>-P7-</v>
      </c>
      <c r="L2535" t="str">
        <f t="shared" si="200"/>
        <v/>
      </c>
      <c r="M2535" t="str">
        <f t="shared" si="201"/>
        <v/>
      </c>
      <c r="N2535" t="str">
        <f t="shared" si="202"/>
        <v/>
      </c>
      <c r="O2535" t="str">
        <f t="array" ref="O2535">IFERROR(INDEX($L$4:$L$5000,_xlfn.AGGREGATE(15,6,IF($L$4:$L$5000&lt;&gt;"",ROW($L$4:$L$5000)-ROW($L$4)+1,NA()),ROWS($O$4:O2535))),"")</f>
        <v/>
      </c>
      <c r="P2535" t="str">
        <f>IF(O2535="","",IF(INDEX(TabPlayer2[Players],MATCH(P2534,TabPlayer2[Players],0)+1)="",$B$4,INDEX(TabPlayer2[Players],MATCH(P2534,TabPlayer2[Players],0)+1)))</f>
        <v/>
      </c>
      <c r="Q2535" t="str">
        <f t="shared" si="199"/>
        <v/>
      </c>
      <c r="R2535" t="str">
        <f>IF(TabResults[[#This Row],[Games-Periods-Players]]="","",1)</f>
        <v/>
      </c>
    </row>
    <row r="2536" spans="10:18" hidden="1" x14ac:dyDescent="0.25">
      <c r="J2536" s="11" t="str">
        <f t="shared" si="198"/>
        <v/>
      </c>
      <c r="K2536" t="str">
        <f>IF(ROW()-ROW($K$4)+1&gt;COUNTA($J$4:$J$5000)*COUNTA(TabPP[Players playing]),"",INDEX($J$4:$J$5000,INT((ROW()-ROW($K$4))/COUNTA(TabPP[Players playing])+1))&amp;"-"&amp;INDEX(TabPP[Players playing],MOD(ROW()-ROW($K$4),COUNTA(TabPP[Players playing]))+1))</f>
        <v>-P7-</v>
      </c>
      <c r="L2536" t="str">
        <f t="shared" si="200"/>
        <v/>
      </c>
      <c r="M2536" t="str">
        <f t="shared" si="201"/>
        <v/>
      </c>
      <c r="N2536" t="str">
        <f t="shared" si="202"/>
        <v/>
      </c>
      <c r="O2536" t="str">
        <f t="array" ref="O2536">IFERROR(INDEX($L$4:$L$5000,_xlfn.AGGREGATE(15,6,IF($L$4:$L$5000&lt;&gt;"",ROW($L$4:$L$5000)-ROW($L$4)+1,NA()),ROWS($O$4:O2536))),"")</f>
        <v/>
      </c>
      <c r="P2536" t="str">
        <f>IF(O2536="","",IF(INDEX(TabPlayer2[Players],MATCH(P2535,TabPlayer2[Players],0)+1)="",$B$4,INDEX(TabPlayer2[Players],MATCH(P2535,TabPlayer2[Players],0)+1)))</f>
        <v/>
      </c>
      <c r="Q2536" t="str">
        <f t="shared" si="199"/>
        <v/>
      </c>
      <c r="R2536" t="str">
        <f>IF(TabResults[[#This Row],[Games-Periods-Players]]="","",1)</f>
        <v/>
      </c>
    </row>
    <row r="2537" spans="10:18" hidden="1" x14ac:dyDescent="0.25">
      <c r="J2537" s="11" t="str">
        <f t="shared" si="198"/>
        <v/>
      </c>
      <c r="K2537" t="str">
        <f>IF(ROW()-ROW($K$4)+1&gt;COUNTA($J$4:$J$5000)*COUNTA(TabPP[Players playing]),"",INDEX($J$4:$J$5000,INT((ROW()-ROW($K$4))/COUNTA(TabPP[Players playing])+1))&amp;"-"&amp;INDEX(TabPP[Players playing],MOD(ROW()-ROW($K$4),COUNTA(TabPP[Players playing]))+1))</f>
        <v>-P7-</v>
      </c>
      <c r="L2537" t="str">
        <f t="shared" si="200"/>
        <v/>
      </c>
      <c r="M2537" t="str">
        <f t="shared" si="201"/>
        <v/>
      </c>
      <c r="N2537" t="str">
        <f t="shared" si="202"/>
        <v/>
      </c>
      <c r="O2537" t="str">
        <f t="array" ref="O2537">IFERROR(INDEX($L$4:$L$5000,_xlfn.AGGREGATE(15,6,IF($L$4:$L$5000&lt;&gt;"",ROW($L$4:$L$5000)-ROW($L$4)+1,NA()),ROWS($O$4:O2537))),"")</f>
        <v/>
      </c>
      <c r="P2537" t="str">
        <f>IF(O2537="","",IF(INDEX(TabPlayer2[Players],MATCH(P2536,TabPlayer2[Players],0)+1)="",$B$4,INDEX(TabPlayer2[Players],MATCH(P2536,TabPlayer2[Players],0)+1)))</f>
        <v/>
      </c>
      <c r="Q2537" t="str">
        <f t="shared" si="199"/>
        <v/>
      </c>
      <c r="R2537" t="str">
        <f>IF(TabResults[[#This Row],[Games-Periods-Players]]="","",1)</f>
        <v/>
      </c>
    </row>
    <row r="2538" spans="10:18" hidden="1" x14ac:dyDescent="0.25">
      <c r="J2538" s="11" t="str">
        <f t="shared" si="198"/>
        <v/>
      </c>
      <c r="K2538" t="str">
        <f>IF(ROW()-ROW($K$4)+1&gt;COUNTA($J$4:$J$5000)*COUNTA(TabPP[Players playing]),"",INDEX($J$4:$J$5000,INT((ROW()-ROW($K$4))/COUNTA(TabPP[Players playing])+1))&amp;"-"&amp;INDEX(TabPP[Players playing],MOD(ROW()-ROW($K$4),COUNTA(TabPP[Players playing]))+1))</f>
        <v>-P7-</v>
      </c>
      <c r="L2538" t="str">
        <f t="shared" si="200"/>
        <v/>
      </c>
      <c r="M2538" t="str">
        <f t="shared" si="201"/>
        <v/>
      </c>
      <c r="N2538" t="str">
        <f t="shared" si="202"/>
        <v/>
      </c>
      <c r="O2538" t="str">
        <f t="array" ref="O2538">IFERROR(INDEX($L$4:$L$5000,_xlfn.AGGREGATE(15,6,IF($L$4:$L$5000&lt;&gt;"",ROW($L$4:$L$5000)-ROW($L$4)+1,NA()),ROWS($O$4:O2538))),"")</f>
        <v/>
      </c>
      <c r="P2538" t="str">
        <f>IF(O2538="","",IF(INDEX(TabPlayer2[Players],MATCH(P2537,TabPlayer2[Players],0)+1)="",$B$4,INDEX(TabPlayer2[Players],MATCH(P2537,TabPlayer2[Players],0)+1)))</f>
        <v/>
      </c>
      <c r="Q2538" t="str">
        <f t="shared" si="199"/>
        <v/>
      </c>
      <c r="R2538" t="str">
        <f>IF(TabResults[[#This Row],[Games-Periods-Players]]="","",1)</f>
        <v/>
      </c>
    </row>
    <row r="2539" spans="10:18" hidden="1" x14ac:dyDescent="0.25">
      <c r="J2539" s="11" t="str">
        <f t="shared" si="198"/>
        <v/>
      </c>
      <c r="K2539" t="str">
        <f>IF(ROW()-ROW($K$4)+1&gt;COUNTA($J$4:$J$5000)*COUNTA(TabPP[Players playing]),"",INDEX($J$4:$J$5000,INT((ROW()-ROW($K$4))/COUNTA(TabPP[Players playing])+1))&amp;"-"&amp;INDEX(TabPP[Players playing],MOD(ROW()-ROW($K$4),COUNTA(TabPP[Players playing]))+1))</f>
        <v>-P7-</v>
      </c>
      <c r="L2539" t="str">
        <f t="shared" si="200"/>
        <v/>
      </c>
      <c r="M2539" t="str">
        <f t="shared" si="201"/>
        <v/>
      </c>
      <c r="N2539" t="str">
        <f t="shared" si="202"/>
        <v/>
      </c>
      <c r="O2539" t="str">
        <f t="array" ref="O2539">IFERROR(INDEX($L$4:$L$5000,_xlfn.AGGREGATE(15,6,IF($L$4:$L$5000&lt;&gt;"",ROW($L$4:$L$5000)-ROW($L$4)+1,NA()),ROWS($O$4:O2539))),"")</f>
        <v/>
      </c>
      <c r="P2539" t="str">
        <f>IF(O2539="","",IF(INDEX(TabPlayer2[Players],MATCH(P2538,TabPlayer2[Players],0)+1)="",$B$4,INDEX(TabPlayer2[Players],MATCH(P2538,TabPlayer2[Players],0)+1)))</f>
        <v/>
      </c>
      <c r="Q2539" t="str">
        <f t="shared" si="199"/>
        <v/>
      </c>
      <c r="R2539" t="str">
        <f>IF(TabResults[[#This Row],[Games-Periods-Players]]="","",1)</f>
        <v/>
      </c>
    </row>
    <row r="2540" spans="10:18" hidden="1" x14ac:dyDescent="0.25">
      <c r="J2540" s="11" t="str">
        <f t="shared" si="198"/>
        <v/>
      </c>
      <c r="K2540" t="str">
        <f>IF(ROW()-ROW($K$4)+1&gt;COUNTA($J$4:$J$5000)*COUNTA(TabPP[Players playing]),"",INDEX($J$4:$J$5000,INT((ROW()-ROW($K$4))/COUNTA(TabPP[Players playing])+1))&amp;"-"&amp;INDEX(TabPP[Players playing],MOD(ROW()-ROW($K$4),COUNTA(TabPP[Players playing]))+1))</f>
        <v>-P7-</v>
      </c>
      <c r="L2540" t="str">
        <f t="shared" si="200"/>
        <v/>
      </c>
      <c r="M2540" t="str">
        <f t="shared" si="201"/>
        <v/>
      </c>
      <c r="N2540" t="str">
        <f t="shared" si="202"/>
        <v/>
      </c>
      <c r="O2540" t="str">
        <f t="array" ref="O2540">IFERROR(INDEX($L$4:$L$5000,_xlfn.AGGREGATE(15,6,IF($L$4:$L$5000&lt;&gt;"",ROW($L$4:$L$5000)-ROW($L$4)+1,NA()),ROWS($O$4:O2540))),"")</f>
        <v/>
      </c>
      <c r="P2540" t="str">
        <f>IF(O2540="","",IF(INDEX(TabPlayer2[Players],MATCH(P2539,TabPlayer2[Players],0)+1)="",$B$4,INDEX(TabPlayer2[Players],MATCH(P2539,TabPlayer2[Players],0)+1)))</f>
        <v/>
      </c>
      <c r="Q2540" t="str">
        <f t="shared" si="199"/>
        <v/>
      </c>
      <c r="R2540" t="str">
        <f>IF(TabResults[[#This Row],[Games-Periods-Players]]="","",1)</f>
        <v/>
      </c>
    </row>
    <row r="2541" spans="10:18" hidden="1" x14ac:dyDescent="0.25">
      <c r="J2541" s="11" t="str">
        <f t="shared" si="198"/>
        <v/>
      </c>
      <c r="K2541" t="str">
        <f>IF(ROW()-ROW($K$4)+1&gt;COUNTA($J$4:$J$5000)*COUNTA(TabPP[Players playing]),"",INDEX($J$4:$J$5000,INT((ROW()-ROW($K$4))/COUNTA(TabPP[Players playing])+1))&amp;"-"&amp;INDEX(TabPP[Players playing],MOD(ROW()-ROW($K$4),COUNTA(TabPP[Players playing]))+1))</f>
        <v>-P7-</v>
      </c>
      <c r="L2541" t="str">
        <f t="shared" si="200"/>
        <v/>
      </c>
      <c r="M2541" t="str">
        <f t="shared" si="201"/>
        <v/>
      </c>
      <c r="N2541" t="str">
        <f t="shared" si="202"/>
        <v/>
      </c>
      <c r="O2541" t="str">
        <f t="array" ref="O2541">IFERROR(INDEX($L$4:$L$5000,_xlfn.AGGREGATE(15,6,IF($L$4:$L$5000&lt;&gt;"",ROW($L$4:$L$5000)-ROW($L$4)+1,NA()),ROWS($O$4:O2541))),"")</f>
        <v/>
      </c>
      <c r="P2541" t="str">
        <f>IF(O2541="","",IF(INDEX(TabPlayer2[Players],MATCH(P2540,TabPlayer2[Players],0)+1)="",$B$4,INDEX(TabPlayer2[Players],MATCH(P2540,TabPlayer2[Players],0)+1)))</f>
        <v/>
      </c>
      <c r="Q2541" t="str">
        <f t="shared" si="199"/>
        <v/>
      </c>
      <c r="R2541" t="str">
        <f>IF(TabResults[[#This Row],[Games-Periods-Players]]="","",1)</f>
        <v/>
      </c>
    </row>
    <row r="2542" spans="10:18" hidden="1" x14ac:dyDescent="0.25">
      <c r="J2542" s="11" t="str">
        <f t="shared" si="198"/>
        <v/>
      </c>
      <c r="K2542" t="str">
        <f>IF(ROW()-ROW($K$4)+1&gt;COUNTA($J$4:$J$5000)*COUNTA(TabPP[Players playing]),"",INDEX($J$4:$J$5000,INT((ROW()-ROW($K$4))/COUNTA(TabPP[Players playing])+1))&amp;"-"&amp;INDEX(TabPP[Players playing],MOD(ROW()-ROW($K$4),COUNTA(TabPP[Players playing]))+1))</f>
        <v>-P7-</v>
      </c>
      <c r="L2542" t="str">
        <f t="shared" si="200"/>
        <v/>
      </c>
      <c r="M2542" t="str">
        <f t="shared" si="201"/>
        <v/>
      </c>
      <c r="N2542" t="str">
        <f t="shared" si="202"/>
        <v/>
      </c>
      <c r="O2542" t="str">
        <f t="array" ref="O2542">IFERROR(INDEX($L$4:$L$5000,_xlfn.AGGREGATE(15,6,IF($L$4:$L$5000&lt;&gt;"",ROW($L$4:$L$5000)-ROW($L$4)+1,NA()),ROWS($O$4:O2542))),"")</f>
        <v/>
      </c>
      <c r="P2542" t="str">
        <f>IF(O2542="","",IF(INDEX(TabPlayer2[Players],MATCH(P2541,TabPlayer2[Players],0)+1)="",$B$4,INDEX(TabPlayer2[Players],MATCH(P2541,TabPlayer2[Players],0)+1)))</f>
        <v/>
      </c>
      <c r="Q2542" t="str">
        <f t="shared" si="199"/>
        <v/>
      </c>
      <c r="R2542" t="str">
        <f>IF(TabResults[[#This Row],[Games-Periods-Players]]="","",1)</f>
        <v/>
      </c>
    </row>
    <row r="2543" spans="10:18" hidden="1" x14ac:dyDescent="0.25">
      <c r="J2543" s="11" t="str">
        <f t="shared" si="198"/>
        <v/>
      </c>
      <c r="K2543" t="str">
        <f>IF(ROW()-ROW($K$4)+1&gt;COUNTA($J$4:$J$5000)*COUNTA(TabPP[Players playing]),"",INDEX($J$4:$J$5000,INT((ROW()-ROW($K$4))/COUNTA(TabPP[Players playing])+1))&amp;"-"&amp;INDEX(TabPP[Players playing],MOD(ROW()-ROW($K$4),COUNTA(TabPP[Players playing]))+1))</f>
        <v>-P7-</v>
      </c>
      <c r="L2543" t="str">
        <f t="shared" si="200"/>
        <v/>
      </c>
      <c r="M2543" t="str">
        <f t="shared" si="201"/>
        <v/>
      </c>
      <c r="N2543" t="str">
        <f t="shared" si="202"/>
        <v/>
      </c>
      <c r="O2543" t="str">
        <f t="array" ref="O2543">IFERROR(INDEX($L$4:$L$5000,_xlfn.AGGREGATE(15,6,IF($L$4:$L$5000&lt;&gt;"",ROW($L$4:$L$5000)-ROW($L$4)+1,NA()),ROWS($O$4:O2543))),"")</f>
        <v/>
      </c>
      <c r="P2543" t="str">
        <f>IF(O2543="","",IF(INDEX(TabPlayer2[Players],MATCH(P2542,TabPlayer2[Players],0)+1)="",$B$4,INDEX(TabPlayer2[Players],MATCH(P2542,TabPlayer2[Players],0)+1)))</f>
        <v/>
      </c>
      <c r="Q2543" t="str">
        <f t="shared" si="199"/>
        <v/>
      </c>
      <c r="R2543" t="str">
        <f>IF(TabResults[[#This Row],[Games-Periods-Players]]="","",1)</f>
        <v/>
      </c>
    </row>
    <row r="2544" spans="10:18" hidden="1" x14ac:dyDescent="0.25">
      <c r="J2544" s="11" t="str">
        <f t="shared" si="198"/>
        <v/>
      </c>
      <c r="K2544" t="str">
        <f>IF(ROW()-ROW($K$4)+1&gt;COUNTA($J$4:$J$5000)*COUNTA(TabPP[Players playing]),"",INDEX($J$4:$J$5000,INT((ROW()-ROW($K$4))/COUNTA(TabPP[Players playing])+1))&amp;"-"&amp;INDEX(TabPP[Players playing],MOD(ROW()-ROW($K$4),COUNTA(TabPP[Players playing]))+1))</f>
        <v>-P8-PP1</v>
      </c>
      <c r="L2544" t="str">
        <f t="shared" si="200"/>
        <v/>
      </c>
      <c r="M2544" t="str">
        <f t="shared" si="201"/>
        <v/>
      </c>
      <c r="N2544" t="str">
        <f t="shared" si="202"/>
        <v/>
      </c>
      <c r="O2544" t="str">
        <f t="array" ref="O2544">IFERROR(INDEX($L$4:$L$5000,_xlfn.AGGREGATE(15,6,IF($L$4:$L$5000&lt;&gt;"",ROW($L$4:$L$5000)-ROW($L$4)+1,NA()),ROWS($O$4:O2544))),"")</f>
        <v/>
      </c>
      <c r="P2544" t="str">
        <f>IF(O2544="","",IF(INDEX(TabPlayer2[Players],MATCH(P2543,TabPlayer2[Players],0)+1)="",$B$4,INDEX(TabPlayer2[Players],MATCH(P2543,TabPlayer2[Players],0)+1)))</f>
        <v/>
      </c>
      <c r="Q2544" t="str">
        <f t="shared" si="199"/>
        <v/>
      </c>
      <c r="R2544" t="str">
        <f>IF(TabResults[[#This Row],[Games-Periods-Players]]="","",1)</f>
        <v/>
      </c>
    </row>
    <row r="2545" spans="10:18" hidden="1" x14ac:dyDescent="0.25">
      <c r="J2545" s="11" t="str">
        <f t="shared" si="198"/>
        <v/>
      </c>
      <c r="K2545" t="str">
        <f>IF(ROW()-ROW($K$4)+1&gt;COUNTA($J$4:$J$5000)*COUNTA(TabPP[Players playing]),"",INDEX($J$4:$J$5000,INT((ROW()-ROW($K$4))/COUNTA(TabPP[Players playing])+1))&amp;"-"&amp;INDEX(TabPP[Players playing],MOD(ROW()-ROW($K$4),COUNTA(TabPP[Players playing]))+1))</f>
        <v>-P8-PP2</v>
      </c>
      <c r="L2545" t="str">
        <f t="shared" si="200"/>
        <v/>
      </c>
      <c r="M2545" t="str">
        <f t="shared" si="201"/>
        <v/>
      </c>
      <c r="N2545" t="str">
        <f t="shared" si="202"/>
        <v/>
      </c>
      <c r="O2545" t="str">
        <f t="array" ref="O2545">IFERROR(INDEX($L$4:$L$5000,_xlfn.AGGREGATE(15,6,IF($L$4:$L$5000&lt;&gt;"",ROW($L$4:$L$5000)-ROW($L$4)+1,NA()),ROWS($O$4:O2545))),"")</f>
        <v/>
      </c>
      <c r="P2545" t="str">
        <f>IF(O2545="","",IF(INDEX(TabPlayer2[Players],MATCH(P2544,TabPlayer2[Players],0)+1)="",$B$4,INDEX(TabPlayer2[Players],MATCH(P2544,TabPlayer2[Players],0)+1)))</f>
        <v/>
      </c>
      <c r="Q2545" t="str">
        <f t="shared" si="199"/>
        <v/>
      </c>
      <c r="R2545" t="str">
        <f>IF(TabResults[[#This Row],[Games-Periods-Players]]="","",1)</f>
        <v/>
      </c>
    </row>
    <row r="2546" spans="10:18" hidden="1" x14ac:dyDescent="0.25">
      <c r="J2546" s="11" t="str">
        <f t="shared" si="198"/>
        <v/>
      </c>
      <c r="K2546" t="str">
        <f>IF(ROW()-ROW($K$4)+1&gt;COUNTA($J$4:$J$5000)*COUNTA(TabPP[Players playing]),"",INDEX($J$4:$J$5000,INT((ROW()-ROW($K$4))/COUNTA(TabPP[Players playing])+1))&amp;"-"&amp;INDEX(TabPP[Players playing],MOD(ROW()-ROW($K$4),COUNTA(TabPP[Players playing]))+1))</f>
        <v>-P8-PP3</v>
      </c>
      <c r="L2546" t="str">
        <f t="shared" si="200"/>
        <v/>
      </c>
      <c r="M2546" t="str">
        <f t="shared" si="201"/>
        <v/>
      </c>
      <c r="N2546" t="str">
        <f t="shared" si="202"/>
        <v/>
      </c>
      <c r="O2546" t="str">
        <f t="array" ref="O2546">IFERROR(INDEX($L$4:$L$5000,_xlfn.AGGREGATE(15,6,IF($L$4:$L$5000&lt;&gt;"",ROW($L$4:$L$5000)-ROW($L$4)+1,NA()),ROWS($O$4:O2546))),"")</f>
        <v/>
      </c>
      <c r="P2546" t="str">
        <f>IF(O2546="","",IF(INDEX(TabPlayer2[Players],MATCH(P2545,TabPlayer2[Players],0)+1)="",$B$4,INDEX(TabPlayer2[Players],MATCH(P2545,TabPlayer2[Players],0)+1)))</f>
        <v/>
      </c>
      <c r="Q2546" t="str">
        <f t="shared" si="199"/>
        <v/>
      </c>
      <c r="R2546" t="str">
        <f>IF(TabResults[[#This Row],[Games-Periods-Players]]="","",1)</f>
        <v/>
      </c>
    </row>
    <row r="2547" spans="10:18" hidden="1" x14ac:dyDescent="0.25">
      <c r="J2547" s="11" t="str">
        <f t="shared" si="198"/>
        <v/>
      </c>
      <c r="K2547" t="str">
        <f>IF(ROW()-ROW($K$4)+1&gt;COUNTA($J$4:$J$5000)*COUNTA(TabPP[Players playing]),"",INDEX($J$4:$J$5000,INT((ROW()-ROW($K$4))/COUNTA(TabPP[Players playing])+1))&amp;"-"&amp;INDEX(TabPP[Players playing],MOD(ROW()-ROW($K$4),COUNTA(TabPP[Players playing]))+1))</f>
        <v>-P8-PP4</v>
      </c>
      <c r="L2547" t="str">
        <f t="shared" si="200"/>
        <v/>
      </c>
      <c r="M2547" t="str">
        <f t="shared" si="201"/>
        <v/>
      </c>
      <c r="N2547" t="str">
        <f t="shared" si="202"/>
        <v/>
      </c>
      <c r="O2547" t="str">
        <f t="array" ref="O2547">IFERROR(INDEX($L$4:$L$5000,_xlfn.AGGREGATE(15,6,IF($L$4:$L$5000&lt;&gt;"",ROW($L$4:$L$5000)-ROW($L$4)+1,NA()),ROWS($O$4:O2547))),"")</f>
        <v/>
      </c>
      <c r="P2547" t="str">
        <f>IF(O2547="","",IF(INDEX(TabPlayer2[Players],MATCH(P2546,TabPlayer2[Players],0)+1)="",$B$4,INDEX(TabPlayer2[Players],MATCH(P2546,TabPlayer2[Players],0)+1)))</f>
        <v/>
      </c>
      <c r="Q2547" t="str">
        <f t="shared" si="199"/>
        <v/>
      </c>
      <c r="R2547" t="str">
        <f>IF(TabResults[[#This Row],[Games-Periods-Players]]="","",1)</f>
        <v/>
      </c>
    </row>
    <row r="2548" spans="10:18" hidden="1" x14ac:dyDescent="0.25">
      <c r="J2548" s="11" t="str">
        <f t="shared" si="198"/>
        <v/>
      </c>
      <c r="K2548" t="str">
        <f>IF(ROW()-ROW($K$4)+1&gt;COUNTA($J$4:$J$5000)*COUNTA(TabPP[Players playing]),"",INDEX($J$4:$J$5000,INT((ROW()-ROW($K$4))/COUNTA(TabPP[Players playing])+1))&amp;"-"&amp;INDEX(TabPP[Players playing],MOD(ROW()-ROW($K$4),COUNTA(TabPP[Players playing]))+1))</f>
        <v>-P8-PP5</v>
      </c>
      <c r="L2548" t="str">
        <f t="shared" si="200"/>
        <v/>
      </c>
      <c r="M2548" t="str">
        <f t="shared" si="201"/>
        <v/>
      </c>
      <c r="N2548" t="str">
        <f t="shared" si="202"/>
        <v/>
      </c>
      <c r="O2548" t="str">
        <f t="array" ref="O2548">IFERROR(INDEX($L$4:$L$5000,_xlfn.AGGREGATE(15,6,IF($L$4:$L$5000&lt;&gt;"",ROW($L$4:$L$5000)-ROW($L$4)+1,NA()),ROWS($O$4:O2548))),"")</f>
        <v/>
      </c>
      <c r="P2548" t="str">
        <f>IF(O2548="","",IF(INDEX(TabPlayer2[Players],MATCH(P2547,TabPlayer2[Players],0)+1)="",$B$4,INDEX(TabPlayer2[Players],MATCH(P2547,TabPlayer2[Players],0)+1)))</f>
        <v/>
      </c>
      <c r="Q2548" t="str">
        <f t="shared" si="199"/>
        <v/>
      </c>
      <c r="R2548" t="str">
        <f>IF(TabResults[[#This Row],[Games-Periods-Players]]="","",1)</f>
        <v/>
      </c>
    </row>
    <row r="2549" spans="10:18" hidden="1" x14ac:dyDescent="0.25">
      <c r="J2549" s="11" t="str">
        <f t="shared" si="198"/>
        <v/>
      </c>
      <c r="K2549" t="str">
        <f>IF(ROW()-ROW($K$4)+1&gt;COUNTA($J$4:$J$5000)*COUNTA(TabPP[Players playing]),"",INDEX($J$4:$J$5000,INT((ROW()-ROW($K$4))/COUNTA(TabPP[Players playing])+1))&amp;"-"&amp;INDEX(TabPP[Players playing],MOD(ROW()-ROW($K$4),COUNTA(TabPP[Players playing]))+1))</f>
        <v>-P8-</v>
      </c>
      <c r="L2549" t="str">
        <f t="shared" si="200"/>
        <v/>
      </c>
      <c r="M2549" t="str">
        <f t="shared" si="201"/>
        <v/>
      </c>
      <c r="N2549" t="str">
        <f t="shared" si="202"/>
        <v/>
      </c>
      <c r="O2549" t="str">
        <f t="array" ref="O2549">IFERROR(INDEX($L$4:$L$5000,_xlfn.AGGREGATE(15,6,IF($L$4:$L$5000&lt;&gt;"",ROW($L$4:$L$5000)-ROW($L$4)+1,NA()),ROWS($O$4:O2549))),"")</f>
        <v/>
      </c>
      <c r="P2549" t="str">
        <f>IF(O2549="","",IF(INDEX(TabPlayer2[Players],MATCH(P2548,TabPlayer2[Players],0)+1)="",$B$4,INDEX(TabPlayer2[Players],MATCH(P2548,TabPlayer2[Players],0)+1)))</f>
        <v/>
      </c>
      <c r="Q2549" t="str">
        <f t="shared" si="199"/>
        <v/>
      </c>
      <c r="R2549" t="str">
        <f>IF(TabResults[[#This Row],[Games-Periods-Players]]="","",1)</f>
        <v/>
      </c>
    </row>
    <row r="2550" spans="10:18" hidden="1" x14ac:dyDescent="0.25">
      <c r="J2550" s="11" t="str">
        <f t="shared" si="198"/>
        <v/>
      </c>
      <c r="K2550" t="str">
        <f>IF(ROW()-ROW($K$4)+1&gt;COUNTA($J$4:$J$5000)*COUNTA(TabPP[Players playing]),"",INDEX($J$4:$J$5000,INT((ROW()-ROW($K$4))/COUNTA(TabPP[Players playing])+1))&amp;"-"&amp;INDEX(TabPP[Players playing],MOD(ROW()-ROW($K$4),COUNTA(TabPP[Players playing]))+1))</f>
        <v>-P8-</v>
      </c>
      <c r="L2550" t="str">
        <f t="shared" si="200"/>
        <v/>
      </c>
      <c r="M2550" t="str">
        <f t="shared" si="201"/>
        <v/>
      </c>
      <c r="N2550" t="str">
        <f t="shared" si="202"/>
        <v/>
      </c>
      <c r="O2550" t="str">
        <f t="array" ref="O2550">IFERROR(INDEX($L$4:$L$5000,_xlfn.AGGREGATE(15,6,IF($L$4:$L$5000&lt;&gt;"",ROW($L$4:$L$5000)-ROW($L$4)+1,NA()),ROWS($O$4:O2550))),"")</f>
        <v/>
      </c>
      <c r="P2550" t="str">
        <f>IF(O2550="","",IF(INDEX(TabPlayer2[Players],MATCH(P2549,TabPlayer2[Players],0)+1)="",$B$4,INDEX(TabPlayer2[Players],MATCH(P2549,TabPlayer2[Players],0)+1)))</f>
        <v/>
      </c>
      <c r="Q2550" t="str">
        <f t="shared" si="199"/>
        <v/>
      </c>
      <c r="R2550" t="str">
        <f>IF(TabResults[[#This Row],[Games-Periods-Players]]="","",1)</f>
        <v/>
      </c>
    </row>
    <row r="2551" spans="10:18" hidden="1" x14ac:dyDescent="0.25">
      <c r="J2551" s="11" t="str">
        <f t="shared" si="198"/>
        <v/>
      </c>
      <c r="K2551" t="str">
        <f>IF(ROW()-ROW($K$4)+1&gt;COUNTA($J$4:$J$5000)*COUNTA(TabPP[Players playing]),"",INDEX($J$4:$J$5000,INT((ROW()-ROW($K$4))/COUNTA(TabPP[Players playing])+1))&amp;"-"&amp;INDEX(TabPP[Players playing],MOD(ROW()-ROW($K$4),COUNTA(TabPP[Players playing]))+1))</f>
        <v>-P8-</v>
      </c>
      <c r="L2551" t="str">
        <f t="shared" si="200"/>
        <v/>
      </c>
      <c r="M2551" t="str">
        <f t="shared" si="201"/>
        <v/>
      </c>
      <c r="N2551" t="str">
        <f t="shared" si="202"/>
        <v/>
      </c>
      <c r="O2551" t="str">
        <f t="array" ref="O2551">IFERROR(INDEX($L$4:$L$5000,_xlfn.AGGREGATE(15,6,IF($L$4:$L$5000&lt;&gt;"",ROW($L$4:$L$5000)-ROW($L$4)+1,NA()),ROWS($O$4:O2551))),"")</f>
        <v/>
      </c>
      <c r="P2551" t="str">
        <f>IF(O2551="","",IF(INDEX(TabPlayer2[Players],MATCH(P2550,TabPlayer2[Players],0)+1)="",$B$4,INDEX(TabPlayer2[Players],MATCH(P2550,TabPlayer2[Players],0)+1)))</f>
        <v/>
      </c>
      <c r="Q2551" t="str">
        <f t="shared" si="199"/>
        <v/>
      </c>
      <c r="R2551" t="str">
        <f>IF(TabResults[[#This Row],[Games-Periods-Players]]="","",1)</f>
        <v/>
      </c>
    </row>
    <row r="2552" spans="10:18" hidden="1" x14ac:dyDescent="0.25">
      <c r="J2552" s="11" t="str">
        <f t="shared" si="198"/>
        <v/>
      </c>
      <c r="K2552" t="str">
        <f>IF(ROW()-ROW($K$4)+1&gt;COUNTA($J$4:$J$5000)*COUNTA(TabPP[Players playing]),"",INDEX($J$4:$J$5000,INT((ROW()-ROW($K$4))/COUNTA(TabPP[Players playing])+1))&amp;"-"&amp;INDEX(TabPP[Players playing],MOD(ROW()-ROW($K$4),COUNTA(TabPP[Players playing]))+1))</f>
        <v>-P8-</v>
      </c>
      <c r="L2552" t="str">
        <f t="shared" si="200"/>
        <v/>
      </c>
      <c r="M2552" t="str">
        <f t="shared" si="201"/>
        <v/>
      </c>
      <c r="N2552" t="str">
        <f t="shared" si="202"/>
        <v/>
      </c>
      <c r="O2552" t="str">
        <f t="array" ref="O2552">IFERROR(INDEX($L$4:$L$5000,_xlfn.AGGREGATE(15,6,IF($L$4:$L$5000&lt;&gt;"",ROW($L$4:$L$5000)-ROW($L$4)+1,NA()),ROWS($O$4:O2552))),"")</f>
        <v/>
      </c>
      <c r="P2552" t="str">
        <f>IF(O2552="","",IF(INDEX(TabPlayer2[Players],MATCH(P2551,TabPlayer2[Players],0)+1)="",$B$4,INDEX(TabPlayer2[Players],MATCH(P2551,TabPlayer2[Players],0)+1)))</f>
        <v/>
      </c>
      <c r="Q2552" t="str">
        <f t="shared" si="199"/>
        <v/>
      </c>
      <c r="R2552" t="str">
        <f>IF(TabResults[[#This Row],[Games-Periods-Players]]="","",1)</f>
        <v/>
      </c>
    </row>
    <row r="2553" spans="10:18" hidden="1" x14ac:dyDescent="0.25">
      <c r="J2553" s="11" t="str">
        <f t="shared" si="198"/>
        <v/>
      </c>
      <c r="K2553" t="str">
        <f>IF(ROW()-ROW($K$4)+1&gt;COUNTA($J$4:$J$5000)*COUNTA(TabPP[Players playing]),"",INDEX($J$4:$J$5000,INT((ROW()-ROW($K$4))/COUNTA(TabPP[Players playing])+1))&amp;"-"&amp;INDEX(TabPP[Players playing],MOD(ROW()-ROW($K$4),COUNTA(TabPP[Players playing]))+1))</f>
        <v>-P8-</v>
      </c>
      <c r="L2553" t="str">
        <f t="shared" si="200"/>
        <v/>
      </c>
      <c r="M2553" t="str">
        <f t="shared" si="201"/>
        <v/>
      </c>
      <c r="N2553" t="str">
        <f t="shared" si="202"/>
        <v/>
      </c>
      <c r="O2553" t="str">
        <f t="array" ref="O2553">IFERROR(INDEX($L$4:$L$5000,_xlfn.AGGREGATE(15,6,IF($L$4:$L$5000&lt;&gt;"",ROW($L$4:$L$5000)-ROW($L$4)+1,NA()),ROWS($O$4:O2553))),"")</f>
        <v/>
      </c>
      <c r="P2553" t="str">
        <f>IF(O2553="","",IF(INDEX(TabPlayer2[Players],MATCH(P2552,TabPlayer2[Players],0)+1)="",$B$4,INDEX(TabPlayer2[Players],MATCH(P2552,TabPlayer2[Players],0)+1)))</f>
        <v/>
      </c>
      <c r="Q2553" t="str">
        <f t="shared" si="199"/>
        <v/>
      </c>
      <c r="R2553" t="str">
        <f>IF(TabResults[[#This Row],[Games-Periods-Players]]="","",1)</f>
        <v/>
      </c>
    </row>
    <row r="2554" spans="10:18" hidden="1" x14ac:dyDescent="0.25">
      <c r="J2554" s="11" t="str">
        <f t="shared" si="198"/>
        <v/>
      </c>
      <c r="K2554" t="str">
        <f>IF(ROW()-ROW($K$4)+1&gt;COUNTA($J$4:$J$5000)*COUNTA(TabPP[Players playing]),"",INDEX($J$4:$J$5000,INT((ROW()-ROW($K$4))/COUNTA(TabPP[Players playing])+1))&amp;"-"&amp;INDEX(TabPP[Players playing],MOD(ROW()-ROW($K$4),COUNTA(TabPP[Players playing]))+1))</f>
        <v>-P8-</v>
      </c>
      <c r="L2554" t="str">
        <f t="shared" si="200"/>
        <v/>
      </c>
      <c r="M2554" t="str">
        <f t="shared" si="201"/>
        <v/>
      </c>
      <c r="N2554" t="str">
        <f t="shared" si="202"/>
        <v/>
      </c>
      <c r="O2554" t="str">
        <f t="array" ref="O2554">IFERROR(INDEX($L$4:$L$5000,_xlfn.AGGREGATE(15,6,IF($L$4:$L$5000&lt;&gt;"",ROW($L$4:$L$5000)-ROW($L$4)+1,NA()),ROWS($O$4:O2554))),"")</f>
        <v/>
      </c>
      <c r="P2554" t="str">
        <f>IF(O2554="","",IF(INDEX(TabPlayer2[Players],MATCH(P2553,TabPlayer2[Players],0)+1)="",$B$4,INDEX(TabPlayer2[Players],MATCH(P2553,TabPlayer2[Players],0)+1)))</f>
        <v/>
      </c>
      <c r="Q2554" t="str">
        <f t="shared" si="199"/>
        <v/>
      </c>
      <c r="R2554" t="str">
        <f>IF(TabResults[[#This Row],[Games-Periods-Players]]="","",1)</f>
        <v/>
      </c>
    </row>
    <row r="2555" spans="10:18" hidden="1" x14ac:dyDescent="0.25">
      <c r="J2555" s="11" t="str">
        <f t="shared" si="198"/>
        <v/>
      </c>
      <c r="K2555" t="str">
        <f>IF(ROW()-ROW($K$4)+1&gt;COUNTA($J$4:$J$5000)*COUNTA(TabPP[Players playing]),"",INDEX($J$4:$J$5000,INT((ROW()-ROW($K$4))/COUNTA(TabPP[Players playing])+1))&amp;"-"&amp;INDEX(TabPP[Players playing],MOD(ROW()-ROW($K$4),COUNTA(TabPP[Players playing]))+1))</f>
        <v>-P8-</v>
      </c>
      <c r="L2555" t="str">
        <f t="shared" si="200"/>
        <v/>
      </c>
      <c r="M2555" t="str">
        <f t="shared" si="201"/>
        <v/>
      </c>
      <c r="N2555" t="str">
        <f t="shared" si="202"/>
        <v/>
      </c>
      <c r="O2555" t="str">
        <f t="array" ref="O2555">IFERROR(INDEX($L$4:$L$5000,_xlfn.AGGREGATE(15,6,IF($L$4:$L$5000&lt;&gt;"",ROW($L$4:$L$5000)-ROW($L$4)+1,NA()),ROWS($O$4:O2555))),"")</f>
        <v/>
      </c>
      <c r="P2555" t="str">
        <f>IF(O2555="","",IF(INDEX(TabPlayer2[Players],MATCH(P2554,TabPlayer2[Players],0)+1)="",$B$4,INDEX(TabPlayer2[Players],MATCH(P2554,TabPlayer2[Players],0)+1)))</f>
        <v/>
      </c>
      <c r="Q2555" t="str">
        <f t="shared" si="199"/>
        <v/>
      </c>
      <c r="R2555" t="str">
        <f>IF(TabResults[[#This Row],[Games-Periods-Players]]="","",1)</f>
        <v/>
      </c>
    </row>
    <row r="2556" spans="10:18" hidden="1" x14ac:dyDescent="0.25">
      <c r="J2556" s="11" t="str">
        <f t="shared" si="198"/>
        <v/>
      </c>
      <c r="K2556" t="str">
        <f>IF(ROW()-ROW($K$4)+1&gt;COUNTA($J$4:$J$5000)*COUNTA(TabPP[Players playing]),"",INDEX($J$4:$J$5000,INT((ROW()-ROW($K$4))/COUNTA(TabPP[Players playing])+1))&amp;"-"&amp;INDEX(TabPP[Players playing],MOD(ROW()-ROW($K$4),COUNTA(TabPP[Players playing]))+1))</f>
        <v>-P8-</v>
      </c>
      <c r="L2556" t="str">
        <f t="shared" si="200"/>
        <v/>
      </c>
      <c r="M2556" t="str">
        <f t="shared" si="201"/>
        <v/>
      </c>
      <c r="N2556" t="str">
        <f t="shared" si="202"/>
        <v/>
      </c>
      <c r="O2556" t="str">
        <f t="array" ref="O2556">IFERROR(INDEX($L$4:$L$5000,_xlfn.AGGREGATE(15,6,IF($L$4:$L$5000&lt;&gt;"",ROW($L$4:$L$5000)-ROW($L$4)+1,NA()),ROWS($O$4:O2556))),"")</f>
        <v/>
      </c>
      <c r="P2556" t="str">
        <f>IF(O2556="","",IF(INDEX(TabPlayer2[Players],MATCH(P2555,TabPlayer2[Players],0)+1)="",$B$4,INDEX(TabPlayer2[Players],MATCH(P2555,TabPlayer2[Players],0)+1)))</f>
        <v/>
      </c>
      <c r="Q2556" t="str">
        <f t="shared" si="199"/>
        <v/>
      </c>
      <c r="R2556" t="str">
        <f>IF(TabResults[[#This Row],[Games-Periods-Players]]="","",1)</f>
        <v/>
      </c>
    </row>
    <row r="2557" spans="10:18" hidden="1" x14ac:dyDescent="0.25">
      <c r="J2557" s="11" t="str">
        <f t="shared" si="198"/>
        <v/>
      </c>
      <c r="K2557" t="str">
        <f>IF(ROW()-ROW($K$4)+1&gt;COUNTA($J$4:$J$5000)*COUNTA(TabPP[Players playing]),"",INDEX($J$4:$J$5000,INT((ROW()-ROW($K$4))/COUNTA(TabPP[Players playing])+1))&amp;"-"&amp;INDEX(TabPP[Players playing],MOD(ROW()-ROW($K$4),COUNTA(TabPP[Players playing]))+1))</f>
        <v>-P8-</v>
      </c>
      <c r="L2557" t="str">
        <f t="shared" si="200"/>
        <v/>
      </c>
      <c r="M2557" t="str">
        <f t="shared" si="201"/>
        <v/>
      </c>
      <c r="N2557" t="str">
        <f t="shared" si="202"/>
        <v/>
      </c>
      <c r="O2557" t="str">
        <f t="array" ref="O2557">IFERROR(INDEX($L$4:$L$5000,_xlfn.AGGREGATE(15,6,IF($L$4:$L$5000&lt;&gt;"",ROW($L$4:$L$5000)-ROW($L$4)+1,NA()),ROWS($O$4:O2557))),"")</f>
        <v/>
      </c>
      <c r="P2557" t="str">
        <f>IF(O2557="","",IF(INDEX(TabPlayer2[Players],MATCH(P2556,TabPlayer2[Players],0)+1)="",$B$4,INDEX(TabPlayer2[Players],MATCH(P2556,TabPlayer2[Players],0)+1)))</f>
        <v/>
      </c>
      <c r="Q2557" t="str">
        <f t="shared" si="199"/>
        <v/>
      </c>
      <c r="R2557" t="str">
        <f>IF(TabResults[[#This Row],[Games-Periods-Players]]="","",1)</f>
        <v/>
      </c>
    </row>
    <row r="2558" spans="10:18" hidden="1" x14ac:dyDescent="0.25">
      <c r="J2558" s="11" t="str">
        <f t="shared" si="198"/>
        <v/>
      </c>
      <c r="K2558" t="str">
        <f>IF(ROW()-ROW($K$4)+1&gt;COUNTA($J$4:$J$5000)*COUNTA(TabPP[Players playing]),"",INDEX($J$4:$J$5000,INT((ROW()-ROW($K$4))/COUNTA(TabPP[Players playing])+1))&amp;"-"&amp;INDEX(TabPP[Players playing],MOD(ROW()-ROW($K$4),COUNTA(TabPP[Players playing]))+1))</f>
        <v>-P8-</v>
      </c>
      <c r="L2558" t="str">
        <f t="shared" si="200"/>
        <v/>
      </c>
      <c r="M2558" t="str">
        <f t="shared" si="201"/>
        <v/>
      </c>
      <c r="N2558" t="str">
        <f t="shared" si="202"/>
        <v/>
      </c>
      <c r="O2558" t="str">
        <f t="array" ref="O2558">IFERROR(INDEX($L$4:$L$5000,_xlfn.AGGREGATE(15,6,IF($L$4:$L$5000&lt;&gt;"",ROW($L$4:$L$5000)-ROW($L$4)+1,NA()),ROWS($O$4:O2558))),"")</f>
        <v/>
      </c>
      <c r="P2558" t="str">
        <f>IF(O2558="","",IF(INDEX(TabPlayer2[Players],MATCH(P2557,TabPlayer2[Players],0)+1)="",$B$4,INDEX(TabPlayer2[Players],MATCH(P2557,TabPlayer2[Players],0)+1)))</f>
        <v/>
      </c>
      <c r="Q2558" t="str">
        <f t="shared" si="199"/>
        <v/>
      </c>
      <c r="R2558" t="str">
        <f>IF(TabResults[[#This Row],[Games-Periods-Players]]="","",1)</f>
        <v/>
      </c>
    </row>
    <row r="2559" spans="10:18" hidden="1" x14ac:dyDescent="0.25">
      <c r="J2559" s="11" t="str">
        <f t="shared" si="198"/>
        <v/>
      </c>
      <c r="K2559" t="str">
        <f>IF(ROW()-ROW($K$4)+1&gt;COUNTA($J$4:$J$5000)*COUNTA(TabPP[Players playing]),"",INDEX($J$4:$J$5000,INT((ROW()-ROW($K$4))/COUNTA(TabPP[Players playing])+1))&amp;"-"&amp;INDEX(TabPP[Players playing],MOD(ROW()-ROW($K$4),COUNTA(TabPP[Players playing]))+1))</f>
        <v>-P8-</v>
      </c>
      <c r="L2559" t="str">
        <f t="shared" si="200"/>
        <v/>
      </c>
      <c r="M2559" t="str">
        <f t="shared" si="201"/>
        <v/>
      </c>
      <c r="N2559" t="str">
        <f t="shared" si="202"/>
        <v/>
      </c>
      <c r="O2559" t="str">
        <f t="array" ref="O2559">IFERROR(INDEX($L$4:$L$5000,_xlfn.AGGREGATE(15,6,IF($L$4:$L$5000&lt;&gt;"",ROW($L$4:$L$5000)-ROW($L$4)+1,NA()),ROWS($O$4:O2559))),"")</f>
        <v/>
      </c>
      <c r="P2559" t="str">
        <f>IF(O2559="","",IF(INDEX(TabPlayer2[Players],MATCH(P2558,TabPlayer2[Players],0)+1)="",$B$4,INDEX(TabPlayer2[Players],MATCH(P2558,TabPlayer2[Players],0)+1)))</f>
        <v/>
      </c>
      <c r="Q2559" t="str">
        <f t="shared" si="199"/>
        <v/>
      </c>
      <c r="R2559" t="str">
        <f>IF(TabResults[[#This Row],[Games-Periods-Players]]="","",1)</f>
        <v/>
      </c>
    </row>
    <row r="2560" spans="10:18" hidden="1" x14ac:dyDescent="0.25">
      <c r="J2560" s="11" t="str">
        <f t="shared" si="198"/>
        <v/>
      </c>
      <c r="K2560" t="str">
        <f>IF(ROW()-ROW($K$4)+1&gt;COUNTA($J$4:$J$5000)*COUNTA(TabPP[Players playing]),"",INDEX($J$4:$J$5000,INT((ROW()-ROW($K$4))/COUNTA(TabPP[Players playing])+1))&amp;"-"&amp;INDEX(TabPP[Players playing],MOD(ROW()-ROW($K$4),COUNTA(TabPP[Players playing]))+1))</f>
        <v>-P8-</v>
      </c>
      <c r="L2560" t="str">
        <f t="shared" si="200"/>
        <v/>
      </c>
      <c r="M2560" t="str">
        <f t="shared" si="201"/>
        <v/>
      </c>
      <c r="N2560" t="str">
        <f t="shared" si="202"/>
        <v/>
      </c>
      <c r="O2560" t="str">
        <f t="array" ref="O2560">IFERROR(INDEX($L$4:$L$5000,_xlfn.AGGREGATE(15,6,IF($L$4:$L$5000&lt;&gt;"",ROW($L$4:$L$5000)-ROW($L$4)+1,NA()),ROWS($O$4:O2560))),"")</f>
        <v/>
      </c>
      <c r="P2560" t="str">
        <f>IF(O2560="","",IF(INDEX(TabPlayer2[Players],MATCH(P2559,TabPlayer2[Players],0)+1)="",$B$4,INDEX(TabPlayer2[Players],MATCH(P2559,TabPlayer2[Players],0)+1)))</f>
        <v/>
      </c>
      <c r="Q2560" t="str">
        <f t="shared" si="199"/>
        <v/>
      </c>
      <c r="R2560" t="str">
        <f>IF(TabResults[[#This Row],[Games-Periods-Players]]="","",1)</f>
        <v/>
      </c>
    </row>
    <row r="2561" spans="10:18" hidden="1" x14ac:dyDescent="0.25">
      <c r="J2561" s="11" t="str">
        <f t="shared" si="198"/>
        <v/>
      </c>
      <c r="K2561" t="str">
        <f>IF(ROW()-ROW($K$4)+1&gt;COUNTA($J$4:$J$5000)*COUNTA(TabPP[Players playing]),"",INDEX($J$4:$J$5000,INT((ROW()-ROW($K$4))/COUNTA(TabPP[Players playing])+1))&amp;"-"&amp;INDEX(TabPP[Players playing],MOD(ROW()-ROW($K$4),COUNTA(TabPP[Players playing]))+1))</f>
        <v>-P8-</v>
      </c>
      <c r="L2561" t="str">
        <f t="shared" si="200"/>
        <v/>
      </c>
      <c r="M2561" t="str">
        <f t="shared" si="201"/>
        <v/>
      </c>
      <c r="N2561" t="str">
        <f t="shared" si="202"/>
        <v/>
      </c>
      <c r="O2561" t="str">
        <f t="array" ref="O2561">IFERROR(INDEX($L$4:$L$5000,_xlfn.AGGREGATE(15,6,IF($L$4:$L$5000&lt;&gt;"",ROW($L$4:$L$5000)-ROW($L$4)+1,NA()),ROWS($O$4:O2561))),"")</f>
        <v/>
      </c>
      <c r="P2561" t="str">
        <f>IF(O2561="","",IF(INDEX(TabPlayer2[Players],MATCH(P2560,TabPlayer2[Players],0)+1)="",$B$4,INDEX(TabPlayer2[Players],MATCH(P2560,TabPlayer2[Players],0)+1)))</f>
        <v/>
      </c>
      <c r="Q2561" t="str">
        <f t="shared" si="199"/>
        <v/>
      </c>
      <c r="R2561" t="str">
        <f>IF(TabResults[[#This Row],[Games-Periods-Players]]="","",1)</f>
        <v/>
      </c>
    </row>
    <row r="2562" spans="10:18" hidden="1" x14ac:dyDescent="0.25">
      <c r="J2562" s="11" t="str">
        <f t="shared" si="198"/>
        <v/>
      </c>
      <c r="K2562" t="str">
        <f>IF(ROW()-ROW($K$4)+1&gt;COUNTA($J$4:$J$5000)*COUNTA(TabPP[Players playing]),"",INDEX($J$4:$J$5000,INT((ROW()-ROW($K$4))/COUNTA(TabPP[Players playing])+1))&amp;"-"&amp;INDEX(TabPP[Players playing],MOD(ROW()-ROW($K$4),COUNTA(TabPP[Players playing]))+1))</f>
        <v>-P8-</v>
      </c>
      <c r="L2562" t="str">
        <f t="shared" si="200"/>
        <v/>
      </c>
      <c r="M2562" t="str">
        <f t="shared" si="201"/>
        <v/>
      </c>
      <c r="N2562" t="str">
        <f t="shared" si="202"/>
        <v/>
      </c>
      <c r="O2562" t="str">
        <f t="array" ref="O2562">IFERROR(INDEX($L$4:$L$5000,_xlfn.AGGREGATE(15,6,IF($L$4:$L$5000&lt;&gt;"",ROW($L$4:$L$5000)-ROW($L$4)+1,NA()),ROWS($O$4:O2562))),"")</f>
        <v/>
      </c>
      <c r="P2562" t="str">
        <f>IF(O2562="","",IF(INDEX(TabPlayer2[Players],MATCH(P2561,TabPlayer2[Players],0)+1)="",$B$4,INDEX(TabPlayer2[Players],MATCH(P2561,TabPlayer2[Players],0)+1)))</f>
        <v/>
      </c>
      <c r="Q2562" t="str">
        <f t="shared" si="199"/>
        <v/>
      </c>
      <c r="R2562" t="str">
        <f>IF(TabResults[[#This Row],[Games-Periods-Players]]="","",1)</f>
        <v/>
      </c>
    </row>
    <row r="2563" spans="10:18" hidden="1" x14ac:dyDescent="0.25">
      <c r="J2563" s="11" t="str">
        <f t="shared" si="198"/>
        <v/>
      </c>
      <c r="K2563" t="str">
        <f>IF(ROW()-ROW($K$4)+1&gt;COUNTA($J$4:$J$5000)*COUNTA(TabPP[Players playing]),"",INDEX($J$4:$J$5000,INT((ROW()-ROW($K$4))/COUNTA(TabPP[Players playing])+1))&amp;"-"&amp;INDEX(TabPP[Players playing],MOD(ROW()-ROW($K$4),COUNTA(TabPP[Players playing]))+1))</f>
        <v>-P8-</v>
      </c>
      <c r="L2563" t="str">
        <f t="shared" si="200"/>
        <v/>
      </c>
      <c r="M2563" t="str">
        <f t="shared" si="201"/>
        <v/>
      </c>
      <c r="N2563" t="str">
        <f t="shared" si="202"/>
        <v/>
      </c>
      <c r="O2563" t="str">
        <f t="array" ref="O2563">IFERROR(INDEX($L$4:$L$5000,_xlfn.AGGREGATE(15,6,IF($L$4:$L$5000&lt;&gt;"",ROW($L$4:$L$5000)-ROW($L$4)+1,NA()),ROWS($O$4:O2563))),"")</f>
        <v/>
      </c>
      <c r="P2563" t="str">
        <f>IF(O2563="","",IF(INDEX(TabPlayer2[Players],MATCH(P2562,TabPlayer2[Players],0)+1)="",$B$4,INDEX(TabPlayer2[Players],MATCH(P2562,TabPlayer2[Players],0)+1)))</f>
        <v/>
      </c>
      <c r="Q2563" t="str">
        <f t="shared" si="199"/>
        <v/>
      </c>
      <c r="R2563" t="str">
        <f>IF(TabResults[[#This Row],[Games-Periods-Players]]="","",1)</f>
        <v/>
      </c>
    </row>
    <row r="2564" spans="10:18" hidden="1" x14ac:dyDescent="0.25">
      <c r="J2564" s="11" t="str">
        <f t="shared" ref="J2564:J2627" si="203">IF(ROW()-ROW($J$4)+1&gt;COUNTA($D$4:$D$23)*COUNTA($F$4:$F$23),"",INDEX($D$4:$D$23,INT((ROW()-ROW($J$4))/COUNTA($F$4:$F$23)+1))&amp;"-"&amp;INDEX($F$4:$F$23,MOD(ROW()-ROW($J$4),COUNTA($F$4:$F$23))+1))</f>
        <v/>
      </c>
      <c r="K2564" t="str">
        <f>IF(ROW()-ROW($K$4)+1&gt;COUNTA($J$4:$J$5000)*COUNTA(TabPP[Players playing]),"",INDEX($J$4:$J$5000,INT((ROW()-ROW($K$4))/COUNTA(TabPP[Players playing])+1))&amp;"-"&amp;INDEX(TabPP[Players playing],MOD(ROW()-ROW($K$4),COUNTA(TabPP[Players playing]))+1))</f>
        <v>-P9-PP1</v>
      </c>
      <c r="L2564" t="str">
        <f t="shared" si="200"/>
        <v/>
      </c>
      <c r="M2564" t="str">
        <f t="shared" si="201"/>
        <v/>
      </c>
      <c r="N2564" t="str">
        <f t="shared" si="202"/>
        <v/>
      </c>
      <c r="O2564" t="str">
        <f t="array" ref="O2564">IFERROR(INDEX($L$4:$L$5000,_xlfn.AGGREGATE(15,6,IF($L$4:$L$5000&lt;&gt;"",ROW($L$4:$L$5000)-ROW($L$4)+1,NA()),ROWS($O$4:O2564))),"")</f>
        <v/>
      </c>
      <c r="P2564" t="str">
        <f>IF(O2564="","",IF(INDEX(TabPlayer2[Players],MATCH(P2563,TabPlayer2[Players],0)+1)="",$B$4,INDEX(TabPlayer2[Players],MATCH(P2563,TabPlayer2[Players],0)+1)))</f>
        <v/>
      </c>
      <c r="Q2564" t="str">
        <f t="shared" ref="Q2564:Q2627" si="204">IF(O2564="","",M2564&amp;"-"&amp;N2564&amp;"-"&amp;P2564)</f>
        <v/>
      </c>
      <c r="R2564" t="str">
        <f>IF(TabResults[[#This Row],[Games-Periods-Players]]="","",1)</f>
        <v/>
      </c>
    </row>
    <row r="2565" spans="10:18" hidden="1" x14ac:dyDescent="0.25">
      <c r="J2565" s="11" t="str">
        <f t="shared" si="203"/>
        <v/>
      </c>
      <c r="K2565" t="str">
        <f>IF(ROW()-ROW($K$4)+1&gt;COUNTA($J$4:$J$5000)*COUNTA(TabPP[Players playing]),"",INDEX($J$4:$J$5000,INT((ROW()-ROW($K$4))/COUNTA(TabPP[Players playing])+1))&amp;"-"&amp;INDEX(TabPP[Players playing],MOD(ROW()-ROW($K$4),COUNTA(TabPP[Players playing]))+1))</f>
        <v>-P9-PP2</v>
      </c>
      <c r="L2565" t="str">
        <f t="shared" ref="L2565:L2628" si="205">IF(LEN(K2565)&gt;=9,K2565,"")</f>
        <v/>
      </c>
      <c r="M2565" t="str">
        <f t="shared" ref="M2565:M2628" si="206">TRIM(LEFT(SUBSTITUTE(O2565,"-",REPT(" ",LEN(O2565))),LEN(O2565)))</f>
        <v/>
      </c>
      <c r="N2565" t="str">
        <f t="shared" ref="N2565:N2628" si="207">TRIM(MID(SUBSTITUTE(O2565,"-",REPT(" ",LEN(O2565))),(2-1)*LEN(O2565)+1,LEN(O2565)))</f>
        <v/>
      </c>
      <c r="O2565" t="str">
        <f t="array" ref="O2565">IFERROR(INDEX($L$4:$L$5000,_xlfn.AGGREGATE(15,6,IF($L$4:$L$5000&lt;&gt;"",ROW($L$4:$L$5000)-ROW($L$4)+1,NA()),ROWS($O$4:O2565))),"")</f>
        <v/>
      </c>
      <c r="P2565" t="str">
        <f>IF(O2565="","",IF(INDEX(TabPlayer2[Players],MATCH(P2564,TabPlayer2[Players],0)+1)="",$B$4,INDEX(TabPlayer2[Players],MATCH(P2564,TabPlayer2[Players],0)+1)))</f>
        <v/>
      </c>
      <c r="Q2565" t="str">
        <f t="shared" si="204"/>
        <v/>
      </c>
      <c r="R2565" t="str">
        <f>IF(TabResults[[#This Row],[Games-Periods-Players]]="","",1)</f>
        <v/>
      </c>
    </row>
    <row r="2566" spans="10:18" hidden="1" x14ac:dyDescent="0.25">
      <c r="J2566" s="11" t="str">
        <f t="shared" si="203"/>
        <v/>
      </c>
      <c r="K2566" t="str">
        <f>IF(ROW()-ROW($K$4)+1&gt;COUNTA($J$4:$J$5000)*COUNTA(TabPP[Players playing]),"",INDEX($J$4:$J$5000,INT((ROW()-ROW($K$4))/COUNTA(TabPP[Players playing])+1))&amp;"-"&amp;INDEX(TabPP[Players playing],MOD(ROW()-ROW($K$4),COUNTA(TabPP[Players playing]))+1))</f>
        <v>-P9-PP3</v>
      </c>
      <c r="L2566" t="str">
        <f t="shared" si="205"/>
        <v/>
      </c>
      <c r="M2566" t="str">
        <f t="shared" si="206"/>
        <v/>
      </c>
      <c r="N2566" t="str">
        <f t="shared" si="207"/>
        <v/>
      </c>
      <c r="O2566" t="str">
        <f t="array" ref="O2566">IFERROR(INDEX($L$4:$L$5000,_xlfn.AGGREGATE(15,6,IF($L$4:$L$5000&lt;&gt;"",ROW($L$4:$L$5000)-ROW($L$4)+1,NA()),ROWS($O$4:O2566))),"")</f>
        <v/>
      </c>
      <c r="P2566" t="str">
        <f>IF(O2566="","",IF(INDEX(TabPlayer2[Players],MATCH(P2565,TabPlayer2[Players],0)+1)="",$B$4,INDEX(TabPlayer2[Players],MATCH(P2565,TabPlayer2[Players],0)+1)))</f>
        <v/>
      </c>
      <c r="Q2566" t="str">
        <f t="shared" si="204"/>
        <v/>
      </c>
      <c r="R2566" t="str">
        <f>IF(TabResults[[#This Row],[Games-Periods-Players]]="","",1)</f>
        <v/>
      </c>
    </row>
    <row r="2567" spans="10:18" hidden="1" x14ac:dyDescent="0.25">
      <c r="J2567" s="11" t="str">
        <f t="shared" si="203"/>
        <v/>
      </c>
      <c r="K2567" t="str">
        <f>IF(ROW()-ROW($K$4)+1&gt;COUNTA($J$4:$J$5000)*COUNTA(TabPP[Players playing]),"",INDEX($J$4:$J$5000,INT((ROW()-ROW($K$4))/COUNTA(TabPP[Players playing])+1))&amp;"-"&amp;INDEX(TabPP[Players playing],MOD(ROW()-ROW($K$4),COUNTA(TabPP[Players playing]))+1))</f>
        <v>-P9-PP4</v>
      </c>
      <c r="L2567" t="str">
        <f t="shared" si="205"/>
        <v/>
      </c>
      <c r="M2567" t="str">
        <f t="shared" si="206"/>
        <v/>
      </c>
      <c r="N2567" t="str">
        <f t="shared" si="207"/>
        <v/>
      </c>
      <c r="O2567" t="str">
        <f t="array" ref="O2567">IFERROR(INDEX($L$4:$L$5000,_xlfn.AGGREGATE(15,6,IF($L$4:$L$5000&lt;&gt;"",ROW($L$4:$L$5000)-ROW($L$4)+1,NA()),ROWS($O$4:O2567))),"")</f>
        <v/>
      </c>
      <c r="P2567" t="str">
        <f>IF(O2567="","",IF(INDEX(TabPlayer2[Players],MATCH(P2566,TabPlayer2[Players],0)+1)="",$B$4,INDEX(TabPlayer2[Players],MATCH(P2566,TabPlayer2[Players],0)+1)))</f>
        <v/>
      </c>
      <c r="Q2567" t="str">
        <f t="shared" si="204"/>
        <v/>
      </c>
      <c r="R2567" t="str">
        <f>IF(TabResults[[#This Row],[Games-Periods-Players]]="","",1)</f>
        <v/>
      </c>
    </row>
    <row r="2568" spans="10:18" hidden="1" x14ac:dyDescent="0.25">
      <c r="J2568" s="11" t="str">
        <f t="shared" si="203"/>
        <v/>
      </c>
      <c r="K2568" t="str">
        <f>IF(ROW()-ROW($K$4)+1&gt;COUNTA($J$4:$J$5000)*COUNTA(TabPP[Players playing]),"",INDEX($J$4:$J$5000,INT((ROW()-ROW($K$4))/COUNTA(TabPP[Players playing])+1))&amp;"-"&amp;INDEX(TabPP[Players playing],MOD(ROW()-ROW($K$4),COUNTA(TabPP[Players playing]))+1))</f>
        <v>-P9-PP5</v>
      </c>
      <c r="L2568" t="str">
        <f t="shared" si="205"/>
        <v/>
      </c>
      <c r="M2568" t="str">
        <f t="shared" si="206"/>
        <v/>
      </c>
      <c r="N2568" t="str">
        <f t="shared" si="207"/>
        <v/>
      </c>
      <c r="O2568" t="str">
        <f t="array" ref="O2568">IFERROR(INDEX($L$4:$L$5000,_xlfn.AGGREGATE(15,6,IF($L$4:$L$5000&lt;&gt;"",ROW($L$4:$L$5000)-ROW($L$4)+1,NA()),ROWS($O$4:O2568))),"")</f>
        <v/>
      </c>
      <c r="P2568" t="str">
        <f>IF(O2568="","",IF(INDEX(TabPlayer2[Players],MATCH(P2567,TabPlayer2[Players],0)+1)="",$B$4,INDEX(TabPlayer2[Players],MATCH(P2567,TabPlayer2[Players],0)+1)))</f>
        <v/>
      </c>
      <c r="Q2568" t="str">
        <f t="shared" si="204"/>
        <v/>
      </c>
      <c r="R2568" t="str">
        <f>IF(TabResults[[#This Row],[Games-Periods-Players]]="","",1)</f>
        <v/>
      </c>
    </row>
    <row r="2569" spans="10:18" hidden="1" x14ac:dyDescent="0.25">
      <c r="J2569" s="11" t="str">
        <f t="shared" si="203"/>
        <v/>
      </c>
      <c r="K2569" t="str">
        <f>IF(ROW()-ROW($K$4)+1&gt;COUNTA($J$4:$J$5000)*COUNTA(TabPP[Players playing]),"",INDEX($J$4:$J$5000,INT((ROW()-ROW($K$4))/COUNTA(TabPP[Players playing])+1))&amp;"-"&amp;INDEX(TabPP[Players playing],MOD(ROW()-ROW($K$4),COUNTA(TabPP[Players playing]))+1))</f>
        <v>-P9-</v>
      </c>
      <c r="L2569" t="str">
        <f t="shared" si="205"/>
        <v/>
      </c>
      <c r="M2569" t="str">
        <f t="shared" si="206"/>
        <v/>
      </c>
      <c r="N2569" t="str">
        <f t="shared" si="207"/>
        <v/>
      </c>
      <c r="O2569" t="str">
        <f t="array" ref="O2569">IFERROR(INDEX($L$4:$L$5000,_xlfn.AGGREGATE(15,6,IF($L$4:$L$5000&lt;&gt;"",ROW($L$4:$L$5000)-ROW($L$4)+1,NA()),ROWS($O$4:O2569))),"")</f>
        <v/>
      </c>
      <c r="P2569" t="str">
        <f>IF(O2569="","",IF(INDEX(TabPlayer2[Players],MATCH(P2568,TabPlayer2[Players],0)+1)="",$B$4,INDEX(TabPlayer2[Players],MATCH(P2568,TabPlayer2[Players],0)+1)))</f>
        <v/>
      </c>
      <c r="Q2569" t="str">
        <f t="shared" si="204"/>
        <v/>
      </c>
      <c r="R2569" t="str">
        <f>IF(TabResults[[#This Row],[Games-Periods-Players]]="","",1)</f>
        <v/>
      </c>
    </row>
    <row r="2570" spans="10:18" hidden="1" x14ac:dyDescent="0.25">
      <c r="J2570" s="11" t="str">
        <f t="shared" si="203"/>
        <v/>
      </c>
      <c r="K2570" t="str">
        <f>IF(ROW()-ROW($K$4)+1&gt;COUNTA($J$4:$J$5000)*COUNTA(TabPP[Players playing]),"",INDEX($J$4:$J$5000,INT((ROW()-ROW($K$4))/COUNTA(TabPP[Players playing])+1))&amp;"-"&amp;INDEX(TabPP[Players playing],MOD(ROW()-ROW($K$4),COUNTA(TabPP[Players playing]))+1))</f>
        <v>-P9-</v>
      </c>
      <c r="L2570" t="str">
        <f t="shared" si="205"/>
        <v/>
      </c>
      <c r="M2570" t="str">
        <f t="shared" si="206"/>
        <v/>
      </c>
      <c r="N2570" t="str">
        <f t="shared" si="207"/>
        <v/>
      </c>
      <c r="O2570" t="str">
        <f t="array" ref="O2570">IFERROR(INDEX($L$4:$L$5000,_xlfn.AGGREGATE(15,6,IF($L$4:$L$5000&lt;&gt;"",ROW($L$4:$L$5000)-ROW($L$4)+1,NA()),ROWS($O$4:O2570))),"")</f>
        <v/>
      </c>
      <c r="P2570" t="str">
        <f>IF(O2570="","",IF(INDEX(TabPlayer2[Players],MATCH(P2569,TabPlayer2[Players],0)+1)="",$B$4,INDEX(TabPlayer2[Players],MATCH(P2569,TabPlayer2[Players],0)+1)))</f>
        <v/>
      </c>
      <c r="Q2570" t="str">
        <f t="shared" si="204"/>
        <v/>
      </c>
      <c r="R2570" t="str">
        <f>IF(TabResults[[#This Row],[Games-Periods-Players]]="","",1)</f>
        <v/>
      </c>
    </row>
    <row r="2571" spans="10:18" hidden="1" x14ac:dyDescent="0.25">
      <c r="J2571" s="11" t="str">
        <f t="shared" si="203"/>
        <v/>
      </c>
      <c r="K2571" t="str">
        <f>IF(ROW()-ROW($K$4)+1&gt;COUNTA($J$4:$J$5000)*COUNTA(TabPP[Players playing]),"",INDEX($J$4:$J$5000,INT((ROW()-ROW($K$4))/COUNTA(TabPP[Players playing])+1))&amp;"-"&amp;INDEX(TabPP[Players playing],MOD(ROW()-ROW($K$4),COUNTA(TabPP[Players playing]))+1))</f>
        <v>-P9-</v>
      </c>
      <c r="L2571" t="str">
        <f t="shared" si="205"/>
        <v/>
      </c>
      <c r="M2571" t="str">
        <f t="shared" si="206"/>
        <v/>
      </c>
      <c r="N2571" t="str">
        <f t="shared" si="207"/>
        <v/>
      </c>
      <c r="O2571" t="str">
        <f t="array" ref="O2571">IFERROR(INDEX($L$4:$L$5000,_xlfn.AGGREGATE(15,6,IF($L$4:$L$5000&lt;&gt;"",ROW($L$4:$L$5000)-ROW($L$4)+1,NA()),ROWS($O$4:O2571))),"")</f>
        <v/>
      </c>
      <c r="P2571" t="str">
        <f>IF(O2571="","",IF(INDEX(TabPlayer2[Players],MATCH(P2570,TabPlayer2[Players],0)+1)="",$B$4,INDEX(TabPlayer2[Players],MATCH(P2570,TabPlayer2[Players],0)+1)))</f>
        <v/>
      </c>
      <c r="Q2571" t="str">
        <f t="shared" si="204"/>
        <v/>
      </c>
      <c r="R2571" t="str">
        <f>IF(TabResults[[#This Row],[Games-Periods-Players]]="","",1)</f>
        <v/>
      </c>
    </row>
    <row r="2572" spans="10:18" hidden="1" x14ac:dyDescent="0.25">
      <c r="J2572" s="11" t="str">
        <f t="shared" si="203"/>
        <v/>
      </c>
      <c r="K2572" t="str">
        <f>IF(ROW()-ROW($K$4)+1&gt;COUNTA($J$4:$J$5000)*COUNTA(TabPP[Players playing]),"",INDEX($J$4:$J$5000,INT((ROW()-ROW($K$4))/COUNTA(TabPP[Players playing])+1))&amp;"-"&amp;INDEX(TabPP[Players playing],MOD(ROW()-ROW($K$4),COUNTA(TabPP[Players playing]))+1))</f>
        <v>-P9-</v>
      </c>
      <c r="L2572" t="str">
        <f t="shared" si="205"/>
        <v/>
      </c>
      <c r="M2572" t="str">
        <f t="shared" si="206"/>
        <v/>
      </c>
      <c r="N2572" t="str">
        <f t="shared" si="207"/>
        <v/>
      </c>
      <c r="O2572" t="str">
        <f t="array" ref="O2572">IFERROR(INDEX($L$4:$L$5000,_xlfn.AGGREGATE(15,6,IF($L$4:$L$5000&lt;&gt;"",ROW($L$4:$L$5000)-ROW($L$4)+1,NA()),ROWS($O$4:O2572))),"")</f>
        <v/>
      </c>
      <c r="P2572" t="str">
        <f>IF(O2572="","",IF(INDEX(TabPlayer2[Players],MATCH(P2571,TabPlayer2[Players],0)+1)="",$B$4,INDEX(TabPlayer2[Players],MATCH(P2571,TabPlayer2[Players],0)+1)))</f>
        <v/>
      </c>
      <c r="Q2572" t="str">
        <f t="shared" si="204"/>
        <v/>
      </c>
      <c r="R2572" t="str">
        <f>IF(TabResults[[#This Row],[Games-Periods-Players]]="","",1)</f>
        <v/>
      </c>
    </row>
    <row r="2573" spans="10:18" hidden="1" x14ac:dyDescent="0.25">
      <c r="J2573" s="11" t="str">
        <f t="shared" si="203"/>
        <v/>
      </c>
      <c r="K2573" t="str">
        <f>IF(ROW()-ROW($K$4)+1&gt;COUNTA($J$4:$J$5000)*COUNTA(TabPP[Players playing]),"",INDEX($J$4:$J$5000,INT((ROW()-ROW($K$4))/COUNTA(TabPP[Players playing])+1))&amp;"-"&amp;INDEX(TabPP[Players playing],MOD(ROW()-ROW($K$4),COUNTA(TabPP[Players playing]))+1))</f>
        <v>-P9-</v>
      </c>
      <c r="L2573" t="str">
        <f t="shared" si="205"/>
        <v/>
      </c>
      <c r="M2573" t="str">
        <f t="shared" si="206"/>
        <v/>
      </c>
      <c r="N2573" t="str">
        <f t="shared" si="207"/>
        <v/>
      </c>
      <c r="O2573" t="str">
        <f t="array" ref="O2573">IFERROR(INDEX($L$4:$L$5000,_xlfn.AGGREGATE(15,6,IF($L$4:$L$5000&lt;&gt;"",ROW($L$4:$L$5000)-ROW($L$4)+1,NA()),ROWS($O$4:O2573))),"")</f>
        <v/>
      </c>
      <c r="P2573" t="str">
        <f>IF(O2573="","",IF(INDEX(TabPlayer2[Players],MATCH(P2572,TabPlayer2[Players],0)+1)="",$B$4,INDEX(TabPlayer2[Players],MATCH(P2572,TabPlayer2[Players],0)+1)))</f>
        <v/>
      </c>
      <c r="Q2573" t="str">
        <f t="shared" si="204"/>
        <v/>
      </c>
      <c r="R2573" t="str">
        <f>IF(TabResults[[#This Row],[Games-Periods-Players]]="","",1)</f>
        <v/>
      </c>
    </row>
    <row r="2574" spans="10:18" hidden="1" x14ac:dyDescent="0.25">
      <c r="J2574" s="11" t="str">
        <f t="shared" si="203"/>
        <v/>
      </c>
      <c r="K2574" t="str">
        <f>IF(ROW()-ROW($K$4)+1&gt;COUNTA($J$4:$J$5000)*COUNTA(TabPP[Players playing]),"",INDEX($J$4:$J$5000,INT((ROW()-ROW($K$4))/COUNTA(TabPP[Players playing])+1))&amp;"-"&amp;INDEX(TabPP[Players playing],MOD(ROW()-ROW($K$4),COUNTA(TabPP[Players playing]))+1))</f>
        <v>-P9-</v>
      </c>
      <c r="L2574" t="str">
        <f t="shared" si="205"/>
        <v/>
      </c>
      <c r="M2574" t="str">
        <f t="shared" si="206"/>
        <v/>
      </c>
      <c r="N2574" t="str">
        <f t="shared" si="207"/>
        <v/>
      </c>
      <c r="O2574" t="str">
        <f t="array" ref="O2574">IFERROR(INDEX($L$4:$L$5000,_xlfn.AGGREGATE(15,6,IF($L$4:$L$5000&lt;&gt;"",ROW($L$4:$L$5000)-ROW($L$4)+1,NA()),ROWS($O$4:O2574))),"")</f>
        <v/>
      </c>
      <c r="P2574" t="str">
        <f>IF(O2574="","",IF(INDEX(TabPlayer2[Players],MATCH(P2573,TabPlayer2[Players],0)+1)="",$B$4,INDEX(TabPlayer2[Players],MATCH(P2573,TabPlayer2[Players],0)+1)))</f>
        <v/>
      </c>
      <c r="Q2574" t="str">
        <f t="shared" si="204"/>
        <v/>
      </c>
      <c r="R2574" t="str">
        <f>IF(TabResults[[#This Row],[Games-Periods-Players]]="","",1)</f>
        <v/>
      </c>
    </row>
    <row r="2575" spans="10:18" hidden="1" x14ac:dyDescent="0.25">
      <c r="J2575" s="11" t="str">
        <f t="shared" si="203"/>
        <v/>
      </c>
      <c r="K2575" t="str">
        <f>IF(ROW()-ROW($K$4)+1&gt;COUNTA($J$4:$J$5000)*COUNTA(TabPP[Players playing]),"",INDEX($J$4:$J$5000,INT((ROW()-ROW($K$4))/COUNTA(TabPP[Players playing])+1))&amp;"-"&amp;INDEX(TabPP[Players playing],MOD(ROW()-ROW($K$4),COUNTA(TabPP[Players playing]))+1))</f>
        <v>-P9-</v>
      </c>
      <c r="L2575" t="str">
        <f t="shared" si="205"/>
        <v/>
      </c>
      <c r="M2575" t="str">
        <f t="shared" si="206"/>
        <v/>
      </c>
      <c r="N2575" t="str">
        <f t="shared" si="207"/>
        <v/>
      </c>
      <c r="O2575" t="str">
        <f t="array" ref="O2575">IFERROR(INDEX($L$4:$L$5000,_xlfn.AGGREGATE(15,6,IF($L$4:$L$5000&lt;&gt;"",ROW($L$4:$L$5000)-ROW($L$4)+1,NA()),ROWS($O$4:O2575))),"")</f>
        <v/>
      </c>
      <c r="P2575" t="str">
        <f>IF(O2575="","",IF(INDEX(TabPlayer2[Players],MATCH(P2574,TabPlayer2[Players],0)+1)="",$B$4,INDEX(TabPlayer2[Players],MATCH(P2574,TabPlayer2[Players],0)+1)))</f>
        <v/>
      </c>
      <c r="Q2575" t="str">
        <f t="shared" si="204"/>
        <v/>
      </c>
      <c r="R2575" t="str">
        <f>IF(TabResults[[#This Row],[Games-Periods-Players]]="","",1)</f>
        <v/>
      </c>
    </row>
    <row r="2576" spans="10:18" hidden="1" x14ac:dyDescent="0.25">
      <c r="J2576" s="11" t="str">
        <f t="shared" si="203"/>
        <v/>
      </c>
      <c r="K2576" t="str">
        <f>IF(ROW()-ROW($K$4)+1&gt;COUNTA($J$4:$J$5000)*COUNTA(TabPP[Players playing]),"",INDEX($J$4:$J$5000,INT((ROW()-ROW($K$4))/COUNTA(TabPP[Players playing])+1))&amp;"-"&amp;INDEX(TabPP[Players playing],MOD(ROW()-ROW($K$4),COUNTA(TabPP[Players playing]))+1))</f>
        <v>-P9-</v>
      </c>
      <c r="L2576" t="str">
        <f t="shared" si="205"/>
        <v/>
      </c>
      <c r="M2576" t="str">
        <f t="shared" si="206"/>
        <v/>
      </c>
      <c r="N2576" t="str">
        <f t="shared" si="207"/>
        <v/>
      </c>
      <c r="O2576" t="str">
        <f t="array" ref="O2576">IFERROR(INDEX($L$4:$L$5000,_xlfn.AGGREGATE(15,6,IF($L$4:$L$5000&lt;&gt;"",ROW($L$4:$L$5000)-ROW($L$4)+1,NA()),ROWS($O$4:O2576))),"")</f>
        <v/>
      </c>
      <c r="P2576" t="str">
        <f>IF(O2576="","",IF(INDEX(TabPlayer2[Players],MATCH(P2575,TabPlayer2[Players],0)+1)="",$B$4,INDEX(TabPlayer2[Players],MATCH(P2575,TabPlayer2[Players],0)+1)))</f>
        <v/>
      </c>
      <c r="Q2576" t="str">
        <f t="shared" si="204"/>
        <v/>
      </c>
      <c r="R2576" t="str">
        <f>IF(TabResults[[#This Row],[Games-Periods-Players]]="","",1)</f>
        <v/>
      </c>
    </row>
    <row r="2577" spans="10:18" hidden="1" x14ac:dyDescent="0.25">
      <c r="J2577" s="11" t="str">
        <f t="shared" si="203"/>
        <v/>
      </c>
      <c r="K2577" t="str">
        <f>IF(ROW()-ROW($K$4)+1&gt;COUNTA($J$4:$J$5000)*COUNTA(TabPP[Players playing]),"",INDEX($J$4:$J$5000,INT((ROW()-ROW($K$4))/COUNTA(TabPP[Players playing])+1))&amp;"-"&amp;INDEX(TabPP[Players playing],MOD(ROW()-ROW($K$4),COUNTA(TabPP[Players playing]))+1))</f>
        <v>-P9-</v>
      </c>
      <c r="L2577" t="str">
        <f t="shared" si="205"/>
        <v/>
      </c>
      <c r="M2577" t="str">
        <f t="shared" si="206"/>
        <v/>
      </c>
      <c r="N2577" t="str">
        <f t="shared" si="207"/>
        <v/>
      </c>
      <c r="O2577" t="str">
        <f t="array" ref="O2577">IFERROR(INDEX($L$4:$L$5000,_xlfn.AGGREGATE(15,6,IF($L$4:$L$5000&lt;&gt;"",ROW($L$4:$L$5000)-ROW($L$4)+1,NA()),ROWS($O$4:O2577))),"")</f>
        <v/>
      </c>
      <c r="P2577" t="str">
        <f>IF(O2577="","",IF(INDEX(TabPlayer2[Players],MATCH(P2576,TabPlayer2[Players],0)+1)="",$B$4,INDEX(TabPlayer2[Players],MATCH(P2576,TabPlayer2[Players],0)+1)))</f>
        <v/>
      </c>
      <c r="Q2577" t="str">
        <f t="shared" si="204"/>
        <v/>
      </c>
      <c r="R2577" t="str">
        <f>IF(TabResults[[#This Row],[Games-Periods-Players]]="","",1)</f>
        <v/>
      </c>
    </row>
    <row r="2578" spans="10:18" hidden="1" x14ac:dyDescent="0.25">
      <c r="J2578" s="11" t="str">
        <f t="shared" si="203"/>
        <v/>
      </c>
      <c r="K2578" t="str">
        <f>IF(ROW()-ROW($K$4)+1&gt;COUNTA($J$4:$J$5000)*COUNTA(TabPP[Players playing]),"",INDEX($J$4:$J$5000,INT((ROW()-ROW($K$4))/COUNTA(TabPP[Players playing])+1))&amp;"-"&amp;INDEX(TabPP[Players playing],MOD(ROW()-ROW($K$4),COUNTA(TabPP[Players playing]))+1))</f>
        <v>-P9-</v>
      </c>
      <c r="L2578" t="str">
        <f t="shared" si="205"/>
        <v/>
      </c>
      <c r="M2578" t="str">
        <f t="shared" si="206"/>
        <v/>
      </c>
      <c r="N2578" t="str">
        <f t="shared" si="207"/>
        <v/>
      </c>
      <c r="O2578" t="str">
        <f t="array" ref="O2578">IFERROR(INDEX($L$4:$L$5000,_xlfn.AGGREGATE(15,6,IF($L$4:$L$5000&lt;&gt;"",ROW($L$4:$L$5000)-ROW($L$4)+1,NA()),ROWS($O$4:O2578))),"")</f>
        <v/>
      </c>
      <c r="P2578" t="str">
        <f>IF(O2578="","",IF(INDEX(TabPlayer2[Players],MATCH(P2577,TabPlayer2[Players],0)+1)="",$B$4,INDEX(TabPlayer2[Players],MATCH(P2577,TabPlayer2[Players],0)+1)))</f>
        <v/>
      </c>
      <c r="Q2578" t="str">
        <f t="shared" si="204"/>
        <v/>
      </c>
      <c r="R2578" t="str">
        <f>IF(TabResults[[#This Row],[Games-Periods-Players]]="","",1)</f>
        <v/>
      </c>
    </row>
    <row r="2579" spans="10:18" hidden="1" x14ac:dyDescent="0.25">
      <c r="J2579" s="11" t="str">
        <f t="shared" si="203"/>
        <v/>
      </c>
      <c r="K2579" t="str">
        <f>IF(ROW()-ROW($K$4)+1&gt;COUNTA($J$4:$J$5000)*COUNTA(TabPP[Players playing]),"",INDEX($J$4:$J$5000,INT((ROW()-ROW($K$4))/COUNTA(TabPP[Players playing])+1))&amp;"-"&amp;INDEX(TabPP[Players playing],MOD(ROW()-ROW($K$4),COUNTA(TabPP[Players playing]))+1))</f>
        <v>-P9-</v>
      </c>
      <c r="L2579" t="str">
        <f t="shared" si="205"/>
        <v/>
      </c>
      <c r="M2579" t="str">
        <f t="shared" si="206"/>
        <v/>
      </c>
      <c r="N2579" t="str">
        <f t="shared" si="207"/>
        <v/>
      </c>
      <c r="O2579" t="str">
        <f t="array" ref="O2579">IFERROR(INDEX($L$4:$L$5000,_xlfn.AGGREGATE(15,6,IF($L$4:$L$5000&lt;&gt;"",ROW($L$4:$L$5000)-ROW($L$4)+1,NA()),ROWS($O$4:O2579))),"")</f>
        <v/>
      </c>
      <c r="P2579" t="str">
        <f>IF(O2579="","",IF(INDEX(TabPlayer2[Players],MATCH(P2578,TabPlayer2[Players],0)+1)="",$B$4,INDEX(TabPlayer2[Players],MATCH(P2578,TabPlayer2[Players],0)+1)))</f>
        <v/>
      </c>
      <c r="Q2579" t="str">
        <f t="shared" si="204"/>
        <v/>
      </c>
      <c r="R2579" t="str">
        <f>IF(TabResults[[#This Row],[Games-Periods-Players]]="","",1)</f>
        <v/>
      </c>
    </row>
    <row r="2580" spans="10:18" hidden="1" x14ac:dyDescent="0.25">
      <c r="J2580" s="11" t="str">
        <f t="shared" si="203"/>
        <v/>
      </c>
      <c r="K2580" t="str">
        <f>IF(ROW()-ROW($K$4)+1&gt;COUNTA($J$4:$J$5000)*COUNTA(TabPP[Players playing]),"",INDEX($J$4:$J$5000,INT((ROW()-ROW($K$4))/COUNTA(TabPP[Players playing])+1))&amp;"-"&amp;INDEX(TabPP[Players playing],MOD(ROW()-ROW($K$4),COUNTA(TabPP[Players playing]))+1))</f>
        <v>-P9-</v>
      </c>
      <c r="L2580" t="str">
        <f t="shared" si="205"/>
        <v/>
      </c>
      <c r="M2580" t="str">
        <f t="shared" si="206"/>
        <v/>
      </c>
      <c r="N2580" t="str">
        <f t="shared" si="207"/>
        <v/>
      </c>
      <c r="O2580" t="str">
        <f t="array" ref="O2580">IFERROR(INDEX($L$4:$L$5000,_xlfn.AGGREGATE(15,6,IF($L$4:$L$5000&lt;&gt;"",ROW($L$4:$L$5000)-ROW($L$4)+1,NA()),ROWS($O$4:O2580))),"")</f>
        <v/>
      </c>
      <c r="P2580" t="str">
        <f>IF(O2580="","",IF(INDEX(TabPlayer2[Players],MATCH(P2579,TabPlayer2[Players],0)+1)="",$B$4,INDEX(TabPlayer2[Players],MATCH(P2579,TabPlayer2[Players],0)+1)))</f>
        <v/>
      </c>
      <c r="Q2580" t="str">
        <f t="shared" si="204"/>
        <v/>
      </c>
      <c r="R2580" t="str">
        <f>IF(TabResults[[#This Row],[Games-Periods-Players]]="","",1)</f>
        <v/>
      </c>
    </row>
    <row r="2581" spans="10:18" hidden="1" x14ac:dyDescent="0.25">
      <c r="J2581" s="11" t="str">
        <f t="shared" si="203"/>
        <v/>
      </c>
      <c r="K2581" t="str">
        <f>IF(ROW()-ROW($K$4)+1&gt;COUNTA($J$4:$J$5000)*COUNTA(TabPP[Players playing]),"",INDEX($J$4:$J$5000,INT((ROW()-ROW($K$4))/COUNTA(TabPP[Players playing])+1))&amp;"-"&amp;INDEX(TabPP[Players playing],MOD(ROW()-ROW($K$4),COUNTA(TabPP[Players playing]))+1))</f>
        <v>-P9-</v>
      </c>
      <c r="L2581" t="str">
        <f t="shared" si="205"/>
        <v/>
      </c>
      <c r="M2581" t="str">
        <f t="shared" si="206"/>
        <v/>
      </c>
      <c r="N2581" t="str">
        <f t="shared" si="207"/>
        <v/>
      </c>
      <c r="O2581" t="str">
        <f t="array" ref="O2581">IFERROR(INDEX($L$4:$L$5000,_xlfn.AGGREGATE(15,6,IF($L$4:$L$5000&lt;&gt;"",ROW($L$4:$L$5000)-ROW($L$4)+1,NA()),ROWS($O$4:O2581))),"")</f>
        <v/>
      </c>
      <c r="P2581" t="str">
        <f>IF(O2581="","",IF(INDEX(TabPlayer2[Players],MATCH(P2580,TabPlayer2[Players],0)+1)="",$B$4,INDEX(TabPlayer2[Players],MATCH(P2580,TabPlayer2[Players],0)+1)))</f>
        <v/>
      </c>
      <c r="Q2581" t="str">
        <f t="shared" si="204"/>
        <v/>
      </c>
      <c r="R2581" t="str">
        <f>IF(TabResults[[#This Row],[Games-Periods-Players]]="","",1)</f>
        <v/>
      </c>
    </row>
    <row r="2582" spans="10:18" hidden="1" x14ac:dyDescent="0.25">
      <c r="J2582" s="11" t="str">
        <f t="shared" si="203"/>
        <v/>
      </c>
      <c r="K2582" t="str">
        <f>IF(ROW()-ROW($K$4)+1&gt;COUNTA($J$4:$J$5000)*COUNTA(TabPP[Players playing]),"",INDEX($J$4:$J$5000,INT((ROW()-ROW($K$4))/COUNTA(TabPP[Players playing])+1))&amp;"-"&amp;INDEX(TabPP[Players playing],MOD(ROW()-ROW($K$4),COUNTA(TabPP[Players playing]))+1))</f>
        <v>-P9-</v>
      </c>
      <c r="L2582" t="str">
        <f t="shared" si="205"/>
        <v/>
      </c>
      <c r="M2582" t="str">
        <f t="shared" si="206"/>
        <v/>
      </c>
      <c r="N2582" t="str">
        <f t="shared" si="207"/>
        <v/>
      </c>
      <c r="O2582" t="str">
        <f t="array" ref="O2582">IFERROR(INDEX($L$4:$L$5000,_xlfn.AGGREGATE(15,6,IF($L$4:$L$5000&lt;&gt;"",ROW($L$4:$L$5000)-ROW($L$4)+1,NA()),ROWS($O$4:O2582))),"")</f>
        <v/>
      </c>
      <c r="P2582" t="str">
        <f>IF(O2582="","",IF(INDEX(TabPlayer2[Players],MATCH(P2581,TabPlayer2[Players],0)+1)="",$B$4,INDEX(TabPlayer2[Players],MATCH(P2581,TabPlayer2[Players],0)+1)))</f>
        <v/>
      </c>
      <c r="Q2582" t="str">
        <f t="shared" si="204"/>
        <v/>
      </c>
      <c r="R2582" t="str">
        <f>IF(TabResults[[#This Row],[Games-Periods-Players]]="","",1)</f>
        <v/>
      </c>
    </row>
    <row r="2583" spans="10:18" hidden="1" x14ac:dyDescent="0.25">
      <c r="J2583" s="11" t="str">
        <f t="shared" si="203"/>
        <v/>
      </c>
      <c r="K2583" t="str">
        <f>IF(ROW()-ROW($K$4)+1&gt;COUNTA($J$4:$J$5000)*COUNTA(TabPP[Players playing]),"",INDEX($J$4:$J$5000,INT((ROW()-ROW($K$4))/COUNTA(TabPP[Players playing])+1))&amp;"-"&amp;INDEX(TabPP[Players playing],MOD(ROW()-ROW($K$4),COUNTA(TabPP[Players playing]))+1))</f>
        <v>-P9-</v>
      </c>
      <c r="L2583" t="str">
        <f t="shared" si="205"/>
        <v/>
      </c>
      <c r="M2583" t="str">
        <f t="shared" si="206"/>
        <v/>
      </c>
      <c r="N2583" t="str">
        <f t="shared" si="207"/>
        <v/>
      </c>
      <c r="O2583" t="str">
        <f t="array" ref="O2583">IFERROR(INDEX($L$4:$L$5000,_xlfn.AGGREGATE(15,6,IF($L$4:$L$5000&lt;&gt;"",ROW($L$4:$L$5000)-ROW($L$4)+1,NA()),ROWS($O$4:O2583))),"")</f>
        <v/>
      </c>
      <c r="P2583" t="str">
        <f>IF(O2583="","",IF(INDEX(TabPlayer2[Players],MATCH(P2582,TabPlayer2[Players],0)+1)="",$B$4,INDEX(TabPlayer2[Players],MATCH(P2582,TabPlayer2[Players],0)+1)))</f>
        <v/>
      </c>
      <c r="Q2583" t="str">
        <f t="shared" si="204"/>
        <v/>
      </c>
      <c r="R2583" t="str">
        <f>IF(TabResults[[#This Row],[Games-Periods-Players]]="","",1)</f>
        <v/>
      </c>
    </row>
    <row r="2584" spans="10:18" hidden="1" x14ac:dyDescent="0.25">
      <c r="J2584" s="11" t="str">
        <f t="shared" si="203"/>
        <v/>
      </c>
      <c r="K2584" t="str">
        <f>IF(ROW()-ROW($K$4)+1&gt;COUNTA($J$4:$J$5000)*COUNTA(TabPP[Players playing]),"",INDEX($J$4:$J$5000,INT((ROW()-ROW($K$4))/COUNTA(TabPP[Players playing])+1))&amp;"-"&amp;INDEX(TabPP[Players playing],MOD(ROW()-ROW($K$4),COUNTA(TabPP[Players playing]))+1))</f>
        <v>--PP1</v>
      </c>
      <c r="L2584" t="str">
        <f t="shared" si="205"/>
        <v/>
      </c>
      <c r="M2584" t="str">
        <f t="shared" si="206"/>
        <v/>
      </c>
      <c r="N2584" t="str">
        <f t="shared" si="207"/>
        <v/>
      </c>
      <c r="O2584" t="str">
        <f t="array" ref="O2584">IFERROR(INDEX($L$4:$L$5000,_xlfn.AGGREGATE(15,6,IF($L$4:$L$5000&lt;&gt;"",ROW($L$4:$L$5000)-ROW($L$4)+1,NA()),ROWS($O$4:O2584))),"")</f>
        <v/>
      </c>
      <c r="P2584" t="str">
        <f>IF(O2584="","",IF(INDEX(TabPlayer2[Players],MATCH(P2583,TabPlayer2[Players],0)+1)="",$B$4,INDEX(TabPlayer2[Players],MATCH(P2583,TabPlayer2[Players],0)+1)))</f>
        <v/>
      </c>
      <c r="Q2584" t="str">
        <f t="shared" si="204"/>
        <v/>
      </c>
      <c r="R2584" t="str">
        <f>IF(TabResults[[#This Row],[Games-Periods-Players]]="","",1)</f>
        <v/>
      </c>
    </row>
    <row r="2585" spans="10:18" hidden="1" x14ac:dyDescent="0.25">
      <c r="J2585" s="11" t="str">
        <f t="shared" si="203"/>
        <v/>
      </c>
      <c r="K2585" t="str">
        <f>IF(ROW()-ROW($K$4)+1&gt;COUNTA($J$4:$J$5000)*COUNTA(TabPP[Players playing]),"",INDEX($J$4:$J$5000,INT((ROW()-ROW($K$4))/COUNTA(TabPP[Players playing])+1))&amp;"-"&amp;INDEX(TabPP[Players playing],MOD(ROW()-ROW($K$4),COUNTA(TabPP[Players playing]))+1))</f>
        <v>--PP2</v>
      </c>
      <c r="L2585" t="str">
        <f t="shared" si="205"/>
        <v/>
      </c>
      <c r="M2585" t="str">
        <f t="shared" si="206"/>
        <v/>
      </c>
      <c r="N2585" t="str">
        <f t="shared" si="207"/>
        <v/>
      </c>
      <c r="O2585" t="str">
        <f t="array" ref="O2585">IFERROR(INDEX($L$4:$L$5000,_xlfn.AGGREGATE(15,6,IF($L$4:$L$5000&lt;&gt;"",ROW($L$4:$L$5000)-ROW($L$4)+1,NA()),ROWS($O$4:O2585))),"")</f>
        <v/>
      </c>
      <c r="P2585" t="str">
        <f>IF(O2585="","",IF(INDEX(TabPlayer2[Players],MATCH(P2584,TabPlayer2[Players],0)+1)="",$B$4,INDEX(TabPlayer2[Players],MATCH(P2584,TabPlayer2[Players],0)+1)))</f>
        <v/>
      </c>
      <c r="Q2585" t="str">
        <f t="shared" si="204"/>
        <v/>
      </c>
      <c r="R2585" t="str">
        <f>IF(TabResults[[#This Row],[Games-Periods-Players]]="","",1)</f>
        <v/>
      </c>
    </row>
    <row r="2586" spans="10:18" hidden="1" x14ac:dyDescent="0.25">
      <c r="J2586" s="11" t="str">
        <f t="shared" si="203"/>
        <v/>
      </c>
      <c r="K2586" t="str">
        <f>IF(ROW()-ROW($K$4)+1&gt;COUNTA($J$4:$J$5000)*COUNTA(TabPP[Players playing]),"",INDEX($J$4:$J$5000,INT((ROW()-ROW($K$4))/COUNTA(TabPP[Players playing])+1))&amp;"-"&amp;INDEX(TabPP[Players playing],MOD(ROW()-ROW($K$4),COUNTA(TabPP[Players playing]))+1))</f>
        <v>--PP3</v>
      </c>
      <c r="L2586" t="str">
        <f t="shared" si="205"/>
        <v/>
      </c>
      <c r="M2586" t="str">
        <f t="shared" si="206"/>
        <v/>
      </c>
      <c r="N2586" t="str">
        <f t="shared" si="207"/>
        <v/>
      </c>
      <c r="O2586" t="str">
        <f t="array" ref="O2586">IFERROR(INDEX($L$4:$L$5000,_xlfn.AGGREGATE(15,6,IF($L$4:$L$5000&lt;&gt;"",ROW($L$4:$L$5000)-ROW($L$4)+1,NA()),ROWS($O$4:O2586))),"")</f>
        <v/>
      </c>
      <c r="P2586" t="str">
        <f>IF(O2586="","",IF(INDEX(TabPlayer2[Players],MATCH(P2585,TabPlayer2[Players],0)+1)="",$B$4,INDEX(TabPlayer2[Players],MATCH(P2585,TabPlayer2[Players],0)+1)))</f>
        <v/>
      </c>
      <c r="Q2586" t="str">
        <f t="shared" si="204"/>
        <v/>
      </c>
      <c r="R2586" t="str">
        <f>IF(TabResults[[#This Row],[Games-Periods-Players]]="","",1)</f>
        <v/>
      </c>
    </row>
    <row r="2587" spans="10:18" hidden="1" x14ac:dyDescent="0.25">
      <c r="J2587" s="11" t="str">
        <f t="shared" si="203"/>
        <v/>
      </c>
      <c r="K2587" t="str">
        <f>IF(ROW()-ROW($K$4)+1&gt;COUNTA($J$4:$J$5000)*COUNTA(TabPP[Players playing]),"",INDEX($J$4:$J$5000,INT((ROW()-ROW($K$4))/COUNTA(TabPP[Players playing])+1))&amp;"-"&amp;INDEX(TabPP[Players playing],MOD(ROW()-ROW($K$4),COUNTA(TabPP[Players playing]))+1))</f>
        <v>--PP4</v>
      </c>
      <c r="L2587" t="str">
        <f t="shared" si="205"/>
        <v/>
      </c>
      <c r="M2587" t="str">
        <f t="shared" si="206"/>
        <v/>
      </c>
      <c r="N2587" t="str">
        <f t="shared" si="207"/>
        <v/>
      </c>
      <c r="O2587" t="str">
        <f t="array" ref="O2587">IFERROR(INDEX($L$4:$L$5000,_xlfn.AGGREGATE(15,6,IF($L$4:$L$5000&lt;&gt;"",ROW($L$4:$L$5000)-ROW($L$4)+1,NA()),ROWS($O$4:O2587))),"")</f>
        <v/>
      </c>
      <c r="P2587" t="str">
        <f>IF(O2587="","",IF(INDEX(TabPlayer2[Players],MATCH(P2586,TabPlayer2[Players],0)+1)="",$B$4,INDEX(TabPlayer2[Players],MATCH(P2586,TabPlayer2[Players],0)+1)))</f>
        <v/>
      </c>
      <c r="Q2587" t="str">
        <f t="shared" si="204"/>
        <v/>
      </c>
      <c r="R2587" t="str">
        <f>IF(TabResults[[#This Row],[Games-Periods-Players]]="","",1)</f>
        <v/>
      </c>
    </row>
    <row r="2588" spans="10:18" hidden="1" x14ac:dyDescent="0.25">
      <c r="J2588" s="11" t="str">
        <f t="shared" si="203"/>
        <v/>
      </c>
      <c r="K2588" t="str">
        <f>IF(ROW()-ROW($K$4)+1&gt;COUNTA($J$4:$J$5000)*COUNTA(TabPP[Players playing]),"",INDEX($J$4:$J$5000,INT((ROW()-ROW($K$4))/COUNTA(TabPP[Players playing])+1))&amp;"-"&amp;INDEX(TabPP[Players playing],MOD(ROW()-ROW($K$4),COUNTA(TabPP[Players playing]))+1))</f>
        <v>--PP5</v>
      </c>
      <c r="L2588" t="str">
        <f t="shared" si="205"/>
        <v/>
      </c>
      <c r="M2588" t="str">
        <f t="shared" si="206"/>
        <v/>
      </c>
      <c r="N2588" t="str">
        <f t="shared" si="207"/>
        <v/>
      </c>
      <c r="O2588" t="str">
        <f t="array" ref="O2588">IFERROR(INDEX($L$4:$L$5000,_xlfn.AGGREGATE(15,6,IF($L$4:$L$5000&lt;&gt;"",ROW($L$4:$L$5000)-ROW($L$4)+1,NA()),ROWS($O$4:O2588))),"")</f>
        <v/>
      </c>
      <c r="P2588" t="str">
        <f>IF(O2588="","",IF(INDEX(TabPlayer2[Players],MATCH(P2587,TabPlayer2[Players],0)+1)="",$B$4,INDEX(TabPlayer2[Players],MATCH(P2587,TabPlayer2[Players],0)+1)))</f>
        <v/>
      </c>
      <c r="Q2588" t="str">
        <f t="shared" si="204"/>
        <v/>
      </c>
      <c r="R2588" t="str">
        <f>IF(TabResults[[#This Row],[Games-Periods-Players]]="","",1)</f>
        <v/>
      </c>
    </row>
    <row r="2589" spans="10:18" hidden="1" x14ac:dyDescent="0.25">
      <c r="J2589" s="11" t="str">
        <f t="shared" si="203"/>
        <v/>
      </c>
      <c r="K2589" t="str">
        <f>IF(ROW()-ROW($K$4)+1&gt;COUNTA($J$4:$J$5000)*COUNTA(TabPP[Players playing]),"",INDEX($J$4:$J$5000,INT((ROW()-ROW($K$4))/COUNTA(TabPP[Players playing])+1))&amp;"-"&amp;INDEX(TabPP[Players playing],MOD(ROW()-ROW($K$4),COUNTA(TabPP[Players playing]))+1))</f>
        <v>--</v>
      </c>
      <c r="L2589" t="str">
        <f t="shared" si="205"/>
        <v/>
      </c>
      <c r="M2589" t="str">
        <f t="shared" si="206"/>
        <v/>
      </c>
      <c r="N2589" t="str">
        <f t="shared" si="207"/>
        <v/>
      </c>
      <c r="O2589" t="str">
        <f t="array" ref="O2589">IFERROR(INDEX($L$4:$L$5000,_xlfn.AGGREGATE(15,6,IF($L$4:$L$5000&lt;&gt;"",ROW($L$4:$L$5000)-ROW($L$4)+1,NA()),ROWS($O$4:O2589))),"")</f>
        <v/>
      </c>
      <c r="P2589" t="str">
        <f>IF(O2589="","",IF(INDEX(TabPlayer2[Players],MATCH(P2588,TabPlayer2[Players],0)+1)="",$B$4,INDEX(TabPlayer2[Players],MATCH(P2588,TabPlayer2[Players],0)+1)))</f>
        <v/>
      </c>
      <c r="Q2589" t="str">
        <f t="shared" si="204"/>
        <v/>
      </c>
      <c r="R2589" t="str">
        <f>IF(TabResults[[#This Row],[Games-Periods-Players]]="","",1)</f>
        <v/>
      </c>
    </row>
    <row r="2590" spans="10:18" hidden="1" x14ac:dyDescent="0.25">
      <c r="J2590" s="11" t="str">
        <f t="shared" si="203"/>
        <v/>
      </c>
      <c r="K2590" t="str">
        <f>IF(ROW()-ROW($K$4)+1&gt;COUNTA($J$4:$J$5000)*COUNTA(TabPP[Players playing]),"",INDEX($J$4:$J$5000,INT((ROW()-ROW($K$4))/COUNTA(TabPP[Players playing])+1))&amp;"-"&amp;INDEX(TabPP[Players playing],MOD(ROW()-ROW($K$4),COUNTA(TabPP[Players playing]))+1))</f>
        <v>--</v>
      </c>
      <c r="L2590" t="str">
        <f t="shared" si="205"/>
        <v/>
      </c>
      <c r="M2590" t="str">
        <f t="shared" si="206"/>
        <v/>
      </c>
      <c r="N2590" t="str">
        <f t="shared" si="207"/>
        <v/>
      </c>
      <c r="O2590" t="str">
        <f t="array" ref="O2590">IFERROR(INDEX($L$4:$L$5000,_xlfn.AGGREGATE(15,6,IF($L$4:$L$5000&lt;&gt;"",ROW($L$4:$L$5000)-ROW($L$4)+1,NA()),ROWS($O$4:O2590))),"")</f>
        <v/>
      </c>
      <c r="P2590" t="str">
        <f>IF(O2590="","",IF(INDEX(TabPlayer2[Players],MATCH(P2589,TabPlayer2[Players],0)+1)="",$B$4,INDEX(TabPlayer2[Players],MATCH(P2589,TabPlayer2[Players],0)+1)))</f>
        <v/>
      </c>
      <c r="Q2590" t="str">
        <f t="shared" si="204"/>
        <v/>
      </c>
      <c r="R2590" t="str">
        <f>IF(TabResults[[#This Row],[Games-Periods-Players]]="","",1)</f>
        <v/>
      </c>
    </row>
    <row r="2591" spans="10:18" hidden="1" x14ac:dyDescent="0.25">
      <c r="J2591" s="11" t="str">
        <f t="shared" si="203"/>
        <v/>
      </c>
      <c r="K2591" t="str">
        <f>IF(ROW()-ROW($K$4)+1&gt;COUNTA($J$4:$J$5000)*COUNTA(TabPP[Players playing]),"",INDEX($J$4:$J$5000,INT((ROW()-ROW($K$4))/COUNTA(TabPP[Players playing])+1))&amp;"-"&amp;INDEX(TabPP[Players playing],MOD(ROW()-ROW($K$4),COUNTA(TabPP[Players playing]))+1))</f>
        <v>--</v>
      </c>
      <c r="L2591" t="str">
        <f t="shared" si="205"/>
        <v/>
      </c>
      <c r="M2591" t="str">
        <f t="shared" si="206"/>
        <v/>
      </c>
      <c r="N2591" t="str">
        <f t="shared" si="207"/>
        <v/>
      </c>
      <c r="O2591" t="str">
        <f t="array" ref="O2591">IFERROR(INDEX($L$4:$L$5000,_xlfn.AGGREGATE(15,6,IF($L$4:$L$5000&lt;&gt;"",ROW($L$4:$L$5000)-ROW($L$4)+1,NA()),ROWS($O$4:O2591))),"")</f>
        <v/>
      </c>
      <c r="P2591" t="str">
        <f>IF(O2591="","",IF(INDEX(TabPlayer2[Players],MATCH(P2590,TabPlayer2[Players],0)+1)="",$B$4,INDEX(TabPlayer2[Players],MATCH(P2590,TabPlayer2[Players],0)+1)))</f>
        <v/>
      </c>
      <c r="Q2591" t="str">
        <f t="shared" si="204"/>
        <v/>
      </c>
      <c r="R2591" t="str">
        <f>IF(TabResults[[#This Row],[Games-Periods-Players]]="","",1)</f>
        <v/>
      </c>
    </row>
    <row r="2592" spans="10:18" hidden="1" x14ac:dyDescent="0.25">
      <c r="J2592" s="11" t="str">
        <f t="shared" si="203"/>
        <v/>
      </c>
      <c r="K2592" t="str">
        <f>IF(ROW()-ROW($K$4)+1&gt;COUNTA($J$4:$J$5000)*COUNTA(TabPP[Players playing]),"",INDEX($J$4:$J$5000,INT((ROW()-ROW($K$4))/COUNTA(TabPP[Players playing])+1))&amp;"-"&amp;INDEX(TabPP[Players playing],MOD(ROW()-ROW($K$4),COUNTA(TabPP[Players playing]))+1))</f>
        <v>--</v>
      </c>
      <c r="L2592" t="str">
        <f t="shared" si="205"/>
        <v/>
      </c>
      <c r="M2592" t="str">
        <f t="shared" si="206"/>
        <v/>
      </c>
      <c r="N2592" t="str">
        <f t="shared" si="207"/>
        <v/>
      </c>
      <c r="O2592" t="str">
        <f t="array" ref="O2592">IFERROR(INDEX($L$4:$L$5000,_xlfn.AGGREGATE(15,6,IF($L$4:$L$5000&lt;&gt;"",ROW($L$4:$L$5000)-ROW($L$4)+1,NA()),ROWS($O$4:O2592))),"")</f>
        <v/>
      </c>
      <c r="P2592" t="str">
        <f>IF(O2592="","",IF(INDEX(TabPlayer2[Players],MATCH(P2591,TabPlayer2[Players],0)+1)="",$B$4,INDEX(TabPlayer2[Players],MATCH(P2591,TabPlayer2[Players],0)+1)))</f>
        <v/>
      </c>
      <c r="Q2592" t="str">
        <f t="shared" si="204"/>
        <v/>
      </c>
      <c r="R2592" t="str">
        <f>IF(TabResults[[#This Row],[Games-Periods-Players]]="","",1)</f>
        <v/>
      </c>
    </row>
    <row r="2593" spans="10:18" hidden="1" x14ac:dyDescent="0.25">
      <c r="J2593" s="11" t="str">
        <f t="shared" si="203"/>
        <v/>
      </c>
      <c r="K2593" t="str">
        <f>IF(ROW()-ROW($K$4)+1&gt;COUNTA($J$4:$J$5000)*COUNTA(TabPP[Players playing]),"",INDEX($J$4:$J$5000,INT((ROW()-ROW($K$4))/COUNTA(TabPP[Players playing])+1))&amp;"-"&amp;INDEX(TabPP[Players playing],MOD(ROW()-ROW($K$4),COUNTA(TabPP[Players playing]))+1))</f>
        <v>--</v>
      </c>
      <c r="L2593" t="str">
        <f t="shared" si="205"/>
        <v/>
      </c>
      <c r="M2593" t="str">
        <f t="shared" si="206"/>
        <v/>
      </c>
      <c r="N2593" t="str">
        <f t="shared" si="207"/>
        <v/>
      </c>
      <c r="O2593" t="str">
        <f t="array" ref="O2593">IFERROR(INDEX($L$4:$L$5000,_xlfn.AGGREGATE(15,6,IF($L$4:$L$5000&lt;&gt;"",ROW($L$4:$L$5000)-ROW($L$4)+1,NA()),ROWS($O$4:O2593))),"")</f>
        <v/>
      </c>
      <c r="P2593" t="str">
        <f>IF(O2593="","",IF(INDEX(TabPlayer2[Players],MATCH(P2592,TabPlayer2[Players],0)+1)="",$B$4,INDEX(TabPlayer2[Players],MATCH(P2592,TabPlayer2[Players],0)+1)))</f>
        <v/>
      </c>
      <c r="Q2593" t="str">
        <f t="shared" si="204"/>
        <v/>
      </c>
      <c r="R2593" t="str">
        <f>IF(TabResults[[#This Row],[Games-Periods-Players]]="","",1)</f>
        <v/>
      </c>
    </row>
    <row r="2594" spans="10:18" hidden="1" x14ac:dyDescent="0.25">
      <c r="J2594" s="11" t="str">
        <f t="shared" si="203"/>
        <v/>
      </c>
      <c r="K2594" t="str">
        <f>IF(ROW()-ROW($K$4)+1&gt;COUNTA($J$4:$J$5000)*COUNTA(TabPP[Players playing]),"",INDEX($J$4:$J$5000,INT((ROW()-ROW($K$4))/COUNTA(TabPP[Players playing])+1))&amp;"-"&amp;INDEX(TabPP[Players playing],MOD(ROW()-ROW($K$4),COUNTA(TabPP[Players playing]))+1))</f>
        <v>--</v>
      </c>
      <c r="L2594" t="str">
        <f t="shared" si="205"/>
        <v/>
      </c>
      <c r="M2594" t="str">
        <f t="shared" si="206"/>
        <v/>
      </c>
      <c r="N2594" t="str">
        <f t="shared" si="207"/>
        <v/>
      </c>
      <c r="O2594" t="str">
        <f t="array" ref="O2594">IFERROR(INDEX($L$4:$L$5000,_xlfn.AGGREGATE(15,6,IF($L$4:$L$5000&lt;&gt;"",ROW($L$4:$L$5000)-ROW($L$4)+1,NA()),ROWS($O$4:O2594))),"")</f>
        <v/>
      </c>
      <c r="P2594" t="str">
        <f>IF(O2594="","",IF(INDEX(TabPlayer2[Players],MATCH(P2593,TabPlayer2[Players],0)+1)="",$B$4,INDEX(TabPlayer2[Players],MATCH(P2593,TabPlayer2[Players],0)+1)))</f>
        <v/>
      </c>
      <c r="Q2594" t="str">
        <f t="shared" si="204"/>
        <v/>
      </c>
      <c r="R2594" t="str">
        <f>IF(TabResults[[#This Row],[Games-Periods-Players]]="","",1)</f>
        <v/>
      </c>
    </row>
    <row r="2595" spans="10:18" hidden="1" x14ac:dyDescent="0.25">
      <c r="J2595" s="11" t="str">
        <f t="shared" si="203"/>
        <v/>
      </c>
      <c r="K2595" t="str">
        <f>IF(ROW()-ROW($K$4)+1&gt;COUNTA($J$4:$J$5000)*COUNTA(TabPP[Players playing]),"",INDEX($J$4:$J$5000,INT((ROW()-ROW($K$4))/COUNTA(TabPP[Players playing])+1))&amp;"-"&amp;INDEX(TabPP[Players playing],MOD(ROW()-ROW($K$4),COUNTA(TabPP[Players playing]))+1))</f>
        <v>--</v>
      </c>
      <c r="L2595" t="str">
        <f t="shared" si="205"/>
        <v/>
      </c>
      <c r="M2595" t="str">
        <f t="shared" si="206"/>
        <v/>
      </c>
      <c r="N2595" t="str">
        <f t="shared" si="207"/>
        <v/>
      </c>
      <c r="O2595" t="str">
        <f t="array" ref="O2595">IFERROR(INDEX($L$4:$L$5000,_xlfn.AGGREGATE(15,6,IF($L$4:$L$5000&lt;&gt;"",ROW($L$4:$L$5000)-ROW($L$4)+1,NA()),ROWS($O$4:O2595))),"")</f>
        <v/>
      </c>
      <c r="P2595" t="str">
        <f>IF(O2595="","",IF(INDEX(TabPlayer2[Players],MATCH(P2594,TabPlayer2[Players],0)+1)="",$B$4,INDEX(TabPlayer2[Players],MATCH(P2594,TabPlayer2[Players],0)+1)))</f>
        <v/>
      </c>
      <c r="Q2595" t="str">
        <f t="shared" si="204"/>
        <v/>
      </c>
      <c r="R2595" t="str">
        <f>IF(TabResults[[#This Row],[Games-Periods-Players]]="","",1)</f>
        <v/>
      </c>
    </row>
    <row r="2596" spans="10:18" hidden="1" x14ac:dyDescent="0.25">
      <c r="J2596" s="11" t="str">
        <f t="shared" si="203"/>
        <v/>
      </c>
      <c r="K2596" t="str">
        <f>IF(ROW()-ROW($K$4)+1&gt;COUNTA($J$4:$J$5000)*COUNTA(TabPP[Players playing]),"",INDEX($J$4:$J$5000,INT((ROW()-ROW($K$4))/COUNTA(TabPP[Players playing])+1))&amp;"-"&amp;INDEX(TabPP[Players playing],MOD(ROW()-ROW($K$4),COUNTA(TabPP[Players playing]))+1))</f>
        <v>--</v>
      </c>
      <c r="L2596" t="str">
        <f t="shared" si="205"/>
        <v/>
      </c>
      <c r="M2596" t="str">
        <f t="shared" si="206"/>
        <v/>
      </c>
      <c r="N2596" t="str">
        <f t="shared" si="207"/>
        <v/>
      </c>
      <c r="O2596" t="str">
        <f t="array" ref="O2596">IFERROR(INDEX($L$4:$L$5000,_xlfn.AGGREGATE(15,6,IF($L$4:$L$5000&lt;&gt;"",ROW($L$4:$L$5000)-ROW($L$4)+1,NA()),ROWS($O$4:O2596))),"")</f>
        <v/>
      </c>
      <c r="P2596" t="str">
        <f>IF(O2596="","",IF(INDEX(TabPlayer2[Players],MATCH(P2595,TabPlayer2[Players],0)+1)="",$B$4,INDEX(TabPlayer2[Players],MATCH(P2595,TabPlayer2[Players],0)+1)))</f>
        <v/>
      </c>
      <c r="Q2596" t="str">
        <f t="shared" si="204"/>
        <v/>
      </c>
      <c r="R2596" t="str">
        <f>IF(TabResults[[#This Row],[Games-Periods-Players]]="","",1)</f>
        <v/>
      </c>
    </row>
    <row r="2597" spans="10:18" hidden="1" x14ac:dyDescent="0.25">
      <c r="J2597" s="11" t="str">
        <f t="shared" si="203"/>
        <v/>
      </c>
      <c r="K2597" t="str">
        <f>IF(ROW()-ROW($K$4)+1&gt;COUNTA($J$4:$J$5000)*COUNTA(TabPP[Players playing]),"",INDEX($J$4:$J$5000,INT((ROW()-ROW($K$4))/COUNTA(TabPP[Players playing])+1))&amp;"-"&amp;INDEX(TabPP[Players playing],MOD(ROW()-ROW($K$4),COUNTA(TabPP[Players playing]))+1))</f>
        <v>--</v>
      </c>
      <c r="L2597" t="str">
        <f t="shared" si="205"/>
        <v/>
      </c>
      <c r="M2597" t="str">
        <f t="shared" si="206"/>
        <v/>
      </c>
      <c r="N2597" t="str">
        <f t="shared" si="207"/>
        <v/>
      </c>
      <c r="O2597" t="str">
        <f t="array" ref="O2597">IFERROR(INDEX($L$4:$L$5000,_xlfn.AGGREGATE(15,6,IF($L$4:$L$5000&lt;&gt;"",ROW($L$4:$L$5000)-ROW($L$4)+1,NA()),ROWS($O$4:O2597))),"")</f>
        <v/>
      </c>
      <c r="P2597" t="str">
        <f>IF(O2597="","",IF(INDEX(TabPlayer2[Players],MATCH(P2596,TabPlayer2[Players],0)+1)="",$B$4,INDEX(TabPlayer2[Players],MATCH(P2596,TabPlayer2[Players],0)+1)))</f>
        <v/>
      </c>
      <c r="Q2597" t="str">
        <f t="shared" si="204"/>
        <v/>
      </c>
      <c r="R2597" t="str">
        <f>IF(TabResults[[#This Row],[Games-Periods-Players]]="","",1)</f>
        <v/>
      </c>
    </row>
    <row r="2598" spans="10:18" hidden="1" x14ac:dyDescent="0.25">
      <c r="J2598" s="11" t="str">
        <f t="shared" si="203"/>
        <v/>
      </c>
      <c r="K2598" t="str">
        <f>IF(ROW()-ROW($K$4)+1&gt;COUNTA($J$4:$J$5000)*COUNTA(TabPP[Players playing]),"",INDEX($J$4:$J$5000,INT((ROW()-ROW($K$4))/COUNTA(TabPP[Players playing])+1))&amp;"-"&amp;INDEX(TabPP[Players playing],MOD(ROW()-ROW($K$4),COUNTA(TabPP[Players playing]))+1))</f>
        <v>--</v>
      </c>
      <c r="L2598" t="str">
        <f t="shared" si="205"/>
        <v/>
      </c>
      <c r="M2598" t="str">
        <f t="shared" si="206"/>
        <v/>
      </c>
      <c r="N2598" t="str">
        <f t="shared" si="207"/>
        <v/>
      </c>
      <c r="O2598" t="str">
        <f t="array" ref="O2598">IFERROR(INDEX($L$4:$L$5000,_xlfn.AGGREGATE(15,6,IF($L$4:$L$5000&lt;&gt;"",ROW($L$4:$L$5000)-ROW($L$4)+1,NA()),ROWS($O$4:O2598))),"")</f>
        <v/>
      </c>
      <c r="P2598" t="str">
        <f>IF(O2598="","",IF(INDEX(TabPlayer2[Players],MATCH(P2597,TabPlayer2[Players],0)+1)="",$B$4,INDEX(TabPlayer2[Players],MATCH(P2597,TabPlayer2[Players],0)+1)))</f>
        <v/>
      </c>
      <c r="Q2598" t="str">
        <f t="shared" si="204"/>
        <v/>
      </c>
      <c r="R2598" t="str">
        <f>IF(TabResults[[#This Row],[Games-Periods-Players]]="","",1)</f>
        <v/>
      </c>
    </row>
    <row r="2599" spans="10:18" hidden="1" x14ac:dyDescent="0.25">
      <c r="J2599" s="11" t="str">
        <f t="shared" si="203"/>
        <v/>
      </c>
      <c r="K2599" t="str">
        <f>IF(ROW()-ROW($K$4)+1&gt;COUNTA($J$4:$J$5000)*COUNTA(TabPP[Players playing]),"",INDEX($J$4:$J$5000,INT((ROW()-ROW($K$4))/COUNTA(TabPP[Players playing])+1))&amp;"-"&amp;INDEX(TabPP[Players playing],MOD(ROW()-ROW($K$4),COUNTA(TabPP[Players playing]))+1))</f>
        <v>--</v>
      </c>
      <c r="L2599" t="str">
        <f t="shared" si="205"/>
        <v/>
      </c>
      <c r="M2599" t="str">
        <f t="shared" si="206"/>
        <v/>
      </c>
      <c r="N2599" t="str">
        <f t="shared" si="207"/>
        <v/>
      </c>
      <c r="O2599" t="str">
        <f t="array" ref="O2599">IFERROR(INDEX($L$4:$L$5000,_xlfn.AGGREGATE(15,6,IF($L$4:$L$5000&lt;&gt;"",ROW($L$4:$L$5000)-ROW($L$4)+1,NA()),ROWS($O$4:O2599))),"")</f>
        <v/>
      </c>
      <c r="P2599" t="str">
        <f>IF(O2599="","",IF(INDEX(TabPlayer2[Players],MATCH(P2598,TabPlayer2[Players],0)+1)="",$B$4,INDEX(TabPlayer2[Players],MATCH(P2598,TabPlayer2[Players],0)+1)))</f>
        <v/>
      </c>
      <c r="Q2599" t="str">
        <f t="shared" si="204"/>
        <v/>
      </c>
      <c r="R2599" t="str">
        <f>IF(TabResults[[#This Row],[Games-Periods-Players]]="","",1)</f>
        <v/>
      </c>
    </row>
    <row r="2600" spans="10:18" hidden="1" x14ac:dyDescent="0.25">
      <c r="J2600" s="11" t="str">
        <f t="shared" si="203"/>
        <v/>
      </c>
      <c r="K2600" t="str">
        <f>IF(ROW()-ROW($K$4)+1&gt;COUNTA($J$4:$J$5000)*COUNTA(TabPP[Players playing]),"",INDEX($J$4:$J$5000,INT((ROW()-ROW($K$4))/COUNTA(TabPP[Players playing])+1))&amp;"-"&amp;INDEX(TabPP[Players playing],MOD(ROW()-ROW($K$4),COUNTA(TabPP[Players playing]))+1))</f>
        <v>--</v>
      </c>
      <c r="L2600" t="str">
        <f t="shared" si="205"/>
        <v/>
      </c>
      <c r="M2600" t="str">
        <f t="shared" si="206"/>
        <v/>
      </c>
      <c r="N2600" t="str">
        <f t="shared" si="207"/>
        <v/>
      </c>
      <c r="O2600" t="str">
        <f t="array" ref="O2600">IFERROR(INDEX($L$4:$L$5000,_xlfn.AGGREGATE(15,6,IF($L$4:$L$5000&lt;&gt;"",ROW($L$4:$L$5000)-ROW($L$4)+1,NA()),ROWS($O$4:O2600))),"")</f>
        <v/>
      </c>
      <c r="P2600" t="str">
        <f>IF(O2600="","",IF(INDEX(TabPlayer2[Players],MATCH(P2599,TabPlayer2[Players],0)+1)="",$B$4,INDEX(TabPlayer2[Players],MATCH(P2599,TabPlayer2[Players],0)+1)))</f>
        <v/>
      </c>
      <c r="Q2600" t="str">
        <f t="shared" si="204"/>
        <v/>
      </c>
      <c r="R2600" t="str">
        <f>IF(TabResults[[#This Row],[Games-Periods-Players]]="","",1)</f>
        <v/>
      </c>
    </row>
    <row r="2601" spans="10:18" hidden="1" x14ac:dyDescent="0.25">
      <c r="J2601" s="11" t="str">
        <f t="shared" si="203"/>
        <v/>
      </c>
      <c r="K2601" t="str">
        <f>IF(ROW()-ROW($K$4)+1&gt;COUNTA($J$4:$J$5000)*COUNTA(TabPP[Players playing]),"",INDEX($J$4:$J$5000,INT((ROW()-ROW($K$4))/COUNTA(TabPP[Players playing])+1))&amp;"-"&amp;INDEX(TabPP[Players playing],MOD(ROW()-ROW($K$4),COUNTA(TabPP[Players playing]))+1))</f>
        <v>--</v>
      </c>
      <c r="L2601" t="str">
        <f t="shared" si="205"/>
        <v/>
      </c>
      <c r="M2601" t="str">
        <f t="shared" si="206"/>
        <v/>
      </c>
      <c r="N2601" t="str">
        <f t="shared" si="207"/>
        <v/>
      </c>
      <c r="O2601" t="str">
        <f t="array" ref="O2601">IFERROR(INDEX($L$4:$L$5000,_xlfn.AGGREGATE(15,6,IF($L$4:$L$5000&lt;&gt;"",ROW($L$4:$L$5000)-ROW($L$4)+1,NA()),ROWS($O$4:O2601))),"")</f>
        <v/>
      </c>
      <c r="P2601" t="str">
        <f>IF(O2601="","",IF(INDEX(TabPlayer2[Players],MATCH(P2600,TabPlayer2[Players],0)+1)="",$B$4,INDEX(TabPlayer2[Players],MATCH(P2600,TabPlayer2[Players],0)+1)))</f>
        <v/>
      </c>
      <c r="Q2601" t="str">
        <f t="shared" si="204"/>
        <v/>
      </c>
      <c r="R2601" t="str">
        <f>IF(TabResults[[#This Row],[Games-Periods-Players]]="","",1)</f>
        <v/>
      </c>
    </row>
    <row r="2602" spans="10:18" hidden="1" x14ac:dyDescent="0.25">
      <c r="J2602" s="11" t="str">
        <f t="shared" si="203"/>
        <v/>
      </c>
      <c r="K2602" t="str">
        <f>IF(ROW()-ROW($K$4)+1&gt;COUNTA($J$4:$J$5000)*COUNTA(TabPP[Players playing]),"",INDEX($J$4:$J$5000,INT((ROW()-ROW($K$4))/COUNTA(TabPP[Players playing])+1))&amp;"-"&amp;INDEX(TabPP[Players playing],MOD(ROW()-ROW($K$4),COUNTA(TabPP[Players playing]))+1))</f>
        <v>--</v>
      </c>
      <c r="L2602" t="str">
        <f t="shared" si="205"/>
        <v/>
      </c>
      <c r="M2602" t="str">
        <f t="shared" si="206"/>
        <v/>
      </c>
      <c r="N2602" t="str">
        <f t="shared" si="207"/>
        <v/>
      </c>
      <c r="O2602" t="str">
        <f t="array" ref="O2602">IFERROR(INDEX($L$4:$L$5000,_xlfn.AGGREGATE(15,6,IF($L$4:$L$5000&lt;&gt;"",ROW($L$4:$L$5000)-ROW($L$4)+1,NA()),ROWS($O$4:O2602))),"")</f>
        <v/>
      </c>
      <c r="P2602" t="str">
        <f>IF(O2602="","",IF(INDEX(TabPlayer2[Players],MATCH(P2601,TabPlayer2[Players],0)+1)="",$B$4,INDEX(TabPlayer2[Players],MATCH(P2601,TabPlayer2[Players],0)+1)))</f>
        <v/>
      </c>
      <c r="Q2602" t="str">
        <f t="shared" si="204"/>
        <v/>
      </c>
      <c r="R2602" t="str">
        <f>IF(TabResults[[#This Row],[Games-Periods-Players]]="","",1)</f>
        <v/>
      </c>
    </row>
    <row r="2603" spans="10:18" hidden="1" x14ac:dyDescent="0.25">
      <c r="J2603" s="11" t="str">
        <f t="shared" si="203"/>
        <v/>
      </c>
      <c r="K2603" t="str">
        <f>IF(ROW()-ROW($K$4)+1&gt;COUNTA($J$4:$J$5000)*COUNTA(TabPP[Players playing]),"",INDEX($J$4:$J$5000,INT((ROW()-ROW($K$4))/COUNTA(TabPP[Players playing])+1))&amp;"-"&amp;INDEX(TabPP[Players playing],MOD(ROW()-ROW($K$4),COUNTA(TabPP[Players playing]))+1))</f>
        <v>--</v>
      </c>
      <c r="L2603" t="str">
        <f t="shared" si="205"/>
        <v/>
      </c>
      <c r="M2603" t="str">
        <f t="shared" si="206"/>
        <v/>
      </c>
      <c r="N2603" t="str">
        <f t="shared" si="207"/>
        <v/>
      </c>
      <c r="O2603" t="str">
        <f t="array" ref="O2603">IFERROR(INDEX($L$4:$L$5000,_xlfn.AGGREGATE(15,6,IF($L$4:$L$5000&lt;&gt;"",ROW($L$4:$L$5000)-ROW($L$4)+1,NA()),ROWS($O$4:O2603))),"")</f>
        <v/>
      </c>
      <c r="P2603" t="str">
        <f>IF(O2603="","",IF(INDEX(TabPlayer2[Players],MATCH(P2602,TabPlayer2[Players],0)+1)="",$B$4,INDEX(TabPlayer2[Players],MATCH(P2602,TabPlayer2[Players],0)+1)))</f>
        <v/>
      </c>
      <c r="Q2603" t="str">
        <f t="shared" si="204"/>
        <v/>
      </c>
      <c r="R2603" t="str">
        <f>IF(TabResults[[#This Row],[Games-Periods-Players]]="","",1)</f>
        <v/>
      </c>
    </row>
    <row r="2604" spans="10:18" hidden="1" x14ac:dyDescent="0.25">
      <c r="J2604" s="11" t="str">
        <f t="shared" si="203"/>
        <v/>
      </c>
      <c r="K2604" t="str">
        <f>IF(ROW()-ROW($K$4)+1&gt;COUNTA($J$4:$J$5000)*COUNTA(TabPP[Players playing]),"",INDEX($J$4:$J$5000,INT((ROW()-ROW($K$4))/COUNTA(TabPP[Players playing])+1))&amp;"-"&amp;INDEX(TabPP[Players playing],MOD(ROW()-ROW($K$4),COUNTA(TabPP[Players playing]))+1))</f>
        <v>--PP1</v>
      </c>
      <c r="L2604" t="str">
        <f t="shared" si="205"/>
        <v/>
      </c>
      <c r="M2604" t="str">
        <f t="shared" si="206"/>
        <v/>
      </c>
      <c r="N2604" t="str">
        <f t="shared" si="207"/>
        <v/>
      </c>
      <c r="O2604" t="str">
        <f t="array" ref="O2604">IFERROR(INDEX($L$4:$L$5000,_xlfn.AGGREGATE(15,6,IF($L$4:$L$5000&lt;&gt;"",ROW($L$4:$L$5000)-ROW($L$4)+1,NA()),ROWS($O$4:O2604))),"")</f>
        <v/>
      </c>
      <c r="P2604" t="str">
        <f>IF(O2604="","",IF(INDEX(TabPlayer2[Players],MATCH(P2603,TabPlayer2[Players],0)+1)="",$B$4,INDEX(TabPlayer2[Players],MATCH(P2603,TabPlayer2[Players],0)+1)))</f>
        <v/>
      </c>
      <c r="Q2604" t="str">
        <f t="shared" si="204"/>
        <v/>
      </c>
      <c r="R2604" t="str">
        <f>IF(TabResults[[#This Row],[Games-Periods-Players]]="","",1)</f>
        <v/>
      </c>
    </row>
    <row r="2605" spans="10:18" hidden="1" x14ac:dyDescent="0.25">
      <c r="J2605" s="11" t="str">
        <f t="shared" si="203"/>
        <v/>
      </c>
      <c r="K2605" t="str">
        <f>IF(ROW()-ROW($K$4)+1&gt;COUNTA($J$4:$J$5000)*COUNTA(TabPP[Players playing]),"",INDEX($J$4:$J$5000,INT((ROW()-ROW($K$4))/COUNTA(TabPP[Players playing])+1))&amp;"-"&amp;INDEX(TabPP[Players playing],MOD(ROW()-ROW($K$4),COUNTA(TabPP[Players playing]))+1))</f>
        <v>--PP2</v>
      </c>
      <c r="L2605" t="str">
        <f t="shared" si="205"/>
        <v/>
      </c>
      <c r="M2605" t="str">
        <f t="shared" si="206"/>
        <v/>
      </c>
      <c r="N2605" t="str">
        <f t="shared" si="207"/>
        <v/>
      </c>
      <c r="O2605" t="str">
        <f t="array" ref="O2605">IFERROR(INDEX($L$4:$L$5000,_xlfn.AGGREGATE(15,6,IF($L$4:$L$5000&lt;&gt;"",ROW($L$4:$L$5000)-ROW($L$4)+1,NA()),ROWS($O$4:O2605))),"")</f>
        <v/>
      </c>
      <c r="P2605" t="str">
        <f>IF(O2605="","",IF(INDEX(TabPlayer2[Players],MATCH(P2604,TabPlayer2[Players],0)+1)="",$B$4,INDEX(TabPlayer2[Players],MATCH(P2604,TabPlayer2[Players],0)+1)))</f>
        <v/>
      </c>
      <c r="Q2605" t="str">
        <f t="shared" si="204"/>
        <v/>
      </c>
      <c r="R2605" t="str">
        <f>IF(TabResults[[#This Row],[Games-Periods-Players]]="","",1)</f>
        <v/>
      </c>
    </row>
    <row r="2606" spans="10:18" hidden="1" x14ac:dyDescent="0.25">
      <c r="J2606" s="11" t="str">
        <f t="shared" si="203"/>
        <v/>
      </c>
      <c r="K2606" t="str">
        <f>IF(ROW()-ROW($K$4)+1&gt;COUNTA($J$4:$J$5000)*COUNTA(TabPP[Players playing]),"",INDEX($J$4:$J$5000,INT((ROW()-ROW($K$4))/COUNTA(TabPP[Players playing])+1))&amp;"-"&amp;INDEX(TabPP[Players playing],MOD(ROW()-ROW($K$4),COUNTA(TabPP[Players playing]))+1))</f>
        <v>--PP3</v>
      </c>
      <c r="L2606" t="str">
        <f t="shared" si="205"/>
        <v/>
      </c>
      <c r="M2606" t="str">
        <f t="shared" si="206"/>
        <v/>
      </c>
      <c r="N2606" t="str">
        <f t="shared" si="207"/>
        <v/>
      </c>
      <c r="O2606" t="str">
        <f t="array" ref="O2606">IFERROR(INDEX($L$4:$L$5000,_xlfn.AGGREGATE(15,6,IF($L$4:$L$5000&lt;&gt;"",ROW($L$4:$L$5000)-ROW($L$4)+1,NA()),ROWS($O$4:O2606))),"")</f>
        <v/>
      </c>
      <c r="P2606" t="str">
        <f>IF(O2606="","",IF(INDEX(TabPlayer2[Players],MATCH(P2605,TabPlayer2[Players],0)+1)="",$B$4,INDEX(TabPlayer2[Players],MATCH(P2605,TabPlayer2[Players],0)+1)))</f>
        <v/>
      </c>
      <c r="Q2606" t="str">
        <f t="shared" si="204"/>
        <v/>
      </c>
      <c r="R2606" t="str">
        <f>IF(TabResults[[#This Row],[Games-Periods-Players]]="","",1)</f>
        <v/>
      </c>
    </row>
    <row r="2607" spans="10:18" hidden="1" x14ac:dyDescent="0.25">
      <c r="J2607" s="11" t="str">
        <f t="shared" si="203"/>
        <v/>
      </c>
      <c r="K2607" t="str">
        <f>IF(ROW()-ROW($K$4)+1&gt;COUNTA($J$4:$J$5000)*COUNTA(TabPP[Players playing]),"",INDEX($J$4:$J$5000,INT((ROW()-ROW($K$4))/COUNTA(TabPP[Players playing])+1))&amp;"-"&amp;INDEX(TabPP[Players playing],MOD(ROW()-ROW($K$4),COUNTA(TabPP[Players playing]))+1))</f>
        <v>--PP4</v>
      </c>
      <c r="L2607" t="str">
        <f t="shared" si="205"/>
        <v/>
      </c>
      <c r="M2607" t="str">
        <f t="shared" si="206"/>
        <v/>
      </c>
      <c r="N2607" t="str">
        <f t="shared" si="207"/>
        <v/>
      </c>
      <c r="O2607" t="str">
        <f t="array" ref="O2607">IFERROR(INDEX($L$4:$L$5000,_xlfn.AGGREGATE(15,6,IF($L$4:$L$5000&lt;&gt;"",ROW($L$4:$L$5000)-ROW($L$4)+1,NA()),ROWS($O$4:O2607))),"")</f>
        <v/>
      </c>
      <c r="P2607" t="str">
        <f>IF(O2607="","",IF(INDEX(TabPlayer2[Players],MATCH(P2606,TabPlayer2[Players],0)+1)="",$B$4,INDEX(TabPlayer2[Players],MATCH(P2606,TabPlayer2[Players],0)+1)))</f>
        <v/>
      </c>
      <c r="Q2607" t="str">
        <f t="shared" si="204"/>
        <v/>
      </c>
      <c r="R2607" t="str">
        <f>IF(TabResults[[#This Row],[Games-Periods-Players]]="","",1)</f>
        <v/>
      </c>
    </row>
    <row r="2608" spans="10:18" hidden="1" x14ac:dyDescent="0.25">
      <c r="J2608" s="11" t="str">
        <f t="shared" si="203"/>
        <v/>
      </c>
      <c r="K2608" t="str">
        <f>IF(ROW()-ROW($K$4)+1&gt;COUNTA($J$4:$J$5000)*COUNTA(TabPP[Players playing]),"",INDEX($J$4:$J$5000,INT((ROW()-ROW($K$4))/COUNTA(TabPP[Players playing])+1))&amp;"-"&amp;INDEX(TabPP[Players playing],MOD(ROW()-ROW($K$4),COUNTA(TabPP[Players playing]))+1))</f>
        <v>--PP5</v>
      </c>
      <c r="L2608" t="str">
        <f t="shared" si="205"/>
        <v/>
      </c>
      <c r="M2608" t="str">
        <f t="shared" si="206"/>
        <v/>
      </c>
      <c r="N2608" t="str">
        <f t="shared" si="207"/>
        <v/>
      </c>
      <c r="O2608" t="str">
        <f t="array" ref="O2608">IFERROR(INDEX($L$4:$L$5000,_xlfn.AGGREGATE(15,6,IF($L$4:$L$5000&lt;&gt;"",ROW($L$4:$L$5000)-ROW($L$4)+1,NA()),ROWS($O$4:O2608))),"")</f>
        <v/>
      </c>
      <c r="P2608" t="str">
        <f>IF(O2608="","",IF(INDEX(TabPlayer2[Players],MATCH(P2607,TabPlayer2[Players],0)+1)="",$B$4,INDEX(TabPlayer2[Players],MATCH(P2607,TabPlayer2[Players],0)+1)))</f>
        <v/>
      </c>
      <c r="Q2608" t="str">
        <f t="shared" si="204"/>
        <v/>
      </c>
      <c r="R2608" t="str">
        <f>IF(TabResults[[#This Row],[Games-Periods-Players]]="","",1)</f>
        <v/>
      </c>
    </row>
    <row r="2609" spans="10:18" hidden="1" x14ac:dyDescent="0.25">
      <c r="J2609" s="11" t="str">
        <f t="shared" si="203"/>
        <v/>
      </c>
      <c r="K2609" t="str">
        <f>IF(ROW()-ROW($K$4)+1&gt;COUNTA($J$4:$J$5000)*COUNTA(TabPP[Players playing]),"",INDEX($J$4:$J$5000,INT((ROW()-ROW($K$4))/COUNTA(TabPP[Players playing])+1))&amp;"-"&amp;INDEX(TabPP[Players playing],MOD(ROW()-ROW($K$4),COUNTA(TabPP[Players playing]))+1))</f>
        <v>--</v>
      </c>
      <c r="L2609" t="str">
        <f t="shared" si="205"/>
        <v/>
      </c>
      <c r="M2609" t="str">
        <f t="shared" si="206"/>
        <v/>
      </c>
      <c r="N2609" t="str">
        <f t="shared" si="207"/>
        <v/>
      </c>
      <c r="O2609" t="str">
        <f t="array" ref="O2609">IFERROR(INDEX($L$4:$L$5000,_xlfn.AGGREGATE(15,6,IF($L$4:$L$5000&lt;&gt;"",ROW($L$4:$L$5000)-ROW($L$4)+1,NA()),ROWS($O$4:O2609))),"")</f>
        <v/>
      </c>
      <c r="P2609" t="str">
        <f>IF(O2609="","",IF(INDEX(TabPlayer2[Players],MATCH(P2608,TabPlayer2[Players],0)+1)="",$B$4,INDEX(TabPlayer2[Players],MATCH(P2608,TabPlayer2[Players],0)+1)))</f>
        <v/>
      </c>
      <c r="Q2609" t="str">
        <f t="shared" si="204"/>
        <v/>
      </c>
      <c r="R2609" t="str">
        <f>IF(TabResults[[#This Row],[Games-Periods-Players]]="","",1)</f>
        <v/>
      </c>
    </row>
    <row r="2610" spans="10:18" hidden="1" x14ac:dyDescent="0.25">
      <c r="J2610" s="11" t="str">
        <f t="shared" si="203"/>
        <v/>
      </c>
      <c r="K2610" t="str">
        <f>IF(ROW()-ROW($K$4)+1&gt;COUNTA($J$4:$J$5000)*COUNTA(TabPP[Players playing]),"",INDEX($J$4:$J$5000,INT((ROW()-ROW($K$4))/COUNTA(TabPP[Players playing])+1))&amp;"-"&amp;INDEX(TabPP[Players playing],MOD(ROW()-ROW($K$4),COUNTA(TabPP[Players playing]))+1))</f>
        <v>--</v>
      </c>
      <c r="L2610" t="str">
        <f t="shared" si="205"/>
        <v/>
      </c>
      <c r="M2610" t="str">
        <f t="shared" si="206"/>
        <v/>
      </c>
      <c r="N2610" t="str">
        <f t="shared" si="207"/>
        <v/>
      </c>
      <c r="O2610" t="str">
        <f t="array" ref="O2610">IFERROR(INDEX($L$4:$L$5000,_xlfn.AGGREGATE(15,6,IF($L$4:$L$5000&lt;&gt;"",ROW($L$4:$L$5000)-ROW($L$4)+1,NA()),ROWS($O$4:O2610))),"")</f>
        <v/>
      </c>
      <c r="P2610" t="str">
        <f>IF(O2610="","",IF(INDEX(TabPlayer2[Players],MATCH(P2609,TabPlayer2[Players],0)+1)="",$B$4,INDEX(TabPlayer2[Players],MATCH(P2609,TabPlayer2[Players],0)+1)))</f>
        <v/>
      </c>
      <c r="Q2610" t="str">
        <f t="shared" si="204"/>
        <v/>
      </c>
      <c r="R2610" t="str">
        <f>IF(TabResults[[#This Row],[Games-Periods-Players]]="","",1)</f>
        <v/>
      </c>
    </row>
    <row r="2611" spans="10:18" hidden="1" x14ac:dyDescent="0.25">
      <c r="J2611" s="11" t="str">
        <f t="shared" si="203"/>
        <v/>
      </c>
      <c r="K2611" t="str">
        <f>IF(ROW()-ROW($K$4)+1&gt;COUNTA($J$4:$J$5000)*COUNTA(TabPP[Players playing]),"",INDEX($J$4:$J$5000,INT((ROW()-ROW($K$4))/COUNTA(TabPP[Players playing])+1))&amp;"-"&amp;INDEX(TabPP[Players playing],MOD(ROW()-ROW($K$4),COUNTA(TabPP[Players playing]))+1))</f>
        <v>--</v>
      </c>
      <c r="L2611" t="str">
        <f t="shared" si="205"/>
        <v/>
      </c>
      <c r="M2611" t="str">
        <f t="shared" si="206"/>
        <v/>
      </c>
      <c r="N2611" t="str">
        <f t="shared" si="207"/>
        <v/>
      </c>
      <c r="O2611" t="str">
        <f t="array" ref="O2611">IFERROR(INDEX($L$4:$L$5000,_xlfn.AGGREGATE(15,6,IF($L$4:$L$5000&lt;&gt;"",ROW($L$4:$L$5000)-ROW($L$4)+1,NA()),ROWS($O$4:O2611))),"")</f>
        <v/>
      </c>
      <c r="P2611" t="str">
        <f>IF(O2611="","",IF(INDEX(TabPlayer2[Players],MATCH(P2610,TabPlayer2[Players],0)+1)="",$B$4,INDEX(TabPlayer2[Players],MATCH(P2610,TabPlayer2[Players],0)+1)))</f>
        <v/>
      </c>
      <c r="Q2611" t="str">
        <f t="shared" si="204"/>
        <v/>
      </c>
      <c r="R2611" t="str">
        <f>IF(TabResults[[#This Row],[Games-Periods-Players]]="","",1)</f>
        <v/>
      </c>
    </row>
    <row r="2612" spans="10:18" hidden="1" x14ac:dyDescent="0.25">
      <c r="J2612" s="11" t="str">
        <f t="shared" si="203"/>
        <v/>
      </c>
      <c r="K2612" t="str">
        <f>IF(ROW()-ROW($K$4)+1&gt;COUNTA($J$4:$J$5000)*COUNTA(TabPP[Players playing]),"",INDEX($J$4:$J$5000,INT((ROW()-ROW($K$4))/COUNTA(TabPP[Players playing])+1))&amp;"-"&amp;INDEX(TabPP[Players playing],MOD(ROW()-ROW($K$4),COUNTA(TabPP[Players playing]))+1))</f>
        <v>--</v>
      </c>
      <c r="L2612" t="str">
        <f t="shared" si="205"/>
        <v/>
      </c>
      <c r="M2612" t="str">
        <f t="shared" si="206"/>
        <v/>
      </c>
      <c r="N2612" t="str">
        <f t="shared" si="207"/>
        <v/>
      </c>
      <c r="O2612" t="str">
        <f t="array" ref="O2612">IFERROR(INDEX($L$4:$L$5000,_xlfn.AGGREGATE(15,6,IF($L$4:$L$5000&lt;&gt;"",ROW($L$4:$L$5000)-ROW($L$4)+1,NA()),ROWS($O$4:O2612))),"")</f>
        <v/>
      </c>
      <c r="P2612" t="str">
        <f>IF(O2612="","",IF(INDEX(TabPlayer2[Players],MATCH(P2611,TabPlayer2[Players],0)+1)="",$B$4,INDEX(TabPlayer2[Players],MATCH(P2611,TabPlayer2[Players],0)+1)))</f>
        <v/>
      </c>
      <c r="Q2612" t="str">
        <f t="shared" si="204"/>
        <v/>
      </c>
      <c r="R2612" t="str">
        <f>IF(TabResults[[#This Row],[Games-Periods-Players]]="","",1)</f>
        <v/>
      </c>
    </row>
    <row r="2613" spans="10:18" hidden="1" x14ac:dyDescent="0.25">
      <c r="J2613" s="11" t="str">
        <f t="shared" si="203"/>
        <v/>
      </c>
      <c r="K2613" t="str">
        <f>IF(ROW()-ROW($K$4)+1&gt;COUNTA($J$4:$J$5000)*COUNTA(TabPP[Players playing]),"",INDEX($J$4:$J$5000,INT((ROW()-ROW($K$4))/COUNTA(TabPP[Players playing])+1))&amp;"-"&amp;INDEX(TabPP[Players playing],MOD(ROW()-ROW($K$4),COUNTA(TabPP[Players playing]))+1))</f>
        <v>--</v>
      </c>
      <c r="L2613" t="str">
        <f t="shared" si="205"/>
        <v/>
      </c>
      <c r="M2613" t="str">
        <f t="shared" si="206"/>
        <v/>
      </c>
      <c r="N2613" t="str">
        <f t="shared" si="207"/>
        <v/>
      </c>
      <c r="O2613" t="str">
        <f t="array" ref="O2613">IFERROR(INDEX($L$4:$L$5000,_xlfn.AGGREGATE(15,6,IF($L$4:$L$5000&lt;&gt;"",ROW($L$4:$L$5000)-ROW($L$4)+1,NA()),ROWS($O$4:O2613))),"")</f>
        <v/>
      </c>
      <c r="P2613" t="str">
        <f>IF(O2613="","",IF(INDEX(TabPlayer2[Players],MATCH(P2612,TabPlayer2[Players],0)+1)="",$B$4,INDEX(TabPlayer2[Players],MATCH(P2612,TabPlayer2[Players],0)+1)))</f>
        <v/>
      </c>
      <c r="Q2613" t="str">
        <f t="shared" si="204"/>
        <v/>
      </c>
      <c r="R2613" t="str">
        <f>IF(TabResults[[#This Row],[Games-Periods-Players]]="","",1)</f>
        <v/>
      </c>
    </row>
    <row r="2614" spans="10:18" hidden="1" x14ac:dyDescent="0.25">
      <c r="J2614" s="11" t="str">
        <f t="shared" si="203"/>
        <v/>
      </c>
      <c r="K2614" t="str">
        <f>IF(ROW()-ROW($K$4)+1&gt;COUNTA($J$4:$J$5000)*COUNTA(TabPP[Players playing]),"",INDEX($J$4:$J$5000,INT((ROW()-ROW($K$4))/COUNTA(TabPP[Players playing])+1))&amp;"-"&amp;INDEX(TabPP[Players playing],MOD(ROW()-ROW($K$4),COUNTA(TabPP[Players playing]))+1))</f>
        <v>--</v>
      </c>
      <c r="L2614" t="str">
        <f t="shared" si="205"/>
        <v/>
      </c>
      <c r="M2614" t="str">
        <f t="shared" si="206"/>
        <v/>
      </c>
      <c r="N2614" t="str">
        <f t="shared" si="207"/>
        <v/>
      </c>
      <c r="O2614" t="str">
        <f t="array" ref="O2614">IFERROR(INDEX($L$4:$L$5000,_xlfn.AGGREGATE(15,6,IF($L$4:$L$5000&lt;&gt;"",ROW($L$4:$L$5000)-ROW($L$4)+1,NA()),ROWS($O$4:O2614))),"")</f>
        <v/>
      </c>
      <c r="P2614" t="str">
        <f>IF(O2614="","",IF(INDEX(TabPlayer2[Players],MATCH(P2613,TabPlayer2[Players],0)+1)="",$B$4,INDEX(TabPlayer2[Players],MATCH(P2613,TabPlayer2[Players],0)+1)))</f>
        <v/>
      </c>
      <c r="Q2614" t="str">
        <f t="shared" si="204"/>
        <v/>
      </c>
      <c r="R2614" t="str">
        <f>IF(TabResults[[#This Row],[Games-Periods-Players]]="","",1)</f>
        <v/>
      </c>
    </row>
    <row r="2615" spans="10:18" hidden="1" x14ac:dyDescent="0.25">
      <c r="J2615" s="11" t="str">
        <f t="shared" si="203"/>
        <v/>
      </c>
      <c r="K2615" t="str">
        <f>IF(ROW()-ROW($K$4)+1&gt;COUNTA($J$4:$J$5000)*COUNTA(TabPP[Players playing]),"",INDEX($J$4:$J$5000,INT((ROW()-ROW($K$4))/COUNTA(TabPP[Players playing])+1))&amp;"-"&amp;INDEX(TabPP[Players playing],MOD(ROW()-ROW($K$4),COUNTA(TabPP[Players playing]))+1))</f>
        <v>--</v>
      </c>
      <c r="L2615" t="str">
        <f t="shared" si="205"/>
        <v/>
      </c>
      <c r="M2615" t="str">
        <f t="shared" si="206"/>
        <v/>
      </c>
      <c r="N2615" t="str">
        <f t="shared" si="207"/>
        <v/>
      </c>
      <c r="O2615" t="str">
        <f t="array" ref="O2615">IFERROR(INDEX($L$4:$L$5000,_xlfn.AGGREGATE(15,6,IF($L$4:$L$5000&lt;&gt;"",ROW($L$4:$L$5000)-ROW($L$4)+1,NA()),ROWS($O$4:O2615))),"")</f>
        <v/>
      </c>
      <c r="P2615" t="str">
        <f>IF(O2615="","",IF(INDEX(TabPlayer2[Players],MATCH(P2614,TabPlayer2[Players],0)+1)="",$B$4,INDEX(TabPlayer2[Players],MATCH(P2614,TabPlayer2[Players],0)+1)))</f>
        <v/>
      </c>
      <c r="Q2615" t="str">
        <f t="shared" si="204"/>
        <v/>
      </c>
      <c r="R2615" t="str">
        <f>IF(TabResults[[#This Row],[Games-Periods-Players]]="","",1)</f>
        <v/>
      </c>
    </row>
    <row r="2616" spans="10:18" hidden="1" x14ac:dyDescent="0.25">
      <c r="J2616" s="11" t="str">
        <f t="shared" si="203"/>
        <v/>
      </c>
      <c r="K2616" t="str">
        <f>IF(ROW()-ROW($K$4)+1&gt;COUNTA($J$4:$J$5000)*COUNTA(TabPP[Players playing]),"",INDEX($J$4:$J$5000,INT((ROW()-ROW($K$4))/COUNTA(TabPP[Players playing])+1))&amp;"-"&amp;INDEX(TabPP[Players playing],MOD(ROW()-ROW($K$4),COUNTA(TabPP[Players playing]))+1))</f>
        <v>--</v>
      </c>
      <c r="L2616" t="str">
        <f t="shared" si="205"/>
        <v/>
      </c>
      <c r="M2616" t="str">
        <f t="shared" si="206"/>
        <v/>
      </c>
      <c r="N2616" t="str">
        <f t="shared" si="207"/>
        <v/>
      </c>
      <c r="O2616" t="str">
        <f t="array" ref="O2616">IFERROR(INDEX($L$4:$L$5000,_xlfn.AGGREGATE(15,6,IF($L$4:$L$5000&lt;&gt;"",ROW($L$4:$L$5000)-ROW($L$4)+1,NA()),ROWS($O$4:O2616))),"")</f>
        <v/>
      </c>
      <c r="P2616" t="str">
        <f>IF(O2616="","",IF(INDEX(TabPlayer2[Players],MATCH(P2615,TabPlayer2[Players],0)+1)="",$B$4,INDEX(TabPlayer2[Players],MATCH(P2615,TabPlayer2[Players],0)+1)))</f>
        <v/>
      </c>
      <c r="Q2616" t="str">
        <f t="shared" si="204"/>
        <v/>
      </c>
      <c r="R2616" t="str">
        <f>IF(TabResults[[#This Row],[Games-Periods-Players]]="","",1)</f>
        <v/>
      </c>
    </row>
    <row r="2617" spans="10:18" hidden="1" x14ac:dyDescent="0.25">
      <c r="J2617" s="11" t="str">
        <f t="shared" si="203"/>
        <v/>
      </c>
      <c r="K2617" t="str">
        <f>IF(ROW()-ROW($K$4)+1&gt;COUNTA($J$4:$J$5000)*COUNTA(TabPP[Players playing]),"",INDEX($J$4:$J$5000,INT((ROW()-ROW($K$4))/COUNTA(TabPP[Players playing])+1))&amp;"-"&amp;INDEX(TabPP[Players playing],MOD(ROW()-ROW($K$4),COUNTA(TabPP[Players playing]))+1))</f>
        <v>--</v>
      </c>
      <c r="L2617" t="str">
        <f t="shared" si="205"/>
        <v/>
      </c>
      <c r="M2617" t="str">
        <f t="shared" si="206"/>
        <v/>
      </c>
      <c r="N2617" t="str">
        <f t="shared" si="207"/>
        <v/>
      </c>
      <c r="O2617" t="str">
        <f t="array" ref="O2617">IFERROR(INDEX($L$4:$L$5000,_xlfn.AGGREGATE(15,6,IF($L$4:$L$5000&lt;&gt;"",ROW($L$4:$L$5000)-ROW($L$4)+1,NA()),ROWS($O$4:O2617))),"")</f>
        <v/>
      </c>
      <c r="P2617" t="str">
        <f>IF(O2617="","",IF(INDEX(TabPlayer2[Players],MATCH(P2616,TabPlayer2[Players],0)+1)="",$B$4,INDEX(TabPlayer2[Players],MATCH(P2616,TabPlayer2[Players],0)+1)))</f>
        <v/>
      </c>
      <c r="Q2617" t="str">
        <f t="shared" si="204"/>
        <v/>
      </c>
      <c r="R2617" t="str">
        <f>IF(TabResults[[#This Row],[Games-Periods-Players]]="","",1)</f>
        <v/>
      </c>
    </row>
    <row r="2618" spans="10:18" hidden="1" x14ac:dyDescent="0.25">
      <c r="J2618" s="11" t="str">
        <f t="shared" si="203"/>
        <v/>
      </c>
      <c r="K2618" t="str">
        <f>IF(ROW()-ROW($K$4)+1&gt;COUNTA($J$4:$J$5000)*COUNTA(TabPP[Players playing]),"",INDEX($J$4:$J$5000,INT((ROW()-ROW($K$4))/COUNTA(TabPP[Players playing])+1))&amp;"-"&amp;INDEX(TabPP[Players playing],MOD(ROW()-ROW($K$4),COUNTA(TabPP[Players playing]))+1))</f>
        <v>--</v>
      </c>
      <c r="L2618" t="str">
        <f t="shared" si="205"/>
        <v/>
      </c>
      <c r="M2618" t="str">
        <f t="shared" si="206"/>
        <v/>
      </c>
      <c r="N2618" t="str">
        <f t="shared" si="207"/>
        <v/>
      </c>
      <c r="O2618" t="str">
        <f t="array" ref="O2618">IFERROR(INDEX($L$4:$L$5000,_xlfn.AGGREGATE(15,6,IF($L$4:$L$5000&lt;&gt;"",ROW($L$4:$L$5000)-ROW($L$4)+1,NA()),ROWS($O$4:O2618))),"")</f>
        <v/>
      </c>
      <c r="P2618" t="str">
        <f>IF(O2618="","",IF(INDEX(TabPlayer2[Players],MATCH(P2617,TabPlayer2[Players],0)+1)="",$B$4,INDEX(TabPlayer2[Players],MATCH(P2617,TabPlayer2[Players],0)+1)))</f>
        <v/>
      </c>
      <c r="Q2618" t="str">
        <f t="shared" si="204"/>
        <v/>
      </c>
      <c r="R2618" t="str">
        <f>IF(TabResults[[#This Row],[Games-Periods-Players]]="","",1)</f>
        <v/>
      </c>
    </row>
    <row r="2619" spans="10:18" hidden="1" x14ac:dyDescent="0.25">
      <c r="J2619" s="11" t="str">
        <f t="shared" si="203"/>
        <v/>
      </c>
      <c r="K2619" t="str">
        <f>IF(ROW()-ROW($K$4)+1&gt;COUNTA($J$4:$J$5000)*COUNTA(TabPP[Players playing]),"",INDEX($J$4:$J$5000,INT((ROW()-ROW($K$4))/COUNTA(TabPP[Players playing])+1))&amp;"-"&amp;INDEX(TabPP[Players playing],MOD(ROW()-ROW($K$4),COUNTA(TabPP[Players playing]))+1))</f>
        <v>--</v>
      </c>
      <c r="L2619" t="str">
        <f t="shared" si="205"/>
        <v/>
      </c>
      <c r="M2619" t="str">
        <f t="shared" si="206"/>
        <v/>
      </c>
      <c r="N2619" t="str">
        <f t="shared" si="207"/>
        <v/>
      </c>
      <c r="O2619" t="str">
        <f t="array" ref="O2619">IFERROR(INDEX($L$4:$L$5000,_xlfn.AGGREGATE(15,6,IF($L$4:$L$5000&lt;&gt;"",ROW($L$4:$L$5000)-ROW($L$4)+1,NA()),ROWS($O$4:O2619))),"")</f>
        <v/>
      </c>
      <c r="P2619" t="str">
        <f>IF(O2619="","",IF(INDEX(TabPlayer2[Players],MATCH(P2618,TabPlayer2[Players],0)+1)="",$B$4,INDEX(TabPlayer2[Players],MATCH(P2618,TabPlayer2[Players],0)+1)))</f>
        <v/>
      </c>
      <c r="Q2619" t="str">
        <f t="shared" si="204"/>
        <v/>
      </c>
      <c r="R2619" t="str">
        <f>IF(TabResults[[#This Row],[Games-Periods-Players]]="","",1)</f>
        <v/>
      </c>
    </row>
    <row r="2620" spans="10:18" hidden="1" x14ac:dyDescent="0.25">
      <c r="J2620" s="11" t="str">
        <f t="shared" si="203"/>
        <v/>
      </c>
      <c r="K2620" t="str">
        <f>IF(ROW()-ROW($K$4)+1&gt;COUNTA($J$4:$J$5000)*COUNTA(TabPP[Players playing]),"",INDEX($J$4:$J$5000,INT((ROW()-ROW($K$4))/COUNTA(TabPP[Players playing])+1))&amp;"-"&amp;INDEX(TabPP[Players playing],MOD(ROW()-ROW($K$4),COUNTA(TabPP[Players playing]))+1))</f>
        <v>--</v>
      </c>
      <c r="L2620" t="str">
        <f t="shared" si="205"/>
        <v/>
      </c>
      <c r="M2620" t="str">
        <f t="shared" si="206"/>
        <v/>
      </c>
      <c r="N2620" t="str">
        <f t="shared" si="207"/>
        <v/>
      </c>
      <c r="O2620" t="str">
        <f t="array" ref="O2620">IFERROR(INDEX($L$4:$L$5000,_xlfn.AGGREGATE(15,6,IF($L$4:$L$5000&lt;&gt;"",ROW($L$4:$L$5000)-ROW($L$4)+1,NA()),ROWS($O$4:O2620))),"")</f>
        <v/>
      </c>
      <c r="P2620" t="str">
        <f>IF(O2620="","",IF(INDEX(TabPlayer2[Players],MATCH(P2619,TabPlayer2[Players],0)+1)="",$B$4,INDEX(TabPlayer2[Players],MATCH(P2619,TabPlayer2[Players],0)+1)))</f>
        <v/>
      </c>
      <c r="Q2620" t="str">
        <f t="shared" si="204"/>
        <v/>
      </c>
      <c r="R2620" t="str">
        <f>IF(TabResults[[#This Row],[Games-Periods-Players]]="","",1)</f>
        <v/>
      </c>
    </row>
    <row r="2621" spans="10:18" hidden="1" x14ac:dyDescent="0.25">
      <c r="J2621" s="11" t="str">
        <f t="shared" si="203"/>
        <v/>
      </c>
      <c r="K2621" t="str">
        <f>IF(ROW()-ROW($K$4)+1&gt;COUNTA($J$4:$J$5000)*COUNTA(TabPP[Players playing]),"",INDEX($J$4:$J$5000,INT((ROW()-ROW($K$4))/COUNTA(TabPP[Players playing])+1))&amp;"-"&amp;INDEX(TabPP[Players playing],MOD(ROW()-ROW($K$4),COUNTA(TabPP[Players playing]))+1))</f>
        <v>--</v>
      </c>
      <c r="L2621" t="str">
        <f t="shared" si="205"/>
        <v/>
      </c>
      <c r="M2621" t="str">
        <f t="shared" si="206"/>
        <v/>
      </c>
      <c r="N2621" t="str">
        <f t="shared" si="207"/>
        <v/>
      </c>
      <c r="O2621" t="str">
        <f t="array" ref="O2621">IFERROR(INDEX($L$4:$L$5000,_xlfn.AGGREGATE(15,6,IF($L$4:$L$5000&lt;&gt;"",ROW($L$4:$L$5000)-ROW($L$4)+1,NA()),ROWS($O$4:O2621))),"")</f>
        <v/>
      </c>
      <c r="P2621" t="str">
        <f>IF(O2621="","",IF(INDEX(TabPlayer2[Players],MATCH(P2620,TabPlayer2[Players],0)+1)="",$B$4,INDEX(TabPlayer2[Players],MATCH(P2620,TabPlayer2[Players],0)+1)))</f>
        <v/>
      </c>
      <c r="Q2621" t="str">
        <f t="shared" si="204"/>
        <v/>
      </c>
      <c r="R2621" t="str">
        <f>IF(TabResults[[#This Row],[Games-Periods-Players]]="","",1)</f>
        <v/>
      </c>
    </row>
    <row r="2622" spans="10:18" hidden="1" x14ac:dyDescent="0.25">
      <c r="J2622" s="11" t="str">
        <f t="shared" si="203"/>
        <v/>
      </c>
      <c r="K2622" t="str">
        <f>IF(ROW()-ROW($K$4)+1&gt;COUNTA($J$4:$J$5000)*COUNTA(TabPP[Players playing]),"",INDEX($J$4:$J$5000,INT((ROW()-ROW($K$4))/COUNTA(TabPP[Players playing])+1))&amp;"-"&amp;INDEX(TabPP[Players playing],MOD(ROW()-ROW($K$4),COUNTA(TabPP[Players playing]))+1))</f>
        <v>--</v>
      </c>
      <c r="L2622" t="str">
        <f t="shared" si="205"/>
        <v/>
      </c>
      <c r="M2622" t="str">
        <f t="shared" si="206"/>
        <v/>
      </c>
      <c r="N2622" t="str">
        <f t="shared" si="207"/>
        <v/>
      </c>
      <c r="O2622" t="str">
        <f t="array" ref="O2622">IFERROR(INDEX($L$4:$L$5000,_xlfn.AGGREGATE(15,6,IF($L$4:$L$5000&lt;&gt;"",ROW($L$4:$L$5000)-ROW($L$4)+1,NA()),ROWS($O$4:O2622))),"")</f>
        <v/>
      </c>
      <c r="P2622" t="str">
        <f>IF(O2622="","",IF(INDEX(TabPlayer2[Players],MATCH(P2621,TabPlayer2[Players],0)+1)="",$B$4,INDEX(TabPlayer2[Players],MATCH(P2621,TabPlayer2[Players],0)+1)))</f>
        <v/>
      </c>
      <c r="Q2622" t="str">
        <f t="shared" si="204"/>
        <v/>
      </c>
      <c r="R2622" t="str">
        <f>IF(TabResults[[#This Row],[Games-Periods-Players]]="","",1)</f>
        <v/>
      </c>
    </row>
    <row r="2623" spans="10:18" hidden="1" x14ac:dyDescent="0.25">
      <c r="J2623" s="11" t="str">
        <f t="shared" si="203"/>
        <v/>
      </c>
      <c r="K2623" t="str">
        <f>IF(ROW()-ROW($K$4)+1&gt;COUNTA($J$4:$J$5000)*COUNTA(TabPP[Players playing]),"",INDEX($J$4:$J$5000,INT((ROW()-ROW($K$4))/COUNTA(TabPP[Players playing])+1))&amp;"-"&amp;INDEX(TabPP[Players playing],MOD(ROW()-ROW($K$4),COUNTA(TabPP[Players playing]))+1))</f>
        <v>--</v>
      </c>
      <c r="L2623" t="str">
        <f t="shared" si="205"/>
        <v/>
      </c>
      <c r="M2623" t="str">
        <f t="shared" si="206"/>
        <v/>
      </c>
      <c r="N2623" t="str">
        <f t="shared" si="207"/>
        <v/>
      </c>
      <c r="O2623" t="str">
        <f t="array" ref="O2623">IFERROR(INDEX($L$4:$L$5000,_xlfn.AGGREGATE(15,6,IF($L$4:$L$5000&lt;&gt;"",ROW($L$4:$L$5000)-ROW($L$4)+1,NA()),ROWS($O$4:O2623))),"")</f>
        <v/>
      </c>
      <c r="P2623" t="str">
        <f>IF(O2623="","",IF(INDEX(TabPlayer2[Players],MATCH(P2622,TabPlayer2[Players],0)+1)="",$B$4,INDEX(TabPlayer2[Players],MATCH(P2622,TabPlayer2[Players],0)+1)))</f>
        <v/>
      </c>
      <c r="Q2623" t="str">
        <f t="shared" si="204"/>
        <v/>
      </c>
      <c r="R2623" t="str">
        <f>IF(TabResults[[#This Row],[Games-Periods-Players]]="","",1)</f>
        <v/>
      </c>
    </row>
    <row r="2624" spans="10:18" hidden="1" x14ac:dyDescent="0.25">
      <c r="J2624" s="11" t="str">
        <f t="shared" si="203"/>
        <v/>
      </c>
      <c r="K2624" t="str">
        <f>IF(ROW()-ROW($K$4)+1&gt;COUNTA($J$4:$J$5000)*COUNTA(TabPP[Players playing]),"",INDEX($J$4:$J$5000,INT((ROW()-ROW($K$4))/COUNTA(TabPP[Players playing])+1))&amp;"-"&amp;INDEX(TabPP[Players playing],MOD(ROW()-ROW($K$4),COUNTA(TabPP[Players playing]))+1))</f>
        <v>--PP1</v>
      </c>
      <c r="L2624" t="str">
        <f t="shared" si="205"/>
        <v/>
      </c>
      <c r="M2624" t="str">
        <f t="shared" si="206"/>
        <v/>
      </c>
      <c r="N2624" t="str">
        <f t="shared" si="207"/>
        <v/>
      </c>
      <c r="O2624" t="str">
        <f t="array" ref="O2624">IFERROR(INDEX($L$4:$L$5000,_xlfn.AGGREGATE(15,6,IF($L$4:$L$5000&lt;&gt;"",ROW($L$4:$L$5000)-ROW($L$4)+1,NA()),ROWS($O$4:O2624))),"")</f>
        <v/>
      </c>
      <c r="P2624" t="str">
        <f>IF(O2624="","",IF(INDEX(TabPlayer2[Players],MATCH(P2623,TabPlayer2[Players],0)+1)="",$B$4,INDEX(TabPlayer2[Players],MATCH(P2623,TabPlayer2[Players],0)+1)))</f>
        <v/>
      </c>
      <c r="Q2624" t="str">
        <f t="shared" si="204"/>
        <v/>
      </c>
      <c r="R2624" t="str">
        <f>IF(TabResults[[#This Row],[Games-Periods-Players]]="","",1)</f>
        <v/>
      </c>
    </row>
    <row r="2625" spans="10:18" hidden="1" x14ac:dyDescent="0.25">
      <c r="J2625" s="11" t="str">
        <f t="shared" si="203"/>
        <v/>
      </c>
      <c r="K2625" t="str">
        <f>IF(ROW()-ROW($K$4)+1&gt;COUNTA($J$4:$J$5000)*COUNTA(TabPP[Players playing]),"",INDEX($J$4:$J$5000,INT((ROW()-ROW($K$4))/COUNTA(TabPP[Players playing])+1))&amp;"-"&amp;INDEX(TabPP[Players playing],MOD(ROW()-ROW($K$4),COUNTA(TabPP[Players playing]))+1))</f>
        <v>--PP2</v>
      </c>
      <c r="L2625" t="str">
        <f t="shared" si="205"/>
        <v/>
      </c>
      <c r="M2625" t="str">
        <f t="shared" si="206"/>
        <v/>
      </c>
      <c r="N2625" t="str">
        <f t="shared" si="207"/>
        <v/>
      </c>
      <c r="O2625" t="str">
        <f t="array" ref="O2625">IFERROR(INDEX($L$4:$L$5000,_xlfn.AGGREGATE(15,6,IF($L$4:$L$5000&lt;&gt;"",ROW($L$4:$L$5000)-ROW($L$4)+1,NA()),ROWS($O$4:O2625))),"")</f>
        <v/>
      </c>
      <c r="P2625" t="str">
        <f>IF(O2625="","",IF(INDEX(TabPlayer2[Players],MATCH(P2624,TabPlayer2[Players],0)+1)="",$B$4,INDEX(TabPlayer2[Players],MATCH(P2624,TabPlayer2[Players],0)+1)))</f>
        <v/>
      </c>
      <c r="Q2625" t="str">
        <f t="shared" si="204"/>
        <v/>
      </c>
      <c r="R2625" t="str">
        <f>IF(TabResults[[#This Row],[Games-Periods-Players]]="","",1)</f>
        <v/>
      </c>
    </row>
    <row r="2626" spans="10:18" hidden="1" x14ac:dyDescent="0.25">
      <c r="J2626" s="11" t="str">
        <f t="shared" si="203"/>
        <v/>
      </c>
      <c r="K2626" t="str">
        <f>IF(ROW()-ROW($K$4)+1&gt;COUNTA($J$4:$J$5000)*COUNTA(TabPP[Players playing]),"",INDEX($J$4:$J$5000,INT((ROW()-ROW($K$4))/COUNTA(TabPP[Players playing])+1))&amp;"-"&amp;INDEX(TabPP[Players playing],MOD(ROW()-ROW($K$4),COUNTA(TabPP[Players playing]))+1))</f>
        <v>--PP3</v>
      </c>
      <c r="L2626" t="str">
        <f t="shared" si="205"/>
        <v/>
      </c>
      <c r="M2626" t="str">
        <f t="shared" si="206"/>
        <v/>
      </c>
      <c r="N2626" t="str">
        <f t="shared" si="207"/>
        <v/>
      </c>
      <c r="O2626" t="str">
        <f t="array" ref="O2626">IFERROR(INDEX($L$4:$L$5000,_xlfn.AGGREGATE(15,6,IF($L$4:$L$5000&lt;&gt;"",ROW($L$4:$L$5000)-ROW($L$4)+1,NA()),ROWS($O$4:O2626))),"")</f>
        <v/>
      </c>
      <c r="P2626" t="str">
        <f>IF(O2626="","",IF(INDEX(TabPlayer2[Players],MATCH(P2625,TabPlayer2[Players],0)+1)="",$B$4,INDEX(TabPlayer2[Players],MATCH(P2625,TabPlayer2[Players],0)+1)))</f>
        <v/>
      </c>
      <c r="Q2626" t="str">
        <f t="shared" si="204"/>
        <v/>
      </c>
      <c r="R2626" t="str">
        <f>IF(TabResults[[#This Row],[Games-Periods-Players]]="","",1)</f>
        <v/>
      </c>
    </row>
    <row r="2627" spans="10:18" hidden="1" x14ac:dyDescent="0.25">
      <c r="J2627" s="11" t="str">
        <f t="shared" si="203"/>
        <v/>
      </c>
      <c r="K2627" t="str">
        <f>IF(ROW()-ROW($K$4)+1&gt;COUNTA($J$4:$J$5000)*COUNTA(TabPP[Players playing]),"",INDEX($J$4:$J$5000,INT((ROW()-ROW($K$4))/COUNTA(TabPP[Players playing])+1))&amp;"-"&amp;INDEX(TabPP[Players playing],MOD(ROW()-ROW($K$4),COUNTA(TabPP[Players playing]))+1))</f>
        <v>--PP4</v>
      </c>
      <c r="L2627" t="str">
        <f t="shared" si="205"/>
        <v/>
      </c>
      <c r="M2627" t="str">
        <f t="shared" si="206"/>
        <v/>
      </c>
      <c r="N2627" t="str">
        <f t="shared" si="207"/>
        <v/>
      </c>
      <c r="O2627" t="str">
        <f t="array" ref="O2627">IFERROR(INDEX($L$4:$L$5000,_xlfn.AGGREGATE(15,6,IF($L$4:$L$5000&lt;&gt;"",ROW($L$4:$L$5000)-ROW($L$4)+1,NA()),ROWS($O$4:O2627))),"")</f>
        <v/>
      </c>
      <c r="P2627" t="str">
        <f>IF(O2627="","",IF(INDEX(TabPlayer2[Players],MATCH(P2626,TabPlayer2[Players],0)+1)="",$B$4,INDEX(TabPlayer2[Players],MATCH(P2626,TabPlayer2[Players],0)+1)))</f>
        <v/>
      </c>
      <c r="Q2627" t="str">
        <f t="shared" si="204"/>
        <v/>
      </c>
      <c r="R2627" t="str">
        <f>IF(TabResults[[#This Row],[Games-Periods-Players]]="","",1)</f>
        <v/>
      </c>
    </row>
    <row r="2628" spans="10:18" hidden="1" x14ac:dyDescent="0.25">
      <c r="J2628" s="11" t="str">
        <f t="shared" ref="J2628:J2691" si="208">IF(ROW()-ROW($J$4)+1&gt;COUNTA($D$4:$D$23)*COUNTA($F$4:$F$23),"",INDEX($D$4:$D$23,INT((ROW()-ROW($J$4))/COUNTA($F$4:$F$23)+1))&amp;"-"&amp;INDEX($F$4:$F$23,MOD(ROW()-ROW($J$4),COUNTA($F$4:$F$23))+1))</f>
        <v/>
      </c>
      <c r="K2628" t="str">
        <f>IF(ROW()-ROW($K$4)+1&gt;COUNTA($J$4:$J$5000)*COUNTA(TabPP[Players playing]),"",INDEX($J$4:$J$5000,INT((ROW()-ROW($K$4))/COUNTA(TabPP[Players playing])+1))&amp;"-"&amp;INDEX(TabPP[Players playing],MOD(ROW()-ROW($K$4),COUNTA(TabPP[Players playing]))+1))</f>
        <v>--PP5</v>
      </c>
      <c r="L2628" t="str">
        <f t="shared" si="205"/>
        <v/>
      </c>
      <c r="M2628" t="str">
        <f t="shared" si="206"/>
        <v/>
      </c>
      <c r="N2628" t="str">
        <f t="shared" si="207"/>
        <v/>
      </c>
      <c r="O2628" t="str">
        <f t="array" ref="O2628">IFERROR(INDEX($L$4:$L$5000,_xlfn.AGGREGATE(15,6,IF($L$4:$L$5000&lt;&gt;"",ROW($L$4:$L$5000)-ROW($L$4)+1,NA()),ROWS($O$4:O2628))),"")</f>
        <v/>
      </c>
      <c r="P2628" t="str">
        <f>IF(O2628="","",IF(INDEX(TabPlayer2[Players],MATCH(P2627,TabPlayer2[Players],0)+1)="",$B$4,INDEX(TabPlayer2[Players],MATCH(P2627,TabPlayer2[Players],0)+1)))</f>
        <v/>
      </c>
      <c r="Q2628" t="str">
        <f t="shared" ref="Q2628:Q2691" si="209">IF(O2628="","",M2628&amp;"-"&amp;N2628&amp;"-"&amp;P2628)</f>
        <v/>
      </c>
      <c r="R2628" t="str">
        <f>IF(TabResults[[#This Row],[Games-Periods-Players]]="","",1)</f>
        <v/>
      </c>
    </row>
    <row r="2629" spans="10:18" hidden="1" x14ac:dyDescent="0.25">
      <c r="J2629" s="11" t="str">
        <f t="shared" si="208"/>
        <v/>
      </c>
      <c r="K2629" t="str">
        <f>IF(ROW()-ROW($K$4)+1&gt;COUNTA($J$4:$J$5000)*COUNTA(TabPP[Players playing]),"",INDEX($J$4:$J$5000,INT((ROW()-ROW($K$4))/COUNTA(TabPP[Players playing])+1))&amp;"-"&amp;INDEX(TabPP[Players playing],MOD(ROW()-ROW($K$4),COUNTA(TabPP[Players playing]))+1))</f>
        <v>--</v>
      </c>
      <c r="L2629" t="str">
        <f t="shared" ref="L2629:L2692" si="210">IF(LEN(K2629)&gt;=9,K2629,"")</f>
        <v/>
      </c>
      <c r="M2629" t="str">
        <f t="shared" ref="M2629:M2692" si="211">TRIM(LEFT(SUBSTITUTE(O2629,"-",REPT(" ",LEN(O2629))),LEN(O2629)))</f>
        <v/>
      </c>
      <c r="N2629" t="str">
        <f t="shared" ref="N2629:N2692" si="212">TRIM(MID(SUBSTITUTE(O2629,"-",REPT(" ",LEN(O2629))),(2-1)*LEN(O2629)+1,LEN(O2629)))</f>
        <v/>
      </c>
      <c r="O2629" t="str">
        <f t="array" ref="O2629">IFERROR(INDEX($L$4:$L$5000,_xlfn.AGGREGATE(15,6,IF($L$4:$L$5000&lt;&gt;"",ROW($L$4:$L$5000)-ROW($L$4)+1,NA()),ROWS($O$4:O2629))),"")</f>
        <v/>
      </c>
      <c r="P2629" t="str">
        <f>IF(O2629="","",IF(INDEX(TabPlayer2[Players],MATCH(P2628,TabPlayer2[Players],0)+1)="",$B$4,INDEX(TabPlayer2[Players],MATCH(P2628,TabPlayer2[Players],0)+1)))</f>
        <v/>
      </c>
      <c r="Q2629" t="str">
        <f t="shared" si="209"/>
        <v/>
      </c>
      <c r="R2629" t="str">
        <f>IF(TabResults[[#This Row],[Games-Periods-Players]]="","",1)</f>
        <v/>
      </c>
    </row>
    <row r="2630" spans="10:18" hidden="1" x14ac:dyDescent="0.25">
      <c r="J2630" s="11" t="str">
        <f t="shared" si="208"/>
        <v/>
      </c>
      <c r="K2630" t="str">
        <f>IF(ROW()-ROW($K$4)+1&gt;COUNTA($J$4:$J$5000)*COUNTA(TabPP[Players playing]),"",INDEX($J$4:$J$5000,INT((ROW()-ROW($K$4))/COUNTA(TabPP[Players playing])+1))&amp;"-"&amp;INDEX(TabPP[Players playing],MOD(ROW()-ROW($K$4),COUNTA(TabPP[Players playing]))+1))</f>
        <v>--</v>
      </c>
      <c r="L2630" t="str">
        <f t="shared" si="210"/>
        <v/>
      </c>
      <c r="M2630" t="str">
        <f t="shared" si="211"/>
        <v/>
      </c>
      <c r="N2630" t="str">
        <f t="shared" si="212"/>
        <v/>
      </c>
      <c r="O2630" t="str">
        <f t="array" ref="O2630">IFERROR(INDEX($L$4:$L$5000,_xlfn.AGGREGATE(15,6,IF($L$4:$L$5000&lt;&gt;"",ROW($L$4:$L$5000)-ROW($L$4)+1,NA()),ROWS($O$4:O2630))),"")</f>
        <v/>
      </c>
      <c r="P2630" t="str">
        <f>IF(O2630="","",IF(INDEX(TabPlayer2[Players],MATCH(P2629,TabPlayer2[Players],0)+1)="",$B$4,INDEX(TabPlayer2[Players],MATCH(P2629,TabPlayer2[Players],0)+1)))</f>
        <v/>
      </c>
      <c r="Q2630" t="str">
        <f t="shared" si="209"/>
        <v/>
      </c>
      <c r="R2630" t="str">
        <f>IF(TabResults[[#This Row],[Games-Periods-Players]]="","",1)</f>
        <v/>
      </c>
    </row>
    <row r="2631" spans="10:18" hidden="1" x14ac:dyDescent="0.25">
      <c r="J2631" s="11" t="str">
        <f t="shared" si="208"/>
        <v/>
      </c>
      <c r="K2631" t="str">
        <f>IF(ROW()-ROW($K$4)+1&gt;COUNTA($J$4:$J$5000)*COUNTA(TabPP[Players playing]),"",INDEX($J$4:$J$5000,INT((ROW()-ROW($K$4))/COUNTA(TabPP[Players playing])+1))&amp;"-"&amp;INDEX(TabPP[Players playing],MOD(ROW()-ROW($K$4),COUNTA(TabPP[Players playing]))+1))</f>
        <v>--</v>
      </c>
      <c r="L2631" t="str">
        <f t="shared" si="210"/>
        <v/>
      </c>
      <c r="M2631" t="str">
        <f t="shared" si="211"/>
        <v/>
      </c>
      <c r="N2631" t="str">
        <f t="shared" si="212"/>
        <v/>
      </c>
      <c r="O2631" t="str">
        <f t="array" ref="O2631">IFERROR(INDEX($L$4:$L$5000,_xlfn.AGGREGATE(15,6,IF($L$4:$L$5000&lt;&gt;"",ROW($L$4:$L$5000)-ROW($L$4)+1,NA()),ROWS($O$4:O2631))),"")</f>
        <v/>
      </c>
      <c r="P2631" t="str">
        <f>IF(O2631="","",IF(INDEX(TabPlayer2[Players],MATCH(P2630,TabPlayer2[Players],0)+1)="",$B$4,INDEX(TabPlayer2[Players],MATCH(P2630,TabPlayer2[Players],0)+1)))</f>
        <v/>
      </c>
      <c r="Q2631" t="str">
        <f t="shared" si="209"/>
        <v/>
      </c>
      <c r="R2631" t="str">
        <f>IF(TabResults[[#This Row],[Games-Periods-Players]]="","",1)</f>
        <v/>
      </c>
    </row>
    <row r="2632" spans="10:18" hidden="1" x14ac:dyDescent="0.25">
      <c r="J2632" s="11" t="str">
        <f t="shared" si="208"/>
        <v/>
      </c>
      <c r="K2632" t="str">
        <f>IF(ROW()-ROW($K$4)+1&gt;COUNTA($J$4:$J$5000)*COUNTA(TabPP[Players playing]),"",INDEX($J$4:$J$5000,INT((ROW()-ROW($K$4))/COUNTA(TabPP[Players playing])+1))&amp;"-"&amp;INDEX(TabPP[Players playing],MOD(ROW()-ROW($K$4),COUNTA(TabPP[Players playing]))+1))</f>
        <v>--</v>
      </c>
      <c r="L2632" t="str">
        <f t="shared" si="210"/>
        <v/>
      </c>
      <c r="M2632" t="str">
        <f t="shared" si="211"/>
        <v/>
      </c>
      <c r="N2632" t="str">
        <f t="shared" si="212"/>
        <v/>
      </c>
      <c r="O2632" t="str">
        <f t="array" ref="O2632">IFERROR(INDEX($L$4:$L$5000,_xlfn.AGGREGATE(15,6,IF($L$4:$L$5000&lt;&gt;"",ROW($L$4:$L$5000)-ROW($L$4)+1,NA()),ROWS($O$4:O2632))),"")</f>
        <v/>
      </c>
      <c r="P2632" t="str">
        <f>IF(O2632="","",IF(INDEX(TabPlayer2[Players],MATCH(P2631,TabPlayer2[Players],0)+1)="",$B$4,INDEX(TabPlayer2[Players],MATCH(P2631,TabPlayer2[Players],0)+1)))</f>
        <v/>
      </c>
      <c r="Q2632" t="str">
        <f t="shared" si="209"/>
        <v/>
      </c>
      <c r="R2632" t="str">
        <f>IF(TabResults[[#This Row],[Games-Periods-Players]]="","",1)</f>
        <v/>
      </c>
    </row>
    <row r="2633" spans="10:18" hidden="1" x14ac:dyDescent="0.25">
      <c r="J2633" s="11" t="str">
        <f t="shared" si="208"/>
        <v/>
      </c>
      <c r="K2633" t="str">
        <f>IF(ROW()-ROW($K$4)+1&gt;COUNTA($J$4:$J$5000)*COUNTA(TabPP[Players playing]),"",INDEX($J$4:$J$5000,INT((ROW()-ROW($K$4))/COUNTA(TabPP[Players playing])+1))&amp;"-"&amp;INDEX(TabPP[Players playing],MOD(ROW()-ROW($K$4),COUNTA(TabPP[Players playing]))+1))</f>
        <v>--</v>
      </c>
      <c r="L2633" t="str">
        <f t="shared" si="210"/>
        <v/>
      </c>
      <c r="M2633" t="str">
        <f t="shared" si="211"/>
        <v/>
      </c>
      <c r="N2633" t="str">
        <f t="shared" si="212"/>
        <v/>
      </c>
      <c r="O2633" t="str">
        <f t="array" ref="O2633">IFERROR(INDEX($L$4:$L$5000,_xlfn.AGGREGATE(15,6,IF($L$4:$L$5000&lt;&gt;"",ROW($L$4:$L$5000)-ROW($L$4)+1,NA()),ROWS($O$4:O2633))),"")</f>
        <v/>
      </c>
      <c r="P2633" t="str">
        <f>IF(O2633="","",IF(INDEX(TabPlayer2[Players],MATCH(P2632,TabPlayer2[Players],0)+1)="",$B$4,INDEX(TabPlayer2[Players],MATCH(P2632,TabPlayer2[Players],0)+1)))</f>
        <v/>
      </c>
      <c r="Q2633" t="str">
        <f t="shared" si="209"/>
        <v/>
      </c>
      <c r="R2633" t="str">
        <f>IF(TabResults[[#This Row],[Games-Periods-Players]]="","",1)</f>
        <v/>
      </c>
    </row>
    <row r="2634" spans="10:18" hidden="1" x14ac:dyDescent="0.25">
      <c r="J2634" s="11" t="str">
        <f t="shared" si="208"/>
        <v/>
      </c>
      <c r="K2634" t="str">
        <f>IF(ROW()-ROW($K$4)+1&gt;COUNTA($J$4:$J$5000)*COUNTA(TabPP[Players playing]),"",INDEX($J$4:$J$5000,INT((ROW()-ROW($K$4))/COUNTA(TabPP[Players playing])+1))&amp;"-"&amp;INDEX(TabPP[Players playing],MOD(ROW()-ROW($K$4),COUNTA(TabPP[Players playing]))+1))</f>
        <v>--</v>
      </c>
      <c r="L2634" t="str">
        <f t="shared" si="210"/>
        <v/>
      </c>
      <c r="M2634" t="str">
        <f t="shared" si="211"/>
        <v/>
      </c>
      <c r="N2634" t="str">
        <f t="shared" si="212"/>
        <v/>
      </c>
      <c r="O2634" t="str">
        <f t="array" ref="O2634">IFERROR(INDEX($L$4:$L$5000,_xlfn.AGGREGATE(15,6,IF($L$4:$L$5000&lt;&gt;"",ROW($L$4:$L$5000)-ROW($L$4)+1,NA()),ROWS($O$4:O2634))),"")</f>
        <v/>
      </c>
      <c r="P2634" t="str">
        <f>IF(O2634="","",IF(INDEX(TabPlayer2[Players],MATCH(P2633,TabPlayer2[Players],0)+1)="",$B$4,INDEX(TabPlayer2[Players],MATCH(P2633,TabPlayer2[Players],0)+1)))</f>
        <v/>
      </c>
      <c r="Q2634" t="str">
        <f t="shared" si="209"/>
        <v/>
      </c>
      <c r="R2634" t="str">
        <f>IF(TabResults[[#This Row],[Games-Periods-Players]]="","",1)</f>
        <v/>
      </c>
    </row>
    <row r="2635" spans="10:18" hidden="1" x14ac:dyDescent="0.25">
      <c r="J2635" s="11" t="str">
        <f t="shared" si="208"/>
        <v/>
      </c>
      <c r="K2635" t="str">
        <f>IF(ROW()-ROW($K$4)+1&gt;COUNTA($J$4:$J$5000)*COUNTA(TabPP[Players playing]),"",INDEX($J$4:$J$5000,INT((ROW()-ROW($K$4))/COUNTA(TabPP[Players playing])+1))&amp;"-"&amp;INDEX(TabPP[Players playing],MOD(ROW()-ROW($K$4),COUNTA(TabPP[Players playing]))+1))</f>
        <v>--</v>
      </c>
      <c r="L2635" t="str">
        <f t="shared" si="210"/>
        <v/>
      </c>
      <c r="M2635" t="str">
        <f t="shared" si="211"/>
        <v/>
      </c>
      <c r="N2635" t="str">
        <f t="shared" si="212"/>
        <v/>
      </c>
      <c r="O2635" t="str">
        <f t="array" ref="O2635">IFERROR(INDEX($L$4:$L$5000,_xlfn.AGGREGATE(15,6,IF($L$4:$L$5000&lt;&gt;"",ROW($L$4:$L$5000)-ROW($L$4)+1,NA()),ROWS($O$4:O2635))),"")</f>
        <v/>
      </c>
      <c r="P2635" t="str">
        <f>IF(O2635="","",IF(INDEX(TabPlayer2[Players],MATCH(P2634,TabPlayer2[Players],0)+1)="",$B$4,INDEX(TabPlayer2[Players],MATCH(P2634,TabPlayer2[Players],0)+1)))</f>
        <v/>
      </c>
      <c r="Q2635" t="str">
        <f t="shared" si="209"/>
        <v/>
      </c>
      <c r="R2635" t="str">
        <f>IF(TabResults[[#This Row],[Games-Periods-Players]]="","",1)</f>
        <v/>
      </c>
    </row>
    <row r="2636" spans="10:18" hidden="1" x14ac:dyDescent="0.25">
      <c r="J2636" s="11" t="str">
        <f t="shared" si="208"/>
        <v/>
      </c>
      <c r="K2636" t="str">
        <f>IF(ROW()-ROW($K$4)+1&gt;COUNTA($J$4:$J$5000)*COUNTA(TabPP[Players playing]),"",INDEX($J$4:$J$5000,INT((ROW()-ROW($K$4))/COUNTA(TabPP[Players playing])+1))&amp;"-"&amp;INDEX(TabPP[Players playing],MOD(ROW()-ROW($K$4),COUNTA(TabPP[Players playing]))+1))</f>
        <v>--</v>
      </c>
      <c r="L2636" t="str">
        <f t="shared" si="210"/>
        <v/>
      </c>
      <c r="M2636" t="str">
        <f t="shared" si="211"/>
        <v/>
      </c>
      <c r="N2636" t="str">
        <f t="shared" si="212"/>
        <v/>
      </c>
      <c r="O2636" t="str">
        <f t="array" ref="O2636">IFERROR(INDEX($L$4:$L$5000,_xlfn.AGGREGATE(15,6,IF($L$4:$L$5000&lt;&gt;"",ROW($L$4:$L$5000)-ROW($L$4)+1,NA()),ROWS($O$4:O2636))),"")</f>
        <v/>
      </c>
      <c r="P2636" t="str">
        <f>IF(O2636="","",IF(INDEX(TabPlayer2[Players],MATCH(P2635,TabPlayer2[Players],0)+1)="",$B$4,INDEX(TabPlayer2[Players],MATCH(P2635,TabPlayer2[Players],0)+1)))</f>
        <v/>
      </c>
      <c r="Q2636" t="str">
        <f t="shared" si="209"/>
        <v/>
      </c>
      <c r="R2636" t="str">
        <f>IF(TabResults[[#This Row],[Games-Periods-Players]]="","",1)</f>
        <v/>
      </c>
    </row>
    <row r="2637" spans="10:18" hidden="1" x14ac:dyDescent="0.25">
      <c r="J2637" s="11" t="str">
        <f t="shared" si="208"/>
        <v/>
      </c>
      <c r="K2637" t="str">
        <f>IF(ROW()-ROW($K$4)+1&gt;COUNTA($J$4:$J$5000)*COUNTA(TabPP[Players playing]),"",INDEX($J$4:$J$5000,INT((ROW()-ROW($K$4))/COUNTA(TabPP[Players playing])+1))&amp;"-"&amp;INDEX(TabPP[Players playing],MOD(ROW()-ROW($K$4),COUNTA(TabPP[Players playing]))+1))</f>
        <v>--</v>
      </c>
      <c r="L2637" t="str">
        <f t="shared" si="210"/>
        <v/>
      </c>
      <c r="M2637" t="str">
        <f t="shared" si="211"/>
        <v/>
      </c>
      <c r="N2637" t="str">
        <f t="shared" si="212"/>
        <v/>
      </c>
      <c r="O2637" t="str">
        <f t="array" ref="O2637">IFERROR(INDEX($L$4:$L$5000,_xlfn.AGGREGATE(15,6,IF($L$4:$L$5000&lt;&gt;"",ROW($L$4:$L$5000)-ROW($L$4)+1,NA()),ROWS($O$4:O2637))),"")</f>
        <v/>
      </c>
      <c r="P2637" t="str">
        <f>IF(O2637="","",IF(INDEX(TabPlayer2[Players],MATCH(P2636,TabPlayer2[Players],0)+1)="",$B$4,INDEX(TabPlayer2[Players],MATCH(P2636,TabPlayer2[Players],0)+1)))</f>
        <v/>
      </c>
      <c r="Q2637" t="str">
        <f t="shared" si="209"/>
        <v/>
      </c>
      <c r="R2637" t="str">
        <f>IF(TabResults[[#This Row],[Games-Periods-Players]]="","",1)</f>
        <v/>
      </c>
    </row>
    <row r="2638" spans="10:18" hidden="1" x14ac:dyDescent="0.25">
      <c r="J2638" s="11" t="str">
        <f t="shared" si="208"/>
        <v/>
      </c>
      <c r="K2638" t="str">
        <f>IF(ROW()-ROW($K$4)+1&gt;COUNTA($J$4:$J$5000)*COUNTA(TabPP[Players playing]),"",INDEX($J$4:$J$5000,INT((ROW()-ROW($K$4))/COUNTA(TabPP[Players playing])+1))&amp;"-"&amp;INDEX(TabPP[Players playing],MOD(ROW()-ROW($K$4),COUNTA(TabPP[Players playing]))+1))</f>
        <v>--</v>
      </c>
      <c r="L2638" t="str">
        <f t="shared" si="210"/>
        <v/>
      </c>
      <c r="M2638" t="str">
        <f t="shared" si="211"/>
        <v/>
      </c>
      <c r="N2638" t="str">
        <f t="shared" si="212"/>
        <v/>
      </c>
      <c r="O2638" t="str">
        <f t="array" ref="O2638">IFERROR(INDEX($L$4:$L$5000,_xlfn.AGGREGATE(15,6,IF($L$4:$L$5000&lt;&gt;"",ROW($L$4:$L$5000)-ROW($L$4)+1,NA()),ROWS($O$4:O2638))),"")</f>
        <v/>
      </c>
      <c r="P2638" t="str">
        <f>IF(O2638="","",IF(INDEX(TabPlayer2[Players],MATCH(P2637,TabPlayer2[Players],0)+1)="",$B$4,INDEX(TabPlayer2[Players],MATCH(P2637,TabPlayer2[Players],0)+1)))</f>
        <v/>
      </c>
      <c r="Q2638" t="str">
        <f t="shared" si="209"/>
        <v/>
      </c>
      <c r="R2638" t="str">
        <f>IF(TabResults[[#This Row],[Games-Periods-Players]]="","",1)</f>
        <v/>
      </c>
    </row>
    <row r="2639" spans="10:18" hidden="1" x14ac:dyDescent="0.25">
      <c r="J2639" s="11" t="str">
        <f t="shared" si="208"/>
        <v/>
      </c>
      <c r="K2639" t="str">
        <f>IF(ROW()-ROW($K$4)+1&gt;COUNTA($J$4:$J$5000)*COUNTA(TabPP[Players playing]),"",INDEX($J$4:$J$5000,INT((ROW()-ROW($K$4))/COUNTA(TabPP[Players playing])+1))&amp;"-"&amp;INDEX(TabPP[Players playing],MOD(ROW()-ROW($K$4),COUNTA(TabPP[Players playing]))+1))</f>
        <v>--</v>
      </c>
      <c r="L2639" t="str">
        <f t="shared" si="210"/>
        <v/>
      </c>
      <c r="M2639" t="str">
        <f t="shared" si="211"/>
        <v/>
      </c>
      <c r="N2639" t="str">
        <f t="shared" si="212"/>
        <v/>
      </c>
      <c r="O2639" t="str">
        <f t="array" ref="O2639">IFERROR(INDEX($L$4:$L$5000,_xlfn.AGGREGATE(15,6,IF($L$4:$L$5000&lt;&gt;"",ROW($L$4:$L$5000)-ROW($L$4)+1,NA()),ROWS($O$4:O2639))),"")</f>
        <v/>
      </c>
      <c r="P2639" t="str">
        <f>IF(O2639="","",IF(INDEX(TabPlayer2[Players],MATCH(P2638,TabPlayer2[Players],0)+1)="",$B$4,INDEX(TabPlayer2[Players],MATCH(P2638,TabPlayer2[Players],0)+1)))</f>
        <v/>
      </c>
      <c r="Q2639" t="str">
        <f t="shared" si="209"/>
        <v/>
      </c>
      <c r="R2639" t="str">
        <f>IF(TabResults[[#This Row],[Games-Periods-Players]]="","",1)</f>
        <v/>
      </c>
    </row>
    <row r="2640" spans="10:18" hidden="1" x14ac:dyDescent="0.25">
      <c r="J2640" s="11" t="str">
        <f t="shared" si="208"/>
        <v/>
      </c>
      <c r="K2640" t="str">
        <f>IF(ROW()-ROW($K$4)+1&gt;COUNTA($J$4:$J$5000)*COUNTA(TabPP[Players playing]),"",INDEX($J$4:$J$5000,INT((ROW()-ROW($K$4))/COUNTA(TabPP[Players playing])+1))&amp;"-"&amp;INDEX(TabPP[Players playing],MOD(ROW()-ROW($K$4),COUNTA(TabPP[Players playing]))+1))</f>
        <v>--</v>
      </c>
      <c r="L2640" t="str">
        <f t="shared" si="210"/>
        <v/>
      </c>
      <c r="M2640" t="str">
        <f t="shared" si="211"/>
        <v/>
      </c>
      <c r="N2640" t="str">
        <f t="shared" si="212"/>
        <v/>
      </c>
      <c r="O2640" t="str">
        <f t="array" ref="O2640">IFERROR(INDEX($L$4:$L$5000,_xlfn.AGGREGATE(15,6,IF($L$4:$L$5000&lt;&gt;"",ROW($L$4:$L$5000)-ROW($L$4)+1,NA()),ROWS($O$4:O2640))),"")</f>
        <v/>
      </c>
      <c r="P2640" t="str">
        <f>IF(O2640="","",IF(INDEX(TabPlayer2[Players],MATCH(P2639,TabPlayer2[Players],0)+1)="",$B$4,INDEX(TabPlayer2[Players],MATCH(P2639,TabPlayer2[Players],0)+1)))</f>
        <v/>
      </c>
      <c r="Q2640" t="str">
        <f t="shared" si="209"/>
        <v/>
      </c>
      <c r="R2640" t="str">
        <f>IF(TabResults[[#This Row],[Games-Periods-Players]]="","",1)</f>
        <v/>
      </c>
    </row>
    <row r="2641" spans="10:18" hidden="1" x14ac:dyDescent="0.25">
      <c r="J2641" s="11" t="str">
        <f t="shared" si="208"/>
        <v/>
      </c>
      <c r="K2641" t="str">
        <f>IF(ROW()-ROW($K$4)+1&gt;COUNTA($J$4:$J$5000)*COUNTA(TabPP[Players playing]),"",INDEX($J$4:$J$5000,INT((ROW()-ROW($K$4))/COUNTA(TabPP[Players playing])+1))&amp;"-"&amp;INDEX(TabPP[Players playing],MOD(ROW()-ROW($K$4),COUNTA(TabPP[Players playing]))+1))</f>
        <v>--</v>
      </c>
      <c r="L2641" t="str">
        <f t="shared" si="210"/>
        <v/>
      </c>
      <c r="M2641" t="str">
        <f t="shared" si="211"/>
        <v/>
      </c>
      <c r="N2641" t="str">
        <f t="shared" si="212"/>
        <v/>
      </c>
      <c r="O2641" t="str">
        <f t="array" ref="O2641">IFERROR(INDEX($L$4:$L$5000,_xlfn.AGGREGATE(15,6,IF($L$4:$L$5000&lt;&gt;"",ROW($L$4:$L$5000)-ROW($L$4)+1,NA()),ROWS($O$4:O2641))),"")</f>
        <v/>
      </c>
      <c r="P2641" t="str">
        <f>IF(O2641="","",IF(INDEX(TabPlayer2[Players],MATCH(P2640,TabPlayer2[Players],0)+1)="",$B$4,INDEX(TabPlayer2[Players],MATCH(P2640,TabPlayer2[Players],0)+1)))</f>
        <v/>
      </c>
      <c r="Q2641" t="str">
        <f t="shared" si="209"/>
        <v/>
      </c>
      <c r="R2641" t="str">
        <f>IF(TabResults[[#This Row],[Games-Periods-Players]]="","",1)</f>
        <v/>
      </c>
    </row>
    <row r="2642" spans="10:18" hidden="1" x14ac:dyDescent="0.25">
      <c r="J2642" s="11" t="str">
        <f t="shared" si="208"/>
        <v/>
      </c>
      <c r="K2642" t="str">
        <f>IF(ROW()-ROW($K$4)+1&gt;COUNTA($J$4:$J$5000)*COUNTA(TabPP[Players playing]),"",INDEX($J$4:$J$5000,INT((ROW()-ROW($K$4))/COUNTA(TabPP[Players playing])+1))&amp;"-"&amp;INDEX(TabPP[Players playing],MOD(ROW()-ROW($K$4),COUNTA(TabPP[Players playing]))+1))</f>
        <v>--</v>
      </c>
      <c r="L2642" t="str">
        <f t="shared" si="210"/>
        <v/>
      </c>
      <c r="M2642" t="str">
        <f t="shared" si="211"/>
        <v/>
      </c>
      <c r="N2642" t="str">
        <f t="shared" si="212"/>
        <v/>
      </c>
      <c r="O2642" t="str">
        <f t="array" ref="O2642">IFERROR(INDEX($L$4:$L$5000,_xlfn.AGGREGATE(15,6,IF($L$4:$L$5000&lt;&gt;"",ROW($L$4:$L$5000)-ROW($L$4)+1,NA()),ROWS($O$4:O2642))),"")</f>
        <v/>
      </c>
      <c r="P2642" t="str">
        <f>IF(O2642="","",IF(INDEX(TabPlayer2[Players],MATCH(P2641,TabPlayer2[Players],0)+1)="",$B$4,INDEX(TabPlayer2[Players],MATCH(P2641,TabPlayer2[Players],0)+1)))</f>
        <v/>
      </c>
      <c r="Q2642" t="str">
        <f t="shared" si="209"/>
        <v/>
      </c>
      <c r="R2642" t="str">
        <f>IF(TabResults[[#This Row],[Games-Periods-Players]]="","",1)</f>
        <v/>
      </c>
    </row>
    <row r="2643" spans="10:18" hidden="1" x14ac:dyDescent="0.25">
      <c r="J2643" s="11" t="str">
        <f t="shared" si="208"/>
        <v/>
      </c>
      <c r="K2643" t="str">
        <f>IF(ROW()-ROW($K$4)+1&gt;COUNTA($J$4:$J$5000)*COUNTA(TabPP[Players playing]),"",INDEX($J$4:$J$5000,INT((ROW()-ROW($K$4))/COUNTA(TabPP[Players playing])+1))&amp;"-"&amp;INDEX(TabPP[Players playing],MOD(ROW()-ROW($K$4),COUNTA(TabPP[Players playing]))+1))</f>
        <v>--</v>
      </c>
      <c r="L2643" t="str">
        <f t="shared" si="210"/>
        <v/>
      </c>
      <c r="M2643" t="str">
        <f t="shared" si="211"/>
        <v/>
      </c>
      <c r="N2643" t="str">
        <f t="shared" si="212"/>
        <v/>
      </c>
      <c r="O2643" t="str">
        <f t="array" ref="O2643">IFERROR(INDEX($L$4:$L$5000,_xlfn.AGGREGATE(15,6,IF($L$4:$L$5000&lt;&gt;"",ROW($L$4:$L$5000)-ROW($L$4)+1,NA()),ROWS($O$4:O2643))),"")</f>
        <v/>
      </c>
      <c r="P2643" t="str">
        <f>IF(O2643="","",IF(INDEX(TabPlayer2[Players],MATCH(P2642,TabPlayer2[Players],0)+1)="",$B$4,INDEX(TabPlayer2[Players],MATCH(P2642,TabPlayer2[Players],0)+1)))</f>
        <v/>
      </c>
      <c r="Q2643" t="str">
        <f t="shared" si="209"/>
        <v/>
      </c>
      <c r="R2643" t="str">
        <f>IF(TabResults[[#This Row],[Games-Periods-Players]]="","",1)</f>
        <v/>
      </c>
    </row>
    <row r="2644" spans="10:18" hidden="1" x14ac:dyDescent="0.25">
      <c r="J2644" s="11" t="str">
        <f t="shared" si="208"/>
        <v/>
      </c>
      <c r="K2644" t="str">
        <f>IF(ROW()-ROW($K$4)+1&gt;COUNTA($J$4:$J$5000)*COUNTA(TabPP[Players playing]),"",INDEX($J$4:$J$5000,INT((ROW()-ROW($K$4))/COUNTA(TabPP[Players playing])+1))&amp;"-"&amp;INDEX(TabPP[Players playing],MOD(ROW()-ROW($K$4),COUNTA(TabPP[Players playing]))+1))</f>
        <v>--PP1</v>
      </c>
      <c r="L2644" t="str">
        <f t="shared" si="210"/>
        <v/>
      </c>
      <c r="M2644" t="str">
        <f t="shared" si="211"/>
        <v/>
      </c>
      <c r="N2644" t="str">
        <f t="shared" si="212"/>
        <v/>
      </c>
      <c r="O2644" t="str">
        <f t="array" ref="O2644">IFERROR(INDEX($L$4:$L$5000,_xlfn.AGGREGATE(15,6,IF($L$4:$L$5000&lt;&gt;"",ROW($L$4:$L$5000)-ROW($L$4)+1,NA()),ROWS($O$4:O2644))),"")</f>
        <v/>
      </c>
      <c r="P2644" t="str">
        <f>IF(O2644="","",IF(INDEX(TabPlayer2[Players],MATCH(P2643,TabPlayer2[Players],0)+1)="",$B$4,INDEX(TabPlayer2[Players],MATCH(P2643,TabPlayer2[Players],0)+1)))</f>
        <v/>
      </c>
      <c r="Q2644" t="str">
        <f t="shared" si="209"/>
        <v/>
      </c>
      <c r="R2644" t="str">
        <f>IF(TabResults[[#This Row],[Games-Periods-Players]]="","",1)</f>
        <v/>
      </c>
    </row>
    <row r="2645" spans="10:18" hidden="1" x14ac:dyDescent="0.25">
      <c r="J2645" s="11" t="str">
        <f t="shared" si="208"/>
        <v/>
      </c>
      <c r="K2645" t="str">
        <f>IF(ROW()-ROW($K$4)+1&gt;COUNTA($J$4:$J$5000)*COUNTA(TabPP[Players playing]),"",INDEX($J$4:$J$5000,INT((ROW()-ROW($K$4))/COUNTA(TabPP[Players playing])+1))&amp;"-"&amp;INDEX(TabPP[Players playing],MOD(ROW()-ROW($K$4),COUNTA(TabPP[Players playing]))+1))</f>
        <v>--PP2</v>
      </c>
      <c r="L2645" t="str">
        <f t="shared" si="210"/>
        <v/>
      </c>
      <c r="M2645" t="str">
        <f t="shared" si="211"/>
        <v/>
      </c>
      <c r="N2645" t="str">
        <f t="shared" si="212"/>
        <v/>
      </c>
      <c r="O2645" t="str">
        <f t="array" ref="O2645">IFERROR(INDEX($L$4:$L$5000,_xlfn.AGGREGATE(15,6,IF($L$4:$L$5000&lt;&gt;"",ROW($L$4:$L$5000)-ROW($L$4)+1,NA()),ROWS($O$4:O2645))),"")</f>
        <v/>
      </c>
      <c r="P2645" t="str">
        <f>IF(O2645="","",IF(INDEX(TabPlayer2[Players],MATCH(P2644,TabPlayer2[Players],0)+1)="",$B$4,INDEX(TabPlayer2[Players],MATCH(P2644,TabPlayer2[Players],0)+1)))</f>
        <v/>
      </c>
      <c r="Q2645" t="str">
        <f t="shared" si="209"/>
        <v/>
      </c>
      <c r="R2645" t="str">
        <f>IF(TabResults[[#This Row],[Games-Periods-Players]]="","",1)</f>
        <v/>
      </c>
    </row>
    <row r="2646" spans="10:18" hidden="1" x14ac:dyDescent="0.25">
      <c r="J2646" s="11" t="str">
        <f t="shared" si="208"/>
        <v/>
      </c>
      <c r="K2646" t="str">
        <f>IF(ROW()-ROW($K$4)+1&gt;COUNTA($J$4:$J$5000)*COUNTA(TabPP[Players playing]),"",INDEX($J$4:$J$5000,INT((ROW()-ROW($K$4))/COUNTA(TabPP[Players playing])+1))&amp;"-"&amp;INDEX(TabPP[Players playing],MOD(ROW()-ROW($K$4),COUNTA(TabPP[Players playing]))+1))</f>
        <v>--PP3</v>
      </c>
      <c r="L2646" t="str">
        <f t="shared" si="210"/>
        <v/>
      </c>
      <c r="M2646" t="str">
        <f t="shared" si="211"/>
        <v/>
      </c>
      <c r="N2646" t="str">
        <f t="shared" si="212"/>
        <v/>
      </c>
      <c r="O2646" t="str">
        <f t="array" ref="O2646">IFERROR(INDEX($L$4:$L$5000,_xlfn.AGGREGATE(15,6,IF($L$4:$L$5000&lt;&gt;"",ROW($L$4:$L$5000)-ROW($L$4)+1,NA()),ROWS($O$4:O2646))),"")</f>
        <v/>
      </c>
      <c r="P2646" t="str">
        <f>IF(O2646="","",IF(INDEX(TabPlayer2[Players],MATCH(P2645,TabPlayer2[Players],0)+1)="",$B$4,INDEX(TabPlayer2[Players],MATCH(P2645,TabPlayer2[Players],0)+1)))</f>
        <v/>
      </c>
      <c r="Q2646" t="str">
        <f t="shared" si="209"/>
        <v/>
      </c>
      <c r="R2646" t="str">
        <f>IF(TabResults[[#This Row],[Games-Periods-Players]]="","",1)</f>
        <v/>
      </c>
    </row>
    <row r="2647" spans="10:18" hidden="1" x14ac:dyDescent="0.25">
      <c r="J2647" s="11" t="str">
        <f t="shared" si="208"/>
        <v/>
      </c>
      <c r="K2647" t="str">
        <f>IF(ROW()-ROW($K$4)+1&gt;COUNTA($J$4:$J$5000)*COUNTA(TabPP[Players playing]),"",INDEX($J$4:$J$5000,INT((ROW()-ROW($K$4))/COUNTA(TabPP[Players playing])+1))&amp;"-"&amp;INDEX(TabPP[Players playing],MOD(ROW()-ROW($K$4),COUNTA(TabPP[Players playing]))+1))</f>
        <v>--PP4</v>
      </c>
      <c r="L2647" t="str">
        <f t="shared" si="210"/>
        <v/>
      </c>
      <c r="M2647" t="str">
        <f t="shared" si="211"/>
        <v/>
      </c>
      <c r="N2647" t="str">
        <f t="shared" si="212"/>
        <v/>
      </c>
      <c r="O2647" t="str">
        <f t="array" ref="O2647">IFERROR(INDEX($L$4:$L$5000,_xlfn.AGGREGATE(15,6,IF($L$4:$L$5000&lt;&gt;"",ROW($L$4:$L$5000)-ROW($L$4)+1,NA()),ROWS($O$4:O2647))),"")</f>
        <v/>
      </c>
      <c r="P2647" t="str">
        <f>IF(O2647="","",IF(INDEX(TabPlayer2[Players],MATCH(P2646,TabPlayer2[Players],0)+1)="",$B$4,INDEX(TabPlayer2[Players],MATCH(P2646,TabPlayer2[Players],0)+1)))</f>
        <v/>
      </c>
      <c r="Q2647" t="str">
        <f t="shared" si="209"/>
        <v/>
      </c>
      <c r="R2647" t="str">
        <f>IF(TabResults[[#This Row],[Games-Periods-Players]]="","",1)</f>
        <v/>
      </c>
    </row>
    <row r="2648" spans="10:18" hidden="1" x14ac:dyDescent="0.25">
      <c r="J2648" s="11" t="str">
        <f t="shared" si="208"/>
        <v/>
      </c>
      <c r="K2648" t="str">
        <f>IF(ROW()-ROW($K$4)+1&gt;COUNTA($J$4:$J$5000)*COUNTA(TabPP[Players playing]),"",INDEX($J$4:$J$5000,INT((ROW()-ROW($K$4))/COUNTA(TabPP[Players playing])+1))&amp;"-"&amp;INDEX(TabPP[Players playing],MOD(ROW()-ROW($K$4),COUNTA(TabPP[Players playing]))+1))</f>
        <v>--PP5</v>
      </c>
      <c r="L2648" t="str">
        <f t="shared" si="210"/>
        <v/>
      </c>
      <c r="M2648" t="str">
        <f t="shared" si="211"/>
        <v/>
      </c>
      <c r="N2648" t="str">
        <f t="shared" si="212"/>
        <v/>
      </c>
      <c r="O2648" t="str">
        <f t="array" ref="O2648">IFERROR(INDEX($L$4:$L$5000,_xlfn.AGGREGATE(15,6,IF($L$4:$L$5000&lt;&gt;"",ROW($L$4:$L$5000)-ROW($L$4)+1,NA()),ROWS($O$4:O2648))),"")</f>
        <v/>
      </c>
      <c r="P2648" t="str">
        <f>IF(O2648="","",IF(INDEX(TabPlayer2[Players],MATCH(P2647,TabPlayer2[Players],0)+1)="",$B$4,INDEX(TabPlayer2[Players],MATCH(P2647,TabPlayer2[Players],0)+1)))</f>
        <v/>
      </c>
      <c r="Q2648" t="str">
        <f t="shared" si="209"/>
        <v/>
      </c>
      <c r="R2648" t="str">
        <f>IF(TabResults[[#This Row],[Games-Periods-Players]]="","",1)</f>
        <v/>
      </c>
    </row>
    <row r="2649" spans="10:18" hidden="1" x14ac:dyDescent="0.25">
      <c r="J2649" s="11" t="str">
        <f t="shared" si="208"/>
        <v/>
      </c>
      <c r="K2649" t="str">
        <f>IF(ROW()-ROW($K$4)+1&gt;COUNTA($J$4:$J$5000)*COUNTA(TabPP[Players playing]),"",INDEX($J$4:$J$5000,INT((ROW()-ROW($K$4))/COUNTA(TabPP[Players playing])+1))&amp;"-"&amp;INDEX(TabPP[Players playing],MOD(ROW()-ROW($K$4),COUNTA(TabPP[Players playing]))+1))</f>
        <v>--</v>
      </c>
      <c r="L2649" t="str">
        <f t="shared" si="210"/>
        <v/>
      </c>
      <c r="M2649" t="str">
        <f t="shared" si="211"/>
        <v/>
      </c>
      <c r="N2649" t="str">
        <f t="shared" si="212"/>
        <v/>
      </c>
      <c r="O2649" t="str">
        <f t="array" ref="O2649">IFERROR(INDEX($L$4:$L$5000,_xlfn.AGGREGATE(15,6,IF($L$4:$L$5000&lt;&gt;"",ROW($L$4:$L$5000)-ROW($L$4)+1,NA()),ROWS($O$4:O2649))),"")</f>
        <v/>
      </c>
      <c r="P2649" t="str">
        <f>IF(O2649="","",IF(INDEX(TabPlayer2[Players],MATCH(P2648,TabPlayer2[Players],0)+1)="",$B$4,INDEX(TabPlayer2[Players],MATCH(P2648,TabPlayer2[Players],0)+1)))</f>
        <v/>
      </c>
      <c r="Q2649" t="str">
        <f t="shared" si="209"/>
        <v/>
      </c>
      <c r="R2649" t="str">
        <f>IF(TabResults[[#This Row],[Games-Periods-Players]]="","",1)</f>
        <v/>
      </c>
    </row>
    <row r="2650" spans="10:18" hidden="1" x14ac:dyDescent="0.25">
      <c r="J2650" s="11" t="str">
        <f t="shared" si="208"/>
        <v/>
      </c>
      <c r="K2650" t="str">
        <f>IF(ROW()-ROW($K$4)+1&gt;COUNTA($J$4:$J$5000)*COUNTA(TabPP[Players playing]),"",INDEX($J$4:$J$5000,INT((ROW()-ROW($K$4))/COUNTA(TabPP[Players playing])+1))&amp;"-"&amp;INDEX(TabPP[Players playing],MOD(ROW()-ROW($K$4),COUNTA(TabPP[Players playing]))+1))</f>
        <v>--</v>
      </c>
      <c r="L2650" t="str">
        <f t="shared" si="210"/>
        <v/>
      </c>
      <c r="M2650" t="str">
        <f t="shared" si="211"/>
        <v/>
      </c>
      <c r="N2650" t="str">
        <f t="shared" si="212"/>
        <v/>
      </c>
      <c r="O2650" t="str">
        <f t="array" ref="O2650">IFERROR(INDEX($L$4:$L$5000,_xlfn.AGGREGATE(15,6,IF($L$4:$L$5000&lt;&gt;"",ROW($L$4:$L$5000)-ROW($L$4)+1,NA()),ROWS($O$4:O2650))),"")</f>
        <v/>
      </c>
      <c r="P2650" t="str">
        <f>IF(O2650="","",IF(INDEX(TabPlayer2[Players],MATCH(P2649,TabPlayer2[Players],0)+1)="",$B$4,INDEX(TabPlayer2[Players],MATCH(P2649,TabPlayer2[Players],0)+1)))</f>
        <v/>
      </c>
      <c r="Q2650" t="str">
        <f t="shared" si="209"/>
        <v/>
      </c>
      <c r="R2650" t="str">
        <f>IF(TabResults[[#This Row],[Games-Periods-Players]]="","",1)</f>
        <v/>
      </c>
    </row>
    <row r="2651" spans="10:18" hidden="1" x14ac:dyDescent="0.25">
      <c r="J2651" s="11" t="str">
        <f t="shared" si="208"/>
        <v/>
      </c>
      <c r="K2651" t="str">
        <f>IF(ROW()-ROW($K$4)+1&gt;COUNTA($J$4:$J$5000)*COUNTA(TabPP[Players playing]),"",INDEX($J$4:$J$5000,INT((ROW()-ROW($K$4))/COUNTA(TabPP[Players playing])+1))&amp;"-"&amp;INDEX(TabPP[Players playing],MOD(ROW()-ROW($K$4),COUNTA(TabPP[Players playing]))+1))</f>
        <v>--</v>
      </c>
      <c r="L2651" t="str">
        <f t="shared" si="210"/>
        <v/>
      </c>
      <c r="M2651" t="str">
        <f t="shared" si="211"/>
        <v/>
      </c>
      <c r="N2651" t="str">
        <f t="shared" si="212"/>
        <v/>
      </c>
      <c r="O2651" t="str">
        <f t="array" ref="O2651">IFERROR(INDEX($L$4:$L$5000,_xlfn.AGGREGATE(15,6,IF($L$4:$L$5000&lt;&gt;"",ROW($L$4:$L$5000)-ROW($L$4)+1,NA()),ROWS($O$4:O2651))),"")</f>
        <v/>
      </c>
      <c r="P2651" t="str">
        <f>IF(O2651="","",IF(INDEX(TabPlayer2[Players],MATCH(P2650,TabPlayer2[Players],0)+1)="",$B$4,INDEX(TabPlayer2[Players],MATCH(P2650,TabPlayer2[Players],0)+1)))</f>
        <v/>
      </c>
      <c r="Q2651" t="str">
        <f t="shared" si="209"/>
        <v/>
      </c>
      <c r="R2651" t="str">
        <f>IF(TabResults[[#This Row],[Games-Periods-Players]]="","",1)</f>
        <v/>
      </c>
    </row>
    <row r="2652" spans="10:18" hidden="1" x14ac:dyDescent="0.25">
      <c r="J2652" s="11" t="str">
        <f t="shared" si="208"/>
        <v/>
      </c>
      <c r="K2652" t="str">
        <f>IF(ROW()-ROW($K$4)+1&gt;COUNTA($J$4:$J$5000)*COUNTA(TabPP[Players playing]),"",INDEX($J$4:$J$5000,INT((ROW()-ROW($K$4))/COUNTA(TabPP[Players playing])+1))&amp;"-"&amp;INDEX(TabPP[Players playing],MOD(ROW()-ROW($K$4),COUNTA(TabPP[Players playing]))+1))</f>
        <v>--</v>
      </c>
      <c r="L2652" t="str">
        <f t="shared" si="210"/>
        <v/>
      </c>
      <c r="M2652" t="str">
        <f t="shared" si="211"/>
        <v/>
      </c>
      <c r="N2652" t="str">
        <f t="shared" si="212"/>
        <v/>
      </c>
      <c r="O2652" t="str">
        <f t="array" ref="O2652">IFERROR(INDEX($L$4:$L$5000,_xlfn.AGGREGATE(15,6,IF($L$4:$L$5000&lt;&gt;"",ROW($L$4:$L$5000)-ROW($L$4)+1,NA()),ROWS($O$4:O2652))),"")</f>
        <v/>
      </c>
      <c r="P2652" t="str">
        <f>IF(O2652="","",IF(INDEX(TabPlayer2[Players],MATCH(P2651,TabPlayer2[Players],0)+1)="",$B$4,INDEX(TabPlayer2[Players],MATCH(P2651,TabPlayer2[Players],0)+1)))</f>
        <v/>
      </c>
      <c r="Q2652" t="str">
        <f t="shared" si="209"/>
        <v/>
      </c>
      <c r="R2652" t="str">
        <f>IF(TabResults[[#This Row],[Games-Periods-Players]]="","",1)</f>
        <v/>
      </c>
    </row>
    <row r="2653" spans="10:18" hidden="1" x14ac:dyDescent="0.25">
      <c r="J2653" s="11" t="str">
        <f t="shared" si="208"/>
        <v/>
      </c>
      <c r="K2653" t="str">
        <f>IF(ROW()-ROW($K$4)+1&gt;COUNTA($J$4:$J$5000)*COUNTA(TabPP[Players playing]),"",INDEX($J$4:$J$5000,INT((ROW()-ROW($K$4))/COUNTA(TabPP[Players playing])+1))&amp;"-"&amp;INDEX(TabPP[Players playing],MOD(ROW()-ROW($K$4),COUNTA(TabPP[Players playing]))+1))</f>
        <v>--</v>
      </c>
      <c r="L2653" t="str">
        <f t="shared" si="210"/>
        <v/>
      </c>
      <c r="M2653" t="str">
        <f t="shared" si="211"/>
        <v/>
      </c>
      <c r="N2653" t="str">
        <f t="shared" si="212"/>
        <v/>
      </c>
      <c r="O2653" t="str">
        <f t="array" ref="O2653">IFERROR(INDEX($L$4:$L$5000,_xlfn.AGGREGATE(15,6,IF($L$4:$L$5000&lt;&gt;"",ROW($L$4:$L$5000)-ROW($L$4)+1,NA()),ROWS($O$4:O2653))),"")</f>
        <v/>
      </c>
      <c r="P2653" t="str">
        <f>IF(O2653="","",IF(INDEX(TabPlayer2[Players],MATCH(P2652,TabPlayer2[Players],0)+1)="",$B$4,INDEX(TabPlayer2[Players],MATCH(P2652,TabPlayer2[Players],0)+1)))</f>
        <v/>
      </c>
      <c r="Q2653" t="str">
        <f t="shared" si="209"/>
        <v/>
      </c>
      <c r="R2653" t="str">
        <f>IF(TabResults[[#This Row],[Games-Periods-Players]]="","",1)</f>
        <v/>
      </c>
    </row>
    <row r="2654" spans="10:18" hidden="1" x14ac:dyDescent="0.25">
      <c r="J2654" s="11" t="str">
        <f t="shared" si="208"/>
        <v/>
      </c>
      <c r="K2654" t="str">
        <f>IF(ROW()-ROW($K$4)+1&gt;COUNTA($J$4:$J$5000)*COUNTA(TabPP[Players playing]),"",INDEX($J$4:$J$5000,INT((ROW()-ROW($K$4))/COUNTA(TabPP[Players playing])+1))&amp;"-"&amp;INDEX(TabPP[Players playing],MOD(ROW()-ROW($K$4),COUNTA(TabPP[Players playing]))+1))</f>
        <v>--</v>
      </c>
      <c r="L2654" t="str">
        <f t="shared" si="210"/>
        <v/>
      </c>
      <c r="M2654" t="str">
        <f t="shared" si="211"/>
        <v/>
      </c>
      <c r="N2654" t="str">
        <f t="shared" si="212"/>
        <v/>
      </c>
      <c r="O2654" t="str">
        <f t="array" ref="O2654">IFERROR(INDEX($L$4:$L$5000,_xlfn.AGGREGATE(15,6,IF($L$4:$L$5000&lt;&gt;"",ROW($L$4:$L$5000)-ROW($L$4)+1,NA()),ROWS($O$4:O2654))),"")</f>
        <v/>
      </c>
      <c r="P2654" t="str">
        <f>IF(O2654="","",IF(INDEX(TabPlayer2[Players],MATCH(P2653,TabPlayer2[Players],0)+1)="",$B$4,INDEX(TabPlayer2[Players],MATCH(P2653,TabPlayer2[Players],0)+1)))</f>
        <v/>
      </c>
      <c r="Q2654" t="str">
        <f t="shared" si="209"/>
        <v/>
      </c>
      <c r="R2654" t="str">
        <f>IF(TabResults[[#This Row],[Games-Periods-Players]]="","",1)</f>
        <v/>
      </c>
    </row>
    <row r="2655" spans="10:18" hidden="1" x14ac:dyDescent="0.25">
      <c r="J2655" s="11" t="str">
        <f t="shared" si="208"/>
        <v/>
      </c>
      <c r="K2655" t="str">
        <f>IF(ROW()-ROW($K$4)+1&gt;COUNTA($J$4:$J$5000)*COUNTA(TabPP[Players playing]),"",INDEX($J$4:$J$5000,INT((ROW()-ROW($K$4))/COUNTA(TabPP[Players playing])+1))&amp;"-"&amp;INDEX(TabPP[Players playing],MOD(ROW()-ROW($K$4),COUNTA(TabPP[Players playing]))+1))</f>
        <v>--</v>
      </c>
      <c r="L2655" t="str">
        <f t="shared" si="210"/>
        <v/>
      </c>
      <c r="M2655" t="str">
        <f t="shared" si="211"/>
        <v/>
      </c>
      <c r="N2655" t="str">
        <f t="shared" si="212"/>
        <v/>
      </c>
      <c r="O2655" t="str">
        <f t="array" ref="O2655">IFERROR(INDEX($L$4:$L$5000,_xlfn.AGGREGATE(15,6,IF($L$4:$L$5000&lt;&gt;"",ROW($L$4:$L$5000)-ROW($L$4)+1,NA()),ROWS($O$4:O2655))),"")</f>
        <v/>
      </c>
      <c r="P2655" t="str">
        <f>IF(O2655="","",IF(INDEX(TabPlayer2[Players],MATCH(P2654,TabPlayer2[Players],0)+1)="",$B$4,INDEX(TabPlayer2[Players],MATCH(P2654,TabPlayer2[Players],0)+1)))</f>
        <v/>
      </c>
      <c r="Q2655" t="str">
        <f t="shared" si="209"/>
        <v/>
      </c>
      <c r="R2655" t="str">
        <f>IF(TabResults[[#This Row],[Games-Periods-Players]]="","",1)</f>
        <v/>
      </c>
    </row>
    <row r="2656" spans="10:18" hidden="1" x14ac:dyDescent="0.25">
      <c r="J2656" s="11" t="str">
        <f t="shared" si="208"/>
        <v/>
      </c>
      <c r="K2656" t="str">
        <f>IF(ROW()-ROW($K$4)+1&gt;COUNTA($J$4:$J$5000)*COUNTA(TabPP[Players playing]),"",INDEX($J$4:$J$5000,INT((ROW()-ROW($K$4))/COUNTA(TabPP[Players playing])+1))&amp;"-"&amp;INDEX(TabPP[Players playing],MOD(ROW()-ROW($K$4),COUNTA(TabPP[Players playing]))+1))</f>
        <v>--</v>
      </c>
      <c r="L2656" t="str">
        <f t="shared" si="210"/>
        <v/>
      </c>
      <c r="M2656" t="str">
        <f t="shared" si="211"/>
        <v/>
      </c>
      <c r="N2656" t="str">
        <f t="shared" si="212"/>
        <v/>
      </c>
      <c r="O2656" t="str">
        <f t="array" ref="O2656">IFERROR(INDEX($L$4:$L$5000,_xlfn.AGGREGATE(15,6,IF($L$4:$L$5000&lt;&gt;"",ROW($L$4:$L$5000)-ROW($L$4)+1,NA()),ROWS($O$4:O2656))),"")</f>
        <v/>
      </c>
      <c r="P2656" t="str">
        <f>IF(O2656="","",IF(INDEX(TabPlayer2[Players],MATCH(P2655,TabPlayer2[Players],0)+1)="",$B$4,INDEX(TabPlayer2[Players],MATCH(P2655,TabPlayer2[Players],0)+1)))</f>
        <v/>
      </c>
      <c r="Q2656" t="str">
        <f t="shared" si="209"/>
        <v/>
      </c>
      <c r="R2656" t="str">
        <f>IF(TabResults[[#This Row],[Games-Periods-Players]]="","",1)</f>
        <v/>
      </c>
    </row>
    <row r="2657" spans="10:18" hidden="1" x14ac:dyDescent="0.25">
      <c r="J2657" s="11" t="str">
        <f t="shared" si="208"/>
        <v/>
      </c>
      <c r="K2657" t="str">
        <f>IF(ROW()-ROW($K$4)+1&gt;COUNTA($J$4:$J$5000)*COUNTA(TabPP[Players playing]),"",INDEX($J$4:$J$5000,INT((ROW()-ROW($K$4))/COUNTA(TabPP[Players playing])+1))&amp;"-"&amp;INDEX(TabPP[Players playing],MOD(ROW()-ROW($K$4),COUNTA(TabPP[Players playing]))+1))</f>
        <v>--</v>
      </c>
      <c r="L2657" t="str">
        <f t="shared" si="210"/>
        <v/>
      </c>
      <c r="M2657" t="str">
        <f t="shared" si="211"/>
        <v/>
      </c>
      <c r="N2657" t="str">
        <f t="shared" si="212"/>
        <v/>
      </c>
      <c r="O2657" t="str">
        <f t="array" ref="O2657">IFERROR(INDEX($L$4:$L$5000,_xlfn.AGGREGATE(15,6,IF($L$4:$L$5000&lt;&gt;"",ROW($L$4:$L$5000)-ROW($L$4)+1,NA()),ROWS($O$4:O2657))),"")</f>
        <v/>
      </c>
      <c r="P2657" t="str">
        <f>IF(O2657="","",IF(INDEX(TabPlayer2[Players],MATCH(P2656,TabPlayer2[Players],0)+1)="",$B$4,INDEX(TabPlayer2[Players],MATCH(P2656,TabPlayer2[Players],0)+1)))</f>
        <v/>
      </c>
      <c r="Q2657" t="str">
        <f t="shared" si="209"/>
        <v/>
      </c>
      <c r="R2657" t="str">
        <f>IF(TabResults[[#This Row],[Games-Periods-Players]]="","",1)</f>
        <v/>
      </c>
    </row>
    <row r="2658" spans="10:18" hidden="1" x14ac:dyDescent="0.25">
      <c r="J2658" s="11" t="str">
        <f t="shared" si="208"/>
        <v/>
      </c>
      <c r="K2658" t="str">
        <f>IF(ROW()-ROW($K$4)+1&gt;COUNTA($J$4:$J$5000)*COUNTA(TabPP[Players playing]),"",INDEX($J$4:$J$5000,INT((ROW()-ROW($K$4))/COUNTA(TabPP[Players playing])+1))&amp;"-"&amp;INDEX(TabPP[Players playing],MOD(ROW()-ROW($K$4),COUNTA(TabPP[Players playing]))+1))</f>
        <v>--</v>
      </c>
      <c r="L2658" t="str">
        <f t="shared" si="210"/>
        <v/>
      </c>
      <c r="M2658" t="str">
        <f t="shared" si="211"/>
        <v/>
      </c>
      <c r="N2658" t="str">
        <f t="shared" si="212"/>
        <v/>
      </c>
      <c r="O2658" t="str">
        <f t="array" ref="O2658">IFERROR(INDEX($L$4:$L$5000,_xlfn.AGGREGATE(15,6,IF($L$4:$L$5000&lt;&gt;"",ROW($L$4:$L$5000)-ROW($L$4)+1,NA()),ROWS($O$4:O2658))),"")</f>
        <v/>
      </c>
      <c r="P2658" t="str">
        <f>IF(O2658="","",IF(INDEX(TabPlayer2[Players],MATCH(P2657,TabPlayer2[Players],0)+1)="",$B$4,INDEX(TabPlayer2[Players],MATCH(P2657,TabPlayer2[Players],0)+1)))</f>
        <v/>
      </c>
      <c r="Q2658" t="str">
        <f t="shared" si="209"/>
        <v/>
      </c>
      <c r="R2658" t="str">
        <f>IF(TabResults[[#This Row],[Games-Periods-Players]]="","",1)</f>
        <v/>
      </c>
    </row>
    <row r="2659" spans="10:18" hidden="1" x14ac:dyDescent="0.25">
      <c r="J2659" s="11" t="str">
        <f t="shared" si="208"/>
        <v/>
      </c>
      <c r="K2659" t="str">
        <f>IF(ROW()-ROW($K$4)+1&gt;COUNTA($J$4:$J$5000)*COUNTA(TabPP[Players playing]),"",INDEX($J$4:$J$5000,INT((ROW()-ROW($K$4))/COUNTA(TabPP[Players playing])+1))&amp;"-"&amp;INDEX(TabPP[Players playing],MOD(ROW()-ROW($K$4),COUNTA(TabPP[Players playing]))+1))</f>
        <v>--</v>
      </c>
      <c r="L2659" t="str">
        <f t="shared" si="210"/>
        <v/>
      </c>
      <c r="M2659" t="str">
        <f t="shared" si="211"/>
        <v/>
      </c>
      <c r="N2659" t="str">
        <f t="shared" si="212"/>
        <v/>
      </c>
      <c r="O2659" t="str">
        <f t="array" ref="O2659">IFERROR(INDEX($L$4:$L$5000,_xlfn.AGGREGATE(15,6,IF($L$4:$L$5000&lt;&gt;"",ROW($L$4:$L$5000)-ROW($L$4)+1,NA()),ROWS($O$4:O2659))),"")</f>
        <v/>
      </c>
      <c r="P2659" t="str">
        <f>IF(O2659="","",IF(INDEX(TabPlayer2[Players],MATCH(P2658,TabPlayer2[Players],0)+1)="",$B$4,INDEX(TabPlayer2[Players],MATCH(P2658,TabPlayer2[Players],0)+1)))</f>
        <v/>
      </c>
      <c r="Q2659" t="str">
        <f t="shared" si="209"/>
        <v/>
      </c>
      <c r="R2659" t="str">
        <f>IF(TabResults[[#This Row],[Games-Periods-Players]]="","",1)</f>
        <v/>
      </c>
    </row>
    <row r="2660" spans="10:18" hidden="1" x14ac:dyDescent="0.25">
      <c r="J2660" s="11" t="str">
        <f t="shared" si="208"/>
        <v/>
      </c>
      <c r="K2660" t="str">
        <f>IF(ROW()-ROW($K$4)+1&gt;COUNTA($J$4:$J$5000)*COUNTA(TabPP[Players playing]),"",INDEX($J$4:$J$5000,INT((ROW()-ROW($K$4))/COUNTA(TabPP[Players playing])+1))&amp;"-"&amp;INDEX(TabPP[Players playing],MOD(ROW()-ROW($K$4),COUNTA(TabPP[Players playing]))+1))</f>
        <v>--</v>
      </c>
      <c r="L2660" t="str">
        <f t="shared" si="210"/>
        <v/>
      </c>
      <c r="M2660" t="str">
        <f t="shared" si="211"/>
        <v/>
      </c>
      <c r="N2660" t="str">
        <f t="shared" si="212"/>
        <v/>
      </c>
      <c r="O2660" t="str">
        <f t="array" ref="O2660">IFERROR(INDEX($L$4:$L$5000,_xlfn.AGGREGATE(15,6,IF($L$4:$L$5000&lt;&gt;"",ROW($L$4:$L$5000)-ROW($L$4)+1,NA()),ROWS($O$4:O2660))),"")</f>
        <v/>
      </c>
      <c r="P2660" t="str">
        <f>IF(O2660="","",IF(INDEX(TabPlayer2[Players],MATCH(P2659,TabPlayer2[Players],0)+1)="",$B$4,INDEX(TabPlayer2[Players],MATCH(P2659,TabPlayer2[Players],0)+1)))</f>
        <v/>
      </c>
      <c r="Q2660" t="str">
        <f t="shared" si="209"/>
        <v/>
      </c>
      <c r="R2660" t="str">
        <f>IF(TabResults[[#This Row],[Games-Periods-Players]]="","",1)</f>
        <v/>
      </c>
    </row>
    <row r="2661" spans="10:18" hidden="1" x14ac:dyDescent="0.25">
      <c r="J2661" s="11" t="str">
        <f t="shared" si="208"/>
        <v/>
      </c>
      <c r="K2661" t="str">
        <f>IF(ROW()-ROW($K$4)+1&gt;COUNTA($J$4:$J$5000)*COUNTA(TabPP[Players playing]),"",INDEX($J$4:$J$5000,INT((ROW()-ROW($K$4))/COUNTA(TabPP[Players playing])+1))&amp;"-"&amp;INDEX(TabPP[Players playing],MOD(ROW()-ROW($K$4),COUNTA(TabPP[Players playing]))+1))</f>
        <v>--</v>
      </c>
      <c r="L2661" t="str">
        <f t="shared" si="210"/>
        <v/>
      </c>
      <c r="M2661" t="str">
        <f t="shared" si="211"/>
        <v/>
      </c>
      <c r="N2661" t="str">
        <f t="shared" si="212"/>
        <v/>
      </c>
      <c r="O2661" t="str">
        <f t="array" ref="O2661">IFERROR(INDEX($L$4:$L$5000,_xlfn.AGGREGATE(15,6,IF($L$4:$L$5000&lt;&gt;"",ROW($L$4:$L$5000)-ROW($L$4)+1,NA()),ROWS($O$4:O2661))),"")</f>
        <v/>
      </c>
      <c r="P2661" t="str">
        <f>IF(O2661="","",IF(INDEX(TabPlayer2[Players],MATCH(P2660,TabPlayer2[Players],0)+1)="",$B$4,INDEX(TabPlayer2[Players],MATCH(P2660,TabPlayer2[Players],0)+1)))</f>
        <v/>
      </c>
      <c r="Q2661" t="str">
        <f t="shared" si="209"/>
        <v/>
      </c>
      <c r="R2661" t="str">
        <f>IF(TabResults[[#This Row],[Games-Periods-Players]]="","",1)</f>
        <v/>
      </c>
    </row>
    <row r="2662" spans="10:18" hidden="1" x14ac:dyDescent="0.25">
      <c r="J2662" s="11" t="str">
        <f t="shared" si="208"/>
        <v/>
      </c>
      <c r="K2662" t="str">
        <f>IF(ROW()-ROW($K$4)+1&gt;COUNTA($J$4:$J$5000)*COUNTA(TabPP[Players playing]),"",INDEX($J$4:$J$5000,INT((ROW()-ROW($K$4))/COUNTA(TabPP[Players playing])+1))&amp;"-"&amp;INDEX(TabPP[Players playing],MOD(ROW()-ROW($K$4),COUNTA(TabPP[Players playing]))+1))</f>
        <v>--</v>
      </c>
      <c r="L2662" t="str">
        <f t="shared" si="210"/>
        <v/>
      </c>
      <c r="M2662" t="str">
        <f t="shared" si="211"/>
        <v/>
      </c>
      <c r="N2662" t="str">
        <f t="shared" si="212"/>
        <v/>
      </c>
      <c r="O2662" t="str">
        <f t="array" ref="O2662">IFERROR(INDEX($L$4:$L$5000,_xlfn.AGGREGATE(15,6,IF($L$4:$L$5000&lt;&gt;"",ROW($L$4:$L$5000)-ROW($L$4)+1,NA()),ROWS($O$4:O2662))),"")</f>
        <v/>
      </c>
      <c r="P2662" t="str">
        <f>IF(O2662="","",IF(INDEX(TabPlayer2[Players],MATCH(P2661,TabPlayer2[Players],0)+1)="",$B$4,INDEX(TabPlayer2[Players],MATCH(P2661,TabPlayer2[Players],0)+1)))</f>
        <v/>
      </c>
      <c r="Q2662" t="str">
        <f t="shared" si="209"/>
        <v/>
      </c>
      <c r="R2662" t="str">
        <f>IF(TabResults[[#This Row],[Games-Periods-Players]]="","",1)</f>
        <v/>
      </c>
    </row>
    <row r="2663" spans="10:18" hidden="1" x14ac:dyDescent="0.25">
      <c r="J2663" s="11" t="str">
        <f t="shared" si="208"/>
        <v/>
      </c>
      <c r="K2663" t="str">
        <f>IF(ROW()-ROW($K$4)+1&gt;COUNTA($J$4:$J$5000)*COUNTA(TabPP[Players playing]),"",INDEX($J$4:$J$5000,INT((ROW()-ROW($K$4))/COUNTA(TabPP[Players playing])+1))&amp;"-"&amp;INDEX(TabPP[Players playing],MOD(ROW()-ROW($K$4),COUNTA(TabPP[Players playing]))+1))</f>
        <v>--</v>
      </c>
      <c r="L2663" t="str">
        <f t="shared" si="210"/>
        <v/>
      </c>
      <c r="M2663" t="str">
        <f t="shared" si="211"/>
        <v/>
      </c>
      <c r="N2663" t="str">
        <f t="shared" si="212"/>
        <v/>
      </c>
      <c r="O2663" t="str">
        <f t="array" ref="O2663">IFERROR(INDEX($L$4:$L$5000,_xlfn.AGGREGATE(15,6,IF($L$4:$L$5000&lt;&gt;"",ROW($L$4:$L$5000)-ROW($L$4)+1,NA()),ROWS($O$4:O2663))),"")</f>
        <v/>
      </c>
      <c r="P2663" t="str">
        <f>IF(O2663="","",IF(INDEX(TabPlayer2[Players],MATCH(P2662,TabPlayer2[Players],0)+1)="",$B$4,INDEX(TabPlayer2[Players],MATCH(P2662,TabPlayer2[Players],0)+1)))</f>
        <v/>
      </c>
      <c r="Q2663" t="str">
        <f t="shared" si="209"/>
        <v/>
      </c>
      <c r="R2663" t="str">
        <f>IF(TabResults[[#This Row],[Games-Periods-Players]]="","",1)</f>
        <v/>
      </c>
    </row>
    <row r="2664" spans="10:18" hidden="1" x14ac:dyDescent="0.25">
      <c r="J2664" s="11" t="str">
        <f t="shared" si="208"/>
        <v/>
      </c>
      <c r="K2664" t="str">
        <f>IF(ROW()-ROW($K$4)+1&gt;COUNTA($J$4:$J$5000)*COUNTA(TabPP[Players playing]),"",INDEX($J$4:$J$5000,INT((ROW()-ROW($K$4))/COUNTA(TabPP[Players playing])+1))&amp;"-"&amp;INDEX(TabPP[Players playing],MOD(ROW()-ROW($K$4),COUNTA(TabPP[Players playing]))+1))</f>
        <v>--PP1</v>
      </c>
      <c r="L2664" t="str">
        <f t="shared" si="210"/>
        <v/>
      </c>
      <c r="M2664" t="str">
        <f t="shared" si="211"/>
        <v/>
      </c>
      <c r="N2664" t="str">
        <f t="shared" si="212"/>
        <v/>
      </c>
      <c r="O2664" t="str">
        <f t="array" ref="O2664">IFERROR(INDEX($L$4:$L$5000,_xlfn.AGGREGATE(15,6,IF($L$4:$L$5000&lt;&gt;"",ROW($L$4:$L$5000)-ROW($L$4)+1,NA()),ROWS($O$4:O2664))),"")</f>
        <v/>
      </c>
      <c r="P2664" t="str">
        <f>IF(O2664="","",IF(INDEX(TabPlayer2[Players],MATCH(P2663,TabPlayer2[Players],0)+1)="",$B$4,INDEX(TabPlayer2[Players],MATCH(P2663,TabPlayer2[Players],0)+1)))</f>
        <v/>
      </c>
      <c r="Q2664" t="str">
        <f t="shared" si="209"/>
        <v/>
      </c>
      <c r="R2664" t="str">
        <f>IF(TabResults[[#This Row],[Games-Periods-Players]]="","",1)</f>
        <v/>
      </c>
    </row>
    <row r="2665" spans="10:18" hidden="1" x14ac:dyDescent="0.25">
      <c r="J2665" s="11" t="str">
        <f t="shared" si="208"/>
        <v/>
      </c>
      <c r="K2665" t="str">
        <f>IF(ROW()-ROW($K$4)+1&gt;COUNTA($J$4:$J$5000)*COUNTA(TabPP[Players playing]),"",INDEX($J$4:$J$5000,INT((ROW()-ROW($K$4))/COUNTA(TabPP[Players playing])+1))&amp;"-"&amp;INDEX(TabPP[Players playing],MOD(ROW()-ROW($K$4),COUNTA(TabPP[Players playing]))+1))</f>
        <v>--PP2</v>
      </c>
      <c r="L2665" t="str">
        <f t="shared" si="210"/>
        <v/>
      </c>
      <c r="M2665" t="str">
        <f t="shared" si="211"/>
        <v/>
      </c>
      <c r="N2665" t="str">
        <f t="shared" si="212"/>
        <v/>
      </c>
      <c r="O2665" t="str">
        <f t="array" ref="O2665">IFERROR(INDEX($L$4:$L$5000,_xlfn.AGGREGATE(15,6,IF($L$4:$L$5000&lt;&gt;"",ROW($L$4:$L$5000)-ROW($L$4)+1,NA()),ROWS($O$4:O2665))),"")</f>
        <v/>
      </c>
      <c r="P2665" t="str">
        <f>IF(O2665="","",IF(INDEX(TabPlayer2[Players],MATCH(P2664,TabPlayer2[Players],0)+1)="",$B$4,INDEX(TabPlayer2[Players],MATCH(P2664,TabPlayer2[Players],0)+1)))</f>
        <v/>
      </c>
      <c r="Q2665" t="str">
        <f t="shared" si="209"/>
        <v/>
      </c>
      <c r="R2665" t="str">
        <f>IF(TabResults[[#This Row],[Games-Periods-Players]]="","",1)</f>
        <v/>
      </c>
    </row>
    <row r="2666" spans="10:18" hidden="1" x14ac:dyDescent="0.25">
      <c r="J2666" s="11" t="str">
        <f t="shared" si="208"/>
        <v/>
      </c>
      <c r="K2666" t="str">
        <f>IF(ROW()-ROW($K$4)+1&gt;COUNTA($J$4:$J$5000)*COUNTA(TabPP[Players playing]),"",INDEX($J$4:$J$5000,INT((ROW()-ROW($K$4))/COUNTA(TabPP[Players playing])+1))&amp;"-"&amp;INDEX(TabPP[Players playing],MOD(ROW()-ROW($K$4),COUNTA(TabPP[Players playing]))+1))</f>
        <v>--PP3</v>
      </c>
      <c r="L2666" t="str">
        <f t="shared" si="210"/>
        <v/>
      </c>
      <c r="M2666" t="str">
        <f t="shared" si="211"/>
        <v/>
      </c>
      <c r="N2666" t="str">
        <f t="shared" si="212"/>
        <v/>
      </c>
      <c r="O2666" t="str">
        <f t="array" ref="O2666">IFERROR(INDEX($L$4:$L$5000,_xlfn.AGGREGATE(15,6,IF($L$4:$L$5000&lt;&gt;"",ROW($L$4:$L$5000)-ROW($L$4)+1,NA()),ROWS($O$4:O2666))),"")</f>
        <v/>
      </c>
      <c r="P2666" t="str">
        <f>IF(O2666="","",IF(INDEX(TabPlayer2[Players],MATCH(P2665,TabPlayer2[Players],0)+1)="",$B$4,INDEX(TabPlayer2[Players],MATCH(P2665,TabPlayer2[Players],0)+1)))</f>
        <v/>
      </c>
      <c r="Q2666" t="str">
        <f t="shared" si="209"/>
        <v/>
      </c>
      <c r="R2666" t="str">
        <f>IF(TabResults[[#This Row],[Games-Periods-Players]]="","",1)</f>
        <v/>
      </c>
    </row>
    <row r="2667" spans="10:18" hidden="1" x14ac:dyDescent="0.25">
      <c r="J2667" s="11" t="str">
        <f t="shared" si="208"/>
        <v/>
      </c>
      <c r="K2667" t="str">
        <f>IF(ROW()-ROW($K$4)+1&gt;COUNTA($J$4:$J$5000)*COUNTA(TabPP[Players playing]),"",INDEX($J$4:$J$5000,INT((ROW()-ROW($K$4))/COUNTA(TabPP[Players playing])+1))&amp;"-"&amp;INDEX(TabPP[Players playing],MOD(ROW()-ROW($K$4),COUNTA(TabPP[Players playing]))+1))</f>
        <v>--PP4</v>
      </c>
      <c r="L2667" t="str">
        <f t="shared" si="210"/>
        <v/>
      </c>
      <c r="M2667" t="str">
        <f t="shared" si="211"/>
        <v/>
      </c>
      <c r="N2667" t="str">
        <f t="shared" si="212"/>
        <v/>
      </c>
      <c r="O2667" t="str">
        <f t="array" ref="O2667">IFERROR(INDEX($L$4:$L$5000,_xlfn.AGGREGATE(15,6,IF($L$4:$L$5000&lt;&gt;"",ROW($L$4:$L$5000)-ROW($L$4)+1,NA()),ROWS($O$4:O2667))),"")</f>
        <v/>
      </c>
      <c r="P2667" t="str">
        <f>IF(O2667="","",IF(INDEX(TabPlayer2[Players],MATCH(P2666,TabPlayer2[Players],0)+1)="",$B$4,INDEX(TabPlayer2[Players],MATCH(P2666,TabPlayer2[Players],0)+1)))</f>
        <v/>
      </c>
      <c r="Q2667" t="str">
        <f t="shared" si="209"/>
        <v/>
      </c>
      <c r="R2667" t="str">
        <f>IF(TabResults[[#This Row],[Games-Periods-Players]]="","",1)</f>
        <v/>
      </c>
    </row>
    <row r="2668" spans="10:18" hidden="1" x14ac:dyDescent="0.25">
      <c r="J2668" s="11" t="str">
        <f t="shared" si="208"/>
        <v/>
      </c>
      <c r="K2668" t="str">
        <f>IF(ROW()-ROW($K$4)+1&gt;COUNTA($J$4:$J$5000)*COUNTA(TabPP[Players playing]),"",INDEX($J$4:$J$5000,INT((ROW()-ROW($K$4))/COUNTA(TabPP[Players playing])+1))&amp;"-"&amp;INDEX(TabPP[Players playing],MOD(ROW()-ROW($K$4),COUNTA(TabPP[Players playing]))+1))</f>
        <v>--PP5</v>
      </c>
      <c r="L2668" t="str">
        <f t="shared" si="210"/>
        <v/>
      </c>
      <c r="M2668" t="str">
        <f t="shared" si="211"/>
        <v/>
      </c>
      <c r="N2668" t="str">
        <f t="shared" si="212"/>
        <v/>
      </c>
      <c r="O2668" t="str">
        <f t="array" ref="O2668">IFERROR(INDEX($L$4:$L$5000,_xlfn.AGGREGATE(15,6,IF($L$4:$L$5000&lt;&gt;"",ROW($L$4:$L$5000)-ROW($L$4)+1,NA()),ROWS($O$4:O2668))),"")</f>
        <v/>
      </c>
      <c r="P2668" t="str">
        <f>IF(O2668="","",IF(INDEX(TabPlayer2[Players],MATCH(P2667,TabPlayer2[Players],0)+1)="",$B$4,INDEX(TabPlayer2[Players],MATCH(P2667,TabPlayer2[Players],0)+1)))</f>
        <v/>
      </c>
      <c r="Q2668" t="str">
        <f t="shared" si="209"/>
        <v/>
      </c>
      <c r="R2668" t="str">
        <f>IF(TabResults[[#This Row],[Games-Periods-Players]]="","",1)</f>
        <v/>
      </c>
    </row>
    <row r="2669" spans="10:18" hidden="1" x14ac:dyDescent="0.25">
      <c r="J2669" s="11" t="str">
        <f t="shared" si="208"/>
        <v/>
      </c>
      <c r="K2669" t="str">
        <f>IF(ROW()-ROW($K$4)+1&gt;COUNTA($J$4:$J$5000)*COUNTA(TabPP[Players playing]),"",INDEX($J$4:$J$5000,INT((ROW()-ROW($K$4))/COUNTA(TabPP[Players playing])+1))&amp;"-"&amp;INDEX(TabPP[Players playing],MOD(ROW()-ROW($K$4),COUNTA(TabPP[Players playing]))+1))</f>
        <v>--</v>
      </c>
      <c r="L2669" t="str">
        <f t="shared" si="210"/>
        <v/>
      </c>
      <c r="M2669" t="str">
        <f t="shared" si="211"/>
        <v/>
      </c>
      <c r="N2669" t="str">
        <f t="shared" si="212"/>
        <v/>
      </c>
      <c r="O2669" t="str">
        <f t="array" ref="O2669">IFERROR(INDEX($L$4:$L$5000,_xlfn.AGGREGATE(15,6,IF($L$4:$L$5000&lt;&gt;"",ROW($L$4:$L$5000)-ROW($L$4)+1,NA()),ROWS($O$4:O2669))),"")</f>
        <v/>
      </c>
      <c r="P2669" t="str">
        <f>IF(O2669="","",IF(INDEX(TabPlayer2[Players],MATCH(P2668,TabPlayer2[Players],0)+1)="",$B$4,INDEX(TabPlayer2[Players],MATCH(P2668,TabPlayer2[Players],0)+1)))</f>
        <v/>
      </c>
      <c r="Q2669" t="str">
        <f t="shared" si="209"/>
        <v/>
      </c>
      <c r="R2669" t="str">
        <f>IF(TabResults[[#This Row],[Games-Periods-Players]]="","",1)</f>
        <v/>
      </c>
    </row>
    <row r="2670" spans="10:18" hidden="1" x14ac:dyDescent="0.25">
      <c r="J2670" s="11" t="str">
        <f t="shared" si="208"/>
        <v/>
      </c>
      <c r="K2670" t="str">
        <f>IF(ROW()-ROW($K$4)+1&gt;COUNTA($J$4:$J$5000)*COUNTA(TabPP[Players playing]),"",INDEX($J$4:$J$5000,INT((ROW()-ROW($K$4))/COUNTA(TabPP[Players playing])+1))&amp;"-"&amp;INDEX(TabPP[Players playing],MOD(ROW()-ROW($K$4),COUNTA(TabPP[Players playing]))+1))</f>
        <v>--</v>
      </c>
      <c r="L2670" t="str">
        <f t="shared" si="210"/>
        <v/>
      </c>
      <c r="M2670" t="str">
        <f t="shared" si="211"/>
        <v/>
      </c>
      <c r="N2670" t="str">
        <f t="shared" si="212"/>
        <v/>
      </c>
      <c r="O2670" t="str">
        <f t="array" ref="O2670">IFERROR(INDEX($L$4:$L$5000,_xlfn.AGGREGATE(15,6,IF($L$4:$L$5000&lt;&gt;"",ROW($L$4:$L$5000)-ROW($L$4)+1,NA()),ROWS($O$4:O2670))),"")</f>
        <v/>
      </c>
      <c r="P2670" t="str">
        <f>IF(O2670="","",IF(INDEX(TabPlayer2[Players],MATCH(P2669,TabPlayer2[Players],0)+1)="",$B$4,INDEX(TabPlayer2[Players],MATCH(P2669,TabPlayer2[Players],0)+1)))</f>
        <v/>
      </c>
      <c r="Q2670" t="str">
        <f t="shared" si="209"/>
        <v/>
      </c>
      <c r="R2670" t="str">
        <f>IF(TabResults[[#This Row],[Games-Periods-Players]]="","",1)</f>
        <v/>
      </c>
    </row>
    <row r="2671" spans="10:18" hidden="1" x14ac:dyDescent="0.25">
      <c r="J2671" s="11" t="str">
        <f t="shared" si="208"/>
        <v/>
      </c>
      <c r="K2671" t="str">
        <f>IF(ROW()-ROW($K$4)+1&gt;COUNTA($J$4:$J$5000)*COUNTA(TabPP[Players playing]),"",INDEX($J$4:$J$5000,INT((ROW()-ROW($K$4))/COUNTA(TabPP[Players playing])+1))&amp;"-"&amp;INDEX(TabPP[Players playing],MOD(ROW()-ROW($K$4),COUNTA(TabPP[Players playing]))+1))</f>
        <v>--</v>
      </c>
      <c r="L2671" t="str">
        <f t="shared" si="210"/>
        <v/>
      </c>
      <c r="M2671" t="str">
        <f t="shared" si="211"/>
        <v/>
      </c>
      <c r="N2671" t="str">
        <f t="shared" si="212"/>
        <v/>
      </c>
      <c r="O2671" t="str">
        <f t="array" ref="O2671">IFERROR(INDEX($L$4:$L$5000,_xlfn.AGGREGATE(15,6,IF($L$4:$L$5000&lt;&gt;"",ROW($L$4:$L$5000)-ROW($L$4)+1,NA()),ROWS($O$4:O2671))),"")</f>
        <v/>
      </c>
      <c r="P2671" t="str">
        <f>IF(O2671="","",IF(INDEX(TabPlayer2[Players],MATCH(P2670,TabPlayer2[Players],0)+1)="",$B$4,INDEX(TabPlayer2[Players],MATCH(P2670,TabPlayer2[Players],0)+1)))</f>
        <v/>
      </c>
      <c r="Q2671" t="str">
        <f t="shared" si="209"/>
        <v/>
      </c>
      <c r="R2671" t="str">
        <f>IF(TabResults[[#This Row],[Games-Periods-Players]]="","",1)</f>
        <v/>
      </c>
    </row>
    <row r="2672" spans="10:18" hidden="1" x14ac:dyDescent="0.25">
      <c r="J2672" s="11" t="str">
        <f t="shared" si="208"/>
        <v/>
      </c>
      <c r="K2672" t="str">
        <f>IF(ROW()-ROW($K$4)+1&gt;COUNTA($J$4:$J$5000)*COUNTA(TabPP[Players playing]),"",INDEX($J$4:$J$5000,INT((ROW()-ROW($K$4))/COUNTA(TabPP[Players playing])+1))&amp;"-"&amp;INDEX(TabPP[Players playing],MOD(ROW()-ROW($K$4),COUNTA(TabPP[Players playing]))+1))</f>
        <v>--</v>
      </c>
      <c r="L2672" t="str">
        <f t="shared" si="210"/>
        <v/>
      </c>
      <c r="M2672" t="str">
        <f t="shared" si="211"/>
        <v/>
      </c>
      <c r="N2672" t="str">
        <f t="shared" si="212"/>
        <v/>
      </c>
      <c r="O2672" t="str">
        <f t="array" ref="O2672">IFERROR(INDEX($L$4:$L$5000,_xlfn.AGGREGATE(15,6,IF($L$4:$L$5000&lt;&gt;"",ROW($L$4:$L$5000)-ROW($L$4)+1,NA()),ROWS($O$4:O2672))),"")</f>
        <v/>
      </c>
      <c r="P2672" t="str">
        <f>IF(O2672="","",IF(INDEX(TabPlayer2[Players],MATCH(P2671,TabPlayer2[Players],0)+1)="",$B$4,INDEX(TabPlayer2[Players],MATCH(P2671,TabPlayer2[Players],0)+1)))</f>
        <v/>
      </c>
      <c r="Q2672" t="str">
        <f t="shared" si="209"/>
        <v/>
      </c>
      <c r="R2672" t="str">
        <f>IF(TabResults[[#This Row],[Games-Periods-Players]]="","",1)</f>
        <v/>
      </c>
    </row>
    <row r="2673" spans="10:18" hidden="1" x14ac:dyDescent="0.25">
      <c r="J2673" s="11" t="str">
        <f t="shared" si="208"/>
        <v/>
      </c>
      <c r="K2673" t="str">
        <f>IF(ROW()-ROW($K$4)+1&gt;COUNTA($J$4:$J$5000)*COUNTA(TabPP[Players playing]),"",INDEX($J$4:$J$5000,INT((ROW()-ROW($K$4))/COUNTA(TabPP[Players playing])+1))&amp;"-"&amp;INDEX(TabPP[Players playing],MOD(ROW()-ROW($K$4),COUNTA(TabPP[Players playing]))+1))</f>
        <v>--</v>
      </c>
      <c r="L2673" t="str">
        <f t="shared" si="210"/>
        <v/>
      </c>
      <c r="M2673" t="str">
        <f t="shared" si="211"/>
        <v/>
      </c>
      <c r="N2673" t="str">
        <f t="shared" si="212"/>
        <v/>
      </c>
      <c r="O2673" t="str">
        <f t="array" ref="O2673">IFERROR(INDEX($L$4:$L$5000,_xlfn.AGGREGATE(15,6,IF($L$4:$L$5000&lt;&gt;"",ROW($L$4:$L$5000)-ROW($L$4)+1,NA()),ROWS($O$4:O2673))),"")</f>
        <v/>
      </c>
      <c r="P2673" t="str">
        <f>IF(O2673="","",IF(INDEX(TabPlayer2[Players],MATCH(P2672,TabPlayer2[Players],0)+1)="",$B$4,INDEX(TabPlayer2[Players],MATCH(P2672,TabPlayer2[Players],0)+1)))</f>
        <v/>
      </c>
      <c r="Q2673" t="str">
        <f t="shared" si="209"/>
        <v/>
      </c>
      <c r="R2673" t="str">
        <f>IF(TabResults[[#This Row],[Games-Periods-Players]]="","",1)</f>
        <v/>
      </c>
    </row>
    <row r="2674" spans="10:18" hidden="1" x14ac:dyDescent="0.25">
      <c r="J2674" s="11" t="str">
        <f t="shared" si="208"/>
        <v/>
      </c>
      <c r="K2674" t="str">
        <f>IF(ROW()-ROW($K$4)+1&gt;COUNTA($J$4:$J$5000)*COUNTA(TabPP[Players playing]),"",INDEX($J$4:$J$5000,INT((ROW()-ROW($K$4))/COUNTA(TabPP[Players playing])+1))&amp;"-"&amp;INDEX(TabPP[Players playing],MOD(ROW()-ROW($K$4),COUNTA(TabPP[Players playing]))+1))</f>
        <v>--</v>
      </c>
      <c r="L2674" t="str">
        <f t="shared" si="210"/>
        <v/>
      </c>
      <c r="M2674" t="str">
        <f t="shared" si="211"/>
        <v/>
      </c>
      <c r="N2674" t="str">
        <f t="shared" si="212"/>
        <v/>
      </c>
      <c r="O2674" t="str">
        <f t="array" ref="O2674">IFERROR(INDEX($L$4:$L$5000,_xlfn.AGGREGATE(15,6,IF($L$4:$L$5000&lt;&gt;"",ROW($L$4:$L$5000)-ROW($L$4)+1,NA()),ROWS($O$4:O2674))),"")</f>
        <v/>
      </c>
      <c r="P2674" t="str">
        <f>IF(O2674="","",IF(INDEX(TabPlayer2[Players],MATCH(P2673,TabPlayer2[Players],0)+1)="",$B$4,INDEX(TabPlayer2[Players],MATCH(P2673,TabPlayer2[Players],0)+1)))</f>
        <v/>
      </c>
      <c r="Q2674" t="str">
        <f t="shared" si="209"/>
        <v/>
      </c>
      <c r="R2674" t="str">
        <f>IF(TabResults[[#This Row],[Games-Periods-Players]]="","",1)</f>
        <v/>
      </c>
    </row>
    <row r="2675" spans="10:18" hidden="1" x14ac:dyDescent="0.25">
      <c r="J2675" s="11" t="str">
        <f t="shared" si="208"/>
        <v/>
      </c>
      <c r="K2675" t="str">
        <f>IF(ROW()-ROW($K$4)+1&gt;COUNTA($J$4:$J$5000)*COUNTA(TabPP[Players playing]),"",INDEX($J$4:$J$5000,INT((ROW()-ROW($K$4))/COUNTA(TabPP[Players playing])+1))&amp;"-"&amp;INDEX(TabPP[Players playing],MOD(ROW()-ROW($K$4),COUNTA(TabPP[Players playing]))+1))</f>
        <v>--</v>
      </c>
      <c r="L2675" t="str">
        <f t="shared" si="210"/>
        <v/>
      </c>
      <c r="M2675" t="str">
        <f t="shared" si="211"/>
        <v/>
      </c>
      <c r="N2675" t="str">
        <f t="shared" si="212"/>
        <v/>
      </c>
      <c r="O2675" t="str">
        <f t="array" ref="O2675">IFERROR(INDEX($L$4:$L$5000,_xlfn.AGGREGATE(15,6,IF($L$4:$L$5000&lt;&gt;"",ROW($L$4:$L$5000)-ROW($L$4)+1,NA()),ROWS($O$4:O2675))),"")</f>
        <v/>
      </c>
      <c r="P2675" t="str">
        <f>IF(O2675="","",IF(INDEX(TabPlayer2[Players],MATCH(P2674,TabPlayer2[Players],0)+1)="",$B$4,INDEX(TabPlayer2[Players],MATCH(P2674,TabPlayer2[Players],0)+1)))</f>
        <v/>
      </c>
      <c r="Q2675" t="str">
        <f t="shared" si="209"/>
        <v/>
      </c>
      <c r="R2675" t="str">
        <f>IF(TabResults[[#This Row],[Games-Periods-Players]]="","",1)</f>
        <v/>
      </c>
    </row>
    <row r="2676" spans="10:18" hidden="1" x14ac:dyDescent="0.25">
      <c r="J2676" s="11" t="str">
        <f t="shared" si="208"/>
        <v/>
      </c>
      <c r="K2676" t="str">
        <f>IF(ROW()-ROW($K$4)+1&gt;COUNTA($J$4:$J$5000)*COUNTA(TabPP[Players playing]),"",INDEX($J$4:$J$5000,INT((ROW()-ROW($K$4))/COUNTA(TabPP[Players playing])+1))&amp;"-"&amp;INDEX(TabPP[Players playing],MOD(ROW()-ROW($K$4),COUNTA(TabPP[Players playing]))+1))</f>
        <v>--</v>
      </c>
      <c r="L2676" t="str">
        <f t="shared" si="210"/>
        <v/>
      </c>
      <c r="M2676" t="str">
        <f t="shared" si="211"/>
        <v/>
      </c>
      <c r="N2676" t="str">
        <f t="shared" si="212"/>
        <v/>
      </c>
      <c r="O2676" t="str">
        <f t="array" ref="O2676">IFERROR(INDEX($L$4:$L$5000,_xlfn.AGGREGATE(15,6,IF($L$4:$L$5000&lt;&gt;"",ROW($L$4:$L$5000)-ROW($L$4)+1,NA()),ROWS($O$4:O2676))),"")</f>
        <v/>
      </c>
      <c r="P2676" t="str">
        <f>IF(O2676="","",IF(INDEX(TabPlayer2[Players],MATCH(P2675,TabPlayer2[Players],0)+1)="",$B$4,INDEX(TabPlayer2[Players],MATCH(P2675,TabPlayer2[Players],0)+1)))</f>
        <v/>
      </c>
      <c r="Q2676" t="str">
        <f t="shared" si="209"/>
        <v/>
      </c>
      <c r="R2676" t="str">
        <f>IF(TabResults[[#This Row],[Games-Periods-Players]]="","",1)</f>
        <v/>
      </c>
    </row>
    <row r="2677" spans="10:18" hidden="1" x14ac:dyDescent="0.25">
      <c r="J2677" s="11" t="str">
        <f t="shared" si="208"/>
        <v/>
      </c>
      <c r="K2677" t="str">
        <f>IF(ROW()-ROW($K$4)+1&gt;COUNTA($J$4:$J$5000)*COUNTA(TabPP[Players playing]),"",INDEX($J$4:$J$5000,INT((ROW()-ROW($K$4))/COUNTA(TabPP[Players playing])+1))&amp;"-"&amp;INDEX(TabPP[Players playing],MOD(ROW()-ROW($K$4),COUNTA(TabPP[Players playing]))+1))</f>
        <v>--</v>
      </c>
      <c r="L2677" t="str">
        <f t="shared" si="210"/>
        <v/>
      </c>
      <c r="M2677" t="str">
        <f t="shared" si="211"/>
        <v/>
      </c>
      <c r="N2677" t="str">
        <f t="shared" si="212"/>
        <v/>
      </c>
      <c r="O2677" t="str">
        <f t="array" ref="O2677">IFERROR(INDEX($L$4:$L$5000,_xlfn.AGGREGATE(15,6,IF($L$4:$L$5000&lt;&gt;"",ROW($L$4:$L$5000)-ROW($L$4)+1,NA()),ROWS($O$4:O2677))),"")</f>
        <v/>
      </c>
      <c r="P2677" t="str">
        <f>IF(O2677="","",IF(INDEX(TabPlayer2[Players],MATCH(P2676,TabPlayer2[Players],0)+1)="",$B$4,INDEX(TabPlayer2[Players],MATCH(P2676,TabPlayer2[Players],0)+1)))</f>
        <v/>
      </c>
      <c r="Q2677" t="str">
        <f t="shared" si="209"/>
        <v/>
      </c>
      <c r="R2677" t="str">
        <f>IF(TabResults[[#This Row],[Games-Periods-Players]]="","",1)</f>
        <v/>
      </c>
    </row>
    <row r="2678" spans="10:18" hidden="1" x14ac:dyDescent="0.25">
      <c r="J2678" s="11" t="str">
        <f t="shared" si="208"/>
        <v/>
      </c>
      <c r="K2678" t="str">
        <f>IF(ROW()-ROW($K$4)+1&gt;COUNTA($J$4:$J$5000)*COUNTA(TabPP[Players playing]),"",INDEX($J$4:$J$5000,INT((ROW()-ROW($K$4))/COUNTA(TabPP[Players playing])+1))&amp;"-"&amp;INDEX(TabPP[Players playing],MOD(ROW()-ROW($K$4),COUNTA(TabPP[Players playing]))+1))</f>
        <v>--</v>
      </c>
      <c r="L2678" t="str">
        <f t="shared" si="210"/>
        <v/>
      </c>
      <c r="M2678" t="str">
        <f t="shared" si="211"/>
        <v/>
      </c>
      <c r="N2678" t="str">
        <f t="shared" si="212"/>
        <v/>
      </c>
      <c r="O2678" t="str">
        <f t="array" ref="O2678">IFERROR(INDEX($L$4:$L$5000,_xlfn.AGGREGATE(15,6,IF($L$4:$L$5000&lt;&gt;"",ROW($L$4:$L$5000)-ROW($L$4)+1,NA()),ROWS($O$4:O2678))),"")</f>
        <v/>
      </c>
      <c r="P2678" t="str">
        <f>IF(O2678="","",IF(INDEX(TabPlayer2[Players],MATCH(P2677,TabPlayer2[Players],0)+1)="",$B$4,INDEX(TabPlayer2[Players],MATCH(P2677,TabPlayer2[Players],0)+1)))</f>
        <v/>
      </c>
      <c r="Q2678" t="str">
        <f t="shared" si="209"/>
        <v/>
      </c>
      <c r="R2678" t="str">
        <f>IF(TabResults[[#This Row],[Games-Periods-Players]]="","",1)</f>
        <v/>
      </c>
    </row>
    <row r="2679" spans="10:18" hidden="1" x14ac:dyDescent="0.25">
      <c r="J2679" s="11" t="str">
        <f t="shared" si="208"/>
        <v/>
      </c>
      <c r="K2679" t="str">
        <f>IF(ROW()-ROW($K$4)+1&gt;COUNTA($J$4:$J$5000)*COUNTA(TabPP[Players playing]),"",INDEX($J$4:$J$5000,INT((ROW()-ROW($K$4))/COUNTA(TabPP[Players playing])+1))&amp;"-"&amp;INDEX(TabPP[Players playing],MOD(ROW()-ROW($K$4),COUNTA(TabPP[Players playing]))+1))</f>
        <v>--</v>
      </c>
      <c r="L2679" t="str">
        <f t="shared" si="210"/>
        <v/>
      </c>
      <c r="M2679" t="str">
        <f t="shared" si="211"/>
        <v/>
      </c>
      <c r="N2679" t="str">
        <f t="shared" si="212"/>
        <v/>
      </c>
      <c r="O2679" t="str">
        <f t="array" ref="O2679">IFERROR(INDEX($L$4:$L$5000,_xlfn.AGGREGATE(15,6,IF($L$4:$L$5000&lt;&gt;"",ROW($L$4:$L$5000)-ROW($L$4)+1,NA()),ROWS($O$4:O2679))),"")</f>
        <v/>
      </c>
      <c r="P2679" t="str">
        <f>IF(O2679="","",IF(INDEX(TabPlayer2[Players],MATCH(P2678,TabPlayer2[Players],0)+1)="",$B$4,INDEX(TabPlayer2[Players],MATCH(P2678,TabPlayer2[Players],0)+1)))</f>
        <v/>
      </c>
      <c r="Q2679" t="str">
        <f t="shared" si="209"/>
        <v/>
      </c>
      <c r="R2679" t="str">
        <f>IF(TabResults[[#This Row],[Games-Periods-Players]]="","",1)</f>
        <v/>
      </c>
    </row>
    <row r="2680" spans="10:18" hidden="1" x14ac:dyDescent="0.25">
      <c r="J2680" s="11" t="str">
        <f t="shared" si="208"/>
        <v/>
      </c>
      <c r="K2680" t="str">
        <f>IF(ROW()-ROW($K$4)+1&gt;COUNTA($J$4:$J$5000)*COUNTA(TabPP[Players playing]),"",INDEX($J$4:$J$5000,INT((ROW()-ROW($K$4))/COUNTA(TabPP[Players playing])+1))&amp;"-"&amp;INDEX(TabPP[Players playing],MOD(ROW()-ROW($K$4),COUNTA(TabPP[Players playing]))+1))</f>
        <v>--</v>
      </c>
      <c r="L2680" t="str">
        <f t="shared" si="210"/>
        <v/>
      </c>
      <c r="M2680" t="str">
        <f t="shared" si="211"/>
        <v/>
      </c>
      <c r="N2680" t="str">
        <f t="shared" si="212"/>
        <v/>
      </c>
      <c r="O2680" t="str">
        <f t="array" ref="O2680">IFERROR(INDEX($L$4:$L$5000,_xlfn.AGGREGATE(15,6,IF($L$4:$L$5000&lt;&gt;"",ROW($L$4:$L$5000)-ROW($L$4)+1,NA()),ROWS($O$4:O2680))),"")</f>
        <v/>
      </c>
      <c r="P2680" t="str">
        <f>IF(O2680="","",IF(INDEX(TabPlayer2[Players],MATCH(P2679,TabPlayer2[Players],0)+1)="",$B$4,INDEX(TabPlayer2[Players],MATCH(P2679,TabPlayer2[Players],0)+1)))</f>
        <v/>
      </c>
      <c r="Q2680" t="str">
        <f t="shared" si="209"/>
        <v/>
      </c>
      <c r="R2680" t="str">
        <f>IF(TabResults[[#This Row],[Games-Periods-Players]]="","",1)</f>
        <v/>
      </c>
    </row>
    <row r="2681" spans="10:18" hidden="1" x14ac:dyDescent="0.25">
      <c r="J2681" s="11" t="str">
        <f t="shared" si="208"/>
        <v/>
      </c>
      <c r="K2681" t="str">
        <f>IF(ROW()-ROW($K$4)+1&gt;COUNTA($J$4:$J$5000)*COUNTA(TabPP[Players playing]),"",INDEX($J$4:$J$5000,INT((ROW()-ROW($K$4))/COUNTA(TabPP[Players playing])+1))&amp;"-"&amp;INDEX(TabPP[Players playing],MOD(ROW()-ROW($K$4),COUNTA(TabPP[Players playing]))+1))</f>
        <v>--</v>
      </c>
      <c r="L2681" t="str">
        <f t="shared" si="210"/>
        <v/>
      </c>
      <c r="M2681" t="str">
        <f t="shared" si="211"/>
        <v/>
      </c>
      <c r="N2681" t="str">
        <f t="shared" si="212"/>
        <v/>
      </c>
      <c r="O2681" t="str">
        <f t="array" ref="O2681">IFERROR(INDEX($L$4:$L$5000,_xlfn.AGGREGATE(15,6,IF($L$4:$L$5000&lt;&gt;"",ROW($L$4:$L$5000)-ROW($L$4)+1,NA()),ROWS($O$4:O2681))),"")</f>
        <v/>
      </c>
      <c r="P2681" t="str">
        <f>IF(O2681="","",IF(INDEX(TabPlayer2[Players],MATCH(P2680,TabPlayer2[Players],0)+1)="",$B$4,INDEX(TabPlayer2[Players],MATCH(P2680,TabPlayer2[Players],0)+1)))</f>
        <v/>
      </c>
      <c r="Q2681" t="str">
        <f t="shared" si="209"/>
        <v/>
      </c>
      <c r="R2681" t="str">
        <f>IF(TabResults[[#This Row],[Games-Periods-Players]]="","",1)</f>
        <v/>
      </c>
    </row>
    <row r="2682" spans="10:18" hidden="1" x14ac:dyDescent="0.25">
      <c r="J2682" s="11" t="str">
        <f t="shared" si="208"/>
        <v/>
      </c>
      <c r="K2682" t="str">
        <f>IF(ROW()-ROW($K$4)+1&gt;COUNTA($J$4:$J$5000)*COUNTA(TabPP[Players playing]),"",INDEX($J$4:$J$5000,INT((ROW()-ROW($K$4))/COUNTA(TabPP[Players playing])+1))&amp;"-"&amp;INDEX(TabPP[Players playing],MOD(ROW()-ROW($K$4),COUNTA(TabPP[Players playing]))+1))</f>
        <v>--</v>
      </c>
      <c r="L2682" t="str">
        <f t="shared" si="210"/>
        <v/>
      </c>
      <c r="M2682" t="str">
        <f t="shared" si="211"/>
        <v/>
      </c>
      <c r="N2682" t="str">
        <f t="shared" si="212"/>
        <v/>
      </c>
      <c r="O2682" t="str">
        <f t="array" ref="O2682">IFERROR(INDEX($L$4:$L$5000,_xlfn.AGGREGATE(15,6,IF($L$4:$L$5000&lt;&gt;"",ROW($L$4:$L$5000)-ROW($L$4)+1,NA()),ROWS($O$4:O2682))),"")</f>
        <v/>
      </c>
      <c r="P2682" t="str">
        <f>IF(O2682="","",IF(INDEX(TabPlayer2[Players],MATCH(P2681,TabPlayer2[Players],0)+1)="",$B$4,INDEX(TabPlayer2[Players],MATCH(P2681,TabPlayer2[Players],0)+1)))</f>
        <v/>
      </c>
      <c r="Q2682" t="str">
        <f t="shared" si="209"/>
        <v/>
      </c>
      <c r="R2682" t="str">
        <f>IF(TabResults[[#This Row],[Games-Periods-Players]]="","",1)</f>
        <v/>
      </c>
    </row>
    <row r="2683" spans="10:18" hidden="1" x14ac:dyDescent="0.25">
      <c r="J2683" s="11" t="str">
        <f t="shared" si="208"/>
        <v/>
      </c>
      <c r="K2683" t="str">
        <f>IF(ROW()-ROW($K$4)+1&gt;COUNTA($J$4:$J$5000)*COUNTA(TabPP[Players playing]),"",INDEX($J$4:$J$5000,INT((ROW()-ROW($K$4))/COUNTA(TabPP[Players playing])+1))&amp;"-"&amp;INDEX(TabPP[Players playing],MOD(ROW()-ROW($K$4),COUNTA(TabPP[Players playing]))+1))</f>
        <v>--</v>
      </c>
      <c r="L2683" t="str">
        <f t="shared" si="210"/>
        <v/>
      </c>
      <c r="M2683" t="str">
        <f t="shared" si="211"/>
        <v/>
      </c>
      <c r="N2683" t="str">
        <f t="shared" si="212"/>
        <v/>
      </c>
      <c r="O2683" t="str">
        <f t="array" ref="O2683">IFERROR(INDEX($L$4:$L$5000,_xlfn.AGGREGATE(15,6,IF($L$4:$L$5000&lt;&gt;"",ROW($L$4:$L$5000)-ROW($L$4)+1,NA()),ROWS($O$4:O2683))),"")</f>
        <v/>
      </c>
      <c r="P2683" t="str">
        <f>IF(O2683="","",IF(INDEX(TabPlayer2[Players],MATCH(P2682,TabPlayer2[Players],0)+1)="",$B$4,INDEX(TabPlayer2[Players],MATCH(P2682,TabPlayer2[Players],0)+1)))</f>
        <v/>
      </c>
      <c r="Q2683" t="str">
        <f t="shared" si="209"/>
        <v/>
      </c>
      <c r="R2683" t="str">
        <f>IF(TabResults[[#This Row],[Games-Periods-Players]]="","",1)</f>
        <v/>
      </c>
    </row>
    <row r="2684" spans="10:18" hidden="1" x14ac:dyDescent="0.25">
      <c r="J2684" s="11" t="str">
        <f t="shared" si="208"/>
        <v/>
      </c>
      <c r="K2684" t="str">
        <f>IF(ROW()-ROW($K$4)+1&gt;COUNTA($J$4:$J$5000)*COUNTA(TabPP[Players playing]),"",INDEX($J$4:$J$5000,INT((ROW()-ROW($K$4))/COUNTA(TabPP[Players playing])+1))&amp;"-"&amp;INDEX(TabPP[Players playing],MOD(ROW()-ROW($K$4),COUNTA(TabPP[Players playing]))+1))</f>
        <v>--PP1</v>
      </c>
      <c r="L2684" t="str">
        <f t="shared" si="210"/>
        <v/>
      </c>
      <c r="M2684" t="str">
        <f t="shared" si="211"/>
        <v/>
      </c>
      <c r="N2684" t="str">
        <f t="shared" si="212"/>
        <v/>
      </c>
      <c r="O2684" t="str">
        <f t="array" ref="O2684">IFERROR(INDEX($L$4:$L$5000,_xlfn.AGGREGATE(15,6,IF($L$4:$L$5000&lt;&gt;"",ROW($L$4:$L$5000)-ROW($L$4)+1,NA()),ROWS($O$4:O2684))),"")</f>
        <v/>
      </c>
      <c r="P2684" t="str">
        <f>IF(O2684="","",IF(INDEX(TabPlayer2[Players],MATCH(P2683,TabPlayer2[Players],0)+1)="",$B$4,INDEX(TabPlayer2[Players],MATCH(P2683,TabPlayer2[Players],0)+1)))</f>
        <v/>
      </c>
      <c r="Q2684" t="str">
        <f t="shared" si="209"/>
        <v/>
      </c>
      <c r="R2684" t="str">
        <f>IF(TabResults[[#This Row],[Games-Periods-Players]]="","",1)</f>
        <v/>
      </c>
    </row>
    <row r="2685" spans="10:18" hidden="1" x14ac:dyDescent="0.25">
      <c r="J2685" s="11" t="str">
        <f t="shared" si="208"/>
        <v/>
      </c>
      <c r="K2685" t="str">
        <f>IF(ROW()-ROW($K$4)+1&gt;COUNTA($J$4:$J$5000)*COUNTA(TabPP[Players playing]),"",INDEX($J$4:$J$5000,INT((ROW()-ROW($K$4))/COUNTA(TabPP[Players playing])+1))&amp;"-"&amp;INDEX(TabPP[Players playing],MOD(ROW()-ROW($K$4),COUNTA(TabPP[Players playing]))+1))</f>
        <v>--PP2</v>
      </c>
      <c r="L2685" t="str">
        <f t="shared" si="210"/>
        <v/>
      </c>
      <c r="M2685" t="str">
        <f t="shared" si="211"/>
        <v/>
      </c>
      <c r="N2685" t="str">
        <f t="shared" si="212"/>
        <v/>
      </c>
      <c r="O2685" t="str">
        <f t="array" ref="O2685">IFERROR(INDEX($L$4:$L$5000,_xlfn.AGGREGATE(15,6,IF($L$4:$L$5000&lt;&gt;"",ROW($L$4:$L$5000)-ROW($L$4)+1,NA()),ROWS($O$4:O2685))),"")</f>
        <v/>
      </c>
      <c r="P2685" t="str">
        <f>IF(O2685="","",IF(INDEX(TabPlayer2[Players],MATCH(P2684,TabPlayer2[Players],0)+1)="",$B$4,INDEX(TabPlayer2[Players],MATCH(P2684,TabPlayer2[Players],0)+1)))</f>
        <v/>
      </c>
      <c r="Q2685" t="str">
        <f t="shared" si="209"/>
        <v/>
      </c>
      <c r="R2685" t="str">
        <f>IF(TabResults[[#This Row],[Games-Periods-Players]]="","",1)</f>
        <v/>
      </c>
    </row>
    <row r="2686" spans="10:18" hidden="1" x14ac:dyDescent="0.25">
      <c r="J2686" s="11" t="str">
        <f t="shared" si="208"/>
        <v/>
      </c>
      <c r="K2686" t="str">
        <f>IF(ROW()-ROW($K$4)+1&gt;COUNTA($J$4:$J$5000)*COUNTA(TabPP[Players playing]),"",INDEX($J$4:$J$5000,INT((ROW()-ROW($K$4))/COUNTA(TabPP[Players playing])+1))&amp;"-"&amp;INDEX(TabPP[Players playing],MOD(ROW()-ROW($K$4),COUNTA(TabPP[Players playing]))+1))</f>
        <v>--PP3</v>
      </c>
      <c r="L2686" t="str">
        <f t="shared" si="210"/>
        <v/>
      </c>
      <c r="M2686" t="str">
        <f t="shared" si="211"/>
        <v/>
      </c>
      <c r="N2686" t="str">
        <f t="shared" si="212"/>
        <v/>
      </c>
      <c r="O2686" t="str">
        <f t="array" ref="O2686">IFERROR(INDEX($L$4:$L$5000,_xlfn.AGGREGATE(15,6,IF($L$4:$L$5000&lt;&gt;"",ROW($L$4:$L$5000)-ROW($L$4)+1,NA()),ROWS($O$4:O2686))),"")</f>
        <v/>
      </c>
      <c r="P2686" t="str">
        <f>IF(O2686="","",IF(INDEX(TabPlayer2[Players],MATCH(P2685,TabPlayer2[Players],0)+1)="",$B$4,INDEX(TabPlayer2[Players],MATCH(P2685,TabPlayer2[Players],0)+1)))</f>
        <v/>
      </c>
      <c r="Q2686" t="str">
        <f t="shared" si="209"/>
        <v/>
      </c>
      <c r="R2686" t="str">
        <f>IF(TabResults[[#This Row],[Games-Periods-Players]]="","",1)</f>
        <v/>
      </c>
    </row>
    <row r="2687" spans="10:18" hidden="1" x14ac:dyDescent="0.25">
      <c r="J2687" s="11" t="str">
        <f t="shared" si="208"/>
        <v/>
      </c>
      <c r="K2687" t="str">
        <f>IF(ROW()-ROW($K$4)+1&gt;COUNTA($J$4:$J$5000)*COUNTA(TabPP[Players playing]),"",INDEX($J$4:$J$5000,INT((ROW()-ROW($K$4))/COUNTA(TabPP[Players playing])+1))&amp;"-"&amp;INDEX(TabPP[Players playing],MOD(ROW()-ROW($K$4),COUNTA(TabPP[Players playing]))+1))</f>
        <v>--PP4</v>
      </c>
      <c r="L2687" t="str">
        <f t="shared" si="210"/>
        <v/>
      </c>
      <c r="M2687" t="str">
        <f t="shared" si="211"/>
        <v/>
      </c>
      <c r="N2687" t="str">
        <f t="shared" si="212"/>
        <v/>
      </c>
      <c r="O2687" t="str">
        <f t="array" ref="O2687">IFERROR(INDEX($L$4:$L$5000,_xlfn.AGGREGATE(15,6,IF($L$4:$L$5000&lt;&gt;"",ROW($L$4:$L$5000)-ROW($L$4)+1,NA()),ROWS($O$4:O2687))),"")</f>
        <v/>
      </c>
      <c r="P2687" t="str">
        <f>IF(O2687="","",IF(INDEX(TabPlayer2[Players],MATCH(P2686,TabPlayer2[Players],0)+1)="",$B$4,INDEX(TabPlayer2[Players],MATCH(P2686,TabPlayer2[Players],0)+1)))</f>
        <v/>
      </c>
      <c r="Q2687" t="str">
        <f t="shared" si="209"/>
        <v/>
      </c>
      <c r="R2687" t="str">
        <f>IF(TabResults[[#This Row],[Games-Periods-Players]]="","",1)</f>
        <v/>
      </c>
    </row>
    <row r="2688" spans="10:18" hidden="1" x14ac:dyDescent="0.25">
      <c r="J2688" s="11" t="str">
        <f t="shared" si="208"/>
        <v/>
      </c>
      <c r="K2688" t="str">
        <f>IF(ROW()-ROW($K$4)+1&gt;COUNTA($J$4:$J$5000)*COUNTA(TabPP[Players playing]),"",INDEX($J$4:$J$5000,INT((ROW()-ROW($K$4))/COUNTA(TabPP[Players playing])+1))&amp;"-"&amp;INDEX(TabPP[Players playing],MOD(ROW()-ROW($K$4),COUNTA(TabPP[Players playing]))+1))</f>
        <v>--PP5</v>
      </c>
      <c r="L2688" t="str">
        <f t="shared" si="210"/>
        <v/>
      </c>
      <c r="M2688" t="str">
        <f t="shared" si="211"/>
        <v/>
      </c>
      <c r="N2688" t="str">
        <f t="shared" si="212"/>
        <v/>
      </c>
      <c r="O2688" t="str">
        <f t="array" ref="O2688">IFERROR(INDEX($L$4:$L$5000,_xlfn.AGGREGATE(15,6,IF($L$4:$L$5000&lt;&gt;"",ROW($L$4:$L$5000)-ROW($L$4)+1,NA()),ROWS($O$4:O2688))),"")</f>
        <v/>
      </c>
      <c r="P2688" t="str">
        <f>IF(O2688="","",IF(INDEX(TabPlayer2[Players],MATCH(P2687,TabPlayer2[Players],0)+1)="",$B$4,INDEX(TabPlayer2[Players],MATCH(P2687,TabPlayer2[Players],0)+1)))</f>
        <v/>
      </c>
      <c r="Q2688" t="str">
        <f t="shared" si="209"/>
        <v/>
      </c>
      <c r="R2688" t="str">
        <f>IF(TabResults[[#This Row],[Games-Periods-Players]]="","",1)</f>
        <v/>
      </c>
    </row>
    <row r="2689" spans="10:18" hidden="1" x14ac:dyDescent="0.25">
      <c r="J2689" s="11" t="str">
        <f t="shared" si="208"/>
        <v/>
      </c>
      <c r="K2689" t="str">
        <f>IF(ROW()-ROW($K$4)+1&gt;COUNTA($J$4:$J$5000)*COUNTA(TabPP[Players playing]),"",INDEX($J$4:$J$5000,INT((ROW()-ROW($K$4))/COUNTA(TabPP[Players playing])+1))&amp;"-"&amp;INDEX(TabPP[Players playing],MOD(ROW()-ROW($K$4),COUNTA(TabPP[Players playing]))+1))</f>
        <v>--</v>
      </c>
      <c r="L2689" t="str">
        <f t="shared" si="210"/>
        <v/>
      </c>
      <c r="M2689" t="str">
        <f t="shared" si="211"/>
        <v/>
      </c>
      <c r="N2689" t="str">
        <f t="shared" si="212"/>
        <v/>
      </c>
      <c r="O2689" t="str">
        <f t="array" ref="O2689">IFERROR(INDEX($L$4:$L$5000,_xlfn.AGGREGATE(15,6,IF($L$4:$L$5000&lt;&gt;"",ROW($L$4:$L$5000)-ROW($L$4)+1,NA()),ROWS($O$4:O2689))),"")</f>
        <v/>
      </c>
      <c r="P2689" t="str">
        <f>IF(O2689="","",IF(INDEX(TabPlayer2[Players],MATCH(P2688,TabPlayer2[Players],0)+1)="",$B$4,INDEX(TabPlayer2[Players],MATCH(P2688,TabPlayer2[Players],0)+1)))</f>
        <v/>
      </c>
      <c r="Q2689" t="str">
        <f t="shared" si="209"/>
        <v/>
      </c>
      <c r="R2689" t="str">
        <f>IF(TabResults[[#This Row],[Games-Periods-Players]]="","",1)</f>
        <v/>
      </c>
    </row>
    <row r="2690" spans="10:18" hidden="1" x14ac:dyDescent="0.25">
      <c r="J2690" s="11" t="str">
        <f t="shared" si="208"/>
        <v/>
      </c>
      <c r="K2690" t="str">
        <f>IF(ROW()-ROW($K$4)+1&gt;COUNTA($J$4:$J$5000)*COUNTA(TabPP[Players playing]),"",INDEX($J$4:$J$5000,INT((ROW()-ROW($K$4))/COUNTA(TabPP[Players playing])+1))&amp;"-"&amp;INDEX(TabPP[Players playing],MOD(ROW()-ROW($K$4),COUNTA(TabPP[Players playing]))+1))</f>
        <v>--</v>
      </c>
      <c r="L2690" t="str">
        <f t="shared" si="210"/>
        <v/>
      </c>
      <c r="M2690" t="str">
        <f t="shared" si="211"/>
        <v/>
      </c>
      <c r="N2690" t="str">
        <f t="shared" si="212"/>
        <v/>
      </c>
      <c r="O2690" t="str">
        <f t="array" ref="O2690">IFERROR(INDEX($L$4:$L$5000,_xlfn.AGGREGATE(15,6,IF($L$4:$L$5000&lt;&gt;"",ROW($L$4:$L$5000)-ROW($L$4)+1,NA()),ROWS($O$4:O2690))),"")</f>
        <v/>
      </c>
      <c r="P2690" t="str">
        <f>IF(O2690="","",IF(INDEX(TabPlayer2[Players],MATCH(P2689,TabPlayer2[Players],0)+1)="",$B$4,INDEX(TabPlayer2[Players],MATCH(P2689,TabPlayer2[Players],0)+1)))</f>
        <v/>
      </c>
      <c r="Q2690" t="str">
        <f t="shared" si="209"/>
        <v/>
      </c>
      <c r="R2690" t="str">
        <f>IF(TabResults[[#This Row],[Games-Periods-Players]]="","",1)</f>
        <v/>
      </c>
    </row>
    <row r="2691" spans="10:18" hidden="1" x14ac:dyDescent="0.25">
      <c r="J2691" s="11" t="str">
        <f t="shared" si="208"/>
        <v/>
      </c>
      <c r="K2691" t="str">
        <f>IF(ROW()-ROW($K$4)+1&gt;COUNTA($J$4:$J$5000)*COUNTA(TabPP[Players playing]),"",INDEX($J$4:$J$5000,INT((ROW()-ROW($K$4))/COUNTA(TabPP[Players playing])+1))&amp;"-"&amp;INDEX(TabPP[Players playing],MOD(ROW()-ROW($K$4),COUNTA(TabPP[Players playing]))+1))</f>
        <v>--</v>
      </c>
      <c r="L2691" t="str">
        <f t="shared" si="210"/>
        <v/>
      </c>
      <c r="M2691" t="str">
        <f t="shared" si="211"/>
        <v/>
      </c>
      <c r="N2691" t="str">
        <f t="shared" si="212"/>
        <v/>
      </c>
      <c r="O2691" t="str">
        <f t="array" ref="O2691">IFERROR(INDEX($L$4:$L$5000,_xlfn.AGGREGATE(15,6,IF($L$4:$L$5000&lt;&gt;"",ROW($L$4:$L$5000)-ROW($L$4)+1,NA()),ROWS($O$4:O2691))),"")</f>
        <v/>
      </c>
      <c r="P2691" t="str">
        <f>IF(O2691="","",IF(INDEX(TabPlayer2[Players],MATCH(P2690,TabPlayer2[Players],0)+1)="",$B$4,INDEX(TabPlayer2[Players],MATCH(P2690,TabPlayer2[Players],0)+1)))</f>
        <v/>
      </c>
      <c r="Q2691" t="str">
        <f t="shared" si="209"/>
        <v/>
      </c>
      <c r="R2691" t="str">
        <f>IF(TabResults[[#This Row],[Games-Periods-Players]]="","",1)</f>
        <v/>
      </c>
    </row>
    <row r="2692" spans="10:18" hidden="1" x14ac:dyDescent="0.25">
      <c r="J2692" s="11" t="str">
        <f t="shared" ref="J2692:J2755" si="213">IF(ROW()-ROW($J$4)+1&gt;COUNTA($D$4:$D$23)*COUNTA($F$4:$F$23),"",INDEX($D$4:$D$23,INT((ROW()-ROW($J$4))/COUNTA($F$4:$F$23)+1))&amp;"-"&amp;INDEX($F$4:$F$23,MOD(ROW()-ROW($J$4),COUNTA($F$4:$F$23))+1))</f>
        <v/>
      </c>
      <c r="K2692" t="str">
        <f>IF(ROW()-ROW($K$4)+1&gt;COUNTA($J$4:$J$5000)*COUNTA(TabPP[Players playing]),"",INDEX($J$4:$J$5000,INT((ROW()-ROW($K$4))/COUNTA(TabPP[Players playing])+1))&amp;"-"&amp;INDEX(TabPP[Players playing],MOD(ROW()-ROW($K$4),COUNTA(TabPP[Players playing]))+1))</f>
        <v>--</v>
      </c>
      <c r="L2692" t="str">
        <f t="shared" si="210"/>
        <v/>
      </c>
      <c r="M2692" t="str">
        <f t="shared" si="211"/>
        <v/>
      </c>
      <c r="N2692" t="str">
        <f t="shared" si="212"/>
        <v/>
      </c>
      <c r="O2692" t="str">
        <f t="array" ref="O2692">IFERROR(INDEX($L$4:$L$5000,_xlfn.AGGREGATE(15,6,IF($L$4:$L$5000&lt;&gt;"",ROW($L$4:$L$5000)-ROW($L$4)+1,NA()),ROWS($O$4:O2692))),"")</f>
        <v/>
      </c>
      <c r="P2692" t="str">
        <f>IF(O2692="","",IF(INDEX(TabPlayer2[Players],MATCH(P2691,TabPlayer2[Players],0)+1)="",$B$4,INDEX(TabPlayer2[Players],MATCH(P2691,TabPlayer2[Players],0)+1)))</f>
        <v/>
      </c>
      <c r="Q2692" t="str">
        <f t="shared" ref="Q2692:Q2755" si="214">IF(O2692="","",M2692&amp;"-"&amp;N2692&amp;"-"&amp;P2692)</f>
        <v/>
      </c>
      <c r="R2692" t="str">
        <f>IF(TabResults[[#This Row],[Games-Periods-Players]]="","",1)</f>
        <v/>
      </c>
    </row>
    <row r="2693" spans="10:18" hidden="1" x14ac:dyDescent="0.25">
      <c r="J2693" s="11" t="str">
        <f t="shared" si="213"/>
        <v/>
      </c>
      <c r="K2693" t="str">
        <f>IF(ROW()-ROW($K$4)+1&gt;COUNTA($J$4:$J$5000)*COUNTA(TabPP[Players playing]),"",INDEX($J$4:$J$5000,INT((ROW()-ROW($K$4))/COUNTA(TabPP[Players playing])+1))&amp;"-"&amp;INDEX(TabPP[Players playing],MOD(ROW()-ROW($K$4),COUNTA(TabPP[Players playing]))+1))</f>
        <v>--</v>
      </c>
      <c r="L2693" t="str">
        <f t="shared" ref="L2693:L2756" si="215">IF(LEN(K2693)&gt;=9,K2693,"")</f>
        <v/>
      </c>
      <c r="M2693" t="str">
        <f t="shared" ref="M2693:M2756" si="216">TRIM(LEFT(SUBSTITUTE(O2693,"-",REPT(" ",LEN(O2693))),LEN(O2693)))</f>
        <v/>
      </c>
      <c r="N2693" t="str">
        <f t="shared" ref="N2693:N2756" si="217">TRIM(MID(SUBSTITUTE(O2693,"-",REPT(" ",LEN(O2693))),(2-1)*LEN(O2693)+1,LEN(O2693)))</f>
        <v/>
      </c>
      <c r="O2693" t="str">
        <f t="array" ref="O2693">IFERROR(INDEX($L$4:$L$5000,_xlfn.AGGREGATE(15,6,IF($L$4:$L$5000&lt;&gt;"",ROW($L$4:$L$5000)-ROW($L$4)+1,NA()),ROWS($O$4:O2693))),"")</f>
        <v/>
      </c>
      <c r="P2693" t="str">
        <f>IF(O2693="","",IF(INDEX(TabPlayer2[Players],MATCH(P2692,TabPlayer2[Players],0)+1)="",$B$4,INDEX(TabPlayer2[Players],MATCH(P2692,TabPlayer2[Players],0)+1)))</f>
        <v/>
      </c>
      <c r="Q2693" t="str">
        <f t="shared" si="214"/>
        <v/>
      </c>
      <c r="R2693" t="str">
        <f>IF(TabResults[[#This Row],[Games-Periods-Players]]="","",1)</f>
        <v/>
      </c>
    </row>
    <row r="2694" spans="10:18" hidden="1" x14ac:dyDescent="0.25">
      <c r="J2694" s="11" t="str">
        <f t="shared" si="213"/>
        <v/>
      </c>
      <c r="K2694" t="str">
        <f>IF(ROW()-ROW($K$4)+1&gt;COUNTA($J$4:$J$5000)*COUNTA(TabPP[Players playing]),"",INDEX($J$4:$J$5000,INT((ROW()-ROW($K$4))/COUNTA(TabPP[Players playing])+1))&amp;"-"&amp;INDEX(TabPP[Players playing],MOD(ROW()-ROW($K$4),COUNTA(TabPP[Players playing]))+1))</f>
        <v>--</v>
      </c>
      <c r="L2694" t="str">
        <f t="shared" si="215"/>
        <v/>
      </c>
      <c r="M2694" t="str">
        <f t="shared" si="216"/>
        <v/>
      </c>
      <c r="N2694" t="str">
        <f t="shared" si="217"/>
        <v/>
      </c>
      <c r="O2694" t="str">
        <f t="array" ref="O2694">IFERROR(INDEX($L$4:$L$5000,_xlfn.AGGREGATE(15,6,IF($L$4:$L$5000&lt;&gt;"",ROW($L$4:$L$5000)-ROW($L$4)+1,NA()),ROWS($O$4:O2694))),"")</f>
        <v/>
      </c>
      <c r="P2694" t="str">
        <f>IF(O2694="","",IF(INDEX(TabPlayer2[Players],MATCH(P2693,TabPlayer2[Players],0)+1)="",$B$4,INDEX(TabPlayer2[Players],MATCH(P2693,TabPlayer2[Players],0)+1)))</f>
        <v/>
      </c>
      <c r="Q2694" t="str">
        <f t="shared" si="214"/>
        <v/>
      </c>
      <c r="R2694" t="str">
        <f>IF(TabResults[[#This Row],[Games-Periods-Players]]="","",1)</f>
        <v/>
      </c>
    </row>
    <row r="2695" spans="10:18" hidden="1" x14ac:dyDescent="0.25">
      <c r="J2695" s="11" t="str">
        <f t="shared" si="213"/>
        <v/>
      </c>
      <c r="K2695" t="str">
        <f>IF(ROW()-ROW($K$4)+1&gt;COUNTA($J$4:$J$5000)*COUNTA(TabPP[Players playing]),"",INDEX($J$4:$J$5000,INT((ROW()-ROW($K$4))/COUNTA(TabPP[Players playing])+1))&amp;"-"&amp;INDEX(TabPP[Players playing],MOD(ROW()-ROW($K$4),COUNTA(TabPP[Players playing]))+1))</f>
        <v>--</v>
      </c>
      <c r="L2695" t="str">
        <f t="shared" si="215"/>
        <v/>
      </c>
      <c r="M2695" t="str">
        <f t="shared" si="216"/>
        <v/>
      </c>
      <c r="N2695" t="str">
        <f t="shared" si="217"/>
        <v/>
      </c>
      <c r="O2695" t="str">
        <f t="array" ref="O2695">IFERROR(INDEX($L$4:$L$5000,_xlfn.AGGREGATE(15,6,IF($L$4:$L$5000&lt;&gt;"",ROW($L$4:$L$5000)-ROW($L$4)+1,NA()),ROWS($O$4:O2695))),"")</f>
        <v/>
      </c>
      <c r="P2695" t="str">
        <f>IF(O2695="","",IF(INDEX(TabPlayer2[Players],MATCH(P2694,TabPlayer2[Players],0)+1)="",$B$4,INDEX(TabPlayer2[Players],MATCH(P2694,TabPlayer2[Players],0)+1)))</f>
        <v/>
      </c>
      <c r="Q2695" t="str">
        <f t="shared" si="214"/>
        <v/>
      </c>
      <c r="R2695" t="str">
        <f>IF(TabResults[[#This Row],[Games-Periods-Players]]="","",1)</f>
        <v/>
      </c>
    </row>
    <row r="2696" spans="10:18" hidden="1" x14ac:dyDescent="0.25">
      <c r="J2696" s="11" t="str">
        <f t="shared" si="213"/>
        <v/>
      </c>
      <c r="K2696" t="str">
        <f>IF(ROW()-ROW($K$4)+1&gt;COUNTA($J$4:$J$5000)*COUNTA(TabPP[Players playing]),"",INDEX($J$4:$J$5000,INT((ROW()-ROW($K$4))/COUNTA(TabPP[Players playing])+1))&amp;"-"&amp;INDEX(TabPP[Players playing],MOD(ROW()-ROW($K$4),COUNTA(TabPP[Players playing]))+1))</f>
        <v>--</v>
      </c>
      <c r="L2696" t="str">
        <f t="shared" si="215"/>
        <v/>
      </c>
      <c r="M2696" t="str">
        <f t="shared" si="216"/>
        <v/>
      </c>
      <c r="N2696" t="str">
        <f t="shared" si="217"/>
        <v/>
      </c>
      <c r="O2696" t="str">
        <f t="array" ref="O2696">IFERROR(INDEX($L$4:$L$5000,_xlfn.AGGREGATE(15,6,IF($L$4:$L$5000&lt;&gt;"",ROW($L$4:$L$5000)-ROW($L$4)+1,NA()),ROWS($O$4:O2696))),"")</f>
        <v/>
      </c>
      <c r="P2696" t="str">
        <f>IF(O2696="","",IF(INDEX(TabPlayer2[Players],MATCH(P2695,TabPlayer2[Players],0)+1)="",$B$4,INDEX(TabPlayer2[Players],MATCH(P2695,TabPlayer2[Players],0)+1)))</f>
        <v/>
      </c>
      <c r="Q2696" t="str">
        <f t="shared" si="214"/>
        <v/>
      </c>
      <c r="R2696" t="str">
        <f>IF(TabResults[[#This Row],[Games-Periods-Players]]="","",1)</f>
        <v/>
      </c>
    </row>
    <row r="2697" spans="10:18" hidden="1" x14ac:dyDescent="0.25">
      <c r="J2697" s="11" t="str">
        <f t="shared" si="213"/>
        <v/>
      </c>
      <c r="K2697" t="str">
        <f>IF(ROW()-ROW($K$4)+1&gt;COUNTA($J$4:$J$5000)*COUNTA(TabPP[Players playing]),"",INDEX($J$4:$J$5000,INT((ROW()-ROW($K$4))/COUNTA(TabPP[Players playing])+1))&amp;"-"&amp;INDEX(TabPP[Players playing],MOD(ROW()-ROW($K$4),COUNTA(TabPP[Players playing]))+1))</f>
        <v>--</v>
      </c>
      <c r="L2697" t="str">
        <f t="shared" si="215"/>
        <v/>
      </c>
      <c r="M2697" t="str">
        <f t="shared" si="216"/>
        <v/>
      </c>
      <c r="N2697" t="str">
        <f t="shared" si="217"/>
        <v/>
      </c>
      <c r="O2697" t="str">
        <f t="array" ref="O2697">IFERROR(INDEX($L$4:$L$5000,_xlfn.AGGREGATE(15,6,IF($L$4:$L$5000&lt;&gt;"",ROW($L$4:$L$5000)-ROW($L$4)+1,NA()),ROWS($O$4:O2697))),"")</f>
        <v/>
      </c>
      <c r="P2697" t="str">
        <f>IF(O2697="","",IF(INDEX(TabPlayer2[Players],MATCH(P2696,TabPlayer2[Players],0)+1)="",$B$4,INDEX(TabPlayer2[Players],MATCH(P2696,TabPlayer2[Players],0)+1)))</f>
        <v/>
      </c>
      <c r="Q2697" t="str">
        <f t="shared" si="214"/>
        <v/>
      </c>
      <c r="R2697" t="str">
        <f>IF(TabResults[[#This Row],[Games-Periods-Players]]="","",1)</f>
        <v/>
      </c>
    </row>
    <row r="2698" spans="10:18" hidden="1" x14ac:dyDescent="0.25">
      <c r="J2698" s="11" t="str">
        <f t="shared" si="213"/>
        <v/>
      </c>
      <c r="K2698" t="str">
        <f>IF(ROW()-ROW($K$4)+1&gt;COUNTA($J$4:$J$5000)*COUNTA(TabPP[Players playing]),"",INDEX($J$4:$J$5000,INT((ROW()-ROW($K$4))/COUNTA(TabPP[Players playing])+1))&amp;"-"&amp;INDEX(TabPP[Players playing],MOD(ROW()-ROW($K$4),COUNTA(TabPP[Players playing]))+1))</f>
        <v>--</v>
      </c>
      <c r="L2698" t="str">
        <f t="shared" si="215"/>
        <v/>
      </c>
      <c r="M2698" t="str">
        <f t="shared" si="216"/>
        <v/>
      </c>
      <c r="N2698" t="str">
        <f t="shared" si="217"/>
        <v/>
      </c>
      <c r="O2698" t="str">
        <f t="array" ref="O2698">IFERROR(INDEX($L$4:$L$5000,_xlfn.AGGREGATE(15,6,IF($L$4:$L$5000&lt;&gt;"",ROW($L$4:$L$5000)-ROW($L$4)+1,NA()),ROWS($O$4:O2698))),"")</f>
        <v/>
      </c>
      <c r="P2698" t="str">
        <f>IF(O2698="","",IF(INDEX(TabPlayer2[Players],MATCH(P2697,TabPlayer2[Players],0)+1)="",$B$4,INDEX(TabPlayer2[Players],MATCH(P2697,TabPlayer2[Players],0)+1)))</f>
        <v/>
      </c>
      <c r="Q2698" t="str">
        <f t="shared" si="214"/>
        <v/>
      </c>
      <c r="R2698" t="str">
        <f>IF(TabResults[[#This Row],[Games-Periods-Players]]="","",1)</f>
        <v/>
      </c>
    </row>
    <row r="2699" spans="10:18" hidden="1" x14ac:dyDescent="0.25">
      <c r="J2699" s="11" t="str">
        <f t="shared" si="213"/>
        <v/>
      </c>
      <c r="K2699" t="str">
        <f>IF(ROW()-ROW($K$4)+1&gt;COUNTA($J$4:$J$5000)*COUNTA(TabPP[Players playing]),"",INDEX($J$4:$J$5000,INT((ROW()-ROW($K$4))/COUNTA(TabPP[Players playing])+1))&amp;"-"&amp;INDEX(TabPP[Players playing],MOD(ROW()-ROW($K$4),COUNTA(TabPP[Players playing]))+1))</f>
        <v>--</v>
      </c>
      <c r="L2699" t="str">
        <f t="shared" si="215"/>
        <v/>
      </c>
      <c r="M2699" t="str">
        <f t="shared" si="216"/>
        <v/>
      </c>
      <c r="N2699" t="str">
        <f t="shared" si="217"/>
        <v/>
      </c>
      <c r="O2699" t="str">
        <f t="array" ref="O2699">IFERROR(INDEX($L$4:$L$5000,_xlfn.AGGREGATE(15,6,IF($L$4:$L$5000&lt;&gt;"",ROW($L$4:$L$5000)-ROW($L$4)+1,NA()),ROWS($O$4:O2699))),"")</f>
        <v/>
      </c>
      <c r="P2699" t="str">
        <f>IF(O2699="","",IF(INDEX(TabPlayer2[Players],MATCH(P2698,TabPlayer2[Players],0)+1)="",$B$4,INDEX(TabPlayer2[Players],MATCH(P2698,TabPlayer2[Players],0)+1)))</f>
        <v/>
      </c>
      <c r="Q2699" t="str">
        <f t="shared" si="214"/>
        <v/>
      </c>
      <c r="R2699" t="str">
        <f>IF(TabResults[[#This Row],[Games-Periods-Players]]="","",1)</f>
        <v/>
      </c>
    </row>
    <row r="2700" spans="10:18" hidden="1" x14ac:dyDescent="0.25">
      <c r="J2700" s="11" t="str">
        <f t="shared" si="213"/>
        <v/>
      </c>
      <c r="K2700" t="str">
        <f>IF(ROW()-ROW($K$4)+1&gt;COUNTA($J$4:$J$5000)*COUNTA(TabPP[Players playing]),"",INDEX($J$4:$J$5000,INT((ROW()-ROW($K$4))/COUNTA(TabPP[Players playing])+1))&amp;"-"&amp;INDEX(TabPP[Players playing],MOD(ROW()-ROW($K$4),COUNTA(TabPP[Players playing]))+1))</f>
        <v>--</v>
      </c>
      <c r="L2700" t="str">
        <f t="shared" si="215"/>
        <v/>
      </c>
      <c r="M2700" t="str">
        <f t="shared" si="216"/>
        <v/>
      </c>
      <c r="N2700" t="str">
        <f t="shared" si="217"/>
        <v/>
      </c>
      <c r="O2700" t="str">
        <f t="array" ref="O2700">IFERROR(INDEX($L$4:$L$5000,_xlfn.AGGREGATE(15,6,IF($L$4:$L$5000&lt;&gt;"",ROW($L$4:$L$5000)-ROW($L$4)+1,NA()),ROWS($O$4:O2700))),"")</f>
        <v/>
      </c>
      <c r="P2700" t="str">
        <f>IF(O2700="","",IF(INDEX(TabPlayer2[Players],MATCH(P2699,TabPlayer2[Players],0)+1)="",$B$4,INDEX(TabPlayer2[Players],MATCH(P2699,TabPlayer2[Players],0)+1)))</f>
        <v/>
      </c>
      <c r="Q2700" t="str">
        <f t="shared" si="214"/>
        <v/>
      </c>
      <c r="R2700" t="str">
        <f>IF(TabResults[[#This Row],[Games-Periods-Players]]="","",1)</f>
        <v/>
      </c>
    </row>
    <row r="2701" spans="10:18" hidden="1" x14ac:dyDescent="0.25">
      <c r="J2701" s="11" t="str">
        <f t="shared" si="213"/>
        <v/>
      </c>
      <c r="K2701" t="str">
        <f>IF(ROW()-ROW($K$4)+1&gt;COUNTA($J$4:$J$5000)*COUNTA(TabPP[Players playing]),"",INDEX($J$4:$J$5000,INT((ROW()-ROW($K$4))/COUNTA(TabPP[Players playing])+1))&amp;"-"&amp;INDEX(TabPP[Players playing],MOD(ROW()-ROW($K$4),COUNTA(TabPP[Players playing]))+1))</f>
        <v>--</v>
      </c>
      <c r="L2701" t="str">
        <f t="shared" si="215"/>
        <v/>
      </c>
      <c r="M2701" t="str">
        <f t="shared" si="216"/>
        <v/>
      </c>
      <c r="N2701" t="str">
        <f t="shared" si="217"/>
        <v/>
      </c>
      <c r="O2701" t="str">
        <f t="array" ref="O2701">IFERROR(INDEX($L$4:$L$5000,_xlfn.AGGREGATE(15,6,IF($L$4:$L$5000&lt;&gt;"",ROW($L$4:$L$5000)-ROW($L$4)+1,NA()),ROWS($O$4:O2701))),"")</f>
        <v/>
      </c>
      <c r="P2701" t="str">
        <f>IF(O2701="","",IF(INDEX(TabPlayer2[Players],MATCH(P2700,TabPlayer2[Players],0)+1)="",$B$4,INDEX(TabPlayer2[Players],MATCH(P2700,TabPlayer2[Players],0)+1)))</f>
        <v/>
      </c>
      <c r="Q2701" t="str">
        <f t="shared" si="214"/>
        <v/>
      </c>
      <c r="R2701" t="str">
        <f>IF(TabResults[[#This Row],[Games-Periods-Players]]="","",1)</f>
        <v/>
      </c>
    </row>
    <row r="2702" spans="10:18" hidden="1" x14ac:dyDescent="0.25">
      <c r="J2702" s="11" t="str">
        <f t="shared" si="213"/>
        <v/>
      </c>
      <c r="K2702" t="str">
        <f>IF(ROW()-ROW($K$4)+1&gt;COUNTA($J$4:$J$5000)*COUNTA(TabPP[Players playing]),"",INDEX($J$4:$J$5000,INT((ROW()-ROW($K$4))/COUNTA(TabPP[Players playing])+1))&amp;"-"&amp;INDEX(TabPP[Players playing],MOD(ROW()-ROW($K$4),COUNTA(TabPP[Players playing]))+1))</f>
        <v>--</v>
      </c>
      <c r="L2702" t="str">
        <f t="shared" si="215"/>
        <v/>
      </c>
      <c r="M2702" t="str">
        <f t="shared" si="216"/>
        <v/>
      </c>
      <c r="N2702" t="str">
        <f t="shared" si="217"/>
        <v/>
      </c>
      <c r="O2702" t="str">
        <f t="array" ref="O2702">IFERROR(INDEX($L$4:$L$5000,_xlfn.AGGREGATE(15,6,IF($L$4:$L$5000&lt;&gt;"",ROW($L$4:$L$5000)-ROW($L$4)+1,NA()),ROWS($O$4:O2702))),"")</f>
        <v/>
      </c>
      <c r="P2702" t="str">
        <f>IF(O2702="","",IF(INDEX(TabPlayer2[Players],MATCH(P2701,TabPlayer2[Players],0)+1)="",$B$4,INDEX(TabPlayer2[Players],MATCH(P2701,TabPlayer2[Players],0)+1)))</f>
        <v/>
      </c>
      <c r="Q2702" t="str">
        <f t="shared" si="214"/>
        <v/>
      </c>
      <c r="R2702" t="str">
        <f>IF(TabResults[[#This Row],[Games-Periods-Players]]="","",1)</f>
        <v/>
      </c>
    </row>
    <row r="2703" spans="10:18" hidden="1" x14ac:dyDescent="0.25">
      <c r="J2703" s="11" t="str">
        <f t="shared" si="213"/>
        <v/>
      </c>
      <c r="K2703" t="str">
        <f>IF(ROW()-ROW($K$4)+1&gt;COUNTA($J$4:$J$5000)*COUNTA(TabPP[Players playing]),"",INDEX($J$4:$J$5000,INT((ROW()-ROW($K$4))/COUNTA(TabPP[Players playing])+1))&amp;"-"&amp;INDEX(TabPP[Players playing],MOD(ROW()-ROW($K$4),COUNTA(TabPP[Players playing]))+1))</f>
        <v>--</v>
      </c>
      <c r="L2703" t="str">
        <f t="shared" si="215"/>
        <v/>
      </c>
      <c r="M2703" t="str">
        <f t="shared" si="216"/>
        <v/>
      </c>
      <c r="N2703" t="str">
        <f t="shared" si="217"/>
        <v/>
      </c>
      <c r="O2703" t="str">
        <f t="array" ref="O2703">IFERROR(INDEX($L$4:$L$5000,_xlfn.AGGREGATE(15,6,IF($L$4:$L$5000&lt;&gt;"",ROW($L$4:$L$5000)-ROW($L$4)+1,NA()),ROWS($O$4:O2703))),"")</f>
        <v/>
      </c>
      <c r="P2703" t="str">
        <f>IF(O2703="","",IF(INDEX(TabPlayer2[Players],MATCH(P2702,TabPlayer2[Players],0)+1)="",$B$4,INDEX(TabPlayer2[Players],MATCH(P2702,TabPlayer2[Players],0)+1)))</f>
        <v/>
      </c>
      <c r="Q2703" t="str">
        <f t="shared" si="214"/>
        <v/>
      </c>
      <c r="R2703" t="str">
        <f>IF(TabResults[[#This Row],[Games-Periods-Players]]="","",1)</f>
        <v/>
      </c>
    </row>
    <row r="2704" spans="10:18" hidden="1" x14ac:dyDescent="0.25">
      <c r="J2704" s="11" t="str">
        <f t="shared" si="213"/>
        <v/>
      </c>
      <c r="K2704" t="str">
        <f>IF(ROW()-ROW($K$4)+1&gt;COUNTA($J$4:$J$5000)*COUNTA(TabPP[Players playing]),"",INDEX($J$4:$J$5000,INT((ROW()-ROW($K$4))/COUNTA(TabPP[Players playing])+1))&amp;"-"&amp;INDEX(TabPP[Players playing],MOD(ROW()-ROW($K$4),COUNTA(TabPP[Players playing]))+1))</f>
        <v>--PP1</v>
      </c>
      <c r="L2704" t="str">
        <f t="shared" si="215"/>
        <v/>
      </c>
      <c r="M2704" t="str">
        <f t="shared" si="216"/>
        <v/>
      </c>
      <c r="N2704" t="str">
        <f t="shared" si="217"/>
        <v/>
      </c>
      <c r="O2704" t="str">
        <f t="array" ref="O2704">IFERROR(INDEX($L$4:$L$5000,_xlfn.AGGREGATE(15,6,IF($L$4:$L$5000&lt;&gt;"",ROW($L$4:$L$5000)-ROW($L$4)+1,NA()),ROWS($O$4:O2704))),"")</f>
        <v/>
      </c>
      <c r="P2704" t="str">
        <f>IF(O2704="","",IF(INDEX(TabPlayer2[Players],MATCH(P2703,TabPlayer2[Players],0)+1)="",$B$4,INDEX(TabPlayer2[Players],MATCH(P2703,TabPlayer2[Players],0)+1)))</f>
        <v/>
      </c>
      <c r="Q2704" t="str">
        <f t="shared" si="214"/>
        <v/>
      </c>
      <c r="R2704" t="str">
        <f>IF(TabResults[[#This Row],[Games-Periods-Players]]="","",1)</f>
        <v/>
      </c>
    </row>
    <row r="2705" spans="10:18" hidden="1" x14ac:dyDescent="0.25">
      <c r="J2705" s="11" t="str">
        <f t="shared" si="213"/>
        <v/>
      </c>
      <c r="K2705" t="str">
        <f>IF(ROW()-ROW($K$4)+1&gt;COUNTA($J$4:$J$5000)*COUNTA(TabPP[Players playing]),"",INDEX($J$4:$J$5000,INT((ROW()-ROW($K$4))/COUNTA(TabPP[Players playing])+1))&amp;"-"&amp;INDEX(TabPP[Players playing],MOD(ROW()-ROW($K$4),COUNTA(TabPP[Players playing]))+1))</f>
        <v>--PP2</v>
      </c>
      <c r="L2705" t="str">
        <f t="shared" si="215"/>
        <v/>
      </c>
      <c r="M2705" t="str">
        <f t="shared" si="216"/>
        <v/>
      </c>
      <c r="N2705" t="str">
        <f t="shared" si="217"/>
        <v/>
      </c>
      <c r="O2705" t="str">
        <f t="array" ref="O2705">IFERROR(INDEX($L$4:$L$5000,_xlfn.AGGREGATE(15,6,IF($L$4:$L$5000&lt;&gt;"",ROW($L$4:$L$5000)-ROW($L$4)+1,NA()),ROWS($O$4:O2705))),"")</f>
        <v/>
      </c>
      <c r="P2705" t="str">
        <f>IF(O2705="","",IF(INDEX(TabPlayer2[Players],MATCH(P2704,TabPlayer2[Players],0)+1)="",$B$4,INDEX(TabPlayer2[Players],MATCH(P2704,TabPlayer2[Players],0)+1)))</f>
        <v/>
      </c>
      <c r="Q2705" t="str">
        <f t="shared" si="214"/>
        <v/>
      </c>
      <c r="R2705" t="str">
        <f>IF(TabResults[[#This Row],[Games-Periods-Players]]="","",1)</f>
        <v/>
      </c>
    </row>
    <row r="2706" spans="10:18" hidden="1" x14ac:dyDescent="0.25">
      <c r="J2706" s="11" t="str">
        <f t="shared" si="213"/>
        <v/>
      </c>
      <c r="K2706" t="str">
        <f>IF(ROW()-ROW($K$4)+1&gt;COUNTA($J$4:$J$5000)*COUNTA(TabPP[Players playing]),"",INDEX($J$4:$J$5000,INT((ROW()-ROW($K$4))/COUNTA(TabPP[Players playing])+1))&amp;"-"&amp;INDEX(TabPP[Players playing],MOD(ROW()-ROW($K$4),COUNTA(TabPP[Players playing]))+1))</f>
        <v>--PP3</v>
      </c>
      <c r="L2706" t="str">
        <f t="shared" si="215"/>
        <v/>
      </c>
      <c r="M2706" t="str">
        <f t="shared" si="216"/>
        <v/>
      </c>
      <c r="N2706" t="str">
        <f t="shared" si="217"/>
        <v/>
      </c>
      <c r="O2706" t="str">
        <f t="array" ref="O2706">IFERROR(INDEX($L$4:$L$5000,_xlfn.AGGREGATE(15,6,IF($L$4:$L$5000&lt;&gt;"",ROW($L$4:$L$5000)-ROW($L$4)+1,NA()),ROWS($O$4:O2706))),"")</f>
        <v/>
      </c>
      <c r="P2706" t="str">
        <f>IF(O2706="","",IF(INDEX(TabPlayer2[Players],MATCH(P2705,TabPlayer2[Players],0)+1)="",$B$4,INDEX(TabPlayer2[Players],MATCH(P2705,TabPlayer2[Players],0)+1)))</f>
        <v/>
      </c>
      <c r="Q2706" t="str">
        <f t="shared" si="214"/>
        <v/>
      </c>
      <c r="R2706" t="str">
        <f>IF(TabResults[[#This Row],[Games-Periods-Players]]="","",1)</f>
        <v/>
      </c>
    </row>
    <row r="2707" spans="10:18" hidden="1" x14ac:dyDescent="0.25">
      <c r="J2707" s="11" t="str">
        <f t="shared" si="213"/>
        <v/>
      </c>
      <c r="K2707" t="str">
        <f>IF(ROW()-ROW($K$4)+1&gt;COUNTA($J$4:$J$5000)*COUNTA(TabPP[Players playing]),"",INDEX($J$4:$J$5000,INT((ROW()-ROW($K$4))/COUNTA(TabPP[Players playing])+1))&amp;"-"&amp;INDEX(TabPP[Players playing],MOD(ROW()-ROW($K$4),COUNTA(TabPP[Players playing]))+1))</f>
        <v>--PP4</v>
      </c>
      <c r="L2707" t="str">
        <f t="shared" si="215"/>
        <v/>
      </c>
      <c r="M2707" t="str">
        <f t="shared" si="216"/>
        <v/>
      </c>
      <c r="N2707" t="str">
        <f t="shared" si="217"/>
        <v/>
      </c>
      <c r="O2707" t="str">
        <f t="array" ref="O2707">IFERROR(INDEX($L$4:$L$5000,_xlfn.AGGREGATE(15,6,IF($L$4:$L$5000&lt;&gt;"",ROW($L$4:$L$5000)-ROW($L$4)+1,NA()),ROWS($O$4:O2707))),"")</f>
        <v/>
      </c>
      <c r="P2707" t="str">
        <f>IF(O2707="","",IF(INDEX(TabPlayer2[Players],MATCH(P2706,TabPlayer2[Players],0)+1)="",$B$4,INDEX(TabPlayer2[Players],MATCH(P2706,TabPlayer2[Players],0)+1)))</f>
        <v/>
      </c>
      <c r="Q2707" t="str">
        <f t="shared" si="214"/>
        <v/>
      </c>
      <c r="R2707" t="str">
        <f>IF(TabResults[[#This Row],[Games-Periods-Players]]="","",1)</f>
        <v/>
      </c>
    </row>
    <row r="2708" spans="10:18" hidden="1" x14ac:dyDescent="0.25">
      <c r="J2708" s="11" t="str">
        <f t="shared" si="213"/>
        <v/>
      </c>
      <c r="K2708" t="str">
        <f>IF(ROW()-ROW($K$4)+1&gt;COUNTA($J$4:$J$5000)*COUNTA(TabPP[Players playing]),"",INDEX($J$4:$J$5000,INT((ROW()-ROW($K$4))/COUNTA(TabPP[Players playing])+1))&amp;"-"&amp;INDEX(TabPP[Players playing],MOD(ROW()-ROW($K$4),COUNTA(TabPP[Players playing]))+1))</f>
        <v>--PP5</v>
      </c>
      <c r="L2708" t="str">
        <f t="shared" si="215"/>
        <v/>
      </c>
      <c r="M2708" t="str">
        <f t="shared" si="216"/>
        <v/>
      </c>
      <c r="N2708" t="str">
        <f t="shared" si="217"/>
        <v/>
      </c>
      <c r="O2708" t="str">
        <f t="array" ref="O2708">IFERROR(INDEX($L$4:$L$5000,_xlfn.AGGREGATE(15,6,IF($L$4:$L$5000&lt;&gt;"",ROW($L$4:$L$5000)-ROW($L$4)+1,NA()),ROWS($O$4:O2708))),"")</f>
        <v/>
      </c>
      <c r="P2708" t="str">
        <f>IF(O2708="","",IF(INDEX(TabPlayer2[Players],MATCH(P2707,TabPlayer2[Players],0)+1)="",$B$4,INDEX(TabPlayer2[Players],MATCH(P2707,TabPlayer2[Players],0)+1)))</f>
        <v/>
      </c>
      <c r="Q2708" t="str">
        <f t="shared" si="214"/>
        <v/>
      </c>
      <c r="R2708" t="str">
        <f>IF(TabResults[[#This Row],[Games-Periods-Players]]="","",1)</f>
        <v/>
      </c>
    </row>
    <row r="2709" spans="10:18" hidden="1" x14ac:dyDescent="0.25">
      <c r="J2709" s="11" t="str">
        <f t="shared" si="213"/>
        <v/>
      </c>
      <c r="K2709" t="str">
        <f>IF(ROW()-ROW($K$4)+1&gt;COUNTA($J$4:$J$5000)*COUNTA(TabPP[Players playing]),"",INDEX($J$4:$J$5000,INT((ROW()-ROW($K$4))/COUNTA(TabPP[Players playing])+1))&amp;"-"&amp;INDEX(TabPP[Players playing],MOD(ROW()-ROW($K$4),COUNTA(TabPP[Players playing]))+1))</f>
        <v>--</v>
      </c>
      <c r="L2709" t="str">
        <f t="shared" si="215"/>
        <v/>
      </c>
      <c r="M2709" t="str">
        <f t="shared" si="216"/>
        <v/>
      </c>
      <c r="N2709" t="str">
        <f t="shared" si="217"/>
        <v/>
      </c>
      <c r="O2709" t="str">
        <f t="array" ref="O2709">IFERROR(INDEX($L$4:$L$5000,_xlfn.AGGREGATE(15,6,IF($L$4:$L$5000&lt;&gt;"",ROW($L$4:$L$5000)-ROW($L$4)+1,NA()),ROWS($O$4:O2709))),"")</f>
        <v/>
      </c>
      <c r="P2709" t="str">
        <f>IF(O2709="","",IF(INDEX(TabPlayer2[Players],MATCH(P2708,TabPlayer2[Players],0)+1)="",$B$4,INDEX(TabPlayer2[Players],MATCH(P2708,TabPlayer2[Players],0)+1)))</f>
        <v/>
      </c>
      <c r="Q2709" t="str">
        <f t="shared" si="214"/>
        <v/>
      </c>
      <c r="R2709" t="str">
        <f>IF(TabResults[[#This Row],[Games-Periods-Players]]="","",1)</f>
        <v/>
      </c>
    </row>
    <row r="2710" spans="10:18" hidden="1" x14ac:dyDescent="0.25">
      <c r="J2710" s="11" t="str">
        <f t="shared" si="213"/>
        <v/>
      </c>
      <c r="K2710" t="str">
        <f>IF(ROW()-ROW($K$4)+1&gt;COUNTA($J$4:$J$5000)*COUNTA(TabPP[Players playing]),"",INDEX($J$4:$J$5000,INT((ROW()-ROW($K$4))/COUNTA(TabPP[Players playing])+1))&amp;"-"&amp;INDEX(TabPP[Players playing],MOD(ROW()-ROW($K$4),COUNTA(TabPP[Players playing]))+1))</f>
        <v>--</v>
      </c>
      <c r="L2710" t="str">
        <f t="shared" si="215"/>
        <v/>
      </c>
      <c r="M2710" t="str">
        <f t="shared" si="216"/>
        <v/>
      </c>
      <c r="N2710" t="str">
        <f t="shared" si="217"/>
        <v/>
      </c>
      <c r="O2710" t="str">
        <f t="array" ref="O2710">IFERROR(INDEX($L$4:$L$5000,_xlfn.AGGREGATE(15,6,IF($L$4:$L$5000&lt;&gt;"",ROW($L$4:$L$5000)-ROW($L$4)+1,NA()),ROWS($O$4:O2710))),"")</f>
        <v/>
      </c>
      <c r="P2710" t="str">
        <f>IF(O2710="","",IF(INDEX(TabPlayer2[Players],MATCH(P2709,TabPlayer2[Players],0)+1)="",$B$4,INDEX(TabPlayer2[Players],MATCH(P2709,TabPlayer2[Players],0)+1)))</f>
        <v/>
      </c>
      <c r="Q2710" t="str">
        <f t="shared" si="214"/>
        <v/>
      </c>
      <c r="R2710" t="str">
        <f>IF(TabResults[[#This Row],[Games-Periods-Players]]="","",1)</f>
        <v/>
      </c>
    </row>
    <row r="2711" spans="10:18" hidden="1" x14ac:dyDescent="0.25">
      <c r="J2711" s="11" t="str">
        <f t="shared" si="213"/>
        <v/>
      </c>
      <c r="K2711" t="str">
        <f>IF(ROW()-ROW($K$4)+1&gt;COUNTA($J$4:$J$5000)*COUNTA(TabPP[Players playing]),"",INDEX($J$4:$J$5000,INT((ROW()-ROW($K$4))/COUNTA(TabPP[Players playing])+1))&amp;"-"&amp;INDEX(TabPP[Players playing],MOD(ROW()-ROW($K$4),COUNTA(TabPP[Players playing]))+1))</f>
        <v>--</v>
      </c>
      <c r="L2711" t="str">
        <f t="shared" si="215"/>
        <v/>
      </c>
      <c r="M2711" t="str">
        <f t="shared" si="216"/>
        <v/>
      </c>
      <c r="N2711" t="str">
        <f t="shared" si="217"/>
        <v/>
      </c>
      <c r="O2711" t="str">
        <f t="array" ref="O2711">IFERROR(INDEX($L$4:$L$5000,_xlfn.AGGREGATE(15,6,IF($L$4:$L$5000&lt;&gt;"",ROW($L$4:$L$5000)-ROW($L$4)+1,NA()),ROWS($O$4:O2711))),"")</f>
        <v/>
      </c>
      <c r="P2711" t="str">
        <f>IF(O2711="","",IF(INDEX(TabPlayer2[Players],MATCH(P2710,TabPlayer2[Players],0)+1)="",$B$4,INDEX(TabPlayer2[Players],MATCH(P2710,TabPlayer2[Players],0)+1)))</f>
        <v/>
      </c>
      <c r="Q2711" t="str">
        <f t="shared" si="214"/>
        <v/>
      </c>
      <c r="R2711" t="str">
        <f>IF(TabResults[[#This Row],[Games-Periods-Players]]="","",1)</f>
        <v/>
      </c>
    </row>
    <row r="2712" spans="10:18" hidden="1" x14ac:dyDescent="0.25">
      <c r="J2712" s="11" t="str">
        <f t="shared" si="213"/>
        <v/>
      </c>
      <c r="K2712" t="str">
        <f>IF(ROW()-ROW($K$4)+1&gt;COUNTA($J$4:$J$5000)*COUNTA(TabPP[Players playing]),"",INDEX($J$4:$J$5000,INT((ROW()-ROW($K$4))/COUNTA(TabPP[Players playing])+1))&amp;"-"&amp;INDEX(TabPP[Players playing],MOD(ROW()-ROW($K$4),COUNTA(TabPP[Players playing]))+1))</f>
        <v>--</v>
      </c>
      <c r="L2712" t="str">
        <f t="shared" si="215"/>
        <v/>
      </c>
      <c r="M2712" t="str">
        <f t="shared" si="216"/>
        <v/>
      </c>
      <c r="N2712" t="str">
        <f t="shared" si="217"/>
        <v/>
      </c>
      <c r="O2712" t="str">
        <f t="array" ref="O2712">IFERROR(INDEX($L$4:$L$5000,_xlfn.AGGREGATE(15,6,IF($L$4:$L$5000&lt;&gt;"",ROW($L$4:$L$5000)-ROW($L$4)+1,NA()),ROWS($O$4:O2712))),"")</f>
        <v/>
      </c>
      <c r="P2712" t="str">
        <f>IF(O2712="","",IF(INDEX(TabPlayer2[Players],MATCH(P2711,TabPlayer2[Players],0)+1)="",$B$4,INDEX(TabPlayer2[Players],MATCH(P2711,TabPlayer2[Players],0)+1)))</f>
        <v/>
      </c>
      <c r="Q2712" t="str">
        <f t="shared" si="214"/>
        <v/>
      </c>
      <c r="R2712" t="str">
        <f>IF(TabResults[[#This Row],[Games-Periods-Players]]="","",1)</f>
        <v/>
      </c>
    </row>
    <row r="2713" spans="10:18" hidden="1" x14ac:dyDescent="0.25">
      <c r="J2713" s="11" t="str">
        <f t="shared" si="213"/>
        <v/>
      </c>
      <c r="K2713" t="str">
        <f>IF(ROW()-ROW($K$4)+1&gt;COUNTA($J$4:$J$5000)*COUNTA(TabPP[Players playing]),"",INDEX($J$4:$J$5000,INT((ROW()-ROW($K$4))/COUNTA(TabPP[Players playing])+1))&amp;"-"&amp;INDEX(TabPP[Players playing],MOD(ROW()-ROW($K$4),COUNTA(TabPP[Players playing]))+1))</f>
        <v>--</v>
      </c>
      <c r="L2713" t="str">
        <f t="shared" si="215"/>
        <v/>
      </c>
      <c r="M2713" t="str">
        <f t="shared" si="216"/>
        <v/>
      </c>
      <c r="N2713" t="str">
        <f t="shared" si="217"/>
        <v/>
      </c>
      <c r="O2713" t="str">
        <f t="array" ref="O2713">IFERROR(INDEX($L$4:$L$5000,_xlfn.AGGREGATE(15,6,IF($L$4:$L$5000&lt;&gt;"",ROW($L$4:$L$5000)-ROW($L$4)+1,NA()),ROWS($O$4:O2713))),"")</f>
        <v/>
      </c>
      <c r="P2713" t="str">
        <f>IF(O2713="","",IF(INDEX(TabPlayer2[Players],MATCH(P2712,TabPlayer2[Players],0)+1)="",$B$4,INDEX(TabPlayer2[Players],MATCH(P2712,TabPlayer2[Players],0)+1)))</f>
        <v/>
      </c>
      <c r="Q2713" t="str">
        <f t="shared" si="214"/>
        <v/>
      </c>
      <c r="R2713" t="str">
        <f>IF(TabResults[[#This Row],[Games-Periods-Players]]="","",1)</f>
        <v/>
      </c>
    </row>
    <row r="2714" spans="10:18" hidden="1" x14ac:dyDescent="0.25">
      <c r="J2714" s="11" t="str">
        <f t="shared" si="213"/>
        <v/>
      </c>
      <c r="K2714" t="str">
        <f>IF(ROW()-ROW($K$4)+1&gt;COUNTA($J$4:$J$5000)*COUNTA(TabPP[Players playing]),"",INDEX($J$4:$J$5000,INT((ROW()-ROW($K$4))/COUNTA(TabPP[Players playing])+1))&amp;"-"&amp;INDEX(TabPP[Players playing],MOD(ROW()-ROW($K$4),COUNTA(TabPP[Players playing]))+1))</f>
        <v>--</v>
      </c>
      <c r="L2714" t="str">
        <f t="shared" si="215"/>
        <v/>
      </c>
      <c r="M2714" t="str">
        <f t="shared" si="216"/>
        <v/>
      </c>
      <c r="N2714" t="str">
        <f t="shared" si="217"/>
        <v/>
      </c>
      <c r="O2714" t="str">
        <f t="array" ref="O2714">IFERROR(INDEX($L$4:$L$5000,_xlfn.AGGREGATE(15,6,IF($L$4:$L$5000&lt;&gt;"",ROW($L$4:$L$5000)-ROW($L$4)+1,NA()),ROWS($O$4:O2714))),"")</f>
        <v/>
      </c>
      <c r="P2714" t="str">
        <f>IF(O2714="","",IF(INDEX(TabPlayer2[Players],MATCH(P2713,TabPlayer2[Players],0)+1)="",$B$4,INDEX(TabPlayer2[Players],MATCH(P2713,TabPlayer2[Players],0)+1)))</f>
        <v/>
      </c>
      <c r="Q2714" t="str">
        <f t="shared" si="214"/>
        <v/>
      </c>
      <c r="R2714" t="str">
        <f>IF(TabResults[[#This Row],[Games-Periods-Players]]="","",1)</f>
        <v/>
      </c>
    </row>
    <row r="2715" spans="10:18" hidden="1" x14ac:dyDescent="0.25">
      <c r="J2715" s="11" t="str">
        <f t="shared" si="213"/>
        <v/>
      </c>
      <c r="K2715" t="str">
        <f>IF(ROW()-ROW($K$4)+1&gt;COUNTA($J$4:$J$5000)*COUNTA(TabPP[Players playing]),"",INDEX($J$4:$J$5000,INT((ROW()-ROW($K$4))/COUNTA(TabPP[Players playing])+1))&amp;"-"&amp;INDEX(TabPP[Players playing],MOD(ROW()-ROW($K$4),COUNTA(TabPP[Players playing]))+1))</f>
        <v>--</v>
      </c>
      <c r="L2715" t="str">
        <f t="shared" si="215"/>
        <v/>
      </c>
      <c r="M2715" t="str">
        <f t="shared" si="216"/>
        <v/>
      </c>
      <c r="N2715" t="str">
        <f t="shared" si="217"/>
        <v/>
      </c>
      <c r="O2715" t="str">
        <f t="array" ref="O2715">IFERROR(INDEX($L$4:$L$5000,_xlfn.AGGREGATE(15,6,IF($L$4:$L$5000&lt;&gt;"",ROW($L$4:$L$5000)-ROW($L$4)+1,NA()),ROWS($O$4:O2715))),"")</f>
        <v/>
      </c>
      <c r="P2715" t="str">
        <f>IF(O2715="","",IF(INDEX(TabPlayer2[Players],MATCH(P2714,TabPlayer2[Players],0)+1)="",$B$4,INDEX(TabPlayer2[Players],MATCH(P2714,TabPlayer2[Players],0)+1)))</f>
        <v/>
      </c>
      <c r="Q2715" t="str">
        <f t="shared" si="214"/>
        <v/>
      </c>
      <c r="R2715" t="str">
        <f>IF(TabResults[[#This Row],[Games-Periods-Players]]="","",1)</f>
        <v/>
      </c>
    </row>
    <row r="2716" spans="10:18" hidden="1" x14ac:dyDescent="0.25">
      <c r="J2716" s="11" t="str">
        <f t="shared" si="213"/>
        <v/>
      </c>
      <c r="K2716" t="str">
        <f>IF(ROW()-ROW($K$4)+1&gt;COUNTA($J$4:$J$5000)*COUNTA(TabPP[Players playing]),"",INDEX($J$4:$J$5000,INT((ROW()-ROW($K$4))/COUNTA(TabPP[Players playing])+1))&amp;"-"&amp;INDEX(TabPP[Players playing],MOD(ROW()-ROW($K$4),COUNTA(TabPP[Players playing]))+1))</f>
        <v>--</v>
      </c>
      <c r="L2716" t="str">
        <f t="shared" si="215"/>
        <v/>
      </c>
      <c r="M2716" t="str">
        <f t="shared" si="216"/>
        <v/>
      </c>
      <c r="N2716" t="str">
        <f t="shared" si="217"/>
        <v/>
      </c>
      <c r="O2716" t="str">
        <f t="array" ref="O2716">IFERROR(INDEX($L$4:$L$5000,_xlfn.AGGREGATE(15,6,IF($L$4:$L$5000&lt;&gt;"",ROW($L$4:$L$5000)-ROW($L$4)+1,NA()),ROWS($O$4:O2716))),"")</f>
        <v/>
      </c>
      <c r="P2716" t="str">
        <f>IF(O2716="","",IF(INDEX(TabPlayer2[Players],MATCH(P2715,TabPlayer2[Players],0)+1)="",$B$4,INDEX(TabPlayer2[Players],MATCH(P2715,TabPlayer2[Players],0)+1)))</f>
        <v/>
      </c>
      <c r="Q2716" t="str">
        <f t="shared" si="214"/>
        <v/>
      </c>
      <c r="R2716" t="str">
        <f>IF(TabResults[[#This Row],[Games-Periods-Players]]="","",1)</f>
        <v/>
      </c>
    </row>
    <row r="2717" spans="10:18" hidden="1" x14ac:dyDescent="0.25">
      <c r="J2717" s="11" t="str">
        <f t="shared" si="213"/>
        <v/>
      </c>
      <c r="K2717" t="str">
        <f>IF(ROW()-ROW($K$4)+1&gt;COUNTA($J$4:$J$5000)*COUNTA(TabPP[Players playing]),"",INDEX($J$4:$J$5000,INT((ROW()-ROW($K$4))/COUNTA(TabPP[Players playing])+1))&amp;"-"&amp;INDEX(TabPP[Players playing],MOD(ROW()-ROW($K$4),COUNTA(TabPP[Players playing]))+1))</f>
        <v>--</v>
      </c>
      <c r="L2717" t="str">
        <f t="shared" si="215"/>
        <v/>
      </c>
      <c r="M2717" t="str">
        <f t="shared" si="216"/>
        <v/>
      </c>
      <c r="N2717" t="str">
        <f t="shared" si="217"/>
        <v/>
      </c>
      <c r="O2717" t="str">
        <f t="array" ref="O2717">IFERROR(INDEX($L$4:$L$5000,_xlfn.AGGREGATE(15,6,IF($L$4:$L$5000&lt;&gt;"",ROW($L$4:$L$5000)-ROW($L$4)+1,NA()),ROWS($O$4:O2717))),"")</f>
        <v/>
      </c>
      <c r="P2717" t="str">
        <f>IF(O2717="","",IF(INDEX(TabPlayer2[Players],MATCH(P2716,TabPlayer2[Players],0)+1)="",$B$4,INDEX(TabPlayer2[Players],MATCH(P2716,TabPlayer2[Players],0)+1)))</f>
        <v/>
      </c>
      <c r="Q2717" t="str">
        <f t="shared" si="214"/>
        <v/>
      </c>
      <c r="R2717" t="str">
        <f>IF(TabResults[[#This Row],[Games-Periods-Players]]="","",1)</f>
        <v/>
      </c>
    </row>
    <row r="2718" spans="10:18" hidden="1" x14ac:dyDescent="0.25">
      <c r="J2718" s="11" t="str">
        <f t="shared" si="213"/>
        <v/>
      </c>
      <c r="K2718" t="str">
        <f>IF(ROW()-ROW($K$4)+1&gt;COUNTA($J$4:$J$5000)*COUNTA(TabPP[Players playing]),"",INDEX($J$4:$J$5000,INT((ROW()-ROW($K$4))/COUNTA(TabPP[Players playing])+1))&amp;"-"&amp;INDEX(TabPP[Players playing],MOD(ROW()-ROW($K$4),COUNTA(TabPP[Players playing]))+1))</f>
        <v>--</v>
      </c>
      <c r="L2718" t="str">
        <f t="shared" si="215"/>
        <v/>
      </c>
      <c r="M2718" t="str">
        <f t="shared" si="216"/>
        <v/>
      </c>
      <c r="N2718" t="str">
        <f t="shared" si="217"/>
        <v/>
      </c>
      <c r="O2718" t="str">
        <f t="array" ref="O2718">IFERROR(INDEX($L$4:$L$5000,_xlfn.AGGREGATE(15,6,IF($L$4:$L$5000&lt;&gt;"",ROW($L$4:$L$5000)-ROW($L$4)+1,NA()),ROWS($O$4:O2718))),"")</f>
        <v/>
      </c>
      <c r="P2718" t="str">
        <f>IF(O2718="","",IF(INDEX(TabPlayer2[Players],MATCH(P2717,TabPlayer2[Players],0)+1)="",$B$4,INDEX(TabPlayer2[Players],MATCH(P2717,TabPlayer2[Players],0)+1)))</f>
        <v/>
      </c>
      <c r="Q2718" t="str">
        <f t="shared" si="214"/>
        <v/>
      </c>
      <c r="R2718" t="str">
        <f>IF(TabResults[[#This Row],[Games-Periods-Players]]="","",1)</f>
        <v/>
      </c>
    </row>
    <row r="2719" spans="10:18" hidden="1" x14ac:dyDescent="0.25">
      <c r="J2719" s="11" t="str">
        <f t="shared" si="213"/>
        <v/>
      </c>
      <c r="K2719" t="str">
        <f>IF(ROW()-ROW($K$4)+1&gt;COUNTA($J$4:$J$5000)*COUNTA(TabPP[Players playing]),"",INDEX($J$4:$J$5000,INT((ROW()-ROW($K$4))/COUNTA(TabPP[Players playing])+1))&amp;"-"&amp;INDEX(TabPP[Players playing],MOD(ROW()-ROW($K$4),COUNTA(TabPP[Players playing]))+1))</f>
        <v>--</v>
      </c>
      <c r="L2719" t="str">
        <f t="shared" si="215"/>
        <v/>
      </c>
      <c r="M2719" t="str">
        <f t="shared" si="216"/>
        <v/>
      </c>
      <c r="N2719" t="str">
        <f t="shared" si="217"/>
        <v/>
      </c>
      <c r="O2719" t="str">
        <f t="array" ref="O2719">IFERROR(INDEX($L$4:$L$5000,_xlfn.AGGREGATE(15,6,IF($L$4:$L$5000&lt;&gt;"",ROW($L$4:$L$5000)-ROW($L$4)+1,NA()),ROWS($O$4:O2719))),"")</f>
        <v/>
      </c>
      <c r="P2719" t="str">
        <f>IF(O2719="","",IF(INDEX(TabPlayer2[Players],MATCH(P2718,TabPlayer2[Players],0)+1)="",$B$4,INDEX(TabPlayer2[Players],MATCH(P2718,TabPlayer2[Players],0)+1)))</f>
        <v/>
      </c>
      <c r="Q2719" t="str">
        <f t="shared" si="214"/>
        <v/>
      </c>
      <c r="R2719" t="str">
        <f>IF(TabResults[[#This Row],[Games-Periods-Players]]="","",1)</f>
        <v/>
      </c>
    </row>
    <row r="2720" spans="10:18" hidden="1" x14ac:dyDescent="0.25">
      <c r="J2720" s="11" t="str">
        <f t="shared" si="213"/>
        <v/>
      </c>
      <c r="K2720" t="str">
        <f>IF(ROW()-ROW($K$4)+1&gt;COUNTA($J$4:$J$5000)*COUNTA(TabPP[Players playing]),"",INDEX($J$4:$J$5000,INT((ROW()-ROW($K$4))/COUNTA(TabPP[Players playing])+1))&amp;"-"&amp;INDEX(TabPP[Players playing],MOD(ROW()-ROW($K$4),COUNTA(TabPP[Players playing]))+1))</f>
        <v>--</v>
      </c>
      <c r="L2720" t="str">
        <f t="shared" si="215"/>
        <v/>
      </c>
      <c r="M2720" t="str">
        <f t="shared" si="216"/>
        <v/>
      </c>
      <c r="N2720" t="str">
        <f t="shared" si="217"/>
        <v/>
      </c>
      <c r="O2720" t="str">
        <f t="array" ref="O2720">IFERROR(INDEX($L$4:$L$5000,_xlfn.AGGREGATE(15,6,IF($L$4:$L$5000&lt;&gt;"",ROW($L$4:$L$5000)-ROW($L$4)+1,NA()),ROWS($O$4:O2720))),"")</f>
        <v/>
      </c>
      <c r="P2720" t="str">
        <f>IF(O2720="","",IF(INDEX(TabPlayer2[Players],MATCH(P2719,TabPlayer2[Players],0)+1)="",$B$4,INDEX(TabPlayer2[Players],MATCH(P2719,TabPlayer2[Players],0)+1)))</f>
        <v/>
      </c>
      <c r="Q2720" t="str">
        <f t="shared" si="214"/>
        <v/>
      </c>
      <c r="R2720" t="str">
        <f>IF(TabResults[[#This Row],[Games-Periods-Players]]="","",1)</f>
        <v/>
      </c>
    </row>
    <row r="2721" spans="10:18" hidden="1" x14ac:dyDescent="0.25">
      <c r="J2721" s="11" t="str">
        <f t="shared" si="213"/>
        <v/>
      </c>
      <c r="K2721" t="str">
        <f>IF(ROW()-ROW($K$4)+1&gt;COUNTA($J$4:$J$5000)*COUNTA(TabPP[Players playing]),"",INDEX($J$4:$J$5000,INT((ROW()-ROW($K$4))/COUNTA(TabPP[Players playing])+1))&amp;"-"&amp;INDEX(TabPP[Players playing],MOD(ROW()-ROW($K$4),COUNTA(TabPP[Players playing]))+1))</f>
        <v>--</v>
      </c>
      <c r="L2721" t="str">
        <f t="shared" si="215"/>
        <v/>
      </c>
      <c r="M2721" t="str">
        <f t="shared" si="216"/>
        <v/>
      </c>
      <c r="N2721" t="str">
        <f t="shared" si="217"/>
        <v/>
      </c>
      <c r="O2721" t="str">
        <f t="array" ref="O2721">IFERROR(INDEX($L$4:$L$5000,_xlfn.AGGREGATE(15,6,IF($L$4:$L$5000&lt;&gt;"",ROW($L$4:$L$5000)-ROW($L$4)+1,NA()),ROWS($O$4:O2721))),"")</f>
        <v/>
      </c>
      <c r="P2721" t="str">
        <f>IF(O2721="","",IF(INDEX(TabPlayer2[Players],MATCH(P2720,TabPlayer2[Players],0)+1)="",$B$4,INDEX(TabPlayer2[Players],MATCH(P2720,TabPlayer2[Players],0)+1)))</f>
        <v/>
      </c>
      <c r="Q2721" t="str">
        <f t="shared" si="214"/>
        <v/>
      </c>
      <c r="R2721" t="str">
        <f>IF(TabResults[[#This Row],[Games-Periods-Players]]="","",1)</f>
        <v/>
      </c>
    </row>
    <row r="2722" spans="10:18" hidden="1" x14ac:dyDescent="0.25">
      <c r="J2722" s="11" t="str">
        <f t="shared" si="213"/>
        <v/>
      </c>
      <c r="K2722" t="str">
        <f>IF(ROW()-ROW($K$4)+1&gt;COUNTA($J$4:$J$5000)*COUNTA(TabPP[Players playing]),"",INDEX($J$4:$J$5000,INT((ROW()-ROW($K$4))/COUNTA(TabPP[Players playing])+1))&amp;"-"&amp;INDEX(TabPP[Players playing],MOD(ROW()-ROW($K$4),COUNTA(TabPP[Players playing]))+1))</f>
        <v>--</v>
      </c>
      <c r="L2722" t="str">
        <f t="shared" si="215"/>
        <v/>
      </c>
      <c r="M2722" t="str">
        <f t="shared" si="216"/>
        <v/>
      </c>
      <c r="N2722" t="str">
        <f t="shared" si="217"/>
        <v/>
      </c>
      <c r="O2722" t="str">
        <f t="array" ref="O2722">IFERROR(INDEX($L$4:$L$5000,_xlfn.AGGREGATE(15,6,IF($L$4:$L$5000&lt;&gt;"",ROW($L$4:$L$5000)-ROW($L$4)+1,NA()),ROWS($O$4:O2722))),"")</f>
        <v/>
      </c>
      <c r="P2722" t="str">
        <f>IF(O2722="","",IF(INDEX(TabPlayer2[Players],MATCH(P2721,TabPlayer2[Players],0)+1)="",$B$4,INDEX(TabPlayer2[Players],MATCH(P2721,TabPlayer2[Players],0)+1)))</f>
        <v/>
      </c>
      <c r="Q2722" t="str">
        <f t="shared" si="214"/>
        <v/>
      </c>
      <c r="R2722" t="str">
        <f>IF(TabResults[[#This Row],[Games-Periods-Players]]="","",1)</f>
        <v/>
      </c>
    </row>
    <row r="2723" spans="10:18" hidden="1" x14ac:dyDescent="0.25">
      <c r="J2723" s="11" t="str">
        <f t="shared" si="213"/>
        <v/>
      </c>
      <c r="K2723" t="str">
        <f>IF(ROW()-ROW($K$4)+1&gt;COUNTA($J$4:$J$5000)*COUNTA(TabPP[Players playing]),"",INDEX($J$4:$J$5000,INT((ROW()-ROW($K$4))/COUNTA(TabPP[Players playing])+1))&amp;"-"&amp;INDEX(TabPP[Players playing],MOD(ROW()-ROW($K$4),COUNTA(TabPP[Players playing]))+1))</f>
        <v>--</v>
      </c>
      <c r="L2723" t="str">
        <f t="shared" si="215"/>
        <v/>
      </c>
      <c r="M2723" t="str">
        <f t="shared" si="216"/>
        <v/>
      </c>
      <c r="N2723" t="str">
        <f t="shared" si="217"/>
        <v/>
      </c>
      <c r="O2723" t="str">
        <f t="array" ref="O2723">IFERROR(INDEX($L$4:$L$5000,_xlfn.AGGREGATE(15,6,IF($L$4:$L$5000&lt;&gt;"",ROW($L$4:$L$5000)-ROW($L$4)+1,NA()),ROWS($O$4:O2723))),"")</f>
        <v/>
      </c>
      <c r="P2723" t="str">
        <f>IF(O2723="","",IF(INDEX(TabPlayer2[Players],MATCH(P2722,TabPlayer2[Players],0)+1)="",$B$4,INDEX(TabPlayer2[Players],MATCH(P2722,TabPlayer2[Players],0)+1)))</f>
        <v/>
      </c>
      <c r="Q2723" t="str">
        <f t="shared" si="214"/>
        <v/>
      </c>
      <c r="R2723" t="str">
        <f>IF(TabResults[[#This Row],[Games-Periods-Players]]="","",1)</f>
        <v/>
      </c>
    </row>
    <row r="2724" spans="10:18" hidden="1" x14ac:dyDescent="0.25">
      <c r="J2724" s="11" t="str">
        <f t="shared" si="213"/>
        <v/>
      </c>
      <c r="K2724" t="str">
        <f>IF(ROW()-ROW($K$4)+1&gt;COUNTA($J$4:$J$5000)*COUNTA(TabPP[Players playing]),"",INDEX($J$4:$J$5000,INT((ROW()-ROW($K$4))/COUNTA(TabPP[Players playing])+1))&amp;"-"&amp;INDEX(TabPP[Players playing],MOD(ROW()-ROW($K$4),COUNTA(TabPP[Players playing]))+1))</f>
        <v>--PP1</v>
      </c>
      <c r="L2724" t="str">
        <f t="shared" si="215"/>
        <v/>
      </c>
      <c r="M2724" t="str">
        <f t="shared" si="216"/>
        <v/>
      </c>
      <c r="N2724" t="str">
        <f t="shared" si="217"/>
        <v/>
      </c>
      <c r="O2724" t="str">
        <f t="array" ref="O2724">IFERROR(INDEX($L$4:$L$5000,_xlfn.AGGREGATE(15,6,IF($L$4:$L$5000&lt;&gt;"",ROW($L$4:$L$5000)-ROW($L$4)+1,NA()),ROWS($O$4:O2724))),"")</f>
        <v/>
      </c>
      <c r="P2724" t="str">
        <f>IF(O2724="","",IF(INDEX(TabPlayer2[Players],MATCH(P2723,TabPlayer2[Players],0)+1)="",$B$4,INDEX(TabPlayer2[Players],MATCH(P2723,TabPlayer2[Players],0)+1)))</f>
        <v/>
      </c>
      <c r="Q2724" t="str">
        <f t="shared" si="214"/>
        <v/>
      </c>
      <c r="R2724" t="str">
        <f>IF(TabResults[[#This Row],[Games-Periods-Players]]="","",1)</f>
        <v/>
      </c>
    </row>
    <row r="2725" spans="10:18" hidden="1" x14ac:dyDescent="0.25">
      <c r="J2725" s="11" t="str">
        <f t="shared" si="213"/>
        <v/>
      </c>
      <c r="K2725" t="str">
        <f>IF(ROW()-ROW($K$4)+1&gt;COUNTA($J$4:$J$5000)*COUNTA(TabPP[Players playing]),"",INDEX($J$4:$J$5000,INT((ROW()-ROW($K$4))/COUNTA(TabPP[Players playing])+1))&amp;"-"&amp;INDEX(TabPP[Players playing],MOD(ROW()-ROW($K$4),COUNTA(TabPP[Players playing]))+1))</f>
        <v>--PP2</v>
      </c>
      <c r="L2725" t="str">
        <f t="shared" si="215"/>
        <v/>
      </c>
      <c r="M2725" t="str">
        <f t="shared" si="216"/>
        <v/>
      </c>
      <c r="N2725" t="str">
        <f t="shared" si="217"/>
        <v/>
      </c>
      <c r="O2725" t="str">
        <f t="array" ref="O2725">IFERROR(INDEX($L$4:$L$5000,_xlfn.AGGREGATE(15,6,IF($L$4:$L$5000&lt;&gt;"",ROW($L$4:$L$5000)-ROW($L$4)+1,NA()),ROWS($O$4:O2725))),"")</f>
        <v/>
      </c>
      <c r="P2725" t="str">
        <f>IF(O2725="","",IF(INDEX(TabPlayer2[Players],MATCH(P2724,TabPlayer2[Players],0)+1)="",$B$4,INDEX(TabPlayer2[Players],MATCH(P2724,TabPlayer2[Players],0)+1)))</f>
        <v/>
      </c>
      <c r="Q2725" t="str">
        <f t="shared" si="214"/>
        <v/>
      </c>
      <c r="R2725" t="str">
        <f>IF(TabResults[[#This Row],[Games-Periods-Players]]="","",1)</f>
        <v/>
      </c>
    </row>
    <row r="2726" spans="10:18" hidden="1" x14ac:dyDescent="0.25">
      <c r="J2726" s="11" t="str">
        <f t="shared" si="213"/>
        <v/>
      </c>
      <c r="K2726" t="str">
        <f>IF(ROW()-ROW($K$4)+1&gt;COUNTA($J$4:$J$5000)*COUNTA(TabPP[Players playing]),"",INDEX($J$4:$J$5000,INT((ROW()-ROW($K$4))/COUNTA(TabPP[Players playing])+1))&amp;"-"&amp;INDEX(TabPP[Players playing],MOD(ROW()-ROW($K$4),COUNTA(TabPP[Players playing]))+1))</f>
        <v>--PP3</v>
      </c>
      <c r="L2726" t="str">
        <f t="shared" si="215"/>
        <v/>
      </c>
      <c r="M2726" t="str">
        <f t="shared" si="216"/>
        <v/>
      </c>
      <c r="N2726" t="str">
        <f t="shared" si="217"/>
        <v/>
      </c>
      <c r="O2726" t="str">
        <f t="array" ref="O2726">IFERROR(INDEX($L$4:$L$5000,_xlfn.AGGREGATE(15,6,IF($L$4:$L$5000&lt;&gt;"",ROW($L$4:$L$5000)-ROW($L$4)+1,NA()),ROWS($O$4:O2726))),"")</f>
        <v/>
      </c>
      <c r="P2726" t="str">
        <f>IF(O2726="","",IF(INDEX(TabPlayer2[Players],MATCH(P2725,TabPlayer2[Players],0)+1)="",$B$4,INDEX(TabPlayer2[Players],MATCH(P2725,TabPlayer2[Players],0)+1)))</f>
        <v/>
      </c>
      <c r="Q2726" t="str">
        <f t="shared" si="214"/>
        <v/>
      </c>
      <c r="R2726" t="str">
        <f>IF(TabResults[[#This Row],[Games-Periods-Players]]="","",1)</f>
        <v/>
      </c>
    </row>
    <row r="2727" spans="10:18" hidden="1" x14ac:dyDescent="0.25">
      <c r="J2727" s="11" t="str">
        <f t="shared" si="213"/>
        <v/>
      </c>
      <c r="K2727" t="str">
        <f>IF(ROW()-ROW($K$4)+1&gt;COUNTA($J$4:$J$5000)*COUNTA(TabPP[Players playing]),"",INDEX($J$4:$J$5000,INT((ROW()-ROW($K$4))/COUNTA(TabPP[Players playing])+1))&amp;"-"&amp;INDEX(TabPP[Players playing],MOD(ROW()-ROW($K$4),COUNTA(TabPP[Players playing]))+1))</f>
        <v>--PP4</v>
      </c>
      <c r="L2727" t="str">
        <f t="shared" si="215"/>
        <v/>
      </c>
      <c r="M2727" t="str">
        <f t="shared" si="216"/>
        <v/>
      </c>
      <c r="N2727" t="str">
        <f t="shared" si="217"/>
        <v/>
      </c>
      <c r="O2727" t="str">
        <f t="array" ref="O2727">IFERROR(INDEX($L$4:$L$5000,_xlfn.AGGREGATE(15,6,IF($L$4:$L$5000&lt;&gt;"",ROW($L$4:$L$5000)-ROW($L$4)+1,NA()),ROWS($O$4:O2727))),"")</f>
        <v/>
      </c>
      <c r="P2727" t="str">
        <f>IF(O2727="","",IF(INDEX(TabPlayer2[Players],MATCH(P2726,TabPlayer2[Players],0)+1)="",$B$4,INDEX(TabPlayer2[Players],MATCH(P2726,TabPlayer2[Players],0)+1)))</f>
        <v/>
      </c>
      <c r="Q2727" t="str">
        <f t="shared" si="214"/>
        <v/>
      </c>
      <c r="R2727" t="str">
        <f>IF(TabResults[[#This Row],[Games-Periods-Players]]="","",1)</f>
        <v/>
      </c>
    </row>
    <row r="2728" spans="10:18" hidden="1" x14ac:dyDescent="0.25">
      <c r="J2728" s="11" t="str">
        <f t="shared" si="213"/>
        <v/>
      </c>
      <c r="K2728" t="str">
        <f>IF(ROW()-ROW($K$4)+1&gt;COUNTA($J$4:$J$5000)*COUNTA(TabPP[Players playing]),"",INDEX($J$4:$J$5000,INT((ROW()-ROW($K$4))/COUNTA(TabPP[Players playing])+1))&amp;"-"&amp;INDEX(TabPP[Players playing],MOD(ROW()-ROW($K$4),COUNTA(TabPP[Players playing]))+1))</f>
        <v>--PP5</v>
      </c>
      <c r="L2728" t="str">
        <f t="shared" si="215"/>
        <v/>
      </c>
      <c r="M2728" t="str">
        <f t="shared" si="216"/>
        <v/>
      </c>
      <c r="N2728" t="str">
        <f t="shared" si="217"/>
        <v/>
      </c>
      <c r="O2728" t="str">
        <f t="array" ref="O2728">IFERROR(INDEX($L$4:$L$5000,_xlfn.AGGREGATE(15,6,IF($L$4:$L$5000&lt;&gt;"",ROW($L$4:$L$5000)-ROW($L$4)+1,NA()),ROWS($O$4:O2728))),"")</f>
        <v/>
      </c>
      <c r="P2728" t="str">
        <f>IF(O2728="","",IF(INDEX(TabPlayer2[Players],MATCH(P2727,TabPlayer2[Players],0)+1)="",$B$4,INDEX(TabPlayer2[Players],MATCH(P2727,TabPlayer2[Players],0)+1)))</f>
        <v/>
      </c>
      <c r="Q2728" t="str">
        <f t="shared" si="214"/>
        <v/>
      </c>
      <c r="R2728" t="str">
        <f>IF(TabResults[[#This Row],[Games-Periods-Players]]="","",1)</f>
        <v/>
      </c>
    </row>
    <row r="2729" spans="10:18" hidden="1" x14ac:dyDescent="0.25">
      <c r="J2729" s="11" t="str">
        <f t="shared" si="213"/>
        <v/>
      </c>
      <c r="K2729" t="str">
        <f>IF(ROW()-ROW($K$4)+1&gt;COUNTA($J$4:$J$5000)*COUNTA(TabPP[Players playing]),"",INDEX($J$4:$J$5000,INT((ROW()-ROW($K$4))/COUNTA(TabPP[Players playing])+1))&amp;"-"&amp;INDEX(TabPP[Players playing],MOD(ROW()-ROW($K$4),COUNTA(TabPP[Players playing]))+1))</f>
        <v>--</v>
      </c>
      <c r="L2729" t="str">
        <f t="shared" si="215"/>
        <v/>
      </c>
      <c r="M2729" t="str">
        <f t="shared" si="216"/>
        <v/>
      </c>
      <c r="N2729" t="str">
        <f t="shared" si="217"/>
        <v/>
      </c>
      <c r="O2729" t="str">
        <f t="array" ref="O2729">IFERROR(INDEX($L$4:$L$5000,_xlfn.AGGREGATE(15,6,IF($L$4:$L$5000&lt;&gt;"",ROW($L$4:$L$5000)-ROW($L$4)+1,NA()),ROWS($O$4:O2729))),"")</f>
        <v/>
      </c>
      <c r="P2729" t="str">
        <f>IF(O2729="","",IF(INDEX(TabPlayer2[Players],MATCH(P2728,TabPlayer2[Players],0)+1)="",$B$4,INDEX(TabPlayer2[Players],MATCH(P2728,TabPlayer2[Players],0)+1)))</f>
        <v/>
      </c>
      <c r="Q2729" t="str">
        <f t="shared" si="214"/>
        <v/>
      </c>
      <c r="R2729" t="str">
        <f>IF(TabResults[[#This Row],[Games-Periods-Players]]="","",1)</f>
        <v/>
      </c>
    </row>
    <row r="2730" spans="10:18" hidden="1" x14ac:dyDescent="0.25">
      <c r="J2730" s="11" t="str">
        <f t="shared" si="213"/>
        <v/>
      </c>
      <c r="K2730" t="str">
        <f>IF(ROW()-ROW($K$4)+1&gt;COUNTA($J$4:$J$5000)*COUNTA(TabPP[Players playing]),"",INDEX($J$4:$J$5000,INT((ROW()-ROW($K$4))/COUNTA(TabPP[Players playing])+1))&amp;"-"&amp;INDEX(TabPP[Players playing],MOD(ROW()-ROW($K$4),COUNTA(TabPP[Players playing]))+1))</f>
        <v>--</v>
      </c>
      <c r="L2730" t="str">
        <f t="shared" si="215"/>
        <v/>
      </c>
      <c r="M2730" t="str">
        <f t="shared" si="216"/>
        <v/>
      </c>
      <c r="N2730" t="str">
        <f t="shared" si="217"/>
        <v/>
      </c>
      <c r="O2730" t="str">
        <f t="array" ref="O2730">IFERROR(INDEX($L$4:$L$5000,_xlfn.AGGREGATE(15,6,IF($L$4:$L$5000&lt;&gt;"",ROW($L$4:$L$5000)-ROW($L$4)+1,NA()),ROWS($O$4:O2730))),"")</f>
        <v/>
      </c>
      <c r="P2730" t="str">
        <f>IF(O2730="","",IF(INDEX(TabPlayer2[Players],MATCH(P2729,TabPlayer2[Players],0)+1)="",$B$4,INDEX(TabPlayer2[Players],MATCH(P2729,TabPlayer2[Players],0)+1)))</f>
        <v/>
      </c>
      <c r="Q2730" t="str">
        <f t="shared" si="214"/>
        <v/>
      </c>
      <c r="R2730" t="str">
        <f>IF(TabResults[[#This Row],[Games-Periods-Players]]="","",1)</f>
        <v/>
      </c>
    </row>
    <row r="2731" spans="10:18" hidden="1" x14ac:dyDescent="0.25">
      <c r="J2731" s="11" t="str">
        <f t="shared" si="213"/>
        <v/>
      </c>
      <c r="K2731" t="str">
        <f>IF(ROW()-ROW($K$4)+1&gt;COUNTA($J$4:$J$5000)*COUNTA(TabPP[Players playing]),"",INDEX($J$4:$J$5000,INT((ROW()-ROW($K$4))/COUNTA(TabPP[Players playing])+1))&amp;"-"&amp;INDEX(TabPP[Players playing],MOD(ROW()-ROW($K$4),COUNTA(TabPP[Players playing]))+1))</f>
        <v>--</v>
      </c>
      <c r="L2731" t="str">
        <f t="shared" si="215"/>
        <v/>
      </c>
      <c r="M2731" t="str">
        <f t="shared" si="216"/>
        <v/>
      </c>
      <c r="N2731" t="str">
        <f t="shared" si="217"/>
        <v/>
      </c>
      <c r="O2731" t="str">
        <f t="array" ref="O2731">IFERROR(INDEX($L$4:$L$5000,_xlfn.AGGREGATE(15,6,IF($L$4:$L$5000&lt;&gt;"",ROW($L$4:$L$5000)-ROW($L$4)+1,NA()),ROWS($O$4:O2731))),"")</f>
        <v/>
      </c>
      <c r="P2731" t="str">
        <f>IF(O2731="","",IF(INDEX(TabPlayer2[Players],MATCH(P2730,TabPlayer2[Players],0)+1)="",$B$4,INDEX(TabPlayer2[Players],MATCH(P2730,TabPlayer2[Players],0)+1)))</f>
        <v/>
      </c>
      <c r="Q2731" t="str">
        <f t="shared" si="214"/>
        <v/>
      </c>
      <c r="R2731" t="str">
        <f>IF(TabResults[[#This Row],[Games-Periods-Players]]="","",1)</f>
        <v/>
      </c>
    </row>
    <row r="2732" spans="10:18" hidden="1" x14ac:dyDescent="0.25">
      <c r="J2732" s="11" t="str">
        <f t="shared" si="213"/>
        <v/>
      </c>
      <c r="K2732" t="str">
        <f>IF(ROW()-ROW($K$4)+1&gt;COUNTA($J$4:$J$5000)*COUNTA(TabPP[Players playing]),"",INDEX($J$4:$J$5000,INT((ROW()-ROW($K$4))/COUNTA(TabPP[Players playing])+1))&amp;"-"&amp;INDEX(TabPP[Players playing],MOD(ROW()-ROW($K$4),COUNTA(TabPP[Players playing]))+1))</f>
        <v>--</v>
      </c>
      <c r="L2732" t="str">
        <f t="shared" si="215"/>
        <v/>
      </c>
      <c r="M2732" t="str">
        <f t="shared" si="216"/>
        <v/>
      </c>
      <c r="N2732" t="str">
        <f t="shared" si="217"/>
        <v/>
      </c>
      <c r="O2732" t="str">
        <f t="array" ref="O2732">IFERROR(INDEX($L$4:$L$5000,_xlfn.AGGREGATE(15,6,IF($L$4:$L$5000&lt;&gt;"",ROW($L$4:$L$5000)-ROW($L$4)+1,NA()),ROWS($O$4:O2732))),"")</f>
        <v/>
      </c>
      <c r="P2732" t="str">
        <f>IF(O2732="","",IF(INDEX(TabPlayer2[Players],MATCH(P2731,TabPlayer2[Players],0)+1)="",$B$4,INDEX(TabPlayer2[Players],MATCH(P2731,TabPlayer2[Players],0)+1)))</f>
        <v/>
      </c>
      <c r="Q2732" t="str">
        <f t="shared" si="214"/>
        <v/>
      </c>
      <c r="R2732" t="str">
        <f>IF(TabResults[[#This Row],[Games-Periods-Players]]="","",1)</f>
        <v/>
      </c>
    </row>
    <row r="2733" spans="10:18" hidden="1" x14ac:dyDescent="0.25">
      <c r="J2733" s="11" t="str">
        <f t="shared" si="213"/>
        <v/>
      </c>
      <c r="K2733" t="str">
        <f>IF(ROW()-ROW($K$4)+1&gt;COUNTA($J$4:$J$5000)*COUNTA(TabPP[Players playing]),"",INDEX($J$4:$J$5000,INT((ROW()-ROW($K$4))/COUNTA(TabPP[Players playing])+1))&amp;"-"&amp;INDEX(TabPP[Players playing],MOD(ROW()-ROW($K$4),COUNTA(TabPP[Players playing]))+1))</f>
        <v>--</v>
      </c>
      <c r="L2733" t="str">
        <f t="shared" si="215"/>
        <v/>
      </c>
      <c r="M2733" t="str">
        <f t="shared" si="216"/>
        <v/>
      </c>
      <c r="N2733" t="str">
        <f t="shared" si="217"/>
        <v/>
      </c>
      <c r="O2733" t="str">
        <f t="array" ref="O2733">IFERROR(INDEX($L$4:$L$5000,_xlfn.AGGREGATE(15,6,IF($L$4:$L$5000&lt;&gt;"",ROW($L$4:$L$5000)-ROW($L$4)+1,NA()),ROWS($O$4:O2733))),"")</f>
        <v/>
      </c>
      <c r="P2733" t="str">
        <f>IF(O2733="","",IF(INDEX(TabPlayer2[Players],MATCH(P2732,TabPlayer2[Players],0)+1)="",$B$4,INDEX(TabPlayer2[Players],MATCH(P2732,TabPlayer2[Players],0)+1)))</f>
        <v/>
      </c>
      <c r="Q2733" t="str">
        <f t="shared" si="214"/>
        <v/>
      </c>
      <c r="R2733" t="str">
        <f>IF(TabResults[[#This Row],[Games-Periods-Players]]="","",1)</f>
        <v/>
      </c>
    </row>
    <row r="2734" spans="10:18" hidden="1" x14ac:dyDescent="0.25">
      <c r="J2734" s="11" t="str">
        <f t="shared" si="213"/>
        <v/>
      </c>
      <c r="K2734" t="str">
        <f>IF(ROW()-ROW($K$4)+1&gt;COUNTA($J$4:$J$5000)*COUNTA(TabPP[Players playing]),"",INDEX($J$4:$J$5000,INT((ROW()-ROW($K$4))/COUNTA(TabPP[Players playing])+1))&amp;"-"&amp;INDEX(TabPP[Players playing],MOD(ROW()-ROW($K$4),COUNTA(TabPP[Players playing]))+1))</f>
        <v>--</v>
      </c>
      <c r="L2734" t="str">
        <f t="shared" si="215"/>
        <v/>
      </c>
      <c r="M2734" t="str">
        <f t="shared" si="216"/>
        <v/>
      </c>
      <c r="N2734" t="str">
        <f t="shared" si="217"/>
        <v/>
      </c>
      <c r="O2734" t="str">
        <f t="array" ref="O2734">IFERROR(INDEX($L$4:$L$5000,_xlfn.AGGREGATE(15,6,IF($L$4:$L$5000&lt;&gt;"",ROW($L$4:$L$5000)-ROW($L$4)+1,NA()),ROWS($O$4:O2734))),"")</f>
        <v/>
      </c>
      <c r="P2734" t="str">
        <f>IF(O2734="","",IF(INDEX(TabPlayer2[Players],MATCH(P2733,TabPlayer2[Players],0)+1)="",$B$4,INDEX(TabPlayer2[Players],MATCH(P2733,TabPlayer2[Players],0)+1)))</f>
        <v/>
      </c>
      <c r="Q2734" t="str">
        <f t="shared" si="214"/>
        <v/>
      </c>
      <c r="R2734" t="str">
        <f>IF(TabResults[[#This Row],[Games-Periods-Players]]="","",1)</f>
        <v/>
      </c>
    </row>
    <row r="2735" spans="10:18" hidden="1" x14ac:dyDescent="0.25">
      <c r="J2735" s="11" t="str">
        <f t="shared" si="213"/>
        <v/>
      </c>
      <c r="K2735" t="str">
        <f>IF(ROW()-ROW($K$4)+1&gt;COUNTA($J$4:$J$5000)*COUNTA(TabPP[Players playing]),"",INDEX($J$4:$J$5000,INT((ROW()-ROW($K$4))/COUNTA(TabPP[Players playing])+1))&amp;"-"&amp;INDEX(TabPP[Players playing],MOD(ROW()-ROW($K$4),COUNTA(TabPP[Players playing]))+1))</f>
        <v>--</v>
      </c>
      <c r="L2735" t="str">
        <f t="shared" si="215"/>
        <v/>
      </c>
      <c r="M2735" t="str">
        <f t="shared" si="216"/>
        <v/>
      </c>
      <c r="N2735" t="str">
        <f t="shared" si="217"/>
        <v/>
      </c>
      <c r="O2735" t="str">
        <f t="array" ref="O2735">IFERROR(INDEX($L$4:$L$5000,_xlfn.AGGREGATE(15,6,IF($L$4:$L$5000&lt;&gt;"",ROW($L$4:$L$5000)-ROW($L$4)+1,NA()),ROWS($O$4:O2735))),"")</f>
        <v/>
      </c>
      <c r="P2735" t="str">
        <f>IF(O2735="","",IF(INDEX(TabPlayer2[Players],MATCH(P2734,TabPlayer2[Players],0)+1)="",$B$4,INDEX(TabPlayer2[Players],MATCH(P2734,TabPlayer2[Players],0)+1)))</f>
        <v/>
      </c>
      <c r="Q2735" t="str">
        <f t="shared" si="214"/>
        <v/>
      </c>
      <c r="R2735" t="str">
        <f>IF(TabResults[[#This Row],[Games-Periods-Players]]="","",1)</f>
        <v/>
      </c>
    </row>
    <row r="2736" spans="10:18" hidden="1" x14ac:dyDescent="0.25">
      <c r="J2736" s="11" t="str">
        <f t="shared" si="213"/>
        <v/>
      </c>
      <c r="K2736" t="str">
        <f>IF(ROW()-ROW($K$4)+1&gt;COUNTA($J$4:$J$5000)*COUNTA(TabPP[Players playing]),"",INDEX($J$4:$J$5000,INT((ROW()-ROW($K$4))/COUNTA(TabPP[Players playing])+1))&amp;"-"&amp;INDEX(TabPP[Players playing],MOD(ROW()-ROW($K$4),COUNTA(TabPP[Players playing]))+1))</f>
        <v>--</v>
      </c>
      <c r="L2736" t="str">
        <f t="shared" si="215"/>
        <v/>
      </c>
      <c r="M2736" t="str">
        <f t="shared" si="216"/>
        <v/>
      </c>
      <c r="N2736" t="str">
        <f t="shared" si="217"/>
        <v/>
      </c>
      <c r="O2736" t="str">
        <f t="array" ref="O2736">IFERROR(INDEX($L$4:$L$5000,_xlfn.AGGREGATE(15,6,IF($L$4:$L$5000&lt;&gt;"",ROW($L$4:$L$5000)-ROW($L$4)+1,NA()),ROWS($O$4:O2736))),"")</f>
        <v/>
      </c>
      <c r="P2736" t="str">
        <f>IF(O2736="","",IF(INDEX(TabPlayer2[Players],MATCH(P2735,TabPlayer2[Players],0)+1)="",$B$4,INDEX(TabPlayer2[Players],MATCH(P2735,TabPlayer2[Players],0)+1)))</f>
        <v/>
      </c>
      <c r="Q2736" t="str">
        <f t="shared" si="214"/>
        <v/>
      </c>
      <c r="R2736" t="str">
        <f>IF(TabResults[[#This Row],[Games-Periods-Players]]="","",1)</f>
        <v/>
      </c>
    </row>
    <row r="2737" spans="10:18" hidden="1" x14ac:dyDescent="0.25">
      <c r="J2737" s="11" t="str">
        <f t="shared" si="213"/>
        <v/>
      </c>
      <c r="K2737" t="str">
        <f>IF(ROW()-ROW($K$4)+1&gt;COUNTA($J$4:$J$5000)*COUNTA(TabPP[Players playing]),"",INDEX($J$4:$J$5000,INT((ROW()-ROW($K$4))/COUNTA(TabPP[Players playing])+1))&amp;"-"&amp;INDEX(TabPP[Players playing],MOD(ROW()-ROW($K$4),COUNTA(TabPP[Players playing]))+1))</f>
        <v>--</v>
      </c>
      <c r="L2737" t="str">
        <f t="shared" si="215"/>
        <v/>
      </c>
      <c r="M2737" t="str">
        <f t="shared" si="216"/>
        <v/>
      </c>
      <c r="N2737" t="str">
        <f t="shared" si="217"/>
        <v/>
      </c>
      <c r="O2737" t="str">
        <f t="array" ref="O2737">IFERROR(INDEX($L$4:$L$5000,_xlfn.AGGREGATE(15,6,IF($L$4:$L$5000&lt;&gt;"",ROW($L$4:$L$5000)-ROW($L$4)+1,NA()),ROWS($O$4:O2737))),"")</f>
        <v/>
      </c>
      <c r="P2737" t="str">
        <f>IF(O2737="","",IF(INDEX(TabPlayer2[Players],MATCH(P2736,TabPlayer2[Players],0)+1)="",$B$4,INDEX(TabPlayer2[Players],MATCH(P2736,TabPlayer2[Players],0)+1)))</f>
        <v/>
      </c>
      <c r="Q2737" t="str">
        <f t="shared" si="214"/>
        <v/>
      </c>
      <c r="R2737" t="str">
        <f>IF(TabResults[[#This Row],[Games-Periods-Players]]="","",1)</f>
        <v/>
      </c>
    </row>
    <row r="2738" spans="10:18" hidden="1" x14ac:dyDescent="0.25">
      <c r="J2738" s="11" t="str">
        <f t="shared" si="213"/>
        <v/>
      </c>
      <c r="K2738" t="str">
        <f>IF(ROW()-ROW($K$4)+1&gt;COUNTA($J$4:$J$5000)*COUNTA(TabPP[Players playing]),"",INDEX($J$4:$J$5000,INT((ROW()-ROW($K$4))/COUNTA(TabPP[Players playing])+1))&amp;"-"&amp;INDEX(TabPP[Players playing],MOD(ROW()-ROW($K$4),COUNTA(TabPP[Players playing]))+1))</f>
        <v>--</v>
      </c>
      <c r="L2738" t="str">
        <f t="shared" si="215"/>
        <v/>
      </c>
      <c r="M2738" t="str">
        <f t="shared" si="216"/>
        <v/>
      </c>
      <c r="N2738" t="str">
        <f t="shared" si="217"/>
        <v/>
      </c>
      <c r="O2738" t="str">
        <f t="array" ref="O2738">IFERROR(INDEX($L$4:$L$5000,_xlfn.AGGREGATE(15,6,IF($L$4:$L$5000&lt;&gt;"",ROW($L$4:$L$5000)-ROW($L$4)+1,NA()),ROWS($O$4:O2738))),"")</f>
        <v/>
      </c>
      <c r="P2738" t="str">
        <f>IF(O2738="","",IF(INDEX(TabPlayer2[Players],MATCH(P2737,TabPlayer2[Players],0)+1)="",$B$4,INDEX(TabPlayer2[Players],MATCH(P2737,TabPlayer2[Players],0)+1)))</f>
        <v/>
      </c>
      <c r="Q2738" t="str">
        <f t="shared" si="214"/>
        <v/>
      </c>
      <c r="R2738" t="str">
        <f>IF(TabResults[[#This Row],[Games-Periods-Players]]="","",1)</f>
        <v/>
      </c>
    </row>
    <row r="2739" spans="10:18" hidden="1" x14ac:dyDescent="0.25">
      <c r="J2739" s="11" t="str">
        <f t="shared" si="213"/>
        <v/>
      </c>
      <c r="K2739" t="str">
        <f>IF(ROW()-ROW($K$4)+1&gt;COUNTA($J$4:$J$5000)*COUNTA(TabPP[Players playing]),"",INDEX($J$4:$J$5000,INT((ROW()-ROW($K$4))/COUNTA(TabPP[Players playing])+1))&amp;"-"&amp;INDEX(TabPP[Players playing],MOD(ROW()-ROW($K$4),COUNTA(TabPP[Players playing]))+1))</f>
        <v>--</v>
      </c>
      <c r="L2739" t="str">
        <f t="shared" si="215"/>
        <v/>
      </c>
      <c r="M2739" t="str">
        <f t="shared" si="216"/>
        <v/>
      </c>
      <c r="N2739" t="str">
        <f t="shared" si="217"/>
        <v/>
      </c>
      <c r="O2739" t="str">
        <f t="array" ref="O2739">IFERROR(INDEX($L$4:$L$5000,_xlfn.AGGREGATE(15,6,IF($L$4:$L$5000&lt;&gt;"",ROW($L$4:$L$5000)-ROW($L$4)+1,NA()),ROWS($O$4:O2739))),"")</f>
        <v/>
      </c>
      <c r="P2739" t="str">
        <f>IF(O2739="","",IF(INDEX(TabPlayer2[Players],MATCH(P2738,TabPlayer2[Players],0)+1)="",$B$4,INDEX(TabPlayer2[Players],MATCH(P2738,TabPlayer2[Players],0)+1)))</f>
        <v/>
      </c>
      <c r="Q2739" t="str">
        <f t="shared" si="214"/>
        <v/>
      </c>
      <c r="R2739" t="str">
        <f>IF(TabResults[[#This Row],[Games-Periods-Players]]="","",1)</f>
        <v/>
      </c>
    </row>
    <row r="2740" spans="10:18" hidden="1" x14ac:dyDescent="0.25">
      <c r="J2740" s="11" t="str">
        <f t="shared" si="213"/>
        <v/>
      </c>
      <c r="K2740" t="str">
        <f>IF(ROW()-ROW($K$4)+1&gt;COUNTA($J$4:$J$5000)*COUNTA(TabPP[Players playing]),"",INDEX($J$4:$J$5000,INT((ROW()-ROW($K$4))/COUNTA(TabPP[Players playing])+1))&amp;"-"&amp;INDEX(TabPP[Players playing],MOD(ROW()-ROW($K$4),COUNTA(TabPP[Players playing]))+1))</f>
        <v>--</v>
      </c>
      <c r="L2740" t="str">
        <f t="shared" si="215"/>
        <v/>
      </c>
      <c r="M2740" t="str">
        <f t="shared" si="216"/>
        <v/>
      </c>
      <c r="N2740" t="str">
        <f t="shared" si="217"/>
        <v/>
      </c>
      <c r="O2740" t="str">
        <f t="array" ref="O2740">IFERROR(INDEX($L$4:$L$5000,_xlfn.AGGREGATE(15,6,IF($L$4:$L$5000&lt;&gt;"",ROW($L$4:$L$5000)-ROW($L$4)+1,NA()),ROWS($O$4:O2740))),"")</f>
        <v/>
      </c>
      <c r="P2740" t="str">
        <f>IF(O2740="","",IF(INDEX(TabPlayer2[Players],MATCH(P2739,TabPlayer2[Players],0)+1)="",$B$4,INDEX(TabPlayer2[Players],MATCH(P2739,TabPlayer2[Players],0)+1)))</f>
        <v/>
      </c>
      <c r="Q2740" t="str">
        <f t="shared" si="214"/>
        <v/>
      </c>
      <c r="R2740" t="str">
        <f>IF(TabResults[[#This Row],[Games-Periods-Players]]="","",1)</f>
        <v/>
      </c>
    </row>
    <row r="2741" spans="10:18" hidden="1" x14ac:dyDescent="0.25">
      <c r="J2741" s="11" t="str">
        <f t="shared" si="213"/>
        <v/>
      </c>
      <c r="K2741" t="str">
        <f>IF(ROW()-ROW($K$4)+1&gt;COUNTA($J$4:$J$5000)*COUNTA(TabPP[Players playing]),"",INDEX($J$4:$J$5000,INT((ROW()-ROW($K$4))/COUNTA(TabPP[Players playing])+1))&amp;"-"&amp;INDEX(TabPP[Players playing],MOD(ROW()-ROW($K$4),COUNTA(TabPP[Players playing]))+1))</f>
        <v>--</v>
      </c>
      <c r="L2741" t="str">
        <f t="shared" si="215"/>
        <v/>
      </c>
      <c r="M2741" t="str">
        <f t="shared" si="216"/>
        <v/>
      </c>
      <c r="N2741" t="str">
        <f t="shared" si="217"/>
        <v/>
      </c>
      <c r="O2741" t="str">
        <f t="array" ref="O2741">IFERROR(INDEX($L$4:$L$5000,_xlfn.AGGREGATE(15,6,IF($L$4:$L$5000&lt;&gt;"",ROW($L$4:$L$5000)-ROW($L$4)+1,NA()),ROWS($O$4:O2741))),"")</f>
        <v/>
      </c>
      <c r="P2741" t="str">
        <f>IF(O2741="","",IF(INDEX(TabPlayer2[Players],MATCH(P2740,TabPlayer2[Players],0)+1)="",$B$4,INDEX(TabPlayer2[Players],MATCH(P2740,TabPlayer2[Players],0)+1)))</f>
        <v/>
      </c>
      <c r="Q2741" t="str">
        <f t="shared" si="214"/>
        <v/>
      </c>
      <c r="R2741" t="str">
        <f>IF(TabResults[[#This Row],[Games-Periods-Players]]="","",1)</f>
        <v/>
      </c>
    </row>
    <row r="2742" spans="10:18" hidden="1" x14ac:dyDescent="0.25">
      <c r="J2742" s="11" t="str">
        <f t="shared" si="213"/>
        <v/>
      </c>
      <c r="K2742" t="str">
        <f>IF(ROW()-ROW($K$4)+1&gt;COUNTA($J$4:$J$5000)*COUNTA(TabPP[Players playing]),"",INDEX($J$4:$J$5000,INT((ROW()-ROW($K$4))/COUNTA(TabPP[Players playing])+1))&amp;"-"&amp;INDEX(TabPP[Players playing],MOD(ROW()-ROW($K$4),COUNTA(TabPP[Players playing]))+1))</f>
        <v>--</v>
      </c>
      <c r="L2742" t="str">
        <f t="shared" si="215"/>
        <v/>
      </c>
      <c r="M2742" t="str">
        <f t="shared" si="216"/>
        <v/>
      </c>
      <c r="N2742" t="str">
        <f t="shared" si="217"/>
        <v/>
      </c>
      <c r="O2742" t="str">
        <f t="array" ref="O2742">IFERROR(INDEX($L$4:$L$5000,_xlfn.AGGREGATE(15,6,IF($L$4:$L$5000&lt;&gt;"",ROW($L$4:$L$5000)-ROW($L$4)+1,NA()),ROWS($O$4:O2742))),"")</f>
        <v/>
      </c>
      <c r="P2742" t="str">
        <f>IF(O2742="","",IF(INDEX(TabPlayer2[Players],MATCH(P2741,TabPlayer2[Players],0)+1)="",$B$4,INDEX(TabPlayer2[Players],MATCH(P2741,TabPlayer2[Players],0)+1)))</f>
        <v/>
      </c>
      <c r="Q2742" t="str">
        <f t="shared" si="214"/>
        <v/>
      </c>
      <c r="R2742" t="str">
        <f>IF(TabResults[[#This Row],[Games-Periods-Players]]="","",1)</f>
        <v/>
      </c>
    </row>
    <row r="2743" spans="10:18" hidden="1" x14ac:dyDescent="0.25">
      <c r="J2743" s="11" t="str">
        <f t="shared" si="213"/>
        <v/>
      </c>
      <c r="K2743" t="str">
        <f>IF(ROW()-ROW($K$4)+1&gt;COUNTA($J$4:$J$5000)*COUNTA(TabPP[Players playing]),"",INDEX($J$4:$J$5000,INT((ROW()-ROW($K$4))/COUNTA(TabPP[Players playing])+1))&amp;"-"&amp;INDEX(TabPP[Players playing],MOD(ROW()-ROW($K$4),COUNTA(TabPP[Players playing]))+1))</f>
        <v>--</v>
      </c>
      <c r="L2743" t="str">
        <f t="shared" si="215"/>
        <v/>
      </c>
      <c r="M2743" t="str">
        <f t="shared" si="216"/>
        <v/>
      </c>
      <c r="N2743" t="str">
        <f t="shared" si="217"/>
        <v/>
      </c>
      <c r="O2743" t="str">
        <f t="array" ref="O2743">IFERROR(INDEX($L$4:$L$5000,_xlfn.AGGREGATE(15,6,IF($L$4:$L$5000&lt;&gt;"",ROW($L$4:$L$5000)-ROW($L$4)+1,NA()),ROWS($O$4:O2743))),"")</f>
        <v/>
      </c>
      <c r="P2743" t="str">
        <f>IF(O2743="","",IF(INDEX(TabPlayer2[Players],MATCH(P2742,TabPlayer2[Players],0)+1)="",$B$4,INDEX(TabPlayer2[Players],MATCH(P2742,TabPlayer2[Players],0)+1)))</f>
        <v/>
      </c>
      <c r="Q2743" t="str">
        <f t="shared" si="214"/>
        <v/>
      </c>
      <c r="R2743" t="str">
        <f>IF(TabResults[[#This Row],[Games-Periods-Players]]="","",1)</f>
        <v/>
      </c>
    </row>
    <row r="2744" spans="10:18" hidden="1" x14ac:dyDescent="0.25">
      <c r="J2744" s="11" t="str">
        <f t="shared" si="213"/>
        <v/>
      </c>
      <c r="K2744" t="str">
        <f>IF(ROW()-ROW($K$4)+1&gt;COUNTA($J$4:$J$5000)*COUNTA(TabPP[Players playing]),"",INDEX($J$4:$J$5000,INT((ROW()-ROW($K$4))/COUNTA(TabPP[Players playing])+1))&amp;"-"&amp;INDEX(TabPP[Players playing],MOD(ROW()-ROW($K$4),COUNTA(TabPP[Players playing]))+1))</f>
        <v>--PP1</v>
      </c>
      <c r="L2744" t="str">
        <f t="shared" si="215"/>
        <v/>
      </c>
      <c r="M2744" t="str">
        <f t="shared" si="216"/>
        <v/>
      </c>
      <c r="N2744" t="str">
        <f t="shared" si="217"/>
        <v/>
      </c>
      <c r="O2744" t="str">
        <f t="array" ref="O2744">IFERROR(INDEX($L$4:$L$5000,_xlfn.AGGREGATE(15,6,IF($L$4:$L$5000&lt;&gt;"",ROW($L$4:$L$5000)-ROW($L$4)+1,NA()),ROWS($O$4:O2744))),"")</f>
        <v/>
      </c>
      <c r="P2744" t="str">
        <f>IF(O2744="","",IF(INDEX(TabPlayer2[Players],MATCH(P2743,TabPlayer2[Players],0)+1)="",$B$4,INDEX(TabPlayer2[Players],MATCH(P2743,TabPlayer2[Players],0)+1)))</f>
        <v/>
      </c>
      <c r="Q2744" t="str">
        <f t="shared" si="214"/>
        <v/>
      </c>
      <c r="R2744" t="str">
        <f>IF(TabResults[[#This Row],[Games-Periods-Players]]="","",1)</f>
        <v/>
      </c>
    </row>
    <row r="2745" spans="10:18" hidden="1" x14ac:dyDescent="0.25">
      <c r="J2745" s="11" t="str">
        <f t="shared" si="213"/>
        <v/>
      </c>
      <c r="K2745" t="str">
        <f>IF(ROW()-ROW($K$4)+1&gt;COUNTA($J$4:$J$5000)*COUNTA(TabPP[Players playing]),"",INDEX($J$4:$J$5000,INT((ROW()-ROW($K$4))/COUNTA(TabPP[Players playing])+1))&amp;"-"&amp;INDEX(TabPP[Players playing],MOD(ROW()-ROW($K$4),COUNTA(TabPP[Players playing]))+1))</f>
        <v>--PP2</v>
      </c>
      <c r="L2745" t="str">
        <f t="shared" si="215"/>
        <v/>
      </c>
      <c r="M2745" t="str">
        <f t="shared" si="216"/>
        <v/>
      </c>
      <c r="N2745" t="str">
        <f t="shared" si="217"/>
        <v/>
      </c>
      <c r="O2745" t="str">
        <f t="array" ref="O2745">IFERROR(INDEX($L$4:$L$5000,_xlfn.AGGREGATE(15,6,IF($L$4:$L$5000&lt;&gt;"",ROW($L$4:$L$5000)-ROW($L$4)+1,NA()),ROWS($O$4:O2745))),"")</f>
        <v/>
      </c>
      <c r="P2745" t="str">
        <f>IF(O2745="","",IF(INDEX(TabPlayer2[Players],MATCH(P2744,TabPlayer2[Players],0)+1)="",$B$4,INDEX(TabPlayer2[Players],MATCH(P2744,TabPlayer2[Players],0)+1)))</f>
        <v/>
      </c>
      <c r="Q2745" t="str">
        <f t="shared" si="214"/>
        <v/>
      </c>
      <c r="R2745" t="str">
        <f>IF(TabResults[[#This Row],[Games-Periods-Players]]="","",1)</f>
        <v/>
      </c>
    </row>
    <row r="2746" spans="10:18" hidden="1" x14ac:dyDescent="0.25">
      <c r="J2746" s="11" t="str">
        <f t="shared" si="213"/>
        <v/>
      </c>
      <c r="K2746" t="str">
        <f>IF(ROW()-ROW($K$4)+1&gt;COUNTA($J$4:$J$5000)*COUNTA(TabPP[Players playing]),"",INDEX($J$4:$J$5000,INT((ROW()-ROW($K$4))/COUNTA(TabPP[Players playing])+1))&amp;"-"&amp;INDEX(TabPP[Players playing],MOD(ROW()-ROW($K$4),COUNTA(TabPP[Players playing]))+1))</f>
        <v>--PP3</v>
      </c>
      <c r="L2746" t="str">
        <f t="shared" si="215"/>
        <v/>
      </c>
      <c r="M2746" t="str">
        <f t="shared" si="216"/>
        <v/>
      </c>
      <c r="N2746" t="str">
        <f t="shared" si="217"/>
        <v/>
      </c>
      <c r="O2746" t="str">
        <f t="array" ref="O2746">IFERROR(INDEX($L$4:$L$5000,_xlfn.AGGREGATE(15,6,IF($L$4:$L$5000&lt;&gt;"",ROW($L$4:$L$5000)-ROW($L$4)+1,NA()),ROWS($O$4:O2746))),"")</f>
        <v/>
      </c>
      <c r="P2746" t="str">
        <f>IF(O2746="","",IF(INDEX(TabPlayer2[Players],MATCH(P2745,TabPlayer2[Players],0)+1)="",$B$4,INDEX(TabPlayer2[Players],MATCH(P2745,TabPlayer2[Players],0)+1)))</f>
        <v/>
      </c>
      <c r="Q2746" t="str">
        <f t="shared" si="214"/>
        <v/>
      </c>
      <c r="R2746" t="str">
        <f>IF(TabResults[[#This Row],[Games-Periods-Players]]="","",1)</f>
        <v/>
      </c>
    </row>
    <row r="2747" spans="10:18" hidden="1" x14ac:dyDescent="0.25">
      <c r="J2747" s="11" t="str">
        <f t="shared" si="213"/>
        <v/>
      </c>
      <c r="K2747" t="str">
        <f>IF(ROW()-ROW($K$4)+1&gt;COUNTA($J$4:$J$5000)*COUNTA(TabPP[Players playing]),"",INDEX($J$4:$J$5000,INT((ROW()-ROW($K$4))/COUNTA(TabPP[Players playing])+1))&amp;"-"&amp;INDEX(TabPP[Players playing],MOD(ROW()-ROW($K$4),COUNTA(TabPP[Players playing]))+1))</f>
        <v>--PP4</v>
      </c>
      <c r="L2747" t="str">
        <f t="shared" si="215"/>
        <v/>
      </c>
      <c r="M2747" t="str">
        <f t="shared" si="216"/>
        <v/>
      </c>
      <c r="N2747" t="str">
        <f t="shared" si="217"/>
        <v/>
      </c>
      <c r="O2747" t="str">
        <f t="array" ref="O2747">IFERROR(INDEX($L$4:$L$5000,_xlfn.AGGREGATE(15,6,IF($L$4:$L$5000&lt;&gt;"",ROW($L$4:$L$5000)-ROW($L$4)+1,NA()),ROWS($O$4:O2747))),"")</f>
        <v/>
      </c>
      <c r="P2747" t="str">
        <f>IF(O2747="","",IF(INDEX(TabPlayer2[Players],MATCH(P2746,TabPlayer2[Players],0)+1)="",$B$4,INDEX(TabPlayer2[Players],MATCH(P2746,TabPlayer2[Players],0)+1)))</f>
        <v/>
      </c>
      <c r="Q2747" t="str">
        <f t="shared" si="214"/>
        <v/>
      </c>
      <c r="R2747" t="str">
        <f>IF(TabResults[[#This Row],[Games-Periods-Players]]="","",1)</f>
        <v/>
      </c>
    </row>
    <row r="2748" spans="10:18" hidden="1" x14ac:dyDescent="0.25">
      <c r="J2748" s="11" t="str">
        <f t="shared" si="213"/>
        <v/>
      </c>
      <c r="K2748" t="str">
        <f>IF(ROW()-ROW($K$4)+1&gt;COUNTA($J$4:$J$5000)*COUNTA(TabPP[Players playing]),"",INDEX($J$4:$J$5000,INT((ROW()-ROW($K$4))/COUNTA(TabPP[Players playing])+1))&amp;"-"&amp;INDEX(TabPP[Players playing],MOD(ROW()-ROW($K$4),COUNTA(TabPP[Players playing]))+1))</f>
        <v>--PP5</v>
      </c>
      <c r="L2748" t="str">
        <f t="shared" si="215"/>
        <v/>
      </c>
      <c r="M2748" t="str">
        <f t="shared" si="216"/>
        <v/>
      </c>
      <c r="N2748" t="str">
        <f t="shared" si="217"/>
        <v/>
      </c>
      <c r="O2748" t="str">
        <f t="array" ref="O2748">IFERROR(INDEX($L$4:$L$5000,_xlfn.AGGREGATE(15,6,IF($L$4:$L$5000&lt;&gt;"",ROW($L$4:$L$5000)-ROW($L$4)+1,NA()),ROWS($O$4:O2748))),"")</f>
        <v/>
      </c>
      <c r="P2748" t="str">
        <f>IF(O2748="","",IF(INDEX(TabPlayer2[Players],MATCH(P2747,TabPlayer2[Players],0)+1)="",$B$4,INDEX(TabPlayer2[Players],MATCH(P2747,TabPlayer2[Players],0)+1)))</f>
        <v/>
      </c>
      <c r="Q2748" t="str">
        <f t="shared" si="214"/>
        <v/>
      </c>
      <c r="R2748" t="str">
        <f>IF(TabResults[[#This Row],[Games-Periods-Players]]="","",1)</f>
        <v/>
      </c>
    </row>
    <row r="2749" spans="10:18" hidden="1" x14ac:dyDescent="0.25">
      <c r="J2749" s="11" t="str">
        <f t="shared" si="213"/>
        <v/>
      </c>
      <c r="K2749" t="str">
        <f>IF(ROW()-ROW($K$4)+1&gt;COUNTA($J$4:$J$5000)*COUNTA(TabPP[Players playing]),"",INDEX($J$4:$J$5000,INT((ROW()-ROW($K$4))/COUNTA(TabPP[Players playing])+1))&amp;"-"&amp;INDEX(TabPP[Players playing],MOD(ROW()-ROW($K$4),COUNTA(TabPP[Players playing]))+1))</f>
        <v>--</v>
      </c>
      <c r="L2749" t="str">
        <f t="shared" si="215"/>
        <v/>
      </c>
      <c r="M2749" t="str">
        <f t="shared" si="216"/>
        <v/>
      </c>
      <c r="N2749" t="str">
        <f t="shared" si="217"/>
        <v/>
      </c>
      <c r="O2749" t="str">
        <f t="array" ref="O2749">IFERROR(INDEX($L$4:$L$5000,_xlfn.AGGREGATE(15,6,IF($L$4:$L$5000&lt;&gt;"",ROW($L$4:$L$5000)-ROW($L$4)+1,NA()),ROWS($O$4:O2749))),"")</f>
        <v/>
      </c>
      <c r="P2749" t="str">
        <f>IF(O2749="","",IF(INDEX(TabPlayer2[Players],MATCH(P2748,TabPlayer2[Players],0)+1)="",$B$4,INDEX(TabPlayer2[Players],MATCH(P2748,TabPlayer2[Players],0)+1)))</f>
        <v/>
      </c>
      <c r="Q2749" t="str">
        <f t="shared" si="214"/>
        <v/>
      </c>
      <c r="R2749" t="str">
        <f>IF(TabResults[[#This Row],[Games-Periods-Players]]="","",1)</f>
        <v/>
      </c>
    </row>
    <row r="2750" spans="10:18" hidden="1" x14ac:dyDescent="0.25">
      <c r="J2750" s="11" t="str">
        <f t="shared" si="213"/>
        <v/>
      </c>
      <c r="K2750" t="str">
        <f>IF(ROW()-ROW($K$4)+1&gt;COUNTA($J$4:$J$5000)*COUNTA(TabPP[Players playing]),"",INDEX($J$4:$J$5000,INT((ROW()-ROW($K$4))/COUNTA(TabPP[Players playing])+1))&amp;"-"&amp;INDEX(TabPP[Players playing],MOD(ROW()-ROW($K$4),COUNTA(TabPP[Players playing]))+1))</f>
        <v>--</v>
      </c>
      <c r="L2750" t="str">
        <f t="shared" si="215"/>
        <v/>
      </c>
      <c r="M2750" t="str">
        <f t="shared" si="216"/>
        <v/>
      </c>
      <c r="N2750" t="str">
        <f t="shared" si="217"/>
        <v/>
      </c>
      <c r="O2750" t="str">
        <f t="array" ref="O2750">IFERROR(INDEX($L$4:$L$5000,_xlfn.AGGREGATE(15,6,IF($L$4:$L$5000&lt;&gt;"",ROW($L$4:$L$5000)-ROW($L$4)+1,NA()),ROWS($O$4:O2750))),"")</f>
        <v/>
      </c>
      <c r="P2750" t="str">
        <f>IF(O2750="","",IF(INDEX(TabPlayer2[Players],MATCH(P2749,TabPlayer2[Players],0)+1)="",$B$4,INDEX(TabPlayer2[Players],MATCH(P2749,TabPlayer2[Players],0)+1)))</f>
        <v/>
      </c>
      <c r="Q2750" t="str">
        <f t="shared" si="214"/>
        <v/>
      </c>
      <c r="R2750" t="str">
        <f>IF(TabResults[[#This Row],[Games-Periods-Players]]="","",1)</f>
        <v/>
      </c>
    </row>
    <row r="2751" spans="10:18" hidden="1" x14ac:dyDescent="0.25">
      <c r="J2751" s="11" t="str">
        <f t="shared" si="213"/>
        <v/>
      </c>
      <c r="K2751" t="str">
        <f>IF(ROW()-ROW($K$4)+1&gt;COUNTA($J$4:$J$5000)*COUNTA(TabPP[Players playing]),"",INDEX($J$4:$J$5000,INT((ROW()-ROW($K$4))/COUNTA(TabPP[Players playing])+1))&amp;"-"&amp;INDEX(TabPP[Players playing],MOD(ROW()-ROW($K$4),COUNTA(TabPP[Players playing]))+1))</f>
        <v>--</v>
      </c>
      <c r="L2751" t="str">
        <f t="shared" si="215"/>
        <v/>
      </c>
      <c r="M2751" t="str">
        <f t="shared" si="216"/>
        <v/>
      </c>
      <c r="N2751" t="str">
        <f t="shared" si="217"/>
        <v/>
      </c>
      <c r="O2751" t="str">
        <f t="array" ref="O2751">IFERROR(INDEX($L$4:$L$5000,_xlfn.AGGREGATE(15,6,IF($L$4:$L$5000&lt;&gt;"",ROW($L$4:$L$5000)-ROW($L$4)+1,NA()),ROWS($O$4:O2751))),"")</f>
        <v/>
      </c>
      <c r="P2751" t="str">
        <f>IF(O2751="","",IF(INDEX(TabPlayer2[Players],MATCH(P2750,TabPlayer2[Players],0)+1)="",$B$4,INDEX(TabPlayer2[Players],MATCH(P2750,TabPlayer2[Players],0)+1)))</f>
        <v/>
      </c>
      <c r="Q2751" t="str">
        <f t="shared" si="214"/>
        <v/>
      </c>
      <c r="R2751" t="str">
        <f>IF(TabResults[[#This Row],[Games-Periods-Players]]="","",1)</f>
        <v/>
      </c>
    </row>
    <row r="2752" spans="10:18" hidden="1" x14ac:dyDescent="0.25">
      <c r="J2752" s="11" t="str">
        <f t="shared" si="213"/>
        <v/>
      </c>
      <c r="K2752" t="str">
        <f>IF(ROW()-ROW($K$4)+1&gt;COUNTA($J$4:$J$5000)*COUNTA(TabPP[Players playing]),"",INDEX($J$4:$J$5000,INT((ROW()-ROW($K$4))/COUNTA(TabPP[Players playing])+1))&amp;"-"&amp;INDEX(TabPP[Players playing],MOD(ROW()-ROW($K$4),COUNTA(TabPP[Players playing]))+1))</f>
        <v>--</v>
      </c>
      <c r="L2752" t="str">
        <f t="shared" si="215"/>
        <v/>
      </c>
      <c r="M2752" t="str">
        <f t="shared" si="216"/>
        <v/>
      </c>
      <c r="N2752" t="str">
        <f t="shared" si="217"/>
        <v/>
      </c>
      <c r="O2752" t="str">
        <f t="array" ref="O2752">IFERROR(INDEX($L$4:$L$5000,_xlfn.AGGREGATE(15,6,IF($L$4:$L$5000&lt;&gt;"",ROW($L$4:$L$5000)-ROW($L$4)+1,NA()),ROWS($O$4:O2752))),"")</f>
        <v/>
      </c>
      <c r="P2752" t="str">
        <f>IF(O2752="","",IF(INDEX(TabPlayer2[Players],MATCH(P2751,TabPlayer2[Players],0)+1)="",$B$4,INDEX(TabPlayer2[Players],MATCH(P2751,TabPlayer2[Players],0)+1)))</f>
        <v/>
      </c>
      <c r="Q2752" t="str">
        <f t="shared" si="214"/>
        <v/>
      </c>
      <c r="R2752" t="str">
        <f>IF(TabResults[[#This Row],[Games-Periods-Players]]="","",1)</f>
        <v/>
      </c>
    </row>
    <row r="2753" spans="10:18" hidden="1" x14ac:dyDescent="0.25">
      <c r="J2753" s="11" t="str">
        <f t="shared" si="213"/>
        <v/>
      </c>
      <c r="K2753" t="str">
        <f>IF(ROW()-ROW($K$4)+1&gt;COUNTA($J$4:$J$5000)*COUNTA(TabPP[Players playing]),"",INDEX($J$4:$J$5000,INT((ROW()-ROW($K$4))/COUNTA(TabPP[Players playing])+1))&amp;"-"&amp;INDEX(TabPP[Players playing],MOD(ROW()-ROW($K$4),COUNTA(TabPP[Players playing]))+1))</f>
        <v>--</v>
      </c>
      <c r="L2753" t="str">
        <f t="shared" si="215"/>
        <v/>
      </c>
      <c r="M2753" t="str">
        <f t="shared" si="216"/>
        <v/>
      </c>
      <c r="N2753" t="str">
        <f t="shared" si="217"/>
        <v/>
      </c>
      <c r="O2753" t="str">
        <f t="array" ref="O2753">IFERROR(INDEX($L$4:$L$5000,_xlfn.AGGREGATE(15,6,IF($L$4:$L$5000&lt;&gt;"",ROW($L$4:$L$5000)-ROW($L$4)+1,NA()),ROWS($O$4:O2753))),"")</f>
        <v/>
      </c>
      <c r="P2753" t="str">
        <f>IF(O2753="","",IF(INDEX(TabPlayer2[Players],MATCH(P2752,TabPlayer2[Players],0)+1)="",$B$4,INDEX(TabPlayer2[Players],MATCH(P2752,TabPlayer2[Players],0)+1)))</f>
        <v/>
      </c>
      <c r="Q2753" t="str">
        <f t="shared" si="214"/>
        <v/>
      </c>
      <c r="R2753" t="str">
        <f>IF(TabResults[[#This Row],[Games-Periods-Players]]="","",1)</f>
        <v/>
      </c>
    </row>
    <row r="2754" spans="10:18" hidden="1" x14ac:dyDescent="0.25">
      <c r="J2754" s="11" t="str">
        <f t="shared" si="213"/>
        <v/>
      </c>
      <c r="K2754" t="str">
        <f>IF(ROW()-ROW($K$4)+1&gt;COUNTA($J$4:$J$5000)*COUNTA(TabPP[Players playing]),"",INDEX($J$4:$J$5000,INT((ROW()-ROW($K$4))/COUNTA(TabPP[Players playing])+1))&amp;"-"&amp;INDEX(TabPP[Players playing],MOD(ROW()-ROW($K$4),COUNTA(TabPP[Players playing]))+1))</f>
        <v>--</v>
      </c>
      <c r="L2754" t="str">
        <f t="shared" si="215"/>
        <v/>
      </c>
      <c r="M2754" t="str">
        <f t="shared" si="216"/>
        <v/>
      </c>
      <c r="N2754" t="str">
        <f t="shared" si="217"/>
        <v/>
      </c>
      <c r="O2754" t="str">
        <f t="array" ref="O2754">IFERROR(INDEX($L$4:$L$5000,_xlfn.AGGREGATE(15,6,IF($L$4:$L$5000&lt;&gt;"",ROW($L$4:$L$5000)-ROW($L$4)+1,NA()),ROWS($O$4:O2754))),"")</f>
        <v/>
      </c>
      <c r="P2754" t="str">
        <f>IF(O2754="","",IF(INDEX(TabPlayer2[Players],MATCH(P2753,TabPlayer2[Players],0)+1)="",$B$4,INDEX(TabPlayer2[Players],MATCH(P2753,TabPlayer2[Players],0)+1)))</f>
        <v/>
      </c>
      <c r="Q2754" t="str">
        <f t="shared" si="214"/>
        <v/>
      </c>
      <c r="R2754" t="str">
        <f>IF(TabResults[[#This Row],[Games-Periods-Players]]="","",1)</f>
        <v/>
      </c>
    </row>
    <row r="2755" spans="10:18" hidden="1" x14ac:dyDescent="0.25">
      <c r="J2755" s="11" t="str">
        <f t="shared" si="213"/>
        <v/>
      </c>
      <c r="K2755" t="str">
        <f>IF(ROW()-ROW($K$4)+1&gt;COUNTA($J$4:$J$5000)*COUNTA(TabPP[Players playing]),"",INDEX($J$4:$J$5000,INT((ROW()-ROW($K$4))/COUNTA(TabPP[Players playing])+1))&amp;"-"&amp;INDEX(TabPP[Players playing],MOD(ROW()-ROW($K$4),COUNTA(TabPP[Players playing]))+1))</f>
        <v>--</v>
      </c>
      <c r="L2755" t="str">
        <f t="shared" si="215"/>
        <v/>
      </c>
      <c r="M2755" t="str">
        <f t="shared" si="216"/>
        <v/>
      </c>
      <c r="N2755" t="str">
        <f t="shared" si="217"/>
        <v/>
      </c>
      <c r="O2755" t="str">
        <f t="array" ref="O2755">IFERROR(INDEX($L$4:$L$5000,_xlfn.AGGREGATE(15,6,IF($L$4:$L$5000&lt;&gt;"",ROW($L$4:$L$5000)-ROW($L$4)+1,NA()),ROWS($O$4:O2755))),"")</f>
        <v/>
      </c>
      <c r="P2755" t="str">
        <f>IF(O2755="","",IF(INDEX(TabPlayer2[Players],MATCH(P2754,TabPlayer2[Players],0)+1)="",$B$4,INDEX(TabPlayer2[Players],MATCH(P2754,TabPlayer2[Players],0)+1)))</f>
        <v/>
      </c>
      <c r="Q2755" t="str">
        <f t="shared" si="214"/>
        <v/>
      </c>
      <c r="R2755" t="str">
        <f>IF(TabResults[[#This Row],[Games-Periods-Players]]="","",1)</f>
        <v/>
      </c>
    </row>
    <row r="2756" spans="10:18" hidden="1" x14ac:dyDescent="0.25">
      <c r="J2756" s="11" t="str">
        <f t="shared" ref="J2756:J2819" si="218">IF(ROW()-ROW($J$4)+1&gt;COUNTA($D$4:$D$23)*COUNTA($F$4:$F$23),"",INDEX($D$4:$D$23,INT((ROW()-ROW($J$4))/COUNTA($F$4:$F$23)+1))&amp;"-"&amp;INDEX($F$4:$F$23,MOD(ROW()-ROW($J$4),COUNTA($F$4:$F$23))+1))</f>
        <v/>
      </c>
      <c r="K2756" t="str">
        <f>IF(ROW()-ROW($K$4)+1&gt;COUNTA($J$4:$J$5000)*COUNTA(TabPP[Players playing]),"",INDEX($J$4:$J$5000,INT((ROW()-ROW($K$4))/COUNTA(TabPP[Players playing])+1))&amp;"-"&amp;INDEX(TabPP[Players playing],MOD(ROW()-ROW($K$4),COUNTA(TabPP[Players playing]))+1))</f>
        <v>--</v>
      </c>
      <c r="L2756" t="str">
        <f t="shared" si="215"/>
        <v/>
      </c>
      <c r="M2756" t="str">
        <f t="shared" si="216"/>
        <v/>
      </c>
      <c r="N2756" t="str">
        <f t="shared" si="217"/>
        <v/>
      </c>
      <c r="O2756" t="str">
        <f t="array" ref="O2756">IFERROR(INDEX($L$4:$L$5000,_xlfn.AGGREGATE(15,6,IF($L$4:$L$5000&lt;&gt;"",ROW($L$4:$L$5000)-ROW($L$4)+1,NA()),ROWS($O$4:O2756))),"")</f>
        <v/>
      </c>
      <c r="P2756" t="str">
        <f>IF(O2756="","",IF(INDEX(TabPlayer2[Players],MATCH(P2755,TabPlayer2[Players],0)+1)="",$B$4,INDEX(TabPlayer2[Players],MATCH(P2755,TabPlayer2[Players],0)+1)))</f>
        <v/>
      </c>
      <c r="Q2756" t="str">
        <f t="shared" ref="Q2756:Q2819" si="219">IF(O2756="","",M2756&amp;"-"&amp;N2756&amp;"-"&amp;P2756)</f>
        <v/>
      </c>
      <c r="R2756" t="str">
        <f>IF(TabResults[[#This Row],[Games-Periods-Players]]="","",1)</f>
        <v/>
      </c>
    </row>
    <row r="2757" spans="10:18" hidden="1" x14ac:dyDescent="0.25">
      <c r="J2757" s="11" t="str">
        <f t="shared" si="218"/>
        <v/>
      </c>
      <c r="K2757" t="str">
        <f>IF(ROW()-ROW($K$4)+1&gt;COUNTA($J$4:$J$5000)*COUNTA(TabPP[Players playing]),"",INDEX($J$4:$J$5000,INT((ROW()-ROW($K$4))/COUNTA(TabPP[Players playing])+1))&amp;"-"&amp;INDEX(TabPP[Players playing],MOD(ROW()-ROW($K$4),COUNTA(TabPP[Players playing]))+1))</f>
        <v>--</v>
      </c>
      <c r="L2757" t="str">
        <f t="shared" ref="L2757:L2820" si="220">IF(LEN(K2757)&gt;=9,K2757,"")</f>
        <v/>
      </c>
      <c r="M2757" t="str">
        <f t="shared" ref="M2757:M2820" si="221">TRIM(LEFT(SUBSTITUTE(O2757,"-",REPT(" ",LEN(O2757))),LEN(O2757)))</f>
        <v/>
      </c>
      <c r="N2757" t="str">
        <f t="shared" ref="N2757:N2820" si="222">TRIM(MID(SUBSTITUTE(O2757,"-",REPT(" ",LEN(O2757))),(2-1)*LEN(O2757)+1,LEN(O2757)))</f>
        <v/>
      </c>
      <c r="O2757" t="str">
        <f t="array" ref="O2757">IFERROR(INDEX($L$4:$L$5000,_xlfn.AGGREGATE(15,6,IF($L$4:$L$5000&lt;&gt;"",ROW($L$4:$L$5000)-ROW($L$4)+1,NA()),ROWS($O$4:O2757))),"")</f>
        <v/>
      </c>
      <c r="P2757" t="str">
        <f>IF(O2757="","",IF(INDEX(TabPlayer2[Players],MATCH(P2756,TabPlayer2[Players],0)+1)="",$B$4,INDEX(TabPlayer2[Players],MATCH(P2756,TabPlayer2[Players],0)+1)))</f>
        <v/>
      </c>
      <c r="Q2757" t="str">
        <f t="shared" si="219"/>
        <v/>
      </c>
      <c r="R2757" t="str">
        <f>IF(TabResults[[#This Row],[Games-Periods-Players]]="","",1)</f>
        <v/>
      </c>
    </row>
    <row r="2758" spans="10:18" hidden="1" x14ac:dyDescent="0.25">
      <c r="J2758" s="11" t="str">
        <f t="shared" si="218"/>
        <v/>
      </c>
      <c r="K2758" t="str">
        <f>IF(ROW()-ROW($K$4)+1&gt;COUNTA($J$4:$J$5000)*COUNTA(TabPP[Players playing]),"",INDEX($J$4:$J$5000,INT((ROW()-ROW($K$4))/COUNTA(TabPP[Players playing])+1))&amp;"-"&amp;INDEX(TabPP[Players playing],MOD(ROW()-ROW($K$4),COUNTA(TabPP[Players playing]))+1))</f>
        <v>--</v>
      </c>
      <c r="L2758" t="str">
        <f t="shared" si="220"/>
        <v/>
      </c>
      <c r="M2758" t="str">
        <f t="shared" si="221"/>
        <v/>
      </c>
      <c r="N2758" t="str">
        <f t="shared" si="222"/>
        <v/>
      </c>
      <c r="O2758" t="str">
        <f t="array" ref="O2758">IFERROR(INDEX($L$4:$L$5000,_xlfn.AGGREGATE(15,6,IF($L$4:$L$5000&lt;&gt;"",ROW($L$4:$L$5000)-ROW($L$4)+1,NA()),ROWS($O$4:O2758))),"")</f>
        <v/>
      </c>
      <c r="P2758" t="str">
        <f>IF(O2758="","",IF(INDEX(TabPlayer2[Players],MATCH(P2757,TabPlayer2[Players],0)+1)="",$B$4,INDEX(TabPlayer2[Players],MATCH(P2757,TabPlayer2[Players],0)+1)))</f>
        <v/>
      </c>
      <c r="Q2758" t="str">
        <f t="shared" si="219"/>
        <v/>
      </c>
      <c r="R2758" t="str">
        <f>IF(TabResults[[#This Row],[Games-Periods-Players]]="","",1)</f>
        <v/>
      </c>
    </row>
    <row r="2759" spans="10:18" hidden="1" x14ac:dyDescent="0.25">
      <c r="J2759" s="11" t="str">
        <f t="shared" si="218"/>
        <v/>
      </c>
      <c r="K2759" t="str">
        <f>IF(ROW()-ROW($K$4)+1&gt;COUNTA($J$4:$J$5000)*COUNTA(TabPP[Players playing]),"",INDEX($J$4:$J$5000,INT((ROW()-ROW($K$4))/COUNTA(TabPP[Players playing])+1))&amp;"-"&amp;INDEX(TabPP[Players playing],MOD(ROW()-ROW($K$4),COUNTA(TabPP[Players playing]))+1))</f>
        <v>--</v>
      </c>
      <c r="L2759" t="str">
        <f t="shared" si="220"/>
        <v/>
      </c>
      <c r="M2759" t="str">
        <f t="shared" si="221"/>
        <v/>
      </c>
      <c r="N2759" t="str">
        <f t="shared" si="222"/>
        <v/>
      </c>
      <c r="O2759" t="str">
        <f t="array" ref="O2759">IFERROR(INDEX($L$4:$L$5000,_xlfn.AGGREGATE(15,6,IF($L$4:$L$5000&lt;&gt;"",ROW($L$4:$L$5000)-ROW($L$4)+1,NA()),ROWS($O$4:O2759))),"")</f>
        <v/>
      </c>
      <c r="P2759" t="str">
        <f>IF(O2759="","",IF(INDEX(TabPlayer2[Players],MATCH(P2758,TabPlayer2[Players],0)+1)="",$B$4,INDEX(TabPlayer2[Players],MATCH(P2758,TabPlayer2[Players],0)+1)))</f>
        <v/>
      </c>
      <c r="Q2759" t="str">
        <f t="shared" si="219"/>
        <v/>
      </c>
      <c r="R2759" t="str">
        <f>IF(TabResults[[#This Row],[Games-Periods-Players]]="","",1)</f>
        <v/>
      </c>
    </row>
    <row r="2760" spans="10:18" hidden="1" x14ac:dyDescent="0.25">
      <c r="J2760" s="11" t="str">
        <f t="shared" si="218"/>
        <v/>
      </c>
      <c r="K2760" t="str">
        <f>IF(ROW()-ROW($K$4)+1&gt;COUNTA($J$4:$J$5000)*COUNTA(TabPP[Players playing]),"",INDEX($J$4:$J$5000,INT((ROW()-ROW($K$4))/COUNTA(TabPP[Players playing])+1))&amp;"-"&amp;INDEX(TabPP[Players playing],MOD(ROW()-ROW($K$4),COUNTA(TabPP[Players playing]))+1))</f>
        <v>--</v>
      </c>
      <c r="L2760" t="str">
        <f t="shared" si="220"/>
        <v/>
      </c>
      <c r="M2760" t="str">
        <f t="shared" si="221"/>
        <v/>
      </c>
      <c r="N2760" t="str">
        <f t="shared" si="222"/>
        <v/>
      </c>
      <c r="O2760" t="str">
        <f t="array" ref="O2760">IFERROR(INDEX($L$4:$L$5000,_xlfn.AGGREGATE(15,6,IF($L$4:$L$5000&lt;&gt;"",ROW($L$4:$L$5000)-ROW($L$4)+1,NA()),ROWS($O$4:O2760))),"")</f>
        <v/>
      </c>
      <c r="P2760" t="str">
        <f>IF(O2760="","",IF(INDEX(TabPlayer2[Players],MATCH(P2759,TabPlayer2[Players],0)+1)="",$B$4,INDEX(TabPlayer2[Players],MATCH(P2759,TabPlayer2[Players],0)+1)))</f>
        <v/>
      </c>
      <c r="Q2760" t="str">
        <f t="shared" si="219"/>
        <v/>
      </c>
      <c r="R2760" t="str">
        <f>IF(TabResults[[#This Row],[Games-Periods-Players]]="","",1)</f>
        <v/>
      </c>
    </row>
    <row r="2761" spans="10:18" hidden="1" x14ac:dyDescent="0.25">
      <c r="J2761" s="11" t="str">
        <f t="shared" si="218"/>
        <v/>
      </c>
      <c r="K2761" t="str">
        <f>IF(ROW()-ROW($K$4)+1&gt;COUNTA($J$4:$J$5000)*COUNTA(TabPP[Players playing]),"",INDEX($J$4:$J$5000,INT((ROW()-ROW($K$4))/COUNTA(TabPP[Players playing])+1))&amp;"-"&amp;INDEX(TabPP[Players playing],MOD(ROW()-ROW($K$4),COUNTA(TabPP[Players playing]))+1))</f>
        <v>--</v>
      </c>
      <c r="L2761" t="str">
        <f t="shared" si="220"/>
        <v/>
      </c>
      <c r="M2761" t="str">
        <f t="shared" si="221"/>
        <v/>
      </c>
      <c r="N2761" t="str">
        <f t="shared" si="222"/>
        <v/>
      </c>
      <c r="O2761" t="str">
        <f t="array" ref="O2761">IFERROR(INDEX($L$4:$L$5000,_xlfn.AGGREGATE(15,6,IF($L$4:$L$5000&lt;&gt;"",ROW($L$4:$L$5000)-ROW($L$4)+1,NA()),ROWS($O$4:O2761))),"")</f>
        <v/>
      </c>
      <c r="P2761" t="str">
        <f>IF(O2761="","",IF(INDEX(TabPlayer2[Players],MATCH(P2760,TabPlayer2[Players],0)+1)="",$B$4,INDEX(TabPlayer2[Players],MATCH(P2760,TabPlayer2[Players],0)+1)))</f>
        <v/>
      </c>
      <c r="Q2761" t="str">
        <f t="shared" si="219"/>
        <v/>
      </c>
      <c r="R2761" t="str">
        <f>IF(TabResults[[#This Row],[Games-Periods-Players]]="","",1)</f>
        <v/>
      </c>
    </row>
    <row r="2762" spans="10:18" hidden="1" x14ac:dyDescent="0.25">
      <c r="J2762" s="11" t="str">
        <f t="shared" si="218"/>
        <v/>
      </c>
      <c r="K2762" t="str">
        <f>IF(ROW()-ROW($K$4)+1&gt;COUNTA($J$4:$J$5000)*COUNTA(TabPP[Players playing]),"",INDEX($J$4:$J$5000,INT((ROW()-ROW($K$4))/COUNTA(TabPP[Players playing])+1))&amp;"-"&amp;INDEX(TabPP[Players playing],MOD(ROW()-ROW($K$4),COUNTA(TabPP[Players playing]))+1))</f>
        <v>--</v>
      </c>
      <c r="L2762" t="str">
        <f t="shared" si="220"/>
        <v/>
      </c>
      <c r="M2762" t="str">
        <f t="shared" si="221"/>
        <v/>
      </c>
      <c r="N2762" t="str">
        <f t="shared" si="222"/>
        <v/>
      </c>
      <c r="O2762" t="str">
        <f t="array" ref="O2762">IFERROR(INDEX($L$4:$L$5000,_xlfn.AGGREGATE(15,6,IF($L$4:$L$5000&lt;&gt;"",ROW($L$4:$L$5000)-ROW($L$4)+1,NA()),ROWS($O$4:O2762))),"")</f>
        <v/>
      </c>
      <c r="P2762" t="str">
        <f>IF(O2762="","",IF(INDEX(TabPlayer2[Players],MATCH(P2761,TabPlayer2[Players],0)+1)="",$B$4,INDEX(TabPlayer2[Players],MATCH(P2761,TabPlayer2[Players],0)+1)))</f>
        <v/>
      </c>
      <c r="Q2762" t="str">
        <f t="shared" si="219"/>
        <v/>
      </c>
      <c r="R2762" t="str">
        <f>IF(TabResults[[#This Row],[Games-Periods-Players]]="","",1)</f>
        <v/>
      </c>
    </row>
    <row r="2763" spans="10:18" hidden="1" x14ac:dyDescent="0.25">
      <c r="J2763" s="11" t="str">
        <f t="shared" si="218"/>
        <v/>
      </c>
      <c r="K2763" t="str">
        <f>IF(ROW()-ROW($K$4)+1&gt;COUNTA($J$4:$J$5000)*COUNTA(TabPP[Players playing]),"",INDEX($J$4:$J$5000,INT((ROW()-ROW($K$4))/COUNTA(TabPP[Players playing])+1))&amp;"-"&amp;INDEX(TabPP[Players playing],MOD(ROW()-ROW($K$4),COUNTA(TabPP[Players playing]))+1))</f>
        <v>--</v>
      </c>
      <c r="L2763" t="str">
        <f t="shared" si="220"/>
        <v/>
      </c>
      <c r="M2763" t="str">
        <f t="shared" si="221"/>
        <v/>
      </c>
      <c r="N2763" t="str">
        <f t="shared" si="222"/>
        <v/>
      </c>
      <c r="O2763" t="str">
        <f t="array" ref="O2763">IFERROR(INDEX($L$4:$L$5000,_xlfn.AGGREGATE(15,6,IF($L$4:$L$5000&lt;&gt;"",ROW($L$4:$L$5000)-ROW($L$4)+1,NA()),ROWS($O$4:O2763))),"")</f>
        <v/>
      </c>
      <c r="P2763" t="str">
        <f>IF(O2763="","",IF(INDEX(TabPlayer2[Players],MATCH(P2762,TabPlayer2[Players],0)+1)="",$B$4,INDEX(TabPlayer2[Players],MATCH(P2762,TabPlayer2[Players],0)+1)))</f>
        <v/>
      </c>
      <c r="Q2763" t="str">
        <f t="shared" si="219"/>
        <v/>
      </c>
      <c r="R2763" t="str">
        <f>IF(TabResults[[#This Row],[Games-Periods-Players]]="","",1)</f>
        <v/>
      </c>
    </row>
    <row r="2764" spans="10:18" hidden="1" x14ac:dyDescent="0.25">
      <c r="J2764" s="11" t="str">
        <f t="shared" si="218"/>
        <v/>
      </c>
      <c r="K2764" t="str">
        <f>IF(ROW()-ROW($K$4)+1&gt;COUNTA($J$4:$J$5000)*COUNTA(TabPP[Players playing]),"",INDEX($J$4:$J$5000,INT((ROW()-ROW($K$4))/COUNTA(TabPP[Players playing])+1))&amp;"-"&amp;INDEX(TabPP[Players playing],MOD(ROW()-ROW($K$4),COUNTA(TabPP[Players playing]))+1))</f>
        <v>--PP1</v>
      </c>
      <c r="L2764" t="str">
        <f t="shared" si="220"/>
        <v/>
      </c>
      <c r="M2764" t="str">
        <f t="shared" si="221"/>
        <v/>
      </c>
      <c r="N2764" t="str">
        <f t="shared" si="222"/>
        <v/>
      </c>
      <c r="O2764" t="str">
        <f t="array" ref="O2764">IFERROR(INDEX($L$4:$L$5000,_xlfn.AGGREGATE(15,6,IF($L$4:$L$5000&lt;&gt;"",ROW($L$4:$L$5000)-ROW($L$4)+1,NA()),ROWS($O$4:O2764))),"")</f>
        <v/>
      </c>
      <c r="P2764" t="str">
        <f>IF(O2764="","",IF(INDEX(TabPlayer2[Players],MATCH(P2763,TabPlayer2[Players],0)+1)="",$B$4,INDEX(TabPlayer2[Players],MATCH(P2763,TabPlayer2[Players],0)+1)))</f>
        <v/>
      </c>
      <c r="Q2764" t="str">
        <f t="shared" si="219"/>
        <v/>
      </c>
      <c r="R2764" t="str">
        <f>IF(TabResults[[#This Row],[Games-Periods-Players]]="","",1)</f>
        <v/>
      </c>
    </row>
    <row r="2765" spans="10:18" hidden="1" x14ac:dyDescent="0.25">
      <c r="J2765" s="11" t="str">
        <f t="shared" si="218"/>
        <v/>
      </c>
      <c r="K2765" t="str">
        <f>IF(ROW()-ROW($K$4)+1&gt;COUNTA($J$4:$J$5000)*COUNTA(TabPP[Players playing]),"",INDEX($J$4:$J$5000,INT((ROW()-ROW($K$4))/COUNTA(TabPP[Players playing])+1))&amp;"-"&amp;INDEX(TabPP[Players playing],MOD(ROW()-ROW($K$4),COUNTA(TabPP[Players playing]))+1))</f>
        <v>--PP2</v>
      </c>
      <c r="L2765" t="str">
        <f t="shared" si="220"/>
        <v/>
      </c>
      <c r="M2765" t="str">
        <f t="shared" si="221"/>
        <v/>
      </c>
      <c r="N2765" t="str">
        <f t="shared" si="222"/>
        <v/>
      </c>
      <c r="O2765" t="str">
        <f t="array" ref="O2765">IFERROR(INDEX($L$4:$L$5000,_xlfn.AGGREGATE(15,6,IF($L$4:$L$5000&lt;&gt;"",ROW($L$4:$L$5000)-ROW($L$4)+1,NA()),ROWS($O$4:O2765))),"")</f>
        <v/>
      </c>
      <c r="P2765" t="str">
        <f>IF(O2765="","",IF(INDEX(TabPlayer2[Players],MATCH(P2764,TabPlayer2[Players],0)+1)="",$B$4,INDEX(TabPlayer2[Players],MATCH(P2764,TabPlayer2[Players],0)+1)))</f>
        <v/>
      </c>
      <c r="Q2765" t="str">
        <f t="shared" si="219"/>
        <v/>
      </c>
      <c r="R2765" t="str">
        <f>IF(TabResults[[#This Row],[Games-Periods-Players]]="","",1)</f>
        <v/>
      </c>
    </row>
    <row r="2766" spans="10:18" hidden="1" x14ac:dyDescent="0.25">
      <c r="J2766" s="11" t="str">
        <f t="shared" si="218"/>
        <v/>
      </c>
      <c r="K2766" t="str">
        <f>IF(ROW()-ROW($K$4)+1&gt;COUNTA($J$4:$J$5000)*COUNTA(TabPP[Players playing]),"",INDEX($J$4:$J$5000,INT((ROW()-ROW($K$4))/COUNTA(TabPP[Players playing])+1))&amp;"-"&amp;INDEX(TabPP[Players playing],MOD(ROW()-ROW($K$4),COUNTA(TabPP[Players playing]))+1))</f>
        <v>--PP3</v>
      </c>
      <c r="L2766" t="str">
        <f t="shared" si="220"/>
        <v/>
      </c>
      <c r="M2766" t="str">
        <f t="shared" si="221"/>
        <v/>
      </c>
      <c r="N2766" t="str">
        <f t="shared" si="222"/>
        <v/>
      </c>
      <c r="O2766" t="str">
        <f t="array" ref="O2766">IFERROR(INDEX($L$4:$L$5000,_xlfn.AGGREGATE(15,6,IF($L$4:$L$5000&lt;&gt;"",ROW($L$4:$L$5000)-ROW($L$4)+1,NA()),ROWS($O$4:O2766))),"")</f>
        <v/>
      </c>
      <c r="P2766" t="str">
        <f>IF(O2766="","",IF(INDEX(TabPlayer2[Players],MATCH(P2765,TabPlayer2[Players],0)+1)="",$B$4,INDEX(TabPlayer2[Players],MATCH(P2765,TabPlayer2[Players],0)+1)))</f>
        <v/>
      </c>
      <c r="Q2766" t="str">
        <f t="shared" si="219"/>
        <v/>
      </c>
      <c r="R2766" t="str">
        <f>IF(TabResults[[#This Row],[Games-Periods-Players]]="","",1)</f>
        <v/>
      </c>
    </row>
    <row r="2767" spans="10:18" hidden="1" x14ac:dyDescent="0.25">
      <c r="J2767" s="11" t="str">
        <f t="shared" si="218"/>
        <v/>
      </c>
      <c r="K2767" t="str">
        <f>IF(ROW()-ROW($K$4)+1&gt;COUNTA($J$4:$J$5000)*COUNTA(TabPP[Players playing]),"",INDEX($J$4:$J$5000,INT((ROW()-ROW($K$4))/COUNTA(TabPP[Players playing])+1))&amp;"-"&amp;INDEX(TabPP[Players playing],MOD(ROW()-ROW($K$4),COUNTA(TabPP[Players playing]))+1))</f>
        <v>--PP4</v>
      </c>
      <c r="L2767" t="str">
        <f t="shared" si="220"/>
        <v/>
      </c>
      <c r="M2767" t="str">
        <f t="shared" si="221"/>
        <v/>
      </c>
      <c r="N2767" t="str">
        <f t="shared" si="222"/>
        <v/>
      </c>
      <c r="O2767" t="str">
        <f t="array" ref="O2767">IFERROR(INDEX($L$4:$L$5000,_xlfn.AGGREGATE(15,6,IF($L$4:$L$5000&lt;&gt;"",ROW($L$4:$L$5000)-ROW($L$4)+1,NA()),ROWS($O$4:O2767))),"")</f>
        <v/>
      </c>
      <c r="P2767" t="str">
        <f>IF(O2767="","",IF(INDEX(TabPlayer2[Players],MATCH(P2766,TabPlayer2[Players],0)+1)="",$B$4,INDEX(TabPlayer2[Players],MATCH(P2766,TabPlayer2[Players],0)+1)))</f>
        <v/>
      </c>
      <c r="Q2767" t="str">
        <f t="shared" si="219"/>
        <v/>
      </c>
      <c r="R2767" t="str">
        <f>IF(TabResults[[#This Row],[Games-Periods-Players]]="","",1)</f>
        <v/>
      </c>
    </row>
    <row r="2768" spans="10:18" hidden="1" x14ac:dyDescent="0.25">
      <c r="J2768" s="11" t="str">
        <f t="shared" si="218"/>
        <v/>
      </c>
      <c r="K2768" t="str">
        <f>IF(ROW()-ROW($K$4)+1&gt;COUNTA($J$4:$J$5000)*COUNTA(TabPP[Players playing]),"",INDEX($J$4:$J$5000,INT((ROW()-ROW($K$4))/COUNTA(TabPP[Players playing])+1))&amp;"-"&amp;INDEX(TabPP[Players playing],MOD(ROW()-ROW($K$4),COUNTA(TabPP[Players playing]))+1))</f>
        <v>--PP5</v>
      </c>
      <c r="L2768" t="str">
        <f t="shared" si="220"/>
        <v/>
      </c>
      <c r="M2768" t="str">
        <f t="shared" si="221"/>
        <v/>
      </c>
      <c r="N2768" t="str">
        <f t="shared" si="222"/>
        <v/>
      </c>
      <c r="O2768" t="str">
        <f t="array" ref="O2768">IFERROR(INDEX($L$4:$L$5000,_xlfn.AGGREGATE(15,6,IF($L$4:$L$5000&lt;&gt;"",ROW($L$4:$L$5000)-ROW($L$4)+1,NA()),ROWS($O$4:O2768))),"")</f>
        <v/>
      </c>
      <c r="P2768" t="str">
        <f>IF(O2768="","",IF(INDEX(TabPlayer2[Players],MATCH(P2767,TabPlayer2[Players],0)+1)="",$B$4,INDEX(TabPlayer2[Players],MATCH(P2767,TabPlayer2[Players],0)+1)))</f>
        <v/>
      </c>
      <c r="Q2768" t="str">
        <f t="shared" si="219"/>
        <v/>
      </c>
      <c r="R2768" t="str">
        <f>IF(TabResults[[#This Row],[Games-Periods-Players]]="","",1)</f>
        <v/>
      </c>
    </row>
    <row r="2769" spans="10:18" hidden="1" x14ac:dyDescent="0.25">
      <c r="J2769" s="11" t="str">
        <f t="shared" si="218"/>
        <v/>
      </c>
      <c r="K2769" t="str">
        <f>IF(ROW()-ROW($K$4)+1&gt;COUNTA($J$4:$J$5000)*COUNTA(TabPP[Players playing]),"",INDEX($J$4:$J$5000,INT((ROW()-ROW($K$4))/COUNTA(TabPP[Players playing])+1))&amp;"-"&amp;INDEX(TabPP[Players playing],MOD(ROW()-ROW($K$4),COUNTA(TabPP[Players playing]))+1))</f>
        <v>--</v>
      </c>
      <c r="L2769" t="str">
        <f t="shared" si="220"/>
        <v/>
      </c>
      <c r="M2769" t="str">
        <f t="shared" si="221"/>
        <v/>
      </c>
      <c r="N2769" t="str">
        <f t="shared" si="222"/>
        <v/>
      </c>
      <c r="O2769" t="str">
        <f t="array" ref="O2769">IFERROR(INDEX($L$4:$L$5000,_xlfn.AGGREGATE(15,6,IF($L$4:$L$5000&lt;&gt;"",ROW($L$4:$L$5000)-ROW($L$4)+1,NA()),ROWS($O$4:O2769))),"")</f>
        <v/>
      </c>
      <c r="P2769" t="str">
        <f>IF(O2769="","",IF(INDEX(TabPlayer2[Players],MATCH(P2768,TabPlayer2[Players],0)+1)="",$B$4,INDEX(TabPlayer2[Players],MATCH(P2768,TabPlayer2[Players],0)+1)))</f>
        <v/>
      </c>
      <c r="Q2769" t="str">
        <f t="shared" si="219"/>
        <v/>
      </c>
      <c r="R2769" t="str">
        <f>IF(TabResults[[#This Row],[Games-Periods-Players]]="","",1)</f>
        <v/>
      </c>
    </row>
    <row r="2770" spans="10:18" hidden="1" x14ac:dyDescent="0.25">
      <c r="J2770" s="11" t="str">
        <f t="shared" si="218"/>
        <v/>
      </c>
      <c r="K2770" t="str">
        <f>IF(ROW()-ROW($K$4)+1&gt;COUNTA($J$4:$J$5000)*COUNTA(TabPP[Players playing]),"",INDEX($J$4:$J$5000,INT((ROW()-ROW($K$4))/COUNTA(TabPP[Players playing])+1))&amp;"-"&amp;INDEX(TabPP[Players playing],MOD(ROW()-ROW($K$4),COUNTA(TabPP[Players playing]))+1))</f>
        <v>--</v>
      </c>
      <c r="L2770" t="str">
        <f t="shared" si="220"/>
        <v/>
      </c>
      <c r="M2770" t="str">
        <f t="shared" si="221"/>
        <v/>
      </c>
      <c r="N2770" t="str">
        <f t="shared" si="222"/>
        <v/>
      </c>
      <c r="O2770" t="str">
        <f t="array" ref="O2770">IFERROR(INDEX($L$4:$L$5000,_xlfn.AGGREGATE(15,6,IF($L$4:$L$5000&lt;&gt;"",ROW($L$4:$L$5000)-ROW($L$4)+1,NA()),ROWS($O$4:O2770))),"")</f>
        <v/>
      </c>
      <c r="P2770" t="str">
        <f>IF(O2770="","",IF(INDEX(TabPlayer2[Players],MATCH(P2769,TabPlayer2[Players],0)+1)="",$B$4,INDEX(TabPlayer2[Players],MATCH(P2769,TabPlayer2[Players],0)+1)))</f>
        <v/>
      </c>
      <c r="Q2770" t="str">
        <f t="shared" si="219"/>
        <v/>
      </c>
      <c r="R2770" t="str">
        <f>IF(TabResults[[#This Row],[Games-Periods-Players]]="","",1)</f>
        <v/>
      </c>
    </row>
    <row r="2771" spans="10:18" hidden="1" x14ac:dyDescent="0.25">
      <c r="J2771" s="11" t="str">
        <f t="shared" si="218"/>
        <v/>
      </c>
      <c r="K2771" t="str">
        <f>IF(ROW()-ROW($K$4)+1&gt;COUNTA($J$4:$J$5000)*COUNTA(TabPP[Players playing]),"",INDEX($J$4:$J$5000,INT((ROW()-ROW($K$4))/COUNTA(TabPP[Players playing])+1))&amp;"-"&amp;INDEX(TabPP[Players playing],MOD(ROW()-ROW($K$4),COUNTA(TabPP[Players playing]))+1))</f>
        <v>--</v>
      </c>
      <c r="L2771" t="str">
        <f t="shared" si="220"/>
        <v/>
      </c>
      <c r="M2771" t="str">
        <f t="shared" si="221"/>
        <v/>
      </c>
      <c r="N2771" t="str">
        <f t="shared" si="222"/>
        <v/>
      </c>
      <c r="O2771" t="str">
        <f t="array" ref="O2771">IFERROR(INDEX($L$4:$L$5000,_xlfn.AGGREGATE(15,6,IF($L$4:$L$5000&lt;&gt;"",ROW($L$4:$L$5000)-ROW($L$4)+1,NA()),ROWS($O$4:O2771))),"")</f>
        <v/>
      </c>
      <c r="P2771" t="str">
        <f>IF(O2771="","",IF(INDEX(TabPlayer2[Players],MATCH(P2770,TabPlayer2[Players],0)+1)="",$B$4,INDEX(TabPlayer2[Players],MATCH(P2770,TabPlayer2[Players],0)+1)))</f>
        <v/>
      </c>
      <c r="Q2771" t="str">
        <f t="shared" si="219"/>
        <v/>
      </c>
      <c r="R2771" t="str">
        <f>IF(TabResults[[#This Row],[Games-Periods-Players]]="","",1)</f>
        <v/>
      </c>
    </row>
    <row r="2772" spans="10:18" hidden="1" x14ac:dyDescent="0.25">
      <c r="J2772" s="11" t="str">
        <f t="shared" si="218"/>
        <v/>
      </c>
      <c r="K2772" t="str">
        <f>IF(ROW()-ROW($K$4)+1&gt;COUNTA($J$4:$J$5000)*COUNTA(TabPP[Players playing]),"",INDEX($J$4:$J$5000,INT((ROW()-ROW($K$4))/COUNTA(TabPP[Players playing])+1))&amp;"-"&amp;INDEX(TabPP[Players playing],MOD(ROW()-ROW($K$4),COUNTA(TabPP[Players playing]))+1))</f>
        <v>--</v>
      </c>
      <c r="L2772" t="str">
        <f t="shared" si="220"/>
        <v/>
      </c>
      <c r="M2772" t="str">
        <f t="shared" si="221"/>
        <v/>
      </c>
      <c r="N2772" t="str">
        <f t="shared" si="222"/>
        <v/>
      </c>
      <c r="O2772" t="str">
        <f t="array" ref="O2772">IFERROR(INDEX($L$4:$L$5000,_xlfn.AGGREGATE(15,6,IF($L$4:$L$5000&lt;&gt;"",ROW($L$4:$L$5000)-ROW($L$4)+1,NA()),ROWS($O$4:O2772))),"")</f>
        <v/>
      </c>
      <c r="P2772" t="str">
        <f>IF(O2772="","",IF(INDEX(TabPlayer2[Players],MATCH(P2771,TabPlayer2[Players],0)+1)="",$B$4,INDEX(TabPlayer2[Players],MATCH(P2771,TabPlayer2[Players],0)+1)))</f>
        <v/>
      </c>
      <c r="Q2772" t="str">
        <f t="shared" si="219"/>
        <v/>
      </c>
      <c r="R2772" t="str">
        <f>IF(TabResults[[#This Row],[Games-Periods-Players]]="","",1)</f>
        <v/>
      </c>
    </row>
    <row r="2773" spans="10:18" hidden="1" x14ac:dyDescent="0.25">
      <c r="J2773" s="11" t="str">
        <f t="shared" si="218"/>
        <v/>
      </c>
      <c r="K2773" t="str">
        <f>IF(ROW()-ROW($K$4)+1&gt;COUNTA($J$4:$J$5000)*COUNTA(TabPP[Players playing]),"",INDEX($J$4:$J$5000,INT((ROW()-ROW($K$4))/COUNTA(TabPP[Players playing])+1))&amp;"-"&amp;INDEX(TabPP[Players playing],MOD(ROW()-ROW($K$4),COUNTA(TabPP[Players playing]))+1))</f>
        <v>--</v>
      </c>
      <c r="L2773" t="str">
        <f t="shared" si="220"/>
        <v/>
      </c>
      <c r="M2773" t="str">
        <f t="shared" si="221"/>
        <v/>
      </c>
      <c r="N2773" t="str">
        <f t="shared" si="222"/>
        <v/>
      </c>
      <c r="O2773" t="str">
        <f t="array" ref="O2773">IFERROR(INDEX($L$4:$L$5000,_xlfn.AGGREGATE(15,6,IF($L$4:$L$5000&lt;&gt;"",ROW($L$4:$L$5000)-ROW($L$4)+1,NA()),ROWS($O$4:O2773))),"")</f>
        <v/>
      </c>
      <c r="P2773" t="str">
        <f>IF(O2773="","",IF(INDEX(TabPlayer2[Players],MATCH(P2772,TabPlayer2[Players],0)+1)="",$B$4,INDEX(TabPlayer2[Players],MATCH(P2772,TabPlayer2[Players],0)+1)))</f>
        <v/>
      </c>
      <c r="Q2773" t="str">
        <f t="shared" si="219"/>
        <v/>
      </c>
      <c r="R2773" t="str">
        <f>IF(TabResults[[#This Row],[Games-Periods-Players]]="","",1)</f>
        <v/>
      </c>
    </row>
    <row r="2774" spans="10:18" hidden="1" x14ac:dyDescent="0.25">
      <c r="J2774" s="11" t="str">
        <f t="shared" si="218"/>
        <v/>
      </c>
      <c r="K2774" t="str">
        <f>IF(ROW()-ROW($K$4)+1&gt;COUNTA($J$4:$J$5000)*COUNTA(TabPP[Players playing]),"",INDEX($J$4:$J$5000,INT((ROW()-ROW($K$4))/COUNTA(TabPP[Players playing])+1))&amp;"-"&amp;INDEX(TabPP[Players playing],MOD(ROW()-ROW($K$4),COUNTA(TabPP[Players playing]))+1))</f>
        <v>--</v>
      </c>
      <c r="L2774" t="str">
        <f t="shared" si="220"/>
        <v/>
      </c>
      <c r="M2774" t="str">
        <f t="shared" si="221"/>
        <v/>
      </c>
      <c r="N2774" t="str">
        <f t="shared" si="222"/>
        <v/>
      </c>
      <c r="O2774" t="str">
        <f t="array" ref="O2774">IFERROR(INDEX($L$4:$L$5000,_xlfn.AGGREGATE(15,6,IF($L$4:$L$5000&lt;&gt;"",ROW($L$4:$L$5000)-ROW($L$4)+1,NA()),ROWS($O$4:O2774))),"")</f>
        <v/>
      </c>
      <c r="P2774" t="str">
        <f>IF(O2774="","",IF(INDEX(TabPlayer2[Players],MATCH(P2773,TabPlayer2[Players],0)+1)="",$B$4,INDEX(TabPlayer2[Players],MATCH(P2773,TabPlayer2[Players],0)+1)))</f>
        <v/>
      </c>
      <c r="Q2774" t="str">
        <f t="shared" si="219"/>
        <v/>
      </c>
      <c r="R2774" t="str">
        <f>IF(TabResults[[#This Row],[Games-Periods-Players]]="","",1)</f>
        <v/>
      </c>
    </row>
    <row r="2775" spans="10:18" hidden="1" x14ac:dyDescent="0.25">
      <c r="J2775" s="11" t="str">
        <f t="shared" si="218"/>
        <v/>
      </c>
      <c r="K2775" t="str">
        <f>IF(ROW()-ROW($K$4)+1&gt;COUNTA($J$4:$J$5000)*COUNTA(TabPP[Players playing]),"",INDEX($J$4:$J$5000,INT((ROW()-ROW($K$4))/COUNTA(TabPP[Players playing])+1))&amp;"-"&amp;INDEX(TabPP[Players playing],MOD(ROW()-ROW($K$4),COUNTA(TabPP[Players playing]))+1))</f>
        <v>--</v>
      </c>
      <c r="L2775" t="str">
        <f t="shared" si="220"/>
        <v/>
      </c>
      <c r="M2775" t="str">
        <f t="shared" si="221"/>
        <v/>
      </c>
      <c r="N2775" t="str">
        <f t="shared" si="222"/>
        <v/>
      </c>
      <c r="O2775" t="str">
        <f t="array" ref="O2775">IFERROR(INDEX($L$4:$L$5000,_xlfn.AGGREGATE(15,6,IF($L$4:$L$5000&lt;&gt;"",ROW($L$4:$L$5000)-ROW($L$4)+1,NA()),ROWS($O$4:O2775))),"")</f>
        <v/>
      </c>
      <c r="P2775" t="str">
        <f>IF(O2775="","",IF(INDEX(TabPlayer2[Players],MATCH(P2774,TabPlayer2[Players],0)+1)="",$B$4,INDEX(TabPlayer2[Players],MATCH(P2774,TabPlayer2[Players],0)+1)))</f>
        <v/>
      </c>
      <c r="Q2775" t="str">
        <f t="shared" si="219"/>
        <v/>
      </c>
      <c r="R2775" t="str">
        <f>IF(TabResults[[#This Row],[Games-Periods-Players]]="","",1)</f>
        <v/>
      </c>
    </row>
    <row r="2776" spans="10:18" hidden="1" x14ac:dyDescent="0.25">
      <c r="J2776" s="11" t="str">
        <f t="shared" si="218"/>
        <v/>
      </c>
      <c r="K2776" t="str">
        <f>IF(ROW()-ROW($K$4)+1&gt;COUNTA($J$4:$J$5000)*COUNTA(TabPP[Players playing]),"",INDEX($J$4:$J$5000,INT((ROW()-ROW($K$4))/COUNTA(TabPP[Players playing])+1))&amp;"-"&amp;INDEX(TabPP[Players playing],MOD(ROW()-ROW($K$4),COUNTA(TabPP[Players playing]))+1))</f>
        <v>--</v>
      </c>
      <c r="L2776" t="str">
        <f t="shared" si="220"/>
        <v/>
      </c>
      <c r="M2776" t="str">
        <f t="shared" si="221"/>
        <v/>
      </c>
      <c r="N2776" t="str">
        <f t="shared" si="222"/>
        <v/>
      </c>
      <c r="O2776" t="str">
        <f t="array" ref="O2776">IFERROR(INDEX($L$4:$L$5000,_xlfn.AGGREGATE(15,6,IF($L$4:$L$5000&lt;&gt;"",ROW($L$4:$L$5000)-ROW($L$4)+1,NA()),ROWS($O$4:O2776))),"")</f>
        <v/>
      </c>
      <c r="P2776" t="str">
        <f>IF(O2776="","",IF(INDEX(TabPlayer2[Players],MATCH(P2775,TabPlayer2[Players],0)+1)="",$B$4,INDEX(TabPlayer2[Players],MATCH(P2775,TabPlayer2[Players],0)+1)))</f>
        <v/>
      </c>
      <c r="Q2776" t="str">
        <f t="shared" si="219"/>
        <v/>
      </c>
      <c r="R2776" t="str">
        <f>IF(TabResults[[#This Row],[Games-Periods-Players]]="","",1)</f>
        <v/>
      </c>
    </row>
    <row r="2777" spans="10:18" hidden="1" x14ac:dyDescent="0.25">
      <c r="J2777" s="11" t="str">
        <f t="shared" si="218"/>
        <v/>
      </c>
      <c r="K2777" t="str">
        <f>IF(ROW()-ROW($K$4)+1&gt;COUNTA($J$4:$J$5000)*COUNTA(TabPP[Players playing]),"",INDEX($J$4:$J$5000,INT((ROW()-ROW($K$4))/COUNTA(TabPP[Players playing])+1))&amp;"-"&amp;INDEX(TabPP[Players playing],MOD(ROW()-ROW($K$4),COUNTA(TabPP[Players playing]))+1))</f>
        <v>--</v>
      </c>
      <c r="L2777" t="str">
        <f t="shared" si="220"/>
        <v/>
      </c>
      <c r="M2777" t="str">
        <f t="shared" si="221"/>
        <v/>
      </c>
      <c r="N2777" t="str">
        <f t="shared" si="222"/>
        <v/>
      </c>
      <c r="O2777" t="str">
        <f t="array" ref="O2777">IFERROR(INDEX($L$4:$L$5000,_xlfn.AGGREGATE(15,6,IF($L$4:$L$5000&lt;&gt;"",ROW($L$4:$L$5000)-ROW($L$4)+1,NA()),ROWS($O$4:O2777))),"")</f>
        <v/>
      </c>
      <c r="P2777" t="str">
        <f>IF(O2777="","",IF(INDEX(TabPlayer2[Players],MATCH(P2776,TabPlayer2[Players],0)+1)="",$B$4,INDEX(TabPlayer2[Players],MATCH(P2776,TabPlayer2[Players],0)+1)))</f>
        <v/>
      </c>
      <c r="Q2777" t="str">
        <f t="shared" si="219"/>
        <v/>
      </c>
      <c r="R2777" t="str">
        <f>IF(TabResults[[#This Row],[Games-Periods-Players]]="","",1)</f>
        <v/>
      </c>
    </row>
    <row r="2778" spans="10:18" hidden="1" x14ac:dyDescent="0.25">
      <c r="J2778" s="11" t="str">
        <f t="shared" si="218"/>
        <v/>
      </c>
      <c r="K2778" t="str">
        <f>IF(ROW()-ROW($K$4)+1&gt;COUNTA($J$4:$J$5000)*COUNTA(TabPP[Players playing]),"",INDEX($J$4:$J$5000,INT((ROW()-ROW($K$4))/COUNTA(TabPP[Players playing])+1))&amp;"-"&amp;INDEX(TabPP[Players playing],MOD(ROW()-ROW($K$4),COUNTA(TabPP[Players playing]))+1))</f>
        <v>--</v>
      </c>
      <c r="L2778" t="str">
        <f t="shared" si="220"/>
        <v/>
      </c>
      <c r="M2778" t="str">
        <f t="shared" si="221"/>
        <v/>
      </c>
      <c r="N2778" t="str">
        <f t="shared" si="222"/>
        <v/>
      </c>
      <c r="O2778" t="str">
        <f t="array" ref="O2778">IFERROR(INDEX($L$4:$L$5000,_xlfn.AGGREGATE(15,6,IF($L$4:$L$5000&lt;&gt;"",ROW($L$4:$L$5000)-ROW($L$4)+1,NA()),ROWS($O$4:O2778))),"")</f>
        <v/>
      </c>
      <c r="P2778" t="str">
        <f>IF(O2778="","",IF(INDEX(TabPlayer2[Players],MATCH(P2777,TabPlayer2[Players],0)+1)="",$B$4,INDEX(TabPlayer2[Players],MATCH(P2777,TabPlayer2[Players],0)+1)))</f>
        <v/>
      </c>
      <c r="Q2778" t="str">
        <f t="shared" si="219"/>
        <v/>
      </c>
      <c r="R2778" t="str">
        <f>IF(TabResults[[#This Row],[Games-Periods-Players]]="","",1)</f>
        <v/>
      </c>
    </row>
    <row r="2779" spans="10:18" hidden="1" x14ac:dyDescent="0.25">
      <c r="J2779" s="11" t="str">
        <f t="shared" si="218"/>
        <v/>
      </c>
      <c r="K2779" t="str">
        <f>IF(ROW()-ROW($K$4)+1&gt;COUNTA($J$4:$J$5000)*COUNTA(TabPP[Players playing]),"",INDEX($J$4:$J$5000,INT((ROW()-ROW($K$4))/COUNTA(TabPP[Players playing])+1))&amp;"-"&amp;INDEX(TabPP[Players playing],MOD(ROW()-ROW($K$4),COUNTA(TabPP[Players playing]))+1))</f>
        <v>--</v>
      </c>
      <c r="L2779" t="str">
        <f t="shared" si="220"/>
        <v/>
      </c>
      <c r="M2779" t="str">
        <f t="shared" si="221"/>
        <v/>
      </c>
      <c r="N2779" t="str">
        <f t="shared" si="222"/>
        <v/>
      </c>
      <c r="O2779" t="str">
        <f t="array" ref="O2779">IFERROR(INDEX($L$4:$L$5000,_xlfn.AGGREGATE(15,6,IF($L$4:$L$5000&lt;&gt;"",ROW($L$4:$L$5000)-ROW($L$4)+1,NA()),ROWS($O$4:O2779))),"")</f>
        <v/>
      </c>
      <c r="P2779" t="str">
        <f>IF(O2779="","",IF(INDEX(TabPlayer2[Players],MATCH(P2778,TabPlayer2[Players],0)+1)="",$B$4,INDEX(TabPlayer2[Players],MATCH(P2778,TabPlayer2[Players],0)+1)))</f>
        <v/>
      </c>
      <c r="Q2779" t="str">
        <f t="shared" si="219"/>
        <v/>
      </c>
      <c r="R2779" t="str">
        <f>IF(TabResults[[#This Row],[Games-Periods-Players]]="","",1)</f>
        <v/>
      </c>
    </row>
    <row r="2780" spans="10:18" hidden="1" x14ac:dyDescent="0.25">
      <c r="J2780" s="11" t="str">
        <f t="shared" si="218"/>
        <v/>
      </c>
      <c r="K2780" t="str">
        <f>IF(ROW()-ROW($K$4)+1&gt;COUNTA($J$4:$J$5000)*COUNTA(TabPP[Players playing]),"",INDEX($J$4:$J$5000,INT((ROW()-ROW($K$4))/COUNTA(TabPP[Players playing])+1))&amp;"-"&amp;INDEX(TabPP[Players playing],MOD(ROW()-ROW($K$4),COUNTA(TabPP[Players playing]))+1))</f>
        <v>--</v>
      </c>
      <c r="L2780" t="str">
        <f t="shared" si="220"/>
        <v/>
      </c>
      <c r="M2780" t="str">
        <f t="shared" si="221"/>
        <v/>
      </c>
      <c r="N2780" t="str">
        <f t="shared" si="222"/>
        <v/>
      </c>
      <c r="O2780" t="str">
        <f t="array" ref="O2780">IFERROR(INDEX($L$4:$L$5000,_xlfn.AGGREGATE(15,6,IF($L$4:$L$5000&lt;&gt;"",ROW($L$4:$L$5000)-ROW($L$4)+1,NA()),ROWS($O$4:O2780))),"")</f>
        <v/>
      </c>
      <c r="P2780" t="str">
        <f>IF(O2780="","",IF(INDEX(TabPlayer2[Players],MATCH(P2779,TabPlayer2[Players],0)+1)="",$B$4,INDEX(TabPlayer2[Players],MATCH(P2779,TabPlayer2[Players],0)+1)))</f>
        <v/>
      </c>
      <c r="Q2780" t="str">
        <f t="shared" si="219"/>
        <v/>
      </c>
      <c r="R2780" t="str">
        <f>IF(TabResults[[#This Row],[Games-Periods-Players]]="","",1)</f>
        <v/>
      </c>
    </row>
    <row r="2781" spans="10:18" hidden="1" x14ac:dyDescent="0.25">
      <c r="J2781" s="11" t="str">
        <f t="shared" si="218"/>
        <v/>
      </c>
      <c r="K2781" t="str">
        <f>IF(ROW()-ROW($K$4)+1&gt;COUNTA($J$4:$J$5000)*COUNTA(TabPP[Players playing]),"",INDEX($J$4:$J$5000,INT((ROW()-ROW($K$4))/COUNTA(TabPP[Players playing])+1))&amp;"-"&amp;INDEX(TabPP[Players playing],MOD(ROW()-ROW($K$4),COUNTA(TabPP[Players playing]))+1))</f>
        <v>--</v>
      </c>
      <c r="L2781" t="str">
        <f t="shared" si="220"/>
        <v/>
      </c>
      <c r="M2781" t="str">
        <f t="shared" si="221"/>
        <v/>
      </c>
      <c r="N2781" t="str">
        <f t="shared" si="222"/>
        <v/>
      </c>
      <c r="O2781" t="str">
        <f t="array" ref="O2781">IFERROR(INDEX($L$4:$L$5000,_xlfn.AGGREGATE(15,6,IF($L$4:$L$5000&lt;&gt;"",ROW($L$4:$L$5000)-ROW($L$4)+1,NA()),ROWS($O$4:O2781))),"")</f>
        <v/>
      </c>
      <c r="P2781" t="str">
        <f>IF(O2781="","",IF(INDEX(TabPlayer2[Players],MATCH(P2780,TabPlayer2[Players],0)+1)="",$B$4,INDEX(TabPlayer2[Players],MATCH(P2780,TabPlayer2[Players],0)+1)))</f>
        <v/>
      </c>
      <c r="Q2781" t="str">
        <f t="shared" si="219"/>
        <v/>
      </c>
      <c r="R2781" t="str">
        <f>IF(TabResults[[#This Row],[Games-Periods-Players]]="","",1)</f>
        <v/>
      </c>
    </row>
    <row r="2782" spans="10:18" hidden="1" x14ac:dyDescent="0.25">
      <c r="J2782" s="11" t="str">
        <f t="shared" si="218"/>
        <v/>
      </c>
      <c r="K2782" t="str">
        <f>IF(ROW()-ROW($K$4)+1&gt;COUNTA($J$4:$J$5000)*COUNTA(TabPP[Players playing]),"",INDEX($J$4:$J$5000,INT((ROW()-ROW($K$4))/COUNTA(TabPP[Players playing])+1))&amp;"-"&amp;INDEX(TabPP[Players playing],MOD(ROW()-ROW($K$4),COUNTA(TabPP[Players playing]))+1))</f>
        <v>--</v>
      </c>
      <c r="L2782" t="str">
        <f t="shared" si="220"/>
        <v/>
      </c>
      <c r="M2782" t="str">
        <f t="shared" si="221"/>
        <v/>
      </c>
      <c r="N2782" t="str">
        <f t="shared" si="222"/>
        <v/>
      </c>
      <c r="O2782" t="str">
        <f t="array" ref="O2782">IFERROR(INDEX($L$4:$L$5000,_xlfn.AGGREGATE(15,6,IF($L$4:$L$5000&lt;&gt;"",ROW($L$4:$L$5000)-ROW($L$4)+1,NA()),ROWS($O$4:O2782))),"")</f>
        <v/>
      </c>
      <c r="P2782" t="str">
        <f>IF(O2782="","",IF(INDEX(TabPlayer2[Players],MATCH(P2781,TabPlayer2[Players],0)+1)="",$B$4,INDEX(TabPlayer2[Players],MATCH(P2781,TabPlayer2[Players],0)+1)))</f>
        <v/>
      </c>
      <c r="Q2782" t="str">
        <f t="shared" si="219"/>
        <v/>
      </c>
      <c r="R2782" t="str">
        <f>IF(TabResults[[#This Row],[Games-Periods-Players]]="","",1)</f>
        <v/>
      </c>
    </row>
    <row r="2783" spans="10:18" hidden="1" x14ac:dyDescent="0.25">
      <c r="J2783" s="11" t="str">
        <f t="shared" si="218"/>
        <v/>
      </c>
      <c r="K2783" t="str">
        <f>IF(ROW()-ROW($K$4)+1&gt;COUNTA($J$4:$J$5000)*COUNTA(TabPP[Players playing]),"",INDEX($J$4:$J$5000,INT((ROW()-ROW($K$4))/COUNTA(TabPP[Players playing])+1))&amp;"-"&amp;INDEX(TabPP[Players playing],MOD(ROW()-ROW($K$4),COUNTA(TabPP[Players playing]))+1))</f>
        <v>--</v>
      </c>
      <c r="L2783" t="str">
        <f t="shared" si="220"/>
        <v/>
      </c>
      <c r="M2783" t="str">
        <f t="shared" si="221"/>
        <v/>
      </c>
      <c r="N2783" t="str">
        <f t="shared" si="222"/>
        <v/>
      </c>
      <c r="O2783" t="str">
        <f t="array" ref="O2783">IFERROR(INDEX($L$4:$L$5000,_xlfn.AGGREGATE(15,6,IF($L$4:$L$5000&lt;&gt;"",ROW($L$4:$L$5000)-ROW($L$4)+1,NA()),ROWS($O$4:O2783))),"")</f>
        <v/>
      </c>
      <c r="P2783" t="str">
        <f>IF(O2783="","",IF(INDEX(TabPlayer2[Players],MATCH(P2782,TabPlayer2[Players],0)+1)="",$B$4,INDEX(TabPlayer2[Players],MATCH(P2782,TabPlayer2[Players],0)+1)))</f>
        <v/>
      </c>
      <c r="Q2783" t="str">
        <f t="shared" si="219"/>
        <v/>
      </c>
      <c r="R2783" t="str">
        <f>IF(TabResults[[#This Row],[Games-Periods-Players]]="","",1)</f>
        <v/>
      </c>
    </row>
    <row r="2784" spans="10:18" hidden="1" x14ac:dyDescent="0.25">
      <c r="J2784" s="11" t="str">
        <f t="shared" si="218"/>
        <v/>
      </c>
      <c r="K2784" t="str">
        <f>IF(ROW()-ROW($K$4)+1&gt;COUNTA($J$4:$J$5000)*COUNTA(TabPP[Players playing]),"",INDEX($J$4:$J$5000,INT((ROW()-ROW($K$4))/COUNTA(TabPP[Players playing])+1))&amp;"-"&amp;INDEX(TabPP[Players playing],MOD(ROW()-ROW($K$4),COUNTA(TabPP[Players playing]))+1))</f>
        <v>--PP1</v>
      </c>
      <c r="L2784" t="str">
        <f t="shared" si="220"/>
        <v/>
      </c>
      <c r="M2784" t="str">
        <f t="shared" si="221"/>
        <v/>
      </c>
      <c r="N2784" t="str">
        <f t="shared" si="222"/>
        <v/>
      </c>
      <c r="O2784" t="str">
        <f t="array" ref="O2784">IFERROR(INDEX($L$4:$L$5000,_xlfn.AGGREGATE(15,6,IF($L$4:$L$5000&lt;&gt;"",ROW($L$4:$L$5000)-ROW($L$4)+1,NA()),ROWS($O$4:O2784))),"")</f>
        <v/>
      </c>
      <c r="P2784" t="str">
        <f>IF(O2784="","",IF(INDEX(TabPlayer2[Players],MATCH(P2783,TabPlayer2[Players],0)+1)="",$B$4,INDEX(TabPlayer2[Players],MATCH(P2783,TabPlayer2[Players],0)+1)))</f>
        <v/>
      </c>
      <c r="Q2784" t="str">
        <f t="shared" si="219"/>
        <v/>
      </c>
      <c r="R2784" t="str">
        <f>IF(TabResults[[#This Row],[Games-Periods-Players]]="","",1)</f>
        <v/>
      </c>
    </row>
    <row r="2785" spans="10:18" hidden="1" x14ac:dyDescent="0.25">
      <c r="J2785" s="11" t="str">
        <f t="shared" si="218"/>
        <v/>
      </c>
      <c r="K2785" t="str">
        <f>IF(ROW()-ROW($K$4)+1&gt;COUNTA($J$4:$J$5000)*COUNTA(TabPP[Players playing]),"",INDEX($J$4:$J$5000,INT((ROW()-ROW($K$4))/COUNTA(TabPP[Players playing])+1))&amp;"-"&amp;INDEX(TabPP[Players playing],MOD(ROW()-ROW($K$4),COUNTA(TabPP[Players playing]))+1))</f>
        <v>--PP2</v>
      </c>
      <c r="L2785" t="str">
        <f t="shared" si="220"/>
        <v/>
      </c>
      <c r="M2785" t="str">
        <f t="shared" si="221"/>
        <v/>
      </c>
      <c r="N2785" t="str">
        <f t="shared" si="222"/>
        <v/>
      </c>
      <c r="O2785" t="str">
        <f t="array" ref="O2785">IFERROR(INDEX($L$4:$L$5000,_xlfn.AGGREGATE(15,6,IF($L$4:$L$5000&lt;&gt;"",ROW($L$4:$L$5000)-ROW($L$4)+1,NA()),ROWS($O$4:O2785))),"")</f>
        <v/>
      </c>
      <c r="P2785" t="str">
        <f>IF(O2785="","",IF(INDEX(TabPlayer2[Players],MATCH(P2784,TabPlayer2[Players],0)+1)="",$B$4,INDEX(TabPlayer2[Players],MATCH(P2784,TabPlayer2[Players],0)+1)))</f>
        <v/>
      </c>
      <c r="Q2785" t="str">
        <f t="shared" si="219"/>
        <v/>
      </c>
      <c r="R2785" t="str">
        <f>IF(TabResults[[#This Row],[Games-Periods-Players]]="","",1)</f>
        <v/>
      </c>
    </row>
    <row r="2786" spans="10:18" hidden="1" x14ac:dyDescent="0.25">
      <c r="J2786" s="11" t="str">
        <f t="shared" si="218"/>
        <v/>
      </c>
      <c r="K2786" t="str">
        <f>IF(ROW()-ROW($K$4)+1&gt;COUNTA($J$4:$J$5000)*COUNTA(TabPP[Players playing]),"",INDEX($J$4:$J$5000,INT((ROW()-ROW($K$4))/COUNTA(TabPP[Players playing])+1))&amp;"-"&amp;INDEX(TabPP[Players playing],MOD(ROW()-ROW($K$4),COUNTA(TabPP[Players playing]))+1))</f>
        <v>--PP3</v>
      </c>
      <c r="L2786" t="str">
        <f t="shared" si="220"/>
        <v/>
      </c>
      <c r="M2786" t="str">
        <f t="shared" si="221"/>
        <v/>
      </c>
      <c r="N2786" t="str">
        <f t="shared" si="222"/>
        <v/>
      </c>
      <c r="O2786" t="str">
        <f t="array" ref="O2786">IFERROR(INDEX($L$4:$L$5000,_xlfn.AGGREGATE(15,6,IF($L$4:$L$5000&lt;&gt;"",ROW($L$4:$L$5000)-ROW($L$4)+1,NA()),ROWS($O$4:O2786))),"")</f>
        <v/>
      </c>
      <c r="P2786" t="str">
        <f>IF(O2786="","",IF(INDEX(TabPlayer2[Players],MATCH(P2785,TabPlayer2[Players],0)+1)="",$B$4,INDEX(TabPlayer2[Players],MATCH(P2785,TabPlayer2[Players],0)+1)))</f>
        <v/>
      </c>
      <c r="Q2786" t="str">
        <f t="shared" si="219"/>
        <v/>
      </c>
      <c r="R2786" t="str">
        <f>IF(TabResults[[#This Row],[Games-Periods-Players]]="","",1)</f>
        <v/>
      </c>
    </row>
    <row r="2787" spans="10:18" hidden="1" x14ac:dyDescent="0.25">
      <c r="J2787" s="11" t="str">
        <f t="shared" si="218"/>
        <v/>
      </c>
      <c r="K2787" t="str">
        <f>IF(ROW()-ROW($K$4)+1&gt;COUNTA($J$4:$J$5000)*COUNTA(TabPP[Players playing]),"",INDEX($J$4:$J$5000,INT((ROW()-ROW($K$4))/COUNTA(TabPP[Players playing])+1))&amp;"-"&amp;INDEX(TabPP[Players playing],MOD(ROW()-ROW($K$4),COUNTA(TabPP[Players playing]))+1))</f>
        <v>--PP4</v>
      </c>
      <c r="L2787" t="str">
        <f t="shared" si="220"/>
        <v/>
      </c>
      <c r="M2787" t="str">
        <f t="shared" si="221"/>
        <v/>
      </c>
      <c r="N2787" t="str">
        <f t="shared" si="222"/>
        <v/>
      </c>
      <c r="O2787" t="str">
        <f t="array" ref="O2787">IFERROR(INDEX($L$4:$L$5000,_xlfn.AGGREGATE(15,6,IF($L$4:$L$5000&lt;&gt;"",ROW($L$4:$L$5000)-ROW($L$4)+1,NA()),ROWS($O$4:O2787))),"")</f>
        <v/>
      </c>
      <c r="P2787" t="str">
        <f>IF(O2787="","",IF(INDEX(TabPlayer2[Players],MATCH(P2786,TabPlayer2[Players],0)+1)="",$B$4,INDEX(TabPlayer2[Players],MATCH(P2786,TabPlayer2[Players],0)+1)))</f>
        <v/>
      </c>
      <c r="Q2787" t="str">
        <f t="shared" si="219"/>
        <v/>
      </c>
      <c r="R2787" t="str">
        <f>IF(TabResults[[#This Row],[Games-Periods-Players]]="","",1)</f>
        <v/>
      </c>
    </row>
    <row r="2788" spans="10:18" hidden="1" x14ac:dyDescent="0.25">
      <c r="J2788" s="11" t="str">
        <f t="shared" si="218"/>
        <v/>
      </c>
      <c r="K2788" t="str">
        <f>IF(ROW()-ROW($K$4)+1&gt;COUNTA($J$4:$J$5000)*COUNTA(TabPP[Players playing]),"",INDEX($J$4:$J$5000,INT((ROW()-ROW($K$4))/COUNTA(TabPP[Players playing])+1))&amp;"-"&amp;INDEX(TabPP[Players playing],MOD(ROW()-ROW($K$4),COUNTA(TabPP[Players playing]))+1))</f>
        <v>--PP5</v>
      </c>
      <c r="L2788" t="str">
        <f t="shared" si="220"/>
        <v/>
      </c>
      <c r="M2788" t="str">
        <f t="shared" si="221"/>
        <v/>
      </c>
      <c r="N2788" t="str">
        <f t="shared" si="222"/>
        <v/>
      </c>
      <c r="O2788" t="str">
        <f t="array" ref="O2788">IFERROR(INDEX($L$4:$L$5000,_xlfn.AGGREGATE(15,6,IF($L$4:$L$5000&lt;&gt;"",ROW($L$4:$L$5000)-ROW($L$4)+1,NA()),ROWS($O$4:O2788))),"")</f>
        <v/>
      </c>
      <c r="P2788" t="str">
        <f>IF(O2788="","",IF(INDEX(TabPlayer2[Players],MATCH(P2787,TabPlayer2[Players],0)+1)="",$B$4,INDEX(TabPlayer2[Players],MATCH(P2787,TabPlayer2[Players],0)+1)))</f>
        <v/>
      </c>
      <c r="Q2788" t="str">
        <f t="shared" si="219"/>
        <v/>
      </c>
      <c r="R2788" t="str">
        <f>IF(TabResults[[#This Row],[Games-Periods-Players]]="","",1)</f>
        <v/>
      </c>
    </row>
    <row r="2789" spans="10:18" hidden="1" x14ac:dyDescent="0.25">
      <c r="J2789" s="11" t="str">
        <f t="shared" si="218"/>
        <v/>
      </c>
      <c r="K2789" t="str">
        <f>IF(ROW()-ROW($K$4)+1&gt;COUNTA($J$4:$J$5000)*COUNTA(TabPP[Players playing]),"",INDEX($J$4:$J$5000,INT((ROW()-ROW($K$4))/COUNTA(TabPP[Players playing])+1))&amp;"-"&amp;INDEX(TabPP[Players playing],MOD(ROW()-ROW($K$4),COUNTA(TabPP[Players playing]))+1))</f>
        <v>--</v>
      </c>
      <c r="L2789" t="str">
        <f t="shared" si="220"/>
        <v/>
      </c>
      <c r="M2789" t="str">
        <f t="shared" si="221"/>
        <v/>
      </c>
      <c r="N2789" t="str">
        <f t="shared" si="222"/>
        <v/>
      </c>
      <c r="O2789" t="str">
        <f t="array" ref="O2789">IFERROR(INDEX($L$4:$L$5000,_xlfn.AGGREGATE(15,6,IF($L$4:$L$5000&lt;&gt;"",ROW($L$4:$L$5000)-ROW($L$4)+1,NA()),ROWS($O$4:O2789))),"")</f>
        <v/>
      </c>
      <c r="P2789" t="str">
        <f>IF(O2789="","",IF(INDEX(TabPlayer2[Players],MATCH(P2788,TabPlayer2[Players],0)+1)="",$B$4,INDEX(TabPlayer2[Players],MATCH(P2788,TabPlayer2[Players],0)+1)))</f>
        <v/>
      </c>
      <c r="Q2789" t="str">
        <f t="shared" si="219"/>
        <v/>
      </c>
      <c r="R2789" t="str">
        <f>IF(TabResults[[#This Row],[Games-Periods-Players]]="","",1)</f>
        <v/>
      </c>
    </row>
    <row r="2790" spans="10:18" hidden="1" x14ac:dyDescent="0.25">
      <c r="J2790" s="11" t="str">
        <f t="shared" si="218"/>
        <v/>
      </c>
      <c r="K2790" t="str">
        <f>IF(ROW()-ROW($K$4)+1&gt;COUNTA($J$4:$J$5000)*COUNTA(TabPP[Players playing]),"",INDEX($J$4:$J$5000,INT((ROW()-ROW($K$4))/COUNTA(TabPP[Players playing])+1))&amp;"-"&amp;INDEX(TabPP[Players playing],MOD(ROW()-ROW($K$4),COUNTA(TabPP[Players playing]))+1))</f>
        <v>--</v>
      </c>
      <c r="L2790" t="str">
        <f t="shared" si="220"/>
        <v/>
      </c>
      <c r="M2790" t="str">
        <f t="shared" si="221"/>
        <v/>
      </c>
      <c r="N2790" t="str">
        <f t="shared" si="222"/>
        <v/>
      </c>
      <c r="O2790" t="str">
        <f t="array" ref="O2790">IFERROR(INDEX($L$4:$L$5000,_xlfn.AGGREGATE(15,6,IF($L$4:$L$5000&lt;&gt;"",ROW($L$4:$L$5000)-ROW($L$4)+1,NA()),ROWS($O$4:O2790))),"")</f>
        <v/>
      </c>
      <c r="P2790" t="str">
        <f>IF(O2790="","",IF(INDEX(TabPlayer2[Players],MATCH(P2789,TabPlayer2[Players],0)+1)="",$B$4,INDEX(TabPlayer2[Players],MATCH(P2789,TabPlayer2[Players],0)+1)))</f>
        <v/>
      </c>
      <c r="Q2790" t="str">
        <f t="shared" si="219"/>
        <v/>
      </c>
      <c r="R2790" t="str">
        <f>IF(TabResults[[#This Row],[Games-Periods-Players]]="","",1)</f>
        <v/>
      </c>
    </row>
    <row r="2791" spans="10:18" hidden="1" x14ac:dyDescent="0.25">
      <c r="J2791" s="11" t="str">
        <f t="shared" si="218"/>
        <v/>
      </c>
      <c r="K2791" t="str">
        <f>IF(ROW()-ROW($K$4)+1&gt;COUNTA($J$4:$J$5000)*COUNTA(TabPP[Players playing]),"",INDEX($J$4:$J$5000,INT((ROW()-ROW($K$4))/COUNTA(TabPP[Players playing])+1))&amp;"-"&amp;INDEX(TabPP[Players playing],MOD(ROW()-ROW($K$4),COUNTA(TabPP[Players playing]))+1))</f>
        <v>--</v>
      </c>
      <c r="L2791" t="str">
        <f t="shared" si="220"/>
        <v/>
      </c>
      <c r="M2791" t="str">
        <f t="shared" si="221"/>
        <v/>
      </c>
      <c r="N2791" t="str">
        <f t="shared" si="222"/>
        <v/>
      </c>
      <c r="O2791" t="str">
        <f t="array" ref="O2791">IFERROR(INDEX($L$4:$L$5000,_xlfn.AGGREGATE(15,6,IF($L$4:$L$5000&lt;&gt;"",ROW($L$4:$L$5000)-ROW($L$4)+1,NA()),ROWS($O$4:O2791))),"")</f>
        <v/>
      </c>
      <c r="P2791" t="str">
        <f>IF(O2791="","",IF(INDEX(TabPlayer2[Players],MATCH(P2790,TabPlayer2[Players],0)+1)="",$B$4,INDEX(TabPlayer2[Players],MATCH(P2790,TabPlayer2[Players],0)+1)))</f>
        <v/>
      </c>
      <c r="Q2791" t="str">
        <f t="shared" si="219"/>
        <v/>
      </c>
      <c r="R2791" t="str">
        <f>IF(TabResults[[#This Row],[Games-Periods-Players]]="","",1)</f>
        <v/>
      </c>
    </row>
    <row r="2792" spans="10:18" hidden="1" x14ac:dyDescent="0.25">
      <c r="J2792" s="11" t="str">
        <f t="shared" si="218"/>
        <v/>
      </c>
      <c r="K2792" t="str">
        <f>IF(ROW()-ROW($K$4)+1&gt;COUNTA($J$4:$J$5000)*COUNTA(TabPP[Players playing]),"",INDEX($J$4:$J$5000,INT((ROW()-ROW($K$4))/COUNTA(TabPP[Players playing])+1))&amp;"-"&amp;INDEX(TabPP[Players playing],MOD(ROW()-ROW($K$4),COUNTA(TabPP[Players playing]))+1))</f>
        <v>--</v>
      </c>
      <c r="L2792" t="str">
        <f t="shared" si="220"/>
        <v/>
      </c>
      <c r="M2792" t="str">
        <f t="shared" si="221"/>
        <v/>
      </c>
      <c r="N2792" t="str">
        <f t="shared" si="222"/>
        <v/>
      </c>
      <c r="O2792" t="str">
        <f t="array" ref="O2792">IFERROR(INDEX($L$4:$L$5000,_xlfn.AGGREGATE(15,6,IF($L$4:$L$5000&lt;&gt;"",ROW($L$4:$L$5000)-ROW($L$4)+1,NA()),ROWS($O$4:O2792))),"")</f>
        <v/>
      </c>
      <c r="P2792" t="str">
        <f>IF(O2792="","",IF(INDEX(TabPlayer2[Players],MATCH(P2791,TabPlayer2[Players],0)+1)="",$B$4,INDEX(TabPlayer2[Players],MATCH(P2791,TabPlayer2[Players],0)+1)))</f>
        <v/>
      </c>
      <c r="Q2792" t="str">
        <f t="shared" si="219"/>
        <v/>
      </c>
      <c r="R2792" t="str">
        <f>IF(TabResults[[#This Row],[Games-Periods-Players]]="","",1)</f>
        <v/>
      </c>
    </row>
    <row r="2793" spans="10:18" hidden="1" x14ac:dyDescent="0.25">
      <c r="J2793" s="11" t="str">
        <f t="shared" si="218"/>
        <v/>
      </c>
      <c r="K2793" t="str">
        <f>IF(ROW()-ROW($K$4)+1&gt;COUNTA($J$4:$J$5000)*COUNTA(TabPP[Players playing]),"",INDEX($J$4:$J$5000,INT((ROW()-ROW($K$4))/COUNTA(TabPP[Players playing])+1))&amp;"-"&amp;INDEX(TabPP[Players playing],MOD(ROW()-ROW($K$4),COUNTA(TabPP[Players playing]))+1))</f>
        <v>--</v>
      </c>
      <c r="L2793" t="str">
        <f t="shared" si="220"/>
        <v/>
      </c>
      <c r="M2793" t="str">
        <f t="shared" si="221"/>
        <v/>
      </c>
      <c r="N2793" t="str">
        <f t="shared" si="222"/>
        <v/>
      </c>
      <c r="O2793" t="str">
        <f t="array" ref="O2793">IFERROR(INDEX($L$4:$L$5000,_xlfn.AGGREGATE(15,6,IF($L$4:$L$5000&lt;&gt;"",ROW($L$4:$L$5000)-ROW($L$4)+1,NA()),ROWS($O$4:O2793))),"")</f>
        <v/>
      </c>
      <c r="P2793" t="str">
        <f>IF(O2793="","",IF(INDEX(TabPlayer2[Players],MATCH(P2792,TabPlayer2[Players],0)+1)="",$B$4,INDEX(TabPlayer2[Players],MATCH(P2792,TabPlayer2[Players],0)+1)))</f>
        <v/>
      </c>
      <c r="Q2793" t="str">
        <f t="shared" si="219"/>
        <v/>
      </c>
      <c r="R2793" t="str">
        <f>IF(TabResults[[#This Row],[Games-Periods-Players]]="","",1)</f>
        <v/>
      </c>
    </row>
    <row r="2794" spans="10:18" hidden="1" x14ac:dyDescent="0.25">
      <c r="J2794" s="11" t="str">
        <f t="shared" si="218"/>
        <v/>
      </c>
      <c r="K2794" t="str">
        <f>IF(ROW()-ROW($K$4)+1&gt;COUNTA($J$4:$J$5000)*COUNTA(TabPP[Players playing]),"",INDEX($J$4:$J$5000,INT((ROW()-ROW($K$4))/COUNTA(TabPP[Players playing])+1))&amp;"-"&amp;INDEX(TabPP[Players playing],MOD(ROW()-ROW($K$4),COUNTA(TabPP[Players playing]))+1))</f>
        <v>--</v>
      </c>
      <c r="L2794" t="str">
        <f t="shared" si="220"/>
        <v/>
      </c>
      <c r="M2794" t="str">
        <f t="shared" si="221"/>
        <v/>
      </c>
      <c r="N2794" t="str">
        <f t="shared" si="222"/>
        <v/>
      </c>
      <c r="O2794" t="str">
        <f t="array" ref="O2794">IFERROR(INDEX($L$4:$L$5000,_xlfn.AGGREGATE(15,6,IF($L$4:$L$5000&lt;&gt;"",ROW($L$4:$L$5000)-ROW($L$4)+1,NA()),ROWS($O$4:O2794))),"")</f>
        <v/>
      </c>
      <c r="P2794" t="str">
        <f>IF(O2794="","",IF(INDEX(TabPlayer2[Players],MATCH(P2793,TabPlayer2[Players],0)+1)="",$B$4,INDEX(TabPlayer2[Players],MATCH(P2793,TabPlayer2[Players],0)+1)))</f>
        <v/>
      </c>
      <c r="Q2794" t="str">
        <f t="shared" si="219"/>
        <v/>
      </c>
      <c r="R2794" t="str">
        <f>IF(TabResults[[#This Row],[Games-Periods-Players]]="","",1)</f>
        <v/>
      </c>
    </row>
    <row r="2795" spans="10:18" hidden="1" x14ac:dyDescent="0.25">
      <c r="J2795" s="11" t="str">
        <f t="shared" si="218"/>
        <v/>
      </c>
      <c r="K2795" t="str">
        <f>IF(ROW()-ROW($K$4)+1&gt;COUNTA($J$4:$J$5000)*COUNTA(TabPP[Players playing]),"",INDEX($J$4:$J$5000,INT((ROW()-ROW($K$4))/COUNTA(TabPP[Players playing])+1))&amp;"-"&amp;INDEX(TabPP[Players playing],MOD(ROW()-ROW($K$4),COUNTA(TabPP[Players playing]))+1))</f>
        <v>--</v>
      </c>
      <c r="L2795" t="str">
        <f t="shared" si="220"/>
        <v/>
      </c>
      <c r="M2795" t="str">
        <f t="shared" si="221"/>
        <v/>
      </c>
      <c r="N2795" t="str">
        <f t="shared" si="222"/>
        <v/>
      </c>
      <c r="O2795" t="str">
        <f t="array" ref="O2795">IFERROR(INDEX($L$4:$L$5000,_xlfn.AGGREGATE(15,6,IF($L$4:$L$5000&lt;&gt;"",ROW($L$4:$L$5000)-ROW($L$4)+1,NA()),ROWS($O$4:O2795))),"")</f>
        <v/>
      </c>
      <c r="P2795" t="str">
        <f>IF(O2795="","",IF(INDEX(TabPlayer2[Players],MATCH(P2794,TabPlayer2[Players],0)+1)="",$B$4,INDEX(TabPlayer2[Players],MATCH(P2794,TabPlayer2[Players],0)+1)))</f>
        <v/>
      </c>
      <c r="Q2795" t="str">
        <f t="shared" si="219"/>
        <v/>
      </c>
      <c r="R2795" t="str">
        <f>IF(TabResults[[#This Row],[Games-Periods-Players]]="","",1)</f>
        <v/>
      </c>
    </row>
    <row r="2796" spans="10:18" hidden="1" x14ac:dyDescent="0.25">
      <c r="J2796" s="11" t="str">
        <f t="shared" si="218"/>
        <v/>
      </c>
      <c r="K2796" t="str">
        <f>IF(ROW()-ROW($K$4)+1&gt;COUNTA($J$4:$J$5000)*COUNTA(TabPP[Players playing]),"",INDEX($J$4:$J$5000,INT((ROW()-ROW($K$4))/COUNTA(TabPP[Players playing])+1))&amp;"-"&amp;INDEX(TabPP[Players playing],MOD(ROW()-ROW($K$4),COUNTA(TabPP[Players playing]))+1))</f>
        <v>--</v>
      </c>
      <c r="L2796" t="str">
        <f t="shared" si="220"/>
        <v/>
      </c>
      <c r="M2796" t="str">
        <f t="shared" si="221"/>
        <v/>
      </c>
      <c r="N2796" t="str">
        <f t="shared" si="222"/>
        <v/>
      </c>
      <c r="O2796" t="str">
        <f t="array" ref="O2796">IFERROR(INDEX($L$4:$L$5000,_xlfn.AGGREGATE(15,6,IF($L$4:$L$5000&lt;&gt;"",ROW($L$4:$L$5000)-ROW($L$4)+1,NA()),ROWS($O$4:O2796))),"")</f>
        <v/>
      </c>
      <c r="P2796" t="str">
        <f>IF(O2796="","",IF(INDEX(TabPlayer2[Players],MATCH(P2795,TabPlayer2[Players],0)+1)="",$B$4,INDEX(TabPlayer2[Players],MATCH(P2795,TabPlayer2[Players],0)+1)))</f>
        <v/>
      </c>
      <c r="Q2796" t="str">
        <f t="shared" si="219"/>
        <v/>
      </c>
      <c r="R2796" t="str">
        <f>IF(TabResults[[#This Row],[Games-Periods-Players]]="","",1)</f>
        <v/>
      </c>
    </row>
    <row r="2797" spans="10:18" hidden="1" x14ac:dyDescent="0.25">
      <c r="J2797" s="11" t="str">
        <f t="shared" si="218"/>
        <v/>
      </c>
      <c r="K2797" t="str">
        <f>IF(ROW()-ROW($K$4)+1&gt;COUNTA($J$4:$J$5000)*COUNTA(TabPP[Players playing]),"",INDEX($J$4:$J$5000,INT((ROW()-ROW($K$4))/COUNTA(TabPP[Players playing])+1))&amp;"-"&amp;INDEX(TabPP[Players playing],MOD(ROW()-ROW($K$4),COUNTA(TabPP[Players playing]))+1))</f>
        <v>--</v>
      </c>
      <c r="L2797" t="str">
        <f t="shared" si="220"/>
        <v/>
      </c>
      <c r="M2797" t="str">
        <f t="shared" si="221"/>
        <v/>
      </c>
      <c r="N2797" t="str">
        <f t="shared" si="222"/>
        <v/>
      </c>
      <c r="O2797" t="str">
        <f t="array" ref="O2797">IFERROR(INDEX($L$4:$L$5000,_xlfn.AGGREGATE(15,6,IF($L$4:$L$5000&lt;&gt;"",ROW($L$4:$L$5000)-ROW($L$4)+1,NA()),ROWS($O$4:O2797))),"")</f>
        <v/>
      </c>
      <c r="P2797" t="str">
        <f>IF(O2797="","",IF(INDEX(TabPlayer2[Players],MATCH(P2796,TabPlayer2[Players],0)+1)="",$B$4,INDEX(TabPlayer2[Players],MATCH(P2796,TabPlayer2[Players],0)+1)))</f>
        <v/>
      </c>
      <c r="Q2797" t="str">
        <f t="shared" si="219"/>
        <v/>
      </c>
      <c r="R2797" t="str">
        <f>IF(TabResults[[#This Row],[Games-Periods-Players]]="","",1)</f>
        <v/>
      </c>
    </row>
    <row r="2798" spans="10:18" hidden="1" x14ac:dyDescent="0.25">
      <c r="J2798" s="11" t="str">
        <f t="shared" si="218"/>
        <v/>
      </c>
      <c r="K2798" t="str">
        <f>IF(ROW()-ROW($K$4)+1&gt;COUNTA($J$4:$J$5000)*COUNTA(TabPP[Players playing]),"",INDEX($J$4:$J$5000,INT((ROW()-ROW($K$4))/COUNTA(TabPP[Players playing])+1))&amp;"-"&amp;INDEX(TabPP[Players playing],MOD(ROW()-ROW($K$4),COUNTA(TabPP[Players playing]))+1))</f>
        <v>--</v>
      </c>
      <c r="L2798" t="str">
        <f t="shared" si="220"/>
        <v/>
      </c>
      <c r="M2798" t="str">
        <f t="shared" si="221"/>
        <v/>
      </c>
      <c r="N2798" t="str">
        <f t="shared" si="222"/>
        <v/>
      </c>
      <c r="O2798" t="str">
        <f t="array" ref="O2798">IFERROR(INDEX($L$4:$L$5000,_xlfn.AGGREGATE(15,6,IF($L$4:$L$5000&lt;&gt;"",ROW($L$4:$L$5000)-ROW($L$4)+1,NA()),ROWS($O$4:O2798))),"")</f>
        <v/>
      </c>
      <c r="P2798" t="str">
        <f>IF(O2798="","",IF(INDEX(TabPlayer2[Players],MATCH(P2797,TabPlayer2[Players],0)+1)="",$B$4,INDEX(TabPlayer2[Players],MATCH(P2797,TabPlayer2[Players],0)+1)))</f>
        <v/>
      </c>
      <c r="Q2798" t="str">
        <f t="shared" si="219"/>
        <v/>
      </c>
      <c r="R2798" t="str">
        <f>IF(TabResults[[#This Row],[Games-Periods-Players]]="","",1)</f>
        <v/>
      </c>
    </row>
    <row r="2799" spans="10:18" hidden="1" x14ac:dyDescent="0.25">
      <c r="J2799" s="11" t="str">
        <f t="shared" si="218"/>
        <v/>
      </c>
      <c r="K2799" t="str">
        <f>IF(ROW()-ROW($K$4)+1&gt;COUNTA($J$4:$J$5000)*COUNTA(TabPP[Players playing]),"",INDEX($J$4:$J$5000,INT((ROW()-ROW($K$4))/COUNTA(TabPP[Players playing])+1))&amp;"-"&amp;INDEX(TabPP[Players playing],MOD(ROW()-ROW($K$4),COUNTA(TabPP[Players playing]))+1))</f>
        <v>--</v>
      </c>
      <c r="L2799" t="str">
        <f t="shared" si="220"/>
        <v/>
      </c>
      <c r="M2799" t="str">
        <f t="shared" si="221"/>
        <v/>
      </c>
      <c r="N2799" t="str">
        <f t="shared" si="222"/>
        <v/>
      </c>
      <c r="O2799" t="str">
        <f t="array" ref="O2799">IFERROR(INDEX($L$4:$L$5000,_xlfn.AGGREGATE(15,6,IF($L$4:$L$5000&lt;&gt;"",ROW($L$4:$L$5000)-ROW($L$4)+1,NA()),ROWS($O$4:O2799))),"")</f>
        <v/>
      </c>
      <c r="P2799" t="str">
        <f>IF(O2799="","",IF(INDEX(TabPlayer2[Players],MATCH(P2798,TabPlayer2[Players],0)+1)="",$B$4,INDEX(TabPlayer2[Players],MATCH(P2798,TabPlayer2[Players],0)+1)))</f>
        <v/>
      </c>
      <c r="Q2799" t="str">
        <f t="shared" si="219"/>
        <v/>
      </c>
      <c r="R2799" t="str">
        <f>IF(TabResults[[#This Row],[Games-Periods-Players]]="","",1)</f>
        <v/>
      </c>
    </row>
    <row r="2800" spans="10:18" hidden="1" x14ac:dyDescent="0.25">
      <c r="J2800" s="11" t="str">
        <f t="shared" si="218"/>
        <v/>
      </c>
      <c r="K2800" t="str">
        <f>IF(ROW()-ROW($K$4)+1&gt;COUNTA($J$4:$J$5000)*COUNTA(TabPP[Players playing]),"",INDEX($J$4:$J$5000,INT((ROW()-ROW($K$4))/COUNTA(TabPP[Players playing])+1))&amp;"-"&amp;INDEX(TabPP[Players playing],MOD(ROW()-ROW($K$4),COUNTA(TabPP[Players playing]))+1))</f>
        <v>--</v>
      </c>
      <c r="L2800" t="str">
        <f t="shared" si="220"/>
        <v/>
      </c>
      <c r="M2800" t="str">
        <f t="shared" si="221"/>
        <v/>
      </c>
      <c r="N2800" t="str">
        <f t="shared" si="222"/>
        <v/>
      </c>
      <c r="O2800" t="str">
        <f t="array" ref="O2800">IFERROR(INDEX($L$4:$L$5000,_xlfn.AGGREGATE(15,6,IF($L$4:$L$5000&lt;&gt;"",ROW($L$4:$L$5000)-ROW($L$4)+1,NA()),ROWS($O$4:O2800))),"")</f>
        <v/>
      </c>
      <c r="P2800" t="str">
        <f>IF(O2800="","",IF(INDEX(TabPlayer2[Players],MATCH(P2799,TabPlayer2[Players],0)+1)="",$B$4,INDEX(TabPlayer2[Players],MATCH(P2799,TabPlayer2[Players],0)+1)))</f>
        <v/>
      </c>
      <c r="Q2800" t="str">
        <f t="shared" si="219"/>
        <v/>
      </c>
      <c r="R2800" t="str">
        <f>IF(TabResults[[#This Row],[Games-Periods-Players]]="","",1)</f>
        <v/>
      </c>
    </row>
    <row r="2801" spans="10:18" hidden="1" x14ac:dyDescent="0.25">
      <c r="J2801" s="11" t="str">
        <f t="shared" si="218"/>
        <v/>
      </c>
      <c r="K2801" t="str">
        <f>IF(ROW()-ROW($K$4)+1&gt;COUNTA($J$4:$J$5000)*COUNTA(TabPP[Players playing]),"",INDEX($J$4:$J$5000,INT((ROW()-ROW($K$4))/COUNTA(TabPP[Players playing])+1))&amp;"-"&amp;INDEX(TabPP[Players playing],MOD(ROW()-ROW($K$4),COUNTA(TabPP[Players playing]))+1))</f>
        <v>--</v>
      </c>
      <c r="L2801" t="str">
        <f t="shared" si="220"/>
        <v/>
      </c>
      <c r="M2801" t="str">
        <f t="shared" si="221"/>
        <v/>
      </c>
      <c r="N2801" t="str">
        <f t="shared" si="222"/>
        <v/>
      </c>
      <c r="O2801" t="str">
        <f t="array" ref="O2801">IFERROR(INDEX($L$4:$L$5000,_xlfn.AGGREGATE(15,6,IF($L$4:$L$5000&lt;&gt;"",ROW($L$4:$L$5000)-ROW($L$4)+1,NA()),ROWS($O$4:O2801))),"")</f>
        <v/>
      </c>
      <c r="P2801" t="str">
        <f>IF(O2801="","",IF(INDEX(TabPlayer2[Players],MATCH(P2800,TabPlayer2[Players],0)+1)="",$B$4,INDEX(TabPlayer2[Players],MATCH(P2800,TabPlayer2[Players],0)+1)))</f>
        <v/>
      </c>
      <c r="Q2801" t="str">
        <f t="shared" si="219"/>
        <v/>
      </c>
      <c r="R2801" t="str">
        <f>IF(TabResults[[#This Row],[Games-Periods-Players]]="","",1)</f>
        <v/>
      </c>
    </row>
    <row r="2802" spans="10:18" hidden="1" x14ac:dyDescent="0.25">
      <c r="J2802" s="11" t="str">
        <f t="shared" si="218"/>
        <v/>
      </c>
      <c r="K2802" t="str">
        <f>IF(ROW()-ROW($K$4)+1&gt;COUNTA($J$4:$J$5000)*COUNTA(TabPP[Players playing]),"",INDEX($J$4:$J$5000,INT((ROW()-ROW($K$4))/COUNTA(TabPP[Players playing])+1))&amp;"-"&amp;INDEX(TabPP[Players playing],MOD(ROW()-ROW($K$4),COUNTA(TabPP[Players playing]))+1))</f>
        <v>--</v>
      </c>
      <c r="L2802" t="str">
        <f t="shared" si="220"/>
        <v/>
      </c>
      <c r="M2802" t="str">
        <f t="shared" si="221"/>
        <v/>
      </c>
      <c r="N2802" t="str">
        <f t="shared" si="222"/>
        <v/>
      </c>
      <c r="O2802" t="str">
        <f t="array" ref="O2802">IFERROR(INDEX($L$4:$L$5000,_xlfn.AGGREGATE(15,6,IF($L$4:$L$5000&lt;&gt;"",ROW($L$4:$L$5000)-ROW($L$4)+1,NA()),ROWS($O$4:O2802))),"")</f>
        <v/>
      </c>
      <c r="P2802" t="str">
        <f>IF(O2802="","",IF(INDEX(TabPlayer2[Players],MATCH(P2801,TabPlayer2[Players],0)+1)="",$B$4,INDEX(TabPlayer2[Players],MATCH(P2801,TabPlayer2[Players],0)+1)))</f>
        <v/>
      </c>
      <c r="Q2802" t="str">
        <f t="shared" si="219"/>
        <v/>
      </c>
      <c r="R2802" t="str">
        <f>IF(TabResults[[#This Row],[Games-Periods-Players]]="","",1)</f>
        <v/>
      </c>
    </row>
    <row r="2803" spans="10:18" hidden="1" x14ac:dyDescent="0.25">
      <c r="J2803" s="11" t="str">
        <f t="shared" si="218"/>
        <v/>
      </c>
      <c r="K2803" t="str">
        <f>IF(ROW()-ROW($K$4)+1&gt;COUNTA($J$4:$J$5000)*COUNTA(TabPP[Players playing]),"",INDEX($J$4:$J$5000,INT((ROW()-ROW($K$4))/COUNTA(TabPP[Players playing])+1))&amp;"-"&amp;INDEX(TabPP[Players playing],MOD(ROW()-ROW($K$4),COUNTA(TabPP[Players playing]))+1))</f>
        <v>--</v>
      </c>
      <c r="L2803" t="str">
        <f t="shared" si="220"/>
        <v/>
      </c>
      <c r="M2803" t="str">
        <f t="shared" si="221"/>
        <v/>
      </c>
      <c r="N2803" t="str">
        <f t="shared" si="222"/>
        <v/>
      </c>
      <c r="O2803" t="str">
        <f t="array" ref="O2803">IFERROR(INDEX($L$4:$L$5000,_xlfn.AGGREGATE(15,6,IF($L$4:$L$5000&lt;&gt;"",ROW($L$4:$L$5000)-ROW($L$4)+1,NA()),ROWS($O$4:O2803))),"")</f>
        <v/>
      </c>
      <c r="P2803" t="str">
        <f>IF(O2803="","",IF(INDEX(TabPlayer2[Players],MATCH(P2802,TabPlayer2[Players],0)+1)="",$B$4,INDEX(TabPlayer2[Players],MATCH(P2802,TabPlayer2[Players],0)+1)))</f>
        <v/>
      </c>
      <c r="Q2803" t="str">
        <f t="shared" si="219"/>
        <v/>
      </c>
      <c r="R2803" t="str">
        <f>IF(TabResults[[#This Row],[Games-Periods-Players]]="","",1)</f>
        <v/>
      </c>
    </row>
    <row r="2804" spans="10:18" hidden="1" x14ac:dyDescent="0.25">
      <c r="J2804" s="11" t="str">
        <f t="shared" si="218"/>
        <v/>
      </c>
      <c r="K2804" t="str">
        <f>IF(ROW()-ROW($K$4)+1&gt;COUNTA($J$4:$J$5000)*COUNTA(TabPP[Players playing]),"",INDEX($J$4:$J$5000,INT((ROW()-ROW($K$4))/COUNTA(TabPP[Players playing])+1))&amp;"-"&amp;INDEX(TabPP[Players playing],MOD(ROW()-ROW($K$4),COUNTA(TabPP[Players playing]))+1))</f>
        <v>-P1-PP1</v>
      </c>
      <c r="L2804" t="str">
        <f t="shared" si="220"/>
        <v/>
      </c>
      <c r="M2804" t="str">
        <f t="shared" si="221"/>
        <v/>
      </c>
      <c r="N2804" t="str">
        <f t="shared" si="222"/>
        <v/>
      </c>
      <c r="O2804" t="str">
        <f t="array" ref="O2804">IFERROR(INDEX($L$4:$L$5000,_xlfn.AGGREGATE(15,6,IF($L$4:$L$5000&lt;&gt;"",ROW($L$4:$L$5000)-ROW($L$4)+1,NA()),ROWS($O$4:O2804))),"")</f>
        <v/>
      </c>
      <c r="P2804" t="str">
        <f>IF(O2804="","",IF(INDEX(TabPlayer2[Players],MATCH(P2803,TabPlayer2[Players],0)+1)="",$B$4,INDEX(TabPlayer2[Players],MATCH(P2803,TabPlayer2[Players],0)+1)))</f>
        <v/>
      </c>
      <c r="Q2804" t="str">
        <f t="shared" si="219"/>
        <v/>
      </c>
      <c r="R2804" t="str">
        <f>IF(TabResults[[#This Row],[Games-Periods-Players]]="","",1)</f>
        <v/>
      </c>
    </row>
    <row r="2805" spans="10:18" hidden="1" x14ac:dyDescent="0.25">
      <c r="J2805" s="11" t="str">
        <f t="shared" si="218"/>
        <v/>
      </c>
      <c r="K2805" t="str">
        <f>IF(ROW()-ROW($K$4)+1&gt;COUNTA($J$4:$J$5000)*COUNTA(TabPP[Players playing]),"",INDEX($J$4:$J$5000,INT((ROW()-ROW($K$4))/COUNTA(TabPP[Players playing])+1))&amp;"-"&amp;INDEX(TabPP[Players playing],MOD(ROW()-ROW($K$4),COUNTA(TabPP[Players playing]))+1))</f>
        <v>-P1-PP2</v>
      </c>
      <c r="L2805" t="str">
        <f t="shared" si="220"/>
        <v/>
      </c>
      <c r="M2805" t="str">
        <f t="shared" si="221"/>
        <v/>
      </c>
      <c r="N2805" t="str">
        <f t="shared" si="222"/>
        <v/>
      </c>
      <c r="O2805" t="str">
        <f t="array" ref="O2805">IFERROR(INDEX($L$4:$L$5000,_xlfn.AGGREGATE(15,6,IF($L$4:$L$5000&lt;&gt;"",ROW($L$4:$L$5000)-ROW($L$4)+1,NA()),ROWS($O$4:O2805))),"")</f>
        <v/>
      </c>
      <c r="P2805" t="str">
        <f>IF(O2805="","",IF(INDEX(TabPlayer2[Players],MATCH(P2804,TabPlayer2[Players],0)+1)="",$B$4,INDEX(TabPlayer2[Players],MATCH(P2804,TabPlayer2[Players],0)+1)))</f>
        <v/>
      </c>
      <c r="Q2805" t="str">
        <f t="shared" si="219"/>
        <v/>
      </c>
      <c r="R2805" t="str">
        <f>IF(TabResults[[#This Row],[Games-Periods-Players]]="","",1)</f>
        <v/>
      </c>
    </row>
    <row r="2806" spans="10:18" hidden="1" x14ac:dyDescent="0.25">
      <c r="J2806" s="11" t="str">
        <f t="shared" si="218"/>
        <v/>
      </c>
      <c r="K2806" t="str">
        <f>IF(ROW()-ROW($K$4)+1&gt;COUNTA($J$4:$J$5000)*COUNTA(TabPP[Players playing]),"",INDEX($J$4:$J$5000,INT((ROW()-ROW($K$4))/COUNTA(TabPP[Players playing])+1))&amp;"-"&amp;INDEX(TabPP[Players playing],MOD(ROW()-ROW($K$4),COUNTA(TabPP[Players playing]))+1))</f>
        <v>-P1-PP3</v>
      </c>
      <c r="L2806" t="str">
        <f t="shared" si="220"/>
        <v/>
      </c>
      <c r="M2806" t="str">
        <f t="shared" si="221"/>
        <v/>
      </c>
      <c r="N2806" t="str">
        <f t="shared" si="222"/>
        <v/>
      </c>
      <c r="O2806" t="str">
        <f t="array" ref="O2806">IFERROR(INDEX($L$4:$L$5000,_xlfn.AGGREGATE(15,6,IF($L$4:$L$5000&lt;&gt;"",ROW($L$4:$L$5000)-ROW($L$4)+1,NA()),ROWS($O$4:O2806))),"")</f>
        <v/>
      </c>
      <c r="P2806" t="str">
        <f>IF(O2806="","",IF(INDEX(TabPlayer2[Players],MATCH(P2805,TabPlayer2[Players],0)+1)="",$B$4,INDEX(TabPlayer2[Players],MATCH(P2805,TabPlayer2[Players],0)+1)))</f>
        <v/>
      </c>
      <c r="Q2806" t="str">
        <f t="shared" si="219"/>
        <v/>
      </c>
      <c r="R2806" t="str">
        <f>IF(TabResults[[#This Row],[Games-Periods-Players]]="","",1)</f>
        <v/>
      </c>
    </row>
    <row r="2807" spans="10:18" hidden="1" x14ac:dyDescent="0.25">
      <c r="J2807" s="11" t="str">
        <f t="shared" si="218"/>
        <v/>
      </c>
      <c r="K2807" t="str">
        <f>IF(ROW()-ROW($K$4)+1&gt;COUNTA($J$4:$J$5000)*COUNTA(TabPP[Players playing]),"",INDEX($J$4:$J$5000,INT((ROW()-ROW($K$4))/COUNTA(TabPP[Players playing])+1))&amp;"-"&amp;INDEX(TabPP[Players playing],MOD(ROW()-ROW($K$4),COUNTA(TabPP[Players playing]))+1))</f>
        <v>-P1-PP4</v>
      </c>
      <c r="L2807" t="str">
        <f t="shared" si="220"/>
        <v/>
      </c>
      <c r="M2807" t="str">
        <f t="shared" si="221"/>
        <v/>
      </c>
      <c r="N2807" t="str">
        <f t="shared" si="222"/>
        <v/>
      </c>
      <c r="O2807" t="str">
        <f t="array" ref="O2807">IFERROR(INDEX($L$4:$L$5000,_xlfn.AGGREGATE(15,6,IF($L$4:$L$5000&lt;&gt;"",ROW($L$4:$L$5000)-ROW($L$4)+1,NA()),ROWS($O$4:O2807))),"")</f>
        <v/>
      </c>
      <c r="P2807" t="str">
        <f>IF(O2807="","",IF(INDEX(TabPlayer2[Players],MATCH(P2806,TabPlayer2[Players],0)+1)="",$B$4,INDEX(TabPlayer2[Players],MATCH(P2806,TabPlayer2[Players],0)+1)))</f>
        <v/>
      </c>
      <c r="Q2807" t="str">
        <f t="shared" si="219"/>
        <v/>
      </c>
      <c r="R2807" t="str">
        <f>IF(TabResults[[#This Row],[Games-Periods-Players]]="","",1)</f>
        <v/>
      </c>
    </row>
    <row r="2808" spans="10:18" hidden="1" x14ac:dyDescent="0.25">
      <c r="J2808" s="11" t="str">
        <f t="shared" si="218"/>
        <v/>
      </c>
      <c r="K2808" t="str">
        <f>IF(ROW()-ROW($K$4)+1&gt;COUNTA($J$4:$J$5000)*COUNTA(TabPP[Players playing]),"",INDEX($J$4:$J$5000,INT((ROW()-ROW($K$4))/COUNTA(TabPP[Players playing])+1))&amp;"-"&amp;INDEX(TabPP[Players playing],MOD(ROW()-ROW($K$4),COUNTA(TabPP[Players playing]))+1))</f>
        <v>-P1-PP5</v>
      </c>
      <c r="L2808" t="str">
        <f t="shared" si="220"/>
        <v/>
      </c>
      <c r="M2808" t="str">
        <f t="shared" si="221"/>
        <v/>
      </c>
      <c r="N2808" t="str">
        <f t="shared" si="222"/>
        <v/>
      </c>
      <c r="O2808" t="str">
        <f t="array" ref="O2808">IFERROR(INDEX($L$4:$L$5000,_xlfn.AGGREGATE(15,6,IF($L$4:$L$5000&lt;&gt;"",ROW($L$4:$L$5000)-ROW($L$4)+1,NA()),ROWS($O$4:O2808))),"")</f>
        <v/>
      </c>
      <c r="P2808" t="str">
        <f>IF(O2808="","",IF(INDEX(TabPlayer2[Players],MATCH(P2807,TabPlayer2[Players],0)+1)="",$B$4,INDEX(TabPlayer2[Players],MATCH(P2807,TabPlayer2[Players],0)+1)))</f>
        <v/>
      </c>
      <c r="Q2808" t="str">
        <f t="shared" si="219"/>
        <v/>
      </c>
      <c r="R2808" t="str">
        <f>IF(TabResults[[#This Row],[Games-Periods-Players]]="","",1)</f>
        <v/>
      </c>
    </row>
    <row r="2809" spans="10:18" hidden="1" x14ac:dyDescent="0.25">
      <c r="J2809" s="11" t="str">
        <f t="shared" si="218"/>
        <v/>
      </c>
      <c r="K2809" t="str">
        <f>IF(ROW()-ROW($K$4)+1&gt;COUNTA($J$4:$J$5000)*COUNTA(TabPP[Players playing]),"",INDEX($J$4:$J$5000,INT((ROW()-ROW($K$4))/COUNTA(TabPP[Players playing])+1))&amp;"-"&amp;INDEX(TabPP[Players playing],MOD(ROW()-ROW($K$4),COUNTA(TabPP[Players playing]))+1))</f>
        <v>-P1-</v>
      </c>
      <c r="L2809" t="str">
        <f t="shared" si="220"/>
        <v/>
      </c>
      <c r="M2809" t="str">
        <f t="shared" si="221"/>
        <v/>
      </c>
      <c r="N2809" t="str">
        <f t="shared" si="222"/>
        <v/>
      </c>
      <c r="O2809" t="str">
        <f t="array" ref="O2809">IFERROR(INDEX($L$4:$L$5000,_xlfn.AGGREGATE(15,6,IF($L$4:$L$5000&lt;&gt;"",ROW($L$4:$L$5000)-ROW($L$4)+1,NA()),ROWS($O$4:O2809))),"")</f>
        <v/>
      </c>
      <c r="P2809" t="str">
        <f>IF(O2809="","",IF(INDEX(TabPlayer2[Players],MATCH(P2808,TabPlayer2[Players],0)+1)="",$B$4,INDEX(TabPlayer2[Players],MATCH(P2808,TabPlayer2[Players],0)+1)))</f>
        <v/>
      </c>
      <c r="Q2809" t="str">
        <f t="shared" si="219"/>
        <v/>
      </c>
      <c r="R2809" t="str">
        <f>IF(TabResults[[#This Row],[Games-Periods-Players]]="","",1)</f>
        <v/>
      </c>
    </row>
    <row r="2810" spans="10:18" hidden="1" x14ac:dyDescent="0.25">
      <c r="J2810" s="11" t="str">
        <f t="shared" si="218"/>
        <v/>
      </c>
      <c r="K2810" t="str">
        <f>IF(ROW()-ROW($K$4)+1&gt;COUNTA($J$4:$J$5000)*COUNTA(TabPP[Players playing]),"",INDEX($J$4:$J$5000,INT((ROW()-ROW($K$4))/COUNTA(TabPP[Players playing])+1))&amp;"-"&amp;INDEX(TabPP[Players playing],MOD(ROW()-ROW($K$4),COUNTA(TabPP[Players playing]))+1))</f>
        <v>-P1-</v>
      </c>
      <c r="L2810" t="str">
        <f t="shared" si="220"/>
        <v/>
      </c>
      <c r="M2810" t="str">
        <f t="shared" si="221"/>
        <v/>
      </c>
      <c r="N2810" t="str">
        <f t="shared" si="222"/>
        <v/>
      </c>
      <c r="O2810" t="str">
        <f t="array" ref="O2810">IFERROR(INDEX($L$4:$L$5000,_xlfn.AGGREGATE(15,6,IF($L$4:$L$5000&lt;&gt;"",ROW($L$4:$L$5000)-ROW($L$4)+1,NA()),ROWS($O$4:O2810))),"")</f>
        <v/>
      </c>
      <c r="P2810" t="str">
        <f>IF(O2810="","",IF(INDEX(TabPlayer2[Players],MATCH(P2809,TabPlayer2[Players],0)+1)="",$B$4,INDEX(TabPlayer2[Players],MATCH(P2809,TabPlayer2[Players],0)+1)))</f>
        <v/>
      </c>
      <c r="Q2810" t="str">
        <f t="shared" si="219"/>
        <v/>
      </c>
      <c r="R2810" t="str">
        <f>IF(TabResults[[#This Row],[Games-Periods-Players]]="","",1)</f>
        <v/>
      </c>
    </row>
    <row r="2811" spans="10:18" hidden="1" x14ac:dyDescent="0.25">
      <c r="J2811" s="11" t="str">
        <f t="shared" si="218"/>
        <v/>
      </c>
      <c r="K2811" t="str">
        <f>IF(ROW()-ROW($K$4)+1&gt;COUNTA($J$4:$J$5000)*COUNTA(TabPP[Players playing]),"",INDEX($J$4:$J$5000,INT((ROW()-ROW($K$4))/COUNTA(TabPP[Players playing])+1))&amp;"-"&amp;INDEX(TabPP[Players playing],MOD(ROW()-ROW($K$4),COUNTA(TabPP[Players playing]))+1))</f>
        <v>-P1-</v>
      </c>
      <c r="L2811" t="str">
        <f t="shared" si="220"/>
        <v/>
      </c>
      <c r="M2811" t="str">
        <f t="shared" si="221"/>
        <v/>
      </c>
      <c r="N2811" t="str">
        <f t="shared" si="222"/>
        <v/>
      </c>
      <c r="O2811" t="str">
        <f t="array" ref="O2811">IFERROR(INDEX($L$4:$L$5000,_xlfn.AGGREGATE(15,6,IF($L$4:$L$5000&lt;&gt;"",ROW($L$4:$L$5000)-ROW($L$4)+1,NA()),ROWS($O$4:O2811))),"")</f>
        <v/>
      </c>
      <c r="P2811" t="str">
        <f>IF(O2811="","",IF(INDEX(TabPlayer2[Players],MATCH(P2810,TabPlayer2[Players],0)+1)="",$B$4,INDEX(TabPlayer2[Players],MATCH(P2810,TabPlayer2[Players],0)+1)))</f>
        <v/>
      </c>
      <c r="Q2811" t="str">
        <f t="shared" si="219"/>
        <v/>
      </c>
      <c r="R2811" t="str">
        <f>IF(TabResults[[#This Row],[Games-Periods-Players]]="","",1)</f>
        <v/>
      </c>
    </row>
    <row r="2812" spans="10:18" hidden="1" x14ac:dyDescent="0.25">
      <c r="J2812" s="11" t="str">
        <f t="shared" si="218"/>
        <v/>
      </c>
      <c r="K2812" t="str">
        <f>IF(ROW()-ROW($K$4)+1&gt;COUNTA($J$4:$J$5000)*COUNTA(TabPP[Players playing]),"",INDEX($J$4:$J$5000,INT((ROW()-ROW($K$4))/COUNTA(TabPP[Players playing])+1))&amp;"-"&amp;INDEX(TabPP[Players playing],MOD(ROW()-ROW($K$4),COUNTA(TabPP[Players playing]))+1))</f>
        <v>-P1-</v>
      </c>
      <c r="L2812" t="str">
        <f t="shared" si="220"/>
        <v/>
      </c>
      <c r="M2812" t="str">
        <f t="shared" si="221"/>
        <v/>
      </c>
      <c r="N2812" t="str">
        <f t="shared" si="222"/>
        <v/>
      </c>
      <c r="O2812" t="str">
        <f t="array" ref="O2812">IFERROR(INDEX($L$4:$L$5000,_xlfn.AGGREGATE(15,6,IF($L$4:$L$5000&lt;&gt;"",ROW($L$4:$L$5000)-ROW($L$4)+1,NA()),ROWS($O$4:O2812))),"")</f>
        <v/>
      </c>
      <c r="P2812" t="str">
        <f>IF(O2812="","",IF(INDEX(TabPlayer2[Players],MATCH(P2811,TabPlayer2[Players],0)+1)="",$B$4,INDEX(TabPlayer2[Players],MATCH(P2811,TabPlayer2[Players],0)+1)))</f>
        <v/>
      </c>
      <c r="Q2812" t="str">
        <f t="shared" si="219"/>
        <v/>
      </c>
      <c r="R2812" t="str">
        <f>IF(TabResults[[#This Row],[Games-Periods-Players]]="","",1)</f>
        <v/>
      </c>
    </row>
    <row r="2813" spans="10:18" hidden="1" x14ac:dyDescent="0.25">
      <c r="J2813" s="11" t="str">
        <f t="shared" si="218"/>
        <v/>
      </c>
      <c r="K2813" t="str">
        <f>IF(ROW()-ROW($K$4)+1&gt;COUNTA($J$4:$J$5000)*COUNTA(TabPP[Players playing]),"",INDEX($J$4:$J$5000,INT((ROW()-ROW($K$4))/COUNTA(TabPP[Players playing])+1))&amp;"-"&amp;INDEX(TabPP[Players playing],MOD(ROW()-ROW($K$4),COUNTA(TabPP[Players playing]))+1))</f>
        <v>-P1-</v>
      </c>
      <c r="L2813" t="str">
        <f t="shared" si="220"/>
        <v/>
      </c>
      <c r="M2813" t="str">
        <f t="shared" si="221"/>
        <v/>
      </c>
      <c r="N2813" t="str">
        <f t="shared" si="222"/>
        <v/>
      </c>
      <c r="O2813" t="str">
        <f t="array" ref="O2813">IFERROR(INDEX($L$4:$L$5000,_xlfn.AGGREGATE(15,6,IF($L$4:$L$5000&lt;&gt;"",ROW($L$4:$L$5000)-ROW($L$4)+1,NA()),ROWS($O$4:O2813))),"")</f>
        <v/>
      </c>
      <c r="P2813" t="str">
        <f>IF(O2813="","",IF(INDEX(TabPlayer2[Players],MATCH(P2812,TabPlayer2[Players],0)+1)="",$B$4,INDEX(TabPlayer2[Players],MATCH(P2812,TabPlayer2[Players],0)+1)))</f>
        <v/>
      </c>
      <c r="Q2813" t="str">
        <f t="shared" si="219"/>
        <v/>
      </c>
      <c r="R2813" t="str">
        <f>IF(TabResults[[#This Row],[Games-Periods-Players]]="","",1)</f>
        <v/>
      </c>
    </row>
    <row r="2814" spans="10:18" hidden="1" x14ac:dyDescent="0.25">
      <c r="J2814" s="11" t="str">
        <f t="shared" si="218"/>
        <v/>
      </c>
      <c r="K2814" t="str">
        <f>IF(ROW()-ROW($K$4)+1&gt;COUNTA($J$4:$J$5000)*COUNTA(TabPP[Players playing]),"",INDEX($J$4:$J$5000,INT((ROW()-ROW($K$4))/COUNTA(TabPP[Players playing])+1))&amp;"-"&amp;INDEX(TabPP[Players playing],MOD(ROW()-ROW($K$4),COUNTA(TabPP[Players playing]))+1))</f>
        <v>-P1-</v>
      </c>
      <c r="L2814" t="str">
        <f t="shared" si="220"/>
        <v/>
      </c>
      <c r="M2814" t="str">
        <f t="shared" si="221"/>
        <v/>
      </c>
      <c r="N2814" t="str">
        <f t="shared" si="222"/>
        <v/>
      </c>
      <c r="O2814" t="str">
        <f t="array" ref="O2814">IFERROR(INDEX($L$4:$L$5000,_xlfn.AGGREGATE(15,6,IF($L$4:$L$5000&lt;&gt;"",ROW($L$4:$L$5000)-ROW($L$4)+1,NA()),ROWS($O$4:O2814))),"")</f>
        <v/>
      </c>
      <c r="P2814" t="str">
        <f>IF(O2814="","",IF(INDEX(TabPlayer2[Players],MATCH(P2813,TabPlayer2[Players],0)+1)="",$B$4,INDEX(TabPlayer2[Players],MATCH(P2813,TabPlayer2[Players],0)+1)))</f>
        <v/>
      </c>
      <c r="Q2814" t="str">
        <f t="shared" si="219"/>
        <v/>
      </c>
      <c r="R2814" t="str">
        <f>IF(TabResults[[#This Row],[Games-Periods-Players]]="","",1)</f>
        <v/>
      </c>
    </row>
    <row r="2815" spans="10:18" hidden="1" x14ac:dyDescent="0.25">
      <c r="J2815" s="11" t="str">
        <f t="shared" si="218"/>
        <v/>
      </c>
      <c r="K2815" t="str">
        <f>IF(ROW()-ROW($K$4)+1&gt;COUNTA($J$4:$J$5000)*COUNTA(TabPP[Players playing]),"",INDEX($J$4:$J$5000,INT((ROW()-ROW($K$4))/COUNTA(TabPP[Players playing])+1))&amp;"-"&amp;INDEX(TabPP[Players playing],MOD(ROW()-ROW($K$4),COUNTA(TabPP[Players playing]))+1))</f>
        <v>-P1-</v>
      </c>
      <c r="L2815" t="str">
        <f t="shared" si="220"/>
        <v/>
      </c>
      <c r="M2815" t="str">
        <f t="shared" si="221"/>
        <v/>
      </c>
      <c r="N2815" t="str">
        <f t="shared" si="222"/>
        <v/>
      </c>
      <c r="O2815" t="str">
        <f t="array" ref="O2815">IFERROR(INDEX($L$4:$L$5000,_xlfn.AGGREGATE(15,6,IF($L$4:$L$5000&lt;&gt;"",ROW($L$4:$L$5000)-ROW($L$4)+1,NA()),ROWS($O$4:O2815))),"")</f>
        <v/>
      </c>
      <c r="P2815" t="str">
        <f>IF(O2815="","",IF(INDEX(TabPlayer2[Players],MATCH(P2814,TabPlayer2[Players],0)+1)="",$B$4,INDEX(TabPlayer2[Players],MATCH(P2814,TabPlayer2[Players],0)+1)))</f>
        <v/>
      </c>
      <c r="Q2815" t="str">
        <f t="shared" si="219"/>
        <v/>
      </c>
      <c r="R2815" t="str">
        <f>IF(TabResults[[#This Row],[Games-Periods-Players]]="","",1)</f>
        <v/>
      </c>
    </row>
    <row r="2816" spans="10:18" hidden="1" x14ac:dyDescent="0.25">
      <c r="J2816" s="11" t="str">
        <f t="shared" si="218"/>
        <v/>
      </c>
      <c r="K2816" t="str">
        <f>IF(ROW()-ROW($K$4)+1&gt;COUNTA($J$4:$J$5000)*COUNTA(TabPP[Players playing]),"",INDEX($J$4:$J$5000,INT((ROW()-ROW($K$4))/COUNTA(TabPP[Players playing])+1))&amp;"-"&amp;INDEX(TabPP[Players playing],MOD(ROW()-ROW($K$4),COUNTA(TabPP[Players playing]))+1))</f>
        <v>-P1-</v>
      </c>
      <c r="L2816" t="str">
        <f t="shared" si="220"/>
        <v/>
      </c>
      <c r="M2816" t="str">
        <f t="shared" si="221"/>
        <v/>
      </c>
      <c r="N2816" t="str">
        <f t="shared" si="222"/>
        <v/>
      </c>
      <c r="O2816" t="str">
        <f t="array" ref="O2816">IFERROR(INDEX($L$4:$L$5000,_xlfn.AGGREGATE(15,6,IF($L$4:$L$5000&lt;&gt;"",ROW($L$4:$L$5000)-ROW($L$4)+1,NA()),ROWS($O$4:O2816))),"")</f>
        <v/>
      </c>
      <c r="P2816" t="str">
        <f>IF(O2816="","",IF(INDEX(TabPlayer2[Players],MATCH(P2815,TabPlayer2[Players],0)+1)="",$B$4,INDEX(TabPlayer2[Players],MATCH(P2815,TabPlayer2[Players],0)+1)))</f>
        <v/>
      </c>
      <c r="Q2816" t="str">
        <f t="shared" si="219"/>
        <v/>
      </c>
      <c r="R2816" t="str">
        <f>IF(TabResults[[#This Row],[Games-Periods-Players]]="","",1)</f>
        <v/>
      </c>
    </row>
    <row r="2817" spans="10:18" hidden="1" x14ac:dyDescent="0.25">
      <c r="J2817" s="11" t="str">
        <f t="shared" si="218"/>
        <v/>
      </c>
      <c r="K2817" t="str">
        <f>IF(ROW()-ROW($K$4)+1&gt;COUNTA($J$4:$J$5000)*COUNTA(TabPP[Players playing]),"",INDEX($J$4:$J$5000,INT((ROW()-ROW($K$4))/COUNTA(TabPP[Players playing])+1))&amp;"-"&amp;INDEX(TabPP[Players playing],MOD(ROW()-ROW($K$4),COUNTA(TabPP[Players playing]))+1))</f>
        <v>-P1-</v>
      </c>
      <c r="L2817" t="str">
        <f t="shared" si="220"/>
        <v/>
      </c>
      <c r="M2817" t="str">
        <f t="shared" si="221"/>
        <v/>
      </c>
      <c r="N2817" t="str">
        <f t="shared" si="222"/>
        <v/>
      </c>
      <c r="O2817" t="str">
        <f t="array" ref="O2817">IFERROR(INDEX($L$4:$L$5000,_xlfn.AGGREGATE(15,6,IF($L$4:$L$5000&lt;&gt;"",ROW($L$4:$L$5000)-ROW($L$4)+1,NA()),ROWS($O$4:O2817))),"")</f>
        <v/>
      </c>
      <c r="P2817" t="str">
        <f>IF(O2817="","",IF(INDEX(TabPlayer2[Players],MATCH(P2816,TabPlayer2[Players],0)+1)="",$B$4,INDEX(TabPlayer2[Players],MATCH(P2816,TabPlayer2[Players],0)+1)))</f>
        <v/>
      </c>
      <c r="Q2817" t="str">
        <f t="shared" si="219"/>
        <v/>
      </c>
      <c r="R2817" t="str">
        <f>IF(TabResults[[#This Row],[Games-Periods-Players]]="","",1)</f>
        <v/>
      </c>
    </row>
    <row r="2818" spans="10:18" hidden="1" x14ac:dyDescent="0.25">
      <c r="J2818" s="11" t="str">
        <f t="shared" si="218"/>
        <v/>
      </c>
      <c r="K2818" t="str">
        <f>IF(ROW()-ROW($K$4)+1&gt;COUNTA($J$4:$J$5000)*COUNTA(TabPP[Players playing]),"",INDEX($J$4:$J$5000,INT((ROW()-ROW($K$4))/COUNTA(TabPP[Players playing])+1))&amp;"-"&amp;INDEX(TabPP[Players playing],MOD(ROW()-ROW($K$4),COUNTA(TabPP[Players playing]))+1))</f>
        <v>-P1-</v>
      </c>
      <c r="L2818" t="str">
        <f t="shared" si="220"/>
        <v/>
      </c>
      <c r="M2818" t="str">
        <f t="shared" si="221"/>
        <v/>
      </c>
      <c r="N2818" t="str">
        <f t="shared" si="222"/>
        <v/>
      </c>
      <c r="O2818" t="str">
        <f t="array" ref="O2818">IFERROR(INDEX($L$4:$L$5000,_xlfn.AGGREGATE(15,6,IF($L$4:$L$5000&lt;&gt;"",ROW($L$4:$L$5000)-ROW($L$4)+1,NA()),ROWS($O$4:O2818))),"")</f>
        <v/>
      </c>
      <c r="P2818" t="str">
        <f>IF(O2818="","",IF(INDEX(TabPlayer2[Players],MATCH(P2817,TabPlayer2[Players],0)+1)="",$B$4,INDEX(TabPlayer2[Players],MATCH(P2817,TabPlayer2[Players],0)+1)))</f>
        <v/>
      </c>
      <c r="Q2818" t="str">
        <f t="shared" si="219"/>
        <v/>
      </c>
      <c r="R2818" t="str">
        <f>IF(TabResults[[#This Row],[Games-Periods-Players]]="","",1)</f>
        <v/>
      </c>
    </row>
    <row r="2819" spans="10:18" hidden="1" x14ac:dyDescent="0.25">
      <c r="J2819" s="11" t="str">
        <f t="shared" si="218"/>
        <v/>
      </c>
      <c r="K2819" t="str">
        <f>IF(ROW()-ROW($K$4)+1&gt;COUNTA($J$4:$J$5000)*COUNTA(TabPP[Players playing]),"",INDEX($J$4:$J$5000,INT((ROW()-ROW($K$4))/COUNTA(TabPP[Players playing])+1))&amp;"-"&amp;INDEX(TabPP[Players playing],MOD(ROW()-ROW($K$4),COUNTA(TabPP[Players playing]))+1))</f>
        <v>-P1-</v>
      </c>
      <c r="L2819" t="str">
        <f t="shared" si="220"/>
        <v/>
      </c>
      <c r="M2819" t="str">
        <f t="shared" si="221"/>
        <v/>
      </c>
      <c r="N2819" t="str">
        <f t="shared" si="222"/>
        <v/>
      </c>
      <c r="O2819" t="str">
        <f t="array" ref="O2819">IFERROR(INDEX($L$4:$L$5000,_xlfn.AGGREGATE(15,6,IF($L$4:$L$5000&lt;&gt;"",ROW($L$4:$L$5000)-ROW($L$4)+1,NA()),ROWS($O$4:O2819))),"")</f>
        <v/>
      </c>
      <c r="P2819" t="str">
        <f>IF(O2819="","",IF(INDEX(TabPlayer2[Players],MATCH(P2818,TabPlayer2[Players],0)+1)="",$B$4,INDEX(TabPlayer2[Players],MATCH(P2818,TabPlayer2[Players],0)+1)))</f>
        <v/>
      </c>
      <c r="Q2819" t="str">
        <f t="shared" si="219"/>
        <v/>
      </c>
      <c r="R2819" t="str">
        <f>IF(TabResults[[#This Row],[Games-Periods-Players]]="","",1)</f>
        <v/>
      </c>
    </row>
    <row r="2820" spans="10:18" hidden="1" x14ac:dyDescent="0.25">
      <c r="J2820" s="11" t="str">
        <f t="shared" ref="J2820:J2883" si="223">IF(ROW()-ROW($J$4)+1&gt;COUNTA($D$4:$D$23)*COUNTA($F$4:$F$23),"",INDEX($D$4:$D$23,INT((ROW()-ROW($J$4))/COUNTA($F$4:$F$23)+1))&amp;"-"&amp;INDEX($F$4:$F$23,MOD(ROW()-ROW($J$4),COUNTA($F$4:$F$23))+1))</f>
        <v/>
      </c>
      <c r="K2820" t="str">
        <f>IF(ROW()-ROW($K$4)+1&gt;COUNTA($J$4:$J$5000)*COUNTA(TabPP[Players playing]),"",INDEX($J$4:$J$5000,INT((ROW()-ROW($K$4))/COUNTA(TabPP[Players playing])+1))&amp;"-"&amp;INDEX(TabPP[Players playing],MOD(ROW()-ROW($K$4),COUNTA(TabPP[Players playing]))+1))</f>
        <v>-P1-</v>
      </c>
      <c r="L2820" t="str">
        <f t="shared" si="220"/>
        <v/>
      </c>
      <c r="M2820" t="str">
        <f t="shared" si="221"/>
        <v/>
      </c>
      <c r="N2820" t="str">
        <f t="shared" si="222"/>
        <v/>
      </c>
      <c r="O2820" t="str">
        <f t="array" ref="O2820">IFERROR(INDEX($L$4:$L$5000,_xlfn.AGGREGATE(15,6,IF($L$4:$L$5000&lt;&gt;"",ROW($L$4:$L$5000)-ROW($L$4)+1,NA()),ROWS($O$4:O2820))),"")</f>
        <v/>
      </c>
      <c r="P2820" t="str">
        <f>IF(O2820="","",IF(INDEX(TabPlayer2[Players],MATCH(P2819,TabPlayer2[Players],0)+1)="",$B$4,INDEX(TabPlayer2[Players],MATCH(P2819,TabPlayer2[Players],0)+1)))</f>
        <v/>
      </c>
      <c r="Q2820" t="str">
        <f t="shared" ref="Q2820:Q2883" si="224">IF(O2820="","",M2820&amp;"-"&amp;N2820&amp;"-"&amp;P2820)</f>
        <v/>
      </c>
      <c r="R2820" t="str">
        <f>IF(TabResults[[#This Row],[Games-Periods-Players]]="","",1)</f>
        <v/>
      </c>
    </row>
    <row r="2821" spans="10:18" hidden="1" x14ac:dyDescent="0.25">
      <c r="J2821" s="11" t="str">
        <f t="shared" si="223"/>
        <v/>
      </c>
      <c r="K2821" t="str">
        <f>IF(ROW()-ROW($K$4)+1&gt;COUNTA($J$4:$J$5000)*COUNTA(TabPP[Players playing]),"",INDEX($J$4:$J$5000,INT((ROW()-ROW($K$4))/COUNTA(TabPP[Players playing])+1))&amp;"-"&amp;INDEX(TabPP[Players playing],MOD(ROW()-ROW($K$4),COUNTA(TabPP[Players playing]))+1))</f>
        <v>-P1-</v>
      </c>
      <c r="L2821" t="str">
        <f t="shared" ref="L2821:L2884" si="225">IF(LEN(K2821)&gt;=9,K2821,"")</f>
        <v/>
      </c>
      <c r="M2821" t="str">
        <f t="shared" ref="M2821:M2884" si="226">TRIM(LEFT(SUBSTITUTE(O2821,"-",REPT(" ",LEN(O2821))),LEN(O2821)))</f>
        <v/>
      </c>
      <c r="N2821" t="str">
        <f t="shared" ref="N2821:N2884" si="227">TRIM(MID(SUBSTITUTE(O2821,"-",REPT(" ",LEN(O2821))),(2-1)*LEN(O2821)+1,LEN(O2821)))</f>
        <v/>
      </c>
      <c r="O2821" t="str">
        <f t="array" ref="O2821">IFERROR(INDEX($L$4:$L$5000,_xlfn.AGGREGATE(15,6,IF($L$4:$L$5000&lt;&gt;"",ROW($L$4:$L$5000)-ROW($L$4)+1,NA()),ROWS($O$4:O2821))),"")</f>
        <v/>
      </c>
      <c r="P2821" t="str">
        <f>IF(O2821="","",IF(INDEX(TabPlayer2[Players],MATCH(P2820,TabPlayer2[Players],0)+1)="",$B$4,INDEX(TabPlayer2[Players],MATCH(P2820,TabPlayer2[Players],0)+1)))</f>
        <v/>
      </c>
      <c r="Q2821" t="str">
        <f t="shared" si="224"/>
        <v/>
      </c>
      <c r="R2821" t="str">
        <f>IF(TabResults[[#This Row],[Games-Periods-Players]]="","",1)</f>
        <v/>
      </c>
    </row>
    <row r="2822" spans="10:18" hidden="1" x14ac:dyDescent="0.25">
      <c r="J2822" s="11" t="str">
        <f t="shared" si="223"/>
        <v/>
      </c>
      <c r="K2822" t="str">
        <f>IF(ROW()-ROW($K$4)+1&gt;COUNTA($J$4:$J$5000)*COUNTA(TabPP[Players playing]),"",INDEX($J$4:$J$5000,INT((ROW()-ROW($K$4))/COUNTA(TabPP[Players playing])+1))&amp;"-"&amp;INDEX(TabPP[Players playing],MOD(ROW()-ROW($K$4),COUNTA(TabPP[Players playing]))+1))</f>
        <v>-P1-</v>
      </c>
      <c r="L2822" t="str">
        <f t="shared" si="225"/>
        <v/>
      </c>
      <c r="M2822" t="str">
        <f t="shared" si="226"/>
        <v/>
      </c>
      <c r="N2822" t="str">
        <f t="shared" si="227"/>
        <v/>
      </c>
      <c r="O2822" t="str">
        <f t="array" ref="O2822">IFERROR(INDEX($L$4:$L$5000,_xlfn.AGGREGATE(15,6,IF($L$4:$L$5000&lt;&gt;"",ROW($L$4:$L$5000)-ROW($L$4)+1,NA()),ROWS($O$4:O2822))),"")</f>
        <v/>
      </c>
      <c r="P2822" t="str">
        <f>IF(O2822="","",IF(INDEX(TabPlayer2[Players],MATCH(P2821,TabPlayer2[Players],0)+1)="",$B$4,INDEX(TabPlayer2[Players],MATCH(P2821,TabPlayer2[Players],0)+1)))</f>
        <v/>
      </c>
      <c r="Q2822" t="str">
        <f t="shared" si="224"/>
        <v/>
      </c>
      <c r="R2822" t="str">
        <f>IF(TabResults[[#This Row],[Games-Periods-Players]]="","",1)</f>
        <v/>
      </c>
    </row>
    <row r="2823" spans="10:18" hidden="1" x14ac:dyDescent="0.25">
      <c r="J2823" s="11" t="str">
        <f t="shared" si="223"/>
        <v/>
      </c>
      <c r="K2823" t="str">
        <f>IF(ROW()-ROW($K$4)+1&gt;COUNTA($J$4:$J$5000)*COUNTA(TabPP[Players playing]),"",INDEX($J$4:$J$5000,INT((ROW()-ROW($K$4))/COUNTA(TabPP[Players playing])+1))&amp;"-"&amp;INDEX(TabPP[Players playing],MOD(ROW()-ROW($K$4),COUNTA(TabPP[Players playing]))+1))</f>
        <v>-P1-</v>
      </c>
      <c r="L2823" t="str">
        <f t="shared" si="225"/>
        <v/>
      </c>
      <c r="M2823" t="str">
        <f t="shared" si="226"/>
        <v/>
      </c>
      <c r="N2823" t="str">
        <f t="shared" si="227"/>
        <v/>
      </c>
      <c r="O2823" t="str">
        <f t="array" ref="O2823">IFERROR(INDEX($L$4:$L$5000,_xlfn.AGGREGATE(15,6,IF($L$4:$L$5000&lt;&gt;"",ROW($L$4:$L$5000)-ROW($L$4)+1,NA()),ROWS($O$4:O2823))),"")</f>
        <v/>
      </c>
      <c r="P2823" t="str">
        <f>IF(O2823="","",IF(INDEX(TabPlayer2[Players],MATCH(P2822,TabPlayer2[Players],0)+1)="",$B$4,INDEX(TabPlayer2[Players],MATCH(P2822,TabPlayer2[Players],0)+1)))</f>
        <v/>
      </c>
      <c r="Q2823" t="str">
        <f t="shared" si="224"/>
        <v/>
      </c>
      <c r="R2823" t="str">
        <f>IF(TabResults[[#This Row],[Games-Periods-Players]]="","",1)</f>
        <v/>
      </c>
    </row>
    <row r="2824" spans="10:18" hidden="1" x14ac:dyDescent="0.25">
      <c r="J2824" s="11" t="str">
        <f t="shared" si="223"/>
        <v/>
      </c>
      <c r="K2824" t="str">
        <f>IF(ROW()-ROW($K$4)+1&gt;COUNTA($J$4:$J$5000)*COUNTA(TabPP[Players playing]),"",INDEX($J$4:$J$5000,INT((ROW()-ROW($K$4))/COUNTA(TabPP[Players playing])+1))&amp;"-"&amp;INDEX(TabPP[Players playing],MOD(ROW()-ROW($K$4),COUNTA(TabPP[Players playing]))+1))</f>
        <v>-P2-PP1</v>
      </c>
      <c r="L2824" t="str">
        <f t="shared" si="225"/>
        <v/>
      </c>
      <c r="M2824" t="str">
        <f t="shared" si="226"/>
        <v/>
      </c>
      <c r="N2824" t="str">
        <f t="shared" si="227"/>
        <v/>
      </c>
      <c r="O2824" t="str">
        <f t="array" ref="O2824">IFERROR(INDEX($L$4:$L$5000,_xlfn.AGGREGATE(15,6,IF($L$4:$L$5000&lt;&gt;"",ROW($L$4:$L$5000)-ROW($L$4)+1,NA()),ROWS($O$4:O2824))),"")</f>
        <v/>
      </c>
      <c r="P2824" t="str">
        <f>IF(O2824="","",IF(INDEX(TabPlayer2[Players],MATCH(P2823,TabPlayer2[Players],0)+1)="",$B$4,INDEX(TabPlayer2[Players],MATCH(P2823,TabPlayer2[Players],0)+1)))</f>
        <v/>
      </c>
      <c r="Q2824" t="str">
        <f t="shared" si="224"/>
        <v/>
      </c>
      <c r="R2824" t="str">
        <f>IF(TabResults[[#This Row],[Games-Periods-Players]]="","",1)</f>
        <v/>
      </c>
    </row>
    <row r="2825" spans="10:18" hidden="1" x14ac:dyDescent="0.25">
      <c r="J2825" s="11" t="str">
        <f t="shared" si="223"/>
        <v/>
      </c>
      <c r="K2825" t="str">
        <f>IF(ROW()-ROW($K$4)+1&gt;COUNTA($J$4:$J$5000)*COUNTA(TabPP[Players playing]),"",INDEX($J$4:$J$5000,INT((ROW()-ROW($K$4))/COUNTA(TabPP[Players playing])+1))&amp;"-"&amp;INDEX(TabPP[Players playing],MOD(ROW()-ROW($K$4),COUNTA(TabPP[Players playing]))+1))</f>
        <v>-P2-PP2</v>
      </c>
      <c r="L2825" t="str">
        <f t="shared" si="225"/>
        <v/>
      </c>
      <c r="M2825" t="str">
        <f t="shared" si="226"/>
        <v/>
      </c>
      <c r="N2825" t="str">
        <f t="shared" si="227"/>
        <v/>
      </c>
      <c r="O2825" t="str">
        <f t="array" ref="O2825">IFERROR(INDEX($L$4:$L$5000,_xlfn.AGGREGATE(15,6,IF($L$4:$L$5000&lt;&gt;"",ROW($L$4:$L$5000)-ROW($L$4)+1,NA()),ROWS($O$4:O2825))),"")</f>
        <v/>
      </c>
      <c r="P2825" t="str">
        <f>IF(O2825="","",IF(INDEX(TabPlayer2[Players],MATCH(P2824,TabPlayer2[Players],0)+1)="",$B$4,INDEX(TabPlayer2[Players],MATCH(P2824,TabPlayer2[Players],0)+1)))</f>
        <v/>
      </c>
      <c r="Q2825" t="str">
        <f t="shared" si="224"/>
        <v/>
      </c>
      <c r="R2825" t="str">
        <f>IF(TabResults[[#This Row],[Games-Periods-Players]]="","",1)</f>
        <v/>
      </c>
    </row>
    <row r="2826" spans="10:18" hidden="1" x14ac:dyDescent="0.25">
      <c r="J2826" s="11" t="str">
        <f t="shared" si="223"/>
        <v/>
      </c>
      <c r="K2826" t="str">
        <f>IF(ROW()-ROW($K$4)+1&gt;COUNTA($J$4:$J$5000)*COUNTA(TabPP[Players playing]),"",INDEX($J$4:$J$5000,INT((ROW()-ROW($K$4))/COUNTA(TabPP[Players playing])+1))&amp;"-"&amp;INDEX(TabPP[Players playing],MOD(ROW()-ROW($K$4),COUNTA(TabPP[Players playing]))+1))</f>
        <v>-P2-PP3</v>
      </c>
      <c r="L2826" t="str">
        <f t="shared" si="225"/>
        <v/>
      </c>
      <c r="M2826" t="str">
        <f t="shared" si="226"/>
        <v/>
      </c>
      <c r="N2826" t="str">
        <f t="shared" si="227"/>
        <v/>
      </c>
      <c r="O2826" t="str">
        <f t="array" ref="O2826">IFERROR(INDEX($L$4:$L$5000,_xlfn.AGGREGATE(15,6,IF($L$4:$L$5000&lt;&gt;"",ROW($L$4:$L$5000)-ROW($L$4)+1,NA()),ROWS($O$4:O2826))),"")</f>
        <v/>
      </c>
      <c r="P2826" t="str">
        <f>IF(O2826="","",IF(INDEX(TabPlayer2[Players],MATCH(P2825,TabPlayer2[Players],0)+1)="",$B$4,INDEX(TabPlayer2[Players],MATCH(P2825,TabPlayer2[Players],0)+1)))</f>
        <v/>
      </c>
      <c r="Q2826" t="str">
        <f t="shared" si="224"/>
        <v/>
      </c>
      <c r="R2826" t="str">
        <f>IF(TabResults[[#This Row],[Games-Periods-Players]]="","",1)</f>
        <v/>
      </c>
    </row>
    <row r="2827" spans="10:18" hidden="1" x14ac:dyDescent="0.25">
      <c r="J2827" s="11" t="str">
        <f t="shared" si="223"/>
        <v/>
      </c>
      <c r="K2827" t="str">
        <f>IF(ROW()-ROW($K$4)+1&gt;COUNTA($J$4:$J$5000)*COUNTA(TabPP[Players playing]),"",INDEX($J$4:$J$5000,INT((ROW()-ROW($K$4))/COUNTA(TabPP[Players playing])+1))&amp;"-"&amp;INDEX(TabPP[Players playing],MOD(ROW()-ROW($K$4),COUNTA(TabPP[Players playing]))+1))</f>
        <v>-P2-PP4</v>
      </c>
      <c r="L2827" t="str">
        <f t="shared" si="225"/>
        <v/>
      </c>
      <c r="M2827" t="str">
        <f t="shared" si="226"/>
        <v/>
      </c>
      <c r="N2827" t="str">
        <f t="shared" si="227"/>
        <v/>
      </c>
      <c r="O2827" t="str">
        <f t="array" ref="O2827">IFERROR(INDEX($L$4:$L$5000,_xlfn.AGGREGATE(15,6,IF($L$4:$L$5000&lt;&gt;"",ROW($L$4:$L$5000)-ROW($L$4)+1,NA()),ROWS($O$4:O2827))),"")</f>
        <v/>
      </c>
      <c r="P2827" t="str">
        <f>IF(O2827="","",IF(INDEX(TabPlayer2[Players],MATCH(P2826,TabPlayer2[Players],0)+1)="",$B$4,INDEX(TabPlayer2[Players],MATCH(P2826,TabPlayer2[Players],0)+1)))</f>
        <v/>
      </c>
      <c r="Q2827" t="str">
        <f t="shared" si="224"/>
        <v/>
      </c>
      <c r="R2827" t="str">
        <f>IF(TabResults[[#This Row],[Games-Periods-Players]]="","",1)</f>
        <v/>
      </c>
    </row>
    <row r="2828" spans="10:18" hidden="1" x14ac:dyDescent="0.25">
      <c r="J2828" s="11" t="str">
        <f t="shared" si="223"/>
        <v/>
      </c>
      <c r="K2828" t="str">
        <f>IF(ROW()-ROW($K$4)+1&gt;COUNTA($J$4:$J$5000)*COUNTA(TabPP[Players playing]),"",INDEX($J$4:$J$5000,INT((ROW()-ROW($K$4))/COUNTA(TabPP[Players playing])+1))&amp;"-"&amp;INDEX(TabPP[Players playing],MOD(ROW()-ROW($K$4),COUNTA(TabPP[Players playing]))+1))</f>
        <v>-P2-PP5</v>
      </c>
      <c r="L2828" t="str">
        <f t="shared" si="225"/>
        <v/>
      </c>
      <c r="M2828" t="str">
        <f t="shared" si="226"/>
        <v/>
      </c>
      <c r="N2828" t="str">
        <f t="shared" si="227"/>
        <v/>
      </c>
      <c r="O2828" t="str">
        <f t="array" ref="O2828">IFERROR(INDEX($L$4:$L$5000,_xlfn.AGGREGATE(15,6,IF($L$4:$L$5000&lt;&gt;"",ROW($L$4:$L$5000)-ROW($L$4)+1,NA()),ROWS($O$4:O2828))),"")</f>
        <v/>
      </c>
      <c r="P2828" t="str">
        <f>IF(O2828="","",IF(INDEX(TabPlayer2[Players],MATCH(P2827,TabPlayer2[Players],0)+1)="",$B$4,INDEX(TabPlayer2[Players],MATCH(P2827,TabPlayer2[Players],0)+1)))</f>
        <v/>
      </c>
      <c r="Q2828" t="str">
        <f t="shared" si="224"/>
        <v/>
      </c>
      <c r="R2828" t="str">
        <f>IF(TabResults[[#This Row],[Games-Periods-Players]]="","",1)</f>
        <v/>
      </c>
    </row>
    <row r="2829" spans="10:18" hidden="1" x14ac:dyDescent="0.25">
      <c r="J2829" s="11" t="str">
        <f t="shared" si="223"/>
        <v/>
      </c>
      <c r="K2829" t="str">
        <f>IF(ROW()-ROW($K$4)+1&gt;COUNTA($J$4:$J$5000)*COUNTA(TabPP[Players playing]),"",INDEX($J$4:$J$5000,INT((ROW()-ROW($K$4))/COUNTA(TabPP[Players playing])+1))&amp;"-"&amp;INDEX(TabPP[Players playing],MOD(ROW()-ROW($K$4),COUNTA(TabPP[Players playing]))+1))</f>
        <v>-P2-</v>
      </c>
      <c r="L2829" t="str">
        <f t="shared" si="225"/>
        <v/>
      </c>
      <c r="M2829" t="str">
        <f t="shared" si="226"/>
        <v/>
      </c>
      <c r="N2829" t="str">
        <f t="shared" si="227"/>
        <v/>
      </c>
      <c r="O2829" t="str">
        <f t="array" ref="O2829">IFERROR(INDEX($L$4:$L$5000,_xlfn.AGGREGATE(15,6,IF($L$4:$L$5000&lt;&gt;"",ROW($L$4:$L$5000)-ROW($L$4)+1,NA()),ROWS($O$4:O2829))),"")</f>
        <v/>
      </c>
      <c r="P2829" t="str">
        <f>IF(O2829="","",IF(INDEX(TabPlayer2[Players],MATCH(P2828,TabPlayer2[Players],0)+1)="",$B$4,INDEX(TabPlayer2[Players],MATCH(P2828,TabPlayer2[Players],0)+1)))</f>
        <v/>
      </c>
      <c r="Q2829" t="str">
        <f t="shared" si="224"/>
        <v/>
      </c>
      <c r="R2829" t="str">
        <f>IF(TabResults[[#This Row],[Games-Periods-Players]]="","",1)</f>
        <v/>
      </c>
    </row>
    <row r="2830" spans="10:18" hidden="1" x14ac:dyDescent="0.25">
      <c r="J2830" s="11" t="str">
        <f t="shared" si="223"/>
        <v/>
      </c>
      <c r="K2830" t="str">
        <f>IF(ROW()-ROW($K$4)+1&gt;COUNTA($J$4:$J$5000)*COUNTA(TabPP[Players playing]),"",INDEX($J$4:$J$5000,INT((ROW()-ROW($K$4))/COUNTA(TabPP[Players playing])+1))&amp;"-"&amp;INDEX(TabPP[Players playing],MOD(ROW()-ROW($K$4),COUNTA(TabPP[Players playing]))+1))</f>
        <v>-P2-</v>
      </c>
      <c r="L2830" t="str">
        <f t="shared" si="225"/>
        <v/>
      </c>
      <c r="M2830" t="str">
        <f t="shared" si="226"/>
        <v/>
      </c>
      <c r="N2830" t="str">
        <f t="shared" si="227"/>
        <v/>
      </c>
      <c r="O2830" t="str">
        <f t="array" ref="O2830">IFERROR(INDEX($L$4:$L$5000,_xlfn.AGGREGATE(15,6,IF($L$4:$L$5000&lt;&gt;"",ROW($L$4:$L$5000)-ROW($L$4)+1,NA()),ROWS($O$4:O2830))),"")</f>
        <v/>
      </c>
      <c r="P2830" t="str">
        <f>IF(O2830="","",IF(INDEX(TabPlayer2[Players],MATCH(P2829,TabPlayer2[Players],0)+1)="",$B$4,INDEX(TabPlayer2[Players],MATCH(P2829,TabPlayer2[Players],0)+1)))</f>
        <v/>
      </c>
      <c r="Q2830" t="str">
        <f t="shared" si="224"/>
        <v/>
      </c>
      <c r="R2830" t="str">
        <f>IF(TabResults[[#This Row],[Games-Periods-Players]]="","",1)</f>
        <v/>
      </c>
    </row>
    <row r="2831" spans="10:18" hidden="1" x14ac:dyDescent="0.25">
      <c r="J2831" s="11" t="str">
        <f t="shared" si="223"/>
        <v/>
      </c>
      <c r="K2831" t="str">
        <f>IF(ROW()-ROW($K$4)+1&gt;COUNTA($J$4:$J$5000)*COUNTA(TabPP[Players playing]),"",INDEX($J$4:$J$5000,INT((ROW()-ROW($K$4))/COUNTA(TabPP[Players playing])+1))&amp;"-"&amp;INDEX(TabPP[Players playing],MOD(ROW()-ROW($K$4),COUNTA(TabPP[Players playing]))+1))</f>
        <v>-P2-</v>
      </c>
      <c r="L2831" t="str">
        <f t="shared" si="225"/>
        <v/>
      </c>
      <c r="M2831" t="str">
        <f t="shared" si="226"/>
        <v/>
      </c>
      <c r="N2831" t="str">
        <f t="shared" si="227"/>
        <v/>
      </c>
      <c r="O2831" t="str">
        <f t="array" ref="O2831">IFERROR(INDEX($L$4:$L$5000,_xlfn.AGGREGATE(15,6,IF($L$4:$L$5000&lt;&gt;"",ROW($L$4:$L$5000)-ROW($L$4)+1,NA()),ROWS($O$4:O2831))),"")</f>
        <v/>
      </c>
      <c r="P2831" t="str">
        <f>IF(O2831="","",IF(INDEX(TabPlayer2[Players],MATCH(P2830,TabPlayer2[Players],0)+1)="",$B$4,INDEX(TabPlayer2[Players],MATCH(P2830,TabPlayer2[Players],0)+1)))</f>
        <v/>
      </c>
      <c r="Q2831" t="str">
        <f t="shared" si="224"/>
        <v/>
      </c>
      <c r="R2831" t="str">
        <f>IF(TabResults[[#This Row],[Games-Periods-Players]]="","",1)</f>
        <v/>
      </c>
    </row>
    <row r="2832" spans="10:18" hidden="1" x14ac:dyDescent="0.25">
      <c r="J2832" s="11" t="str">
        <f t="shared" si="223"/>
        <v/>
      </c>
      <c r="K2832" t="str">
        <f>IF(ROW()-ROW($K$4)+1&gt;COUNTA($J$4:$J$5000)*COUNTA(TabPP[Players playing]),"",INDEX($J$4:$J$5000,INT((ROW()-ROW($K$4))/COUNTA(TabPP[Players playing])+1))&amp;"-"&amp;INDEX(TabPP[Players playing],MOD(ROW()-ROW($K$4),COUNTA(TabPP[Players playing]))+1))</f>
        <v>-P2-</v>
      </c>
      <c r="L2832" t="str">
        <f t="shared" si="225"/>
        <v/>
      </c>
      <c r="M2832" t="str">
        <f t="shared" si="226"/>
        <v/>
      </c>
      <c r="N2832" t="str">
        <f t="shared" si="227"/>
        <v/>
      </c>
      <c r="O2832" t="str">
        <f t="array" ref="O2832">IFERROR(INDEX($L$4:$L$5000,_xlfn.AGGREGATE(15,6,IF($L$4:$L$5000&lt;&gt;"",ROW($L$4:$L$5000)-ROW($L$4)+1,NA()),ROWS($O$4:O2832))),"")</f>
        <v/>
      </c>
      <c r="P2832" t="str">
        <f>IF(O2832="","",IF(INDEX(TabPlayer2[Players],MATCH(P2831,TabPlayer2[Players],0)+1)="",$B$4,INDEX(TabPlayer2[Players],MATCH(P2831,TabPlayer2[Players],0)+1)))</f>
        <v/>
      </c>
      <c r="Q2832" t="str">
        <f t="shared" si="224"/>
        <v/>
      </c>
      <c r="R2832" t="str">
        <f>IF(TabResults[[#This Row],[Games-Periods-Players]]="","",1)</f>
        <v/>
      </c>
    </row>
    <row r="2833" spans="10:18" hidden="1" x14ac:dyDescent="0.25">
      <c r="J2833" s="11" t="str">
        <f t="shared" si="223"/>
        <v/>
      </c>
      <c r="K2833" t="str">
        <f>IF(ROW()-ROW($K$4)+1&gt;COUNTA($J$4:$J$5000)*COUNTA(TabPP[Players playing]),"",INDEX($J$4:$J$5000,INT((ROW()-ROW($K$4))/COUNTA(TabPP[Players playing])+1))&amp;"-"&amp;INDEX(TabPP[Players playing],MOD(ROW()-ROW($K$4),COUNTA(TabPP[Players playing]))+1))</f>
        <v>-P2-</v>
      </c>
      <c r="L2833" t="str">
        <f t="shared" si="225"/>
        <v/>
      </c>
      <c r="M2833" t="str">
        <f t="shared" si="226"/>
        <v/>
      </c>
      <c r="N2833" t="str">
        <f t="shared" si="227"/>
        <v/>
      </c>
      <c r="O2833" t="str">
        <f t="array" ref="O2833">IFERROR(INDEX($L$4:$L$5000,_xlfn.AGGREGATE(15,6,IF($L$4:$L$5000&lt;&gt;"",ROW($L$4:$L$5000)-ROW($L$4)+1,NA()),ROWS($O$4:O2833))),"")</f>
        <v/>
      </c>
      <c r="P2833" t="str">
        <f>IF(O2833="","",IF(INDEX(TabPlayer2[Players],MATCH(P2832,TabPlayer2[Players],0)+1)="",$B$4,INDEX(TabPlayer2[Players],MATCH(P2832,TabPlayer2[Players],0)+1)))</f>
        <v/>
      </c>
      <c r="Q2833" t="str">
        <f t="shared" si="224"/>
        <v/>
      </c>
      <c r="R2833" t="str">
        <f>IF(TabResults[[#This Row],[Games-Periods-Players]]="","",1)</f>
        <v/>
      </c>
    </row>
    <row r="2834" spans="10:18" hidden="1" x14ac:dyDescent="0.25">
      <c r="J2834" s="11" t="str">
        <f t="shared" si="223"/>
        <v/>
      </c>
      <c r="K2834" t="str">
        <f>IF(ROW()-ROW($K$4)+1&gt;COUNTA($J$4:$J$5000)*COUNTA(TabPP[Players playing]),"",INDEX($J$4:$J$5000,INT((ROW()-ROW($K$4))/COUNTA(TabPP[Players playing])+1))&amp;"-"&amp;INDEX(TabPP[Players playing],MOD(ROW()-ROW($K$4),COUNTA(TabPP[Players playing]))+1))</f>
        <v>-P2-</v>
      </c>
      <c r="L2834" t="str">
        <f t="shared" si="225"/>
        <v/>
      </c>
      <c r="M2834" t="str">
        <f t="shared" si="226"/>
        <v/>
      </c>
      <c r="N2834" t="str">
        <f t="shared" si="227"/>
        <v/>
      </c>
      <c r="O2834" t="str">
        <f t="array" ref="O2834">IFERROR(INDEX($L$4:$L$5000,_xlfn.AGGREGATE(15,6,IF($L$4:$L$5000&lt;&gt;"",ROW($L$4:$L$5000)-ROW($L$4)+1,NA()),ROWS($O$4:O2834))),"")</f>
        <v/>
      </c>
      <c r="P2834" t="str">
        <f>IF(O2834="","",IF(INDEX(TabPlayer2[Players],MATCH(P2833,TabPlayer2[Players],0)+1)="",$B$4,INDEX(TabPlayer2[Players],MATCH(P2833,TabPlayer2[Players],0)+1)))</f>
        <v/>
      </c>
      <c r="Q2834" t="str">
        <f t="shared" si="224"/>
        <v/>
      </c>
      <c r="R2834" t="str">
        <f>IF(TabResults[[#This Row],[Games-Periods-Players]]="","",1)</f>
        <v/>
      </c>
    </row>
    <row r="2835" spans="10:18" hidden="1" x14ac:dyDescent="0.25">
      <c r="J2835" s="11" t="str">
        <f t="shared" si="223"/>
        <v/>
      </c>
      <c r="K2835" t="str">
        <f>IF(ROW()-ROW($K$4)+1&gt;COUNTA($J$4:$J$5000)*COUNTA(TabPP[Players playing]),"",INDEX($J$4:$J$5000,INT((ROW()-ROW($K$4))/COUNTA(TabPP[Players playing])+1))&amp;"-"&amp;INDEX(TabPP[Players playing],MOD(ROW()-ROW($K$4),COUNTA(TabPP[Players playing]))+1))</f>
        <v>-P2-</v>
      </c>
      <c r="L2835" t="str">
        <f t="shared" si="225"/>
        <v/>
      </c>
      <c r="M2835" t="str">
        <f t="shared" si="226"/>
        <v/>
      </c>
      <c r="N2835" t="str">
        <f t="shared" si="227"/>
        <v/>
      </c>
      <c r="O2835" t="str">
        <f t="array" ref="O2835">IFERROR(INDEX($L$4:$L$5000,_xlfn.AGGREGATE(15,6,IF($L$4:$L$5000&lt;&gt;"",ROW($L$4:$L$5000)-ROW($L$4)+1,NA()),ROWS($O$4:O2835))),"")</f>
        <v/>
      </c>
      <c r="P2835" t="str">
        <f>IF(O2835="","",IF(INDEX(TabPlayer2[Players],MATCH(P2834,TabPlayer2[Players],0)+1)="",$B$4,INDEX(TabPlayer2[Players],MATCH(P2834,TabPlayer2[Players],0)+1)))</f>
        <v/>
      </c>
      <c r="Q2835" t="str">
        <f t="shared" si="224"/>
        <v/>
      </c>
      <c r="R2835" t="str">
        <f>IF(TabResults[[#This Row],[Games-Periods-Players]]="","",1)</f>
        <v/>
      </c>
    </row>
    <row r="2836" spans="10:18" hidden="1" x14ac:dyDescent="0.25">
      <c r="J2836" s="11" t="str">
        <f t="shared" si="223"/>
        <v/>
      </c>
      <c r="K2836" t="str">
        <f>IF(ROW()-ROW($K$4)+1&gt;COUNTA($J$4:$J$5000)*COUNTA(TabPP[Players playing]),"",INDEX($J$4:$J$5000,INT((ROW()-ROW($K$4))/COUNTA(TabPP[Players playing])+1))&amp;"-"&amp;INDEX(TabPP[Players playing],MOD(ROW()-ROW($K$4),COUNTA(TabPP[Players playing]))+1))</f>
        <v>-P2-</v>
      </c>
      <c r="L2836" t="str">
        <f t="shared" si="225"/>
        <v/>
      </c>
      <c r="M2836" t="str">
        <f t="shared" si="226"/>
        <v/>
      </c>
      <c r="N2836" t="str">
        <f t="shared" si="227"/>
        <v/>
      </c>
      <c r="O2836" t="str">
        <f t="array" ref="O2836">IFERROR(INDEX($L$4:$L$5000,_xlfn.AGGREGATE(15,6,IF($L$4:$L$5000&lt;&gt;"",ROW($L$4:$L$5000)-ROW($L$4)+1,NA()),ROWS($O$4:O2836))),"")</f>
        <v/>
      </c>
      <c r="P2836" t="str">
        <f>IF(O2836="","",IF(INDEX(TabPlayer2[Players],MATCH(P2835,TabPlayer2[Players],0)+1)="",$B$4,INDEX(TabPlayer2[Players],MATCH(P2835,TabPlayer2[Players],0)+1)))</f>
        <v/>
      </c>
      <c r="Q2836" t="str">
        <f t="shared" si="224"/>
        <v/>
      </c>
      <c r="R2836" t="str">
        <f>IF(TabResults[[#This Row],[Games-Periods-Players]]="","",1)</f>
        <v/>
      </c>
    </row>
    <row r="2837" spans="10:18" hidden="1" x14ac:dyDescent="0.25">
      <c r="J2837" s="11" t="str">
        <f t="shared" si="223"/>
        <v/>
      </c>
      <c r="K2837" t="str">
        <f>IF(ROW()-ROW($K$4)+1&gt;COUNTA($J$4:$J$5000)*COUNTA(TabPP[Players playing]),"",INDEX($J$4:$J$5000,INT((ROW()-ROW($K$4))/COUNTA(TabPP[Players playing])+1))&amp;"-"&amp;INDEX(TabPP[Players playing],MOD(ROW()-ROW($K$4),COUNTA(TabPP[Players playing]))+1))</f>
        <v>-P2-</v>
      </c>
      <c r="L2837" t="str">
        <f t="shared" si="225"/>
        <v/>
      </c>
      <c r="M2837" t="str">
        <f t="shared" si="226"/>
        <v/>
      </c>
      <c r="N2837" t="str">
        <f t="shared" si="227"/>
        <v/>
      </c>
      <c r="O2837" t="str">
        <f t="array" ref="O2837">IFERROR(INDEX($L$4:$L$5000,_xlfn.AGGREGATE(15,6,IF($L$4:$L$5000&lt;&gt;"",ROW($L$4:$L$5000)-ROW($L$4)+1,NA()),ROWS($O$4:O2837))),"")</f>
        <v/>
      </c>
      <c r="P2837" t="str">
        <f>IF(O2837="","",IF(INDEX(TabPlayer2[Players],MATCH(P2836,TabPlayer2[Players],0)+1)="",$B$4,INDEX(TabPlayer2[Players],MATCH(P2836,TabPlayer2[Players],0)+1)))</f>
        <v/>
      </c>
      <c r="Q2837" t="str">
        <f t="shared" si="224"/>
        <v/>
      </c>
      <c r="R2837" t="str">
        <f>IF(TabResults[[#This Row],[Games-Periods-Players]]="","",1)</f>
        <v/>
      </c>
    </row>
    <row r="2838" spans="10:18" hidden="1" x14ac:dyDescent="0.25">
      <c r="J2838" s="11" t="str">
        <f t="shared" si="223"/>
        <v/>
      </c>
      <c r="K2838" t="str">
        <f>IF(ROW()-ROW($K$4)+1&gt;COUNTA($J$4:$J$5000)*COUNTA(TabPP[Players playing]),"",INDEX($J$4:$J$5000,INT((ROW()-ROW($K$4))/COUNTA(TabPP[Players playing])+1))&amp;"-"&amp;INDEX(TabPP[Players playing],MOD(ROW()-ROW($K$4),COUNTA(TabPP[Players playing]))+1))</f>
        <v>-P2-</v>
      </c>
      <c r="L2838" t="str">
        <f t="shared" si="225"/>
        <v/>
      </c>
      <c r="M2838" t="str">
        <f t="shared" si="226"/>
        <v/>
      </c>
      <c r="N2838" t="str">
        <f t="shared" si="227"/>
        <v/>
      </c>
      <c r="O2838" t="str">
        <f t="array" ref="O2838">IFERROR(INDEX($L$4:$L$5000,_xlfn.AGGREGATE(15,6,IF($L$4:$L$5000&lt;&gt;"",ROW($L$4:$L$5000)-ROW($L$4)+1,NA()),ROWS($O$4:O2838))),"")</f>
        <v/>
      </c>
      <c r="P2838" t="str">
        <f>IF(O2838="","",IF(INDEX(TabPlayer2[Players],MATCH(P2837,TabPlayer2[Players],0)+1)="",$B$4,INDEX(TabPlayer2[Players],MATCH(P2837,TabPlayer2[Players],0)+1)))</f>
        <v/>
      </c>
      <c r="Q2838" t="str">
        <f t="shared" si="224"/>
        <v/>
      </c>
      <c r="R2838" t="str">
        <f>IF(TabResults[[#This Row],[Games-Periods-Players]]="","",1)</f>
        <v/>
      </c>
    </row>
    <row r="2839" spans="10:18" hidden="1" x14ac:dyDescent="0.25">
      <c r="J2839" s="11" t="str">
        <f t="shared" si="223"/>
        <v/>
      </c>
      <c r="K2839" t="str">
        <f>IF(ROW()-ROW($K$4)+1&gt;COUNTA($J$4:$J$5000)*COUNTA(TabPP[Players playing]),"",INDEX($J$4:$J$5000,INT((ROW()-ROW($K$4))/COUNTA(TabPP[Players playing])+1))&amp;"-"&amp;INDEX(TabPP[Players playing],MOD(ROW()-ROW($K$4),COUNTA(TabPP[Players playing]))+1))</f>
        <v>-P2-</v>
      </c>
      <c r="L2839" t="str">
        <f t="shared" si="225"/>
        <v/>
      </c>
      <c r="M2839" t="str">
        <f t="shared" si="226"/>
        <v/>
      </c>
      <c r="N2839" t="str">
        <f t="shared" si="227"/>
        <v/>
      </c>
      <c r="O2839" t="str">
        <f t="array" ref="O2839">IFERROR(INDEX($L$4:$L$5000,_xlfn.AGGREGATE(15,6,IF($L$4:$L$5000&lt;&gt;"",ROW($L$4:$L$5000)-ROW($L$4)+1,NA()),ROWS($O$4:O2839))),"")</f>
        <v/>
      </c>
      <c r="P2839" t="str">
        <f>IF(O2839="","",IF(INDEX(TabPlayer2[Players],MATCH(P2838,TabPlayer2[Players],0)+1)="",$B$4,INDEX(TabPlayer2[Players],MATCH(P2838,TabPlayer2[Players],0)+1)))</f>
        <v/>
      </c>
      <c r="Q2839" t="str">
        <f t="shared" si="224"/>
        <v/>
      </c>
      <c r="R2839" t="str">
        <f>IF(TabResults[[#This Row],[Games-Periods-Players]]="","",1)</f>
        <v/>
      </c>
    </row>
    <row r="2840" spans="10:18" hidden="1" x14ac:dyDescent="0.25">
      <c r="J2840" s="11" t="str">
        <f t="shared" si="223"/>
        <v/>
      </c>
      <c r="K2840" t="str">
        <f>IF(ROW()-ROW($K$4)+1&gt;COUNTA($J$4:$J$5000)*COUNTA(TabPP[Players playing]),"",INDEX($J$4:$J$5000,INT((ROW()-ROW($K$4))/COUNTA(TabPP[Players playing])+1))&amp;"-"&amp;INDEX(TabPP[Players playing],MOD(ROW()-ROW($K$4),COUNTA(TabPP[Players playing]))+1))</f>
        <v>-P2-</v>
      </c>
      <c r="L2840" t="str">
        <f t="shared" si="225"/>
        <v/>
      </c>
      <c r="M2840" t="str">
        <f t="shared" si="226"/>
        <v/>
      </c>
      <c r="N2840" t="str">
        <f t="shared" si="227"/>
        <v/>
      </c>
      <c r="O2840" t="str">
        <f t="array" ref="O2840">IFERROR(INDEX($L$4:$L$5000,_xlfn.AGGREGATE(15,6,IF($L$4:$L$5000&lt;&gt;"",ROW($L$4:$L$5000)-ROW($L$4)+1,NA()),ROWS($O$4:O2840))),"")</f>
        <v/>
      </c>
      <c r="P2840" t="str">
        <f>IF(O2840="","",IF(INDEX(TabPlayer2[Players],MATCH(P2839,TabPlayer2[Players],0)+1)="",$B$4,INDEX(TabPlayer2[Players],MATCH(P2839,TabPlayer2[Players],0)+1)))</f>
        <v/>
      </c>
      <c r="Q2840" t="str">
        <f t="shared" si="224"/>
        <v/>
      </c>
      <c r="R2840" t="str">
        <f>IF(TabResults[[#This Row],[Games-Periods-Players]]="","",1)</f>
        <v/>
      </c>
    </row>
    <row r="2841" spans="10:18" hidden="1" x14ac:dyDescent="0.25">
      <c r="J2841" s="11" t="str">
        <f t="shared" si="223"/>
        <v/>
      </c>
      <c r="K2841" t="str">
        <f>IF(ROW()-ROW($K$4)+1&gt;COUNTA($J$4:$J$5000)*COUNTA(TabPP[Players playing]),"",INDEX($J$4:$J$5000,INT((ROW()-ROW($K$4))/COUNTA(TabPP[Players playing])+1))&amp;"-"&amp;INDEX(TabPP[Players playing],MOD(ROW()-ROW($K$4),COUNTA(TabPP[Players playing]))+1))</f>
        <v>-P2-</v>
      </c>
      <c r="L2841" t="str">
        <f t="shared" si="225"/>
        <v/>
      </c>
      <c r="M2841" t="str">
        <f t="shared" si="226"/>
        <v/>
      </c>
      <c r="N2841" t="str">
        <f t="shared" si="227"/>
        <v/>
      </c>
      <c r="O2841" t="str">
        <f t="array" ref="O2841">IFERROR(INDEX($L$4:$L$5000,_xlfn.AGGREGATE(15,6,IF($L$4:$L$5000&lt;&gt;"",ROW($L$4:$L$5000)-ROW($L$4)+1,NA()),ROWS($O$4:O2841))),"")</f>
        <v/>
      </c>
      <c r="P2841" t="str">
        <f>IF(O2841="","",IF(INDEX(TabPlayer2[Players],MATCH(P2840,TabPlayer2[Players],0)+1)="",$B$4,INDEX(TabPlayer2[Players],MATCH(P2840,TabPlayer2[Players],0)+1)))</f>
        <v/>
      </c>
      <c r="Q2841" t="str">
        <f t="shared" si="224"/>
        <v/>
      </c>
      <c r="R2841" t="str">
        <f>IF(TabResults[[#This Row],[Games-Periods-Players]]="","",1)</f>
        <v/>
      </c>
    </row>
    <row r="2842" spans="10:18" hidden="1" x14ac:dyDescent="0.25">
      <c r="J2842" s="11" t="str">
        <f t="shared" si="223"/>
        <v/>
      </c>
      <c r="K2842" t="str">
        <f>IF(ROW()-ROW($K$4)+1&gt;COUNTA($J$4:$J$5000)*COUNTA(TabPP[Players playing]),"",INDEX($J$4:$J$5000,INT((ROW()-ROW($K$4))/COUNTA(TabPP[Players playing])+1))&amp;"-"&amp;INDEX(TabPP[Players playing],MOD(ROW()-ROW($K$4),COUNTA(TabPP[Players playing]))+1))</f>
        <v>-P2-</v>
      </c>
      <c r="L2842" t="str">
        <f t="shared" si="225"/>
        <v/>
      </c>
      <c r="M2842" t="str">
        <f t="shared" si="226"/>
        <v/>
      </c>
      <c r="N2842" t="str">
        <f t="shared" si="227"/>
        <v/>
      </c>
      <c r="O2842" t="str">
        <f t="array" ref="O2842">IFERROR(INDEX($L$4:$L$5000,_xlfn.AGGREGATE(15,6,IF($L$4:$L$5000&lt;&gt;"",ROW($L$4:$L$5000)-ROW($L$4)+1,NA()),ROWS($O$4:O2842))),"")</f>
        <v/>
      </c>
      <c r="P2842" t="str">
        <f>IF(O2842="","",IF(INDEX(TabPlayer2[Players],MATCH(P2841,TabPlayer2[Players],0)+1)="",$B$4,INDEX(TabPlayer2[Players],MATCH(P2841,TabPlayer2[Players],0)+1)))</f>
        <v/>
      </c>
      <c r="Q2842" t="str">
        <f t="shared" si="224"/>
        <v/>
      </c>
      <c r="R2842" t="str">
        <f>IF(TabResults[[#This Row],[Games-Periods-Players]]="","",1)</f>
        <v/>
      </c>
    </row>
    <row r="2843" spans="10:18" hidden="1" x14ac:dyDescent="0.25">
      <c r="J2843" s="11" t="str">
        <f t="shared" si="223"/>
        <v/>
      </c>
      <c r="K2843" t="str">
        <f>IF(ROW()-ROW($K$4)+1&gt;COUNTA($J$4:$J$5000)*COUNTA(TabPP[Players playing]),"",INDEX($J$4:$J$5000,INT((ROW()-ROW($K$4))/COUNTA(TabPP[Players playing])+1))&amp;"-"&amp;INDEX(TabPP[Players playing],MOD(ROW()-ROW($K$4),COUNTA(TabPP[Players playing]))+1))</f>
        <v>-P2-</v>
      </c>
      <c r="L2843" t="str">
        <f t="shared" si="225"/>
        <v/>
      </c>
      <c r="M2843" t="str">
        <f t="shared" si="226"/>
        <v/>
      </c>
      <c r="N2843" t="str">
        <f t="shared" si="227"/>
        <v/>
      </c>
      <c r="O2843" t="str">
        <f t="array" ref="O2843">IFERROR(INDEX($L$4:$L$5000,_xlfn.AGGREGATE(15,6,IF($L$4:$L$5000&lt;&gt;"",ROW($L$4:$L$5000)-ROW($L$4)+1,NA()),ROWS($O$4:O2843))),"")</f>
        <v/>
      </c>
      <c r="P2843" t="str">
        <f>IF(O2843="","",IF(INDEX(TabPlayer2[Players],MATCH(P2842,TabPlayer2[Players],0)+1)="",$B$4,INDEX(TabPlayer2[Players],MATCH(P2842,TabPlayer2[Players],0)+1)))</f>
        <v/>
      </c>
      <c r="Q2843" t="str">
        <f t="shared" si="224"/>
        <v/>
      </c>
      <c r="R2843" t="str">
        <f>IF(TabResults[[#This Row],[Games-Periods-Players]]="","",1)</f>
        <v/>
      </c>
    </row>
    <row r="2844" spans="10:18" hidden="1" x14ac:dyDescent="0.25">
      <c r="J2844" s="11" t="str">
        <f t="shared" si="223"/>
        <v/>
      </c>
      <c r="K2844" t="str">
        <f>IF(ROW()-ROW($K$4)+1&gt;COUNTA($J$4:$J$5000)*COUNTA(TabPP[Players playing]),"",INDEX($J$4:$J$5000,INT((ROW()-ROW($K$4))/COUNTA(TabPP[Players playing])+1))&amp;"-"&amp;INDEX(TabPP[Players playing],MOD(ROW()-ROW($K$4),COUNTA(TabPP[Players playing]))+1))</f>
        <v>-P3-PP1</v>
      </c>
      <c r="L2844" t="str">
        <f t="shared" si="225"/>
        <v/>
      </c>
      <c r="M2844" t="str">
        <f t="shared" si="226"/>
        <v/>
      </c>
      <c r="N2844" t="str">
        <f t="shared" si="227"/>
        <v/>
      </c>
      <c r="O2844" t="str">
        <f t="array" ref="O2844">IFERROR(INDEX($L$4:$L$5000,_xlfn.AGGREGATE(15,6,IF($L$4:$L$5000&lt;&gt;"",ROW($L$4:$L$5000)-ROW($L$4)+1,NA()),ROWS($O$4:O2844))),"")</f>
        <v/>
      </c>
      <c r="P2844" t="str">
        <f>IF(O2844="","",IF(INDEX(TabPlayer2[Players],MATCH(P2843,TabPlayer2[Players],0)+1)="",$B$4,INDEX(TabPlayer2[Players],MATCH(P2843,TabPlayer2[Players],0)+1)))</f>
        <v/>
      </c>
      <c r="Q2844" t="str">
        <f t="shared" si="224"/>
        <v/>
      </c>
      <c r="R2844" t="str">
        <f>IF(TabResults[[#This Row],[Games-Periods-Players]]="","",1)</f>
        <v/>
      </c>
    </row>
    <row r="2845" spans="10:18" hidden="1" x14ac:dyDescent="0.25">
      <c r="J2845" s="11" t="str">
        <f t="shared" si="223"/>
        <v/>
      </c>
      <c r="K2845" t="str">
        <f>IF(ROW()-ROW($K$4)+1&gt;COUNTA($J$4:$J$5000)*COUNTA(TabPP[Players playing]),"",INDEX($J$4:$J$5000,INT((ROW()-ROW($K$4))/COUNTA(TabPP[Players playing])+1))&amp;"-"&amp;INDEX(TabPP[Players playing],MOD(ROW()-ROW($K$4),COUNTA(TabPP[Players playing]))+1))</f>
        <v>-P3-PP2</v>
      </c>
      <c r="L2845" t="str">
        <f t="shared" si="225"/>
        <v/>
      </c>
      <c r="M2845" t="str">
        <f t="shared" si="226"/>
        <v/>
      </c>
      <c r="N2845" t="str">
        <f t="shared" si="227"/>
        <v/>
      </c>
      <c r="O2845" t="str">
        <f t="array" ref="O2845">IFERROR(INDEX($L$4:$L$5000,_xlfn.AGGREGATE(15,6,IF($L$4:$L$5000&lt;&gt;"",ROW($L$4:$L$5000)-ROW($L$4)+1,NA()),ROWS($O$4:O2845))),"")</f>
        <v/>
      </c>
      <c r="P2845" t="str">
        <f>IF(O2845="","",IF(INDEX(TabPlayer2[Players],MATCH(P2844,TabPlayer2[Players],0)+1)="",$B$4,INDEX(TabPlayer2[Players],MATCH(P2844,TabPlayer2[Players],0)+1)))</f>
        <v/>
      </c>
      <c r="Q2845" t="str">
        <f t="shared" si="224"/>
        <v/>
      </c>
      <c r="R2845" t="str">
        <f>IF(TabResults[[#This Row],[Games-Periods-Players]]="","",1)</f>
        <v/>
      </c>
    </row>
    <row r="2846" spans="10:18" hidden="1" x14ac:dyDescent="0.25">
      <c r="J2846" s="11" t="str">
        <f t="shared" si="223"/>
        <v/>
      </c>
      <c r="K2846" t="str">
        <f>IF(ROW()-ROW($K$4)+1&gt;COUNTA($J$4:$J$5000)*COUNTA(TabPP[Players playing]),"",INDEX($J$4:$J$5000,INT((ROW()-ROW($K$4))/COUNTA(TabPP[Players playing])+1))&amp;"-"&amp;INDEX(TabPP[Players playing],MOD(ROW()-ROW($K$4),COUNTA(TabPP[Players playing]))+1))</f>
        <v>-P3-PP3</v>
      </c>
      <c r="L2846" t="str">
        <f t="shared" si="225"/>
        <v/>
      </c>
      <c r="M2846" t="str">
        <f t="shared" si="226"/>
        <v/>
      </c>
      <c r="N2846" t="str">
        <f t="shared" si="227"/>
        <v/>
      </c>
      <c r="O2846" t="str">
        <f t="array" ref="O2846">IFERROR(INDEX($L$4:$L$5000,_xlfn.AGGREGATE(15,6,IF($L$4:$L$5000&lt;&gt;"",ROW($L$4:$L$5000)-ROW($L$4)+1,NA()),ROWS($O$4:O2846))),"")</f>
        <v/>
      </c>
      <c r="P2846" t="str">
        <f>IF(O2846="","",IF(INDEX(TabPlayer2[Players],MATCH(P2845,TabPlayer2[Players],0)+1)="",$B$4,INDEX(TabPlayer2[Players],MATCH(P2845,TabPlayer2[Players],0)+1)))</f>
        <v/>
      </c>
      <c r="Q2846" t="str">
        <f t="shared" si="224"/>
        <v/>
      </c>
      <c r="R2846" t="str">
        <f>IF(TabResults[[#This Row],[Games-Periods-Players]]="","",1)</f>
        <v/>
      </c>
    </row>
    <row r="2847" spans="10:18" hidden="1" x14ac:dyDescent="0.25">
      <c r="J2847" s="11" t="str">
        <f t="shared" si="223"/>
        <v/>
      </c>
      <c r="K2847" t="str">
        <f>IF(ROW()-ROW($K$4)+1&gt;COUNTA($J$4:$J$5000)*COUNTA(TabPP[Players playing]),"",INDEX($J$4:$J$5000,INT((ROW()-ROW($K$4))/COUNTA(TabPP[Players playing])+1))&amp;"-"&amp;INDEX(TabPP[Players playing],MOD(ROW()-ROW($K$4),COUNTA(TabPP[Players playing]))+1))</f>
        <v>-P3-PP4</v>
      </c>
      <c r="L2847" t="str">
        <f t="shared" si="225"/>
        <v/>
      </c>
      <c r="M2847" t="str">
        <f t="shared" si="226"/>
        <v/>
      </c>
      <c r="N2847" t="str">
        <f t="shared" si="227"/>
        <v/>
      </c>
      <c r="O2847" t="str">
        <f t="array" ref="O2847">IFERROR(INDEX($L$4:$L$5000,_xlfn.AGGREGATE(15,6,IF($L$4:$L$5000&lt;&gt;"",ROW($L$4:$L$5000)-ROW($L$4)+1,NA()),ROWS($O$4:O2847))),"")</f>
        <v/>
      </c>
      <c r="P2847" t="str">
        <f>IF(O2847="","",IF(INDEX(TabPlayer2[Players],MATCH(P2846,TabPlayer2[Players],0)+1)="",$B$4,INDEX(TabPlayer2[Players],MATCH(P2846,TabPlayer2[Players],0)+1)))</f>
        <v/>
      </c>
      <c r="Q2847" t="str">
        <f t="shared" si="224"/>
        <v/>
      </c>
      <c r="R2847" t="str">
        <f>IF(TabResults[[#This Row],[Games-Periods-Players]]="","",1)</f>
        <v/>
      </c>
    </row>
    <row r="2848" spans="10:18" hidden="1" x14ac:dyDescent="0.25">
      <c r="J2848" s="11" t="str">
        <f t="shared" si="223"/>
        <v/>
      </c>
      <c r="K2848" t="str">
        <f>IF(ROW()-ROW($K$4)+1&gt;COUNTA($J$4:$J$5000)*COUNTA(TabPP[Players playing]),"",INDEX($J$4:$J$5000,INT((ROW()-ROW($K$4))/COUNTA(TabPP[Players playing])+1))&amp;"-"&amp;INDEX(TabPP[Players playing],MOD(ROW()-ROW($K$4),COUNTA(TabPP[Players playing]))+1))</f>
        <v>-P3-PP5</v>
      </c>
      <c r="L2848" t="str">
        <f t="shared" si="225"/>
        <v/>
      </c>
      <c r="M2848" t="str">
        <f t="shared" si="226"/>
        <v/>
      </c>
      <c r="N2848" t="str">
        <f t="shared" si="227"/>
        <v/>
      </c>
      <c r="O2848" t="str">
        <f t="array" ref="O2848">IFERROR(INDEX($L$4:$L$5000,_xlfn.AGGREGATE(15,6,IF($L$4:$L$5000&lt;&gt;"",ROW($L$4:$L$5000)-ROW($L$4)+1,NA()),ROWS($O$4:O2848))),"")</f>
        <v/>
      </c>
      <c r="P2848" t="str">
        <f>IF(O2848="","",IF(INDEX(TabPlayer2[Players],MATCH(P2847,TabPlayer2[Players],0)+1)="",$B$4,INDEX(TabPlayer2[Players],MATCH(P2847,TabPlayer2[Players],0)+1)))</f>
        <v/>
      </c>
      <c r="Q2848" t="str">
        <f t="shared" si="224"/>
        <v/>
      </c>
      <c r="R2848" t="str">
        <f>IF(TabResults[[#This Row],[Games-Periods-Players]]="","",1)</f>
        <v/>
      </c>
    </row>
    <row r="2849" spans="10:18" hidden="1" x14ac:dyDescent="0.25">
      <c r="J2849" s="11" t="str">
        <f t="shared" si="223"/>
        <v/>
      </c>
      <c r="K2849" t="str">
        <f>IF(ROW()-ROW($K$4)+1&gt;COUNTA($J$4:$J$5000)*COUNTA(TabPP[Players playing]),"",INDEX($J$4:$J$5000,INT((ROW()-ROW($K$4))/COUNTA(TabPP[Players playing])+1))&amp;"-"&amp;INDEX(TabPP[Players playing],MOD(ROW()-ROW($K$4),COUNTA(TabPP[Players playing]))+1))</f>
        <v>-P3-</v>
      </c>
      <c r="L2849" t="str">
        <f t="shared" si="225"/>
        <v/>
      </c>
      <c r="M2849" t="str">
        <f t="shared" si="226"/>
        <v/>
      </c>
      <c r="N2849" t="str">
        <f t="shared" si="227"/>
        <v/>
      </c>
      <c r="O2849" t="str">
        <f t="array" ref="O2849">IFERROR(INDEX($L$4:$L$5000,_xlfn.AGGREGATE(15,6,IF($L$4:$L$5000&lt;&gt;"",ROW($L$4:$L$5000)-ROW($L$4)+1,NA()),ROWS($O$4:O2849))),"")</f>
        <v/>
      </c>
      <c r="P2849" t="str">
        <f>IF(O2849="","",IF(INDEX(TabPlayer2[Players],MATCH(P2848,TabPlayer2[Players],0)+1)="",$B$4,INDEX(TabPlayer2[Players],MATCH(P2848,TabPlayer2[Players],0)+1)))</f>
        <v/>
      </c>
      <c r="Q2849" t="str">
        <f t="shared" si="224"/>
        <v/>
      </c>
      <c r="R2849" t="str">
        <f>IF(TabResults[[#This Row],[Games-Periods-Players]]="","",1)</f>
        <v/>
      </c>
    </row>
    <row r="2850" spans="10:18" hidden="1" x14ac:dyDescent="0.25">
      <c r="J2850" s="11" t="str">
        <f t="shared" si="223"/>
        <v/>
      </c>
      <c r="K2850" t="str">
        <f>IF(ROW()-ROW($K$4)+1&gt;COUNTA($J$4:$J$5000)*COUNTA(TabPP[Players playing]),"",INDEX($J$4:$J$5000,INT((ROW()-ROW($K$4))/COUNTA(TabPP[Players playing])+1))&amp;"-"&amp;INDEX(TabPP[Players playing],MOD(ROW()-ROW($K$4),COUNTA(TabPP[Players playing]))+1))</f>
        <v>-P3-</v>
      </c>
      <c r="L2850" t="str">
        <f t="shared" si="225"/>
        <v/>
      </c>
      <c r="M2850" t="str">
        <f t="shared" si="226"/>
        <v/>
      </c>
      <c r="N2850" t="str">
        <f t="shared" si="227"/>
        <v/>
      </c>
      <c r="O2850" t="str">
        <f t="array" ref="O2850">IFERROR(INDEX($L$4:$L$5000,_xlfn.AGGREGATE(15,6,IF($L$4:$L$5000&lt;&gt;"",ROW($L$4:$L$5000)-ROW($L$4)+1,NA()),ROWS($O$4:O2850))),"")</f>
        <v/>
      </c>
      <c r="P2850" t="str">
        <f>IF(O2850="","",IF(INDEX(TabPlayer2[Players],MATCH(P2849,TabPlayer2[Players],0)+1)="",$B$4,INDEX(TabPlayer2[Players],MATCH(P2849,TabPlayer2[Players],0)+1)))</f>
        <v/>
      </c>
      <c r="Q2850" t="str">
        <f t="shared" si="224"/>
        <v/>
      </c>
      <c r="R2850" t="str">
        <f>IF(TabResults[[#This Row],[Games-Periods-Players]]="","",1)</f>
        <v/>
      </c>
    </row>
    <row r="2851" spans="10:18" hidden="1" x14ac:dyDescent="0.25">
      <c r="J2851" s="11" t="str">
        <f t="shared" si="223"/>
        <v/>
      </c>
      <c r="K2851" t="str">
        <f>IF(ROW()-ROW($K$4)+1&gt;COUNTA($J$4:$J$5000)*COUNTA(TabPP[Players playing]),"",INDEX($J$4:$J$5000,INT((ROW()-ROW($K$4))/COUNTA(TabPP[Players playing])+1))&amp;"-"&amp;INDEX(TabPP[Players playing],MOD(ROW()-ROW($K$4),COUNTA(TabPP[Players playing]))+1))</f>
        <v>-P3-</v>
      </c>
      <c r="L2851" t="str">
        <f t="shared" si="225"/>
        <v/>
      </c>
      <c r="M2851" t="str">
        <f t="shared" si="226"/>
        <v/>
      </c>
      <c r="N2851" t="str">
        <f t="shared" si="227"/>
        <v/>
      </c>
      <c r="O2851" t="str">
        <f t="array" ref="O2851">IFERROR(INDEX($L$4:$L$5000,_xlfn.AGGREGATE(15,6,IF($L$4:$L$5000&lt;&gt;"",ROW($L$4:$L$5000)-ROW($L$4)+1,NA()),ROWS($O$4:O2851))),"")</f>
        <v/>
      </c>
      <c r="P2851" t="str">
        <f>IF(O2851="","",IF(INDEX(TabPlayer2[Players],MATCH(P2850,TabPlayer2[Players],0)+1)="",$B$4,INDEX(TabPlayer2[Players],MATCH(P2850,TabPlayer2[Players],0)+1)))</f>
        <v/>
      </c>
      <c r="Q2851" t="str">
        <f t="shared" si="224"/>
        <v/>
      </c>
      <c r="R2851" t="str">
        <f>IF(TabResults[[#This Row],[Games-Periods-Players]]="","",1)</f>
        <v/>
      </c>
    </row>
    <row r="2852" spans="10:18" hidden="1" x14ac:dyDescent="0.25">
      <c r="J2852" s="11" t="str">
        <f t="shared" si="223"/>
        <v/>
      </c>
      <c r="K2852" t="str">
        <f>IF(ROW()-ROW($K$4)+1&gt;COUNTA($J$4:$J$5000)*COUNTA(TabPP[Players playing]),"",INDEX($J$4:$J$5000,INT((ROW()-ROW($K$4))/COUNTA(TabPP[Players playing])+1))&amp;"-"&amp;INDEX(TabPP[Players playing],MOD(ROW()-ROW($K$4),COUNTA(TabPP[Players playing]))+1))</f>
        <v>-P3-</v>
      </c>
      <c r="L2852" t="str">
        <f t="shared" si="225"/>
        <v/>
      </c>
      <c r="M2852" t="str">
        <f t="shared" si="226"/>
        <v/>
      </c>
      <c r="N2852" t="str">
        <f t="shared" si="227"/>
        <v/>
      </c>
      <c r="O2852" t="str">
        <f t="array" ref="O2852">IFERROR(INDEX($L$4:$L$5000,_xlfn.AGGREGATE(15,6,IF($L$4:$L$5000&lt;&gt;"",ROW($L$4:$L$5000)-ROW($L$4)+1,NA()),ROWS($O$4:O2852))),"")</f>
        <v/>
      </c>
      <c r="P2852" t="str">
        <f>IF(O2852="","",IF(INDEX(TabPlayer2[Players],MATCH(P2851,TabPlayer2[Players],0)+1)="",$B$4,INDEX(TabPlayer2[Players],MATCH(P2851,TabPlayer2[Players],0)+1)))</f>
        <v/>
      </c>
      <c r="Q2852" t="str">
        <f t="shared" si="224"/>
        <v/>
      </c>
      <c r="R2852" t="str">
        <f>IF(TabResults[[#This Row],[Games-Periods-Players]]="","",1)</f>
        <v/>
      </c>
    </row>
    <row r="2853" spans="10:18" hidden="1" x14ac:dyDescent="0.25">
      <c r="J2853" s="11" t="str">
        <f t="shared" si="223"/>
        <v/>
      </c>
      <c r="K2853" t="str">
        <f>IF(ROW()-ROW($K$4)+1&gt;COUNTA($J$4:$J$5000)*COUNTA(TabPP[Players playing]),"",INDEX($J$4:$J$5000,INT((ROW()-ROW($K$4))/COUNTA(TabPP[Players playing])+1))&amp;"-"&amp;INDEX(TabPP[Players playing],MOD(ROW()-ROW($K$4),COUNTA(TabPP[Players playing]))+1))</f>
        <v>-P3-</v>
      </c>
      <c r="L2853" t="str">
        <f t="shared" si="225"/>
        <v/>
      </c>
      <c r="M2853" t="str">
        <f t="shared" si="226"/>
        <v/>
      </c>
      <c r="N2853" t="str">
        <f t="shared" si="227"/>
        <v/>
      </c>
      <c r="O2853" t="str">
        <f t="array" ref="O2853">IFERROR(INDEX($L$4:$L$5000,_xlfn.AGGREGATE(15,6,IF($L$4:$L$5000&lt;&gt;"",ROW($L$4:$L$5000)-ROW($L$4)+1,NA()),ROWS($O$4:O2853))),"")</f>
        <v/>
      </c>
      <c r="P2853" t="str">
        <f>IF(O2853="","",IF(INDEX(TabPlayer2[Players],MATCH(P2852,TabPlayer2[Players],0)+1)="",$B$4,INDEX(TabPlayer2[Players],MATCH(P2852,TabPlayer2[Players],0)+1)))</f>
        <v/>
      </c>
      <c r="Q2853" t="str">
        <f t="shared" si="224"/>
        <v/>
      </c>
      <c r="R2853" t="str">
        <f>IF(TabResults[[#This Row],[Games-Periods-Players]]="","",1)</f>
        <v/>
      </c>
    </row>
    <row r="2854" spans="10:18" hidden="1" x14ac:dyDescent="0.25">
      <c r="J2854" s="11" t="str">
        <f t="shared" si="223"/>
        <v/>
      </c>
      <c r="K2854" t="str">
        <f>IF(ROW()-ROW($K$4)+1&gt;COUNTA($J$4:$J$5000)*COUNTA(TabPP[Players playing]),"",INDEX($J$4:$J$5000,INT((ROW()-ROW($K$4))/COUNTA(TabPP[Players playing])+1))&amp;"-"&amp;INDEX(TabPP[Players playing],MOD(ROW()-ROW($K$4),COUNTA(TabPP[Players playing]))+1))</f>
        <v>-P3-</v>
      </c>
      <c r="L2854" t="str">
        <f t="shared" si="225"/>
        <v/>
      </c>
      <c r="M2854" t="str">
        <f t="shared" si="226"/>
        <v/>
      </c>
      <c r="N2854" t="str">
        <f t="shared" si="227"/>
        <v/>
      </c>
      <c r="O2854" t="str">
        <f t="array" ref="O2854">IFERROR(INDEX($L$4:$L$5000,_xlfn.AGGREGATE(15,6,IF($L$4:$L$5000&lt;&gt;"",ROW($L$4:$L$5000)-ROW($L$4)+1,NA()),ROWS($O$4:O2854))),"")</f>
        <v/>
      </c>
      <c r="P2854" t="str">
        <f>IF(O2854="","",IF(INDEX(TabPlayer2[Players],MATCH(P2853,TabPlayer2[Players],0)+1)="",$B$4,INDEX(TabPlayer2[Players],MATCH(P2853,TabPlayer2[Players],0)+1)))</f>
        <v/>
      </c>
      <c r="Q2854" t="str">
        <f t="shared" si="224"/>
        <v/>
      </c>
      <c r="R2854" t="str">
        <f>IF(TabResults[[#This Row],[Games-Periods-Players]]="","",1)</f>
        <v/>
      </c>
    </row>
    <row r="2855" spans="10:18" hidden="1" x14ac:dyDescent="0.25">
      <c r="J2855" s="11" t="str">
        <f t="shared" si="223"/>
        <v/>
      </c>
      <c r="K2855" t="str">
        <f>IF(ROW()-ROW($K$4)+1&gt;COUNTA($J$4:$J$5000)*COUNTA(TabPP[Players playing]),"",INDEX($J$4:$J$5000,INT((ROW()-ROW($K$4))/COUNTA(TabPP[Players playing])+1))&amp;"-"&amp;INDEX(TabPP[Players playing],MOD(ROW()-ROW($K$4),COUNTA(TabPP[Players playing]))+1))</f>
        <v>-P3-</v>
      </c>
      <c r="L2855" t="str">
        <f t="shared" si="225"/>
        <v/>
      </c>
      <c r="M2855" t="str">
        <f t="shared" si="226"/>
        <v/>
      </c>
      <c r="N2855" t="str">
        <f t="shared" si="227"/>
        <v/>
      </c>
      <c r="O2855" t="str">
        <f t="array" ref="O2855">IFERROR(INDEX($L$4:$L$5000,_xlfn.AGGREGATE(15,6,IF($L$4:$L$5000&lt;&gt;"",ROW($L$4:$L$5000)-ROW($L$4)+1,NA()),ROWS($O$4:O2855))),"")</f>
        <v/>
      </c>
      <c r="P2855" t="str">
        <f>IF(O2855="","",IF(INDEX(TabPlayer2[Players],MATCH(P2854,TabPlayer2[Players],0)+1)="",$B$4,INDEX(TabPlayer2[Players],MATCH(P2854,TabPlayer2[Players],0)+1)))</f>
        <v/>
      </c>
      <c r="Q2855" t="str">
        <f t="shared" si="224"/>
        <v/>
      </c>
      <c r="R2855" t="str">
        <f>IF(TabResults[[#This Row],[Games-Periods-Players]]="","",1)</f>
        <v/>
      </c>
    </row>
    <row r="2856" spans="10:18" hidden="1" x14ac:dyDescent="0.25">
      <c r="J2856" s="11" t="str">
        <f t="shared" si="223"/>
        <v/>
      </c>
      <c r="K2856" t="str">
        <f>IF(ROW()-ROW($K$4)+1&gt;COUNTA($J$4:$J$5000)*COUNTA(TabPP[Players playing]),"",INDEX($J$4:$J$5000,INT((ROW()-ROW($K$4))/COUNTA(TabPP[Players playing])+1))&amp;"-"&amp;INDEX(TabPP[Players playing],MOD(ROW()-ROW($K$4),COUNTA(TabPP[Players playing]))+1))</f>
        <v>-P3-</v>
      </c>
      <c r="L2856" t="str">
        <f t="shared" si="225"/>
        <v/>
      </c>
      <c r="M2856" t="str">
        <f t="shared" si="226"/>
        <v/>
      </c>
      <c r="N2856" t="str">
        <f t="shared" si="227"/>
        <v/>
      </c>
      <c r="O2856" t="str">
        <f t="array" ref="O2856">IFERROR(INDEX($L$4:$L$5000,_xlfn.AGGREGATE(15,6,IF($L$4:$L$5000&lt;&gt;"",ROW($L$4:$L$5000)-ROW($L$4)+1,NA()),ROWS($O$4:O2856))),"")</f>
        <v/>
      </c>
      <c r="P2856" t="str">
        <f>IF(O2856="","",IF(INDEX(TabPlayer2[Players],MATCH(P2855,TabPlayer2[Players],0)+1)="",$B$4,INDEX(TabPlayer2[Players],MATCH(P2855,TabPlayer2[Players],0)+1)))</f>
        <v/>
      </c>
      <c r="Q2856" t="str">
        <f t="shared" si="224"/>
        <v/>
      </c>
      <c r="R2856" t="str">
        <f>IF(TabResults[[#This Row],[Games-Periods-Players]]="","",1)</f>
        <v/>
      </c>
    </row>
    <row r="2857" spans="10:18" hidden="1" x14ac:dyDescent="0.25">
      <c r="J2857" s="11" t="str">
        <f t="shared" si="223"/>
        <v/>
      </c>
      <c r="K2857" t="str">
        <f>IF(ROW()-ROW($K$4)+1&gt;COUNTA($J$4:$J$5000)*COUNTA(TabPP[Players playing]),"",INDEX($J$4:$J$5000,INT((ROW()-ROW($K$4))/COUNTA(TabPP[Players playing])+1))&amp;"-"&amp;INDEX(TabPP[Players playing],MOD(ROW()-ROW($K$4),COUNTA(TabPP[Players playing]))+1))</f>
        <v>-P3-</v>
      </c>
      <c r="L2857" t="str">
        <f t="shared" si="225"/>
        <v/>
      </c>
      <c r="M2857" t="str">
        <f t="shared" si="226"/>
        <v/>
      </c>
      <c r="N2857" t="str">
        <f t="shared" si="227"/>
        <v/>
      </c>
      <c r="O2857" t="str">
        <f t="array" ref="O2857">IFERROR(INDEX($L$4:$L$5000,_xlfn.AGGREGATE(15,6,IF($L$4:$L$5000&lt;&gt;"",ROW($L$4:$L$5000)-ROW($L$4)+1,NA()),ROWS($O$4:O2857))),"")</f>
        <v/>
      </c>
      <c r="P2857" t="str">
        <f>IF(O2857="","",IF(INDEX(TabPlayer2[Players],MATCH(P2856,TabPlayer2[Players],0)+1)="",$B$4,INDEX(TabPlayer2[Players],MATCH(P2856,TabPlayer2[Players],0)+1)))</f>
        <v/>
      </c>
      <c r="Q2857" t="str">
        <f t="shared" si="224"/>
        <v/>
      </c>
      <c r="R2857" t="str">
        <f>IF(TabResults[[#This Row],[Games-Periods-Players]]="","",1)</f>
        <v/>
      </c>
    </row>
    <row r="2858" spans="10:18" hidden="1" x14ac:dyDescent="0.25">
      <c r="J2858" s="11" t="str">
        <f t="shared" si="223"/>
        <v/>
      </c>
      <c r="K2858" t="str">
        <f>IF(ROW()-ROW($K$4)+1&gt;COUNTA($J$4:$J$5000)*COUNTA(TabPP[Players playing]),"",INDEX($J$4:$J$5000,INT((ROW()-ROW($K$4))/COUNTA(TabPP[Players playing])+1))&amp;"-"&amp;INDEX(TabPP[Players playing],MOD(ROW()-ROW($K$4),COUNTA(TabPP[Players playing]))+1))</f>
        <v>-P3-</v>
      </c>
      <c r="L2858" t="str">
        <f t="shared" si="225"/>
        <v/>
      </c>
      <c r="M2858" t="str">
        <f t="shared" si="226"/>
        <v/>
      </c>
      <c r="N2858" t="str">
        <f t="shared" si="227"/>
        <v/>
      </c>
      <c r="O2858" t="str">
        <f t="array" ref="O2858">IFERROR(INDEX($L$4:$L$5000,_xlfn.AGGREGATE(15,6,IF($L$4:$L$5000&lt;&gt;"",ROW($L$4:$L$5000)-ROW($L$4)+1,NA()),ROWS($O$4:O2858))),"")</f>
        <v/>
      </c>
      <c r="P2858" t="str">
        <f>IF(O2858="","",IF(INDEX(TabPlayer2[Players],MATCH(P2857,TabPlayer2[Players],0)+1)="",$B$4,INDEX(TabPlayer2[Players],MATCH(P2857,TabPlayer2[Players],0)+1)))</f>
        <v/>
      </c>
      <c r="Q2858" t="str">
        <f t="shared" si="224"/>
        <v/>
      </c>
      <c r="R2858" t="str">
        <f>IF(TabResults[[#This Row],[Games-Periods-Players]]="","",1)</f>
        <v/>
      </c>
    </row>
    <row r="2859" spans="10:18" hidden="1" x14ac:dyDescent="0.25">
      <c r="J2859" s="11" t="str">
        <f t="shared" si="223"/>
        <v/>
      </c>
      <c r="K2859" t="str">
        <f>IF(ROW()-ROW($K$4)+1&gt;COUNTA($J$4:$J$5000)*COUNTA(TabPP[Players playing]),"",INDEX($J$4:$J$5000,INT((ROW()-ROW($K$4))/COUNTA(TabPP[Players playing])+1))&amp;"-"&amp;INDEX(TabPP[Players playing],MOD(ROW()-ROW($K$4),COUNTA(TabPP[Players playing]))+1))</f>
        <v>-P3-</v>
      </c>
      <c r="L2859" t="str">
        <f t="shared" si="225"/>
        <v/>
      </c>
      <c r="M2859" t="str">
        <f t="shared" si="226"/>
        <v/>
      </c>
      <c r="N2859" t="str">
        <f t="shared" si="227"/>
        <v/>
      </c>
      <c r="O2859" t="str">
        <f t="array" ref="O2859">IFERROR(INDEX($L$4:$L$5000,_xlfn.AGGREGATE(15,6,IF($L$4:$L$5000&lt;&gt;"",ROW($L$4:$L$5000)-ROW($L$4)+1,NA()),ROWS($O$4:O2859))),"")</f>
        <v/>
      </c>
      <c r="P2859" t="str">
        <f>IF(O2859="","",IF(INDEX(TabPlayer2[Players],MATCH(P2858,TabPlayer2[Players],0)+1)="",$B$4,INDEX(TabPlayer2[Players],MATCH(P2858,TabPlayer2[Players],0)+1)))</f>
        <v/>
      </c>
      <c r="Q2859" t="str">
        <f t="shared" si="224"/>
        <v/>
      </c>
      <c r="R2859" t="str">
        <f>IF(TabResults[[#This Row],[Games-Periods-Players]]="","",1)</f>
        <v/>
      </c>
    </row>
    <row r="2860" spans="10:18" hidden="1" x14ac:dyDescent="0.25">
      <c r="J2860" s="11" t="str">
        <f t="shared" si="223"/>
        <v/>
      </c>
      <c r="K2860" t="str">
        <f>IF(ROW()-ROW($K$4)+1&gt;COUNTA($J$4:$J$5000)*COUNTA(TabPP[Players playing]),"",INDEX($J$4:$J$5000,INT((ROW()-ROW($K$4))/COUNTA(TabPP[Players playing])+1))&amp;"-"&amp;INDEX(TabPP[Players playing],MOD(ROW()-ROW($K$4),COUNTA(TabPP[Players playing]))+1))</f>
        <v>-P3-</v>
      </c>
      <c r="L2860" t="str">
        <f t="shared" si="225"/>
        <v/>
      </c>
      <c r="M2860" t="str">
        <f t="shared" si="226"/>
        <v/>
      </c>
      <c r="N2860" t="str">
        <f t="shared" si="227"/>
        <v/>
      </c>
      <c r="O2860" t="str">
        <f t="array" ref="O2860">IFERROR(INDEX($L$4:$L$5000,_xlfn.AGGREGATE(15,6,IF($L$4:$L$5000&lt;&gt;"",ROW($L$4:$L$5000)-ROW($L$4)+1,NA()),ROWS($O$4:O2860))),"")</f>
        <v/>
      </c>
      <c r="P2860" t="str">
        <f>IF(O2860="","",IF(INDEX(TabPlayer2[Players],MATCH(P2859,TabPlayer2[Players],0)+1)="",$B$4,INDEX(TabPlayer2[Players],MATCH(P2859,TabPlayer2[Players],0)+1)))</f>
        <v/>
      </c>
      <c r="Q2860" t="str">
        <f t="shared" si="224"/>
        <v/>
      </c>
      <c r="R2860" t="str">
        <f>IF(TabResults[[#This Row],[Games-Periods-Players]]="","",1)</f>
        <v/>
      </c>
    </row>
    <row r="2861" spans="10:18" hidden="1" x14ac:dyDescent="0.25">
      <c r="J2861" s="11" t="str">
        <f t="shared" si="223"/>
        <v/>
      </c>
      <c r="K2861" t="str">
        <f>IF(ROW()-ROW($K$4)+1&gt;COUNTA($J$4:$J$5000)*COUNTA(TabPP[Players playing]),"",INDEX($J$4:$J$5000,INT((ROW()-ROW($K$4))/COUNTA(TabPP[Players playing])+1))&amp;"-"&amp;INDEX(TabPP[Players playing],MOD(ROW()-ROW($K$4),COUNTA(TabPP[Players playing]))+1))</f>
        <v>-P3-</v>
      </c>
      <c r="L2861" t="str">
        <f t="shared" si="225"/>
        <v/>
      </c>
      <c r="M2861" t="str">
        <f t="shared" si="226"/>
        <v/>
      </c>
      <c r="N2861" t="str">
        <f t="shared" si="227"/>
        <v/>
      </c>
      <c r="O2861" t="str">
        <f t="array" ref="O2861">IFERROR(INDEX($L$4:$L$5000,_xlfn.AGGREGATE(15,6,IF($L$4:$L$5000&lt;&gt;"",ROW($L$4:$L$5000)-ROW($L$4)+1,NA()),ROWS($O$4:O2861))),"")</f>
        <v/>
      </c>
      <c r="P2861" t="str">
        <f>IF(O2861="","",IF(INDEX(TabPlayer2[Players],MATCH(P2860,TabPlayer2[Players],0)+1)="",$B$4,INDEX(TabPlayer2[Players],MATCH(P2860,TabPlayer2[Players],0)+1)))</f>
        <v/>
      </c>
      <c r="Q2861" t="str">
        <f t="shared" si="224"/>
        <v/>
      </c>
      <c r="R2861" t="str">
        <f>IF(TabResults[[#This Row],[Games-Periods-Players]]="","",1)</f>
        <v/>
      </c>
    </row>
    <row r="2862" spans="10:18" hidden="1" x14ac:dyDescent="0.25">
      <c r="J2862" s="11" t="str">
        <f t="shared" si="223"/>
        <v/>
      </c>
      <c r="K2862" t="str">
        <f>IF(ROW()-ROW($K$4)+1&gt;COUNTA($J$4:$J$5000)*COUNTA(TabPP[Players playing]),"",INDEX($J$4:$J$5000,INT((ROW()-ROW($K$4))/COUNTA(TabPP[Players playing])+1))&amp;"-"&amp;INDEX(TabPP[Players playing],MOD(ROW()-ROW($K$4),COUNTA(TabPP[Players playing]))+1))</f>
        <v>-P3-</v>
      </c>
      <c r="L2862" t="str">
        <f t="shared" si="225"/>
        <v/>
      </c>
      <c r="M2862" t="str">
        <f t="shared" si="226"/>
        <v/>
      </c>
      <c r="N2862" t="str">
        <f t="shared" si="227"/>
        <v/>
      </c>
      <c r="O2862" t="str">
        <f t="array" ref="O2862">IFERROR(INDEX($L$4:$L$5000,_xlfn.AGGREGATE(15,6,IF($L$4:$L$5000&lt;&gt;"",ROW($L$4:$L$5000)-ROW($L$4)+1,NA()),ROWS($O$4:O2862))),"")</f>
        <v/>
      </c>
      <c r="P2862" t="str">
        <f>IF(O2862="","",IF(INDEX(TabPlayer2[Players],MATCH(P2861,TabPlayer2[Players],0)+1)="",$B$4,INDEX(TabPlayer2[Players],MATCH(P2861,TabPlayer2[Players],0)+1)))</f>
        <v/>
      </c>
      <c r="Q2862" t="str">
        <f t="shared" si="224"/>
        <v/>
      </c>
      <c r="R2862" t="str">
        <f>IF(TabResults[[#This Row],[Games-Periods-Players]]="","",1)</f>
        <v/>
      </c>
    </row>
    <row r="2863" spans="10:18" hidden="1" x14ac:dyDescent="0.25">
      <c r="J2863" s="11" t="str">
        <f t="shared" si="223"/>
        <v/>
      </c>
      <c r="K2863" t="str">
        <f>IF(ROW()-ROW($K$4)+1&gt;COUNTA($J$4:$J$5000)*COUNTA(TabPP[Players playing]),"",INDEX($J$4:$J$5000,INT((ROW()-ROW($K$4))/COUNTA(TabPP[Players playing])+1))&amp;"-"&amp;INDEX(TabPP[Players playing],MOD(ROW()-ROW($K$4),COUNTA(TabPP[Players playing]))+1))</f>
        <v>-P3-</v>
      </c>
      <c r="L2863" t="str">
        <f t="shared" si="225"/>
        <v/>
      </c>
      <c r="M2863" t="str">
        <f t="shared" si="226"/>
        <v/>
      </c>
      <c r="N2863" t="str">
        <f t="shared" si="227"/>
        <v/>
      </c>
      <c r="O2863" t="str">
        <f t="array" ref="O2863">IFERROR(INDEX($L$4:$L$5000,_xlfn.AGGREGATE(15,6,IF($L$4:$L$5000&lt;&gt;"",ROW($L$4:$L$5000)-ROW($L$4)+1,NA()),ROWS($O$4:O2863))),"")</f>
        <v/>
      </c>
      <c r="P2863" t="str">
        <f>IF(O2863="","",IF(INDEX(TabPlayer2[Players],MATCH(P2862,TabPlayer2[Players],0)+1)="",$B$4,INDEX(TabPlayer2[Players],MATCH(P2862,TabPlayer2[Players],0)+1)))</f>
        <v/>
      </c>
      <c r="Q2863" t="str">
        <f t="shared" si="224"/>
        <v/>
      </c>
      <c r="R2863" t="str">
        <f>IF(TabResults[[#This Row],[Games-Periods-Players]]="","",1)</f>
        <v/>
      </c>
    </row>
    <row r="2864" spans="10:18" hidden="1" x14ac:dyDescent="0.25">
      <c r="J2864" s="11" t="str">
        <f t="shared" si="223"/>
        <v/>
      </c>
      <c r="K2864" t="str">
        <f>IF(ROW()-ROW($K$4)+1&gt;COUNTA($J$4:$J$5000)*COUNTA(TabPP[Players playing]),"",INDEX($J$4:$J$5000,INT((ROW()-ROW($K$4))/COUNTA(TabPP[Players playing])+1))&amp;"-"&amp;INDEX(TabPP[Players playing],MOD(ROW()-ROW($K$4),COUNTA(TabPP[Players playing]))+1))</f>
        <v>-P4-PP1</v>
      </c>
      <c r="L2864" t="str">
        <f t="shared" si="225"/>
        <v/>
      </c>
      <c r="M2864" t="str">
        <f t="shared" si="226"/>
        <v/>
      </c>
      <c r="N2864" t="str">
        <f t="shared" si="227"/>
        <v/>
      </c>
      <c r="O2864" t="str">
        <f t="array" ref="O2864">IFERROR(INDEX($L$4:$L$5000,_xlfn.AGGREGATE(15,6,IF($L$4:$L$5000&lt;&gt;"",ROW($L$4:$L$5000)-ROW($L$4)+1,NA()),ROWS($O$4:O2864))),"")</f>
        <v/>
      </c>
      <c r="P2864" t="str">
        <f>IF(O2864="","",IF(INDEX(TabPlayer2[Players],MATCH(P2863,TabPlayer2[Players],0)+1)="",$B$4,INDEX(TabPlayer2[Players],MATCH(P2863,TabPlayer2[Players],0)+1)))</f>
        <v/>
      </c>
      <c r="Q2864" t="str">
        <f t="shared" si="224"/>
        <v/>
      </c>
      <c r="R2864" t="str">
        <f>IF(TabResults[[#This Row],[Games-Periods-Players]]="","",1)</f>
        <v/>
      </c>
    </row>
    <row r="2865" spans="10:18" hidden="1" x14ac:dyDescent="0.25">
      <c r="J2865" s="11" t="str">
        <f t="shared" si="223"/>
        <v/>
      </c>
      <c r="K2865" t="str">
        <f>IF(ROW()-ROW($K$4)+1&gt;COUNTA($J$4:$J$5000)*COUNTA(TabPP[Players playing]),"",INDEX($J$4:$J$5000,INT((ROW()-ROW($K$4))/COUNTA(TabPP[Players playing])+1))&amp;"-"&amp;INDEX(TabPP[Players playing],MOD(ROW()-ROW($K$4),COUNTA(TabPP[Players playing]))+1))</f>
        <v>-P4-PP2</v>
      </c>
      <c r="L2865" t="str">
        <f t="shared" si="225"/>
        <v/>
      </c>
      <c r="M2865" t="str">
        <f t="shared" si="226"/>
        <v/>
      </c>
      <c r="N2865" t="str">
        <f t="shared" si="227"/>
        <v/>
      </c>
      <c r="O2865" t="str">
        <f t="array" ref="O2865">IFERROR(INDEX($L$4:$L$5000,_xlfn.AGGREGATE(15,6,IF($L$4:$L$5000&lt;&gt;"",ROW($L$4:$L$5000)-ROW($L$4)+1,NA()),ROWS($O$4:O2865))),"")</f>
        <v/>
      </c>
      <c r="P2865" t="str">
        <f>IF(O2865="","",IF(INDEX(TabPlayer2[Players],MATCH(P2864,TabPlayer2[Players],0)+1)="",$B$4,INDEX(TabPlayer2[Players],MATCH(P2864,TabPlayer2[Players],0)+1)))</f>
        <v/>
      </c>
      <c r="Q2865" t="str">
        <f t="shared" si="224"/>
        <v/>
      </c>
      <c r="R2865" t="str">
        <f>IF(TabResults[[#This Row],[Games-Periods-Players]]="","",1)</f>
        <v/>
      </c>
    </row>
    <row r="2866" spans="10:18" hidden="1" x14ac:dyDescent="0.25">
      <c r="J2866" s="11" t="str">
        <f t="shared" si="223"/>
        <v/>
      </c>
      <c r="K2866" t="str">
        <f>IF(ROW()-ROW($K$4)+1&gt;COUNTA($J$4:$J$5000)*COUNTA(TabPP[Players playing]),"",INDEX($J$4:$J$5000,INT((ROW()-ROW($K$4))/COUNTA(TabPP[Players playing])+1))&amp;"-"&amp;INDEX(TabPP[Players playing],MOD(ROW()-ROW($K$4),COUNTA(TabPP[Players playing]))+1))</f>
        <v>-P4-PP3</v>
      </c>
      <c r="L2866" t="str">
        <f t="shared" si="225"/>
        <v/>
      </c>
      <c r="M2866" t="str">
        <f t="shared" si="226"/>
        <v/>
      </c>
      <c r="N2866" t="str">
        <f t="shared" si="227"/>
        <v/>
      </c>
      <c r="O2866" t="str">
        <f t="array" ref="O2866">IFERROR(INDEX($L$4:$L$5000,_xlfn.AGGREGATE(15,6,IF($L$4:$L$5000&lt;&gt;"",ROW($L$4:$L$5000)-ROW($L$4)+1,NA()),ROWS($O$4:O2866))),"")</f>
        <v/>
      </c>
      <c r="P2866" t="str">
        <f>IF(O2866="","",IF(INDEX(TabPlayer2[Players],MATCH(P2865,TabPlayer2[Players],0)+1)="",$B$4,INDEX(TabPlayer2[Players],MATCH(P2865,TabPlayer2[Players],0)+1)))</f>
        <v/>
      </c>
      <c r="Q2866" t="str">
        <f t="shared" si="224"/>
        <v/>
      </c>
      <c r="R2866" t="str">
        <f>IF(TabResults[[#This Row],[Games-Periods-Players]]="","",1)</f>
        <v/>
      </c>
    </row>
    <row r="2867" spans="10:18" hidden="1" x14ac:dyDescent="0.25">
      <c r="J2867" s="11" t="str">
        <f t="shared" si="223"/>
        <v/>
      </c>
      <c r="K2867" t="str">
        <f>IF(ROW()-ROW($K$4)+1&gt;COUNTA($J$4:$J$5000)*COUNTA(TabPP[Players playing]),"",INDEX($J$4:$J$5000,INT((ROW()-ROW($K$4))/COUNTA(TabPP[Players playing])+1))&amp;"-"&amp;INDEX(TabPP[Players playing],MOD(ROW()-ROW($K$4),COUNTA(TabPP[Players playing]))+1))</f>
        <v>-P4-PP4</v>
      </c>
      <c r="L2867" t="str">
        <f t="shared" si="225"/>
        <v/>
      </c>
      <c r="M2867" t="str">
        <f t="shared" si="226"/>
        <v/>
      </c>
      <c r="N2867" t="str">
        <f t="shared" si="227"/>
        <v/>
      </c>
      <c r="O2867" t="str">
        <f t="array" ref="O2867">IFERROR(INDEX($L$4:$L$5000,_xlfn.AGGREGATE(15,6,IF($L$4:$L$5000&lt;&gt;"",ROW($L$4:$L$5000)-ROW($L$4)+1,NA()),ROWS($O$4:O2867))),"")</f>
        <v/>
      </c>
      <c r="P2867" t="str">
        <f>IF(O2867="","",IF(INDEX(TabPlayer2[Players],MATCH(P2866,TabPlayer2[Players],0)+1)="",$B$4,INDEX(TabPlayer2[Players],MATCH(P2866,TabPlayer2[Players],0)+1)))</f>
        <v/>
      </c>
      <c r="Q2867" t="str">
        <f t="shared" si="224"/>
        <v/>
      </c>
      <c r="R2867" t="str">
        <f>IF(TabResults[[#This Row],[Games-Periods-Players]]="","",1)</f>
        <v/>
      </c>
    </row>
    <row r="2868" spans="10:18" hidden="1" x14ac:dyDescent="0.25">
      <c r="J2868" s="11" t="str">
        <f t="shared" si="223"/>
        <v/>
      </c>
      <c r="K2868" t="str">
        <f>IF(ROW()-ROW($K$4)+1&gt;COUNTA($J$4:$J$5000)*COUNTA(TabPP[Players playing]),"",INDEX($J$4:$J$5000,INT((ROW()-ROW($K$4))/COUNTA(TabPP[Players playing])+1))&amp;"-"&amp;INDEX(TabPP[Players playing],MOD(ROW()-ROW($K$4),COUNTA(TabPP[Players playing]))+1))</f>
        <v>-P4-PP5</v>
      </c>
      <c r="L2868" t="str">
        <f t="shared" si="225"/>
        <v/>
      </c>
      <c r="M2868" t="str">
        <f t="shared" si="226"/>
        <v/>
      </c>
      <c r="N2868" t="str">
        <f t="shared" si="227"/>
        <v/>
      </c>
      <c r="O2868" t="str">
        <f t="array" ref="O2868">IFERROR(INDEX($L$4:$L$5000,_xlfn.AGGREGATE(15,6,IF($L$4:$L$5000&lt;&gt;"",ROW($L$4:$L$5000)-ROW($L$4)+1,NA()),ROWS($O$4:O2868))),"")</f>
        <v/>
      </c>
      <c r="P2868" t="str">
        <f>IF(O2868="","",IF(INDEX(TabPlayer2[Players],MATCH(P2867,TabPlayer2[Players],0)+1)="",$B$4,INDEX(TabPlayer2[Players],MATCH(P2867,TabPlayer2[Players],0)+1)))</f>
        <v/>
      </c>
      <c r="Q2868" t="str">
        <f t="shared" si="224"/>
        <v/>
      </c>
      <c r="R2868" t="str">
        <f>IF(TabResults[[#This Row],[Games-Periods-Players]]="","",1)</f>
        <v/>
      </c>
    </row>
    <row r="2869" spans="10:18" hidden="1" x14ac:dyDescent="0.25">
      <c r="J2869" s="11" t="str">
        <f t="shared" si="223"/>
        <v/>
      </c>
      <c r="K2869" t="str">
        <f>IF(ROW()-ROW($K$4)+1&gt;COUNTA($J$4:$J$5000)*COUNTA(TabPP[Players playing]),"",INDEX($J$4:$J$5000,INT((ROW()-ROW($K$4))/COUNTA(TabPP[Players playing])+1))&amp;"-"&amp;INDEX(TabPP[Players playing],MOD(ROW()-ROW($K$4),COUNTA(TabPP[Players playing]))+1))</f>
        <v>-P4-</v>
      </c>
      <c r="L2869" t="str">
        <f t="shared" si="225"/>
        <v/>
      </c>
      <c r="M2869" t="str">
        <f t="shared" si="226"/>
        <v/>
      </c>
      <c r="N2869" t="str">
        <f t="shared" si="227"/>
        <v/>
      </c>
      <c r="O2869" t="str">
        <f t="array" ref="O2869">IFERROR(INDEX($L$4:$L$5000,_xlfn.AGGREGATE(15,6,IF($L$4:$L$5000&lt;&gt;"",ROW($L$4:$L$5000)-ROW($L$4)+1,NA()),ROWS($O$4:O2869))),"")</f>
        <v/>
      </c>
      <c r="P2869" t="str">
        <f>IF(O2869="","",IF(INDEX(TabPlayer2[Players],MATCH(P2868,TabPlayer2[Players],0)+1)="",$B$4,INDEX(TabPlayer2[Players],MATCH(P2868,TabPlayer2[Players],0)+1)))</f>
        <v/>
      </c>
      <c r="Q2869" t="str">
        <f t="shared" si="224"/>
        <v/>
      </c>
      <c r="R2869" t="str">
        <f>IF(TabResults[[#This Row],[Games-Periods-Players]]="","",1)</f>
        <v/>
      </c>
    </row>
    <row r="2870" spans="10:18" hidden="1" x14ac:dyDescent="0.25">
      <c r="J2870" s="11" t="str">
        <f t="shared" si="223"/>
        <v/>
      </c>
      <c r="K2870" t="str">
        <f>IF(ROW()-ROW($K$4)+1&gt;COUNTA($J$4:$J$5000)*COUNTA(TabPP[Players playing]),"",INDEX($J$4:$J$5000,INT((ROW()-ROW($K$4))/COUNTA(TabPP[Players playing])+1))&amp;"-"&amp;INDEX(TabPP[Players playing],MOD(ROW()-ROW($K$4),COUNTA(TabPP[Players playing]))+1))</f>
        <v>-P4-</v>
      </c>
      <c r="L2870" t="str">
        <f t="shared" si="225"/>
        <v/>
      </c>
      <c r="M2870" t="str">
        <f t="shared" si="226"/>
        <v/>
      </c>
      <c r="N2870" t="str">
        <f t="shared" si="227"/>
        <v/>
      </c>
      <c r="O2870" t="str">
        <f t="array" ref="O2870">IFERROR(INDEX($L$4:$L$5000,_xlfn.AGGREGATE(15,6,IF($L$4:$L$5000&lt;&gt;"",ROW($L$4:$L$5000)-ROW($L$4)+1,NA()),ROWS($O$4:O2870))),"")</f>
        <v/>
      </c>
      <c r="P2870" t="str">
        <f>IF(O2870="","",IF(INDEX(TabPlayer2[Players],MATCH(P2869,TabPlayer2[Players],0)+1)="",$B$4,INDEX(TabPlayer2[Players],MATCH(P2869,TabPlayer2[Players],0)+1)))</f>
        <v/>
      </c>
      <c r="Q2870" t="str">
        <f t="shared" si="224"/>
        <v/>
      </c>
      <c r="R2870" t="str">
        <f>IF(TabResults[[#This Row],[Games-Periods-Players]]="","",1)</f>
        <v/>
      </c>
    </row>
    <row r="2871" spans="10:18" hidden="1" x14ac:dyDescent="0.25">
      <c r="J2871" s="11" t="str">
        <f t="shared" si="223"/>
        <v/>
      </c>
      <c r="K2871" t="str">
        <f>IF(ROW()-ROW($K$4)+1&gt;COUNTA($J$4:$J$5000)*COUNTA(TabPP[Players playing]),"",INDEX($J$4:$J$5000,INT((ROW()-ROW($K$4))/COUNTA(TabPP[Players playing])+1))&amp;"-"&amp;INDEX(TabPP[Players playing],MOD(ROW()-ROW($K$4),COUNTA(TabPP[Players playing]))+1))</f>
        <v>-P4-</v>
      </c>
      <c r="L2871" t="str">
        <f t="shared" si="225"/>
        <v/>
      </c>
      <c r="M2871" t="str">
        <f t="shared" si="226"/>
        <v/>
      </c>
      <c r="N2871" t="str">
        <f t="shared" si="227"/>
        <v/>
      </c>
      <c r="O2871" t="str">
        <f t="array" ref="O2871">IFERROR(INDEX($L$4:$L$5000,_xlfn.AGGREGATE(15,6,IF($L$4:$L$5000&lt;&gt;"",ROW($L$4:$L$5000)-ROW($L$4)+1,NA()),ROWS($O$4:O2871))),"")</f>
        <v/>
      </c>
      <c r="P2871" t="str">
        <f>IF(O2871="","",IF(INDEX(TabPlayer2[Players],MATCH(P2870,TabPlayer2[Players],0)+1)="",$B$4,INDEX(TabPlayer2[Players],MATCH(P2870,TabPlayer2[Players],0)+1)))</f>
        <v/>
      </c>
      <c r="Q2871" t="str">
        <f t="shared" si="224"/>
        <v/>
      </c>
      <c r="R2871" t="str">
        <f>IF(TabResults[[#This Row],[Games-Periods-Players]]="","",1)</f>
        <v/>
      </c>
    </row>
    <row r="2872" spans="10:18" hidden="1" x14ac:dyDescent="0.25">
      <c r="J2872" s="11" t="str">
        <f t="shared" si="223"/>
        <v/>
      </c>
      <c r="K2872" t="str">
        <f>IF(ROW()-ROW($K$4)+1&gt;COUNTA($J$4:$J$5000)*COUNTA(TabPP[Players playing]),"",INDEX($J$4:$J$5000,INT((ROW()-ROW($K$4))/COUNTA(TabPP[Players playing])+1))&amp;"-"&amp;INDEX(TabPP[Players playing],MOD(ROW()-ROW($K$4),COUNTA(TabPP[Players playing]))+1))</f>
        <v>-P4-</v>
      </c>
      <c r="L2872" t="str">
        <f t="shared" si="225"/>
        <v/>
      </c>
      <c r="M2872" t="str">
        <f t="shared" si="226"/>
        <v/>
      </c>
      <c r="N2872" t="str">
        <f t="shared" si="227"/>
        <v/>
      </c>
      <c r="O2872" t="str">
        <f t="array" ref="O2872">IFERROR(INDEX($L$4:$L$5000,_xlfn.AGGREGATE(15,6,IF($L$4:$L$5000&lt;&gt;"",ROW($L$4:$L$5000)-ROW($L$4)+1,NA()),ROWS($O$4:O2872))),"")</f>
        <v/>
      </c>
      <c r="P2872" t="str">
        <f>IF(O2872="","",IF(INDEX(TabPlayer2[Players],MATCH(P2871,TabPlayer2[Players],0)+1)="",$B$4,INDEX(TabPlayer2[Players],MATCH(P2871,TabPlayer2[Players],0)+1)))</f>
        <v/>
      </c>
      <c r="Q2872" t="str">
        <f t="shared" si="224"/>
        <v/>
      </c>
      <c r="R2872" t="str">
        <f>IF(TabResults[[#This Row],[Games-Periods-Players]]="","",1)</f>
        <v/>
      </c>
    </row>
    <row r="2873" spans="10:18" hidden="1" x14ac:dyDescent="0.25">
      <c r="J2873" s="11" t="str">
        <f t="shared" si="223"/>
        <v/>
      </c>
      <c r="K2873" t="str">
        <f>IF(ROW()-ROW($K$4)+1&gt;COUNTA($J$4:$J$5000)*COUNTA(TabPP[Players playing]),"",INDEX($J$4:$J$5000,INT((ROW()-ROW($K$4))/COUNTA(TabPP[Players playing])+1))&amp;"-"&amp;INDEX(TabPP[Players playing],MOD(ROW()-ROW($K$4),COUNTA(TabPP[Players playing]))+1))</f>
        <v>-P4-</v>
      </c>
      <c r="L2873" t="str">
        <f t="shared" si="225"/>
        <v/>
      </c>
      <c r="M2873" t="str">
        <f t="shared" si="226"/>
        <v/>
      </c>
      <c r="N2873" t="str">
        <f t="shared" si="227"/>
        <v/>
      </c>
      <c r="O2873" t="str">
        <f t="array" ref="O2873">IFERROR(INDEX($L$4:$L$5000,_xlfn.AGGREGATE(15,6,IF($L$4:$L$5000&lt;&gt;"",ROW($L$4:$L$5000)-ROW($L$4)+1,NA()),ROWS($O$4:O2873))),"")</f>
        <v/>
      </c>
      <c r="P2873" t="str">
        <f>IF(O2873="","",IF(INDEX(TabPlayer2[Players],MATCH(P2872,TabPlayer2[Players],0)+1)="",$B$4,INDEX(TabPlayer2[Players],MATCH(P2872,TabPlayer2[Players],0)+1)))</f>
        <v/>
      </c>
      <c r="Q2873" t="str">
        <f t="shared" si="224"/>
        <v/>
      </c>
      <c r="R2873" t="str">
        <f>IF(TabResults[[#This Row],[Games-Periods-Players]]="","",1)</f>
        <v/>
      </c>
    </row>
    <row r="2874" spans="10:18" hidden="1" x14ac:dyDescent="0.25">
      <c r="J2874" s="11" t="str">
        <f t="shared" si="223"/>
        <v/>
      </c>
      <c r="K2874" t="str">
        <f>IF(ROW()-ROW($K$4)+1&gt;COUNTA($J$4:$J$5000)*COUNTA(TabPP[Players playing]),"",INDEX($J$4:$J$5000,INT((ROW()-ROW($K$4))/COUNTA(TabPP[Players playing])+1))&amp;"-"&amp;INDEX(TabPP[Players playing],MOD(ROW()-ROW($K$4),COUNTA(TabPP[Players playing]))+1))</f>
        <v>-P4-</v>
      </c>
      <c r="L2874" t="str">
        <f t="shared" si="225"/>
        <v/>
      </c>
      <c r="M2874" t="str">
        <f t="shared" si="226"/>
        <v/>
      </c>
      <c r="N2874" t="str">
        <f t="shared" si="227"/>
        <v/>
      </c>
      <c r="O2874" t="str">
        <f t="array" ref="O2874">IFERROR(INDEX($L$4:$L$5000,_xlfn.AGGREGATE(15,6,IF($L$4:$L$5000&lt;&gt;"",ROW($L$4:$L$5000)-ROW($L$4)+1,NA()),ROWS($O$4:O2874))),"")</f>
        <v/>
      </c>
      <c r="P2874" t="str">
        <f>IF(O2874="","",IF(INDEX(TabPlayer2[Players],MATCH(P2873,TabPlayer2[Players],0)+1)="",$B$4,INDEX(TabPlayer2[Players],MATCH(P2873,TabPlayer2[Players],0)+1)))</f>
        <v/>
      </c>
      <c r="Q2874" t="str">
        <f t="shared" si="224"/>
        <v/>
      </c>
      <c r="R2874" t="str">
        <f>IF(TabResults[[#This Row],[Games-Periods-Players]]="","",1)</f>
        <v/>
      </c>
    </row>
    <row r="2875" spans="10:18" hidden="1" x14ac:dyDescent="0.25">
      <c r="J2875" s="11" t="str">
        <f t="shared" si="223"/>
        <v/>
      </c>
      <c r="K2875" t="str">
        <f>IF(ROW()-ROW($K$4)+1&gt;COUNTA($J$4:$J$5000)*COUNTA(TabPP[Players playing]),"",INDEX($J$4:$J$5000,INT((ROW()-ROW($K$4))/COUNTA(TabPP[Players playing])+1))&amp;"-"&amp;INDEX(TabPP[Players playing],MOD(ROW()-ROW($K$4),COUNTA(TabPP[Players playing]))+1))</f>
        <v>-P4-</v>
      </c>
      <c r="L2875" t="str">
        <f t="shared" si="225"/>
        <v/>
      </c>
      <c r="M2875" t="str">
        <f t="shared" si="226"/>
        <v/>
      </c>
      <c r="N2875" t="str">
        <f t="shared" si="227"/>
        <v/>
      </c>
      <c r="O2875" t="str">
        <f t="array" ref="O2875">IFERROR(INDEX($L$4:$L$5000,_xlfn.AGGREGATE(15,6,IF($L$4:$L$5000&lt;&gt;"",ROW($L$4:$L$5000)-ROW($L$4)+1,NA()),ROWS($O$4:O2875))),"")</f>
        <v/>
      </c>
      <c r="P2875" t="str">
        <f>IF(O2875="","",IF(INDEX(TabPlayer2[Players],MATCH(P2874,TabPlayer2[Players],0)+1)="",$B$4,INDEX(TabPlayer2[Players],MATCH(P2874,TabPlayer2[Players],0)+1)))</f>
        <v/>
      </c>
      <c r="Q2875" t="str">
        <f t="shared" si="224"/>
        <v/>
      </c>
      <c r="R2875" t="str">
        <f>IF(TabResults[[#This Row],[Games-Periods-Players]]="","",1)</f>
        <v/>
      </c>
    </row>
    <row r="2876" spans="10:18" hidden="1" x14ac:dyDescent="0.25">
      <c r="J2876" s="11" t="str">
        <f t="shared" si="223"/>
        <v/>
      </c>
      <c r="K2876" t="str">
        <f>IF(ROW()-ROW($K$4)+1&gt;COUNTA($J$4:$J$5000)*COUNTA(TabPP[Players playing]),"",INDEX($J$4:$J$5000,INT((ROW()-ROW($K$4))/COUNTA(TabPP[Players playing])+1))&amp;"-"&amp;INDEX(TabPP[Players playing],MOD(ROW()-ROW($K$4),COUNTA(TabPP[Players playing]))+1))</f>
        <v>-P4-</v>
      </c>
      <c r="L2876" t="str">
        <f t="shared" si="225"/>
        <v/>
      </c>
      <c r="M2876" t="str">
        <f t="shared" si="226"/>
        <v/>
      </c>
      <c r="N2876" t="str">
        <f t="shared" si="227"/>
        <v/>
      </c>
      <c r="O2876" t="str">
        <f t="array" ref="O2876">IFERROR(INDEX($L$4:$L$5000,_xlfn.AGGREGATE(15,6,IF($L$4:$L$5000&lt;&gt;"",ROW($L$4:$L$5000)-ROW($L$4)+1,NA()),ROWS($O$4:O2876))),"")</f>
        <v/>
      </c>
      <c r="P2876" t="str">
        <f>IF(O2876="","",IF(INDEX(TabPlayer2[Players],MATCH(P2875,TabPlayer2[Players],0)+1)="",$B$4,INDEX(TabPlayer2[Players],MATCH(P2875,TabPlayer2[Players],0)+1)))</f>
        <v/>
      </c>
      <c r="Q2876" t="str">
        <f t="shared" si="224"/>
        <v/>
      </c>
      <c r="R2876" t="str">
        <f>IF(TabResults[[#This Row],[Games-Periods-Players]]="","",1)</f>
        <v/>
      </c>
    </row>
    <row r="2877" spans="10:18" hidden="1" x14ac:dyDescent="0.25">
      <c r="J2877" s="11" t="str">
        <f t="shared" si="223"/>
        <v/>
      </c>
      <c r="K2877" t="str">
        <f>IF(ROW()-ROW($K$4)+1&gt;COUNTA($J$4:$J$5000)*COUNTA(TabPP[Players playing]),"",INDEX($J$4:$J$5000,INT((ROW()-ROW($K$4))/COUNTA(TabPP[Players playing])+1))&amp;"-"&amp;INDEX(TabPP[Players playing],MOD(ROW()-ROW($K$4),COUNTA(TabPP[Players playing]))+1))</f>
        <v>-P4-</v>
      </c>
      <c r="L2877" t="str">
        <f t="shared" si="225"/>
        <v/>
      </c>
      <c r="M2877" t="str">
        <f t="shared" si="226"/>
        <v/>
      </c>
      <c r="N2877" t="str">
        <f t="shared" si="227"/>
        <v/>
      </c>
      <c r="O2877" t="str">
        <f t="array" ref="O2877">IFERROR(INDEX($L$4:$L$5000,_xlfn.AGGREGATE(15,6,IF($L$4:$L$5000&lt;&gt;"",ROW($L$4:$L$5000)-ROW($L$4)+1,NA()),ROWS($O$4:O2877))),"")</f>
        <v/>
      </c>
      <c r="P2877" t="str">
        <f>IF(O2877="","",IF(INDEX(TabPlayer2[Players],MATCH(P2876,TabPlayer2[Players],0)+1)="",$B$4,INDEX(TabPlayer2[Players],MATCH(P2876,TabPlayer2[Players],0)+1)))</f>
        <v/>
      </c>
      <c r="Q2877" t="str">
        <f t="shared" si="224"/>
        <v/>
      </c>
      <c r="R2877" t="str">
        <f>IF(TabResults[[#This Row],[Games-Periods-Players]]="","",1)</f>
        <v/>
      </c>
    </row>
    <row r="2878" spans="10:18" hidden="1" x14ac:dyDescent="0.25">
      <c r="J2878" s="11" t="str">
        <f t="shared" si="223"/>
        <v/>
      </c>
      <c r="K2878" t="str">
        <f>IF(ROW()-ROW($K$4)+1&gt;COUNTA($J$4:$J$5000)*COUNTA(TabPP[Players playing]),"",INDEX($J$4:$J$5000,INT((ROW()-ROW($K$4))/COUNTA(TabPP[Players playing])+1))&amp;"-"&amp;INDEX(TabPP[Players playing],MOD(ROW()-ROW($K$4),COUNTA(TabPP[Players playing]))+1))</f>
        <v>-P4-</v>
      </c>
      <c r="L2878" t="str">
        <f t="shared" si="225"/>
        <v/>
      </c>
      <c r="M2878" t="str">
        <f t="shared" si="226"/>
        <v/>
      </c>
      <c r="N2878" t="str">
        <f t="shared" si="227"/>
        <v/>
      </c>
      <c r="O2878" t="str">
        <f t="array" ref="O2878">IFERROR(INDEX($L$4:$L$5000,_xlfn.AGGREGATE(15,6,IF($L$4:$L$5000&lt;&gt;"",ROW($L$4:$L$5000)-ROW($L$4)+1,NA()),ROWS($O$4:O2878))),"")</f>
        <v/>
      </c>
      <c r="P2878" t="str">
        <f>IF(O2878="","",IF(INDEX(TabPlayer2[Players],MATCH(P2877,TabPlayer2[Players],0)+1)="",$B$4,INDEX(TabPlayer2[Players],MATCH(P2877,TabPlayer2[Players],0)+1)))</f>
        <v/>
      </c>
      <c r="Q2878" t="str">
        <f t="shared" si="224"/>
        <v/>
      </c>
      <c r="R2878" t="str">
        <f>IF(TabResults[[#This Row],[Games-Periods-Players]]="","",1)</f>
        <v/>
      </c>
    </row>
    <row r="2879" spans="10:18" hidden="1" x14ac:dyDescent="0.25">
      <c r="J2879" s="11" t="str">
        <f t="shared" si="223"/>
        <v/>
      </c>
      <c r="K2879" t="str">
        <f>IF(ROW()-ROW($K$4)+1&gt;COUNTA($J$4:$J$5000)*COUNTA(TabPP[Players playing]),"",INDEX($J$4:$J$5000,INT((ROW()-ROW($K$4))/COUNTA(TabPP[Players playing])+1))&amp;"-"&amp;INDEX(TabPP[Players playing],MOD(ROW()-ROW($K$4),COUNTA(TabPP[Players playing]))+1))</f>
        <v>-P4-</v>
      </c>
      <c r="L2879" t="str">
        <f t="shared" si="225"/>
        <v/>
      </c>
      <c r="M2879" t="str">
        <f t="shared" si="226"/>
        <v/>
      </c>
      <c r="N2879" t="str">
        <f t="shared" si="227"/>
        <v/>
      </c>
      <c r="O2879" t="str">
        <f t="array" ref="O2879">IFERROR(INDEX($L$4:$L$5000,_xlfn.AGGREGATE(15,6,IF($L$4:$L$5000&lt;&gt;"",ROW($L$4:$L$5000)-ROW($L$4)+1,NA()),ROWS($O$4:O2879))),"")</f>
        <v/>
      </c>
      <c r="P2879" t="str">
        <f>IF(O2879="","",IF(INDEX(TabPlayer2[Players],MATCH(P2878,TabPlayer2[Players],0)+1)="",$B$4,INDEX(TabPlayer2[Players],MATCH(P2878,TabPlayer2[Players],0)+1)))</f>
        <v/>
      </c>
      <c r="Q2879" t="str">
        <f t="shared" si="224"/>
        <v/>
      </c>
      <c r="R2879" t="str">
        <f>IF(TabResults[[#This Row],[Games-Periods-Players]]="","",1)</f>
        <v/>
      </c>
    </row>
    <row r="2880" spans="10:18" hidden="1" x14ac:dyDescent="0.25">
      <c r="J2880" s="11" t="str">
        <f t="shared" si="223"/>
        <v/>
      </c>
      <c r="K2880" t="str">
        <f>IF(ROW()-ROW($K$4)+1&gt;COUNTA($J$4:$J$5000)*COUNTA(TabPP[Players playing]),"",INDEX($J$4:$J$5000,INT((ROW()-ROW($K$4))/COUNTA(TabPP[Players playing])+1))&amp;"-"&amp;INDEX(TabPP[Players playing],MOD(ROW()-ROW($K$4),COUNTA(TabPP[Players playing]))+1))</f>
        <v>-P4-</v>
      </c>
      <c r="L2880" t="str">
        <f t="shared" si="225"/>
        <v/>
      </c>
      <c r="M2880" t="str">
        <f t="shared" si="226"/>
        <v/>
      </c>
      <c r="N2880" t="str">
        <f t="shared" si="227"/>
        <v/>
      </c>
      <c r="O2880" t="str">
        <f t="array" ref="O2880">IFERROR(INDEX($L$4:$L$5000,_xlfn.AGGREGATE(15,6,IF($L$4:$L$5000&lt;&gt;"",ROW($L$4:$L$5000)-ROW($L$4)+1,NA()),ROWS($O$4:O2880))),"")</f>
        <v/>
      </c>
      <c r="P2880" t="str">
        <f>IF(O2880="","",IF(INDEX(TabPlayer2[Players],MATCH(P2879,TabPlayer2[Players],0)+1)="",$B$4,INDEX(TabPlayer2[Players],MATCH(P2879,TabPlayer2[Players],0)+1)))</f>
        <v/>
      </c>
      <c r="Q2880" t="str">
        <f t="shared" si="224"/>
        <v/>
      </c>
      <c r="R2880" t="str">
        <f>IF(TabResults[[#This Row],[Games-Periods-Players]]="","",1)</f>
        <v/>
      </c>
    </row>
    <row r="2881" spans="10:18" hidden="1" x14ac:dyDescent="0.25">
      <c r="J2881" s="11" t="str">
        <f t="shared" si="223"/>
        <v/>
      </c>
      <c r="K2881" t="str">
        <f>IF(ROW()-ROW($K$4)+1&gt;COUNTA($J$4:$J$5000)*COUNTA(TabPP[Players playing]),"",INDEX($J$4:$J$5000,INT((ROW()-ROW($K$4))/COUNTA(TabPP[Players playing])+1))&amp;"-"&amp;INDEX(TabPP[Players playing],MOD(ROW()-ROW($K$4),COUNTA(TabPP[Players playing]))+1))</f>
        <v>-P4-</v>
      </c>
      <c r="L2881" t="str">
        <f t="shared" si="225"/>
        <v/>
      </c>
      <c r="M2881" t="str">
        <f t="shared" si="226"/>
        <v/>
      </c>
      <c r="N2881" t="str">
        <f t="shared" si="227"/>
        <v/>
      </c>
      <c r="O2881" t="str">
        <f t="array" ref="O2881">IFERROR(INDEX($L$4:$L$5000,_xlfn.AGGREGATE(15,6,IF($L$4:$L$5000&lt;&gt;"",ROW($L$4:$L$5000)-ROW($L$4)+1,NA()),ROWS($O$4:O2881))),"")</f>
        <v/>
      </c>
      <c r="P2881" t="str">
        <f>IF(O2881="","",IF(INDEX(TabPlayer2[Players],MATCH(P2880,TabPlayer2[Players],0)+1)="",$B$4,INDEX(TabPlayer2[Players],MATCH(P2880,TabPlayer2[Players],0)+1)))</f>
        <v/>
      </c>
      <c r="Q2881" t="str">
        <f t="shared" si="224"/>
        <v/>
      </c>
      <c r="R2881" t="str">
        <f>IF(TabResults[[#This Row],[Games-Periods-Players]]="","",1)</f>
        <v/>
      </c>
    </row>
    <row r="2882" spans="10:18" hidden="1" x14ac:dyDescent="0.25">
      <c r="J2882" s="11" t="str">
        <f t="shared" si="223"/>
        <v/>
      </c>
      <c r="K2882" t="str">
        <f>IF(ROW()-ROW($K$4)+1&gt;COUNTA($J$4:$J$5000)*COUNTA(TabPP[Players playing]),"",INDEX($J$4:$J$5000,INT((ROW()-ROW($K$4))/COUNTA(TabPP[Players playing])+1))&amp;"-"&amp;INDEX(TabPP[Players playing],MOD(ROW()-ROW($K$4),COUNTA(TabPP[Players playing]))+1))</f>
        <v>-P4-</v>
      </c>
      <c r="L2882" t="str">
        <f t="shared" si="225"/>
        <v/>
      </c>
      <c r="M2882" t="str">
        <f t="shared" si="226"/>
        <v/>
      </c>
      <c r="N2882" t="str">
        <f t="shared" si="227"/>
        <v/>
      </c>
      <c r="O2882" t="str">
        <f t="array" ref="O2882">IFERROR(INDEX($L$4:$L$5000,_xlfn.AGGREGATE(15,6,IF($L$4:$L$5000&lt;&gt;"",ROW($L$4:$L$5000)-ROW($L$4)+1,NA()),ROWS($O$4:O2882))),"")</f>
        <v/>
      </c>
      <c r="P2882" t="str">
        <f>IF(O2882="","",IF(INDEX(TabPlayer2[Players],MATCH(P2881,TabPlayer2[Players],0)+1)="",$B$4,INDEX(TabPlayer2[Players],MATCH(P2881,TabPlayer2[Players],0)+1)))</f>
        <v/>
      </c>
      <c r="Q2882" t="str">
        <f t="shared" si="224"/>
        <v/>
      </c>
      <c r="R2882" t="str">
        <f>IF(TabResults[[#This Row],[Games-Periods-Players]]="","",1)</f>
        <v/>
      </c>
    </row>
    <row r="2883" spans="10:18" hidden="1" x14ac:dyDescent="0.25">
      <c r="J2883" s="11" t="str">
        <f t="shared" si="223"/>
        <v/>
      </c>
      <c r="K2883" t="str">
        <f>IF(ROW()-ROW($K$4)+1&gt;COUNTA($J$4:$J$5000)*COUNTA(TabPP[Players playing]),"",INDEX($J$4:$J$5000,INT((ROW()-ROW($K$4))/COUNTA(TabPP[Players playing])+1))&amp;"-"&amp;INDEX(TabPP[Players playing],MOD(ROW()-ROW($K$4),COUNTA(TabPP[Players playing]))+1))</f>
        <v>-P4-</v>
      </c>
      <c r="L2883" t="str">
        <f t="shared" si="225"/>
        <v/>
      </c>
      <c r="M2883" t="str">
        <f t="shared" si="226"/>
        <v/>
      </c>
      <c r="N2883" t="str">
        <f t="shared" si="227"/>
        <v/>
      </c>
      <c r="O2883" t="str">
        <f t="array" ref="O2883">IFERROR(INDEX($L$4:$L$5000,_xlfn.AGGREGATE(15,6,IF($L$4:$L$5000&lt;&gt;"",ROW($L$4:$L$5000)-ROW($L$4)+1,NA()),ROWS($O$4:O2883))),"")</f>
        <v/>
      </c>
      <c r="P2883" t="str">
        <f>IF(O2883="","",IF(INDEX(TabPlayer2[Players],MATCH(P2882,TabPlayer2[Players],0)+1)="",$B$4,INDEX(TabPlayer2[Players],MATCH(P2882,TabPlayer2[Players],0)+1)))</f>
        <v/>
      </c>
      <c r="Q2883" t="str">
        <f t="shared" si="224"/>
        <v/>
      </c>
      <c r="R2883" t="str">
        <f>IF(TabResults[[#This Row],[Games-Periods-Players]]="","",1)</f>
        <v/>
      </c>
    </row>
    <row r="2884" spans="10:18" hidden="1" x14ac:dyDescent="0.25">
      <c r="J2884" s="11" t="str">
        <f t="shared" ref="J2884:J2947" si="228">IF(ROW()-ROW($J$4)+1&gt;COUNTA($D$4:$D$23)*COUNTA($F$4:$F$23),"",INDEX($D$4:$D$23,INT((ROW()-ROW($J$4))/COUNTA($F$4:$F$23)+1))&amp;"-"&amp;INDEX($F$4:$F$23,MOD(ROW()-ROW($J$4),COUNTA($F$4:$F$23))+1))</f>
        <v/>
      </c>
      <c r="K2884" t="str">
        <f>IF(ROW()-ROW($K$4)+1&gt;COUNTA($J$4:$J$5000)*COUNTA(TabPP[Players playing]),"",INDEX($J$4:$J$5000,INT((ROW()-ROW($K$4))/COUNTA(TabPP[Players playing])+1))&amp;"-"&amp;INDEX(TabPP[Players playing],MOD(ROW()-ROW($K$4),COUNTA(TabPP[Players playing]))+1))</f>
        <v>-P5-PP1</v>
      </c>
      <c r="L2884" t="str">
        <f t="shared" si="225"/>
        <v/>
      </c>
      <c r="M2884" t="str">
        <f t="shared" si="226"/>
        <v/>
      </c>
      <c r="N2884" t="str">
        <f t="shared" si="227"/>
        <v/>
      </c>
      <c r="O2884" t="str">
        <f t="array" ref="O2884">IFERROR(INDEX($L$4:$L$5000,_xlfn.AGGREGATE(15,6,IF($L$4:$L$5000&lt;&gt;"",ROW($L$4:$L$5000)-ROW($L$4)+1,NA()),ROWS($O$4:O2884))),"")</f>
        <v/>
      </c>
      <c r="P2884" t="str">
        <f>IF(O2884="","",IF(INDEX(TabPlayer2[Players],MATCH(P2883,TabPlayer2[Players],0)+1)="",$B$4,INDEX(TabPlayer2[Players],MATCH(P2883,TabPlayer2[Players],0)+1)))</f>
        <v/>
      </c>
      <c r="Q2884" t="str">
        <f t="shared" ref="Q2884:Q2947" si="229">IF(O2884="","",M2884&amp;"-"&amp;N2884&amp;"-"&amp;P2884)</f>
        <v/>
      </c>
      <c r="R2884" t="str">
        <f>IF(TabResults[[#This Row],[Games-Periods-Players]]="","",1)</f>
        <v/>
      </c>
    </row>
    <row r="2885" spans="10:18" hidden="1" x14ac:dyDescent="0.25">
      <c r="J2885" s="11" t="str">
        <f t="shared" si="228"/>
        <v/>
      </c>
      <c r="K2885" t="str">
        <f>IF(ROW()-ROW($K$4)+1&gt;COUNTA($J$4:$J$5000)*COUNTA(TabPP[Players playing]),"",INDEX($J$4:$J$5000,INT((ROW()-ROW($K$4))/COUNTA(TabPP[Players playing])+1))&amp;"-"&amp;INDEX(TabPP[Players playing],MOD(ROW()-ROW($K$4),COUNTA(TabPP[Players playing]))+1))</f>
        <v>-P5-PP2</v>
      </c>
      <c r="L2885" t="str">
        <f t="shared" ref="L2885:L2948" si="230">IF(LEN(K2885)&gt;=9,K2885,"")</f>
        <v/>
      </c>
      <c r="M2885" t="str">
        <f t="shared" ref="M2885:M2948" si="231">TRIM(LEFT(SUBSTITUTE(O2885,"-",REPT(" ",LEN(O2885))),LEN(O2885)))</f>
        <v/>
      </c>
      <c r="N2885" t="str">
        <f t="shared" ref="N2885:N2948" si="232">TRIM(MID(SUBSTITUTE(O2885,"-",REPT(" ",LEN(O2885))),(2-1)*LEN(O2885)+1,LEN(O2885)))</f>
        <v/>
      </c>
      <c r="O2885" t="str">
        <f t="array" ref="O2885">IFERROR(INDEX($L$4:$L$5000,_xlfn.AGGREGATE(15,6,IF($L$4:$L$5000&lt;&gt;"",ROW($L$4:$L$5000)-ROW($L$4)+1,NA()),ROWS($O$4:O2885))),"")</f>
        <v/>
      </c>
      <c r="P2885" t="str">
        <f>IF(O2885="","",IF(INDEX(TabPlayer2[Players],MATCH(P2884,TabPlayer2[Players],0)+1)="",$B$4,INDEX(TabPlayer2[Players],MATCH(P2884,TabPlayer2[Players],0)+1)))</f>
        <v/>
      </c>
      <c r="Q2885" t="str">
        <f t="shared" si="229"/>
        <v/>
      </c>
      <c r="R2885" t="str">
        <f>IF(TabResults[[#This Row],[Games-Periods-Players]]="","",1)</f>
        <v/>
      </c>
    </row>
    <row r="2886" spans="10:18" hidden="1" x14ac:dyDescent="0.25">
      <c r="J2886" s="11" t="str">
        <f t="shared" si="228"/>
        <v/>
      </c>
      <c r="K2886" t="str">
        <f>IF(ROW()-ROW($K$4)+1&gt;COUNTA($J$4:$J$5000)*COUNTA(TabPP[Players playing]),"",INDEX($J$4:$J$5000,INT((ROW()-ROW($K$4))/COUNTA(TabPP[Players playing])+1))&amp;"-"&amp;INDEX(TabPP[Players playing],MOD(ROW()-ROW($K$4),COUNTA(TabPP[Players playing]))+1))</f>
        <v>-P5-PP3</v>
      </c>
      <c r="L2886" t="str">
        <f t="shared" si="230"/>
        <v/>
      </c>
      <c r="M2886" t="str">
        <f t="shared" si="231"/>
        <v/>
      </c>
      <c r="N2886" t="str">
        <f t="shared" si="232"/>
        <v/>
      </c>
      <c r="O2886" t="str">
        <f t="array" ref="O2886">IFERROR(INDEX($L$4:$L$5000,_xlfn.AGGREGATE(15,6,IF($L$4:$L$5000&lt;&gt;"",ROW($L$4:$L$5000)-ROW($L$4)+1,NA()),ROWS($O$4:O2886))),"")</f>
        <v/>
      </c>
      <c r="P2886" t="str">
        <f>IF(O2886="","",IF(INDEX(TabPlayer2[Players],MATCH(P2885,TabPlayer2[Players],0)+1)="",$B$4,INDEX(TabPlayer2[Players],MATCH(P2885,TabPlayer2[Players],0)+1)))</f>
        <v/>
      </c>
      <c r="Q2886" t="str">
        <f t="shared" si="229"/>
        <v/>
      </c>
      <c r="R2886" t="str">
        <f>IF(TabResults[[#This Row],[Games-Periods-Players]]="","",1)</f>
        <v/>
      </c>
    </row>
    <row r="2887" spans="10:18" hidden="1" x14ac:dyDescent="0.25">
      <c r="J2887" s="11" t="str">
        <f t="shared" si="228"/>
        <v/>
      </c>
      <c r="K2887" t="str">
        <f>IF(ROW()-ROW($K$4)+1&gt;COUNTA($J$4:$J$5000)*COUNTA(TabPP[Players playing]),"",INDEX($J$4:$J$5000,INT((ROW()-ROW($K$4))/COUNTA(TabPP[Players playing])+1))&amp;"-"&amp;INDEX(TabPP[Players playing],MOD(ROW()-ROW($K$4),COUNTA(TabPP[Players playing]))+1))</f>
        <v>-P5-PP4</v>
      </c>
      <c r="L2887" t="str">
        <f t="shared" si="230"/>
        <v/>
      </c>
      <c r="M2887" t="str">
        <f t="shared" si="231"/>
        <v/>
      </c>
      <c r="N2887" t="str">
        <f t="shared" si="232"/>
        <v/>
      </c>
      <c r="O2887" t="str">
        <f t="array" ref="O2887">IFERROR(INDEX($L$4:$L$5000,_xlfn.AGGREGATE(15,6,IF($L$4:$L$5000&lt;&gt;"",ROW($L$4:$L$5000)-ROW($L$4)+1,NA()),ROWS($O$4:O2887))),"")</f>
        <v/>
      </c>
      <c r="P2887" t="str">
        <f>IF(O2887="","",IF(INDEX(TabPlayer2[Players],MATCH(P2886,TabPlayer2[Players],0)+1)="",$B$4,INDEX(TabPlayer2[Players],MATCH(P2886,TabPlayer2[Players],0)+1)))</f>
        <v/>
      </c>
      <c r="Q2887" t="str">
        <f t="shared" si="229"/>
        <v/>
      </c>
      <c r="R2887" t="str">
        <f>IF(TabResults[[#This Row],[Games-Periods-Players]]="","",1)</f>
        <v/>
      </c>
    </row>
    <row r="2888" spans="10:18" hidden="1" x14ac:dyDescent="0.25">
      <c r="J2888" s="11" t="str">
        <f t="shared" si="228"/>
        <v/>
      </c>
      <c r="K2888" t="str">
        <f>IF(ROW()-ROW($K$4)+1&gt;COUNTA($J$4:$J$5000)*COUNTA(TabPP[Players playing]),"",INDEX($J$4:$J$5000,INT((ROW()-ROW($K$4))/COUNTA(TabPP[Players playing])+1))&amp;"-"&amp;INDEX(TabPP[Players playing],MOD(ROW()-ROW($K$4),COUNTA(TabPP[Players playing]))+1))</f>
        <v>-P5-PP5</v>
      </c>
      <c r="L2888" t="str">
        <f t="shared" si="230"/>
        <v/>
      </c>
      <c r="M2888" t="str">
        <f t="shared" si="231"/>
        <v/>
      </c>
      <c r="N2888" t="str">
        <f t="shared" si="232"/>
        <v/>
      </c>
      <c r="O2888" t="str">
        <f t="array" ref="O2888">IFERROR(INDEX($L$4:$L$5000,_xlfn.AGGREGATE(15,6,IF($L$4:$L$5000&lt;&gt;"",ROW($L$4:$L$5000)-ROW($L$4)+1,NA()),ROWS($O$4:O2888))),"")</f>
        <v/>
      </c>
      <c r="P2888" t="str">
        <f>IF(O2888="","",IF(INDEX(TabPlayer2[Players],MATCH(P2887,TabPlayer2[Players],0)+1)="",$B$4,INDEX(TabPlayer2[Players],MATCH(P2887,TabPlayer2[Players],0)+1)))</f>
        <v/>
      </c>
      <c r="Q2888" t="str">
        <f t="shared" si="229"/>
        <v/>
      </c>
      <c r="R2888" t="str">
        <f>IF(TabResults[[#This Row],[Games-Periods-Players]]="","",1)</f>
        <v/>
      </c>
    </row>
    <row r="2889" spans="10:18" hidden="1" x14ac:dyDescent="0.25">
      <c r="J2889" s="11" t="str">
        <f t="shared" si="228"/>
        <v/>
      </c>
      <c r="K2889" t="str">
        <f>IF(ROW()-ROW($K$4)+1&gt;COUNTA($J$4:$J$5000)*COUNTA(TabPP[Players playing]),"",INDEX($J$4:$J$5000,INT((ROW()-ROW($K$4))/COUNTA(TabPP[Players playing])+1))&amp;"-"&amp;INDEX(TabPP[Players playing],MOD(ROW()-ROW($K$4),COUNTA(TabPP[Players playing]))+1))</f>
        <v>-P5-</v>
      </c>
      <c r="L2889" t="str">
        <f t="shared" si="230"/>
        <v/>
      </c>
      <c r="M2889" t="str">
        <f t="shared" si="231"/>
        <v/>
      </c>
      <c r="N2889" t="str">
        <f t="shared" si="232"/>
        <v/>
      </c>
      <c r="O2889" t="str">
        <f t="array" ref="O2889">IFERROR(INDEX($L$4:$L$5000,_xlfn.AGGREGATE(15,6,IF($L$4:$L$5000&lt;&gt;"",ROW($L$4:$L$5000)-ROW($L$4)+1,NA()),ROWS($O$4:O2889))),"")</f>
        <v/>
      </c>
      <c r="P2889" t="str">
        <f>IF(O2889="","",IF(INDEX(TabPlayer2[Players],MATCH(P2888,TabPlayer2[Players],0)+1)="",$B$4,INDEX(TabPlayer2[Players],MATCH(P2888,TabPlayer2[Players],0)+1)))</f>
        <v/>
      </c>
      <c r="Q2889" t="str">
        <f t="shared" si="229"/>
        <v/>
      </c>
      <c r="R2889" t="str">
        <f>IF(TabResults[[#This Row],[Games-Periods-Players]]="","",1)</f>
        <v/>
      </c>
    </row>
    <row r="2890" spans="10:18" hidden="1" x14ac:dyDescent="0.25">
      <c r="J2890" s="11" t="str">
        <f t="shared" si="228"/>
        <v/>
      </c>
      <c r="K2890" t="str">
        <f>IF(ROW()-ROW($K$4)+1&gt;COUNTA($J$4:$J$5000)*COUNTA(TabPP[Players playing]),"",INDEX($J$4:$J$5000,INT((ROW()-ROW($K$4))/COUNTA(TabPP[Players playing])+1))&amp;"-"&amp;INDEX(TabPP[Players playing],MOD(ROW()-ROW($K$4),COUNTA(TabPP[Players playing]))+1))</f>
        <v>-P5-</v>
      </c>
      <c r="L2890" t="str">
        <f t="shared" si="230"/>
        <v/>
      </c>
      <c r="M2890" t="str">
        <f t="shared" si="231"/>
        <v/>
      </c>
      <c r="N2890" t="str">
        <f t="shared" si="232"/>
        <v/>
      </c>
      <c r="O2890" t="str">
        <f t="array" ref="O2890">IFERROR(INDEX($L$4:$L$5000,_xlfn.AGGREGATE(15,6,IF($L$4:$L$5000&lt;&gt;"",ROW($L$4:$L$5000)-ROW($L$4)+1,NA()),ROWS($O$4:O2890))),"")</f>
        <v/>
      </c>
      <c r="P2890" t="str">
        <f>IF(O2890="","",IF(INDEX(TabPlayer2[Players],MATCH(P2889,TabPlayer2[Players],0)+1)="",$B$4,INDEX(TabPlayer2[Players],MATCH(P2889,TabPlayer2[Players],0)+1)))</f>
        <v/>
      </c>
      <c r="Q2890" t="str">
        <f t="shared" si="229"/>
        <v/>
      </c>
      <c r="R2890" t="str">
        <f>IF(TabResults[[#This Row],[Games-Periods-Players]]="","",1)</f>
        <v/>
      </c>
    </row>
    <row r="2891" spans="10:18" hidden="1" x14ac:dyDescent="0.25">
      <c r="J2891" s="11" t="str">
        <f t="shared" si="228"/>
        <v/>
      </c>
      <c r="K2891" t="str">
        <f>IF(ROW()-ROW($K$4)+1&gt;COUNTA($J$4:$J$5000)*COUNTA(TabPP[Players playing]),"",INDEX($J$4:$J$5000,INT((ROW()-ROW($K$4))/COUNTA(TabPP[Players playing])+1))&amp;"-"&amp;INDEX(TabPP[Players playing],MOD(ROW()-ROW($K$4),COUNTA(TabPP[Players playing]))+1))</f>
        <v>-P5-</v>
      </c>
      <c r="L2891" t="str">
        <f t="shared" si="230"/>
        <v/>
      </c>
      <c r="M2891" t="str">
        <f t="shared" si="231"/>
        <v/>
      </c>
      <c r="N2891" t="str">
        <f t="shared" si="232"/>
        <v/>
      </c>
      <c r="O2891" t="str">
        <f t="array" ref="O2891">IFERROR(INDEX($L$4:$L$5000,_xlfn.AGGREGATE(15,6,IF($L$4:$L$5000&lt;&gt;"",ROW($L$4:$L$5000)-ROW($L$4)+1,NA()),ROWS($O$4:O2891))),"")</f>
        <v/>
      </c>
      <c r="P2891" t="str">
        <f>IF(O2891="","",IF(INDEX(TabPlayer2[Players],MATCH(P2890,TabPlayer2[Players],0)+1)="",$B$4,INDEX(TabPlayer2[Players],MATCH(P2890,TabPlayer2[Players],0)+1)))</f>
        <v/>
      </c>
      <c r="Q2891" t="str">
        <f t="shared" si="229"/>
        <v/>
      </c>
      <c r="R2891" t="str">
        <f>IF(TabResults[[#This Row],[Games-Periods-Players]]="","",1)</f>
        <v/>
      </c>
    </row>
    <row r="2892" spans="10:18" hidden="1" x14ac:dyDescent="0.25">
      <c r="J2892" s="11" t="str">
        <f t="shared" si="228"/>
        <v/>
      </c>
      <c r="K2892" t="str">
        <f>IF(ROW()-ROW($K$4)+1&gt;COUNTA($J$4:$J$5000)*COUNTA(TabPP[Players playing]),"",INDEX($J$4:$J$5000,INT((ROW()-ROW($K$4))/COUNTA(TabPP[Players playing])+1))&amp;"-"&amp;INDEX(TabPP[Players playing],MOD(ROW()-ROW($K$4),COUNTA(TabPP[Players playing]))+1))</f>
        <v>-P5-</v>
      </c>
      <c r="L2892" t="str">
        <f t="shared" si="230"/>
        <v/>
      </c>
      <c r="M2892" t="str">
        <f t="shared" si="231"/>
        <v/>
      </c>
      <c r="N2892" t="str">
        <f t="shared" si="232"/>
        <v/>
      </c>
      <c r="O2892" t="str">
        <f t="array" ref="O2892">IFERROR(INDEX($L$4:$L$5000,_xlfn.AGGREGATE(15,6,IF($L$4:$L$5000&lt;&gt;"",ROW($L$4:$L$5000)-ROW($L$4)+1,NA()),ROWS($O$4:O2892))),"")</f>
        <v/>
      </c>
      <c r="P2892" t="str">
        <f>IF(O2892="","",IF(INDEX(TabPlayer2[Players],MATCH(P2891,TabPlayer2[Players],0)+1)="",$B$4,INDEX(TabPlayer2[Players],MATCH(P2891,TabPlayer2[Players],0)+1)))</f>
        <v/>
      </c>
      <c r="Q2892" t="str">
        <f t="shared" si="229"/>
        <v/>
      </c>
      <c r="R2892" t="str">
        <f>IF(TabResults[[#This Row],[Games-Periods-Players]]="","",1)</f>
        <v/>
      </c>
    </row>
    <row r="2893" spans="10:18" hidden="1" x14ac:dyDescent="0.25">
      <c r="J2893" s="11" t="str">
        <f t="shared" si="228"/>
        <v/>
      </c>
      <c r="K2893" t="str">
        <f>IF(ROW()-ROW($K$4)+1&gt;COUNTA($J$4:$J$5000)*COUNTA(TabPP[Players playing]),"",INDEX($J$4:$J$5000,INT((ROW()-ROW($K$4))/COUNTA(TabPP[Players playing])+1))&amp;"-"&amp;INDEX(TabPP[Players playing],MOD(ROW()-ROW($K$4),COUNTA(TabPP[Players playing]))+1))</f>
        <v>-P5-</v>
      </c>
      <c r="L2893" t="str">
        <f t="shared" si="230"/>
        <v/>
      </c>
      <c r="M2893" t="str">
        <f t="shared" si="231"/>
        <v/>
      </c>
      <c r="N2893" t="str">
        <f t="shared" si="232"/>
        <v/>
      </c>
      <c r="O2893" t="str">
        <f t="array" ref="O2893">IFERROR(INDEX($L$4:$L$5000,_xlfn.AGGREGATE(15,6,IF($L$4:$L$5000&lt;&gt;"",ROW($L$4:$L$5000)-ROW($L$4)+1,NA()),ROWS($O$4:O2893))),"")</f>
        <v/>
      </c>
      <c r="P2893" t="str">
        <f>IF(O2893="","",IF(INDEX(TabPlayer2[Players],MATCH(P2892,TabPlayer2[Players],0)+1)="",$B$4,INDEX(TabPlayer2[Players],MATCH(P2892,TabPlayer2[Players],0)+1)))</f>
        <v/>
      </c>
      <c r="Q2893" t="str">
        <f t="shared" si="229"/>
        <v/>
      </c>
      <c r="R2893" t="str">
        <f>IF(TabResults[[#This Row],[Games-Periods-Players]]="","",1)</f>
        <v/>
      </c>
    </row>
    <row r="2894" spans="10:18" hidden="1" x14ac:dyDescent="0.25">
      <c r="J2894" s="11" t="str">
        <f t="shared" si="228"/>
        <v/>
      </c>
      <c r="K2894" t="str">
        <f>IF(ROW()-ROW($K$4)+1&gt;COUNTA($J$4:$J$5000)*COUNTA(TabPP[Players playing]),"",INDEX($J$4:$J$5000,INT((ROW()-ROW($K$4))/COUNTA(TabPP[Players playing])+1))&amp;"-"&amp;INDEX(TabPP[Players playing],MOD(ROW()-ROW($K$4),COUNTA(TabPP[Players playing]))+1))</f>
        <v>-P5-</v>
      </c>
      <c r="L2894" t="str">
        <f t="shared" si="230"/>
        <v/>
      </c>
      <c r="M2894" t="str">
        <f t="shared" si="231"/>
        <v/>
      </c>
      <c r="N2894" t="str">
        <f t="shared" si="232"/>
        <v/>
      </c>
      <c r="O2894" t="str">
        <f t="array" ref="O2894">IFERROR(INDEX($L$4:$L$5000,_xlfn.AGGREGATE(15,6,IF($L$4:$L$5000&lt;&gt;"",ROW($L$4:$L$5000)-ROW($L$4)+1,NA()),ROWS($O$4:O2894))),"")</f>
        <v/>
      </c>
      <c r="P2894" t="str">
        <f>IF(O2894="","",IF(INDEX(TabPlayer2[Players],MATCH(P2893,TabPlayer2[Players],0)+1)="",$B$4,INDEX(TabPlayer2[Players],MATCH(P2893,TabPlayer2[Players],0)+1)))</f>
        <v/>
      </c>
      <c r="Q2894" t="str">
        <f t="shared" si="229"/>
        <v/>
      </c>
      <c r="R2894" t="str">
        <f>IF(TabResults[[#This Row],[Games-Periods-Players]]="","",1)</f>
        <v/>
      </c>
    </row>
    <row r="2895" spans="10:18" hidden="1" x14ac:dyDescent="0.25">
      <c r="J2895" s="11" t="str">
        <f t="shared" si="228"/>
        <v/>
      </c>
      <c r="K2895" t="str">
        <f>IF(ROW()-ROW($K$4)+1&gt;COUNTA($J$4:$J$5000)*COUNTA(TabPP[Players playing]),"",INDEX($J$4:$J$5000,INT((ROW()-ROW($K$4))/COUNTA(TabPP[Players playing])+1))&amp;"-"&amp;INDEX(TabPP[Players playing],MOD(ROW()-ROW($K$4),COUNTA(TabPP[Players playing]))+1))</f>
        <v>-P5-</v>
      </c>
      <c r="L2895" t="str">
        <f t="shared" si="230"/>
        <v/>
      </c>
      <c r="M2895" t="str">
        <f t="shared" si="231"/>
        <v/>
      </c>
      <c r="N2895" t="str">
        <f t="shared" si="232"/>
        <v/>
      </c>
      <c r="O2895" t="str">
        <f t="array" ref="O2895">IFERROR(INDEX($L$4:$L$5000,_xlfn.AGGREGATE(15,6,IF($L$4:$L$5000&lt;&gt;"",ROW($L$4:$L$5000)-ROW($L$4)+1,NA()),ROWS($O$4:O2895))),"")</f>
        <v/>
      </c>
      <c r="P2895" t="str">
        <f>IF(O2895="","",IF(INDEX(TabPlayer2[Players],MATCH(P2894,TabPlayer2[Players],0)+1)="",$B$4,INDEX(TabPlayer2[Players],MATCH(P2894,TabPlayer2[Players],0)+1)))</f>
        <v/>
      </c>
      <c r="Q2895" t="str">
        <f t="shared" si="229"/>
        <v/>
      </c>
      <c r="R2895" t="str">
        <f>IF(TabResults[[#This Row],[Games-Periods-Players]]="","",1)</f>
        <v/>
      </c>
    </row>
    <row r="2896" spans="10:18" hidden="1" x14ac:dyDescent="0.25">
      <c r="J2896" s="11" t="str">
        <f t="shared" si="228"/>
        <v/>
      </c>
      <c r="K2896" t="str">
        <f>IF(ROW()-ROW($K$4)+1&gt;COUNTA($J$4:$J$5000)*COUNTA(TabPP[Players playing]),"",INDEX($J$4:$J$5000,INT((ROW()-ROW($K$4))/COUNTA(TabPP[Players playing])+1))&amp;"-"&amp;INDEX(TabPP[Players playing],MOD(ROW()-ROW($K$4),COUNTA(TabPP[Players playing]))+1))</f>
        <v>-P5-</v>
      </c>
      <c r="L2896" t="str">
        <f t="shared" si="230"/>
        <v/>
      </c>
      <c r="M2896" t="str">
        <f t="shared" si="231"/>
        <v/>
      </c>
      <c r="N2896" t="str">
        <f t="shared" si="232"/>
        <v/>
      </c>
      <c r="O2896" t="str">
        <f t="array" ref="O2896">IFERROR(INDEX($L$4:$L$5000,_xlfn.AGGREGATE(15,6,IF($L$4:$L$5000&lt;&gt;"",ROW($L$4:$L$5000)-ROW($L$4)+1,NA()),ROWS($O$4:O2896))),"")</f>
        <v/>
      </c>
      <c r="P2896" t="str">
        <f>IF(O2896="","",IF(INDEX(TabPlayer2[Players],MATCH(P2895,TabPlayer2[Players],0)+1)="",$B$4,INDEX(TabPlayer2[Players],MATCH(P2895,TabPlayer2[Players],0)+1)))</f>
        <v/>
      </c>
      <c r="Q2896" t="str">
        <f t="shared" si="229"/>
        <v/>
      </c>
      <c r="R2896" t="str">
        <f>IF(TabResults[[#This Row],[Games-Periods-Players]]="","",1)</f>
        <v/>
      </c>
    </row>
    <row r="2897" spans="10:18" hidden="1" x14ac:dyDescent="0.25">
      <c r="J2897" s="11" t="str">
        <f t="shared" si="228"/>
        <v/>
      </c>
      <c r="K2897" t="str">
        <f>IF(ROW()-ROW($K$4)+1&gt;COUNTA($J$4:$J$5000)*COUNTA(TabPP[Players playing]),"",INDEX($J$4:$J$5000,INT((ROW()-ROW($K$4))/COUNTA(TabPP[Players playing])+1))&amp;"-"&amp;INDEX(TabPP[Players playing],MOD(ROW()-ROW($K$4),COUNTA(TabPP[Players playing]))+1))</f>
        <v>-P5-</v>
      </c>
      <c r="L2897" t="str">
        <f t="shared" si="230"/>
        <v/>
      </c>
      <c r="M2897" t="str">
        <f t="shared" si="231"/>
        <v/>
      </c>
      <c r="N2897" t="str">
        <f t="shared" si="232"/>
        <v/>
      </c>
      <c r="O2897" t="str">
        <f t="array" ref="O2897">IFERROR(INDEX($L$4:$L$5000,_xlfn.AGGREGATE(15,6,IF($L$4:$L$5000&lt;&gt;"",ROW($L$4:$L$5000)-ROW($L$4)+1,NA()),ROWS($O$4:O2897))),"")</f>
        <v/>
      </c>
      <c r="P2897" t="str">
        <f>IF(O2897="","",IF(INDEX(TabPlayer2[Players],MATCH(P2896,TabPlayer2[Players],0)+1)="",$B$4,INDEX(TabPlayer2[Players],MATCH(P2896,TabPlayer2[Players],0)+1)))</f>
        <v/>
      </c>
      <c r="Q2897" t="str">
        <f t="shared" si="229"/>
        <v/>
      </c>
      <c r="R2897" t="str">
        <f>IF(TabResults[[#This Row],[Games-Periods-Players]]="","",1)</f>
        <v/>
      </c>
    </row>
    <row r="2898" spans="10:18" hidden="1" x14ac:dyDescent="0.25">
      <c r="J2898" s="11" t="str">
        <f t="shared" si="228"/>
        <v/>
      </c>
      <c r="K2898" t="str">
        <f>IF(ROW()-ROW($K$4)+1&gt;COUNTA($J$4:$J$5000)*COUNTA(TabPP[Players playing]),"",INDEX($J$4:$J$5000,INT((ROW()-ROW($K$4))/COUNTA(TabPP[Players playing])+1))&amp;"-"&amp;INDEX(TabPP[Players playing],MOD(ROW()-ROW($K$4),COUNTA(TabPP[Players playing]))+1))</f>
        <v>-P5-</v>
      </c>
      <c r="L2898" t="str">
        <f t="shared" si="230"/>
        <v/>
      </c>
      <c r="M2898" t="str">
        <f t="shared" si="231"/>
        <v/>
      </c>
      <c r="N2898" t="str">
        <f t="shared" si="232"/>
        <v/>
      </c>
      <c r="O2898" t="str">
        <f t="array" ref="O2898">IFERROR(INDEX($L$4:$L$5000,_xlfn.AGGREGATE(15,6,IF($L$4:$L$5000&lt;&gt;"",ROW($L$4:$L$5000)-ROW($L$4)+1,NA()),ROWS($O$4:O2898))),"")</f>
        <v/>
      </c>
      <c r="P2898" t="str">
        <f>IF(O2898="","",IF(INDEX(TabPlayer2[Players],MATCH(P2897,TabPlayer2[Players],0)+1)="",$B$4,INDEX(TabPlayer2[Players],MATCH(P2897,TabPlayer2[Players],0)+1)))</f>
        <v/>
      </c>
      <c r="Q2898" t="str">
        <f t="shared" si="229"/>
        <v/>
      </c>
      <c r="R2898" t="str">
        <f>IF(TabResults[[#This Row],[Games-Periods-Players]]="","",1)</f>
        <v/>
      </c>
    </row>
    <row r="2899" spans="10:18" hidden="1" x14ac:dyDescent="0.25">
      <c r="J2899" s="11" t="str">
        <f t="shared" si="228"/>
        <v/>
      </c>
      <c r="K2899" t="str">
        <f>IF(ROW()-ROW($K$4)+1&gt;COUNTA($J$4:$J$5000)*COUNTA(TabPP[Players playing]),"",INDEX($J$4:$J$5000,INT((ROW()-ROW($K$4))/COUNTA(TabPP[Players playing])+1))&amp;"-"&amp;INDEX(TabPP[Players playing],MOD(ROW()-ROW($K$4),COUNTA(TabPP[Players playing]))+1))</f>
        <v>-P5-</v>
      </c>
      <c r="L2899" t="str">
        <f t="shared" si="230"/>
        <v/>
      </c>
      <c r="M2899" t="str">
        <f t="shared" si="231"/>
        <v/>
      </c>
      <c r="N2899" t="str">
        <f t="shared" si="232"/>
        <v/>
      </c>
      <c r="O2899" t="str">
        <f t="array" ref="O2899">IFERROR(INDEX($L$4:$L$5000,_xlfn.AGGREGATE(15,6,IF($L$4:$L$5000&lt;&gt;"",ROW($L$4:$L$5000)-ROW($L$4)+1,NA()),ROWS($O$4:O2899))),"")</f>
        <v/>
      </c>
      <c r="P2899" t="str">
        <f>IF(O2899="","",IF(INDEX(TabPlayer2[Players],MATCH(P2898,TabPlayer2[Players],0)+1)="",$B$4,INDEX(TabPlayer2[Players],MATCH(P2898,TabPlayer2[Players],0)+1)))</f>
        <v/>
      </c>
      <c r="Q2899" t="str">
        <f t="shared" si="229"/>
        <v/>
      </c>
      <c r="R2899" t="str">
        <f>IF(TabResults[[#This Row],[Games-Periods-Players]]="","",1)</f>
        <v/>
      </c>
    </row>
    <row r="2900" spans="10:18" hidden="1" x14ac:dyDescent="0.25">
      <c r="J2900" s="11" t="str">
        <f t="shared" si="228"/>
        <v/>
      </c>
      <c r="K2900" t="str">
        <f>IF(ROW()-ROW($K$4)+1&gt;COUNTA($J$4:$J$5000)*COUNTA(TabPP[Players playing]),"",INDEX($J$4:$J$5000,INT((ROW()-ROW($K$4))/COUNTA(TabPP[Players playing])+1))&amp;"-"&amp;INDEX(TabPP[Players playing],MOD(ROW()-ROW($K$4),COUNTA(TabPP[Players playing]))+1))</f>
        <v>-P5-</v>
      </c>
      <c r="L2900" t="str">
        <f t="shared" si="230"/>
        <v/>
      </c>
      <c r="M2900" t="str">
        <f t="shared" si="231"/>
        <v/>
      </c>
      <c r="N2900" t="str">
        <f t="shared" si="232"/>
        <v/>
      </c>
      <c r="O2900" t="str">
        <f t="array" ref="O2900">IFERROR(INDEX($L$4:$L$5000,_xlfn.AGGREGATE(15,6,IF($L$4:$L$5000&lt;&gt;"",ROW($L$4:$L$5000)-ROW($L$4)+1,NA()),ROWS($O$4:O2900))),"")</f>
        <v/>
      </c>
      <c r="P2900" t="str">
        <f>IF(O2900="","",IF(INDEX(TabPlayer2[Players],MATCH(P2899,TabPlayer2[Players],0)+1)="",$B$4,INDEX(TabPlayer2[Players],MATCH(P2899,TabPlayer2[Players],0)+1)))</f>
        <v/>
      </c>
      <c r="Q2900" t="str">
        <f t="shared" si="229"/>
        <v/>
      </c>
      <c r="R2900" t="str">
        <f>IF(TabResults[[#This Row],[Games-Periods-Players]]="","",1)</f>
        <v/>
      </c>
    </row>
    <row r="2901" spans="10:18" hidden="1" x14ac:dyDescent="0.25">
      <c r="J2901" s="11" t="str">
        <f t="shared" si="228"/>
        <v/>
      </c>
      <c r="K2901" t="str">
        <f>IF(ROW()-ROW($K$4)+1&gt;COUNTA($J$4:$J$5000)*COUNTA(TabPP[Players playing]),"",INDEX($J$4:$J$5000,INT((ROW()-ROW($K$4))/COUNTA(TabPP[Players playing])+1))&amp;"-"&amp;INDEX(TabPP[Players playing],MOD(ROW()-ROW($K$4),COUNTA(TabPP[Players playing]))+1))</f>
        <v>-P5-</v>
      </c>
      <c r="L2901" t="str">
        <f t="shared" si="230"/>
        <v/>
      </c>
      <c r="M2901" t="str">
        <f t="shared" si="231"/>
        <v/>
      </c>
      <c r="N2901" t="str">
        <f t="shared" si="232"/>
        <v/>
      </c>
      <c r="O2901" t="str">
        <f t="array" ref="O2901">IFERROR(INDEX($L$4:$L$5000,_xlfn.AGGREGATE(15,6,IF($L$4:$L$5000&lt;&gt;"",ROW($L$4:$L$5000)-ROW($L$4)+1,NA()),ROWS($O$4:O2901))),"")</f>
        <v/>
      </c>
      <c r="P2901" t="str">
        <f>IF(O2901="","",IF(INDEX(TabPlayer2[Players],MATCH(P2900,TabPlayer2[Players],0)+1)="",$B$4,INDEX(TabPlayer2[Players],MATCH(P2900,TabPlayer2[Players],0)+1)))</f>
        <v/>
      </c>
      <c r="Q2901" t="str">
        <f t="shared" si="229"/>
        <v/>
      </c>
      <c r="R2901" t="str">
        <f>IF(TabResults[[#This Row],[Games-Periods-Players]]="","",1)</f>
        <v/>
      </c>
    </row>
    <row r="2902" spans="10:18" hidden="1" x14ac:dyDescent="0.25">
      <c r="J2902" s="11" t="str">
        <f t="shared" si="228"/>
        <v/>
      </c>
      <c r="K2902" t="str">
        <f>IF(ROW()-ROW($K$4)+1&gt;COUNTA($J$4:$J$5000)*COUNTA(TabPP[Players playing]),"",INDEX($J$4:$J$5000,INT((ROW()-ROW($K$4))/COUNTA(TabPP[Players playing])+1))&amp;"-"&amp;INDEX(TabPP[Players playing],MOD(ROW()-ROW($K$4),COUNTA(TabPP[Players playing]))+1))</f>
        <v>-P5-</v>
      </c>
      <c r="L2902" t="str">
        <f t="shared" si="230"/>
        <v/>
      </c>
      <c r="M2902" t="str">
        <f t="shared" si="231"/>
        <v/>
      </c>
      <c r="N2902" t="str">
        <f t="shared" si="232"/>
        <v/>
      </c>
      <c r="O2902" t="str">
        <f t="array" ref="O2902">IFERROR(INDEX($L$4:$L$5000,_xlfn.AGGREGATE(15,6,IF($L$4:$L$5000&lt;&gt;"",ROW($L$4:$L$5000)-ROW($L$4)+1,NA()),ROWS($O$4:O2902))),"")</f>
        <v/>
      </c>
      <c r="P2902" t="str">
        <f>IF(O2902="","",IF(INDEX(TabPlayer2[Players],MATCH(P2901,TabPlayer2[Players],0)+1)="",$B$4,INDEX(TabPlayer2[Players],MATCH(P2901,TabPlayer2[Players],0)+1)))</f>
        <v/>
      </c>
      <c r="Q2902" t="str">
        <f t="shared" si="229"/>
        <v/>
      </c>
      <c r="R2902" t="str">
        <f>IF(TabResults[[#This Row],[Games-Periods-Players]]="","",1)</f>
        <v/>
      </c>
    </row>
    <row r="2903" spans="10:18" hidden="1" x14ac:dyDescent="0.25">
      <c r="J2903" s="11" t="str">
        <f t="shared" si="228"/>
        <v/>
      </c>
      <c r="K2903" t="str">
        <f>IF(ROW()-ROW($K$4)+1&gt;COUNTA($J$4:$J$5000)*COUNTA(TabPP[Players playing]),"",INDEX($J$4:$J$5000,INT((ROW()-ROW($K$4))/COUNTA(TabPP[Players playing])+1))&amp;"-"&amp;INDEX(TabPP[Players playing],MOD(ROW()-ROW($K$4),COUNTA(TabPP[Players playing]))+1))</f>
        <v>-P5-</v>
      </c>
      <c r="L2903" t="str">
        <f t="shared" si="230"/>
        <v/>
      </c>
      <c r="M2903" t="str">
        <f t="shared" si="231"/>
        <v/>
      </c>
      <c r="N2903" t="str">
        <f t="shared" si="232"/>
        <v/>
      </c>
      <c r="O2903" t="str">
        <f t="array" ref="O2903">IFERROR(INDEX($L$4:$L$5000,_xlfn.AGGREGATE(15,6,IF($L$4:$L$5000&lt;&gt;"",ROW($L$4:$L$5000)-ROW($L$4)+1,NA()),ROWS($O$4:O2903))),"")</f>
        <v/>
      </c>
      <c r="P2903" t="str">
        <f>IF(O2903="","",IF(INDEX(TabPlayer2[Players],MATCH(P2902,TabPlayer2[Players],0)+1)="",$B$4,INDEX(TabPlayer2[Players],MATCH(P2902,TabPlayer2[Players],0)+1)))</f>
        <v/>
      </c>
      <c r="Q2903" t="str">
        <f t="shared" si="229"/>
        <v/>
      </c>
      <c r="R2903" t="str">
        <f>IF(TabResults[[#This Row],[Games-Periods-Players]]="","",1)</f>
        <v/>
      </c>
    </row>
    <row r="2904" spans="10:18" hidden="1" x14ac:dyDescent="0.25">
      <c r="J2904" s="11" t="str">
        <f t="shared" si="228"/>
        <v/>
      </c>
      <c r="K2904" t="str">
        <f>IF(ROW()-ROW($K$4)+1&gt;COUNTA($J$4:$J$5000)*COUNTA(TabPP[Players playing]),"",INDEX($J$4:$J$5000,INT((ROW()-ROW($K$4))/COUNTA(TabPP[Players playing])+1))&amp;"-"&amp;INDEX(TabPP[Players playing],MOD(ROW()-ROW($K$4),COUNTA(TabPP[Players playing]))+1))</f>
        <v>-P6-PP1</v>
      </c>
      <c r="L2904" t="str">
        <f t="shared" si="230"/>
        <v/>
      </c>
      <c r="M2904" t="str">
        <f t="shared" si="231"/>
        <v/>
      </c>
      <c r="N2904" t="str">
        <f t="shared" si="232"/>
        <v/>
      </c>
      <c r="O2904" t="str">
        <f t="array" ref="O2904">IFERROR(INDEX($L$4:$L$5000,_xlfn.AGGREGATE(15,6,IF($L$4:$L$5000&lt;&gt;"",ROW($L$4:$L$5000)-ROW($L$4)+1,NA()),ROWS($O$4:O2904))),"")</f>
        <v/>
      </c>
      <c r="P2904" t="str">
        <f>IF(O2904="","",IF(INDEX(TabPlayer2[Players],MATCH(P2903,TabPlayer2[Players],0)+1)="",$B$4,INDEX(TabPlayer2[Players],MATCH(P2903,TabPlayer2[Players],0)+1)))</f>
        <v/>
      </c>
      <c r="Q2904" t="str">
        <f t="shared" si="229"/>
        <v/>
      </c>
      <c r="R2904" t="str">
        <f>IF(TabResults[[#This Row],[Games-Periods-Players]]="","",1)</f>
        <v/>
      </c>
    </row>
    <row r="2905" spans="10:18" hidden="1" x14ac:dyDescent="0.25">
      <c r="J2905" s="11" t="str">
        <f t="shared" si="228"/>
        <v/>
      </c>
      <c r="K2905" t="str">
        <f>IF(ROW()-ROW($K$4)+1&gt;COUNTA($J$4:$J$5000)*COUNTA(TabPP[Players playing]),"",INDEX($J$4:$J$5000,INT((ROW()-ROW($K$4))/COUNTA(TabPP[Players playing])+1))&amp;"-"&amp;INDEX(TabPP[Players playing],MOD(ROW()-ROW($K$4),COUNTA(TabPP[Players playing]))+1))</f>
        <v>-P6-PP2</v>
      </c>
      <c r="L2905" t="str">
        <f t="shared" si="230"/>
        <v/>
      </c>
      <c r="M2905" t="str">
        <f t="shared" si="231"/>
        <v/>
      </c>
      <c r="N2905" t="str">
        <f t="shared" si="232"/>
        <v/>
      </c>
      <c r="O2905" t="str">
        <f t="array" ref="O2905">IFERROR(INDEX($L$4:$L$5000,_xlfn.AGGREGATE(15,6,IF($L$4:$L$5000&lt;&gt;"",ROW($L$4:$L$5000)-ROW($L$4)+1,NA()),ROWS($O$4:O2905))),"")</f>
        <v/>
      </c>
      <c r="P2905" t="str">
        <f>IF(O2905="","",IF(INDEX(TabPlayer2[Players],MATCH(P2904,TabPlayer2[Players],0)+1)="",$B$4,INDEX(TabPlayer2[Players],MATCH(P2904,TabPlayer2[Players],0)+1)))</f>
        <v/>
      </c>
      <c r="Q2905" t="str">
        <f t="shared" si="229"/>
        <v/>
      </c>
      <c r="R2905" t="str">
        <f>IF(TabResults[[#This Row],[Games-Periods-Players]]="","",1)</f>
        <v/>
      </c>
    </row>
    <row r="2906" spans="10:18" hidden="1" x14ac:dyDescent="0.25">
      <c r="J2906" s="11" t="str">
        <f t="shared" si="228"/>
        <v/>
      </c>
      <c r="K2906" t="str">
        <f>IF(ROW()-ROW($K$4)+1&gt;COUNTA($J$4:$J$5000)*COUNTA(TabPP[Players playing]),"",INDEX($J$4:$J$5000,INT((ROW()-ROW($K$4))/COUNTA(TabPP[Players playing])+1))&amp;"-"&amp;INDEX(TabPP[Players playing],MOD(ROW()-ROW($K$4),COUNTA(TabPP[Players playing]))+1))</f>
        <v>-P6-PP3</v>
      </c>
      <c r="L2906" t="str">
        <f t="shared" si="230"/>
        <v/>
      </c>
      <c r="M2906" t="str">
        <f t="shared" si="231"/>
        <v/>
      </c>
      <c r="N2906" t="str">
        <f t="shared" si="232"/>
        <v/>
      </c>
      <c r="O2906" t="str">
        <f t="array" ref="O2906">IFERROR(INDEX($L$4:$L$5000,_xlfn.AGGREGATE(15,6,IF($L$4:$L$5000&lt;&gt;"",ROW($L$4:$L$5000)-ROW($L$4)+1,NA()),ROWS($O$4:O2906))),"")</f>
        <v/>
      </c>
      <c r="P2906" t="str">
        <f>IF(O2906="","",IF(INDEX(TabPlayer2[Players],MATCH(P2905,TabPlayer2[Players],0)+1)="",$B$4,INDEX(TabPlayer2[Players],MATCH(P2905,TabPlayer2[Players],0)+1)))</f>
        <v/>
      </c>
      <c r="Q2906" t="str">
        <f t="shared" si="229"/>
        <v/>
      </c>
      <c r="R2906" t="str">
        <f>IF(TabResults[[#This Row],[Games-Periods-Players]]="","",1)</f>
        <v/>
      </c>
    </row>
    <row r="2907" spans="10:18" hidden="1" x14ac:dyDescent="0.25">
      <c r="J2907" s="11" t="str">
        <f t="shared" si="228"/>
        <v/>
      </c>
      <c r="K2907" t="str">
        <f>IF(ROW()-ROW($K$4)+1&gt;COUNTA($J$4:$J$5000)*COUNTA(TabPP[Players playing]),"",INDEX($J$4:$J$5000,INT((ROW()-ROW($K$4))/COUNTA(TabPP[Players playing])+1))&amp;"-"&amp;INDEX(TabPP[Players playing],MOD(ROW()-ROW($K$4),COUNTA(TabPP[Players playing]))+1))</f>
        <v>-P6-PP4</v>
      </c>
      <c r="L2907" t="str">
        <f t="shared" si="230"/>
        <v/>
      </c>
      <c r="M2907" t="str">
        <f t="shared" si="231"/>
        <v/>
      </c>
      <c r="N2907" t="str">
        <f t="shared" si="232"/>
        <v/>
      </c>
      <c r="O2907" t="str">
        <f t="array" ref="O2907">IFERROR(INDEX($L$4:$L$5000,_xlfn.AGGREGATE(15,6,IF($L$4:$L$5000&lt;&gt;"",ROW($L$4:$L$5000)-ROW($L$4)+1,NA()),ROWS($O$4:O2907))),"")</f>
        <v/>
      </c>
      <c r="P2907" t="str">
        <f>IF(O2907="","",IF(INDEX(TabPlayer2[Players],MATCH(P2906,TabPlayer2[Players],0)+1)="",$B$4,INDEX(TabPlayer2[Players],MATCH(P2906,TabPlayer2[Players],0)+1)))</f>
        <v/>
      </c>
      <c r="Q2907" t="str">
        <f t="shared" si="229"/>
        <v/>
      </c>
      <c r="R2907" t="str">
        <f>IF(TabResults[[#This Row],[Games-Periods-Players]]="","",1)</f>
        <v/>
      </c>
    </row>
    <row r="2908" spans="10:18" hidden="1" x14ac:dyDescent="0.25">
      <c r="J2908" s="11" t="str">
        <f t="shared" si="228"/>
        <v/>
      </c>
      <c r="K2908" t="str">
        <f>IF(ROW()-ROW($K$4)+1&gt;COUNTA($J$4:$J$5000)*COUNTA(TabPP[Players playing]),"",INDEX($J$4:$J$5000,INT((ROW()-ROW($K$4))/COUNTA(TabPP[Players playing])+1))&amp;"-"&amp;INDEX(TabPP[Players playing],MOD(ROW()-ROW($K$4),COUNTA(TabPP[Players playing]))+1))</f>
        <v>-P6-PP5</v>
      </c>
      <c r="L2908" t="str">
        <f t="shared" si="230"/>
        <v/>
      </c>
      <c r="M2908" t="str">
        <f t="shared" si="231"/>
        <v/>
      </c>
      <c r="N2908" t="str">
        <f t="shared" si="232"/>
        <v/>
      </c>
      <c r="O2908" t="str">
        <f t="array" ref="O2908">IFERROR(INDEX($L$4:$L$5000,_xlfn.AGGREGATE(15,6,IF($L$4:$L$5000&lt;&gt;"",ROW($L$4:$L$5000)-ROW($L$4)+1,NA()),ROWS($O$4:O2908))),"")</f>
        <v/>
      </c>
      <c r="P2908" t="str">
        <f>IF(O2908="","",IF(INDEX(TabPlayer2[Players],MATCH(P2907,TabPlayer2[Players],0)+1)="",$B$4,INDEX(TabPlayer2[Players],MATCH(P2907,TabPlayer2[Players],0)+1)))</f>
        <v/>
      </c>
      <c r="Q2908" t="str">
        <f t="shared" si="229"/>
        <v/>
      </c>
      <c r="R2908" t="str">
        <f>IF(TabResults[[#This Row],[Games-Periods-Players]]="","",1)</f>
        <v/>
      </c>
    </row>
    <row r="2909" spans="10:18" hidden="1" x14ac:dyDescent="0.25">
      <c r="J2909" s="11" t="str">
        <f t="shared" si="228"/>
        <v/>
      </c>
      <c r="K2909" t="str">
        <f>IF(ROW()-ROW($K$4)+1&gt;COUNTA($J$4:$J$5000)*COUNTA(TabPP[Players playing]),"",INDEX($J$4:$J$5000,INT((ROW()-ROW($K$4))/COUNTA(TabPP[Players playing])+1))&amp;"-"&amp;INDEX(TabPP[Players playing],MOD(ROW()-ROW($K$4),COUNTA(TabPP[Players playing]))+1))</f>
        <v>-P6-</v>
      </c>
      <c r="L2909" t="str">
        <f t="shared" si="230"/>
        <v/>
      </c>
      <c r="M2909" t="str">
        <f t="shared" si="231"/>
        <v/>
      </c>
      <c r="N2909" t="str">
        <f t="shared" si="232"/>
        <v/>
      </c>
      <c r="O2909" t="str">
        <f t="array" ref="O2909">IFERROR(INDEX($L$4:$L$5000,_xlfn.AGGREGATE(15,6,IF($L$4:$L$5000&lt;&gt;"",ROW($L$4:$L$5000)-ROW($L$4)+1,NA()),ROWS($O$4:O2909))),"")</f>
        <v/>
      </c>
      <c r="P2909" t="str">
        <f>IF(O2909="","",IF(INDEX(TabPlayer2[Players],MATCH(P2908,TabPlayer2[Players],0)+1)="",$B$4,INDEX(TabPlayer2[Players],MATCH(P2908,TabPlayer2[Players],0)+1)))</f>
        <v/>
      </c>
      <c r="Q2909" t="str">
        <f t="shared" si="229"/>
        <v/>
      </c>
      <c r="R2909" t="str">
        <f>IF(TabResults[[#This Row],[Games-Periods-Players]]="","",1)</f>
        <v/>
      </c>
    </row>
    <row r="2910" spans="10:18" hidden="1" x14ac:dyDescent="0.25">
      <c r="J2910" s="11" t="str">
        <f t="shared" si="228"/>
        <v/>
      </c>
      <c r="K2910" t="str">
        <f>IF(ROW()-ROW($K$4)+1&gt;COUNTA($J$4:$J$5000)*COUNTA(TabPP[Players playing]),"",INDEX($J$4:$J$5000,INT((ROW()-ROW($K$4))/COUNTA(TabPP[Players playing])+1))&amp;"-"&amp;INDEX(TabPP[Players playing],MOD(ROW()-ROW($K$4),COUNTA(TabPP[Players playing]))+1))</f>
        <v>-P6-</v>
      </c>
      <c r="L2910" t="str">
        <f t="shared" si="230"/>
        <v/>
      </c>
      <c r="M2910" t="str">
        <f t="shared" si="231"/>
        <v/>
      </c>
      <c r="N2910" t="str">
        <f t="shared" si="232"/>
        <v/>
      </c>
      <c r="O2910" t="str">
        <f t="array" ref="O2910">IFERROR(INDEX($L$4:$L$5000,_xlfn.AGGREGATE(15,6,IF($L$4:$L$5000&lt;&gt;"",ROW($L$4:$L$5000)-ROW($L$4)+1,NA()),ROWS($O$4:O2910))),"")</f>
        <v/>
      </c>
      <c r="P2910" t="str">
        <f>IF(O2910="","",IF(INDEX(TabPlayer2[Players],MATCH(P2909,TabPlayer2[Players],0)+1)="",$B$4,INDEX(TabPlayer2[Players],MATCH(P2909,TabPlayer2[Players],0)+1)))</f>
        <v/>
      </c>
      <c r="Q2910" t="str">
        <f t="shared" si="229"/>
        <v/>
      </c>
      <c r="R2910" t="str">
        <f>IF(TabResults[[#This Row],[Games-Periods-Players]]="","",1)</f>
        <v/>
      </c>
    </row>
    <row r="2911" spans="10:18" hidden="1" x14ac:dyDescent="0.25">
      <c r="J2911" s="11" t="str">
        <f t="shared" si="228"/>
        <v/>
      </c>
      <c r="K2911" t="str">
        <f>IF(ROW()-ROW($K$4)+1&gt;COUNTA($J$4:$J$5000)*COUNTA(TabPP[Players playing]),"",INDEX($J$4:$J$5000,INT((ROW()-ROW($K$4))/COUNTA(TabPP[Players playing])+1))&amp;"-"&amp;INDEX(TabPP[Players playing],MOD(ROW()-ROW($K$4),COUNTA(TabPP[Players playing]))+1))</f>
        <v>-P6-</v>
      </c>
      <c r="L2911" t="str">
        <f t="shared" si="230"/>
        <v/>
      </c>
      <c r="M2911" t="str">
        <f t="shared" si="231"/>
        <v/>
      </c>
      <c r="N2911" t="str">
        <f t="shared" si="232"/>
        <v/>
      </c>
      <c r="O2911" t="str">
        <f t="array" ref="O2911">IFERROR(INDEX($L$4:$L$5000,_xlfn.AGGREGATE(15,6,IF($L$4:$L$5000&lt;&gt;"",ROW($L$4:$L$5000)-ROW($L$4)+1,NA()),ROWS($O$4:O2911))),"")</f>
        <v/>
      </c>
      <c r="P2911" t="str">
        <f>IF(O2911="","",IF(INDEX(TabPlayer2[Players],MATCH(P2910,TabPlayer2[Players],0)+1)="",$B$4,INDEX(TabPlayer2[Players],MATCH(P2910,TabPlayer2[Players],0)+1)))</f>
        <v/>
      </c>
      <c r="Q2911" t="str">
        <f t="shared" si="229"/>
        <v/>
      </c>
      <c r="R2911" t="str">
        <f>IF(TabResults[[#This Row],[Games-Periods-Players]]="","",1)</f>
        <v/>
      </c>
    </row>
    <row r="2912" spans="10:18" hidden="1" x14ac:dyDescent="0.25">
      <c r="J2912" s="11" t="str">
        <f t="shared" si="228"/>
        <v/>
      </c>
      <c r="K2912" t="str">
        <f>IF(ROW()-ROW($K$4)+1&gt;COUNTA($J$4:$J$5000)*COUNTA(TabPP[Players playing]),"",INDEX($J$4:$J$5000,INT((ROW()-ROW($K$4))/COUNTA(TabPP[Players playing])+1))&amp;"-"&amp;INDEX(TabPP[Players playing],MOD(ROW()-ROW($K$4),COUNTA(TabPP[Players playing]))+1))</f>
        <v>-P6-</v>
      </c>
      <c r="L2912" t="str">
        <f t="shared" si="230"/>
        <v/>
      </c>
      <c r="M2912" t="str">
        <f t="shared" si="231"/>
        <v/>
      </c>
      <c r="N2912" t="str">
        <f t="shared" si="232"/>
        <v/>
      </c>
      <c r="O2912" t="str">
        <f t="array" ref="O2912">IFERROR(INDEX($L$4:$L$5000,_xlfn.AGGREGATE(15,6,IF($L$4:$L$5000&lt;&gt;"",ROW($L$4:$L$5000)-ROW($L$4)+1,NA()),ROWS($O$4:O2912))),"")</f>
        <v/>
      </c>
      <c r="P2912" t="str">
        <f>IF(O2912="","",IF(INDEX(TabPlayer2[Players],MATCH(P2911,TabPlayer2[Players],0)+1)="",$B$4,INDEX(TabPlayer2[Players],MATCH(P2911,TabPlayer2[Players],0)+1)))</f>
        <v/>
      </c>
      <c r="Q2912" t="str">
        <f t="shared" si="229"/>
        <v/>
      </c>
      <c r="R2912" t="str">
        <f>IF(TabResults[[#This Row],[Games-Periods-Players]]="","",1)</f>
        <v/>
      </c>
    </row>
    <row r="2913" spans="10:18" hidden="1" x14ac:dyDescent="0.25">
      <c r="J2913" s="11" t="str">
        <f t="shared" si="228"/>
        <v/>
      </c>
      <c r="K2913" t="str">
        <f>IF(ROW()-ROW($K$4)+1&gt;COUNTA($J$4:$J$5000)*COUNTA(TabPP[Players playing]),"",INDEX($J$4:$J$5000,INT((ROW()-ROW($K$4))/COUNTA(TabPP[Players playing])+1))&amp;"-"&amp;INDEX(TabPP[Players playing],MOD(ROW()-ROW($K$4),COUNTA(TabPP[Players playing]))+1))</f>
        <v>-P6-</v>
      </c>
      <c r="L2913" t="str">
        <f t="shared" si="230"/>
        <v/>
      </c>
      <c r="M2913" t="str">
        <f t="shared" si="231"/>
        <v/>
      </c>
      <c r="N2913" t="str">
        <f t="shared" si="232"/>
        <v/>
      </c>
      <c r="O2913" t="str">
        <f t="array" ref="O2913">IFERROR(INDEX($L$4:$L$5000,_xlfn.AGGREGATE(15,6,IF($L$4:$L$5000&lt;&gt;"",ROW($L$4:$L$5000)-ROW($L$4)+1,NA()),ROWS($O$4:O2913))),"")</f>
        <v/>
      </c>
      <c r="P2913" t="str">
        <f>IF(O2913="","",IF(INDEX(TabPlayer2[Players],MATCH(P2912,TabPlayer2[Players],0)+1)="",$B$4,INDEX(TabPlayer2[Players],MATCH(P2912,TabPlayer2[Players],0)+1)))</f>
        <v/>
      </c>
      <c r="Q2913" t="str">
        <f t="shared" si="229"/>
        <v/>
      </c>
      <c r="R2913" t="str">
        <f>IF(TabResults[[#This Row],[Games-Periods-Players]]="","",1)</f>
        <v/>
      </c>
    </row>
    <row r="2914" spans="10:18" hidden="1" x14ac:dyDescent="0.25">
      <c r="J2914" s="11" t="str">
        <f t="shared" si="228"/>
        <v/>
      </c>
      <c r="K2914" t="str">
        <f>IF(ROW()-ROW($K$4)+1&gt;COUNTA($J$4:$J$5000)*COUNTA(TabPP[Players playing]),"",INDEX($J$4:$J$5000,INT((ROW()-ROW($K$4))/COUNTA(TabPP[Players playing])+1))&amp;"-"&amp;INDEX(TabPP[Players playing],MOD(ROW()-ROW($K$4),COUNTA(TabPP[Players playing]))+1))</f>
        <v>-P6-</v>
      </c>
      <c r="L2914" t="str">
        <f t="shared" si="230"/>
        <v/>
      </c>
      <c r="M2914" t="str">
        <f t="shared" si="231"/>
        <v/>
      </c>
      <c r="N2914" t="str">
        <f t="shared" si="232"/>
        <v/>
      </c>
      <c r="O2914" t="str">
        <f t="array" ref="O2914">IFERROR(INDEX($L$4:$L$5000,_xlfn.AGGREGATE(15,6,IF($L$4:$L$5000&lt;&gt;"",ROW($L$4:$L$5000)-ROW($L$4)+1,NA()),ROWS($O$4:O2914))),"")</f>
        <v/>
      </c>
      <c r="P2914" t="str">
        <f>IF(O2914="","",IF(INDEX(TabPlayer2[Players],MATCH(P2913,TabPlayer2[Players],0)+1)="",$B$4,INDEX(TabPlayer2[Players],MATCH(P2913,TabPlayer2[Players],0)+1)))</f>
        <v/>
      </c>
      <c r="Q2914" t="str">
        <f t="shared" si="229"/>
        <v/>
      </c>
      <c r="R2914" t="str">
        <f>IF(TabResults[[#This Row],[Games-Periods-Players]]="","",1)</f>
        <v/>
      </c>
    </row>
    <row r="2915" spans="10:18" hidden="1" x14ac:dyDescent="0.25">
      <c r="J2915" s="11" t="str">
        <f t="shared" si="228"/>
        <v/>
      </c>
      <c r="K2915" t="str">
        <f>IF(ROW()-ROW($K$4)+1&gt;COUNTA($J$4:$J$5000)*COUNTA(TabPP[Players playing]),"",INDEX($J$4:$J$5000,INT((ROW()-ROW($K$4))/COUNTA(TabPP[Players playing])+1))&amp;"-"&amp;INDEX(TabPP[Players playing],MOD(ROW()-ROW($K$4),COUNTA(TabPP[Players playing]))+1))</f>
        <v>-P6-</v>
      </c>
      <c r="L2915" t="str">
        <f t="shared" si="230"/>
        <v/>
      </c>
      <c r="M2915" t="str">
        <f t="shared" si="231"/>
        <v/>
      </c>
      <c r="N2915" t="str">
        <f t="shared" si="232"/>
        <v/>
      </c>
      <c r="O2915" t="str">
        <f t="array" ref="O2915">IFERROR(INDEX($L$4:$L$5000,_xlfn.AGGREGATE(15,6,IF($L$4:$L$5000&lt;&gt;"",ROW($L$4:$L$5000)-ROW($L$4)+1,NA()),ROWS($O$4:O2915))),"")</f>
        <v/>
      </c>
      <c r="P2915" t="str">
        <f>IF(O2915="","",IF(INDEX(TabPlayer2[Players],MATCH(P2914,TabPlayer2[Players],0)+1)="",$B$4,INDEX(TabPlayer2[Players],MATCH(P2914,TabPlayer2[Players],0)+1)))</f>
        <v/>
      </c>
      <c r="Q2915" t="str">
        <f t="shared" si="229"/>
        <v/>
      </c>
      <c r="R2915" t="str">
        <f>IF(TabResults[[#This Row],[Games-Periods-Players]]="","",1)</f>
        <v/>
      </c>
    </row>
    <row r="2916" spans="10:18" hidden="1" x14ac:dyDescent="0.25">
      <c r="J2916" s="11" t="str">
        <f t="shared" si="228"/>
        <v/>
      </c>
      <c r="K2916" t="str">
        <f>IF(ROW()-ROW($K$4)+1&gt;COUNTA($J$4:$J$5000)*COUNTA(TabPP[Players playing]),"",INDEX($J$4:$J$5000,INT((ROW()-ROW($K$4))/COUNTA(TabPP[Players playing])+1))&amp;"-"&amp;INDEX(TabPP[Players playing],MOD(ROW()-ROW($K$4),COUNTA(TabPP[Players playing]))+1))</f>
        <v>-P6-</v>
      </c>
      <c r="L2916" t="str">
        <f t="shared" si="230"/>
        <v/>
      </c>
      <c r="M2916" t="str">
        <f t="shared" si="231"/>
        <v/>
      </c>
      <c r="N2916" t="str">
        <f t="shared" si="232"/>
        <v/>
      </c>
      <c r="O2916" t="str">
        <f t="array" ref="O2916">IFERROR(INDEX($L$4:$L$5000,_xlfn.AGGREGATE(15,6,IF($L$4:$L$5000&lt;&gt;"",ROW($L$4:$L$5000)-ROW($L$4)+1,NA()),ROWS($O$4:O2916))),"")</f>
        <v/>
      </c>
      <c r="P2916" t="str">
        <f>IF(O2916="","",IF(INDEX(TabPlayer2[Players],MATCH(P2915,TabPlayer2[Players],0)+1)="",$B$4,INDEX(TabPlayer2[Players],MATCH(P2915,TabPlayer2[Players],0)+1)))</f>
        <v/>
      </c>
      <c r="Q2916" t="str">
        <f t="shared" si="229"/>
        <v/>
      </c>
      <c r="R2916" t="str">
        <f>IF(TabResults[[#This Row],[Games-Periods-Players]]="","",1)</f>
        <v/>
      </c>
    </row>
    <row r="2917" spans="10:18" hidden="1" x14ac:dyDescent="0.25">
      <c r="J2917" s="11" t="str">
        <f t="shared" si="228"/>
        <v/>
      </c>
      <c r="K2917" t="str">
        <f>IF(ROW()-ROW($K$4)+1&gt;COUNTA($J$4:$J$5000)*COUNTA(TabPP[Players playing]),"",INDEX($J$4:$J$5000,INT((ROW()-ROW($K$4))/COUNTA(TabPP[Players playing])+1))&amp;"-"&amp;INDEX(TabPP[Players playing],MOD(ROW()-ROW($K$4),COUNTA(TabPP[Players playing]))+1))</f>
        <v>-P6-</v>
      </c>
      <c r="L2917" t="str">
        <f t="shared" si="230"/>
        <v/>
      </c>
      <c r="M2917" t="str">
        <f t="shared" si="231"/>
        <v/>
      </c>
      <c r="N2917" t="str">
        <f t="shared" si="232"/>
        <v/>
      </c>
      <c r="O2917" t="str">
        <f t="array" ref="O2917">IFERROR(INDEX($L$4:$L$5000,_xlfn.AGGREGATE(15,6,IF($L$4:$L$5000&lt;&gt;"",ROW($L$4:$L$5000)-ROW($L$4)+1,NA()),ROWS($O$4:O2917))),"")</f>
        <v/>
      </c>
      <c r="P2917" t="str">
        <f>IF(O2917="","",IF(INDEX(TabPlayer2[Players],MATCH(P2916,TabPlayer2[Players],0)+1)="",$B$4,INDEX(TabPlayer2[Players],MATCH(P2916,TabPlayer2[Players],0)+1)))</f>
        <v/>
      </c>
      <c r="Q2917" t="str">
        <f t="shared" si="229"/>
        <v/>
      </c>
      <c r="R2917" t="str">
        <f>IF(TabResults[[#This Row],[Games-Periods-Players]]="","",1)</f>
        <v/>
      </c>
    </row>
    <row r="2918" spans="10:18" hidden="1" x14ac:dyDescent="0.25">
      <c r="J2918" s="11" t="str">
        <f t="shared" si="228"/>
        <v/>
      </c>
      <c r="K2918" t="str">
        <f>IF(ROW()-ROW($K$4)+1&gt;COUNTA($J$4:$J$5000)*COUNTA(TabPP[Players playing]),"",INDEX($J$4:$J$5000,INT((ROW()-ROW($K$4))/COUNTA(TabPP[Players playing])+1))&amp;"-"&amp;INDEX(TabPP[Players playing],MOD(ROW()-ROW($K$4),COUNTA(TabPP[Players playing]))+1))</f>
        <v>-P6-</v>
      </c>
      <c r="L2918" t="str">
        <f t="shared" si="230"/>
        <v/>
      </c>
      <c r="M2918" t="str">
        <f t="shared" si="231"/>
        <v/>
      </c>
      <c r="N2918" t="str">
        <f t="shared" si="232"/>
        <v/>
      </c>
      <c r="O2918" t="str">
        <f t="array" ref="O2918">IFERROR(INDEX($L$4:$L$5000,_xlfn.AGGREGATE(15,6,IF($L$4:$L$5000&lt;&gt;"",ROW($L$4:$L$5000)-ROW($L$4)+1,NA()),ROWS($O$4:O2918))),"")</f>
        <v/>
      </c>
      <c r="P2918" t="str">
        <f>IF(O2918="","",IF(INDEX(TabPlayer2[Players],MATCH(P2917,TabPlayer2[Players],0)+1)="",$B$4,INDEX(TabPlayer2[Players],MATCH(P2917,TabPlayer2[Players],0)+1)))</f>
        <v/>
      </c>
      <c r="Q2918" t="str">
        <f t="shared" si="229"/>
        <v/>
      </c>
      <c r="R2918" t="str">
        <f>IF(TabResults[[#This Row],[Games-Periods-Players]]="","",1)</f>
        <v/>
      </c>
    </row>
    <row r="2919" spans="10:18" hidden="1" x14ac:dyDescent="0.25">
      <c r="J2919" s="11" t="str">
        <f t="shared" si="228"/>
        <v/>
      </c>
      <c r="K2919" t="str">
        <f>IF(ROW()-ROW($K$4)+1&gt;COUNTA($J$4:$J$5000)*COUNTA(TabPP[Players playing]),"",INDEX($J$4:$J$5000,INT((ROW()-ROW($K$4))/COUNTA(TabPP[Players playing])+1))&amp;"-"&amp;INDEX(TabPP[Players playing],MOD(ROW()-ROW($K$4),COUNTA(TabPP[Players playing]))+1))</f>
        <v>-P6-</v>
      </c>
      <c r="L2919" t="str">
        <f t="shared" si="230"/>
        <v/>
      </c>
      <c r="M2919" t="str">
        <f t="shared" si="231"/>
        <v/>
      </c>
      <c r="N2919" t="str">
        <f t="shared" si="232"/>
        <v/>
      </c>
      <c r="O2919" t="str">
        <f t="array" ref="O2919">IFERROR(INDEX($L$4:$L$5000,_xlfn.AGGREGATE(15,6,IF($L$4:$L$5000&lt;&gt;"",ROW($L$4:$L$5000)-ROW($L$4)+1,NA()),ROWS($O$4:O2919))),"")</f>
        <v/>
      </c>
      <c r="P2919" t="str">
        <f>IF(O2919="","",IF(INDEX(TabPlayer2[Players],MATCH(P2918,TabPlayer2[Players],0)+1)="",$B$4,INDEX(TabPlayer2[Players],MATCH(P2918,TabPlayer2[Players],0)+1)))</f>
        <v/>
      </c>
      <c r="Q2919" t="str">
        <f t="shared" si="229"/>
        <v/>
      </c>
      <c r="R2919" t="str">
        <f>IF(TabResults[[#This Row],[Games-Periods-Players]]="","",1)</f>
        <v/>
      </c>
    </row>
    <row r="2920" spans="10:18" hidden="1" x14ac:dyDescent="0.25">
      <c r="J2920" s="11" t="str">
        <f t="shared" si="228"/>
        <v/>
      </c>
      <c r="K2920" t="str">
        <f>IF(ROW()-ROW($K$4)+1&gt;COUNTA($J$4:$J$5000)*COUNTA(TabPP[Players playing]),"",INDEX($J$4:$J$5000,INT((ROW()-ROW($K$4))/COUNTA(TabPP[Players playing])+1))&amp;"-"&amp;INDEX(TabPP[Players playing],MOD(ROW()-ROW($K$4),COUNTA(TabPP[Players playing]))+1))</f>
        <v>-P6-</v>
      </c>
      <c r="L2920" t="str">
        <f t="shared" si="230"/>
        <v/>
      </c>
      <c r="M2920" t="str">
        <f t="shared" si="231"/>
        <v/>
      </c>
      <c r="N2920" t="str">
        <f t="shared" si="232"/>
        <v/>
      </c>
      <c r="O2920" t="str">
        <f t="array" ref="O2920">IFERROR(INDEX($L$4:$L$5000,_xlfn.AGGREGATE(15,6,IF($L$4:$L$5000&lt;&gt;"",ROW($L$4:$L$5000)-ROW($L$4)+1,NA()),ROWS($O$4:O2920))),"")</f>
        <v/>
      </c>
      <c r="P2920" t="str">
        <f>IF(O2920="","",IF(INDEX(TabPlayer2[Players],MATCH(P2919,TabPlayer2[Players],0)+1)="",$B$4,INDEX(TabPlayer2[Players],MATCH(P2919,TabPlayer2[Players],0)+1)))</f>
        <v/>
      </c>
      <c r="Q2920" t="str">
        <f t="shared" si="229"/>
        <v/>
      </c>
      <c r="R2920" t="str">
        <f>IF(TabResults[[#This Row],[Games-Periods-Players]]="","",1)</f>
        <v/>
      </c>
    </row>
    <row r="2921" spans="10:18" hidden="1" x14ac:dyDescent="0.25">
      <c r="J2921" s="11" t="str">
        <f t="shared" si="228"/>
        <v/>
      </c>
      <c r="K2921" t="str">
        <f>IF(ROW()-ROW($K$4)+1&gt;COUNTA($J$4:$J$5000)*COUNTA(TabPP[Players playing]),"",INDEX($J$4:$J$5000,INT((ROW()-ROW($K$4))/COUNTA(TabPP[Players playing])+1))&amp;"-"&amp;INDEX(TabPP[Players playing],MOD(ROW()-ROW($K$4),COUNTA(TabPP[Players playing]))+1))</f>
        <v>-P6-</v>
      </c>
      <c r="L2921" t="str">
        <f t="shared" si="230"/>
        <v/>
      </c>
      <c r="M2921" t="str">
        <f t="shared" si="231"/>
        <v/>
      </c>
      <c r="N2921" t="str">
        <f t="shared" si="232"/>
        <v/>
      </c>
      <c r="O2921" t="str">
        <f t="array" ref="O2921">IFERROR(INDEX($L$4:$L$5000,_xlfn.AGGREGATE(15,6,IF($L$4:$L$5000&lt;&gt;"",ROW($L$4:$L$5000)-ROW($L$4)+1,NA()),ROWS($O$4:O2921))),"")</f>
        <v/>
      </c>
      <c r="P2921" t="str">
        <f>IF(O2921="","",IF(INDEX(TabPlayer2[Players],MATCH(P2920,TabPlayer2[Players],0)+1)="",$B$4,INDEX(TabPlayer2[Players],MATCH(P2920,TabPlayer2[Players],0)+1)))</f>
        <v/>
      </c>
      <c r="Q2921" t="str">
        <f t="shared" si="229"/>
        <v/>
      </c>
      <c r="R2921" t="str">
        <f>IF(TabResults[[#This Row],[Games-Periods-Players]]="","",1)</f>
        <v/>
      </c>
    </row>
    <row r="2922" spans="10:18" hidden="1" x14ac:dyDescent="0.25">
      <c r="J2922" s="11" t="str">
        <f t="shared" si="228"/>
        <v/>
      </c>
      <c r="K2922" t="str">
        <f>IF(ROW()-ROW($K$4)+1&gt;COUNTA($J$4:$J$5000)*COUNTA(TabPP[Players playing]),"",INDEX($J$4:$J$5000,INT((ROW()-ROW($K$4))/COUNTA(TabPP[Players playing])+1))&amp;"-"&amp;INDEX(TabPP[Players playing],MOD(ROW()-ROW($K$4),COUNTA(TabPP[Players playing]))+1))</f>
        <v>-P6-</v>
      </c>
      <c r="L2922" t="str">
        <f t="shared" si="230"/>
        <v/>
      </c>
      <c r="M2922" t="str">
        <f t="shared" si="231"/>
        <v/>
      </c>
      <c r="N2922" t="str">
        <f t="shared" si="232"/>
        <v/>
      </c>
      <c r="O2922" t="str">
        <f t="array" ref="O2922">IFERROR(INDEX($L$4:$L$5000,_xlfn.AGGREGATE(15,6,IF($L$4:$L$5000&lt;&gt;"",ROW($L$4:$L$5000)-ROW($L$4)+1,NA()),ROWS($O$4:O2922))),"")</f>
        <v/>
      </c>
      <c r="P2922" t="str">
        <f>IF(O2922="","",IF(INDEX(TabPlayer2[Players],MATCH(P2921,TabPlayer2[Players],0)+1)="",$B$4,INDEX(TabPlayer2[Players],MATCH(P2921,TabPlayer2[Players],0)+1)))</f>
        <v/>
      </c>
      <c r="Q2922" t="str">
        <f t="shared" si="229"/>
        <v/>
      </c>
      <c r="R2922" t="str">
        <f>IF(TabResults[[#This Row],[Games-Periods-Players]]="","",1)</f>
        <v/>
      </c>
    </row>
    <row r="2923" spans="10:18" hidden="1" x14ac:dyDescent="0.25">
      <c r="J2923" s="11" t="str">
        <f t="shared" si="228"/>
        <v/>
      </c>
      <c r="K2923" t="str">
        <f>IF(ROW()-ROW($K$4)+1&gt;COUNTA($J$4:$J$5000)*COUNTA(TabPP[Players playing]),"",INDEX($J$4:$J$5000,INT((ROW()-ROW($K$4))/COUNTA(TabPP[Players playing])+1))&amp;"-"&amp;INDEX(TabPP[Players playing],MOD(ROW()-ROW($K$4),COUNTA(TabPP[Players playing]))+1))</f>
        <v>-P6-</v>
      </c>
      <c r="L2923" t="str">
        <f t="shared" si="230"/>
        <v/>
      </c>
      <c r="M2923" t="str">
        <f t="shared" si="231"/>
        <v/>
      </c>
      <c r="N2923" t="str">
        <f t="shared" si="232"/>
        <v/>
      </c>
      <c r="O2923" t="str">
        <f t="array" ref="O2923">IFERROR(INDEX($L$4:$L$5000,_xlfn.AGGREGATE(15,6,IF($L$4:$L$5000&lt;&gt;"",ROW($L$4:$L$5000)-ROW($L$4)+1,NA()),ROWS($O$4:O2923))),"")</f>
        <v/>
      </c>
      <c r="P2923" t="str">
        <f>IF(O2923="","",IF(INDEX(TabPlayer2[Players],MATCH(P2922,TabPlayer2[Players],0)+1)="",$B$4,INDEX(TabPlayer2[Players],MATCH(P2922,TabPlayer2[Players],0)+1)))</f>
        <v/>
      </c>
      <c r="Q2923" t="str">
        <f t="shared" si="229"/>
        <v/>
      </c>
      <c r="R2923" t="str">
        <f>IF(TabResults[[#This Row],[Games-Periods-Players]]="","",1)</f>
        <v/>
      </c>
    </row>
    <row r="2924" spans="10:18" hidden="1" x14ac:dyDescent="0.25">
      <c r="J2924" s="11" t="str">
        <f t="shared" si="228"/>
        <v/>
      </c>
      <c r="K2924" t="str">
        <f>IF(ROW()-ROW($K$4)+1&gt;COUNTA($J$4:$J$5000)*COUNTA(TabPP[Players playing]),"",INDEX($J$4:$J$5000,INT((ROW()-ROW($K$4))/COUNTA(TabPP[Players playing])+1))&amp;"-"&amp;INDEX(TabPP[Players playing],MOD(ROW()-ROW($K$4),COUNTA(TabPP[Players playing]))+1))</f>
        <v>-P7-PP1</v>
      </c>
      <c r="L2924" t="str">
        <f t="shared" si="230"/>
        <v/>
      </c>
      <c r="M2924" t="str">
        <f t="shared" si="231"/>
        <v/>
      </c>
      <c r="N2924" t="str">
        <f t="shared" si="232"/>
        <v/>
      </c>
      <c r="O2924" t="str">
        <f t="array" ref="O2924">IFERROR(INDEX($L$4:$L$5000,_xlfn.AGGREGATE(15,6,IF($L$4:$L$5000&lt;&gt;"",ROW($L$4:$L$5000)-ROW($L$4)+1,NA()),ROWS($O$4:O2924))),"")</f>
        <v/>
      </c>
      <c r="P2924" t="str">
        <f>IF(O2924="","",IF(INDEX(TabPlayer2[Players],MATCH(P2923,TabPlayer2[Players],0)+1)="",$B$4,INDEX(TabPlayer2[Players],MATCH(P2923,TabPlayer2[Players],0)+1)))</f>
        <v/>
      </c>
      <c r="Q2924" t="str">
        <f t="shared" si="229"/>
        <v/>
      </c>
      <c r="R2924" t="str">
        <f>IF(TabResults[[#This Row],[Games-Periods-Players]]="","",1)</f>
        <v/>
      </c>
    </row>
    <row r="2925" spans="10:18" hidden="1" x14ac:dyDescent="0.25">
      <c r="J2925" s="11" t="str">
        <f t="shared" si="228"/>
        <v/>
      </c>
      <c r="K2925" t="str">
        <f>IF(ROW()-ROW($K$4)+1&gt;COUNTA($J$4:$J$5000)*COUNTA(TabPP[Players playing]),"",INDEX($J$4:$J$5000,INT((ROW()-ROW($K$4))/COUNTA(TabPP[Players playing])+1))&amp;"-"&amp;INDEX(TabPP[Players playing],MOD(ROW()-ROW($K$4),COUNTA(TabPP[Players playing]))+1))</f>
        <v>-P7-PP2</v>
      </c>
      <c r="L2925" t="str">
        <f t="shared" si="230"/>
        <v/>
      </c>
      <c r="M2925" t="str">
        <f t="shared" si="231"/>
        <v/>
      </c>
      <c r="N2925" t="str">
        <f t="shared" si="232"/>
        <v/>
      </c>
      <c r="O2925" t="str">
        <f t="array" ref="O2925">IFERROR(INDEX($L$4:$L$5000,_xlfn.AGGREGATE(15,6,IF($L$4:$L$5000&lt;&gt;"",ROW($L$4:$L$5000)-ROW($L$4)+1,NA()),ROWS($O$4:O2925))),"")</f>
        <v/>
      </c>
      <c r="P2925" t="str">
        <f>IF(O2925="","",IF(INDEX(TabPlayer2[Players],MATCH(P2924,TabPlayer2[Players],0)+1)="",$B$4,INDEX(TabPlayer2[Players],MATCH(P2924,TabPlayer2[Players],0)+1)))</f>
        <v/>
      </c>
      <c r="Q2925" t="str">
        <f t="shared" si="229"/>
        <v/>
      </c>
      <c r="R2925" t="str">
        <f>IF(TabResults[[#This Row],[Games-Periods-Players]]="","",1)</f>
        <v/>
      </c>
    </row>
    <row r="2926" spans="10:18" hidden="1" x14ac:dyDescent="0.25">
      <c r="J2926" s="11" t="str">
        <f t="shared" si="228"/>
        <v/>
      </c>
      <c r="K2926" t="str">
        <f>IF(ROW()-ROW($K$4)+1&gt;COUNTA($J$4:$J$5000)*COUNTA(TabPP[Players playing]),"",INDEX($J$4:$J$5000,INT((ROW()-ROW($K$4))/COUNTA(TabPP[Players playing])+1))&amp;"-"&amp;INDEX(TabPP[Players playing],MOD(ROW()-ROW($K$4),COUNTA(TabPP[Players playing]))+1))</f>
        <v>-P7-PP3</v>
      </c>
      <c r="L2926" t="str">
        <f t="shared" si="230"/>
        <v/>
      </c>
      <c r="M2926" t="str">
        <f t="shared" si="231"/>
        <v/>
      </c>
      <c r="N2926" t="str">
        <f t="shared" si="232"/>
        <v/>
      </c>
      <c r="O2926" t="str">
        <f t="array" ref="O2926">IFERROR(INDEX($L$4:$L$5000,_xlfn.AGGREGATE(15,6,IF($L$4:$L$5000&lt;&gt;"",ROW($L$4:$L$5000)-ROW($L$4)+1,NA()),ROWS($O$4:O2926))),"")</f>
        <v/>
      </c>
      <c r="P2926" t="str">
        <f>IF(O2926="","",IF(INDEX(TabPlayer2[Players],MATCH(P2925,TabPlayer2[Players],0)+1)="",$B$4,INDEX(TabPlayer2[Players],MATCH(P2925,TabPlayer2[Players],0)+1)))</f>
        <v/>
      </c>
      <c r="Q2926" t="str">
        <f t="shared" si="229"/>
        <v/>
      </c>
      <c r="R2926" t="str">
        <f>IF(TabResults[[#This Row],[Games-Periods-Players]]="","",1)</f>
        <v/>
      </c>
    </row>
    <row r="2927" spans="10:18" hidden="1" x14ac:dyDescent="0.25">
      <c r="J2927" s="11" t="str">
        <f t="shared" si="228"/>
        <v/>
      </c>
      <c r="K2927" t="str">
        <f>IF(ROW()-ROW($K$4)+1&gt;COUNTA($J$4:$J$5000)*COUNTA(TabPP[Players playing]),"",INDEX($J$4:$J$5000,INT((ROW()-ROW($K$4))/COUNTA(TabPP[Players playing])+1))&amp;"-"&amp;INDEX(TabPP[Players playing],MOD(ROW()-ROW($K$4),COUNTA(TabPP[Players playing]))+1))</f>
        <v>-P7-PP4</v>
      </c>
      <c r="L2927" t="str">
        <f t="shared" si="230"/>
        <v/>
      </c>
      <c r="M2927" t="str">
        <f t="shared" si="231"/>
        <v/>
      </c>
      <c r="N2927" t="str">
        <f t="shared" si="232"/>
        <v/>
      </c>
      <c r="O2927" t="str">
        <f t="array" ref="O2927">IFERROR(INDEX($L$4:$L$5000,_xlfn.AGGREGATE(15,6,IF($L$4:$L$5000&lt;&gt;"",ROW($L$4:$L$5000)-ROW($L$4)+1,NA()),ROWS($O$4:O2927))),"")</f>
        <v/>
      </c>
      <c r="P2927" t="str">
        <f>IF(O2927="","",IF(INDEX(TabPlayer2[Players],MATCH(P2926,TabPlayer2[Players],0)+1)="",$B$4,INDEX(TabPlayer2[Players],MATCH(P2926,TabPlayer2[Players],0)+1)))</f>
        <v/>
      </c>
      <c r="Q2927" t="str">
        <f t="shared" si="229"/>
        <v/>
      </c>
      <c r="R2927" t="str">
        <f>IF(TabResults[[#This Row],[Games-Periods-Players]]="","",1)</f>
        <v/>
      </c>
    </row>
    <row r="2928" spans="10:18" hidden="1" x14ac:dyDescent="0.25">
      <c r="J2928" s="11" t="str">
        <f t="shared" si="228"/>
        <v/>
      </c>
      <c r="K2928" t="str">
        <f>IF(ROW()-ROW($K$4)+1&gt;COUNTA($J$4:$J$5000)*COUNTA(TabPP[Players playing]),"",INDEX($J$4:$J$5000,INT((ROW()-ROW($K$4))/COUNTA(TabPP[Players playing])+1))&amp;"-"&amp;INDEX(TabPP[Players playing],MOD(ROW()-ROW($K$4),COUNTA(TabPP[Players playing]))+1))</f>
        <v>-P7-PP5</v>
      </c>
      <c r="L2928" t="str">
        <f t="shared" si="230"/>
        <v/>
      </c>
      <c r="M2928" t="str">
        <f t="shared" si="231"/>
        <v/>
      </c>
      <c r="N2928" t="str">
        <f t="shared" si="232"/>
        <v/>
      </c>
      <c r="O2928" t="str">
        <f t="array" ref="O2928">IFERROR(INDEX($L$4:$L$5000,_xlfn.AGGREGATE(15,6,IF($L$4:$L$5000&lt;&gt;"",ROW($L$4:$L$5000)-ROW($L$4)+1,NA()),ROWS($O$4:O2928))),"")</f>
        <v/>
      </c>
      <c r="P2928" t="str">
        <f>IF(O2928="","",IF(INDEX(TabPlayer2[Players],MATCH(P2927,TabPlayer2[Players],0)+1)="",$B$4,INDEX(TabPlayer2[Players],MATCH(P2927,TabPlayer2[Players],0)+1)))</f>
        <v/>
      </c>
      <c r="Q2928" t="str">
        <f t="shared" si="229"/>
        <v/>
      </c>
      <c r="R2928" t="str">
        <f>IF(TabResults[[#This Row],[Games-Periods-Players]]="","",1)</f>
        <v/>
      </c>
    </row>
    <row r="2929" spans="10:18" hidden="1" x14ac:dyDescent="0.25">
      <c r="J2929" s="11" t="str">
        <f t="shared" si="228"/>
        <v/>
      </c>
      <c r="K2929" t="str">
        <f>IF(ROW()-ROW($K$4)+1&gt;COUNTA($J$4:$J$5000)*COUNTA(TabPP[Players playing]),"",INDEX($J$4:$J$5000,INT((ROW()-ROW($K$4))/COUNTA(TabPP[Players playing])+1))&amp;"-"&amp;INDEX(TabPP[Players playing],MOD(ROW()-ROW($K$4),COUNTA(TabPP[Players playing]))+1))</f>
        <v>-P7-</v>
      </c>
      <c r="L2929" t="str">
        <f t="shared" si="230"/>
        <v/>
      </c>
      <c r="M2929" t="str">
        <f t="shared" si="231"/>
        <v/>
      </c>
      <c r="N2929" t="str">
        <f t="shared" si="232"/>
        <v/>
      </c>
      <c r="O2929" t="str">
        <f t="array" ref="O2929">IFERROR(INDEX($L$4:$L$5000,_xlfn.AGGREGATE(15,6,IF($L$4:$L$5000&lt;&gt;"",ROW($L$4:$L$5000)-ROW($L$4)+1,NA()),ROWS($O$4:O2929))),"")</f>
        <v/>
      </c>
      <c r="P2929" t="str">
        <f>IF(O2929="","",IF(INDEX(TabPlayer2[Players],MATCH(P2928,TabPlayer2[Players],0)+1)="",$B$4,INDEX(TabPlayer2[Players],MATCH(P2928,TabPlayer2[Players],0)+1)))</f>
        <v/>
      </c>
      <c r="Q2929" t="str">
        <f t="shared" si="229"/>
        <v/>
      </c>
      <c r="R2929" t="str">
        <f>IF(TabResults[[#This Row],[Games-Periods-Players]]="","",1)</f>
        <v/>
      </c>
    </row>
    <row r="2930" spans="10:18" hidden="1" x14ac:dyDescent="0.25">
      <c r="J2930" s="11" t="str">
        <f t="shared" si="228"/>
        <v/>
      </c>
      <c r="K2930" t="str">
        <f>IF(ROW()-ROW($K$4)+1&gt;COUNTA($J$4:$J$5000)*COUNTA(TabPP[Players playing]),"",INDEX($J$4:$J$5000,INT((ROW()-ROW($K$4))/COUNTA(TabPP[Players playing])+1))&amp;"-"&amp;INDEX(TabPP[Players playing],MOD(ROW()-ROW($K$4),COUNTA(TabPP[Players playing]))+1))</f>
        <v>-P7-</v>
      </c>
      <c r="L2930" t="str">
        <f t="shared" si="230"/>
        <v/>
      </c>
      <c r="M2930" t="str">
        <f t="shared" si="231"/>
        <v/>
      </c>
      <c r="N2930" t="str">
        <f t="shared" si="232"/>
        <v/>
      </c>
      <c r="O2930" t="str">
        <f t="array" ref="O2930">IFERROR(INDEX($L$4:$L$5000,_xlfn.AGGREGATE(15,6,IF($L$4:$L$5000&lt;&gt;"",ROW($L$4:$L$5000)-ROW($L$4)+1,NA()),ROWS($O$4:O2930))),"")</f>
        <v/>
      </c>
      <c r="P2930" t="str">
        <f>IF(O2930="","",IF(INDEX(TabPlayer2[Players],MATCH(P2929,TabPlayer2[Players],0)+1)="",$B$4,INDEX(TabPlayer2[Players],MATCH(P2929,TabPlayer2[Players],0)+1)))</f>
        <v/>
      </c>
      <c r="Q2930" t="str">
        <f t="shared" si="229"/>
        <v/>
      </c>
      <c r="R2930" t="str">
        <f>IF(TabResults[[#This Row],[Games-Periods-Players]]="","",1)</f>
        <v/>
      </c>
    </row>
    <row r="2931" spans="10:18" hidden="1" x14ac:dyDescent="0.25">
      <c r="J2931" s="11" t="str">
        <f t="shared" si="228"/>
        <v/>
      </c>
      <c r="K2931" t="str">
        <f>IF(ROW()-ROW($K$4)+1&gt;COUNTA($J$4:$J$5000)*COUNTA(TabPP[Players playing]),"",INDEX($J$4:$J$5000,INT((ROW()-ROW($K$4))/COUNTA(TabPP[Players playing])+1))&amp;"-"&amp;INDEX(TabPP[Players playing],MOD(ROW()-ROW($K$4),COUNTA(TabPP[Players playing]))+1))</f>
        <v>-P7-</v>
      </c>
      <c r="L2931" t="str">
        <f t="shared" si="230"/>
        <v/>
      </c>
      <c r="M2931" t="str">
        <f t="shared" si="231"/>
        <v/>
      </c>
      <c r="N2931" t="str">
        <f t="shared" si="232"/>
        <v/>
      </c>
      <c r="O2931" t="str">
        <f t="array" ref="O2931">IFERROR(INDEX($L$4:$L$5000,_xlfn.AGGREGATE(15,6,IF($L$4:$L$5000&lt;&gt;"",ROW($L$4:$L$5000)-ROW($L$4)+1,NA()),ROWS($O$4:O2931))),"")</f>
        <v/>
      </c>
      <c r="P2931" t="str">
        <f>IF(O2931="","",IF(INDEX(TabPlayer2[Players],MATCH(P2930,TabPlayer2[Players],0)+1)="",$B$4,INDEX(TabPlayer2[Players],MATCH(P2930,TabPlayer2[Players],0)+1)))</f>
        <v/>
      </c>
      <c r="Q2931" t="str">
        <f t="shared" si="229"/>
        <v/>
      </c>
      <c r="R2931" t="str">
        <f>IF(TabResults[[#This Row],[Games-Periods-Players]]="","",1)</f>
        <v/>
      </c>
    </row>
    <row r="2932" spans="10:18" hidden="1" x14ac:dyDescent="0.25">
      <c r="J2932" s="11" t="str">
        <f t="shared" si="228"/>
        <v/>
      </c>
      <c r="K2932" t="str">
        <f>IF(ROW()-ROW($K$4)+1&gt;COUNTA($J$4:$J$5000)*COUNTA(TabPP[Players playing]),"",INDEX($J$4:$J$5000,INT((ROW()-ROW($K$4))/COUNTA(TabPP[Players playing])+1))&amp;"-"&amp;INDEX(TabPP[Players playing],MOD(ROW()-ROW($K$4),COUNTA(TabPP[Players playing]))+1))</f>
        <v>-P7-</v>
      </c>
      <c r="L2932" t="str">
        <f t="shared" si="230"/>
        <v/>
      </c>
      <c r="M2932" t="str">
        <f t="shared" si="231"/>
        <v/>
      </c>
      <c r="N2932" t="str">
        <f t="shared" si="232"/>
        <v/>
      </c>
      <c r="O2932" t="str">
        <f t="array" ref="O2932">IFERROR(INDEX($L$4:$L$5000,_xlfn.AGGREGATE(15,6,IF($L$4:$L$5000&lt;&gt;"",ROW($L$4:$L$5000)-ROW($L$4)+1,NA()),ROWS($O$4:O2932))),"")</f>
        <v/>
      </c>
      <c r="P2932" t="str">
        <f>IF(O2932="","",IF(INDEX(TabPlayer2[Players],MATCH(P2931,TabPlayer2[Players],0)+1)="",$B$4,INDEX(TabPlayer2[Players],MATCH(P2931,TabPlayer2[Players],0)+1)))</f>
        <v/>
      </c>
      <c r="Q2932" t="str">
        <f t="shared" si="229"/>
        <v/>
      </c>
      <c r="R2932" t="str">
        <f>IF(TabResults[[#This Row],[Games-Periods-Players]]="","",1)</f>
        <v/>
      </c>
    </row>
    <row r="2933" spans="10:18" hidden="1" x14ac:dyDescent="0.25">
      <c r="J2933" s="11" t="str">
        <f t="shared" si="228"/>
        <v/>
      </c>
      <c r="K2933" t="str">
        <f>IF(ROW()-ROW($K$4)+1&gt;COUNTA($J$4:$J$5000)*COUNTA(TabPP[Players playing]),"",INDEX($J$4:$J$5000,INT((ROW()-ROW($K$4))/COUNTA(TabPP[Players playing])+1))&amp;"-"&amp;INDEX(TabPP[Players playing],MOD(ROW()-ROW($K$4),COUNTA(TabPP[Players playing]))+1))</f>
        <v>-P7-</v>
      </c>
      <c r="L2933" t="str">
        <f t="shared" si="230"/>
        <v/>
      </c>
      <c r="M2933" t="str">
        <f t="shared" si="231"/>
        <v/>
      </c>
      <c r="N2933" t="str">
        <f t="shared" si="232"/>
        <v/>
      </c>
      <c r="O2933" t="str">
        <f t="array" ref="O2933">IFERROR(INDEX($L$4:$L$5000,_xlfn.AGGREGATE(15,6,IF($L$4:$L$5000&lt;&gt;"",ROW($L$4:$L$5000)-ROW($L$4)+1,NA()),ROWS($O$4:O2933))),"")</f>
        <v/>
      </c>
      <c r="P2933" t="str">
        <f>IF(O2933="","",IF(INDEX(TabPlayer2[Players],MATCH(P2932,TabPlayer2[Players],0)+1)="",$B$4,INDEX(TabPlayer2[Players],MATCH(P2932,TabPlayer2[Players],0)+1)))</f>
        <v/>
      </c>
      <c r="Q2933" t="str">
        <f t="shared" si="229"/>
        <v/>
      </c>
      <c r="R2933" t="str">
        <f>IF(TabResults[[#This Row],[Games-Periods-Players]]="","",1)</f>
        <v/>
      </c>
    </row>
    <row r="2934" spans="10:18" hidden="1" x14ac:dyDescent="0.25">
      <c r="J2934" s="11" t="str">
        <f t="shared" si="228"/>
        <v/>
      </c>
      <c r="K2934" t="str">
        <f>IF(ROW()-ROW($K$4)+1&gt;COUNTA($J$4:$J$5000)*COUNTA(TabPP[Players playing]),"",INDEX($J$4:$J$5000,INT((ROW()-ROW($K$4))/COUNTA(TabPP[Players playing])+1))&amp;"-"&amp;INDEX(TabPP[Players playing],MOD(ROW()-ROW($K$4),COUNTA(TabPP[Players playing]))+1))</f>
        <v>-P7-</v>
      </c>
      <c r="L2934" t="str">
        <f t="shared" si="230"/>
        <v/>
      </c>
      <c r="M2934" t="str">
        <f t="shared" si="231"/>
        <v/>
      </c>
      <c r="N2934" t="str">
        <f t="shared" si="232"/>
        <v/>
      </c>
      <c r="O2934" t="str">
        <f t="array" ref="O2934">IFERROR(INDEX($L$4:$L$5000,_xlfn.AGGREGATE(15,6,IF($L$4:$L$5000&lt;&gt;"",ROW($L$4:$L$5000)-ROW($L$4)+1,NA()),ROWS($O$4:O2934))),"")</f>
        <v/>
      </c>
      <c r="P2934" t="str">
        <f>IF(O2934="","",IF(INDEX(TabPlayer2[Players],MATCH(P2933,TabPlayer2[Players],0)+1)="",$B$4,INDEX(TabPlayer2[Players],MATCH(P2933,TabPlayer2[Players],0)+1)))</f>
        <v/>
      </c>
      <c r="Q2934" t="str">
        <f t="shared" si="229"/>
        <v/>
      </c>
      <c r="R2934" t="str">
        <f>IF(TabResults[[#This Row],[Games-Periods-Players]]="","",1)</f>
        <v/>
      </c>
    </row>
    <row r="2935" spans="10:18" hidden="1" x14ac:dyDescent="0.25">
      <c r="J2935" s="11" t="str">
        <f t="shared" si="228"/>
        <v/>
      </c>
      <c r="K2935" t="str">
        <f>IF(ROW()-ROW($K$4)+1&gt;COUNTA($J$4:$J$5000)*COUNTA(TabPP[Players playing]),"",INDEX($J$4:$J$5000,INT((ROW()-ROW($K$4))/COUNTA(TabPP[Players playing])+1))&amp;"-"&amp;INDEX(TabPP[Players playing],MOD(ROW()-ROW($K$4),COUNTA(TabPP[Players playing]))+1))</f>
        <v>-P7-</v>
      </c>
      <c r="L2935" t="str">
        <f t="shared" si="230"/>
        <v/>
      </c>
      <c r="M2935" t="str">
        <f t="shared" si="231"/>
        <v/>
      </c>
      <c r="N2935" t="str">
        <f t="shared" si="232"/>
        <v/>
      </c>
      <c r="O2935" t="str">
        <f t="array" ref="O2935">IFERROR(INDEX($L$4:$L$5000,_xlfn.AGGREGATE(15,6,IF($L$4:$L$5000&lt;&gt;"",ROW($L$4:$L$5000)-ROW($L$4)+1,NA()),ROWS($O$4:O2935))),"")</f>
        <v/>
      </c>
      <c r="P2935" t="str">
        <f>IF(O2935="","",IF(INDEX(TabPlayer2[Players],MATCH(P2934,TabPlayer2[Players],0)+1)="",$B$4,INDEX(TabPlayer2[Players],MATCH(P2934,TabPlayer2[Players],0)+1)))</f>
        <v/>
      </c>
      <c r="Q2935" t="str">
        <f t="shared" si="229"/>
        <v/>
      </c>
      <c r="R2935" t="str">
        <f>IF(TabResults[[#This Row],[Games-Periods-Players]]="","",1)</f>
        <v/>
      </c>
    </row>
    <row r="2936" spans="10:18" hidden="1" x14ac:dyDescent="0.25">
      <c r="J2936" s="11" t="str">
        <f t="shared" si="228"/>
        <v/>
      </c>
      <c r="K2936" t="str">
        <f>IF(ROW()-ROW($K$4)+1&gt;COUNTA($J$4:$J$5000)*COUNTA(TabPP[Players playing]),"",INDEX($J$4:$J$5000,INT((ROW()-ROW($K$4))/COUNTA(TabPP[Players playing])+1))&amp;"-"&amp;INDEX(TabPP[Players playing],MOD(ROW()-ROW($K$4),COUNTA(TabPP[Players playing]))+1))</f>
        <v>-P7-</v>
      </c>
      <c r="L2936" t="str">
        <f t="shared" si="230"/>
        <v/>
      </c>
      <c r="M2936" t="str">
        <f t="shared" si="231"/>
        <v/>
      </c>
      <c r="N2936" t="str">
        <f t="shared" si="232"/>
        <v/>
      </c>
      <c r="O2936" t="str">
        <f t="array" ref="O2936">IFERROR(INDEX($L$4:$L$5000,_xlfn.AGGREGATE(15,6,IF($L$4:$L$5000&lt;&gt;"",ROW($L$4:$L$5000)-ROW($L$4)+1,NA()),ROWS($O$4:O2936))),"")</f>
        <v/>
      </c>
      <c r="P2936" t="str">
        <f>IF(O2936="","",IF(INDEX(TabPlayer2[Players],MATCH(P2935,TabPlayer2[Players],0)+1)="",$B$4,INDEX(TabPlayer2[Players],MATCH(P2935,TabPlayer2[Players],0)+1)))</f>
        <v/>
      </c>
      <c r="Q2936" t="str">
        <f t="shared" si="229"/>
        <v/>
      </c>
      <c r="R2936" t="str">
        <f>IF(TabResults[[#This Row],[Games-Periods-Players]]="","",1)</f>
        <v/>
      </c>
    </row>
    <row r="2937" spans="10:18" hidden="1" x14ac:dyDescent="0.25">
      <c r="J2937" s="11" t="str">
        <f t="shared" si="228"/>
        <v/>
      </c>
      <c r="K2937" t="str">
        <f>IF(ROW()-ROW($K$4)+1&gt;COUNTA($J$4:$J$5000)*COUNTA(TabPP[Players playing]),"",INDEX($J$4:$J$5000,INT((ROW()-ROW($K$4))/COUNTA(TabPP[Players playing])+1))&amp;"-"&amp;INDEX(TabPP[Players playing],MOD(ROW()-ROW($K$4),COUNTA(TabPP[Players playing]))+1))</f>
        <v>-P7-</v>
      </c>
      <c r="L2937" t="str">
        <f t="shared" si="230"/>
        <v/>
      </c>
      <c r="M2937" t="str">
        <f t="shared" si="231"/>
        <v/>
      </c>
      <c r="N2937" t="str">
        <f t="shared" si="232"/>
        <v/>
      </c>
      <c r="O2937" t="str">
        <f t="array" ref="O2937">IFERROR(INDEX($L$4:$L$5000,_xlfn.AGGREGATE(15,6,IF($L$4:$L$5000&lt;&gt;"",ROW($L$4:$L$5000)-ROW($L$4)+1,NA()),ROWS($O$4:O2937))),"")</f>
        <v/>
      </c>
      <c r="P2937" t="str">
        <f>IF(O2937="","",IF(INDEX(TabPlayer2[Players],MATCH(P2936,TabPlayer2[Players],0)+1)="",$B$4,INDEX(TabPlayer2[Players],MATCH(P2936,TabPlayer2[Players],0)+1)))</f>
        <v/>
      </c>
      <c r="Q2937" t="str">
        <f t="shared" si="229"/>
        <v/>
      </c>
      <c r="R2937" t="str">
        <f>IF(TabResults[[#This Row],[Games-Periods-Players]]="","",1)</f>
        <v/>
      </c>
    </row>
    <row r="2938" spans="10:18" hidden="1" x14ac:dyDescent="0.25">
      <c r="J2938" s="11" t="str">
        <f t="shared" si="228"/>
        <v/>
      </c>
      <c r="K2938" t="str">
        <f>IF(ROW()-ROW($K$4)+1&gt;COUNTA($J$4:$J$5000)*COUNTA(TabPP[Players playing]),"",INDEX($J$4:$J$5000,INT((ROW()-ROW($K$4))/COUNTA(TabPP[Players playing])+1))&amp;"-"&amp;INDEX(TabPP[Players playing],MOD(ROW()-ROW($K$4),COUNTA(TabPP[Players playing]))+1))</f>
        <v>-P7-</v>
      </c>
      <c r="L2938" t="str">
        <f t="shared" si="230"/>
        <v/>
      </c>
      <c r="M2938" t="str">
        <f t="shared" si="231"/>
        <v/>
      </c>
      <c r="N2938" t="str">
        <f t="shared" si="232"/>
        <v/>
      </c>
      <c r="O2938" t="str">
        <f t="array" ref="O2938">IFERROR(INDEX($L$4:$L$5000,_xlfn.AGGREGATE(15,6,IF($L$4:$L$5000&lt;&gt;"",ROW($L$4:$L$5000)-ROW($L$4)+1,NA()),ROWS($O$4:O2938))),"")</f>
        <v/>
      </c>
      <c r="P2938" t="str">
        <f>IF(O2938="","",IF(INDEX(TabPlayer2[Players],MATCH(P2937,TabPlayer2[Players],0)+1)="",$B$4,INDEX(TabPlayer2[Players],MATCH(P2937,TabPlayer2[Players],0)+1)))</f>
        <v/>
      </c>
      <c r="Q2938" t="str">
        <f t="shared" si="229"/>
        <v/>
      </c>
      <c r="R2938" t="str">
        <f>IF(TabResults[[#This Row],[Games-Periods-Players]]="","",1)</f>
        <v/>
      </c>
    </row>
    <row r="2939" spans="10:18" hidden="1" x14ac:dyDescent="0.25">
      <c r="J2939" s="11" t="str">
        <f t="shared" si="228"/>
        <v/>
      </c>
      <c r="K2939" t="str">
        <f>IF(ROW()-ROW($K$4)+1&gt;COUNTA($J$4:$J$5000)*COUNTA(TabPP[Players playing]),"",INDEX($J$4:$J$5000,INT((ROW()-ROW($K$4))/COUNTA(TabPP[Players playing])+1))&amp;"-"&amp;INDEX(TabPP[Players playing],MOD(ROW()-ROW($K$4),COUNTA(TabPP[Players playing]))+1))</f>
        <v>-P7-</v>
      </c>
      <c r="L2939" t="str">
        <f t="shared" si="230"/>
        <v/>
      </c>
      <c r="M2939" t="str">
        <f t="shared" si="231"/>
        <v/>
      </c>
      <c r="N2939" t="str">
        <f t="shared" si="232"/>
        <v/>
      </c>
      <c r="O2939" t="str">
        <f t="array" ref="O2939">IFERROR(INDEX($L$4:$L$5000,_xlfn.AGGREGATE(15,6,IF($L$4:$L$5000&lt;&gt;"",ROW($L$4:$L$5000)-ROW($L$4)+1,NA()),ROWS($O$4:O2939))),"")</f>
        <v/>
      </c>
      <c r="P2939" t="str">
        <f>IF(O2939="","",IF(INDEX(TabPlayer2[Players],MATCH(P2938,TabPlayer2[Players],0)+1)="",$B$4,INDEX(TabPlayer2[Players],MATCH(P2938,TabPlayer2[Players],0)+1)))</f>
        <v/>
      </c>
      <c r="Q2939" t="str">
        <f t="shared" si="229"/>
        <v/>
      </c>
      <c r="R2939" t="str">
        <f>IF(TabResults[[#This Row],[Games-Periods-Players]]="","",1)</f>
        <v/>
      </c>
    </row>
    <row r="2940" spans="10:18" hidden="1" x14ac:dyDescent="0.25">
      <c r="J2940" s="11" t="str">
        <f t="shared" si="228"/>
        <v/>
      </c>
      <c r="K2940" t="str">
        <f>IF(ROW()-ROW($K$4)+1&gt;COUNTA($J$4:$J$5000)*COUNTA(TabPP[Players playing]),"",INDEX($J$4:$J$5000,INT((ROW()-ROW($K$4))/COUNTA(TabPP[Players playing])+1))&amp;"-"&amp;INDEX(TabPP[Players playing],MOD(ROW()-ROW($K$4),COUNTA(TabPP[Players playing]))+1))</f>
        <v>-P7-</v>
      </c>
      <c r="L2940" t="str">
        <f t="shared" si="230"/>
        <v/>
      </c>
      <c r="M2940" t="str">
        <f t="shared" si="231"/>
        <v/>
      </c>
      <c r="N2940" t="str">
        <f t="shared" si="232"/>
        <v/>
      </c>
      <c r="O2940" t="str">
        <f t="array" ref="O2940">IFERROR(INDEX($L$4:$L$5000,_xlfn.AGGREGATE(15,6,IF($L$4:$L$5000&lt;&gt;"",ROW($L$4:$L$5000)-ROW($L$4)+1,NA()),ROWS($O$4:O2940))),"")</f>
        <v/>
      </c>
      <c r="P2940" t="str">
        <f>IF(O2940="","",IF(INDEX(TabPlayer2[Players],MATCH(P2939,TabPlayer2[Players],0)+1)="",$B$4,INDEX(TabPlayer2[Players],MATCH(P2939,TabPlayer2[Players],0)+1)))</f>
        <v/>
      </c>
      <c r="Q2940" t="str">
        <f t="shared" si="229"/>
        <v/>
      </c>
      <c r="R2940" t="str">
        <f>IF(TabResults[[#This Row],[Games-Periods-Players]]="","",1)</f>
        <v/>
      </c>
    </row>
    <row r="2941" spans="10:18" hidden="1" x14ac:dyDescent="0.25">
      <c r="J2941" s="11" t="str">
        <f t="shared" si="228"/>
        <v/>
      </c>
      <c r="K2941" t="str">
        <f>IF(ROW()-ROW($K$4)+1&gt;COUNTA($J$4:$J$5000)*COUNTA(TabPP[Players playing]),"",INDEX($J$4:$J$5000,INT((ROW()-ROW($K$4))/COUNTA(TabPP[Players playing])+1))&amp;"-"&amp;INDEX(TabPP[Players playing],MOD(ROW()-ROW($K$4),COUNTA(TabPP[Players playing]))+1))</f>
        <v>-P7-</v>
      </c>
      <c r="L2941" t="str">
        <f t="shared" si="230"/>
        <v/>
      </c>
      <c r="M2941" t="str">
        <f t="shared" si="231"/>
        <v/>
      </c>
      <c r="N2941" t="str">
        <f t="shared" si="232"/>
        <v/>
      </c>
      <c r="O2941" t="str">
        <f t="array" ref="O2941">IFERROR(INDEX($L$4:$L$5000,_xlfn.AGGREGATE(15,6,IF($L$4:$L$5000&lt;&gt;"",ROW($L$4:$L$5000)-ROW($L$4)+1,NA()),ROWS($O$4:O2941))),"")</f>
        <v/>
      </c>
      <c r="P2941" t="str">
        <f>IF(O2941="","",IF(INDEX(TabPlayer2[Players],MATCH(P2940,TabPlayer2[Players],0)+1)="",$B$4,INDEX(TabPlayer2[Players],MATCH(P2940,TabPlayer2[Players],0)+1)))</f>
        <v/>
      </c>
      <c r="Q2941" t="str">
        <f t="shared" si="229"/>
        <v/>
      </c>
      <c r="R2941" t="str">
        <f>IF(TabResults[[#This Row],[Games-Periods-Players]]="","",1)</f>
        <v/>
      </c>
    </row>
    <row r="2942" spans="10:18" hidden="1" x14ac:dyDescent="0.25">
      <c r="J2942" s="11" t="str">
        <f t="shared" si="228"/>
        <v/>
      </c>
      <c r="K2942" t="str">
        <f>IF(ROW()-ROW($K$4)+1&gt;COUNTA($J$4:$J$5000)*COUNTA(TabPP[Players playing]),"",INDEX($J$4:$J$5000,INT((ROW()-ROW($K$4))/COUNTA(TabPP[Players playing])+1))&amp;"-"&amp;INDEX(TabPP[Players playing],MOD(ROW()-ROW($K$4),COUNTA(TabPP[Players playing]))+1))</f>
        <v>-P7-</v>
      </c>
      <c r="L2942" t="str">
        <f t="shared" si="230"/>
        <v/>
      </c>
      <c r="M2942" t="str">
        <f t="shared" si="231"/>
        <v/>
      </c>
      <c r="N2942" t="str">
        <f t="shared" si="232"/>
        <v/>
      </c>
      <c r="O2942" t="str">
        <f t="array" ref="O2942">IFERROR(INDEX($L$4:$L$5000,_xlfn.AGGREGATE(15,6,IF($L$4:$L$5000&lt;&gt;"",ROW($L$4:$L$5000)-ROW($L$4)+1,NA()),ROWS($O$4:O2942))),"")</f>
        <v/>
      </c>
      <c r="P2942" t="str">
        <f>IF(O2942="","",IF(INDEX(TabPlayer2[Players],MATCH(P2941,TabPlayer2[Players],0)+1)="",$B$4,INDEX(TabPlayer2[Players],MATCH(P2941,TabPlayer2[Players],0)+1)))</f>
        <v/>
      </c>
      <c r="Q2942" t="str">
        <f t="shared" si="229"/>
        <v/>
      </c>
      <c r="R2942" t="str">
        <f>IF(TabResults[[#This Row],[Games-Periods-Players]]="","",1)</f>
        <v/>
      </c>
    </row>
    <row r="2943" spans="10:18" hidden="1" x14ac:dyDescent="0.25">
      <c r="J2943" s="11" t="str">
        <f t="shared" si="228"/>
        <v/>
      </c>
      <c r="K2943" t="str">
        <f>IF(ROW()-ROW($K$4)+1&gt;COUNTA($J$4:$J$5000)*COUNTA(TabPP[Players playing]),"",INDEX($J$4:$J$5000,INT((ROW()-ROW($K$4))/COUNTA(TabPP[Players playing])+1))&amp;"-"&amp;INDEX(TabPP[Players playing],MOD(ROW()-ROW($K$4),COUNTA(TabPP[Players playing]))+1))</f>
        <v>-P7-</v>
      </c>
      <c r="L2943" t="str">
        <f t="shared" si="230"/>
        <v/>
      </c>
      <c r="M2943" t="str">
        <f t="shared" si="231"/>
        <v/>
      </c>
      <c r="N2943" t="str">
        <f t="shared" si="232"/>
        <v/>
      </c>
      <c r="O2943" t="str">
        <f t="array" ref="O2943">IFERROR(INDEX($L$4:$L$5000,_xlfn.AGGREGATE(15,6,IF($L$4:$L$5000&lt;&gt;"",ROW($L$4:$L$5000)-ROW($L$4)+1,NA()),ROWS($O$4:O2943))),"")</f>
        <v/>
      </c>
      <c r="P2943" t="str">
        <f>IF(O2943="","",IF(INDEX(TabPlayer2[Players],MATCH(P2942,TabPlayer2[Players],0)+1)="",$B$4,INDEX(TabPlayer2[Players],MATCH(P2942,TabPlayer2[Players],0)+1)))</f>
        <v/>
      </c>
      <c r="Q2943" t="str">
        <f t="shared" si="229"/>
        <v/>
      </c>
      <c r="R2943" t="str">
        <f>IF(TabResults[[#This Row],[Games-Periods-Players]]="","",1)</f>
        <v/>
      </c>
    </row>
    <row r="2944" spans="10:18" hidden="1" x14ac:dyDescent="0.25">
      <c r="J2944" s="11" t="str">
        <f t="shared" si="228"/>
        <v/>
      </c>
      <c r="K2944" t="str">
        <f>IF(ROW()-ROW($K$4)+1&gt;COUNTA($J$4:$J$5000)*COUNTA(TabPP[Players playing]),"",INDEX($J$4:$J$5000,INT((ROW()-ROW($K$4))/COUNTA(TabPP[Players playing])+1))&amp;"-"&amp;INDEX(TabPP[Players playing],MOD(ROW()-ROW($K$4),COUNTA(TabPP[Players playing]))+1))</f>
        <v>-P8-PP1</v>
      </c>
      <c r="L2944" t="str">
        <f t="shared" si="230"/>
        <v/>
      </c>
      <c r="M2944" t="str">
        <f t="shared" si="231"/>
        <v/>
      </c>
      <c r="N2944" t="str">
        <f t="shared" si="232"/>
        <v/>
      </c>
      <c r="O2944" t="str">
        <f t="array" ref="O2944">IFERROR(INDEX($L$4:$L$5000,_xlfn.AGGREGATE(15,6,IF($L$4:$L$5000&lt;&gt;"",ROW($L$4:$L$5000)-ROW($L$4)+1,NA()),ROWS($O$4:O2944))),"")</f>
        <v/>
      </c>
      <c r="P2944" t="str">
        <f>IF(O2944="","",IF(INDEX(TabPlayer2[Players],MATCH(P2943,TabPlayer2[Players],0)+1)="",$B$4,INDEX(TabPlayer2[Players],MATCH(P2943,TabPlayer2[Players],0)+1)))</f>
        <v/>
      </c>
      <c r="Q2944" t="str">
        <f t="shared" si="229"/>
        <v/>
      </c>
      <c r="R2944" t="str">
        <f>IF(TabResults[[#This Row],[Games-Periods-Players]]="","",1)</f>
        <v/>
      </c>
    </row>
    <row r="2945" spans="10:18" hidden="1" x14ac:dyDescent="0.25">
      <c r="J2945" s="11" t="str">
        <f t="shared" si="228"/>
        <v/>
      </c>
      <c r="K2945" t="str">
        <f>IF(ROW()-ROW($K$4)+1&gt;COUNTA($J$4:$J$5000)*COUNTA(TabPP[Players playing]),"",INDEX($J$4:$J$5000,INT((ROW()-ROW($K$4))/COUNTA(TabPP[Players playing])+1))&amp;"-"&amp;INDEX(TabPP[Players playing],MOD(ROW()-ROW($K$4),COUNTA(TabPP[Players playing]))+1))</f>
        <v>-P8-PP2</v>
      </c>
      <c r="L2945" t="str">
        <f t="shared" si="230"/>
        <v/>
      </c>
      <c r="M2945" t="str">
        <f t="shared" si="231"/>
        <v/>
      </c>
      <c r="N2945" t="str">
        <f t="shared" si="232"/>
        <v/>
      </c>
      <c r="O2945" t="str">
        <f t="array" ref="O2945">IFERROR(INDEX($L$4:$L$5000,_xlfn.AGGREGATE(15,6,IF($L$4:$L$5000&lt;&gt;"",ROW($L$4:$L$5000)-ROW($L$4)+1,NA()),ROWS($O$4:O2945))),"")</f>
        <v/>
      </c>
      <c r="P2945" t="str">
        <f>IF(O2945="","",IF(INDEX(TabPlayer2[Players],MATCH(P2944,TabPlayer2[Players],0)+1)="",$B$4,INDEX(TabPlayer2[Players],MATCH(P2944,TabPlayer2[Players],0)+1)))</f>
        <v/>
      </c>
      <c r="Q2945" t="str">
        <f t="shared" si="229"/>
        <v/>
      </c>
      <c r="R2945" t="str">
        <f>IF(TabResults[[#This Row],[Games-Periods-Players]]="","",1)</f>
        <v/>
      </c>
    </row>
    <row r="2946" spans="10:18" hidden="1" x14ac:dyDescent="0.25">
      <c r="J2946" s="11" t="str">
        <f t="shared" si="228"/>
        <v/>
      </c>
      <c r="K2946" t="str">
        <f>IF(ROW()-ROW($K$4)+1&gt;COUNTA($J$4:$J$5000)*COUNTA(TabPP[Players playing]),"",INDEX($J$4:$J$5000,INT((ROW()-ROW($K$4))/COUNTA(TabPP[Players playing])+1))&amp;"-"&amp;INDEX(TabPP[Players playing],MOD(ROW()-ROW($K$4),COUNTA(TabPP[Players playing]))+1))</f>
        <v>-P8-PP3</v>
      </c>
      <c r="L2946" t="str">
        <f t="shared" si="230"/>
        <v/>
      </c>
      <c r="M2946" t="str">
        <f t="shared" si="231"/>
        <v/>
      </c>
      <c r="N2946" t="str">
        <f t="shared" si="232"/>
        <v/>
      </c>
      <c r="O2946" t="str">
        <f t="array" ref="O2946">IFERROR(INDEX($L$4:$L$5000,_xlfn.AGGREGATE(15,6,IF($L$4:$L$5000&lt;&gt;"",ROW($L$4:$L$5000)-ROW($L$4)+1,NA()),ROWS($O$4:O2946))),"")</f>
        <v/>
      </c>
      <c r="P2946" t="str">
        <f>IF(O2946="","",IF(INDEX(TabPlayer2[Players],MATCH(P2945,TabPlayer2[Players],0)+1)="",$B$4,INDEX(TabPlayer2[Players],MATCH(P2945,TabPlayer2[Players],0)+1)))</f>
        <v/>
      </c>
      <c r="Q2946" t="str">
        <f t="shared" si="229"/>
        <v/>
      </c>
      <c r="R2946" t="str">
        <f>IF(TabResults[[#This Row],[Games-Periods-Players]]="","",1)</f>
        <v/>
      </c>
    </row>
    <row r="2947" spans="10:18" hidden="1" x14ac:dyDescent="0.25">
      <c r="J2947" s="11" t="str">
        <f t="shared" si="228"/>
        <v/>
      </c>
      <c r="K2947" t="str">
        <f>IF(ROW()-ROW($K$4)+1&gt;COUNTA($J$4:$J$5000)*COUNTA(TabPP[Players playing]),"",INDEX($J$4:$J$5000,INT((ROW()-ROW($K$4))/COUNTA(TabPP[Players playing])+1))&amp;"-"&amp;INDEX(TabPP[Players playing],MOD(ROW()-ROW($K$4),COUNTA(TabPP[Players playing]))+1))</f>
        <v>-P8-PP4</v>
      </c>
      <c r="L2947" t="str">
        <f t="shared" si="230"/>
        <v/>
      </c>
      <c r="M2947" t="str">
        <f t="shared" si="231"/>
        <v/>
      </c>
      <c r="N2947" t="str">
        <f t="shared" si="232"/>
        <v/>
      </c>
      <c r="O2947" t="str">
        <f t="array" ref="O2947">IFERROR(INDEX($L$4:$L$5000,_xlfn.AGGREGATE(15,6,IF($L$4:$L$5000&lt;&gt;"",ROW($L$4:$L$5000)-ROW($L$4)+1,NA()),ROWS($O$4:O2947))),"")</f>
        <v/>
      </c>
      <c r="P2947" t="str">
        <f>IF(O2947="","",IF(INDEX(TabPlayer2[Players],MATCH(P2946,TabPlayer2[Players],0)+1)="",$B$4,INDEX(TabPlayer2[Players],MATCH(P2946,TabPlayer2[Players],0)+1)))</f>
        <v/>
      </c>
      <c r="Q2947" t="str">
        <f t="shared" si="229"/>
        <v/>
      </c>
      <c r="R2947" t="str">
        <f>IF(TabResults[[#This Row],[Games-Periods-Players]]="","",1)</f>
        <v/>
      </c>
    </row>
    <row r="2948" spans="10:18" hidden="1" x14ac:dyDescent="0.25">
      <c r="J2948" s="11" t="str">
        <f t="shared" ref="J2948:J3002" si="233">IF(ROW()-ROW($J$4)+1&gt;COUNTA($D$4:$D$23)*COUNTA($F$4:$F$23),"",INDEX($D$4:$D$23,INT((ROW()-ROW($J$4))/COUNTA($F$4:$F$23)+1))&amp;"-"&amp;INDEX($F$4:$F$23,MOD(ROW()-ROW($J$4),COUNTA($F$4:$F$23))+1))</f>
        <v/>
      </c>
      <c r="K2948" t="str">
        <f>IF(ROW()-ROW($K$4)+1&gt;COUNTA($J$4:$J$5000)*COUNTA(TabPP[Players playing]),"",INDEX($J$4:$J$5000,INT((ROW()-ROW($K$4))/COUNTA(TabPP[Players playing])+1))&amp;"-"&amp;INDEX(TabPP[Players playing],MOD(ROW()-ROW($K$4),COUNTA(TabPP[Players playing]))+1))</f>
        <v>-P8-PP5</v>
      </c>
      <c r="L2948" t="str">
        <f t="shared" si="230"/>
        <v/>
      </c>
      <c r="M2948" t="str">
        <f t="shared" si="231"/>
        <v/>
      </c>
      <c r="N2948" t="str">
        <f t="shared" si="232"/>
        <v/>
      </c>
      <c r="O2948" t="str">
        <f t="array" ref="O2948">IFERROR(INDEX($L$4:$L$5000,_xlfn.AGGREGATE(15,6,IF($L$4:$L$5000&lt;&gt;"",ROW($L$4:$L$5000)-ROW($L$4)+1,NA()),ROWS($O$4:O2948))),"")</f>
        <v/>
      </c>
      <c r="P2948" t="str">
        <f>IF(O2948="","",IF(INDEX(TabPlayer2[Players],MATCH(P2947,TabPlayer2[Players],0)+1)="",$B$4,INDEX(TabPlayer2[Players],MATCH(P2947,TabPlayer2[Players],0)+1)))</f>
        <v/>
      </c>
      <c r="Q2948" t="str">
        <f t="shared" ref="Q2948:Q3011" si="234">IF(O2948="","",M2948&amp;"-"&amp;N2948&amp;"-"&amp;P2948)</f>
        <v/>
      </c>
      <c r="R2948" t="str">
        <f>IF(TabResults[[#This Row],[Games-Periods-Players]]="","",1)</f>
        <v/>
      </c>
    </row>
    <row r="2949" spans="10:18" hidden="1" x14ac:dyDescent="0.25">
      <c r="J2949" s="11" t="str">
        <f t="shared" si="233"/>
        <v/>
      </c>
      <c r="K2949" t="str">
        <f>IF(ROW()-ROW($K$4)+1&gt;COUNTA($J$4:$J$5000)*COUNTA(TabPP[Players playing]),"",INDEX($J$4:$J$5000,INT((ROW()-ROW($K$4))/COUNTA(TabPP[Players playing])+1))&amp;"-"&amp;INDEX(TabPP[Players playing],MOD(ROW()-ROW($K$4),COUNTA(TabPP[Players playing]))+1))</f>
        <v>-P8-</v>
      </c>
      <c r="L2949" t="str">
        <f t="shared" ref="L2949:L3012" si="235">IF(LEN(K2949)&gt;=9,K2949,"")</f>
        <v/>
      </c>
      <c r="M2949" t="str">
        <f t="shared" ref="M2949:M3012" si="236">TRIM(LEFT(SUBSTITUTE(O2949,"-",REPT(" ",LEN(O2949))),LEN(O2949)))</f>
        <v/>
      </c>
      <c r="N2949" t="str">
        <f t="shared" ref="N2949:N3012" si="237">TRIM(MID(SUBSTITUTE(O2949,"-",REPT(" ",LEN(O2949))),(2-1)*LEN(O2949)+1,LEN(O2949)))</f>
        <v/>
      </c>
      <c r="O2949" t="str">
        <f t="array" ref="O2949">IFERROR(INDEX($L$4:$L$5000,_xlfn.AGGREGATE(15,6,IF($L$4:$L$5000&lt;&gt;"",ROW($L$4:$L$5000)-ROW($L$4)+1,NA()),ROWS($O$4:O2949))),"")</f>
        <v/>
      </c>
      <c r="P2949" t="str">
        <f>IF(O2949="","",IF(INDEX(TabPlayer2[Players],MATCH(P2948,TabPlayer2[Players],0)+1)="",$B$4,INDEX(TabPlayer2[Players],MATCH(P2948,TabPlayer2[Players],0)+1)))</f>
        <v/>
      </c>
      <c r="Q2949" t="str">
        <f t="shared" si="234"/>
        <v/>
      </c>
      <c r="R2949" t="str">
        <f>IF(TabResults[[#This Row],[Games-Periods-Players]]="","",1)</f>
        <v/>
      </c>
    </row>
    <row r="2950" spans="10:18" hidden="1" x14ac:dyDescent="0.25">
      <c r="J2950" s="11" t="str">
        <f t="shared" si="233"/>
        <v/>
      </c>
      <c r="K2950" t="str">
        <f>IF(ROW()-ROW($K$4)+1&gt;COUNTA($J$4:$J$5000)*COUNTA(TabPP[Players playing]),"",INDEX($J$4:$J$5000,INT((ROW()-ROW($K$4))/COUNTA(TabPP[Players playing])+1))&amp;"-"&amp;INDEX(TabPP[Players playing],MOD(ROW()-ROW($K$4),COUNTA(TabPP[Players playing]))+1))</f>
        <v>-P8-</v>
      </c>
      <c r="L2950" t="str">
        <f t="shared" si="235"/>
        <v/>
      </c>
      <c r="M2950" t="str">
        <f t="shared" si="236"/>
        <v/>
      </c>
      <c r="N2950" t="str">
        <f t="shared" si="237"/>
        <v/>
      </c>
      <c r="O2950" t="str">
        <f t="array" ref="O2950">IFERROR(INDEX($L$4:$L$5000,_xlfn.AGGREGATE(15,6,IF($L$4:$L$5000&lt;&gt;"",ROW($L$4:$L$5000)-ROW($L$4)+1,NA()),ROWS($O$4:O2950))),"")</f>
        <v/>
      </c>
      <c r="P2950" t="str">
        <f>IF(O2950="","",IF(INDEX(TabPlayer2[Players],MATCH(P2949,TabPlayer2[Players],0)+1)="",$B$4,INDEX(TabPlayer2[Players],MATCH(P2949,TabPlayer2[Players],0)+1)))</f>
        <v/>
      </c>
      <c r="Q2950" t="str">
        <f t="shared" si="234"/>
        <v/>
      </c>
      <c r="R2950" t="str">
        <f>IF(TabResults[[#This Row],[Games-Periods-Players]]="","",1)</f>
        <v/>
      </c>
    </row>
    <row r="2951" spans="10:18" hidden="1" x14ac:dyDescent="0.25">
      <c r="J2951" s="11" t="str">
        <f t="shared" si="233"/>
        <v/>
      </c>
      <c r="K2951" t="str">
        <f>IF(ROW()-ROW($K$4)+1&gt;COUNTA($J$4:$J$5000)*COUNTA(TabPP[Players playing]),"",INDEX($J$4:$J$5000,INT((ROW()-ROW($K$4))/COUNTA(TabPP[Players playing])+1))&amp;"-"&amp;INDEX(TabPP[Players playing],MOD(ROW()-ROW($K$4),COUNTA(TabPP[Players playing]))+1))</f>
        <v>-P8-</v>
      </c>
      <c r="L2951" t="str">
        <f t="shared" si="235"/>
        <v/>
      </c>
      <c r="M2951" t="str">
        <f t="shared" si="236"/>
        <v/>
      </c>
      <c r="N2951" t="str">
        <f t="shared" si="237"/>
        <v/>
      </c>
      <c r="O2951" t="str">
        <f t="array" ref="O2951">IFERROR(INDEX($L$4:$L$5000,_xlfn.AGGREGATE(15,6,IF($L$4:$L$5000&lt;&gt;"",ROW($L$4:$L$5000)-ROW($L$4)+1,NA()),ROWS($O$4:O2951))),"")</f>
        <v/>
      </c>
      <c r="P2951" t="str">
        <f>IF(O2951="","",IF(INDEX(TabPlayer2[Players],MATCH(P2950,TabPlayer2[Players],0)+1)="",$B$4,INDEX(TabPlayer2[Players],MATCH(P2950,TabPlayer2[Players],0)+1)))</f>
        <v/>
      </c>
      <c r="Q2951" t="str">
        <f t="shared" si="234"/>
        <v/>
      </c>
      <c r="R2951" t="str">
        <f>IF(TabResults[[#This Row],[Games-Periods-Players]]="","",1)</f>
        <v/>
      </c>
    </row>
    <row r="2952" spans="10:18" hidden="1" x14ac:dyDescent="0.25">
      <c r="J2952" s="11" t="str">
        <f t="shared" si="233"/>
        <v/>
      </c>
      <c r="K2952" t="str">
        <f>IF(ROW()-ROW($K$4)+1&gt;COUNTA($J$4:$J$5000)*COUNTA(TabPP[Players playing]),"",INDEX($J$4:$J$5000,INT((ROW()-ROW($K$4))/COUNTA(TabPP[Players playing])+1))&amp;"-"&amp;INDEX(TabPP[Players playing],MOD(ROW()-ROW($K$4),COUNTA(TabPP[Players playing]))+1))</f>
        <v>-P8-</v>
      </c>
      <c r="L2952" t="str">
        <f t="shared" si="235"/>
        <v/>
      </c>
      <c r="M2952" t="str">
        <f t="shared" si="236"/>
        <v/>
      </c>
      <c r="N2952" t="str">
        <f t="shared" si="237"/>
        <v/>
      </c>
      <c r="O2952" t="str">
        <f t="array" ref="O2952">IFERROR(INDEX($L$4:$L$5000,_xlfn.AGGREGATE(15,6,IF($L$4:$L$5000&lt;&gt;"",ROW($L$4:$L$5000)-ROW($L$4)+1,NA()),ROWS($O$4:O2952))),"")</f>
        <v/>
      </c>
      <c r="P2952" t="str">
        <f>IF(O2952="","",IF(INDEX(TabPlayer2[Players],MATCH(P2951,TabPlayer2[Players],0)+1)="",$B$4,INDEX(TabPlayer2[Players],MATCH(P2951,TabPlayer2[Players],0)+1)))</f>
        <v/>
      </c>
      <c r="Q2952" t="str">
        <f t="shared" si="234"/>
        <v/>
      </c>
      <c r="R2952" t="str">
        <f>IF(TabResults[[#This Row],[Games-Periods-Players]]="","",1)</f>
        <v/>
      </c>
    </row>
    <row r="2953" spans="10:18" hidden="1" x14ac:dyDescent="0.25">
      <c r="J2953" s="11" t="str">
        <f t="shared" si="233"/>
        <v/>
      </c>
      <c r="K2953" t="str">
        <f>IF(ROW()-ROW($K$4)+1&gt;COUNTA($J$4:$J$5000)*COUNTA(TabPP[Players playing]),"",INDEX($J$4:$J$5000,INT((ROW()-ROW($K$4))/COUNTA(TabPP[Players playing])+1))&amp;"-"&amp;INDEX(TabPP[Players playing],MOD(ROW()-ROW($K$4),COUNTA(TabPP[Players playing]))+1))</f>
        <v>-P8-</v>
      </c>
      <c r="L2953" t="str">
        <f t="shared" si="235"/>
        <v/>
      </c>
      <c r="M2953" t="str">
        <f t="shared" si="236"/>
        <v/>
      </c>
      <c r="N2953" t="str">
        <f t="shared" si="237"/>
        <v/>
      </c>
      <c r="O2953" t="str">
        <f t="array" ref="O2953">IFERROR(INDEX($L$4:$L$5000,_xlfn.AGGREGATE(15,6,IF($L$4:$L$5000&lt;&gt;"",ROW($L$4:$L$5000)-ROW($L$4)+1,NA()),ROWS($O$4:O2953))),"")</f>
        <v/>
      </c>
      <c r="P2953" t="str">
        <f>IF(O2953="","",IF(INDEX(TabPlayer2[Players],MATCH(P2952,TabPlayer2[Players],0)+1)="",$B$4,INDEX(TabPlayer2[Players],MATCH(P2952,TabPlayer2[Players],0)+1)))</f>
        <v/>
      </c>
      <c r="Q2953" t="str">
        <f t="shared" si="234"/>
        <v/>
      </c>
      <c r="R2953" t="str">
        <f>IF(TabResults[[#This Row],[Games-Periods-Players]]="","",1)</f>
        <v/>
      </c>
    </row>
    <row r="2954" spans="10:18" hidden="1" x14ac:dyDescent="0.25">
      <c r="J2954" s="11" t="str">
        <f t="shared" si="233"/>
        <v/>
      </c>
      <c r="K2954" t="str">
        <f>IF(ROW()-ROW($K$4)+1&gt;COUNTA($J$4:$J$5000)*COUNTA(TabPP[Players playing]),"",INDEX($J$4:$J$5000,INT((ROW()-ROW($K$4))/COUNTA(TabPP[Players playing])+1))&amp;"-"&amp;INDEX(TabPP[Players playing],MOD(ROW()-ROW($K$4),COUNTA(TabPP[Players playing]))+1))</f>
        <v>-P8-</v>
      </c>
      <c r="L2954" t="str">
        <f t="shared" si="235"/>
        <v/>
      </c>
      <c r="M2954" t="str">
        <f t="shared" si="236"/>
        <v/>
      </c>
      <c r="N2954" t="str">
        <f t="shared" si="237"/>
        <v/>
      </c>
      <c r="O2954" t="str">
        <f t="array" ref="O2954">IFERROR(INDEX($L$4:$L$5000,_xlfn.AGGREGATE(15,6,IF($L$4:$L$5000&lt;&gt;"",ROW($L$4:$L$5000)-ROW($L$4)+1,NA()),ROWS($O$4:O2954))),"")</f>
        <v/>
      </c>
      <c r="P2954" t="str">
        <f>IF(O2954="","",IF(INDEX(TabPlayer2[Players],MATCH(P2953,TabPlayer2[Players],0)+1)="",$B$4,INDEX(TabPlayer2[Players],MATCH(P2953,TabPlayer2[Players],0)+1)))</f>
        <v/>
      </c>
      <c r="Q2954" t="str">
        <f t="shared" si="234"/>
        <v/>
      </c>
      <c r="R2954" t="str">
        <f>IF(TabResults[[#This Row],[Games-Periods-Players]]="","",1)</f>
        <v/>
      </c>
    </row>
    <row r="2955" spans="10:18" hidden="1" x14ac:dyDescent="0.25">
      <c r="J2955" s="11" t="str">
        <f t="shared" si="233"/>
        <v/>
      </c>
      <c r="K2955" t="str">
        <f>IF(ROW()-ROW($K$4)+1&gt;COUNTA($J$4:$J$5000)*COUNTA(TabPP[Players playing]),"",INDEX($J$4:$J$5000,INT((ROW()-ROW($K$4))/COUNTA(TabPP[Players playing])+1))&amp;"-"&amp;INDEX(TabPP[Players playing],MOD(ROW()-ROW($K$4),COUNTA(TabPP[Players playing]))+1))</f>
        <v>-P8-</v>
      </c>
      <c r="L2955" t="str">
        <f t="shared" si="235"/>
        <v/>
      </c>
      <c r="M2955" t="str">
        <f t="shared" si="236"/>
        <v/>
      </c>
      <c r="N2955" t="str">
        <f t="shared" si="237"/>
        <v/>
      </c>
      <c r="O2955" t="str">
        <f t="array" ref="O2955">IFERROR(INDEX($L$4:$L$5000,_xlfn.AGGREGATE(15,6,IF($L$4:$L$5000&lt;&gt;"",ROW($L$4:$L$5000)-ROW($L$4)+1,NA()),ROWS($O$4:O2955))),"")</f>
        <v/>
      </c>
      <c r="P2955" t="str">
        <f>IF(O2955="","",IF(INDEX(TabPlayer2[Players],MATCH(P2954,TabPlayer2[Players],0)+1)="",$B$4,INDEX(TabPlayer2[Players],MATCH(P2954,TabPlayer2[Players],0)+1)))</f>
        <v/>
      </c>
      <c r="Q2955" t="str">
        <f t="shared" si="234"/>
        <v/>
      </c>
      <c r="R2955" t="str">
        <f>IF(TabResults[[#This Row],[Games-Periods-Players]]="","",1)</f>
        <v/>
      </c>
    </row>
    <row r="2956" spans="10:18" hidden="1" x14ac:dyDescent="0.25">
      <c r="J2956" s="11" t="str">
        <f t="shared" si="233"/>
        <v/>
      </c>
      <c r="K2956" t="str">
        <f>IF(ROW()-ROW($K$4)+1&gt;COUNTA($J$4:$J$5000)*COUNTA(TabPP[Players playing]),"",INDEX($J$4:$J$5000,INT((ROW()-ROW($K$4))/COUNTA(TabPP[Players playing])+1))&amp;"-"&amp;INDEX(TabPP[Players playing],MOD(ROW()-ROW($K$4),COUNTA(TabPP[Players playing]))+1))</f>
        <v>-P8-</v>
      </c>
      <c r="L2956" t="str">
        <f t="shared" si="235"/>
        <v/>
      </c>
      <c r="M2956" t="str">
        <f t="shared" si="236"/>
        <v/>
      </c>
      <c r="N2956" t="str">
        <f t="shared" si="237"/>
        <v/>
      </c>
      <c r="O2956" t="str">
        <f t="array" ref="O2956">IFERROR(INDEX($L$4:$L$5000,_xlfn.AGGREGATE(15,6,IF($L$4:$L$5000&lt;&gt;"",ROW($L$4:$L$5000)-ROW($L$4)+1,NA()),ROWS($O$4:O2956))),"")</f>
        <v/>
      </c>
      <c r="P2956" t="str">
        <f>IF(O2956="","",IF(INDEX(TabPlayer2[Players],MATCH(P2955,TabPlayer2[Players],0)+1)="",$B$4,INDEX(TabPlayer2[Players],MATCH(P2955,TabPlayer2[Players],0)+1)))</f>
        <v/>
      </c>
      <c r="Q2956" t="str">
        <f t="shared" si="234"/>
        <v/>
      </c>
      <c r="R2956" t="str">
        <f>IF(TabResults[[#This Row],[Games-Periods-Players]]="","",1)</f>
        <v/>
      </c>
    </row>
    <row r="2957" spans="10:18" hidden="1" x14ac:dyDescent="0.25">
      <c r="J2957" s="11" t="str">
        <f t="shared" si="233"/>
        <v/>
      </c>
      <c r="K2957" t="str">
        <f>IF(ROW()-ROW($K$4)+1&gt;COUNTA($J$4:$J$5000)*COUNTA(TabPP[Players playing]),"",INDEX($J$4:$J$5000,INT((ROW()-ROW($K$4))/COUNTA(TabPP[Players playing])+1))&amp;"-"&amp;INDEX(TabPP[Players playing],MOD(ROW()-ROW($K$4),COUNTA(TabPP[Players playing]))+1))</f>
        <v>-P8-</v>
      </c>
      <c r="L2957" t="str">
        <f t="shared" si="235"/>
        <v/>
      </c>
      <c r="M2957" t="str">
        <f t="shared" si="236"/>
        <v/>
      </c>
      <c r="N2957" t="str">
        <f t="shared" si="237"/>
        <v/>
      </c>
      <c r="O2957" t="str">
        <f t="array" ref="O2957">IFERROR(INDEX($L$4:$L$5000,_xlfn.AGGREGATE(15,6,IF($L$4:$L$5000&lt;&gt;"",ROW($L$4:$L$5000)-ROW($L$4)+1,NA()),ROWS($O$4:O2957))),"")</f>
        <v/>
      </c>
      <c r="P2957" t="str">
        <f>IF(O2957="","",IF(INDEX(TabPlayer2[Players],MATCH(P2956,TabPlayer2[Players],0)+1)="",$B$4,INDEX(TabPlayer2[Players],MATCH(P2956,TabPlayer2[Players],0)+1)))</f>
        <v/>
      </c>
      <c r="Q2957" t="str">
        <f t="shared" si="234"/>
        <v/>
      </c>
      <c r="R2957" t="str">
        <f>IF(TabResults[[#This Row],[Games-Periods-Players]]="","",1)</f>
        <v/>
      </c>
    </row>
    <row r="2958" spans="10:18" hidden="1" x14ac:dyDescent="0.25">
      <c r="J2958" s="11" t="str">
        <f t="shared" si="233"/>
        <v/>
      </c>
      <c r="K2958" t="str">
        <f>IF(ROW()-ROW($K$4)+1&gt;COUNTA($J$4:$J$5000)*COUNTA(TabPP[Players playing]),"",INDEX($J$4:$J$5000,INT((ROW()-ROW($K$4))/COUNTA(TabPP[Players playing])+1))&amp;"-"&amp;INDEX(TabPP[Players playing],MOD(ROW()-ROW($K$4),COUNTA(TabPP[Players playing]))+1))</f>
        <v>-P8-</v>
      </c>
      <c r="L2958" t="str">
        <f t="shared" si="235"/>
        <v/>
      </c>
      <c r="M2958" t="str">
        <f t="shared" si="236"/>
        <v/>
      </c>
      <c r="N2958" t="str">
        <f t="shared" si="237"/>
        <v/>
      </c>
      <c r="O2958" t="str">
        <f t="array" ref="O2958">IFERROR(INDEX($L$4:$L$5000,_xlfn.AGGREGATE(15,6,IF($L$4:$L$5000&lt;&gt;"",ROW($L$4:$L$5000)-ROW($L$4)+1,NA()),ROWS($O$4:O2958))),"")</f>
        <v/>
      </c>
      <c r="P2958" t="str">
        <f>IF(O2958="","",IF(INDEX(TabPlayer2[Players],MATCH(P2957,TabPlayer2[Players],0)+1)="",$B$4,INDEX(TabPlayer2[Players],MATCH(P2957,TabPlayer2[Players],0)+1)))</f>
        <v/>
      </c>
      <c r="Q2958" t="str">
        <f t="shared" si="234"/>
        <v/>
      </c>
      <c r="R2958" t="str">
        <f>IF(TabResults[[#This Row],[Games-Periods-Players]]="","",1)</f>
        <v/>
      </c>
    </row>
    <row r="2959" spans="10:18" hidden="1" x14ac:dyDescent="0.25">
      <c r="J2959" s="11" t="str">
        <f t="shared" si="233"/>
        <v/>
      </c>
      <c r="K2959" t="str">
        <f>IF(ROW()-ROW($K$4)+1&gt;COUNTA($J$4:$J$5000)*COUNTA(TabPP[Players playing]),"",INDEX($J$4:$J$5000,INT((ROW()-ROW($K$4))/COUNTA(TabPP[Players playing])+1))&amp;"-"&amp;INDEX(TabPP[Players playing],MOD(ROW()-ROW($K$4),COUNTA(TabPP[Players playing]))+1))</f>
        <v>-P8-</v>
      </c>
      <c r="L2959" t="str">
        <f t="shared" si="235"/>
        <v/>
      </c>
      <c r="M2959" t="str">
        <f t="shared" si="236"/>
        <v/>
      </c>
      <c r="N2959" t="str">
        <f t="shared" si="237"/>
        <v/>
      </c>
      <c r="O2959" t="str">
        <f t="array" ref="O2959">IFERROR(INDEX($L$4:$L$5000,_xlfn.AGGREGATE(15,6,IF($L$4:$L$5000&lt;&gt;"",ROW($L$4:$L$5000)-ROW($L$4)+1,NA()),ROWS($O$4:O2959))),"")</f>
        <v/>
      </c>
      <c r="P2959" t="str">
        <f>IF(O2959="","",IF(INDEX(TabPlayer2[Players],MATCH(P2958,TabPlayer2[Players],0)+1)="",$B$4,INDEX(TabPlayer2[Players],MATCH(P2958,TabPlayer2[Players],0)+1)))</f>
        <v/>
      </c>
      <c r="Q2959" t="str">
        <f t="shared" si="234"/>
        <v/>
      </c>
      <c r="R2959" t="str">
        <f>IF(TabResults[[#This Row],[Games-Periods-Players]]="","",1)</f>
        <v/>
      </c>
    </row>
    <row r="2960" spans="10:18" hidden="1" x14ac:dyDescent="0.25">
      <c r="J2960" s="11" t="str">
        <f t="shared" si="233"/>
        <v/>
      </c>
      <c r="K2960" t="str">
        <f>IF(ROW()-ROW($K$4)+1&gt;COUNTA($J$4:$J$5000)*COUNTA(TabPP[Players playing]),"",INDEX($J$4:$J$5000,INT((ROW()-ROW($K$4))/COUNTA(TabPP[Players playing])+1))&amp;"-"&amp;INDEX(TabPP[Players playing],MOD(ROW()-ROW($K$4),COUNTA(TabPP[Players playing]))+1))</f>
        <v>-P8-</v>
      </c>
      <c r="L2960" t="str">
        <f t="shared" si="235"/>
        <v/>
      </c>
      <c r="M2960" t="str">
        <f t="shared" si="236"/>
        <v/>
      </c>
      <c r="N2960" t="str">
        <f t="shared" si="237"/>
        <v/>
      </c>
      <c r="O2960" t="str">
        <f t="array" ref="O2960">IFERROR(INDEX($L$4:$L$5000,_xlfn.AGGREGATE(15,6,IF($L$4:$L$5000&lt;&gt;"",ROW($L$4:$L$5000)-ROW($L$4)+1,NA()),ROWS($O$4:O2960))),"")</f>
        <v/>
      </c>
      <c r="P2960" t="str">
        <f>IF(O2960="","",IF(INDEX(TabPlayer2[Players],MATCH(P2959,TabPlayer2[Players],0)+1)="",$B$4,INDEX(TabPlayer2[Players],MATCH(P2959,TabPlayer2[Players],0)+1)))</f>
        <v/>
      </c>
      <c r="Q2960" t="str">
        <f t="shared" si="234"/>
        <v/>
      </c>
      <c r="R2960" t="str">
        <f>IF(TabResults[[#This Row],[Games-Periods-Players]]="","",1)</f>
        <v/>
      </c>
    </row>
    <row r="2961" spans="10:18" hidden="1" x14ac:dyDescent="0.25">
      <c r="J2961" s="11" t="str">
        <f t="shared" si="233"/>
        <v/>
      </c>
      <c r="K2961" t="str">
        <f>IF(ROW()-ROW($K$4)+1&gt;COUNTA($J$4:$J$5000)*COUNTA(TabPP[Players playing]),"",INDEX($J$4:$J$5000,INT((ROW()-ROW($K$4))/COUNTA(TabPP[Players playing])+1))&amp;"-"&amp;INDEX(TabPP[Players playing],MOD(ROW()-ROW($K$4),COUNTA(TabPP[Players playing]))+1))</f>
        <v>-P8-</v>
      </c>
      <c r="L2961" t="str">
        <f t="shared" si="235"/>
        <v/>
      </c>
      <c r="M2961" t="str">
        <f t="shared" si="236"/>
        <v/>
      </c>
      <c r="N2961" t="str">
        <f t="shared" si="237"/>
        <v/>
      </c>
      <c r="O2961" t="str">
        <f t="array" ref="O2961">IFERROR(INDEX($L$4:$L$5000,_xlfn.AGGREGATE(15,6,IF($L$4:$L$5000&lt;&gt;"",ROW($L$4:$L$5000)-ROW($L$4)+1,NA()),ROWS($O$4:O2961))),"")</f>
        <v/>
      </c>
      <c r="P2961" t="str">
        <f>IF(O2961="","",IF(INDEX(TabPlayer2[Players],MATCH(P2960,TabPlayer2[Players],0)+1)="",$B$4,INDEX(TabPlayer2[Players],MATCH(P2960,TabPlayer2[Players],0)+1)))</f>
        <v/>
      </c>
      <c r="Q2961" t="str">
        <f t="shared" si="234"/>
        <v/>
      </c>
      <c r="R2961" t="str">
        <f>IF(TabResults[[#This Row],[Games-Periods-Players]]="","",1)</f>
        <v/>
      </c>
    </row>
    <row r="2962" spans="10:18" hidden="1" x14ac:dyDescent="0.25">
      <c r="J2962" s="11" t="str">
        <f t="shared" si="233"/>
        <v/>
      </c>
      <c r="K2962" t="str">
        <f>IF(ROW()-ROW($K$4)+1&gt;COUNTA($J$4:$J$5000)*COUNTA(TabPP[Players playing]),"",INDEX($J$4:$J$5000,INT((ROW()-ROW($K$4))/COUNTA(TabPP[Players playing])+1))&amp;"-"&amp;INDEX(TabPP[Players playing],MOD(ROW()-ROW($K$4),COUNTA(TabPP[Players playing]))+1))</f>
        <v>-P8-</v>
      </c>
      <c r="L2962" t="str">
        <f t="shared" si="235"/>
        <v/>
      </c>
      <c r="M2962" t="str">
        <f t="shared" si="236"/>
        <v/>
      </c>
      <c r="N2962" t="str">
        <f t="shared" si="237"/>
        <v/>
      </c>
      <c r="O2962" t="str">
        <f t="array" ref="O2962">IFERROR(INDEX($L$4:$L$5000,_xlfn.AGGREGATE(15,6,IF($L$4:$L$5000&lt;&gt;"",ROW($L$4:$L$5000)-ROW($L$4)+1,NA()),ROWS($O$4:O2962))),"")</f>
        <v/>
      </c>
      <c r="P2962" t="str">
        <f>IF(O2962="","",IF(INDEX(TabPlayer2[Players],MATCH(P2961,TabPlayer2[Players],0)+1)="",$B$4,INDEX(TabPlayer2[Players],MATCH(P2961,TabPlayer2[Players],0)+1)))</f>
        <v/>
      </c>
      <c r="Q2962" t="str">
        <f t="shared" si="234"/>
        <v/>
      </c>
      <c r="R2962" t="str">
        <f>IF(TabResults[[#This Row],[Games-Periods-Players]]="","",1)</f>
        <v/>
      </c>
    </row>
    <row r="2963" spans="10:18" hidden="1" x14ac:dyDescent="0.25">
      <c r="J2963" s="11" t="str">
        <f t="shared" si="233"/>
        <v/>
      </c>
      <c r="K2963" t="str">
        <f>IF(ROW()-ROW($K$4)+1&gt;COUNTA($J$4:$J$5000)*COUNTA(TabPP[Players playing]),"",INDEX($J$4:$J$5000,INT((ROW()-ROW($K$4))/COUNTA(TabPP[Players playing])+1))&amp;"-"&amp;INDEX(TabPP[Players playing],MOD(ROW()-ROW($K$4),COUNTA(TabPP[Players playing]))+1))</f>
        <v>-P8-</v>
      </c>
      <c r="L2963" t="str">
        <f t="shared" si="235"/>
        <v/>
      </c>
      <c r="M2963" t="str">
        <f t="shared" si="236"/>
        <v/>
      </c>
      <c r="N2963" t="str">
        <f t="shared" si="237"/>
        <v/>
      </c>
      <c r="O2963" t="str">
        <f t="array" ref="O2963">IFERROR(INDEX($L$4:$L$5000,_xlfn.AGGREGATE(15,6,IF($L$4:$L$5000&lt;&gt;"",ROW($L$4:$L$5000)-ROW($L$4)+1,NA()),ROWS($O$4:O2963))),"")</f>
        <v/>
      </c>
      <c r="P2963" t="str">
        <f>IF(O2963="","",IF(INDEX(TabPlayer2[Players],MATCH(P2962,TabPlayer2[Players],0)+1)="",$B$4,INDEX(TabPlayer2[Players],MATCH(P2962,TabPlayer2[Players],0)+1)))</f>
        <v/>
      </c>
      <c r="Q2963" t="str">
        <f t="shared" si="234"/>
        <v/>
      </c>
      <c r="R2963" t="str">
        <f>IF(TabResults[[#This Row],[Games-Periods-Players]]="","",1)</f>
        <v/>
      </c>
    </row>
    <row r="2964" spans="10:18" hidden="1" x14ac:dyDescent="0.25">
      <c r="J2964" s="11" t="str">
        <f t="shared" si="233"/>
        <v/>
      </c>
      <c r="K2964" t="str">
        <f>IF(ROW()-ROW($K$4)+1&gt;COUNTA($J$4:$J$5000)*COUNTA(TabPP[Players playing]),"",INDEX($J$4:$J$5000,INT((ROW()-ROW($K$4))/COUNTA(TabPP[Players playing])+1))&amp;"-"&amp;INDEX(TabPP[Players playing],MOD(ROW()-ROW($K$4),COUNTA(TabPP[Players playing]))+1))</f>
        <v>-P9-PP1</v>
      </c>
      <c r="L2964" t="str">
        <f t="shared" si="235"/>
        <v/>
      </c>
      <c r="M2964" t="str">
        <f t="shared" si="236"/>
        <v/>
      </c>
      <c r="N2964" t="str">
        <f t="shared" si="237"/>
        <v/>
      </c>
      <c r="O2964" t="str">
        <f t="array" ref="O2964">IFERROR(INDEX($L$4:$L$5000,_xlfn.AGGREGATE(15,6,IF($L$4:$L$5000&lt;&gt;"",ROW($L$4:$L$5000)-ROW($L$4)+1,NA()),ROWS($O$4:O2964))),"")</f>
        <v/>
      </c>
      <c r="P2964" t="str">
        <f>IF(O2964="","",IF(INDEX(TabPlayer2[Players],MATCH(P2963,TabPlayer2[Players],0)+1)="",$B$4,INDEX(TabPlayer2[Players],MATCH(P2963,TabPlayer2[Players],0)+1)))</f>
        <v/>
      </c>
      <c r="Q2964" t="str">
        <f t="shared" si="234"/>
        <v/>
      </c>
      <c r="R2964" t="str">
        <f>IF(TabResults[[#This Row],[Games-Periods-Players]]="","",1)</f>
        <v/>
      </c>
    </row>
    <row r="2965" spans="10:18" hidden="1" x14ac:dyDescent="0.25">
      <c r="J2965" s="11" t="str">
        <f t="shared" si="233"/>
        <v/>
      </c>
      <c r="K2965" t="str">
        <f>IF(ROW()-ROW($K$4)+1&gt;COUNTA($J$4:$J$5000)*COUNTA(TabPP[Players playing]),"",INDEX($J$4:$J$5000,INT((ROW()-ROW($K$4))/COUNTA(TabPP[Players playing])+1))&amp;"-"&amp;INDEX(TabPP[Players playing],MOD(ROW()-ROW($K$4),COUNTA(TabPP[Players playing]))+1))</f>
        <v>-P9-PP2</v>
      </c>
      <c r="L2965" t="str">
        <f t="shared" si="235"/>
        <v/>
      </c>
      <c r="M2965" t="str">
        <f t="shared" si="236"/>
        <v/>
      </c>
      <c r="N2965" t="str">
        <f t="shared" si="237"/>
        <v/>
      </c>
      <c r="O2965" t="str">
        <f t="array" ref="O2965">IFERROR(INDEX($L$4:$L$5000,_xlfn.AGGREGATE(15,6,IF($L$4:$L$5000&lt;&gt;"",ROW($L$4:$L$5000)-ROW($L$4)+1,NA()),ROWS($O$4:O2965))),"")</f>
        <v/>
      </c>
      <c r="P2965" t="str">
        <f>IF(O2965="","",IF(INDEX(TabPlayer2[Players],MATCH(P2964,TabPlayer2[Players],0)+1)="",$B$4,INDEX(TabPlayer2[Players],MATCH(P2964,TabPlayer2[Players],0)+1)))</f>
        <v/>
      </c>
      <c r="Q2965" t="str">
        <f t="shared" si="234"/>
        <v/>
      </c>
      <c r="R2965" t="str">
        <f>IF(TabResults[[#This Row],[Games-Periods-Players]]="","",1)</f>
        <v/>
      </c>
    </row>
    <row r="2966" spans="10:18" hidden="1" x14ac:dyDescent="0.25">
      <c r="J2966" s="11" t="str">
        <f t="shared" si="233"/>
        <v/>
      </c>
      <c r="K2966" t="str">
        <f>IF(ROW()-ROW($K$4)+1&gt;COUNTA($J$4:$J$5000)*COUNTA(TabPP[Players playing]),"",INDEX($J$4:$J$5000,INT((ROW()-ROW($K$4))/COUNTA(TabPP[Players playing])+1))&amp;"-"&amp;INDEX(TabPP[Players playing],MOD(ROW()-ROW($K$4),COUNTA(TabPP[Players playing]))+1))</f>
        <v>-P9-PP3</v>
      </c>
      <c r="L2966" t="str">
        <f t="shared" si="235"/>
        <v/>
      </c>
      <c r="M2966" t="str">
        <f t="shared" si="236"/>
        <v/>
      </c>
      <c r="N2966" t="str">
        <f t="shared" si="237"/>
        <v/>
      </c>
      <c r="O2966" t="str">
        <f t="array" ref="O2966">IFERROR(INDEX($L$4:$L$5000,_xlfn.AGGREGATE(15,6,IF($L$4:$L$5000&lt;&gt;"",ROW($L$4:$L$5000)-ROW($L$4)+1,NA()),ROWS($O$4:O2966))),"")</f>
        <v/>
      </c>
      <c r="P2966" t="str">
        <f>IF(O2966="","",IF(INDEX(TabPlayer2[Players],MATCH(P2965,TabPlayer2[Players],0)+1)="",$B$4,INDEX(TabPlayer2[Players],MATCH(P2965,TabPlayer2[Players],0)+1)))</f>
        <v/>
      </c>
      <c r="Q2966" t="str">
        <f t="shared" si="234"/>
        <v/>
      </c>
      <c r="R2966" t="str">
        <f>IF(TabResults[[#This Row],[Games-Periods-Players]]="","",1)</f>
        <v/>
      </c>
    </row>
    <row r="2967" spans="10:18" hidden="1" x14ac:dyDescent="0.25">
      <c r="J2967" s="11" t="str">
        <f t="shared" si="233"/>
        <v/>
      </c>
      <c r="K2967" t="str">
        <f>IF(ROW()-ROW($K$4)+1&gt;COUNTA($J$4:$J$5000)*COUNTA(TabPP[Players playing]),"",INDEX($J$4:$J$5000,INT((ROW()-ROW($K$4))/COUNTA(TabPP[Players playing])+1))&amp;"-"&amp;INDEX(TabPP[Players playing],MOD(ROW()-ROW($K$4),COUNTA(TabPP[Players playing]))+1))</f>
        <v>-P9-PP4</v>
      </c>
      <c r="L2967" t="str">
        <f t="shared" si="235"/>
        <v/>
      </c>
      <c r="M2967" t="str">
        <f t="shared" si="236"/>
        <v/>
      </c>
      <c r="N2967" t="str">
        <f t="shared" si="237"/>
        <v/>
      </c>
      <c r="O2967" t="str">
        <f t="array" ref="O2967">IFERROR(INDEX($L$4:$L$5000,_xlfn.AGGREGATE(15,6,IF($L$4:$L$5000&lt;&gt;"",ROW($L$4:$L$5000)-ROW($L$4)+1,NA()),ROWS($O$4:O2967))),"")</f>
        <v/>
      </c>
      <c r="P2967" t="str">
        <f>IF(O2967="","",IF(INDEX(TabPlayer2[Players],MATCH(P2966,TabPlayer2[Players],0)+1)="",$B$4,INDEX(TabPlayer2[Players],MATCH(P2966,TabPlayer2[Players],0)+1)))</f>
        <v/>
      </c>
      <c r="Q2967" t="str">
        <f t="shared" si="234"/>
        <v/>
      </c>
      <c r="R2967" t="str">
        <f>IF(TabResults[[#This Row],[Games-Periods-Players]]="","",1)</f>
        <v/>
      </c>
    </row>
    <row r="2968" spans="10:18" hidden="1" x14ac:dyDescent="0.25">
      <c r="J2968" s="11" t="str">
        <f t="shared" si="233"/>
        <v/>
      </c>
      <c r="K2968" t="str">
        <f>IF(ROW()-ROW($K$4)+1&gt;COUNTA($J$4:$J$5000)*COUNTA(TabPP[Players playing]),"",INDEX($J$4:$J$5000,INT((ROW()-ROW($K$4))/COUNTA(TabPP[Players playing])+1))&amp;"-"&amp;INDEX(TabPP[Players playing],MOD(ROW()-ROW($K$4),COUNTA(TabPP[Players playing]))+1))</f>
        <v>-P9-PP5</v>
      </c>
      <c r="L2968" t="str">
        <f t="shared" si="235"/>
        <v/>
      </c>
      <c r="M2968" t="str">
        <f t="shared" si="236"/>
        <v/>
      </c>
      <c r="N2968" t="str">
        <f t="shared" si="237"/>
        <v/>
      </c>
      <c r="O2968" t="str">
        <f t="array" ref="O2968">IFERROR(INDEX($L$4:$L$5000,_xlfn.AGGREGATE(15,6,IF($L$4:$L$5000&lt;&gt;"",ROW($L$4:$L$5000)-ROW($L$4)+1,NA()),ROWS($O$4:O2968))),"")</f>
        <v/>
      </c>
      <c r="P2968" t="str">
        <f>IF(O2968="","",IF(INDEX(TabPlayer2[Players],MATCH(P2967,TabPlayer2[Players],0)+1)="",$B$4,INDEX(TabPlayer2[Players],MATCH(P2967,TabPlayer2[Players],0)+1)))</f>
        <v/>
      </c>
      <c r="Q2968" t="str">
        <f t="shared" si="234"/>
        <v/>
      </c>
      <c r="R2968" t="str">
        <f>IF(TabResults[[#This Row],[Games-Periods-Players]]="","",1)</f>
        <v/>
      </c>
    </row>
    <row r="2969" spans="10:18" hidden="1" x14ac:dyDescent="0.25">
      <c r="J2969" s="11" t="str">
        <f t="shared" si="233"/>
        <v/>
      </c>
      <c r="K2969" t="str">
        <f>IF(ROW()-ROW($K$4)+1&gt;COUNTA($J$4:$J$5000)*COUNTA(TabPP[Players playing]),"",INDEX($J$4:$J$5000,INT((ROW()-ROW($K$4))/COUNTA(TabPP[Players playing])+1))&amp;"-"&amp;INDEX(TabPP[Players playing],MOD(ROW()-ROW($K$4),COUNTA(TabPP[Players playing]))+1))</f>
        <v>-P9-</v>
      </c>
      <c r="L2969" t="str">
        <f t="shared" si="235"/>
        <v/>
      </c>
      <c r="M2969" t="str">
        <f t="shared" si="236"/>
        <v/>
      </c>
      <c r="N2969" t="str">
        <f t="shared" si="237"/>
        <v/>
      </c>
      <c r="O2969" t="str">
        <f t="array" ref="O2969">IFERROR(INDEX($L$4:$L$5000,_xlfn.AGGREGATE(15,6,IF($L$4:$L$5000&lt;&gt;"",ROW($L$4:$L$5000)-ROW($L$4)+1,NA()),ROWS($O$4:O2969))),"")</f>
        <v/>
      </c>
      <c r="P2969" t="str">
        <f>IF(O2969="","",IF(INDEX(TabPlayer2[Players],MATCH(P2968,TabPlayer2[Players],0)+1)="",$B$4,INDEX(TabPlayer2[Players],MATCH(P2968,TabPlayer2[Players],0)+1)))</f>
        <v/>
      </c>
      <c r="Q2969" t="str">
        <f t="shared" si="234"/>
        <v/>
      </c>
      <c r="R2969" t="str">
        <f>IF(TabResults[[#This Row],[Games-Periods-Players]]="","",1)</f>
        <v/>
      </c>
    </row>
    <row r="2970" spans="10:18" hidden="1" x14ac:dyDescent="0.25">
      <c r="J2970" s="11" t="str">
        <f t="shared" si="233"/>
        <v/>
      </c>
      <c r="K2970" t="str">
        <f>IF(ROW()-ROW($K$4)+1&gt;COUNTA($J$4:$J$5000)*COUNTA(TabPP[Players playing]),"",INDEX($J$4:$J$5000,INT((ROW()-ROW($K$4))/COUNTA(TabPP[Players playing])+1))&amp;"-"&amp;INDEX(TabPP[Players playing],MOD(ROW()-ROW($K$4),COUNTA(TabPP[Players playing]))+1))</f>
        <v>-P9-</v>
      </c>
      <c r="L2970" t="str">
        <f t="shared" si="235"/>
        <v/>
      </c>
      <c r="M2970" t="str">
        <f t="shared" si="236"/>
        <v/>
      </c>
      <c r="N2970" t="str">
        <f t="shared" si="237"/>
        <v/>
      </c>
      <c r="O2970" t="str">
        <f t="array" ref="O2970">IFERROR(INDEX($L$4:$L$5000,_xlfn.AGGREGATE(15,6,IF($L$4:$L$5000&lt;&gt;"",ROW($L$4:$L$5000)-ROW($L$4)+1,NA()),ROWS($O$4:O2970))),"")</f>
        <v/>
      </c>
      <c r="P2970" t="str">
        <f>IF(O2970="","",IF(INDEX(TabPlayer2[Players],MATCH(P2969,TabPlayer2[Players],0)+1)="",$B$4,INDEX(TabPlayer2[Players],MATCH(P2969,TabPlayer2[Players],0)+1)))</f>
        <v/>
      </c>
      <c r="Q2970" t="str">
        <f t="shared" si="234"/>
        <v/>
      </c>
      <c r="R2970" t="str">
        <f>IF(TabResults[[#This Row],[Games-Periods-Players]]="","",1)</f>
        <v/>
      </c>
    </row>
    <row r="2971" spans="10:18" hidden="1" x14ac:dyDescent="0.25">
      <c r="J2971" s="11" t="str">
        <f t="shared" si="233"/>
        <v/>
      </c>
      <c r="K2971" t="str">
        <f>IF(ROW()-ROW($K$4)+1&gt;COUNTA($J$4:$J$5000)*COUNTA(TabPP[Players playing]),"",INDEX($J$4:$J$5000,INT((ROW()-ROW($K$4))/COUNTA(TabPP[Players playing])+1))&amp;"-"&amp;INDEX(TabPP[Players playing],MOD(ROW()-ROW($K$4),COUNTA(TabPP[Players playing]))+1))</f>
        <v>-P9-</v>
      </c>
      <c r="L2971" t="str">
        <f t="shared" si="235"/>
        <v/>
      </c>
      <c r="M2971" t="str">
        <f t="shared" si="236"/>
        <v/>
      </c>
      <c r="N2971" t="str">
        <f t="shared" si="237"/>
        <v/>
      </c>
      <c r="O2971" t="str">
        <f t="array" ref="O2971">IFERROR(INDEX($L$4:$L$5000,_xlfn.AGGREGATE(15,6,IF($L$4:$L$5000&lt;&gt;"",ROW($L$4:$L$5000)-ROW($L$4)+1,NA()),ROWS($O$4:O2971))),"")</f>
        <v/>
      </c>
      <c r="P2971" t="str">
        <f>IF(O2971="","",IF(INDEX(TabPlayer2[Players],MATCH(P2970,TabPlayer2[Players],0)+1)="",$B$4,INDEX(TabPlayer2[Players],MATCH(P2970,TabPlayer2[Players],0)+1)))</f>
        <v/>
      </c>
      <c r="Q2971" t="str">
        <f t="shared" si="234"/>
        <v/>
      </c>
      <c r="R2971" t="str">
        <f>IF(TabResults[[#This Row],[Games-Periods-Players]]="","",1)</f>
        <v/>
      </c>
    </row>
    <row r="2972" spans="10:18" hidden="1" x14ac:dyDescent="0.25">
      <c r="J2972" s="11" t="str">
        <f t="shared" si="233"/>
        <v/>
      </c>
      <c r="K2972" t="str">
        <f>IF(ROW()-ROW($K$4)+1&gt;COUNTA($J$4:$J$5000)*COUNTA(TabPP[Players playing]),"",INDEX($J$4:$J$5000,INT((ROW()-ROW($K$4))/COUNTA(TabPP[Players playing])+1))&amp;"-"&amp;INDEX(TabPP[Players playing],MOD(ROW()-ROW($K$4),COUNTA(TabPP[Players playing]))+1))</f>
        <v>-P9-</v>
      </c>
      <c r="L2972" t="str">
        <f t="shared" si="235"/>
        <v/>
      </c>
      <c r="M2972" t="str">
        <f t="shared" si="236"/>
        <v/>
      </c>
      <c r="N2972" t="str">
        <f t="shared" si="237"/>
        <v/>
      </c>
      <c r="O2972" t="str">
        <f t="array" ref="O2972">IFERROR(INDEX($L$4:$L$5000,_xlfn.AGGREGATE(15,6,IF($L$4:$L$5000&lt;&gt;"",ROW($L$4:$L$5000)-ROW($L$4)+1,NA()),ROWS($O$4:O2972))),"")</f>
        <v/>
      </c>
      <c r="P2972" t="str">
        <f>IF(O2972="","",IF(INDEX(TabPlayer2[Players],MATCH(P2971,TabPlayer2[Players],0)+1)="",$B$4,INDEX(TabPlayer2[Players],MATCH(P2971,TabPlayer2[Players],0)+1)))</f>
        <v/>
      </c>
      <c r="Q2972" t="str">
        <f t="shared" si="234"/>
        <v/>
      </c>
      <c r="R2972" t="str">
        <f>IF(TabResults[[#This Row],[Games-Periods-Players]]="","",1)</f>
        <v/>
      </c>
    </row>
    <row r="2973" spans="10:18" hidden="1" x14ac:dyDescent="0.25">
      <c r="J2973" s="11" t="str">
        <f t="shared" si="233"/>
        <v/>
      </c>
      <c r="K2973" t="str">
        <f>IF(ROW()-ROW($K$4)+1&gt;COUNTA($J$4:$J$5000)*COUNTA(TabPP[Players playing]),"",INDEX($J$4:$J$5000,INT((ROW()-ROW($K$4))/COUNTA(TabPP[Players playing])+1))&amp;"-"&amp;INDEX(TabPP[Players playing],MOD(ROW()-ROW($K$4),COUNTA(TabPP[Players playing]))+1))</f>
        <v>-P9-</v>
      </c>
      <c r="L2973" t="str">
        <f t="shared" si="235"/>
        <v/>
      </c>
      <c r="M2973" t="str">
        <f t="shared" si="236"/>
        <v/>
      </c>
      <c r="N2973" t="str">
        <f t="shared" si="237"/>
        <v/>
      </c>
      <c r="O2973" t="str">
        <f t="array" ref="O2973">IFERROR(INDEX($L$4:$L$5000,_xlfn.AGGREGATE(15,6,IF($L$4:$L$5000&lt;&gt;"",ROW($L$4:$L$5000)-ROW($L$4)+1,NA()),ROWS($O$4:O2973))),"")</f>
        <v/>
      </c>
      <c r="P2973" t="str">
        <f>IF(O2973="","",IF(INDEX(TabPlayer2[Players],MATCH(P2972,TabPlayer2[Players],0)+1)="",$B$4,INDEX(TabPlayer2[Players],MATCH(P2972,TabPlayer2[Players],0)+1)))</f>
        <v/>
      </c>
      <c r="Q2973" t="str">
        <f t="shared" si="234"/>
        <v/>
      </c>
      <c r="R2973" t="str">
        <f>IF(TabResults[[#This Row],[Games-Periods-Players]]="","",1)</f>
        <v/>
      </c>
    </row>
    <row r="2974" spans="10:18" hidden="1" x14ac:dyDescent="0.25">
      <c r="J2974" s="11" t="str">
        <f t="shared" si="233"/>
        <v/>
      </c>
      <c r="K2974" t="str">
        <f>IF(ROW()-ROW($K$4)+1&gt;COUNTA($J$4:$J$5000)*COUNTA(TabPP[Players playing]),"",INDEX($J$4:$J$5000,INT((ROW()-ROW($K$4))/COUNTA(TabPP[Players playing])+1))&amp;"-"&amp;INDEX(TabPP[Players playing],MOD(ROW()-ROW($K$4),COUNTA(TabPP[Players playing]))+1))</f>
        <v>-P9-</v>
      </c>
      <c r="L2974" t="str">
        <f t="shared" si="235"/>
        <v/>
      </c>
      <c r="M2974" t="str">
        <f t="shared" si="236"/>
        <v/>
      </c>
      <c r="N2974" t="str">
        <f t="shared" si="237"/>
        <v/>
      </c>
      <c r="O2974" t="str">
        <f t="array" ref="O2974">IFERROR(INDEX($L$4:$L$5000,_xlfn.AGGREGATE(15,6,IF($L$4:$L$5000&lt;&gt;"",ROW($L$4:$L$5000)-ROW($L$4)+1,NA()),ROWS($O$4:O2974))),"")</f>
        <v/>
      </c>
      <c r="P2974" t="str">
        <f>IF(O2974="","",IF(INDEX(TabPlayer2[Players],MATCH(P2973,TabPlayer2[Players],0)+1)="",$B$4,INDEX(TabPlayer2[Players],MATCH(P2973,TabPlayer2[Players],0)+1)))</f>
        <v/>
      </c>
      <c r="Q2974" t="str">
        <f t="shared" si="234"/>
        <v/>
      </c>
      <c r="R2974" t="str">
        <f>IF(TabResults[[#This Row],[Games-Periods-Players]]="","",1)</f>
        <v/>
      </c>
    </row>
    <row r="2975" spans="10:18" hidden="1" x14ac:dyDescent="0.25">
      <c r="J2975" s="11" t="str">
        <f t="shared" si="233"/>
        <v/>
      </c>
      <c r="K2975" t="str">
        <f>IF(ROW()-ROW($K$4)+1&gt;COUNTA($J$4:$J$5000)*COUNTA(TabPP[Players playing]),"",INDEX($J$4:$J$5000,INT((ROW()-ROW($K$4))/COUNTA(TabPP[Players playing])+1))&amp;"-"&amp;INDEX(TabPP[Players playing],MOD(ROW()-ROW($K$4),COUNTA(TabPP[Players playing]))+1))</f>
        <v>-P9-</v>
      </c>
      <c r="L2975" t="str">
        <f t="shared" si="235"/>
        <v/>
      </c>
      <c r="M2975" t="str">
        <f t="shared" si="236"/>
        <v/>
      </c>
      <c r="N2975" t="str">
        <f t="shared" si="237"/>
        <v/>
      </c>
      <c r="O2975" t="str">
        <f t="array" ref="O2975">IFERROR(INDEX($L$4:$L$5000,_xlfn.AGGREGATE(15,6,IF($L$4:$L$5000&lt;&gt;"",ROW($L$4:$L$5000)-ROW($L$4)+1,NA()),ROWS($O$4:O2975))),"")</f>
        <v/>
      </c>
      <c r="P2975" t="str">
        <f>IF(O2975="","",IF(INDEX(TabPlayer2[Players],MATCH(P2974,TabPlayer2[Players],0)+1)="",$B$4,INDEX(TabPlayer2[Players],MATCH(P2974,TabPlayer2[Players],0)+1)))</f>
        <v/>
      </c>
      <c r="Q2975" t="str">
        <f t="shared" si="234"/>
        <v/>
      </c>
      <c r="R2975" t="str">
        <f>IF(TabResults[[#This Row],[Games-Periods-Players]]="","",1)</f>
        <v/>
      </c>
    </row>
    <row r="2976" spans="10:18" hidden="1" x14ac:dyDescent="0.25">
      <c r="J2976" s="11" t="str">
        <f t="shared" si="233"/>
        <v/>
      </c>
      <c r="K2976" t="str">
        <f>IF(ROW()-ROW($K$4)+1&gt;COUNTA($J$4:$J$5000)*COUNTA(TabPP[Players playing]),"",INDEX($J$4:$J$5000,INT((ROW()-ROW($K$4))/COUNTA(TabPP[Players playing])+1))&amp;"-"&amp;INDEX(TabPP[Players playing],MOD(ROW()-ROW($K$4),COUNTA(TabPP[Players playing]))+1))</f>
        <v>-P9-</v>
      </c>
      <c r="L2976" t="str">
        <f t="shared" si="235"/>
        <v/>
      </c>
      <c r="M2976" t="str">
        <f t="shared" si="236"/>
        <v/>
      </c>
      <c r="N2976" t="str">
        <f t="shared" si="237"/>
        <v/>
      </c>
      <c r="O2976" t="str">
        <f t="array" ref="O2976">IFERROR(INDEX($L$4:$L$5000,_xlfn.AGGREGATE(15,6,IF($L$4:$L$5000&lt;&gt;"",ROW($L$4:$L$5000)-ROW($L$4)+1,NA()),ROWS($O$4:O2976))),"")</f>
        <v/>
      </c>
      <c r="P2976" t="str">
        <f>IF(O2976="","",IF(INDEX(TabPlayer2[Players],MATCH(P2975,TabPlayer2[Players],0)+1)="",$B$4,INDEX(TabPlayer2[Players],MATCH(P2975,TabPlayer2[Players],0)+1)))</f>
        <v/>
      </c>
      <c r="Q2976" t="str">
        <f t="shared" si="234"/>
        <v/>
      </c>
      <c r="R2976" t="str">
        <f>IF(TabResults[[#This Row],[Games-Periods-Players]]="","",1)</f>
        <v/>
      </c>
    </row>
    <row r="2977" spans="10:18" hidden="1" x14ac:dyDescent="0.25">
      <c r="J2977" s="11" t="str">
        <f t="shared" si="233"/>
        <v/>
      </c>
      <c r="K2977" t="str">
        <f>IF(ROW()-ROW($K$4)+1&gt;COUNTA($J$4:$J$5000)*COUNTA(TabPP[Players playing]),"",INDEX($J$4:$J$5000,INT((ROW()-ROW($K$4))/COUNTA(TabPP[Players playing])+1))&amp;"-"&amp;INDEX(TabPP[Players playing],MOD(ROW()-ROW($K$4),COUNTA(TabPP[Players playing]))+1))</f>
        <v>-P9-</v>
      </c>
      <c r="L2977" t="str">
        <f t="shared" si="235"/>
        <v/>
      </c>
      <c r="M2977" t="str">
        <f t="shared" si="236"/>
        <v/>
      </c>
      <c r="N2977" t="str">
        <f t="shared" si="237"/>
        <v/>
      </c>
      <c r="O2977" t="str">
        <f t="array" ref="O2977">IFERROR(INDEX($L$4:$L$5000,_xlfn.AGGREGATE(15,6,IF($L$4:$L$5000&lt;&gt;"",ROW($L$4:$L$5000)-ROW($L$4)+1,NA()),ROWS($O$4:O2977))),"")</f>
        <v/>
      </c>
      <c r="P2977" t="str">
        <f>IF(O2977="","",IF(INDEX(TabPlayer2[Players],MATCH(P2976,TabPlayer2[Players],0)+1)="",$B$4,INDEX(TabPlayer2[Players],MATCH(P2976,TabPlayer2[Players],0)+1)))</f>
        <v/>
      </c>
      <c r="Q2977" t="str">
        <f t="shared" si="234"/>
        <v/>
      </c>
      <c r="R2977" t="str">
        <f>IF(TabResults[[#This Row],[Games-Periods-Players]]="","",1)</f>
        <v/>
      </c>
    </row>
    <row r="2978" spans="10:18" hidden="1" x14ac:dyDescent="0.25">
      <c r="J2978" s="11" t="str">
        <f t="shared" si="233"/>
        <v/>
      </c>
      <c r="K2978" t="str">
        <f>IF(ROW()-ROW($K$4)+1&gt;COUNTA($J$4:$J$5000)*COUNTA(TabPP[Players playing]),"",INDEX($J$4:$J$5000,INT((ROW()-ROW($K$4))/COUNTA(TabPP[Players playing])+1))&amp;"-"&amp;INDEX(TabPP[Players playing],MOD(ROW()-ROW($K$4),COUNTA(TabPP[Players playing]))+1))</f>
        <v>-P9-</v>
      </c>
      <c r="L2978" t="str">
        <f t="shared" si="235"/>
        <v/>
      </c>
      <c r="M2978" t="str">
        <f t="shared" si="236"/>
        <v/>
      </c>
      <c r="N2978" t="str">
        <f t="shared" si="237"/>
        <v/>
      </c>
      <c r="O2978" t="str">
        <f t="array" ref="O2978">IFERROR(INDEX($L$4:$L$5000,_xlfn.AGGREGATE(15,6,IF($L$4:$L$5000&lt;&gt;"",ROW($L$4:$L$5000)-ROW($L$4)+1,NA()),ROWS($O$4:O2978))),"")</f>
        <v/>
      </c>
      <c r="P2978" t="str">
        <f>IF(O2978="","",IF(INDEX(TabPlayer2[Players],MATCH(P2977,TabPlayer2[Players],0)+1)="",$B$4,INDEX(TabPlayer2[Players],MATCH(P2977,TabPlayer2[Players],0)+1)))</f>
        <v/>
      </c>
      <c r="Q2978" t="str">
        <f t="shared" si="234"/>
        <v/>
      </c>
      <c r="R2978" t="str">
        <f>IF(TabResults[[#This Row],[Games-Periods-Players]]="","",1)</f>
        <v/>
      </c>
    </row>
    <row r="2979" spans="10:18" hidden="1" x14ac:dyDescent="0.25">
      <c r="J2979" s="11" t="str">
        <f t="shared" si="233"/>
        <v/>
      </c>
      <c r="K2979" t="str">
        <f>IF(ROW()-ROW($K$4)+1&gt;COUNTA($J$4:$J$5000)*COUNTA(TabPP[Players playing]),"",INDEX($J$4:$J$5000,INT((ROW()-ROW($K$4))/COUNTA(TabPP[Players playing])+1))&amp;"-"&amp;INDEX(TabPP[Players playing],MOD(ROW()-ROW($K$4),COUNTA(TabPP[Players playing]))+1))</f>
        <v>-P9-</v>
      </c>
      <c r="L2979" t="str">
        <f t="shared" si="235"/>
        <v/>
      </c>
      <c r="M2979" t="str">
        <f t="shared" si="236"/>
        <v/>
      </c>
      <c r="N2979" t="str">
        <f t="shared" si="237"/>
        <v/>
      </c>
      <c r="O2979" t="str">
        <f t="array" ref="O2979">IFERROR(INDEX($L$4:$L$5000,_xlfn.AGGREGATE(15,6,IF($L$4:$L$5000&lt;&gt;"",ROW($L$4:$L$5000)-ROW($L$4)+1,NA()),ROWS($O$4:O2979))),"")</f>
        <v/>
      </c>
      <c r="P2979" t="str">
        <f>IF(O2979="","",IF(INDEX(TabPlayer2[Players],MATCH(P2978,TabPlayer2[Players],0)+1)="",$B$4,INDEX(TabPlayer2[Players],MATCH(P2978,TabPlayer2[Players],0)+1)))</f>
        <v/>
      </c>
      <c r="Q2979" t="str">
        <f t="shared" si="234"/>
        <v/>
      </c>
      <c r="R2979" t="str">
        <f>IF(TabResults[[#This Row],[Games-Periods-Players]]="","",1)</f>
        <v/>
      </c>
    </row>
    <row r="2980" spans="10:18" hidden="1" x14ac:dyDescent="0.25">
      <c r="J2980" s="11" t="str">
        <f t="shared" si="233"/>
        <v/>
      </c>
      <c r="K2980" t="str">
        <f>IF(ROW()-ROW($K$4)+1&gt;COUNTA($J$4:$J$5000)*COUNTA(TabPP[Players playing]),"",INDEX($J$4:$J$5000,INT((ROW()-ROW($K$4))/COUNTA(TabPP[Players playing])+1))&amp;"-"&amp;INDEX(TabPP[Players playing],MOD(ROW()-ROW($K$4),COUNTA(TabPP[Players playing]))+1))</f>
        <v>-P9-</v>
      </c>
      <c r="L2980" t="str">
        <f t="shared" si="235"/>
        <v/>
      </c>
      <c r="M2980" t="str">
        <f t="shared" si="236"/>
        <v/>
      </c>
      <c r="N2980" t="str">
        <f t="shared" si="237"/>
        <v/>
      </c>
      <c r="O2980" t="str">
        <f t="array" ref="O2980">IFERROR(INDEX($L$4:$L$5000,_xlfn.AGGREGATE(15,6,IF($L$4:$L$5000&lt;&gt;"",ROW($L$4:$L$5000)-ROW($L$4)+1,NA()),ROWS($O$4:O2980))),"")</f>
        <v/>
      </c>
      <c r="P2980" t="str">
        <f>IF(O2980="","",IF(INDEX(TabPlayer2[Players],MATCH(P2979,TabPlayer2[Players],0)+1)="",$B$4,INDEX(TabPlayer2[Players],MATCH(P2979,TabPlayer2[Players],0)+1)))</f>
        <v/>
      </c>
      <c r="Q2980" t="str">
        <f t="shared" si="234"/>
        <v/>
      </c>
      <c r="R2980" t="str">
        <f>IF(TabResults[[#This Row],[Games-Periods-Players]]="","",1)</f>
        <v/>
      </c>
    </row>
    <row r="2981" spans="10:18" hidden="1" x14ac:dyDescent="0.25">
      <c r="J2981" s="11" t="str">
        <f t="shared" si="233"/>
        <v/>
      </c>
      <c r="K2981" t="str">
        <f>IF(ROW()-ROW($K$4)+1&gt;COUNTA($J$4:$J$5000)*COUNTA(TabPP[Players playing]),"",INDEX($J$4:$J$5000,INT((ROW()-ROW($K$4))/COUNTA(TabPP[Players playing])+1))&amp;"-"&amp;INDEX(TabPP[Players playing],MOD(ROW()-ROW($K$4),COUNTA(TabPP[Players playing]))+1))</f>
        <v>-P9-</v>
      </c>
      <c r="L2981" t="str">
        <f t="shared" si="235"/>
        <v/>
      </c>
      <c r="M2981" t="str">
        <f t="shared" si="236"/>
        <v/>
      </c>
      <c r="N2981" t="str">
        <f t="shared" si="237"/>
        <v/>
      </c>
      <c r="O2981" t="str">
        <f t="array" ref="O2981">IFERROR(INDEX($L$4:$L$5000,_xlfn.AGGREGATE(15,6,IF($L$4:$L$5000&lt;&gt;"",ROW($L$4:$L$5000)-ROW($L$4)+1,NA()),ROWS($O$4:O2981))),"")</f>
        <v/>
      </c>
      <c r="P2981" t="str">
        <f>IF(O2981="","",IF(INDEX(TabPlayer2[Players],MATCH(P2980,TabPlayer2[Players],0)+1)="",$B$4,INDEX(TabPlayer2[Players],MATCH(P2980,TabPlayer2[Players],0)+1)))</f>
        <v/>
      </c>
      <c r="Q2981" t="str">
        <f t="shared" si="234"/>
        <v/>
      </c>
      <c r="R2981" t="str">
        <f>IF(TabResults[[#This Row],[Games-Periods-Players]]="","",1)</f>
        <v/>
      </c>
    </row>
    <row r="2982" spans="10:18" hidden="1" x14ac:dyDescent="0.25">
      <c r="J2982" s="11" t="str">
        <f t="shared" si="233"/>
        <v/>
      </c>
      <c r="K2982" t="str">
        <f>IF(ROW()-ROW($K$4)+1&gt;COUNTA($J$4:$J$5000)*COUNTA(TabPP[Players playing]),"",INDEX($J$4:$J$5000,INT((ROW()-ROW($K$4))/COUNTA(TabPP[Players playing])+1))&amp;"-"&amp;INDEX(TabPP[Players playing],MOD(ROW()-ROW($K$4),COUNTA(TabPP[Players playing]))+1))</f>
        <v>-P9-</v>
      </c>
      <c r="L2982" t="str">
        <f t="shared" si="235"/>
        <v/>
      </c>
      <c r="M2982" t="str">
        <f t="shared" si="236"/>
        <v/>
      </c>
      <c r="N2982" t="str">
        <f t="shared" si="237"/>
        <v/>
      </c>
      <c r="O2982" t="str">
        <f t="array" ref="O2982">IFERROR(INDEX($L$4:$L$5000,_xlfn.AGGREGATE(15,6,IF($L$4:$L$5000&lt;&gt;"",ROW($L$4:$L$5000)-ROW($L$4)+1,NA()),ROWS($O$4:O2982))),"")</f>
        <v/>
      </c>
      <c r="P2982" t="str">
        <f>IF(O2982="","",IF(INDEX(TabPlayer2[Players],MATCH(P2981,TabPlayer2[Players],0)+1)="",$B$4,INDEX(TabPlayer2[Players],MATCH(P2981,TabPlayer2[Players],0)+1)))</f>
        <v/>
      </c>
      <c r="Q2982" t="str">
        <f t="shared" si="234"/>
        <v/>
      </c>
      <c r="R2982" t="str">
        <f>IF(TabResults[[#This Row],[Games-Periods-Players]]="","",1)</f>
        <v/>
      </c>
    </row>
    <row r="2983" spans="10:18" hidden="1" x14ac:dyDescent="0.25">
      <c r="J2983" s="11" t="str">
        <f t="shared" si="233"/>
        <v/>
      </c>
      <c r="K2983" t="str">
        <f>IF(ROW()-ROW($K$4)+1&gt;COUNTA($J$4:$J$5000)*COUNTA(TabPP[Players playing]),"",INDEX($J$4:$J$5000,INT((ROW()-ROW($K$4))/COUNTA(TabPP[Players playing])+1))&amp;"-"&amp;INDEX(TabPP[Players playing],MOD(ROW()-ROW($K$4),COUNTA(TabPP[Players playing]))+1))</f>
        <v>-P9-</v>
      </c>
      <c r="L2983" t="str">
        <f t="shared" si="235"/>
        <v/>
      </c>
      <c r="M2983" t="str">
        <f t="shared" si="236"/>
        <v/>
      </c>
      <c r="N2983" t="str">
        <f t="shared" si="237"/>
        <v/>
      </c>
      <c r="O2983" t="str">
        <f t="array" ref="O2983">IFERROR(INDEX($L$4:$L$5000,_xlfn.AGGREGATE(15,6,IF($L$4:$L$5000&lt;&gt;"",ROW($L$4:$L$5000)-ROW($L$4)+1,NA()),ROWS($O$4:O2983))),"")</f>
        <v/>
      </c>
      <c r="P2983" t="str">
        <f>IF(O2983="","",IF(INDEX(TabPlayer2[Players],MATCH(P2982,TabPlayer2[Players],0)+1)="",$B$4,INDEX(TabPlayer2[Players],MATCH(P2982,TabPlayer2[Players],0)+1)))</f>
        <v/>
      </c>
      <c r="Q2983" t="str">
        <f t="shared" si="234"/>
        <v/>
      </c>
      <c r="R2983" t="str">
        <f>IF(TabResults[[#This Row],[Games-Periods-Players]]="","",1)</f>
        <v/>
      </c>
    </row>
    <row r="2984" spans="10:18" hidden="1" x14ac:dyDescent="0.25">
      <c r="J2984" s="11" t="str">
        <f t="shared" si="233"/>
        <v/>
      </c>
      <c r="K2984" t="str">
        <f>IF(ROW()-ROW($K$4)+1&gt;COUNTA($J$4:$J$5000)*COUNTA(TabPP[Players playing]),"",INDEX($J$4:$J$5000,INT((ROW()-ROW($K$4))/COUNTA(TabPP[Players playing])+1))&amp;"-"&amp;INDEX(TabPP[Players playing],MOD(ROW()-ROW($K$4),COUNTA(TabPP[Players playing]))+1))</f>
        <v>--PP1</v>
      </c>
      <c r="L2984" t="str">
        <f t="shared" si="235"/>
        <v/>
      </c>
      <c r="M2984" t="str">
        <f t="shared" si="236"/>
        <v/>
      </c>
      <c r="N2984" t="str">
        <f t="shared" si="237"/>
        <v/>
      </c>
      <c r="O2984" t="str">
        <f t="array" ref="O2984">IFERROR(INDEX($L$4:$L$5000,_xlfn.AGGREGATE(15,6,IF($L$4:$L$5000&lt;&gt;"",ROW($L$4:$L$5000)-ROW($L$4)+1,NA()),ROWS($O$4:O2984))),"")</f>
        <v/>
      </c>
      <c r="P2984" t="str">
        <f>IF(O2984="","",IF(INDEX(TabPlayer2[Players],MATCH(P2983,TabPlayer2[Players],0)+1)="",$B$4,INDEX(TabPlayer2[Players],MATCH(P2983,TabPlayer2[Players],0)+1)))</f>
        <v/>
      </c>
      <c r="Q2984" t="str">
        <f t="shared" si="234"/>
        <v/>
      </c>
      <c r="R2984" t="str">
        <f>IF(TabResults[[#This Row],[Games-Periods-Players]]="","",1)</f>
        <v/>
      </c>
    </row>
    <row r="2985" spans="10:18" hidden="1" x14ac:dyDescent="0.25">
      <c r="J2985" s="11" t="str">
        <f t="shared" si="233"/>
        <v/>
      </c>
      <c r="K2985" t="str">
        <f>IF(ROW()-ROW($K$4)+1&gt;COUNTA($J$4:$J$5000)*COUNTA(TabPP[Players playing]),"",INDEX($J$4:$J$5000,INT((ROW()-ROW($K$4))/COUNTA(TabPP[Players playing])+1))&amp;"-"&amp;INDEX(TabPP[Players playing],MOD(ROW()-ROW($K$4),COUNTA(TabPP[Players playing]))+1))</f>
        <v>--PP2</v>
      </c>
      <c r="L2985" t="str">
        <f t="shared" si="235"/>
        <v/>
      </c>
      <c r="M2985" t="str">
        <f t="shared" si="236"/>
        <v/>
      </c>
      <c r="N2985" t="str">
        <f t="shared" si="237"/>
        <v/>
      </c>
      <c r="O2985" t="str">
        <f t="array" ref="O2985">IFERROR(INDEX($L$4:$L$5000,_xlfn.AGGREGATE(15,6,IF($L$4:$L$5000&lt;&gt;"",ROW($L$4:$L$5000)-ROW($L$4)+1,NA()),ROWS($O$4:O2985))),"")</f>
        <v/>
      </c>
      <c r="P2985" t="str">
        <f>IF(O2985="","",IF(INDEX(TabPlayer2[Players],MATCH(P2984,TabPlayer2[Players],0)+1)="",$B$4,INDEX(TabPlayer2[Players],MATCH(P2984,TabPlayer2[Players],0)+1)))</f>
        <v/>
      </c>
      <c r="Q2985" t="str">
        <f t="shared" si="234"/>
        <v/>
      </c>
      <c r="R2985" t="str">
        <f>IF(TabResults[[#This Row],[Games-Periods-Players]]="","",1)</f>
        <v/>
      </c>
    </row>
    <row r="2986" spans="10:18" hidden="1" x14ac:dyDescent="0.25">
      <c r="J2986" s="11" t="str">
        <f t="shared" si="233"/>
        <v/>
      </c>
      <c r="K2986" t="str">
        <f>IF(ROW()-ROW($K$4)+1&gt;COUNTA($J$4:$J$5000)*COUNTA(TabPP[Players playing]),"",INDEX($J$4:$J$5000,INT((ROW()-ROW($K$4))/COUNTA(TabPP[Players playing])+1))&amp;"-"&amp;INDEX(TabPP[Players playing],MOD(ROW()-ROW($K$4),COUNTA(TabPP[Players playing]))+1))</f>
        <v>--PP3</v>
      </c>
      <c r="L2986" t="str">
        <f t="shared" si="235"/>
        <v/>
      </c>
      <c r="M2986" t="str">
        <f t="shared" si="236"/>
        <v/>
      </c>
      <c r="N2986" t="str">
        <f t="shared" si="237"/>
        <v/>
      </c>
      <c r="O2986" t="str">
        <f t="array" ref="O2986">IFERROR(INDEX($L$4:$L$5000,_xlfn.AGGREGATE(15,6,IF($L$4:$L$5000&lt;&gt;"",ROW($L$4:$L$5000)-ROW($L$4)+1,NA()),ROWS($O$4:O2986))),"")</f>
        <v/>
      </c>
      <c r="P2986" t="str">
        <f>IF(O2986="","",IF(INDEX(TabPlayer2[Players],MATCH(P2985,TabPlayer2[Players],0)+1)="",$B$4,INDEX(TabPlayer2[Players],MATCH(P2985,TabPlayer2[Players],0)+1)))</f>
        <v/>
      </c>
      <c r="Q2986" t="str">
        <f t="shared" si="234"/>
        <v/>
      </c>
      <c r="R2986" t="str">
        <f>IF(TabResults[[#This Row],[Games-Periods-Players]]="","",1)</f>
        <v/>
      </c>
    </row>
    <row r="2987" spans="10:18" hidden="1" x14ac:dyDescent="0.25">
      <c r="J2987" s="11" t="str">
        <f t="shared" si="233"/>
        <v/>
      </c>
      <c r="K2987" t="str">
        <f>IF(ROW()-ROW($K$4)+1&gt;COUNTA($J$4:$J$5000)*COUNTA(TabPP[Players playing]),"",INDEX($J$4:$J$5000,INT((ROW()-ROW($K$4))/COUNTA(TabPP[Players playing])+1))&amp;"-"&amp;INDEX(TabPP[Players playing],MOD(ROW()-ROW($K$4),COUNTA(TabPP[Players playing]))+1))</f>
        <v>--PP4</v>
      </c>
      <c r="L2987" t="str">
        <f t="shared" si="235"/>
        <v/>
      </c>
      <c r="M2987" t="str">
        <f t="shared" si="236"/>
        <v/>
      </c>
      <c r="N2987" t="str">
        <f t="shared" si="237"/>
        <v/>
      </c>
      <c r="O2987" t="str">
        <f t="array" ref="O2987">IFERROR(INDEX($L$4:$L$5000,_xlfn.AGGREGATE(15,6,IF($L$4:$L$5000&lt;&gt;"",ROW($L$4:$L$5000)-ROW($L$4)+1,NA()),ROWS($O$4:O2987))),"")</f>
        <v/>
      </c>
      <c r="P2987" t="str">
        <f>IF(O2987="","",IF(INDEX(TabPlayer2[Players],MATCH(P2986,TabPlayer2[Players],0)+1)="",$B$4,INDEX(TabPlayer2[Players],MATCH(P2986,TabPlayer2[Players],0)+1)))</f>
        <v/>
      </c>
      <c r="Q2987" t="str">
        <f t="shared" si="234"/>
        <v/>
      </c>
      <c r="R2987" t="str">
        <f>IF(TabResults[[#This Row],[Games-Periods-Players]]="","",1)</f>
        <v/>
      </c>
    </row>
    <row r="2988" spans="10:18" hidden="1" x14ac:dyDescent="0.25">
      <c r="J2988" s="11" t="str">
        <f t="shared" si="233"/>
        <v/>
      </c>
      <c r="K2988" t="str">
        <f>IF(ROW()-ROW($K$4)+1&gt;COUNTA($J$4:$J$5000)*COUNTA(TabPP[Players playing]),"",INDEX($J$4:$J$5000,INT((ROW()-ROW($K$4))/COUNTA(TabPP[Players playing])+1))&amp;"-"&amp;INDEX(TabPP[Players playing],MOD(ROW()-ROW($K$4),COUNTA(TabPP[Players playing]))+1))</f>
        <v>--PP5</v>
      </c>
      <c r="L2988" t="str">
        <f t="shared" si="235"/>
        <v/>
      </c>
      <c r="M2988" t="str">
        <f t="shared" si="236"/>
        <v/>
      </c>
      <c r="N2988" t="str">
        <f t="shared" si="237"/>
        <v/>
      </c>
      <c r="O2988" t="str">
        <f t="array" ref="O2988">IFERROR(INDEX($L$4:$L$5000,_xlfn.AGGREGATE(15,6,IF($L$4:$L$5000&lt;&gt;"",ROW($L$4:$L$5000)-ROW($L$4)+1,NA()),ROWS($O$4:O2988))),"")</f>
        <v/>
      </c>
      <c r="P2988" t="str">
        <f>IF(O2988="","",IF(INDEX(TabPlayer2[Players],MATCH(P2987,TabPlayer2[Players],0)+1)="",$B$4,INDEX(TabPlayer2[Players],MATCH(P2987,TabPlayer2[Players],0)+1)))</f>
        <v/>
      </c>
      <c r="Q2988" t="str">
        <f t="shared" si="234"/>
        <v/>
      </c>
      <c r="R2988" t="str">
        <f>IF(TabResults[[#This Row],[Games-Periods-Players]]="","",1)</f>
        <v/>
      </c>
    </row>
    <row r="2989" spans="10:18" hidden="1" x14ac:dyDescent="0.25">
      <c r="J2989" s="11" t="str">
        <f t="shared" si="233"/>
        <v/>
      </c>
      <c r="K2989" t="str">
        <f>IF(ROW()-ROW($K$4)+1&gt;COUNTA($J$4:$J$5000)*COUNTA(TabPP[Players playing]),"",INDEX($J$4:$J$5000,INT((ROW()-ROW($K$4))/COUNTA(TabPP[Players playing])+1))&amp;"-"&amp;INDEX(TabPP[Players playing],MOD(ROW()-ROW($K$4),COUNTA(TabPP[Players playing]))+1))</f>
        <v>--</v>
      </c>
      <c r="L2989" t="str">
        <f t="shared" si="235"/>
        <v/>
      </c>
      <c r="M2989" t="str">
        <f t="shared" si="236"/>
        <v/>
      </c>
      <c r="N2989" t="str">
        <f t="shared" si="237"/>
        <v/>
      </c>
      <c r="O2989" t="str">
        <f t="array" ref="O2989">IFERROR(INDEX($L$4:$L$5000,_xlfn.AGGREGATE(15,6,IF($L$4:$L$5000&lt;&gt;"",ROW($L$4:$L$5000)-ROW($L$4)+1,NA()),ROWS($O$4:O2989))),"")</f>
        <v/>
      </c>
      <c r="P2989" t="str">
        <f>IF(O2989="","",IF(INDEX(TabPlayer2[Players],MATCH(P2988,TabPlayer2[Players],0)+1)="",$B$4,INDEX(TabPlayer2[Players],MATCH(P2988,TabPlayer2[Players],0)+1)))</f>
        <v/>
      </c>
      <c r="Q2989" t="str">
        <f t="shared" si="234"/>
        <v/>
      </c>
      <c r="R2989" t="str">
        <f>IF(TabResults[[#This Row],[Games-Periods-Players]]="","",1)</f>
        <v/>
      </c>
    </row>
    <row r="2990" spans="10:18" hidden="1" x14ac:dyDescent="0.25">
      <c r="J2990" s="11" t="str">
        <f t="shared" si="233"/>
        <v/>
      </c>
      <c r="K2990" t="str">
        <f>IF(ROW()-ROW($K$4)+1&gt;COUNTA($J$4:$J$5000)*COUNTA(TabPP[Players playing]),"",INDEX($J$4:$J$5000,INT((ROW()-ROW($K$4))/COUNTA(TabPP[Players playing])+1))&amp;"-"&amp;INDEX(TabPP[Players playing],MOD(ROW()-ROW($K$4),COUNTA(TabPP[Players playing]))+1))</f>
        <v>--</v>
      </c>
      <c r="L2990" t="str">
        <f t="shared" si="235"/>
        <v/>
      </c>
      <c r="M2990" t="str">
        <f t="shared" si="236"/>
        <v/>
      </c>
      <c r="N2990" t="str">
        <f t="shared" si="237"/>
        <v/>
      </c>
      <c r="O2990" t="str">
        <f t="array" ref="O2990">IFERROR(INDEX($L$4:$L$5000,_xlfn.AGGREGATE(15,6,IF($L$4:$L$5000&lt;&gt;"",ROW($L$4:$L$5000)-ROW($L$4)+1,NA()),ROWS($O$4:O2990))),"")</f>
        <v/>
      </c>
      <c r="P2990" t="str">
        <f>IF(O2990="","",IF(INDEX(TabPlayer2[Players],MATCH(P2989,TabPlayer2[Players],0)+1)="",$B$4,INDEX(TabPlayer2[Players],MATCH(P2989,TabPlayer2[Players],0)+1)))</f>
        <v/>
      </c>
      <c r="Q2990" t="str">
        <f t="shared" si="234"/>
        <v/>
      </c>
      <c r="R2990" t="str">
        <f>IF(TabResults[[#This Row],[Games-Periods-Players]]="","",1)</f>
        <v/>
      </c>
    </row>
    <row r="2991" spans="10:18" hidden="1" x14ac:dyDescent="0.25">
      <c r="J2991" s="11" t="str">
        <f t="shared" si="233"/>
        <v/>
      </c>
      <c r="K2991" t="str">
        <f>IF(ROW()-ROW($K$4)+1&gt;COUNTA($J$4:$J$5000)*COUNTA(TabPP[Players playing]),"",INDEX($J$4:$J$5000,INT((ROW()-ROW($K$4))/COUNTA(TabPP[Players playing])+1))&amp;"-"&amp;INDEX(TabPP[Players playing],MOD(ROW()-ROW($K$4),COUNTA(TabPP[Players playing]))+1))</f>
        <v>--</v>
      </c>
      <c r="L2991" t="str">
        <f t="shared" si="235"/>
        <v/>
      </c>
      <c r="M2991" t="str">
        <f t="shared" si="236"/>
        <v/>
      </c>
      <c r="N2991" t="str">
        <f t="shared" si="237"/>
        <v/>
      </c>
      <c r="O2991" t="str">
        <f t="array" ref="O2991">IFERROR(INDEX($L$4:$L$5000,_xlfn.AGGREGATE(15,6,IF($L$4:$L$5000&lt;&gt;"",ROW($L$4:$L$5000)-ROW($L$4)+1,NA()),ROWS($O$4:O2991))),"")</f>
        <v/>
      </c>
      <c r="P2991" t="str">
        <f>IF(O2991="","",IF(INDEX(TabPlayer2[Players],MATCH(P2990,TabPlayer2[Players],0)+1)="",$B$4,INDEX(TabPlayer2[Players],MATCH(P2990,TabPlayer2[Players],0)+1)))</f>
        <v/>
      </c>
      <c r="Q2991" t="str">
        <f t="shared" si="234"/>
        <v/>
      </c>
      <c r="R2991" t="str">
        <f>IF(TabResults[[#This Row],[Games-Periods-Players]]="","",1)</f>
        <v/>
      </c>
    </row>
    <row r="2992" spans="10:18" hidden="1" x14ac:dyDescent="0.25">
      <c r="J2992" s="11" t="str">
        <f t="shared" si="233"/>
        <v/>
      </c>
      <c r="K2992" t="str">
        <f>IF(ROW()-ROW($K$4)+1&gt;COUNTA($J$4:$J$5000)*COUNTA(TabPP[Players playing]),"",INDEX($J$4:$J$5000,INT((ROW()-ROW($K$4))/COUNTA(TabPP[Players playing])+1))&amp;"-"&amp;INDEX(TabPP[Players playing],MOD(ROW()-ROW($K$4),COUNTA(TabPP[Players playing]))+1))</f>
        <v>--</v>
      </c>
      <c r="L2992" t="str">
        <f t="shared" si="235"/>
        <v/>
      </c>
      <c r="M2992" t="str">
        <f t="shared" si="236"/>
        <v/>
      </c>
      <c r="N2992" t="str">
        <f t="shared" si="237"/>
        <v/>
      </c>
      <c r="O2992" t="str">
        <f t="array" ref="O2992">IFERROR(INDEX($L$4:$L$5000,_xlfn.AGGREGATE(15,6,IF($L$4:$L$5000&lt;&gt;"",ROW($L$4:$L$5000)-ROW($L$4)+1,NA()),ROWS($O$4:O2992))),"")</f>
        <v/>
      </c>
      <c r="P2992" t="str">
        <f>IF(O2992="","",IF(INDEX(TabPlayer2[Players],MATCH(P2991,TabPlayer2[Players],0)+1)="",$B$4,INDEX(TabPlayer2[Players],MATCH(P2991,TabPlayer2[Players],0)+1)))</f>
        <v/>
      </c>
      <c r="Q2992" t="str">
        <f t="shared" si="234"/>
        <v/>
      </c>
      <c r="R2992" t="str">
        <f>IF(TabResults[[#This Row],[Games-Periods-Players]]="","",1)</f>
        <v/>
      </c>
    </row>
    <row r="2993" spans="10:18" hidden="1" x14ac:dyDescent="0.25">
      <c r="J2993" s="11" t="str">
        <f t="shared" si="233"/>
        <v/>
      </c>
      <c r="K2993" t="str">
        <f>IF(ROW()-ROW($K$4)+1&gt;COUNTA($J$4:$J$5000)*COUNTA(TabPP[Players playing]),"",INDEX($J$4:$J$5000,INT((ROW()-ROW($K$4))/COUNTA(TabPP[Players playing])+1))&amp;"-"&amp;INDEX(TabPP[Players playing],MOD(ROW()-ROW($K$4),COUNTA(TabPP[Players playing]))+1))</f>
        <v>--</v>
      </c>
      <c r="L2993" t="str">
        <f t="shared" si="235"/>
        <v/>
      </c>
      <c r="M2993" t="str">
        <f t="shared" si="236"/>
        <v/>
      </c>
      <c r="N2993" t="str">
        <f t="shared" si="237"/>
        <v/>
      </c>
      <c r="O2993" t="str">
        <f t="array" ref="O2993">IFERROR(INDEX($L$4:$L$5000,_xlfn.AGGREGATE(15,6,IF($L$4:$L$5000&lt;&gt;"",ROW($L$4:$L$5000)-ROW($L$4)+1,NA()),ROWS($O$4:O2993))),"")</f>
        <v/>
      </c>
      <c r="P2993" t="str">
        <f>IF(O2993="","",IF(INDEX(TabPlayer2[Players],MATCH(P2992,TabPlayer2[Players],0)+1)="",$B$4,INDEX(TabPlayer2[Players],MATCH(P2992,TabPlayer2[Players],0)+1)))</f>
        <v/>
      </c>
      <c r="Q2993" t="str">
        <f t="shared" si="234"/>
        <v/>
      </c>
      <c r="R2993" t="str">
        <f>IF(TabResults[[#This Row],[Games-Periods-Players]]="","",1)</f>
        <v/>
      </c>
    </row>
    <row r="2994" spans="10:18" hidden="1" x14ac:dyDescent="0.25">
      <c r="J2994" s="11" t="str">
        <f t="shared" si="233"/>
        <v/>
      </c>
      <c r="K2994" t="str">
        <f>IF(ROW()-ROW($K$4)+1&gt;COUNTA($J$4:$J$5000)*COUNTA(TabPP[Players playing]),"",INDEX($J$4:$J$5000,INT((ROW()-ROW($K$4))/COUNTA(TabPP[Players playing])+1))&amp;"-"&amp;INDEX(TabPP[Players playing],MOD(ROW()-ROW($K$4),COUNTA(TabPP[Players playing]))+1))</f>
        <v>--</v>
      </c>
      <c r="L2994" t="str">
        <f t="shared" si="235"/>
        <v/>
      </c>
      <c r="M2994" t="str">
        <f t="shared" si="236"/>
        <v/>
      </c>
      <c r="N2994" t="str">
        <f t="shared" si="237"/>
        <v/>
      </c>
      <c r="O2994" t="str">
        <f t="array" ref="O2994">IFERROR(INDEX($L$4:$L$5000,_xlfn.AGGREGATE(15,6,IF($L$4:$L$5000&lt;&gt;"",ROW($L$4:$L$5000)-ROW($L$4)+1,NA()),ROWS($O$4:O2994))),"")</f>
        <v/>
      </c>
      <c r="P2994" t="str">
        <f>IF(O2994="","",IF(INDEX(TabPlayer2[Players],MATCH(P2993,TabPlayer2[Players],0)+1)="",$B$4,INDEX(TabPlayer2[Players],MATCH(P2993,TabPlayer2[Players],0)+1)))</f>
        <v/>
      </c>
      <c r="Q2994" t="str">
        <f t="shared" si="234"/>
        <v/>
      </c>
      <c r="R2994" t="str">
        <f>IF(TabResults[[#This Row],[Games-Periods-Players]]="","",1)</f>
        <v/>
      </c>
    </row>
    <row r="2995" spans="10:18" hidden="1" x14ac:dyDescent="0.25">
      <c r="J2995" s="11" t="str">
        <f t="shared" si="233"/>
        <v/>
      </c>
      <c r="K2995" t="str">
        <f>IF(ROW()-ROW($K$4)+1&gt;COUNTA($J$4:$J$5000)*COUNTA(TabPP[Players playing]),"",INDEX($J$4:$J$5000,INT((ROW()-ROW($K$4))/COUNTA(TabPP[Players playing])+1))&amp;"-"&amp;INDEX(TabPP[Players playing],MOD(ROW()-ROW($K$4),COUNTA(TabPP[Players playing]))+1))</f>
        <v>--</v>
      </c>
      <c r="L2995" t="str">
        <f t="shared" si="235"/>
        <v/>
      </c>
      <c r="M2995" t="str">
        <f t="shared" si="236"/>
        <v/>
      </c>
      <c r="N2995" t="str">
        <f t="shared" si="237"/>
        <v/>
      </c>
      <c r="O2995" t="str">
        <f t="array" ref="O2995">IFERROR(INDEX($L$4:$L$5000,_xlfn.AGGREGATE(15,6,IF($L$4:$L$5000&lt;&gt;"",ROW($L$4:$L$5000)-ROW($L$4)+1,NA()),ROWS($O$4:O2995))),"")</f>
        <v/>
      </c>
      <c r="P2995" t="str">
        <f>IF(O2995="","",IF(INDEX(TabPlayer2[Players],MATCH(P2994,TabPlayer2[Players],0)+1)="",$B$4,INDEX(TabPlayer2[Players],MATCH(P2994,TabPlayer2[Players],0)+1)))</f>
        <v/>
      </c>
      <c r="Q2995" t="str">
        <f t="shared" si="234"/>
        <v/>
      </c>
      <c r="R2995" t="str">
        <f>IF(TabResults[[#This Row],[Games-Periods-Players]]="","",1)</f>
        <v/>
      </c>
    </row>
    <row r="2996" spans="10:18" hidden="1" x14ac:dyDescent="0.25">
      <c r="J2996" s="11" t="str">
        <f t="shared" si="233"/>
        <v/>
      </c>
      <c r="K2996" t="str">
        <f>IF(ROW()-ROW($K$4)+1&gt;COUNTA($J$4:$J$5000)*COUNTA(TabPP[Players playing]),"",INDEX($J$4:$J$5000,INT((ROW()-ROW($K$4))/COUNTA(TabPP[Players playing])+1))&amp;"-"&amp;INDEX(TabPP[Players playing],MOD(ROW()-ROW($K$4),COUNTA(TabPP[Players playing]))+1))</f>
        <v>--</v>
      </c>
      <c r="L2996" t="str">
        <f t="shared" si="235"/>
        <v/>
      </c>
      <c r="M2996" t="str">
        <f t="shared" si="236"/>
        <v/>
      </c>
      <c r="N2996" t="str">
        <f t="shared" si="237"/>
        <v/>
      </c>
      <c r="O2996" t="str">
        <f t="array" ref="O2996">IFERROR(INDEX($L$4:$L$5000,_xlfn.AGGREGATE(15,6,IF($L$4:$L$5000&lt;&gt;"",ROW($L$4:$L$5000)-ROW($L$4)+1,NA()),ROWS($O$4:O2996))),"")</f>
        <v/>
      </c>
      <c r="P2996" t="str">
        <f>IF(O2996="","",IF(INDEX(TabPlayer2[Players],MATCH(P2995,TabPlayer2[Players],0)+1)="",$B$4,INDEX(TabPlayer2[Players],MATCH(P2995,TabPlayer2[Players],0)+1)))</f>
        <v/>
      </c>
      <c r="Q2996" t="str">
        <f t="shared" si="234"/>
        <v/>
      </c>
      <c r="R2996" t="str">
        <f>IF(TabResults[[#This Row],[Games-Periods-Players]]="","",1)</f>
        <v/>
      </c>
    </row>
    <row r="2997" spans="10:18" hidden="1" x14ac:dyDescent="0.25">
      <c r="J2997" s="11" t="str">
        <f t="shared" si="233"/>
        <v/>
      </c>
      <c r="K2997" t="str">
        <f>IF(ROW()-ROW($K$4)+1&gt;COUNTA($J$4:$J$5000)*COUNTA(TabPP[Players playing]),"",INDEX($J$4:$J$5000,INT((ROW()-ROW($K$4))/COUNTA(TabPP[Players playing])+1))&amp;"-"&amp;INDEX(TabPP[Players playing],MOD(ROW()-ROW($K$4),COUNTA(TabPP[Players playing]))+1))</f>
        <v>--</v>
      </c>
      <c r="L2997" t="str">
        <f t="shared" si="235"/>
        <v/>
      </c>
      <c r="M2997" t="str">
        <f t="shared" si="236"/>
        <v/>
      </c>
      <c r="N2997" t="str">
        <f t="shared" si="237"/>
        <v/>
      </c>
      <c r="O2997" t="str">
        <f t="array" ref="O2997">IFERROR(INDEX($L$4:$L$5000,_xlfn.AGGREGATE(15,6,IF($L$4:$L$5000&lt;&gt;"",ROW($L$4:$L$5000)-ROW($L$4)+1,NA()),ROWS($O$4:O2997))),"")</f>
        <v/>
      </c>
      <c r="P2997" t="str">
        <f>IF(O2997="","",IF(INDEX(TabPlayer2[Players],MATCH(P2996,TabPlayer2[Players],0)+1)="",$B$4,INDEX(TabPlayer2[Players],MATCH(P2996,TabPlayer2[Players],0)+1)))</f>
        <v/>
      </c>
      <c r="Q2997" t="str">
        <f t="shared" si="234"/>
        <v/>
      </c>
      <c r="R2997" t="str">
        <f>IF(TabResults[[#This Row],[Games-Periods-Players]]="","",1)</f>
        <v/>
      </c>
    </row>
    <row r="2998" spans="10:18" hidden="1" x14ac:dyDescent="0.25">
      <c r="J2998" s="11" t="str">
        <f t="shared" si="233"/>
        <v/>
      </c>
      <c r="K2998" t="str">
        <f>IF(ROW()-ROW($K$4)+1&gt;COUNTA($J$4:$J$5000)*COUNTA(TabPP[Players playing]),"",INDEX($J$4:$J$5000,INT((ROW()-ROW($K$4))/COUNTA(TabPP[Players playing])+1))&amp;"-"&amp;INDEX(TabPP[Players playing],MOD(ROW()-ROW($K$4),COUNTA(TabPP[Players playing]))+1))</f>
        <v>--</v>
      </c>
      <c r="L2998" t="str">
        <f t="shared" si="235"/>
        <v/>
      </c>
      <c r="M2998" t="str">
        <f t="shared" si="236"/>
        <v/>
      </c>
      <c r="N2998" t="str">
        <f t="shared" si="237"/>
        <v/>
      </c>
      <c r="O2998" t="str">
        <f t="array" ref="O2998">IFERROR(INDEX($L$4:$L$5000,_xlfn.AGGREGATE(15,6,IF($L$4:$L$5000&lt;&gt;"",ROW($L$4:$L$5000)-ROW($L$4)+1,NA()),ROWS($O$4:O2998))),"")</f>
        <v/>
      </c>
      <c r="P2998" t="str">
        <f>IF(O2998="","",IF(INDEX(TabPlayer2[Players],MATCH(P2997,TabPlayer2[Players],0)+1)="",$B$4,INDEX(TabPlayer2[Players],MATCH(P2997,TabPlayer2[Players],0)+1)))</f>
        <v/>
      </c>
      <c r="Q2998" t="str">
        <f t="shared" si="234"/>
        <v/>
      </c>
      <c r="R2998" t="str">
        <f>IF(TabResults[[#This Row],[Games-Periods-Players]]="","",1)</f>
        <v/>
      </c>
    </row>
    <row r="2999" spans="10:18" hidden="1" x14ac:dyDescent="0.25">
      <c r="J2999" s="11" t="str">
        <f t="shared" si="233"/>
        <v/>
      </c>
      <c r="K2999" t="str">
        <f>IF(ROW()-ROW($K$4)+1&gt;COUNTA($J$4:$J$5000)*COUNTA(TabPP[Players playing]),"",INDEX($J$4:$J$5000,INT((ROW()-ROW($K$4))/COUNTA(TabPP[Players playing])+1))&amp;"-"&amp;INDEX(TabPP[Players playing],MOD(ROW()-ROW($K$4),COUNTA(TabPP[Players playing]))+1))</f>
        <v>--</v>
      </c>
      <c r="L2999" t="str">
        <f t="shared" si="235"/>
        <v/>
      </c>
      <c r="M2999" t="str">
        <f t="shared" si="236"/>
        <v/>
      </c>
      <c r="N2999" t="str">
        <f t="shared" si="237"/>
        <v/>
      </c>
      <c r="O2999" t="str">
        <f t="array" ref="O2999">IFERROR(INDEX($L$4:$L$5000,_xlfn.AGGREGATE(15,6,IF($L$4:$L$5000&lt;&gt;"",ROW($L$4:$L$5000)-ROW($L$4)+1,NA()),ROWS($O$4:O2999))),"")</f>
        <v/>
      </c>
      <c r="P2999" t="str">
        <f>IF(O2999="","",IF(INDEX(TabPlayer2[Players],MATCH(P2998,TabPlayer2[Players],0)+1)="",$B$4,INDEX(TabPlayer2[Players],MATCH(P2998,TabPlayer2[Players],0)+1)))</f>
        <v/>
      </c>
      <c r="Q2999" t="str">
        <f t="shared" si="234"/>
        <v/>
      </c>
      <c r="R2999" t="str">
        <f>IF(TabResults[[#This Row],[Games-Periods-Players]]="","",1)</f>
        <v/>
      </c>
    </row>
    <row r="3000" spans="10:18" hidden="1" x14ac:dyDescent="0.25">
      <c r="J3000" s="11" t="str">
        <f t="shared" si="233"/>
        <v/>
      </c>
      <c r="K3000" t="str">
        <f>IF(ROW()-ROW($K$4)+1&gt;COUNTA($J$4:$J$5000)*COUNTA(TabPP[Players playing]),"",INDEX($J$4:$J$5000,INT((ROW()-ROW($K$4))/COUNTA(TabPP[Players playing])+1))&amp;"-"&amp;INDEX(TabPP[Players playing],MOD(ROW()-ROW($K$4),COUNTA(TabPP[Players playing]))+1))</f>
        <v>--</v>
      </c>
      <c r="L3000" t="str">
        <f t="shared" si="235"/>
        <v/>
      </c>
      <c r="M3000" t="str">
        <f t="shared" si="236"/>
        <v/>
      </c>
      <c r="N3000" t="str">
        <f t="shared" si="237"/>
        <v/>
      </c>
      <c r="O3000" t="str">
        <f t="array" ref="O3000">IFERROR(INDEX($L$4:$L$5000,_xlfn.AGGREGATE(15,6,IF($L$4:$L$5000&lt;&gt;"",ROW($L$4:$L$5000)-ROW($L$4)+1,NA()),ROWS($O$4:O3000))),"")</f>
        <v/>
      </c>
      <c r="P3000" t="str">
        <f>IF(O3000="","",IF(INDEX(TabPlayer2[Players],MATCH(P2999,TabPlayer2[Players],0)+1)="",$B$4,INDEX(TabPlayer2[Players],MATCH(P2999,TabPlayer2[Players],0)+1)))</f>
        <v/>
      </c>
      <c r="Q3000" t="str">
        <f t="shared" si="234"/>
        <v/>
      </c>
      <c r="R3000" t="str">
        <f>IF(TabResults[[#This Row],[Games-Periods-Players]]="","",1)</f>
        <v/>
      </c>
    </row>
    <row r="3001" spans="10:18" hidden="1" x14ac:dyDescent="0.25">
      <c r="J3001" s="11" t="str">
        <f t="shared" si="233"/>
        <v/>
      </c>
      <c r="K3001" t="str">
        <f>IF(ROW()-ROW($K$4)+1&gt;COUNTA($J$4:$J$5000)*COUNTA(TabPP[Players playing]),"",INDEX($J$4:$J$5000,INT((ROW()-ROW($K$4))/COUNTA(TabPP[Players playing])+1))&amp;"-"&amp;INDEX(TabPP[Players playing],MOD(ROW()-ROW($K$4),COUNTA(TabPP[Players playing]))+1))</f>
        <v>--</v>
      </c>
      <c r="L3001" t="str">
        <f t="shared" si="235"/>
        <v/>
      </c>
      <c r="M3001" t="str">
        <f t="shared" si="236"/>
        <v/>
      </c>
      <c r="N3001" t="str">
        <f t="shared" si="237"/>
        <v/>
      </c>
      <c r="O3001" t="str">
        <f t="array" ref="O3001">IFERROR(INDEX($L$4:$L$5000,_xlfn.AGGREGATE(15,6,IF($L$4:$L$5000&lt;&gt;"",ROW($L$4:$L$5000)-ROW($L$4)+1,NA()),ROWS($O$4:O3001))),"")</f>
        <v/>
      </c>
      <c r="P3001" t="str">
        <f>IF(O3001="","",IF(INDEX(TabPlayer2[Players],MATCH(P3000,TabPlayer2[Players],0)+1)="",$B$4,INDEX(TabPlayer2[Players],MATCH(P3000,TabPlayer2[Players],0)+1)))</f>
        <v/>
      </c>
      <c r="Q3001" t="str">
        <f t="shared" si="234"/>
        <v/>
      </c>
      <c r="R3001" t="str">
        <f>IF(TabResults[[#This Row],[Games-Periods-Players]]="","",1)</f>
        <v/>
      </c>
    </row>
    <row r="3002" spans="10:18" hidden="1" x14ac:dyDescent="0.25">
      <c r="J3002" s="11" t="str">
        <f t="shared" si="233"/>
        <v/>
      </c>
      <c r="K3002" t="str">
        <f>IF(ROW()-ROW($K$4)+1&gt;COUNTA($J$4:$J$5000)*COUNTA(TabPP[Players playing]),"",INDEX($J$4:$J$5000,INT((ROW()-ROW($K$4))/COUNTA(TabPP[Players playing])+1))&amp;"-"&amp;INDEX(TabPP[Players playing],MOD(ROW()-ROW($K$4),COUNTA(TabPP[Players playing]))+1))</f>
        <v>--</v>
      </c>
      <c r="L3002" t="str">
        <f t="shared" si="235"/>
        <v/>
      </c>
      <c r="M3002" t="str">
        <f t="shared" si="236"/>
        <v/>
      </c>
      <c r="N3002" t="str">
        <f t="shared" si="237"/>
        <v/>
      </c>
      <c r="O3002" t="str">
        <f t="array" ref="O3002">IFERROR(INDEX($L$4:$L$5000,_xlfn.AGGREGATE(15,6,IF($L$4:$L$5000&lt;&gt;"",ROW($L$4:$L$5000)-ROW($L$4)+1,NA()),ROWS($O$4:O3002))),"")</f>
        <v/>
      </c>
      <c r="P3002" t="str">
        <f>IF(O3002="","",IF(INDEX(TabPlayer2[Players],MATCH(P3001,TabPlayer2[Players],0)+1)="",$B$4,INDEX(TabPlayer2[Players],MATCH(P3001,TabPlayer2[Players],0)+1)))</f>
        <v/>
      </c>
      <c r="Q3002" t="str">
        <f t="shared" si="234"/>
        <v/>
      </c>
      <c r="R3002" t="str">
        <f>IF(TabResults[[#This Row],[Games-Periods-Players]]="","",1)</f>
        <v/>
      </c>
    </row>
    <row r="3003" spans="10:18" hidden="1" x14ac:dyDescent="0.25">
      <c r="K3003" t="str">
        <f>IF(ROW()-ROW($K$4)+1&gt;COUNTA($J$4:$J$5000)*COUNTA(TabPP[Players playing]),"",INDEX($J$4:$J$5000,INT((ROW()-ROW($K$4))/COUNTA(TabPP[Players playing])+1))&amp;"-"&amp;INDEX(TabPP[Players playing],MOD(ROW()-ROW($K$4),COUNTA(TabPP[Players playing]))+1))</f>
        <v>--</v>
      </c>
      <c r="L3003" t="str">
        <f t="shared" si="235"/>
        <v/>
      </c>
      <c r="M3003" t="str">
        <f t="shared" si="236"/>
        <v/>
      </c>
      <c r="N3003" t="str">
        <f t="shared" si="237"/>
        <v/>
      </c>
      <c r="O3003" t="str">
        <f t="array" ref="O3003">IFERROR(INDEX($L$4:$L$5000,_xlfn.AGGREGATE(15,6,IF($L$4:$L$5000&lt;&gt;"",ROW($L$4:$L$5000)-ROW($L$4)+1,NA()),ROWS($O$4:O3003))),"")</f>
        <v/>
      </c>
      <c r="P3003" t="str">
        <f>IF(O3003="","",IF(INDEX(TabPlayer2[Players],MATCH(P3002,TabPlayer2[Players],0)+1)="",$B$4,INDEX(TabPlayer2[Players],MATCH(P3002,TabPlayer2[Players],0)+1)))</f>
        <v/>
      </c>
      <c r="Q3003" t="str">
        <f t="shared" si="234"/>
        <v/>
      </c>
      <c r="R3003" t="str">
        <f>IF(TabResults[[#This Row],[Games-Periods-Players]]="","",1)</f>
        <v/>
      </c>
    </row>
    <row r="3004" spans="10:18" hidden="1" x14ac:dyDescent="0.25">
      <c r="K3004" t="str">
        <f>IF(ROW()-ROW($K$4)+1&gt;COUNTA($J$4:$J$5000)*COUNTA(TabPP[Players playing]),"",INDEX($J$4:$J$5000,INT((ROW()-ROW($K$4))/COUNTA(TabPP[Players playing])+1))&amp;"-"&amp;INDEX(TabPP[Players playing],MOD(ROW()-ROW($K$4),COUNTA(TabPP[Players playing]))+1))</f>
        <v>--PP1</v>
      </c>
      <c r="L3004" t="str">
        <f t="shared" si="235"/>
        <v/>
      </c>
      <c r="M3004" t="str">
        <f t="shared" si="236"/>
        <v/>
      </c>
      <c r="N3004" t="str">
        <f t="shared" si="237"/>
        <v/>
      </c>
      <c r="O3004" t="str">
        <f t="array" ref="O3004">IFERROR(INDEX($L$4:$L$5000,_xlfn.AGGREGATE(15,6,IF($L$4:$L$5000&lt;&gt;"",ROW($L$4:$L$5000)-ROW($L$4)+1,NA()),ROWS($O$4:O3004))),"")</f>
        <v/>
      </c>
      <c r="P3004" t="str">
        <f>IF(O3004="","",IF(INDEX(TabPlayer2[Players],MATCH(P3003,TabPlayer2[Players],0)+1)="",$B$4,INDEX(TabPlayer2[Players],MATCH(P3003,TabPlayer2[Players],0)+1)))</f>
        <v/>
      </c>
      <c r="Q3004" t="str">
        <f t="shared" si="234"/>
        <v/>
      </c>
      <c r="R3004" t="str">
        <f>IF(TabResults[[#This Row],[Games-Periods-Players]]="","",1)</f>
        <v/>
      </c>
    </row>
    <row r="3005" spans="10:18" hidden="1" x14ac:dyDescent="0.25">
      <c r="K3005" t="str">
        <f>IF(ROW()-ROW($K$4)+1&gt;COUNTA($J$4:$J$5000)*COUNTA(TabPP[Players playing]),"",INDEX($J$4:$J$5000,INT((ROW()-ROW($K$4))/COUNTA(TabPP[Players playing])+1))&amp;"-"&amp;INDEX(TabPP[Players playing],MOD(ROW()-ROW($K$4),COUNTA(TabPP[Players playing]))+1))</f>
        <v>--PP2</v>
      </c>
      <c r="L3005" t="str">
        <f t="shared" si="235"/>
        <v/>
      </c>
      <c r="M3005" t="str">
        <f t="shared" si="236"/>
        <v/>
      </c>
      <c r="N3005" t="str">
        <f t="shared" si="237"/>
        <v/>
      </c>
      <c r="O3005" t="str">
        <f t="array" ref="O3005">IFERROR(INDEX($L$4:$L$5000,_xlfn.AGGREGATE(15,6,IF($L$4:$L$5000&lt;&gt;"",ROW($L$4:$L$5000)-ROW($L$4)+1,NA()),ROWS($O$4:O3005))),"")</f>
        <v/>
      </c>
      <c r="P3005" t="str">
        <f>IF(O3005="","",IF(INDEX(TabPlayer2[Players],MATCH(P3004,TabPlayer2[Players],0)+1)="",$B$4,INDEX(TabPlayer2[Players],MATCH(P3004,TabPlayer2[Players],0)+1)))</f>
        <v/>
      </c>
      <c r="Q3005" t="str">
        <f t="shared" si="234"/>
        <v/>
      </c>
      <c r="R3005" t="str">
        <f>IF(TabResults[[#This Row],[Games-Periods-Players]]="","",1)</f>
        <v/>
      </c>
    </row>
    <row r="3006" spans="10:18" hidden="1" x14ac:dyDescent="0.25">
      <c r="K3006" t="str">
        <f>IF(ROW()-ROW($K$4)+1&gt;COUNTA($J$4:$J$5000)*COUNTA(TabPP[Players playing]),"",INDEX($J$4:$J$5000,INT((ROW()-ROW($K$4))/COUNTA(TabPP[Players playing])+1))&amp;"-"&amp;INDEX(TabPP[Players playing],MOD(ROW()-ROW($K$4),COUNTA(TabPP[Players playing]))+1))</f>
        <v>--PP3</v>
      </c>
      <c r="L3006" t="str">
        <f t="shared" si="235"/>
        <v/>
      </c>
      <c r="M3006" t="str">
        <f t="shared" si="236"/>
        <v/>
      </c>
      <c r="N3006" t="str">
        <f t="shared" si="237"/>
        <v/>
      </c>
      <c r="O3006" t="str">
        <f t="array" ref="O3006">IFERROR(INDEX($L$4:$L$5000,_xlfn.AGGREGATE(15,6,IF($L$4:$L$5000&lt;&gt;"",ROW($L$4:$L$5000)-ROW($L$4)+1,NA()),ROWS($O$4:O3006))),"")</f>
        <v/>
      </c>
      <c r="P3006" t="str">
        <f>IF(O3006="","",IF(INDEX(TabPlayer2[Players],MATCH(P3005,TabPlayer2[Players],0)+1)="",$B$4,INDEX(TabPlayer2[Players],MATCH(P3005,TabPlayer2[Players],0)+1)))</f>
        <v/>
      </c>
      <c r="Q3006" t="str">
        <f t="shared" si="234"/>
        <v/>
      </c>
      <c r="R3006" t="str">
        <f>IF(TabResults[[#This Row],[Games-Periods-Players]]="","",1)</f>
        <v/>
      </c>
    </row>
    <row r="3007" spans="10:18" hidden="1" x14ac:dyDescent="0.25">
      <c r="K3007" t="str">
        <f>IF(ROW()-ROW($K$4)+1&gt;COUNTA($J$4:$J$5000)*COUNTA(TabPP[Players playing]),"",INDEX($J$4:$J$5000,INT((ROW()-ROW($K$4))/COUNTA(TabPP[Players playing])+1))&amp;"-"&amp;INDEX(TabPP[Players playing],MOD(ROW()-ROW($K$4),COUNTA(TabPP[Players playing]))+1))</f>
        <v>--PP4</v>
      </c>
      <c r="L3007" t="str">
        <f t="shared" si="235"/>
        <v/>
      </c>
      <c r="M3007" t="str">
        <f t="shared" si="236"/>
        <v/>
      </c>
      <c r="N3007" t="str">
        <f t="shared" si="237"/>
        <v/>
      </c>
      <c r="O3007" t="str">
        <f t="array" ref="O3007">IFERROR(INDEX($L$4:$L$5000,_xlfn.AGGREGATE(15,6,IF($L$4:$L$5000&lt;&gt;"",ROW($L$4:$L$5000)-ROW($L$4)+1,NA()),ROWS($O$4:O3007))),"")</f>
        <v/>
      </c>
      <c r="P3007" t="str">
        <f>IF(O3007="","",IF(INDEX(TabPlayer2[Players],MATCH(P3006,TabPlayer2[Players],0)+1)="",$B$4,INDEX(TabPlayer2[Players],MATCH(P3006,TabPlayer2[Players],0)+1)))</f>
        <v/>
      </c>
      <c r="Q3007" t="str">
        <f t="shared" si="234"/>
        <v/>
      </c>
      <c r="R3007" t="str">
        <f>IF(TabResults[[#This Row],[Games-Periods-Players]]="","",1)</f>
        <v/>
      </c>
    </row>
    <row r="3008" spans="10:18" hidden="1" x14ac:dyDescent="0.25">
      <c r="K3008" t="str">
        <f>IF(ROW()-ROW($K$4)+1&gt;COUNTA($J$4:$J$5000)*COUNTA(TabPP[Players playing]),"",INDEX($J$4:$J$5000,INT((ROW()-ROW($K$4))/COUNTA(TabPP[Players playing])+1))&amp;"-"&amp;INDEX(TabPP[Players playing],MOD(ROW()-ROW($K$4),COUNTA(TabPP[Players playing]))+1))</f>
        <v>--PP5</v>
      </c>
      <c r="L3008" t="str">
        <f t="shared" si="235"/>
        <v/>
      </c>
      <c r="M3008" t="str">
        <f t="shared" si="236"/>
        <v/>
      </c>
      <c r="N3008" t="str">
        <f t="shared" si="237"/>
        <v/>
      </c>
      <c r="O3008" t="str">
        <f t="array" ref="O3008">IFERROR(INDEX($L$4:$L$5000,_xlfn.AGGREGATE(15,6,IF($L$4:$L$5000&lt;&gt;"",ROW($L$4:$L$5000)-ROW($L$4)+1,NA()),ROWS($O$4:O3008))),"")</f>
        <v/>
      </c>
      <c r="P3008" t="str">
        <f>IF(O3008="","",IF(INDEX(TabPlayer2[Players],MATCH(P3007,TabPlayer2[Players],0)+1)="",$B$4,INDEX(TabPlayer2[Players],MATCH(P3007,TabPlayer2[Players],0)+1)))</f>
        <v/>
      </c>
      <c r="Q3008" t="str">
        <f t="shared" si="234"/>
        <v/>
      </c>
      <c r="R3008" t="str">
        <f>IF(TabResults[[#This Row],[Games-Periods-Players]]="","",1)</f>
        <v/>
      </c>
    </row>
    <row r="3009" spans="11:18" hidden="1" x14ac:dyDescent="0.25">
      <c r="K3009" t="str">
        <f>IF(ROW()-ROW($K$4)+1&gt;COUNTA($J$4:$J$5000)*COUNTA(TabPP[Players playing]),"",INDEX($J$4:$J$5000,INT((ROW()-ROW($K$4))/COUNTA(TabPP[Players playing])+1))&amp;"-"&amp;INDEX(TabPP[Players playing],MOD(ROW()-ROW($K$4),COUNTA(TabPP[Players playing]))+1))</f>
        <v>--</v>
      </c>
      <c r="L3009" t="str">
        <f t="shared" si="235"/>
        <v/>
      </c>
      <c r="M3009" t="str">
        <f t="shared" si="236"/>
        <v/>
      </c>
      <c r="N3009" t="str">
        <f t="shared" si="237"/>
        <v/>
      </c>
      <c r="O3009" t="str">
        <f t="array" ref="O3009">IFERROR(INDEX($L$4:$L$5000,_xlfn.AGGREGATE(15,6,IF($L$4:$L$5000&lt;&gt;"",ROW($L$4:$L$5000)-ROW($L$4)+1,NA()),ROWS($O$4:O3009))),"")</f>
        <v/>
      </c>
      <c r="P3009" t="str">
        <f>IF(O3009="","",IF(INDEX(TabPlayer2[Players],MATCH(P3008,TabPlayer2[Players],0)+1)="",$B$4,INDEX(TabPlayer2[Players],MATCH(P3008,TabPlayer2[Players],0)+1)))</f>
        <v/>
      </c>
      <c r="Q3009" t="str">
        <f t="shared" si="234"/>
        <v/>
      </c>
      <c r="R3009" t="str">
        <f>IF(TabResults[[#This Row],[Games-Periods-Players]]="","",1)</f>
        <v/>
      </c>
    </row>
    <row r="3010" spans="11:18" hidden="1" x14ac:dyDescent="0.25">
      <c r="K3010" t="str">
        <f>IF(ROW()-ROW($K$4)+1&gt;COUNTA($J$4:$J$5000)*COUNTA(TabPP[Players playing]),"",INDEX($J$4:$J$5000,INT((ROW()-ROW($K$4))/COUNTA(TabPP[Players playing])+1))&amp;"-"&amp;INDEX(TabPP[Players playing],MOD(ROW()-ROW($K$4),COUNTA(TabPP[Players playing]))+1))</f>
        <v>--</v>
      </c>
      <c r="L3010" t="str">
        <f t="shared" si="235"/>
        <v/>
      </c>
      <c r="M3010" t="str">
        <f t="shared" si="236"/>
        <v/>
      </c>
      <c r="N3010" t="str">
        <f t="shared" si="237"/>
        <v/>
      </c>
      <c r="O3010" t="str">
        <f t="array" ref="O3010">IFERROR(INDEX($L$4:$L$5000,_xlfn.AGGREGATE(15,6,IF($L$4:$L$5000&lt;&gt;"",ROW($L$4:$L$5000)-ROW($L$4)+1,NA()),ROWS($O$4:O3010))),"")</f>
        <v/>
      </c>
      <c r="P3010" t="str">
        <f>IF(O3010="","",IF(INDEX(TabPlayer2[Players],MATCH(P3009,TabPlayer2[Players],0)+1)="",$B$4,INDEX(TabPlayer2[Players],MATCH(P3009,TabPlayer2[Players],0)+1)))</f>
        <v/>
      </c>
      <c r="Q3010" t="str">
        <f t="shared" si="234"/>
        <v/>
      </c>
      <c r="R3010" t="str">
        <f>IF(TabResults[[#This Row],[Games-Periods-Players]]="","",1)</f>
        <v/>
      </c>
    </row>
    <row r="3011" spans="11:18" hidden="1" x14ac:dyDescent="0.25">
      <c r="K3011" t="str">
        <f>IF(ROW()-ROW($K$4)+1&gt;COUNTA($J$4:$J$5000)*COUNTA(TabPP[Players playing]),"",INDEX($J$4:$J$5000,INT((ROW()-ROW($K$4))/COUNTA(TabPP[Players playing])+1))&amp;"-"&amp;INDEX(TabPP[Players playing],MOD(ROW()-ROW($K$4),COUNTA(TabPP[Players playing]))+1))</f>
        <v>--</v>
      </c>
      <c r="L3011" t="str">
        <f t="shared" si="235"/>
        <v/>
      </c>
      <c r="M3011" t="str">
        <f t="shared" si="236"/>
        <v/>
      </c>
      <c r="N3011" t="str">
        <f t="shared" si="237"/>
        <v/>
      </c>
      <c r="O3011" t="str">
        <f t="array" ref="O3011">IFERROR(INDEX($L$4:$L$5000,_xlfn.AGGREGATE(15,6,IF($L$4:$L$5000&lt;&gt;"",ROW($L$4:$L$5000)-ROW($L$4)+1,NA()),ROWS($O$4:O3011))),"")</f>
        <v/>
      </c>
      <c r="P3011" t="str">
        <f>IF(O3011="","",IF(INDEX(TabPlayer2[Players],MATCH(P3010,TabPlayer2[Players],0)+1)="",$B$4,INDEX(TabPlayer2[Players],MATCH(P3010,TabPlayer2[Players],0)+1)))</f>
        <v/>
      </c>
      <c r="Q3011" t="str">
        <f t="shared" si="234"/>
        <v/>
      </c>
      <c r="R3011" t="str">
        <f>IF(TabResults[[#This Row],[Games-Periods-Players]]="","",1)</f>
        <v/>
      </c>
    </row>
    <row r="3012" spans="11:18" hidden="1" x14ac:dyDescent="0.25">
      <c r="K3012" t="str">
        <f>IF(ROW()-ROW($K$4)+1&gt;COUNTA($J$4:$J$5000)*COUNTA(TabPP[Players playing]),"",INDEX($J$4:$J$5000,INT((ROW()-ROW($K$4))/COUNTA(TabPP[Players playing])+1))&amp;"-"&amp;INDEX(TabPP[Players playing],MOD(ROW()-ROW($K$4),COUNTA(TabPP[Players playing]))+1))</f>
        <v>--</v>
      </c>
      <c r="L3012" t="str">
        <f t="shared" si="235"/>
        <v/>
      </c>
      <c r="M3012" t="str">
        <f t="shared" si="236"/>
        <v/>
      </c>
      <c r="N3012" t="str">
        <f t="shared" si="237"/>
        <v/>
      </c>
      <c r="O3012" t="str">
        <f t="array" ref="O3012">IFERROR(INDEX($L$4:$L$5000,_xlfn.AGGREGATE(15,6,IF($L$4:$L$5000&lt;&gt;"",ROW($L$4:$L$5000)-ROW($L$4)+1,NA()),ROWS($O$4:O3012))),"")</f>
        <v/>
      </c>
      <c r="P3012" t="str">
        <f>IF(O3012="","",IF(INDEX(TabPlayer2[Players],MATCH(P3011,TabPlayer2[Players],0)+1)="",$B$4,INDEX(TabPlayer2[Players],MATCH(P3011,TabPlayer2[Players],0)+1)))</f>
        <v/>
      </c>
      <c r="Q3012" t="str">
        <f t="shared" ref="Q3012:Q3075" si="238">IF(O3012="","",M3012&amp;"-"&amp;N3012&amp;"-"&amp;P3012)</f>
        <v/>
      </c>
      <c r="R3012" t="str">
        <f>IF(TabResults[[#This Row],[Games-Periods-Players]]="","",1)</f>
        <v/>
      </c>
    </row>
    <row r="3013" spans="11:18" hidden="1" x14ac:dyDescent="0.25">
      <c r="K3013" t="str">
        <f>IF(ROW()-ROW($K$4)+1&gt;COUNTA($J$4:$J$5000)*COUNTA(TabPP[Players playing]),"",INDEX($J$4:$J$5000,INT((ROW()-ROW($K$4))/COUNTA(TabPP[Players playing])+1))&amp;"-"&amp;INDEX(TabPP[Players playing],MOD(ROW()-ROW($K$4),COUNTA(TabPP[Players playing]))+1))</f>
        <v>--</v>
      </c>
      <c r="L3013" t="str">
        <f t="shared" ref="L3013:L3076" si="239">IF(LEN(K3013)&gt;=9,K3013,"")</f>
        <v/>
      </c>
      <c r="M3013" t="str">
        <f t="shared" ref="M3013:M3076" si="240">TRIM(LEFT(SUBSTITUTE(O3013,"-",REPT(" ",LEN(O3013))),LEN(O3013)))</f>
        <v/>
      </c>
      <c r="N3013" t="str">
        <f t="shared" ref="N3013:N3076" si="241">TRIM(MID(SUBSTITUTE(O3013,"-",REPT(" ",LEN(O3013))),(2-1)*LEN(O3013)+1,LEN(O3013)))</f>
        <v/>
      </c>
      <c r="O3013" t="str">
        <f t="array" ref="O3013">IFERROR(INDEX($L$4:$L$5000,_xlfn.AGGREGATE(15,6,IF($L$4:$L$5000&lt;&gt;"",ROW($L$4:$L$5000)-ROW($L$4)+1,NA()),ROWS($O$4:O3013))),"")</f>
        <v/>
      </c>
      <c r="P3013" t="str">
        <f>IF(O3013="","",IF(INDEX(TabPlayer2[Players],MATCH(P3012,TabPlayer2[Players],0)+1)="",$B$4,INDEX(TabPlayer2[Players],MATCH(P3012,TabPlayer2[Players],0)+1)))</f>
        <v/>
      </c>
      <c r="Q3013" t="str">
        <f t="shared" si="238"/>
        <v/>
      </c>
      <c r="R3013" t="str">
        <f>IF(TabResults[[#This Row],[Games-Periods-Players]]="","",1)</f>
        <v/>
      </c>
    </row>
    <row r="3014" spans="11:18" hidden="1" x14ac:dyDescent="0.25">
      <c r="K3014" t="str">
        <f>IF(ROW()-ROW($K$4)+1&gt;COUNTA($J$4:$J$5000)*COUNTA(TabPP[Players playing]),"",INDEX($J$4:$J$5000,INT((ROW()-ROW($K$4))/COUNTA(TabPP[Players playing])+1))&amp;"-"&amp;INDEX(TabPP[Players playing],MOD(ROW()-ROW($K$4),COUNTA(TabPP[Players playing]))+1))</f>
        <v>--</v>
      </c>
      <c r="L3014" t="str">
        <f t="shared" si="239"/>
        <v/>
      </c>
      <c r="M3014" t="str">
        <f t="shared" si="240"/>
        <v/>
      </c>
      <c r="N3014" t="str">
        <f t="shared" si="241"/>
        <v/>
      </c>
      <c r="O3014" t="str">
        <f t="array" ref="O3014">IFERROR(INDEX($L$4:$L$5000,_xlfn.AGGREGATE(15,6,IF($L$4:$L$5000&lt;&gt;"",ROW($L$4:$L$5000)-ROW($L$4)+1,NA()),ROWS($O$4:O3014))),"")</f>
        <v/>
      </c>
      <c r="P3014" t="str">
        <f>IF(O3014="","",IF(INDEX(TabPlayer2[Players],MATCH(P3013,TabPlayer2[Players],0)+1)="",$B$4,INDEX(TabPlayer2[Players],MATCH(P3013,TabPlayer2[Players],0)+1)))</f>
        <v/>
      </c>
      <c r="Q3014" t="str">
        <f t="shared" si="238"/>
        <v/>
      </c>
      <c r="R3014" t="str">
        <f>IF(TabResults[[#This Row],[Games-Periods-Players]]="","",1)</f>
        <v/>
      </c>
    </row>
    <row r="3015" spans="11:18" hidden="1" x14ac:dyDescent="0.25">
      <c r="K3015" t="str">
        <f>IF(ROW()-ROW($K$4)+1&gt;COUNTA($J$4:$J$5000)*COUNTA(TabPP[Players playing]),"",INDEX($J$4:$J$5000,INT((ROW()-ROW($K$4))/COUNTA(TabPP[Players playing])+1))&amp;"-"&amp;INDEX(TabPP[Players playing],MOD(ROW()-ROW($K$4),COUNTA(TabPP[Players playing]))+1))</f>
        <v>--</v>
      </c>
      <c r="L3015" t="str">
        <f t="shared" si="239"/>
        <v/>
      </c>
      <c r="M3015" t="str">
        <f t="shared" si="240"/>
        <v/>
      </c>
      <c r="N3015" t="str">
        <f t="shared" si="241"/>
        <v/>
      </c>
      <c r="O3015" t="str">
        <f t="array" ref="O3015">IFERROR(INDEX($L$4:$L$5000,_xlfn.AGGREGATE(15,6,IF($L$4:$L$5000&lt;&gt;"",ROW($L$4:$L$5000)-ROW($L$4)+1,NA()),ROWS($O$4:O3015))),"")</f>
        <v/>
      </c>
      <c r="P3015" t="str">
        <f>IF(O3015="","",IF(INDEX(TabPlayer2[Players],MATCH(P3014,TabPlayer2[Players],0)+1)="",$B$4,INDEX(TabPlayer2[Players],MATCH(P3014,TabPlayer2[Players],0)+1)))</f>
        <v/>
      </c>
      <c r="Q3015" t="str">
        <f t="shared" si="238"/>
        <v/>
      </c>
      <c r="R3015" t="str">
        <f>IF(TabResults[[#This Row],[Games-Periods-Players]]="","",1)</f>
        <v/>
      </c>
    </row>
    <row r="3016" spans="11:18" hidden="1" x14ac:dyDescent="0.25">
      <c r="K3016" t="str">
        <f>IF(ROW()-ROW($K$4)+1&gt;COUNTA($J$4:$J$5000)*COUNTA(TabPP[Players playing]),"",INDEX($J$4:$J$5000,INT((ROW()-ROW($K$4))/COUNTA(TabPP[Players playing])+1))&amp;"-"&amp;INDEX(TabPP[Players playing],MOD(ROW()-ROW($K$4),COUNTA(TabPP[Players playing]))+1))</f>
        <v>--</v>
      </c>
      <c r="L3016" t="str">
        <f t="shared" si="239"/>
        <v/>
      </c>
      <c r="M3016" t="str">
        <f t="shared" si="240"/>
        <v/>
      </c>
      <c r="N3016" t="str">
        <f t="shared" si="241"/>
        <v/>
      </c>
      <c r="O3016" t="str">
        <f t="array" ref="O3016">IFERROR(INDEX($L$4:$L$5000,_xlfn.AGGREGATE(15,6,IF($L$4:$L$5000&lt;&gt;"",ROW($L$4:$L$5000)-ROW($L$4)+1,NA()),ROWS($O$4:O3016))),"")</f>
        <v/>
      </c>
      <c r="P3016" t="str">
        <f>IF(O3016="","",IF(INDEX(TabPlayer2[Players],MATCH(P3015,TabPlayer2[Players],0)+1)="",$B$4,INDEX(TabPlayer2[Players],MATCH(P3015,TabPlayer2[Players],0)+1)))</f>
        <v/>
      </c>
      <c r="Q3016" t="str">
        <f t="shared" si="238"/>
        <v/>
      </c>
      <c r="R3016" t="str">
        <f>IF(TabResults[[#This Row],[Games-Periods-Players]]="","",1)</f>
        <v/>
      </c>
    </row>
    <row r="3017" spans="11:18" hidden="1" x14ac:dyDescent="0.25">
      <c r="K3017" t="str">
        <f>IF(ROW()-ROW($K$4)+1&gt;COUNTA($J$4:$J$5000)*COUNTA(TabPP[Players playing]),"",INDEX($J$4:$J$5000,INT((ROW()-ROW($K$4))/COUNTA(TabPP[Players playing])+1))&amp;"-"&amp;INDEX(TabPP[Players playing],MOD(ROW()-ROW($K$4),COUNTA(TabPP[Players playing]))+1))</f>
        <v>--</v>
      </c>
      <c r="L3017" t="str">
        <f t="shared" si="239"/>
        <v/>
      </c>
      <c r="M3017" t="str">
        <f t="shared" si="240"/>
        <v/>
      </c>
      <c r="N3017" t="str">
        <f t="shared" si="241"/>
        <v/>
      </c>
      <c r="O3017" t="str">
        <f t="array" ref="O3017">IFERROR(INDEX($L$4:$L$5000,_xlfn.AGGREGATE(15,6,IF($L$4:$L$5000&lt;&gt;"",ROW($L$4:$L$5000)-ROW($L$4)+1,NA()),ROWS($O$4:O3017))),"")</f>
        <v/>
      </c>
      <c r="P3017" t="str">
        <f>IF(O3017="","",IF(INDEX(TabPlayer2[Players],MATCH(P3016,TabPlayer2[Players],0)+1)="",$B$4,INDEX(TabPlayer2[Players],MATCH(P3016,TabPlayer2[Players],0)+1)))</f>
        <v/>
      </c>
      <c r="Q3017" t="str">
        <f t="shared" si="238"/>
        <v/>
      </c>
      <c r="R3017" t="str">
        <f>IF(TabResults[[#This Row],[Games-Periods-Players]]="","",1)</f>
        <v/>
      </c>
    </row>
    <row r="3018" spans="11:18" hidden="1" x14ac:dyDescent="0.25">
      <c r="K3018" t="str">
        <f>IF(ROW()-ROW($K$4)+1&gt;COUNTA($J$4:$J$5000)*COUNTA(TabPP[Players playing]),"",INDEX($J$4:$J$5000,INT((ROW()-ROW($K$4))/COUNTA(TabPP[Players playing])+1))&amp;"-"&amp;INDEX(TabPP[Players playing],MOD(ROW()-ROW($K$4),COUNTA(TabPP[Players playing]))+1))</f>
        <v>--</v>
      </c>
      <c r="L3018" t="str">
        <f t="shared" si="239"/>
        <v/>
      </c>
      <c r="M3018" t="str">
        <f t="shared" si="240"/>
        <v/>
      </c>
      <c r="N3018" t="str">
        <f t="shared" si="241"/>
        <v/>
      </c>
      <c r="O3018" t="str">
        <f t="array" ref="O3018">IFERROR(INDEX($L$4:$L$5000,_xlfn.AGGREGATE(15,6,IF($L$4:$L$5000&lt;&gt;"",ROW($L$4:$L$5000)-ROW($L$4)+1,NA()),ROWS($O$4:O3018))),"")</f>
        <v/>
      </c>
      <c r="P3018" t="str">
        <f>IF(O3018="","",IF(INDEX(TabPlayer2[Players],MATCH(P3017,TabPlayer2[Players],0)+1)="",$B$4,INDEX(TabPlayer2[Players],MATCH(P3017,TabPlayer2[Players],0)+1)))</f>
        <v/>
      </c>
      <c r="Q3018" t="str">
        <f t="shared" si="238"/>
        <v/>
      </c>
      <c r="R3018" t="str">
        <f>IF(TabResults[[#This Row],[Games-Periods-Players]]="","",1)</f>
        <v/>
      </c>
    </row>
    <row r="3019" spans="11:18" hidden="1" x14ac:dyDescent="0.25">
      <c r="K3019" t="str">
        <f>IF(ROW()-ROW($K$4)+1&gt;COUNTA($J$4:$J$5000)*COUNTA(TabPP[Players playing]),"",INDEX($J$4:$J$5000,INT((ROW()-ROW($K$4))/COUNTA(TabPP[Players playing])+1))&amp;"-"&amp;INDEX(TabPP[Players playing],MOD(ROW()-ROW($K$4),COUNTA(TabPP[Players playing]))+1))</f>
        <v>--</v>
      </c>
      <c r="L3019" t="str">
        <f t="shared" si="239"/>
        <v/>
      </c>
      <c r="M3019" t="str">
        <f t="shared" si="240"/>
        <v/>
      </c>
      <c r="N3019" t="str">
        <f t="shared" si="241"/>
        <v/>
      </c>
      <c r="O3019" t="str">
        <f t="array" ref="O3019">IFERROR(INDEX($L$4:$L$5000,_xlfn.AGGREGATE(15,6,IF($L$4:$L$5000&lt;&gt;"",ROW($L$4:$L$5000)-ROW($L$4)+1,NA()),ROWS($O$4:O3019))),"")</f>
        <v/>
      </c>
      <c r="P3019" t="str">
        <f>IF(O3019="","",IF(INDEX(TabPlayer2[Players],MATCH(P3018,TabPlayer2[Players],0)+1)="",$B$4,INDEX(TabPlayer2[Players],MATCH(P3018,TabPlayer2[Players],0)+1)))</f>
        <v/>
      </c>
      <c r="Q3019" t="str">
        <f t="shared" si="238"/>
        <v/>
      </c>
      <c r="R3019" t="str">
        <f>IF(TabResults[[#This Row],[Games-Periods-Players]]="","",1)</f>
        <v/>
      </c>
    </row>
    <row r="3020" spans="11:18" hidden="1" x14ac:dyDescent="0.25">
      <c r="K3020" t="str">
        <f>IF(ROW()-ROW($K$4)+1&gt;COUNTA($J$4:$J$5000)*COUNTA(TabPP[Players playing]),"",INDEX($J$4:$J$5000,INT((ROW()-ROW($K$4))/COUNTA(TabPP[Players playing])+1))&amp;"-"&amp;INDEX(TabPP[Players playing],MOD(ROW()-ROW($K$4),COUNTA(TabPP[Players playing]))+1))</f>
        <v>--</v>
      </c>
      <c r="L3020" t="str">
        <f t="shared" si="239"/>
        <v/>
      </c>
      <c r="M3020" t="str">
        <f t="shared" si="240"/>
        <v/>
      </c>
      <c r="N3020" t="str">
        <f t="shared" si="241"/>
        <v/>
      </c>
      <c r="O3020" t="str">
        <f t="array" ref="O3020">IFERROR(INDEX($L$4:$L$5000,_xlfn.AGGREGATE(15,6,IF($L$4:$L$5000&lt;&gt;"",ROW($L$4:$L$5000)-ROW($L$4)+1,NA()),ROWS($O$4:O3020))),"")</f>
        <v/>
      </c>
      <c r="P3020" t="str">
        <f>IF(O3020="","",IF(INDEX(TabPlayer2[Players],MATCH(P3019,TabPlayer2[Players],0)+1)="",$B$4,INDEX(TabPlayer2[Players],MATCH(P3019,TabPlayer2[Players],0)+1)))</f>
        <v/>
      </c>
      <c r="Q3020" t="str">
        <f t="shared" si="238"/>
        <v/>
      </c>
      <c r="R3020" t="str">
        <f>IF(TabResults[[#This Row],[Games-Periods-Players]]="","",1)</f>
        <v/>
      </c>
    </row>
    <row r="3021" spans="11:18" hidden="1" x14ac:dyDescent="0.25">
      <c r="K3021" t="str">
        <f>IF(ROW()-ROW($K$4)+1&gt;COUNTA($J$4:$J$5000)*COUNTA(TabPP[Players playing]),"",INDEX($J$4:$J$5000,INT((ROW()-ROW($K$4))/COUNTA(TabPP[Players playing])+1))&amp;"-"&amp;INDEX(TabPP[Players playing],MOD(ROW()-ROW($K$4),COUNTA(TabPP[Players playing]))+1))</f>
        <v>--</v>
      </c>
      <c r="L3021" t="str">
        <f t="shared" si="239"/>
        <v/>
      </c>
      <c r="M3021" t="str">
        <f t="shared" si="240"/>
        <v/>
      </c>
      <c r="N3021" t="str">
        <f t="shared" si="241"/>
        <v/>
      </c>
      <c r="O3021" t="str">
        <f t="array" ref="O3021">IFERROR(INDEX($L$4:$L$5000,_xlfn.AGGREGATE(15,6,IF($L$4:$L$5000&lt;&gt;"",ROW($L$4:$L$5000)-ROW($L$4)+1,NA()),ROWS($O$4:O3021))),"")</f>
        <v/>
      </c>
      <c r="P3021" t="str">
        <f>IF(O3021="","",IF(INDEX(TabPlayer2[Players],MATCH(P3020,TabPlayer2[Players],0)+1)="",$B$4,INDEX(TabPlayer2[Players],MATCH(P3020,TabPlayer2[Players],0)+1)))</f>
        <v/>
      </c>
      <c r="Q3021" t="str">
        <f t="shared" si="238"/>
        <v/>
      </c>
      <c r="R3021" t="str">
        <f>IF(TabResults[[#This Row],[Games-Periods-Players]]="","",1)</f>
        <v/>
      </c>
    </row>
    <row r="3022" spans="11:18" hidden="1" x14ac:dyDescent="0.25">
      <c r="K3022" t="str">
        <f>IF(ROW()-ROW($K$4)+1&gt;COUNTA($J$4:$J$5000)*COUNTA(TabPP[Players playing]),"",INDEX($J$4:$J$5000,INT((ROW()-ROW($K$4))/COUNTA(TabPP[Players playing])+1))&amp;"-"&amp;INDEX(TabPP[Players playing],MOD(ROW()-ROW($K$4),COUNTA(TabPP[Players playing]))+1))</f>
        <v>--</v>
      </c>
      <c r="L3022" t="str">
        <f t="shared" si="239"/>
        <v/>
      </c>
      <c r="M3022" t="str">
        <f t="shared" si="240"/>
        <v/>
      </c>
      <c r="N3022" t="str">
        <f t="shared" si="241"/>
        <v/>
      </c>
      <c r="O3022" t="str">
        <f t="array" ref="O3022">IFERROR(INDEX($L$4:$L$5000,_xlfn.AGGREGATE(15,6,IF($L$4:$L$5000&lt;&gt;"",ROW($L$4:$L$5000)-ROW($L$4)+1,NA()),ROWS($O$4:O3022))),"")</f>
        <v/>
      </c>
      <c r="P3022" t="str">
        <f>IF(O3022="","",IF(INDEX(TabPlayer2[Players],MATCH(P3021,TabPlayer2[Players],0)+1)="",$B$4,INDEX(TabPlayer2[Players],MATCH(P3021,TabPlayer2[Players],0)+1)))</f>
        <v/>
      </c>
      <c r="Q3022" t="str">
        <f t="shared" si="238"/>
        <v/>
      </c>
      <c r="R3022" t="str">
        <f>IF(TabResults[[#This Row],[Games-Periods-Players]]="","",1)</f>
        <v/>
      </c>
    </row>
    <row r="3023" spans="11:18" hidden="1" x14ac:dyDescent="0.25">
      <c r="K3023" t="str">
        <f>IF(ROW()-ROW($K$4)+1&gt;COUNTA($J$4:$J$5000)*COUNTA(TabPP[Players playing]),"",INDEX($J$4:$J$5000,INT((ROW()-ROW($K$4))/COUNTA(TabPP[Players playing])+1))&amp;"-"&amp;INDEX(TabPP[Players playing],MOD(ROW()-ROW($K$4),COUNTA(TabPP[Players playing]))+1))</f>
        <v>--</v>
      </c>
      <c r="L3023" t="str">
        <f t="shared" si="239"/>
        <v/>
      </c>
      <c r="M3023" t="str">
        <f t="shared" si="240"/>
        <v/>
      </c>
      <c r="N3023" t="str">
        <f t="shared" si="241"/>
        <v/>
      </c>
      <c r="O3023" t="str">
        <f t="array" ref="O3023">IFERROR(INDEX($L$4:$L$5000,_xlfn.AGGREGATE(15,6,IF($L$4:$L$5000&lt;&gt;"",ROW($L$4:$L$5000)-ROW($L$4)+1,NA()),ROWS($O$4:O3023))),"")</f>
        <v/>
      </c>
      <c r="P3023" t="str">
        <f>IF(O3023="","",IF(INDEX(TabPlayer2[Players],MATCH(P3022,TabPlayer2[Players],0)+1)="",$B$4,INDEX(TabPlayer2[Players],MATCH(P3022,TabPlayer2[Players],0)+1)))</f>
        <v/>
      </c>
      <c r="Q3023" t="str">
        <f t="shared" si="238"/>
        <v/>
      </c>
      <c r="R3023" t="str">
        <f>IF(TabResults[[#This Row],[Games-Periods-Players]]="","",1)</f>
        <v/>
      </c>
    </row>
    <row r="3024" spans="11:18" hidden="1" x14ac:dyDescent="0.25">
      <c r="K3024" t="str">
        <f>IF(ROW()-ROW($K$4)+1&gt;COUNTA($J$4:$J$5000)*COUNTA(TabPP[Players playing]),"",INDEX($J$4:$J$5000,INT((ROW()-ROW($K$4))/COUNTA(TabPP[Players playing])+1))&amp;"-"&amp;INDEX(TabPP[Players playing],MOD(ROW()-ROW($K$4),COUNTA(TabPP[Players playing]))+1))</f>
        <v>--PP1</v>
      </c>
      <c r="L3024" t="str">
        <f t="shared" si="239"/>
        <v/>
      </c>
      <c r="M3024" t="str">
        <f t="shared" si="240"/>
        <v/>
      </c>
      <c r="N3024" t="str">
        <f t="shared" si="241"/>
        <v/>
      </c>
      <c r="O3024" t="str">
        <f t="array" ref="O3024">IFERROR(INDEX($L$4:$L$5000,_xlfn.AGGREGATE(15,6,IF($L$4:$L$5000&lt;&gt;"",ROW($L$4:$L$5000)-ROW($L$4)+1,NA()),ROWS($O$4:O3024))),"")</f>
        <v/>
      </c>
      <c r="P3024" t="str">
        <f>IF(O3024="","",IF(INDEX(TabPlayer2[Players],MATCH(P3023,TabPlayer2[Players],0)+1)="",$B$4,INDEX(TabPlayer2[Players],MATCH(P3023,TabPlayer2[Players],0)+1)))</f>
        <v/>
      </c>
      <c r="Q3024" t="str">
        <f t="shared" si="238"/>
        <v/>
      </c>
      <c r="R3024" t="str">
        <f>IF(TabResults[[#This Row],[Games-Periods-Players]]="","",1)</f>
        <v/>
      </c>
    </row>
    <row r="3025" spans="11:18" hidden="1" x14ac:dyDescent="0.25">
      <c r="K3025" t="str">
        <f>IF(ROW()-ROW($K$4)+1&gt;COUNTA($J$4:$J$5000)*COUNTA(TabPP[Players playing]),"",INDEX($J$4:$J$5000,INT((ROW()-ROW($K$4))/COUNTA(TabPP[Players playing])+1))&amp;"-"&amp;INDEX(TabPP[Players playing],MOD(ROW()-ROW($K$4),COUNTA(TabPP[Players playing]))+1))</f>
        <v>--PP2</v>
      </c>
      <c r="L3025" t="str">
        <f t="shared" si="239"/>
        <v/>
      </c>
      <c r="M3025" t="str">
        <f t="shared" si="240"/>
        <v/>
      </c>
      <c r="N3025" t="str">
        <f t="shared" si="241"/>
        <v/>
      </c>
      <c r="O3025" t="str">
        <f t="array" ref="O3025">IFERROR(INDEX($L$4:$L$5000,_xlfn.AGGREGATE(15,6,IF($L$4:$L$5000&lt;&gt;"",ROW($L$4:$L$5000)-ROW($L$4)+1,NA()),ROWS($O$4:O3025))),"")</f>
        <v/>
      </c>
      <c r="P3025" t="str">
        <f>IF(O3025="","",IF(INDEX(TabPlayer2[Players],MATCH(P3024,TabPlayer2[Players],0)+1)="",$B$4,INDEX(TabPlayer2[Players],MATCH(P3024,TabPlayer2[Players],0)+1)))</f>
        <v/>
      </c>
      <c r="Q3025" t="str">
        <f t="shared" si="238"/>
        <v/>
      </c>
      <c r="R3025" t="str">
        <f>IF(TabResults[[#This Row],[Games-Periods-Players]]="","",1)</f>
        <v/>
      </c>
    </row>
    <row r="3026" spans="11:18" hidden="1" x14ac:dyDescent="0.25">
      <c r="K3026" t="str">
        <f>IF(ROW()-ROW($K$4)+1&gt;COUNTA($J$4:$J$5000)*COUNTA(TabPP[Players playing]),"",INDEX($J$4:$J$5000,INT((ROW()-ROW($K$4))/COUNTA(TabPP[Players playing])+1))&amp;"-"&amp;INDEX(TabPP[Players playing],MOD(ROW()-ROW($K$4),COUNTA(TabPP[Players playing]))+1))</f>
        <v>--PP3</v>
      </c>
      <c r="L3026" t="str">
        <f t="shared" si="239"/>
        <v/>
      </c>
      <c r="M3026" t="str">
        <f t="shared" si="240"/>
        <v/>
      </c>
      <c r="N3026" t="str">
        <f t="shared" si="241"/>
        <v/>
      </c>
      <c r="O3026" t="str">
        <f t="array" ref="O3026">IFERROR(INDEX($L$4:$L$5000,_xlfn.AGGREGATE(15,6,IF($L$4:$L$5000&lt;&gt;"",ROW($L$4:$L$5000)-ROW($L$4)+1,NA()),ROWS($O$4:O3026))),"")</f>
        <v/>
      </c>
      <c r="P3026" t="str">
        <f>IF(O3026="","",IF(INDEX(TabPlayer2[Players],MATCH(P3025,TabPlayer2[Players],0)+1)="",$B$4,INDEX(TabPlayer2[Players],MATCH(P3025,TabPlayer2[Players],0)+1)))</f>
        <v/>
      </c>
      <c r="Q3026" t="str">
        <f t="shared" si="238"/>
        <v/>
      </c>
      <c r="R3026" t="str">
        <f>IF(TabResults[[#This Row],[Games-Periods-Players]]="","",1)</f>
        <v/>
      </c>
    </row>
    <row r="3027" spans="11:18" hidden="1" x14ac:dyDescent="0.25">
      <c r="K3027" t="str">
        <f>IF(ROW()-ROW($K$4)+1&gt;COUNTA($J$4:$J$5000)*COUNTA(TabPP[Players playing]),"",INDEX($J$4:$J$5000,INT((ROW()-ROW($K$4))/COUNTA(TabPP[Players playing])+1))&amp;"-"&amp;INDEX(TabPP[Players playing],MOD(ROW()-ROW($K$4),COUNTA(TabPP[Players playing]))+1))</f>
        <v>--PP4</v>
      </c>
      <c r="L3027" t="str">
        <f t="shared" si="239"/>
        <v/>
      </c>
      <c r="M3027" t="str">
        <f t="shared" si="240"/>
        <v/>
      </c>
      <c r="N3027" t="str">
        <f t="shared" si="241"/>
        <v/>
      </c>
      <c r="O3027" t="str">
        <f t="array" ref="O3027">IFERROR(INDEX($L$4:$L$5000,_xlfn.AGGREGATE(15,6,IF($L$4:$L$5000&lt;&gt;"",ROW($L$4:$L$5000)-ROW($L$4)+1,NA()),ROWS($O$4:O3027))),"")</f>
        <v/>
      </c>
      <c r="P3027" t="str">
        <f>IF(O3027="","",IF(INDEX(TabPlayer2[Players],MATCH(P3026,TabPlayer2[Players],0)+1)="",$B$4,INDEX(TabPlayer2[Players],MATCH(P3026,TabPlayer2[Players],0)+1)))</f>
        <v/>
      </c>
      <c r="Q3027" t="str">
        <f t="shared" si="238"/>
        <v/>
      </c>
      <c r="R3027" t="str">
        <f>IF(TabResults[[#This Row],[Games-Periods-Players]]="","",1)</f>
        <v/>
      </c>
    </row>
    <row r="3028" spans="11:18" hidden="1" x14ac:dyDescent="0.25">
      <c r="K3028" t="str">
        <f>IF(ROW()-ROW($K$4)+1&gt;COUNTA($J$4:$J$5000)*COUNTA(TabPP[Players playing]),"",INDEX($J$4:$J$5000,INT((ROW()-ROW($K$4))/COUNTA(TabPP[Players playing])+1))&amp;"-"&amp;INDEX(TabPP[Players playing],MOD(ROW()-ROW($K$4),COUNTA(TabPP[Players playing]))+1))</f>
        <v>--PP5</v>
      </c>
      <c r="L3028" t="str">
        <f t="shared" si="239"/>
        <v/>
      </c>
      <c r="M3028" t="str">
        <f t="shared" si="240"/>
        <v/>
      </c>
      <c r="N3028" t="str">
        <f t="shared" si="241"/>
        <v/>
      </c>
      <c r="O3028" t="str">
        <f t="array" ref="O3028">IFERROR(INDEX($L$4:$L$5000,_xlfn.AGGREGATE(15,6,IF($L$4:$L$5000&lt;&gt;"",ROW($L$4:$L$5000)-ROW($L$4)+1,NA()),ROWS($O$4:O3028))),"")</f>
        <v/>
      </c>
      <c r="P3028" t="str">
        <f>IF(O3028="","",IF(INDEX(TabPlayer2[Players],MATCH(P3027,TabPlayer2[Players],0)+1)="",$B$4,INDEX(TabPlayer2[Players],MATCH(P3027,TabPlayer2[Players],0)+1)))</f>
        <v/>
      </c>
      <c r="Q3028" t="str">
        <f t="shared" si="238"/>
        <v/>
      </c>
      <c r="R3028" t="str">
        <f>IF(TabResults[[#This Row],[Games-Periods-Players]]="","",1)</f>
        <v/>
      </c>
    </row>
    <row r="3029" spans="11:18" hidden="1" x14ac:dyDescent="0.25">
      <c r="K3029" t="str">
        <f>IF(ROW()-ROW($K$4)+1&gt;COUNTA($J$4:$J$5000)*COUNTA(TabPP[Players playing]),"",INDEX($J$4:$J$5000,INT((ROW()-ROW($K$4))/COUNTA(TabPP[Players playing])+1))&amp;"-"&amp;INDEX(TabPP[Players playing],MOD(ROW()-ROW($K$4),COUNTA(TabPP[Players playing]))+1))</f>
        <v>--</v>
      </c>
      <c r="L3029" t="str">
        <f t="shared" si="239"/>
        <v/>
      </c>
      <c r="M3029" t="str">
        <f t="shared" si="240"/>
        <v/>
      </c>
      <c r="N3029" t="str">
        <f t="shared" si="241"/>
        <v/>
      </c>
      <c r="O3029" t="str">
        <f t="array" ref="O3029">IFERROR(INDEX($L$4:$L$5000,_xlfn.AGGREGATE(15,6,IF($L$4:$L$5000&lt;&gt;"",ROW($L$4:$L$5000)-ROW($L$4)+1,NA()),ROWS($O$4:O3029))),"")</f>
        <v/>
      </c>
      <c r="P3029" t="str">
        <f>IF(O3029="","",IF(INDEX(TabPlayer2[Players],MATCH(P3028,TabPlayer2[Players],0)+1)="",$B$4,INDEX(TabPlayer2[Players],MATCH(P3028,TabPlayer2[Players],0)+1)))</f>
        <v/>
      </c>
      <c r="Q3029" t="str">
        <f t="shared" si="238"/>
        <v/>
      </c>
      <c r="R3029" t="str">
        <f>IF(TabResults[[#This Row],[Games-Periods-Players]]="","",1)</f>
        <v/>
      </c>
    </row>
    <row r="3030" spans="11:18" hidden="1" x14ac:dyDescent="0.25">
      <c r="K3030" t="str">
        <f>IF(ROW()-ROW($K$4)+1&gt;COUNTA($J$4:$J$5000)*COUNTA(TabPP[Players playing]),"",INDEX($J$4:$J$5000,INT((ROW()-ROW($K$4))/COUNTA(TabPP[Players playing])+1))&amp;"-"&amp;INDEX(TabPP[Players playing],MOD(ROW()-ROW($K$4),COUNTA(TabPP[Players playing]))+1))</f>
        <v>--</v>
      </c>
      <c r="L3030" t="str">
        <f t="shared" si="239"/>
        <v/>
      </c>
      <c r="M3030" t="str">
        <f t="shared" si="240"/>
        <v/>
      </c>
      <c r="N3030" t="str">
        <f t="shared" si="241"/>
        <v/>
      </c>
      <c r="O3030" t="str">
        <f t="array" ref="O3030">IFERROR(INDEX($L$4:$L$5000,_xlfn.AGGREGATE(15,6,IF($L$4:$L$5000&lt;&gt;"",ROW($L$4:$L$5000)-ROW($L$4)+1,NA()),ROWS($O$4:O3030))),"")</f>
        <v/>
      </c>
      <c r="P3030" t="str">
        <f>IF(O3030="","",IF(INDEX(TabPlayer2[Players],MATCH(P3029,TabPlayer2[Players],0)+1)="",$B$4,INDEX(TabPlayer2[Players],MATCH(P3029,TabPlayer2[Players],0)+1)))</f>
        <v/>
      </c>
      <c r="Q3030" t="str">
        <f t="shared" si="238"/>
        <v/>
      </c>
      <c r="R3030" t="str">
        <f>IF(TabResults[[#This Row],[Games-Periods-Players]]="","",1)</f>
        <v/>
      </c>
    </row>
    <row r="3031" spans="11:18" hidden="1" x14ac:dyDescent="0.25">
      <c r="K3031" t="str">
        <f>IF(ROW()-ROW($K$4)+1&gt;COUNTA($J$4:$J$5000)*COUNTA(TabPP[Players playing]),"",INDEX($J$4:$J$5000,INT((ROW()-ROW($K$4))/COUNTA(TabPP[Players playing])+1))&amp;"-"&amp;INDEX(TabPP[Players playing],MOD(ROW()-ROW($K$4),COUNTA(TabPP[Players playing]))+1))</f>
        <v>--</v>
      </c>
      <c r="L3031" t="str">
        <f t="shared" si="239"/>
        <v/>
      </c>
      <c r="M3031" t="str">
        <f t="shared" si="240"/>
        <v/>
      </c>
      <c r="N3031" t="str">
        <f t="shared" si="241"/>
        <v/>
      </c>
      <c r="O3031" t="str">
        <f t="array" ref="O3031">IFERROR(INDEX($L$4:$L$5000,_xlfn.AGGREGATE(15,6,IF($L$4:$L$5000&lt;&gt;"",ROW($L$4:$L$5000)-ROW($L$4)+1,NA()),ROWS($O$4:O3031))),"")</f>
        <v/>
      </c>
      <c r="P3031" t="str">
        <f>IF(O3031="","",IF(INDEX(TabPlayer2[Players],MATCH(P3030,TabPlayer2[Players],0)+1)="",$B$4,INDEX(TabPlayer2[Players],MATCH(P3030,TabPlayer2[Players],0)+1)))</f>
        <v/>
      </c>
      <c r="Q3031" t="str">
        <f t="shared" si="238"/>
        <v/>
      </c>
      <c r="R3031" t="str">
        <f>IF(TabResults[[#This Row],[Games-Periods-Players]]="","",1)</f>
        <v/>
      </c>
    </row>
    <row r="3032" spans="11:18" hidden="1" x14ac:dyDescent="0.25">
      <c r="K3032" t="str">
        <f>IF(ROW()-ROW($K$4)+1&gt;COUNTA($J$4:$J$5000)*COUNTA(TabPP[Players playing]),"",INDEX($J$4:$J$5000,INT((ROW()-ROW($K$4))/COUNTA(TabPP[Players playing])+1))&amp;"-"&amp;INDEX(TabPP[Players playing],MOD(ROW()-ROW($K$4),COUNTA(TabPP[Players playing]))+1))</f>
        <v>--</v>
      </c>
      <c r="L3032" t="str">
        <f t="shared" si="239"/>
        <v/>
      </c>
      <c r="M3032" t="str">
        <f t="shared" si="240"/>
        <v/>
      </c>
      <c r="N3032" t="str">
        <f t="shared" si="241"/>
        <v/>
      </c>
      <c r="O3032" t="str">
        <f t="array" ref="O3032">IFERROR(INDEX($L$4:$L$5000,_xlfn.AGGREGATE(15,6,IF($L$4:$L$5000&lt;&gt;"",ROW($L$4:$L$5000)-ROW($L$4)+1,NA()),ROWS($O$4:O3032))),"")</f>
        <v/>
      </c>
      <c r="P3032" t="str">
        <f>IF(O3032="","",IF(INDEX(TabPlayer2[Players],MATCH(P3031,TabPlayer2[Players],0)+1)="",$B$4,INDEX(TabPlayer2[Players],MATCH(P3031,TabPlayer2[Players],0)+1)))</f>
        <v/>
      </c>
      <c r="Q3032" t="str">
        <f t="shared" si="238"/>
        <v/>
      </c>
      <c r="R3032" t="str">
        <f>IF(TabResults[[#This Row],[Games-Periods-Players]]="","",1)</f>
        <v/>
      </c>
    </row>
    <row r="3033" spans="11:18" hidden="1" x14ac:dyDescent="0.25">
      <c r="K3033" t="str">
        <f>IF(ROW()-ROW($K$4)+1&gt;COUNTA($J$4:$J$5000)*COUNTA(TabPP[Players playing]),"",INDEX($J$4:$J$5000,INT((ROW()-ROW($K$4))/COUNTA(TabPP[Players playing])+1))&amp;"-"&amp;INDEX(TabPP[Players playing],MOD(ROW()-ROW($K$4),COUNTA(TabPP[Players playing]))+1))</f>
        <v>--</v>
      </c>
      <c r="L3033" t="str">
        <f t="shared" si="239"/>
        <v/>
      </c>
      <c r="M3033" t="str">
        <f t="shared" si="240"/>
        <v/>
      </c>
      <c r="N3033" t="str">
        <f t="shared" si="241"/>
        <v/>
      </c>
      <c r="O3033" t="str">
        <f t="array" ref="O3033">IFERROR(INDEX($L$4:$L$5000,_xlfn.AGGREGATE(15,6,IF($L$4:$L$5000&lt;&gt;"",ROW($L$4:$L$5000)-ROW($L$4)+1,NA()),ROWS($O$4:O3033))),"")</f>
        <v/>
      </c>
      <c r="P3033" t="str">
        <f>IF(O3033="","",IF(INDEX(TabPlayer2[Players],MATCH(P3032,TabPlayer2[Players],0)+1)="",$B$4,INDEX(TabPlayer2[Players],MATCH(P3032,TabPlayer2[Players],0)+1)))</f>
        <v/>
      </c>
      <c r="Q3033" t="str">
        <f t="shared" si="238"/>
        <v/>
      </c>
      <c r="R3033" t="str">
        <f>IF(TabResults[[#This Row],[Games-Periods-Players]]="","",1)</f>
        <v/>
      </c>
    </row>
    <row r="3034" spans="11:18" hidden="1" x14ac:dyDescent="0.25">
      <c r="K3034" t="str">
        <f>IF(ROW()-ROW($K$4)+1&gt;COUNTA($J$4:$J$5000)*COUNTA(TabPP[Players playing]),"",INDEX($J$4:$J$5000,INT((ROW()-ROW($K$4))/COUNTA(TabPP[Players playing])+1))&amp;"-"&amp;INDEX(TabPP[Players playing],MOD(ROW()-ROW($K$4),COUNTA(TabPP[Players playing]))+1))</f>
        <v>--</v>
      </c>
      <c r="L3034" t="str">
        <f t="shared" si="239"/>
        <v/>
      </c>
      <c r="M3034" t="str">
        <f t="shared" si="240"/>
        <v/>
      </c>
      <c r="N3034" t="str">
        <f t="shared" si="241"/>
        <v/>
      </c>
      <c r="O3034" t="str">
        <f t="array" ref="O3034">IFERROR(INDEX($L$4:$L$5000,_xlfn.AGGREGATE(15,6,IF($L$4:$L$5000&lt;&gt;"",ROW($L$4:$L$5000)-ROW($L$4)+1,NA()),ROWS($O$4:O3034))),"")</f>
        <v/>
      </c>
      <c r="P3034" t="str">
        <f>IF(O3034="","",IF(INDEX(TabPlayer2[Players],MATCH(P3033,TabPlayer2[Players],0)+1)="",$B$4,INDEX(TabPlayer2[Players],MATCH(P3033,TabPlayer2[Players],0)+1)))</f>
        <v/>
      </c>
      <c r="Q3034" t="str">
        <f t="shared" si="238"/>
        <v/>
      </c>
      <c r="R3034" t="str">
        <f>IF(TabResults[[#This Row],[Games-Periods-Players]]="","",1)</f>
        <v/>
      </c>
    </row>
    <row r="3035" spans="11:18" hidden="1" x14ac:dyDescent="0.25">
      <c r="K3035" t="str">
        <f>IF(ROW()-ROW($K$4)+1&gt;COUNTA($J$4:$J$5000)*COUNTA(TabPP[Players playing]),"",INDEX($J$4:$J$5000,INT((ROW()-ROW($K$4))/COUNTA(TabPP[Players playing])+1))&amp;"-"&amp;INDEX(TabPP[Players playing],MOD(ROW()-ROW($K$4),COUNTA(TabPP[Players playing]))+1))</f>
        <v>--</v>
      </c>
      <c r="L3035" t="str">
        <f t="shared" si="239"/>
        <v/>
      </c>
      <c r="M3035" t="str">
        <f t="shared" si="240"/>
        <v/>
      </c>
      <c r="N3035" t="str">
        <f t="shared" si="241"/>
        <v/>
      </c>
      <c r="O3035" t="str">
        <f t="array" ref="O3035">IFERROR(INDEX($L$4:$L$5000,_xlfn.AGGREGATE(15,6,IF($L$4:$L$5000&lt;&gt;"",ROW($L$4:$L$5000)-ROW($L$4)+1,NA()),ROWS($O$4:O3035))),"")</f>
        <v/>
      </c>
      <c r="P3035" t="str">
        <f>IF(O3035="","",IF(INDEX(TabPlayer2[Players],MATCH(P3034,TabPlayer2[Players],0)+1)="",$B$4,INDEX(TabPlayer2[Players],MATCH(P3034,TabPlayer2[Players],0)+1)))</f>
        <v/>
      </c>
      <c r="Q3035" t="str">
        <f t="shared" si="238"/>
        <v/>
      </c>
      <c r="R3035" t="str">
        <f>IF(TabResults[[#This Row],[Games-Periods-Players]]="","",1)</f>
        <v/>
      </c>
    </row>
    <row r="3036" spans="11:18" hidden="1" x14ac:dyDescent="0.25">
      <c r="K3036" t="str">
        <f>IF(ROW()-ROW($K$4)+1&gt;COUNTA($J$4:$J$5000)*COUNTA(TabPP[Players playing]),"",INDEX($J$4:$J$5000,INT((ROW()-ROW($K$4))/COUNTA(TabPP[Players playing])+1))&amp;"-"&amp;INDEX(TabPP[Players playing],MOD(ROW()-ROW($K$4),COUNTA(TabPP[Players playing]))+1))</f>
        <v>--</v>
      </c>
      <c r="L3036" t="str">
        <f t="shared" si="239"/>
        <v/>
      </c>
      <c r="M3036" t="str">
        <f t="shared" si="240"/>
        <v/>
      </c>
      <c r="N3036" t="str">
        <f t="shared" si="241"/>
        <v/>
      </c>
      <c r="O3036" t="str">
        <f t="array" ref="O3036">IFERROR(INDEX($L$4:$L$5000,_xlfn.AGGREGATE(15,6,IF($L$4:$L$5000&lt;&gt;"",ROW($L$4:$L$5000)-ROW($L$4)+1,NA()),ROWS($O$4:O3036))),"")</f>
        <v/>
      </c>
      <c r="P3036" t="str">
        <f>IF(O3036="","",IF(INDEX(TabPlayer2[Players],MATCH(P3035,TabPlayer2[Players],0)+1)="",$B$4,INDEX(TabPlayer2[Players],MATCH(P3035,TabPlayer2[Players],0)+1)))</f>
        <v/>
      </c>
      <c r="Q3036" t="str">
        <f t="shared" si="238"/>
        <v/>
      </c>
      <c r="R3036" t="str">
        <f>IF(TabResults[[#This Row],[Games-Periods-Players]]="","",1)</f>
        <v/>
      </c>
    </row>
    <row r="3037" spans="11:18" hidden="1" x14ac:dyDescent="0.25">
      <c r="K3037" t="str">
        <f>IF(ROW()-ROW($K$4)+1&gt;COUNTA($J$4:$J$5000)*COUNTA(TabPP[Players playing]),"",INDEX($J$4:$J$5000,INT((ROW()-ROW($K$4))/COUNTA(TabPP[Players playing])+1))&amp;"-"&amp;INDEX(TabPP[Players playing],MOD(ROW()-ROW($K$4),COUNTA(TabPP[Players playing]))+1))</f>
        <v>--</v>
      </c>
      <c r="L3037" t="str">
        <f t="shared" si="239"/>
        <v/>
      </c>
      <c r="M3037" t="str">
        <f t="shared" si="240"/>
        <v/>
      </c>
      <c r="N3037" t="str">
        <f t="shared" si="241"/>
        <v/>
      </c>
      <c r="O3037" t="str">
        <f t="array" ref="O3037">IFERROR(INDEX($L$4:$L$5000,_xlfn.AGGREGATE(15,6,IF($L$4:$L$5000&lt;&gt;"",ROW($L$4:$L$5000)-ROW($L$4)+1,NA()),ROWS($O$4:O3037))),"")</f>
        <v/>
      </c>
      <c r="P3037" t="str">
        <f>IF(O3037="","",IF(INDEX(TabPlayer2[Players],MATCH(P3036,TabPlayer2[Players],0)+1)="",$B$4,INDEX(TabPlayer2[Players],MATCH(P3036,TabPlayer2[Players],0)+1)))</f>
        <v/>
      </c>
      <c r="Q3037" t="str">
        <f t="shared" si="238"/>
        <v/>
      </c>
      <c r="R3037" t="str">
        <f>IF(TabResults[[#This Row],[Games-Periods-Players]]="","",1)</f>
        <v/>
      </c>
    </row>
    <row r="3038" spans="11:18" hidden="1" x14ac:dyDescent="0.25">
      <c r="K3038" t="str">
        <f>IF(ROW()-ROW($K$4)+1&gt;COUNTA($J$4:$J$5000)*COUNTA(TabPP[Players playing]),"",INDEX($J$4:$J$5000,INT((ROW()-ROW($K$4))/COUNTA(TabPP[Players playing])+1))&amp;"-"&amp;INDEX(TabPP[Players playing],MOD(ROW()-ROW($K$4),COUNTA(TabPP[Players playing]))+1))</f>
        <v>--</v>
      </c>
      <c r="L3038" t="str">
        <f t="shared" si="239"/>
        <v/>
      </c>
      <c r="M3038" t="str">
        <f t="shared" si="240"/>
        <v/>
      </c>
      <c r="N3038" t="str">
        <f t="shared" si="241"/>
        <v/>
      </c>
      <c r="O3038" t="str">
        <f t="array" ref="O3038">IFERROR(INDEX($L$4:$L$5000,_xlfn.AGGREGATE(15,6,IF($L$4:$L$5000&lt;&gt;"",ROW($L$4:$L$5000)-ROW($L$4)+1,NA()),ROWS($O$4:O3038))),"")</f>
        <v/>
      </c>
      <c r="P3038" t="str">
        <f>IF(O3038="","",IF(INDEX(TabPlayer2[Players],MATCH(P3037,TabPlayer2[Players],0)+1)="",$B$4,INDEX(TabPlayer2[Players],MATCH(P3037,TabPlayer2[Players],0)+1)))</f>
        <v/>
      </c>
      <c r="Q3038" t="str">
        <f t="shared" si="238"/>
        <v/>
      </c>
      <c r="R3038" t="str">
        <f>IF(TabResults[[#This Row],[Games-Periods-Players]]="","",1)</f>
        <v/>
      </c>
    </row>
    <row r="3039" spans="11:18" hidden="1" x14ac:dyDescent="0.25">
      <c r="K3039" t="str">
        <f>IF(ROW()-ROW($K$4)+1&gt;COUNTA($J$4:$J$5000)*COUNTA(TabPP[Players playing]),"",INDEX($J$4:$J$5000,INT((ROW()-ROW($K$4))/COUNTA(TabPP[Players playing])+1))&amp;"-"&amp;INDEX(TabPP[Players playing],MOD(ROW()-ROW($K$4),COUNTA(TabPP[Players playing]))+1))</f>
        <v>--</v>
      </c>
      <c r="L3039" t="str">
        <f t="shared" si="239"/>
        <v/>
      </c>
      <c r="M3039" t="str">
        <f t="shared" si="240"/>
        <v/>
      </c>
      <c r="N3039" t="str">
        <f t="shared" si="241"/>
        <v/>
      </c>
      <c r="O3039" t="str">
        <f t="array" ref="O3039">IFERROR(INDEX($L$4:$L$5000,_xlfn.AGGREGATE(15,6,IF($L$4:$L$5000&lt;&gt;"",ROW($L$4:$L$5000)-ROW($L$4)+1,NA()),ROWS($O$4:O3039))),"")</f>
        <v/>
      </c>
      <c r="P3039" t="str">
        <f>IF(O3039="","",IF(INDEX(TabPlayer2[Players],MATCH(P3038,TabPlayer2[Players],0)+1)="",$B$4,INDEX(TabPlayer2[Players],MATCH(P3038,TabPlayer2[Players],0)+1)))</f>
        <v/>
      </c>
      <c r="Q3039" t="str">
        <f t="shared" si="238"/>
        <v/>
      </c>
      <c r="R3039" t="str">
        <f>IF(TabResults[[#This Row],[Games-Periods-Players]]="","",1)</f>
        <v/>
      </c>
    </row>
    <row r="3040" spans="11:18" hidden="1" x14ac:dyDescent="0.25">
      <c r="K3040" t="str">
        <f>IF(ROW()-ROW($K$4)+1&gt;COUNTA($J$4:$J$5000)*COUNTA(TabPP[Players playing]),"",INDEX($J$4:$J$5000,INT((ROW()-ROW($K$4))/COUNTA(TabPP[Players playing])+1))&amp;"-"&amp;INDEX(TabPP[Players playing],MOD(ROW()-ROW($K$4),COUNTA(TabPP[Players playing]))+1))</f>
        <v>--</v>
      </c>
      <c r="L3040" t="str">
        <f t="shared" si="239"/>
        <v/>
      </c>
      <c r="M3040" t="str">
        <f t="shared" si="240"/>
        <v/>
      </c>
      <c r="N3040" t="str">
        <f t="shared" si="241"/>
        <v/>
      </c>
      <c r="O3040" t="str">
        <f t="array" ref="O3040">IFERROR(INDEX($L$4:$L$5000,_xlfn.AGGREGATE(15,6,IF($L$4:$L$5000&lt;&gt;"",ROW($L$4:$L$5000)-ROW($L$4)+1,NA()),ROWS($O$4:O3040))),"")</f>
        <v/>
      </c>
      <c r="P3040" t="str">
        <f>IF(O3040="","",IF(INDEX(TabPlayer2[Players],MATCH(P3039,TabPlayer2[Players],0)+1)="",$B$4,INDEX(TabPlayer2[Players],MATCH(P3039,TabPlayer2[Players],0)+1)))</f>
        <v/>
      </c>
      <c r="Q3040" t="str">
        <f t="shared" si="238"/>
        <v/>
      </c>
      <c r="R3040" t="str">
        <f>IF(TabResults[[#This Row],[Games-Periods-Players]]="","",1)</f>
        <v/>
      </c>
    </row>
    <row r="3041" spans="11:18" hidden="1" x14ac:dyDescent="0.25">
      <c r="K3041" t="str">
        <f>IF(ROW()-ROW($K$4)+1&gt;COUNTA($J$4:$J$5000)*COUNTA(TabPP[Players playing]),"",INDEX($J$4:$J$5000,INT((ROW()-ROW($K$4))/COUNTA(TabPP[Players playing])+1))&amp;"-"&amp;INDEX(TabPP[Players playing],MOD(ROW()-ROW($K$4),COUNTA(TabPP[Players playing]))+1))</f>
        <v>--</v>
      </c>
      <c r="L3041" t="str">
        <f t="shared" si="239"/>
        <v/>
      </c>
      <c r="M3041" t="str">
        <f t="shared" si="240"/>
        <v/>
      </c>
      <c r="N3041" t="str">
        <f t="shared" si="241"/>
        <v/>
      </c>
      <c r="O3041" t="str">
        <f t="array" ref="O3041">IFERROR(INDEX($L$4:$L$5000,_xlfn.AGGREGATE(15,6,IF($L$4:$L$5000&lt;&gt;"",ROW($L$4:$L$5000)-ROW($L$4)+1,NA()),ROWS($O$4:O3041))),"")</f>
        <v/>
      </c>
      <c r="P3041" t="str">
        <f>IF(O3041="","",IF(INDEX(TabPlayer2[Players],MATCH(P3040,TabPlayer2[Players],0)+1)="",$B$4,INDEX(TabPlayer2[Players],MATCH(P3040,TabPlayer2[Players],0)+1)))</f>
        <v/>
      </c>
      <c r="Q3041" t="str">
        <f t="shared" si="238"/>
        <v/>
      </c>
      <c r="R3041" t="str">
        <f>IF(TabResults[[#This Row],[Games-Periods-Players]]="","",1)</f>
        <v/>
      </c>
    </row>
    <row r="3042" spans="11:18" hidden="1" x14ac:dyDescent="0.25">
      <c r="K3042" t="str">
        <f>IF(ROW()-ROW($K$4)+1&gt;COUNTA($J$4:$J$5000)*COUNTA(TabPP[Players playing]),"",INDEX($J$4:$J$5000,INT((ROW()-ROW($K$4))/COUNTA(TabPP[Players playing])+1))&amp;"-"&amp;INDEX(TabPP[Players playing],MOD(ROW()-ROW($K$4),COUNTA(TabPP[Players playing]))+1))</f>
        <v>--</v>
      </c>
      <c r="L3042" t="str">
        <f t="shared" si="239"/>
        <v/>
      </c>
      <c r="M3042" t="str">
        <f t="shared" si="240"/>
        <v/>
      </c>
      <c r="N3042" t="str">
        <f t="shared" si="241"/>
        <v/>
      </c>
      <c r="O3042" t="str">
        <f t="array" ref="O3042">IFERROR(INDEX($L$4:$L$5000,_xlfn.AGGREGATE(15,6,IF($L$4:$L$5000&lt;&gt;"",ROW($L$4:$L$5000)-ROW($L$4)+1,NA()),ROWS($O$4:O3042))),"")</f>
        <v/>
      </c>
      <c r="P3042" t="str">
        <f>IF(O3042="","",IF(INDEX(TabPlayer2[Players],MATCH(P3041,TabPlayer2[Players],0)+1)="",$B$4,INDEX(TabPlayer2[Players],MATCH(P3041,TabPlayer2[Players],0)+1)))</f>
        <v/>
      </c>
      <c r="Q3042" t="str">
        <f t="shared" si="238"/>
        <v/>
      </c>
      <c r="R3042" t="str">
        <f>IF(TabResults[[#This Row],[Games-Periods-Players]]="","",1)</f>
        <v/>
      </c>
    </row>
    <row r="3043" spans="11:18" hidden="1" x14ac:dyDescent="0.25">
      <c r="K3043" t="str">
        <f>IF(ROW()-ROW($K$4)+1&gt;COUNTA($J$4:$J$5000)*COUNTA(TabPP[Players playing]),"",INDEX($J$4:$J$5000,INT((ROW()-ROW($K$4))/COUNTA(TabPP[Players playing])+1))&amp;"-"&amp;INDEX(TabPP[Players playing],MOD(ROW()-ROW($K$4),COUNTA(TabPP[Players playing]))+1))</f>
        <v>--</v>
      </c>
      <c r="L3043" t="str">
        <f t="shared" si="239"/>
        <v/>
      </c>
      <c r="M3043" t="str">
        <f t="shared" si="240"/>
        <v/>
      </c>
      <c r="N3043" t="str">
        <f t="shared" si="241"/>
        <v/>
      </c>
      <c r="O3043" t="str">
        <f t="array" ref="O3043">IFERROR(INDEX($L$4:$L$5000,_xlfn.AGGREGATE(15,6,IF($L$4:$L$5000&lt;&gt;"",ROW($L$4:$L$5000)-ROW($L$4)+1,NA()),ROWS($O$4:O3043))),"")</f>
        <v/>
      </c>
      <c r="P3043" t="str">
        <f>IF(O3043="","",IF(INDEX(TabPlayer2[Players],MATCH(P3042,TabPlayer2[Players],0)+1)="",$B$4,INDEX(TabPlayer2[Players],MATCH(P3042,TabPlayer2[Players],0)+1)))</f>
        <v/>
      </c>
      <c r="Q3043" t="str">
        <f t="shared" si="238"/>
        <v/>
      </c>
      <c r="R3043" t="str">
        <f>IF(TabResults[[#This Row],[Games-Periods-Players]]="","",1)</f>
        <v/>
      </c>
    </row>
    <row r="3044" spans="11:18" hidden="1" x14ac:dyDescent="0.25">
      <c r="K3044" t="str">
        <f>IF(ROW()-ROW($K$4)+1&gt;COUNTA($J$4:$J$5000)*COUNTA(TabPP[Players playing]),"",INDEX($J$4:$J$5000,INT((ROW()-ROW($K$4))/COUNTA(TabPP[Players playing])+1))&amp;"-"&amp;INDEX(TabPP[Players playing],MOD(ROW()-ROW($K$4),COUNTA(TabPP[Players playing]))+1))</f>
        <v>--PP1</v>
      </c>
      <c r="L3044" t="str">
        <f t="shared" si="239"/>
        <v/>
      </c>
      <c r="M3044" t="str">
        <f t="shared" si="240"/>
        <v/>
      </c>
      <c r="N3044" t="str">
        <f t="shared" si="241"/>
        <v/>
      </c>
      <c r="O3044" t="str">
        <f t="array" ref="O3044">IFERROR(INDEX($L$4:$L$5000,_xlfn.AGGREGATE(15,6,IF($L$4:$L$5000&lt;&gt;"",ROW($L$4:$L$5000)-ROW($L$4)+1,NA()),ROWS($O$4:O3044))),"")</f>
        <v/>
      </c>
      <c r="P3044" t="str">
        <f>IF(O3044="","",IF(INDEX(TabPlayer2[Players],MATCH(P3043,TabPlayer2[Players],0)+1)="",$B$4,INDEX(TabPlayer2[Players],MATCH(P3043,TabPlayer2[Players],0)+1)))</f>
        <v/>
      </c>
      <c r="Q3044" t="str">
        <f t="shared" si="238"/>
        <v/>
      </c>
      <c r="R3044" t="str">
        <f>IF(TabResults[[#This Row],[Games-Periods-Players]]="","",1)</f>
        <v/>
      </c>
    </row>
    <row r="3045" spans="11:18" hidden="1" x14ac:dyDescent="0.25">
      <c r="K3045" t="str">
        <f>IF(ROW()-ROW($K$4)+1&gt;COUNTA($J$4:$J$5000)*COUNTA(TabPP[Players playing]),"",INDEX($J$4:$J$5000,INT((ROW()-ROW($K$4))/COUNTA(TabPP[Players playing])+1))&amp;"-"&amp;INDEX(TabPP[Players playing],MOD(ROW()-ROW($K$4),COUNTA(TabPP[Players playing]))+1))</f>
        <v>--PP2</v>
      </c>
      <c r="L3045" t="str">
        <f t="shared" si="239"/>
        <v/>
      </c>
      <c r="M3045" t="str">
        <f t="shared" si="240"/>
        <v/>
      </c>
      <c r="N3045" t="str">
        <f t="shared" si="241"/>
        <v/>
      </c>
      <c r="O3045" t="str">
        <f t="array" ref="O3045">IFERROR(INDEX($L$4:$L$5000,_xlfn.AGGREGATE(15,6,IF($L$4:$L$5000&lt;&gt;"",ROW($L$4:$L$5000)-ROW($L$4)+1,NA()),ROWS($O$4:O3045))),"")</f>
        <v/>
      </c>
      <c r="P3045" t="str">
        <f>IF(O3045="","",IF(INDEX(TabPlayer2[Players],MATCH(P3044,TabPlayer2[Players],0)+1)="",$B$4,INDEX(TabPlayer2[Players],MATCH(P3044,TabPlayer2[Players],0)+1)))</f>
        <v/>
      </c>
      <c r="Q3045" t="str">
        <f t="shared" si="238"/>
        <v/>
      </c>
      <c r="R3045" t="str">
        <f>IF(TabResults[[#This Row],[Games-Periods-Players]]="","",1)</f>
        <v/>
      </c>
    </row>
    <row r="3046" spans="11:18" hidden="1" x14ac:dyDescent="0.25">
      <c r="K3046" t="str">
        <f>IF(ROW()-ROW($K$4)+1&gt;COUNTA($J$4:$J$5000)*COUNTA(TabPP[Players playing]),"",INDEX($J$4:$J$5000,INT((ROW()-ROW($K$4))/COUNTA(TabPP[Players playing])+1))&amp;"-"&amp;INDEX(TabPP[Players playing],MOD(ROW()-ROW($K$4),COUNTA(TabPP[Players playing]))+1))</f>
        <v>--PP3</v>
      </c>
      <c r="L3046" t="str">
        <f t="shared" si="239"/>
        <v/>
      </c>
      <c r="M3046" t="str">
        <f t="shared" si="240"/>
        <v/>
      </c>
      <c r="N3046" t="str">
        <f t="shared" si="241"/>
        <v/>
      </c>
      <c r="O3046" t="str">
        <f t="array" ref="O3046">IFERROR(INDEX($L$4:$L$5000,_xlfn.AGGREGATE(15,6,IF($L$4:$L$5000&lt;&gt;"",ROW($L$4:$L$5000)-ROW($L$4)+1,NA()),ROWS($O$4:O3046))),"")</f>
        <v/>
      </c>
      <c r="P3046" t="str">
        <f>IF(O3046="","",IF(INDEX(TabPlayer2[Players],MATCH(P3045,TabPlayer2[Players],0)+1)="",$B$4,INDEX(TabPlayer2[Players],MATCH(P3045,TabPlayer2[Players],0)+1)))</f>
        <v/>
      </c>
      <c r="Q3046" t="str">
        <f t="shared" si="238"/>
        <v/>
      </c>
      <c r="R3046" t="str">
        <f>IF(TabResults[[#This Row],[Games-Periods-Players]]="","",1)</f>
        <v/>
      </c>
    </row>
    <row r="3047" spans="11:18" hidden="1" x14ac:dyDescent="0.25">
      <c r="K3047" t="str">
        <f>IF(ROW()-ROW($K$4)+1&gt;COUNTA($J$4:$J$5000)*COUNTA(TabPP[Players playing]),"",INDEX($J$4:$J$5000,INT((ROW()-ROW($K$4))/COUNTA(TabPP[Players playing])+1))&amp;"-"&amp;INDEX(TabPP[Players playing],MOD(ROW()-ROW($K$4),COUNTA(TabPP[Players playing]))+1))</f>
        <v>--PP4</v>
      </c>
      <c r="L3047" t="str">
        <f t="shared" si="239"/>
        <v/>
      </c>
      <c r="M3047" t="str">
        <f t="shared" si="240"/>
        <v/>
      </c>
      <c r="N3047" t="str">
        <f t="shared" si="241"/>
        <v/>
      </c>
      <c r="O3047" t="str">
        <f t="array" ref="O3047">IFERROR(INDEX($L$4:$L$5000,_xlfn.AGGREGATE(15,6,IF($L$4:$L$5000&lt;&gt;"",ROW($L$4:$L$5000)-ROW($L$4)+1,NA()),ROWS($O$4:O3047))),"")</f>
        <v/>
      </c>
      <c r="P3047" t="str">
        <f>IF(O3047="","",IF(INDEX(TabPlayer2[Players],MATCH(P3046,TabPlayer2[Players],0)+1)="",$B$4,INDEX(TabPlayer2[Players],MATCH(P3046,TabPlayer2[Players],0)+1)))</f>
        <v/>
      </c>
      <c r="Q3047" t="str">
        <f t="shared" si="238"/>
        <v/>
      </c>
      <c r="R3047" t="str">
        <f>IF(TabResults[[#This Row],[Games-Periods-Players]]="","",1)</f>
        <v/>
      </c>
    </row>
    <row r="3048" spans="11:18" hidden="1" x14ac:dyDescent="0.25">
      <c r="K3048" t="str">
        <f>IF(ROW()-ROW($K$4)+1&gt;COUNTA($J$4:$J$5000)*COUNTA(TabPP[Players playing]),"",INDEX($J$4:$J$5000,INT((ROW()-ROW($K$4))/COUNTA(TabPP[Players playing])+1))&amp;"-"&amp;INDEX(TabPP[Players playing],MOD(ROW()-ROW($K$4),COUNTA(TabPP[Players playing]))+1))</f>
        <v>--PP5</v>
      </c>
      <c r="L3048" t="str">
        <f t="shared" si="239"/>
        <v/>
      </c>
      <c r="M3048" t="str">
        <f t="shared" si="240"/>
        <v/>
      </c>
      <c r="N3048" t="str">
        <f t="shared" si="241"/>
        <v/>
      </c>
      <c r="O3048" t="str">
        <f t="array" ref="O3048">IFERROR(INDEX($L$4:$L$5000,_xlfn.AGGREGATE(15,6,IF($L$4:$L$5000&lt;&gt;"",ROW($L$4:$L$5000)-ROW($L$4)+1,NA()),ROWS($O$4:O3048))),"")</f>
        <v/>
      </c>
      <c r="P3048" t="str">
        <f>IF(O3048="","",IF(INDEX(TabPlayer2[Players],MATCH(P3047,TabPlayer2[Players],0)+1)="",$B$4,INDEX(TabPlayer2[Players],MATCH(P3047,TabPlayer2[Players],0)+1)))</f>
        <v/>
      </c>
      <c r="Q3048" t="str">
        <f t="shared" si="238"/>
        <v/>
      </c>
      <c r="R3048" t="str">
        <f>IF(TabResults[[#This Row],[Games-Periods-Players]]="","",1)</f>
        <v/>
      </c>
    </row>
    <row r="3049" spans="11:18" hidden="1" x14ac:dyDescent="0.25">
      <c r="K3049" t="str">
        <f>IF(ROW()-ROW($K$4)+1&gt;COUNTA($J$4:$J$5000)*COUNTA(TabPP[Players playing]),"",INDEX($J$4:$J$5000,INT((ROW()-ROW($K$4))/COUNTA(TabPP[Players playing])+1))&amp;"-"&amp;INDEX(TabPP[Players playing],MOD(ROW()-ROW($K$4),COUNTA(TabPP[Players playing]))+1))</f>
        <v>--</v>
      </c>
      <c r="L3049" t="str">
        <f t="shared" si="239"/>
        <v/>
      </c>
      <c r="M3049" t="str">
        <f t="shared" si="240"/>
        <v/>
      </c>
      <c r="N3049" t="str">
        <f t="shared" si="241"/>
        <v/>
      </c>
      <c r="O3049" t="str">
        <f t="array" ref="O3049">IFERROR(INDEX($L$4:$L$5000,_xlfn.AGGREGATE(15,6,IF($L$4:$L$5000&lt;&gt;"",ROW($L$4:$L$5000)-ROW($L$4)+1,NA()),ROWS($O$4:O3049))),"")</f>
        <v/>
      </c>
      <c r="P3049" t="str">
        <f>IF(O3049="","",IF(INDEX(TabPlayer2[Players],MATCH(P3048,TabPlayer2[Players],0)+1)="",$B$4,INDEX(TabPlayer2[Players],MATCH(P3048,TabPlayer2[Players],0)+1)))</f>
        <v/>
      </c>
      <c r="Q3049" t="str">
        <f t="shared" si="238"/>
        <v/>
      </c>
      <c r="R3049" t="str">
        <f>IF(TabResults[[#This Row],[Games-Periods-Players]]="","",1)</f>
        <v/>
      </c>
    </row>
    <row r="3050" spans="11:18" hidden="1" x14ac:dyDescent="0.25">
      <c r="K3050" t="str">
        <f>IF(ROW()-ROW($K$4)+1&gt;COUNTA($J$4:$J$5000)*COUNTA(TabPP[Players playing]),"",INDEX($J$4:$J$5000,INT((ROW()-ROW($K$4))/COUNTA(TabPP[Players playing])+1))&amp;"-"&amp;INDEX(TabPP[Players playing],MOD(ROW()-ROW($K$4),COUNTA(TabPP[Players playing]))+1))</f>
        <v>--</v>
      </c>
      <c r="L3050" t="str">
        <f t="shared" si="239"/>
        <v/>
      </c>
      <c r="M3050" t="str">
        <f t="shared" si="240"/>
        <v/>
      </c>
      <c r="N3050" t="str">
        <f t="shared" si="241"/>
        <v/>
      </c>
      <c r="O3050" t="str">
        <f t="array" ref="O3050">IFERROR(INDEX($L$4:$L$5000,_xlfn.AGGREGATE(15,6,IF($L$4:$L$5000&lt;&gt;"",ROW($L$4:$L$5000)-ROW($L$4)+1,NA()),ROWS($O$4:O3050))),"")</f>
        <v/>
      </c>
      <c r="P3050" t="str">
        <f>IF(O3050="","",IF(INDEX(TabPlayer2[Players],MATCH(P3049,TabPlayer2[Players],0)+1)="",$B$4,INDEX(TabPlayer2[Players],MATCH(P3049,TabPlayer2[Players],0)+1)))</f>
        <v/>
      </c>
      <c r="Q3050" t="str">
        <f t="shared" si="238"/>
        <v/>
      </c>
      <c r="R3050" t="str">
        <f>IF(TabResults[[#This Row],[Games-Periods-Players]]="","",1)</f>
        <v/>
      </c>
    </row>
    <row r="3051" spans="11:18" hidden="1" x14ac:dyDescent="0.25">
      <c r="K3051" t="str">
        <f>IF(ROW()-ROW($K$4)+1&gt;COUNTA($J$4:$J$5000)*COUNTA(TabPP[Players playing]),"",INDEX($J$4:$J$5000,INT((ROW()-ROW($K$4))/COUNTA(TabPP[Players playing])+1))&amp;"-"&amp;INDEX(TabPP[Players playing],MOD(ROW()-ROW($K$4),COUNTA(TabPP[Players playing]))+1))</f>
        <v>--</v>
      </c>
      <c r="L3051" t="str">
        <f t="shared" si="239"/>
        <v/>
      </c>
      <c r="M3051" t="str">
        <f t="shared" si="240"/>
        <v/>
      </c>
      <c r="N3051" t="str">
        <f t="shared" si="241"/>
        <v/>
      </c>
      <c r="O3051" t="str">
        <f t="array" ref="O3051">IFERROR(INDEX($L$4:$L$5000,_xlfn.AGGREGATE(15,6,IF($L$4:$L$5000&lt;&gt;"",ROW($L$4:$L$5000)-ROW($L$4)+1,NA()),ROWS($O$4:O3051))),"")</f>
        <v/>
      </c>
      <c r="P3051" t="str">
        <f>IF(O3051="","",IF(INDEX(TabPlayer2[Players],MATCH(P3050,TabPlayer2[Players],0)+1)="",$B$4,INDEX(TabPlayer2[Players],MATCH(P3050,TabPlayer2[Players],0)+1)))</f>
        <v/>
      </c>
      <c r="Q3051" t="str">
        <f t="shared" si="238"/>
        <v/>
      </c>
      <c r="R3051" t="str">
        <f>IF(TabResults[[#This Row],[Games-Periods-Players]]="","",1)</f>
        <v/>
      </c>
    </row>
    <row r="3052" spans="11:18" hidden="1" x14ac:dyDescent="0.25">
      <c r="K3052" t="str">
        <f>IF(ROW()-ROW($K$4)+1&gt;COUNTA($J$4:$J$5000)*COUNTA(TabPP[Players playing]),"",INDEX($J$4:$J$5000,INT((ROW()-ROW($K$4))/COUNTA(TabPP[Players playing])+1))&amp;"-"&amp;INDEX(TabPP[Players playing],MOD(ROW()-ROW($K$4),COUNTA(TabPP[Players playing]))+1))</f>
        <v>--</v>
      </c>
      <c r="L3052" t="str">
        <f t="shared" si="239"/>
        <v/>
      </c>
      <c r="M3052" t="str">
        <f t="shared" si="240"/>
        <v/>
      </c>
      <c r="N3052" t="str">
        <f t="shared" si="241"/>
        <v/>
      </c>
      <c r="O3052" t="str">
        <f t="array" ref="O3052">IFERROR(INDEX($L$4:$L$5000,_xlfn.AGGREGATE(15,6,IF($L$4:$L$5000&lt;&gt;"",ROW($L$4:$L$5000)-ROW($L$4)+1,NA()),ROWS($O$4:O3052))),"")</f>
        <v/>
      </c>
      <c r="P3052" t="str">
        <f>IF(O3052="","",IF(INDEX(TabPlayer2[Players],MATCH(P3051,TabPlayer2[Players],0)+1)="",$B$4,INDEX(TabPlayer2[Players],MATCH(P3051,TabPlayer2[Players],0)+1)))</f>
        <v/>
      </c>
      <c r="Q3052" t="str">
        <f t="shared" si="238"/>
        <v/>
      </c>
      <c r="R3052" t="str">
        <f>IF(TabResults[[#This Row],[Games-Periods-Players]]="","",1)</f>
        <v/>
      </c>
    </row>
    <row r="3053" spans="11:18" hidden="1" x14ac:dyDescent="0.25">
      <c r="K3053" t="str">
        <f>IF(ROW()-ROW($K$4)+1&gt;COUNTA($J$4:$J$5000)*COUNTA(TabPP[Players playing]),"",INDEX($J$4:$J$5000,INT((ROW()-ROW($K$4))/COUNTA(TabPP[Players playing])+1))&amp;"-"&amp;INDEX(TabPP[Players playing],MOD(ROW()-ROW($K$4),COUNTA(TabPP[Players playing]))+1))</f>
        <v>--</v>
      </c>
      <c r="L3053" t="str">
        <f t="shared" si="239"/>
        <v/>
      </c>
      <c r="M3053" t="str">
        <f t="shared" si="240"/>
        <v/>
      </c>
      <c r="N3053" t="str">
        <f t="shared" si="241"/>
        <v/>
      </c>
      <c r="O3053" t="str">
        <f t="array" ref="O3053">IFERROR(INDEX($L$4:$L$5000,_xlfn.AGGREGATE(15,6,IF($L$4:$L$5000&lt;&gt;"",ROW($L$4:$L$5000)-ROW($L$4)+1,NA()),ROWS($O$4:O3053))),"")</f>
        <v/>
      </c>
      <c r="P3053" t="str">
        <f>IF(O3053="","",IF(INDEX(TabPlayer2[Players],MATCH(P3052,TabPlayer2[Players],0)+1)="",$B$4,INDEX(TabPlayer2[Players],MATCH(P3052,TabPlayer2[Players],0)+1)))</f>
        <v/>
      </c>
      <c r="Q3053" t="str">
        <f t="shared" si="238"/>
        <v/>
      </c>
      <c r="R3053" t="str">
        <f>IF(TabResults[[#This Row],[Games-Periods-Players]]="","",1)</f>
        <v/>
      </c>
    </row>
    <row r="3054" spans="11:18" hidden="1" x14ac:dyDescent="0.25">
      <c r="K3054" t="str">
        <f>IF(ROW()-ROW($K$4)+1&gt;COUNTA($J$4:$J$5000)*COUNTA(TabPP[Players playing]),"",INDEX($J$4:$J$5000,INT((ROW()-ROW($K$4))/COUNTA(TabPP[Players playing])+1))&amp;"-"&amp;INDEX(TabPP[Players playing],MOD(ROW()-ROW($K$4),COUNTA(TabPP[Players playing]))+1))</f>
        <v>--</v>
      </c>
      <c r="L3054" t="str">
        <f t="shared" si="239"/>
        <v/>
      </c>
      <c r="M3054" t="str">
        <f t="shared" si="240"/>
        <v/>
      </c>
      <c r="N3054" t="str">
        <f t="shared" si="241"/>
        <v/>
      </c>
      <c r="O3054" t="str">
        <f t="array" ref="O3054">IFERROR(INDEX($L$4:$L$5000,_xlfn.AGGREGATE(15,6,IF($L$4:$L$5000&lt;&gt;"",ROW($L$4:$L$5000)-ROW($L$4)+1,NA()),ROWS($O$4:O3054))),"")</f>
        <v/>
      </c>
      <c r="P3054" t="str">
        <f>IF(O3054="","",IF(INDEX(TabPlayer2[Players],MATCH(P3053,TabPlayer2[Players],0)+1)="",$B$4,INDEX(TabPlayer2[Players],MATCH(P3053,TabPlayer2[Players],0)+1)))</f>
        <v/>
      </c>
      <c r="Q3054" t="str">
        <f t="shared" si="238"/>
        <v/>
      </c>
      <c r="R3054" t="str">
        <f>IF(TabResults[[#This Row],[Games-Periods-Players]]="","",1)</f>
        <v/>
      </c>
    </row>
    <row r="3055" spans="11:18" hidden="1" x14ac:dyDescent="0.25">
      <c r="K3055" t="str">
        <f>IF(ROW()-ROW($K$4)+1&gt;COUNTA($J$4:$J$5000)*COUNTA(TabPP[Players playing]),"",INDEX($J$4:$J$5000,INT((ROW()-ROW($K$4))/COUNTA(TabPP[Players playing])+1))&amp;"-"&amp;INDEX(TabPP[Players playing],MOD(ROW()-ROW($K$4),COUNTA(TabPP[Players playing]))+1))</f>
        <v>--</v>
      </c>
      <c r="L3055" t="str">
        <f t="shared" si="239"/>
        <v/>
      </c>
      <c r="M3055" t="str">
        <f t="shared" si="240"/>
        <v/>
      </c>
      <c r="N3055" t="str">
        <f t="shared" si="241"/>
        <v/>
      </c>
      <c r="O3055" t="str">
        <f t="array" ref="O3055">IFERROR(INDEX($L$4:$L$5000,_xlfn.AGGREGATE(15,6,IF($L$4:$L$5000&lt;&gt;"",ROW($L$4:$L$5000)-ROW($L$4)+1,NA()),ROWS($O$4:O3055))),"")</f>
        <v/>
      </c>
      <c r="P3055" t="str">
        <f>IF(O3055="","",IF(INDEX(TabPlayer2[Players],MATCH(P3054,TabPlayer2[Players],0)+1)="",$B$4,INDEX(TabPlayer2[Players],MATCH(P3054,TabPlayer2[Players],0)+1)))</f>
        <v/>
      </c>
      <c r="Q3055" t="str">
        <f t="shared" si="238"/>
        <v/>
      </c>
      <c r="R3055" t="str">
        <f>IF(TabResults[[#This Row],[Games-Periods-Players]]="","",1)</f>
        <v/>
      </c>
    </row>
    <row r="3056" spans="11:18" hidden="1" x14ac:dyDescent="0.25">
      <c r="K3056" t="str">
        <f>IF(ROW()-ROW($K$4)+1&gt;COUNTA($J$4:$J$5000)*COUNTA(TabPP[Players playing]),"",INDEX($J$4:$J$5000,INT((ROW()-ROW($K$4))/COUNTA(TabPP[Players playing])+1))&amp;"-"&amp;INDEX(TabPP[Players playing],MOD(ROW()-ROW($K$4),COUNTA(TabPP[Players playing]))+1))</f>
        <v>--</v>
      </c>
      <c r="L3056" t="str">
        <f t="shared" si="239"/>
        <v/>
      </c>
      <c r="M3056" t="str">
        <f t="shared" si="240"/>
        <v/>
      </c>
      <c r="N3056" t="str">
        <f t="shared" si="241"/>
        <v/>
      </c>
      <c r="O3056" t="str">
        <f t="array" ref="O3056">IFERROR(INDEX($L$4:$L$5000,_xlfn.AGGREGATE(15,6,IF($L$4:$L$5000&lt;&gt;"",ROW($L$4:$L$5000)-ROW($L$4)+1,NA()),ROWS($O$4:O3056))),"")</f>
        <v/>
      </c>
      <c r="P3056" t="str">
        <f>IF(O3056="","",IF(INDEX(TabPlayer2[Players],MATCH(P3055,TabPlayer2[Players],0)+1)="",$B$4,INDEX(TabPlayer2[Players],MATCH(P3055,TabPlayer2[Players],0)+1)))</f>
        <v/>
      </c>
      <c r="Q3056" t="str">
        <f t="shared" si="238"/>
        <v/>
      </c>
      <c r="R3056" t="str">
        <f>IF(TabResults[[#This Row],[Games-Periods-Players]]="","",1)</f>
        <v/>
      </c>
    </row>
    <row r="3057" spans="11:18" hidden="1" x14ac:dyDescent="0.25">
      <c r="K3057" t="str">
        <f>IF(ROW()-ROW($K$4)+1&gt;COUNTA($J$4:$J$5000)*COUNTA(TabPP[Players playing]),"",INDEX($J$4:$J$5000,INT((ROW()-ROW($K$4))/COUNTA(TabPP[Players playing])+1))&amp;"-"&amp;INDEX(TabPP[Players playing],MOD(ROW()-ROW($K$4),COUNTA(TabPP[Players playing]))+1))</f>
        <v>--</v>
      </c>
      <c r="L3057" t="str">
        <f t="shared" si="239"/>
        <v/>
      </c>
      <c r="M3057" t="str">
        <f t="shared" si="240"/>
        <v/>
      </c>
      <c r="N3057" t="str">
        <f t="shared" si="241"/>
        <v/>
      </c>
      <c r="O3057" t="str">
        <f t="array" ref="O3057">IFERROR(INDEX($L$4:$L$5000,_xlfn.AGGREGATE(15,6,IF($L$4:$L$5000&lt;&gt;"",ROW($L$4:$L$5000)-ROW($L$4)+1,NA()),ROWS($O$4:O3057))),"")</f>
        <v/>
      </c>
      <c r="P3057" t="str">
        <f>IF(O3057="","",IF(INDEX(TabPlayer2[Players],MATCH(P3056,TabPlayer2[Players],0)+1)="",$B$4,INDEX(TabPlayer2[Players],MATCH(P3056,TabPlayer2[Players],0)+1)))</f>
        <v/>
      </c>
      <c r="Q3057" t="str">
        <f t="shared" si="238"/>
        <v/>
      </c>
      <c r="R3057" t="str">
        <f>IF(TabResults[[#This Row],[Games-Periods-Players]]="","",1)</f>
        <v/>
      </c>
    </row>
    <row r="3058" spans="11:18" hidden="1" x14ac:dyDescent="0.25">
      <c r="K3058" t="str">
        <f>IF(ROW()-ROW($K$4)+1&gt;COUNTA($J$4:$J$5000)*COUNTA(TabPP[Players playing]),"",INDEX($J$4:$J$5000,INT((ROW()-ROW($K$4))/COUNTA(TabPP[Players playing])+1))&amp;"-"&amp;INDEX(TabPP[Players playing],MOD(ROW()-ROW($K$4),COUNTA(TabPP[Players playing]))+1))</f>
        <v>--</v>
      </c>
      <c r="L3058" t="str">
        <f t="shared" si="239"/>
        <v/>
      </c>
      <c r="M3058" t="str">
        <f t="shared" si="240"/>
        <v/>
      </c>
      <c r="N3058" t="str">
        <f t="shared" si="241"/>
        <v/>
      </c>
      <c r="O3058" t="str">
        <f t="array" ref="O3058">IFERROR(INDEX($L$4:$L$5000,_xlfn.AGGREGATE(15,6,IF($L$4:$L$5000&lt;&gt;"",ROW($L$4:$L$5000)-ROW($L$4)+1,NA()),ROWS($O$4:O3058))),"")</f>
        <v/>
      </c>
      <c r="P3058" t="str">
        <f>IF(O3058="","",IF(INDEX(TabPlayer2[Players],MATCH(P3057,TabPlayer2[Players],0)+1)="",$B$4,INDEX(TabPlayer2[Players],MATCH(P3057,TabPlayer2[Players],0)+1)))</f>
        <v/>
      </c>
      <c r="Q3058" t="str">
        <f t="shared" si="238"/>
        <v/>
      </c>
      <c r="R3058" t="str">
        <f>IF(TabResults[[#This Row],[Games-Periods-Players]]="","",1)</f>
        <v/>
      </c>
    </row>
    <row r="3059" spans="11:18" hidden="1" x14ac:dyDescent="0.25">
      <c r="K3059" t="str">
        <f>IF(ROW()-ROW($K$4)+1&gt;COUNTA($J$4:$J$5000)*COUNTA(TabPP[Players playing]),"",INDEX($J$4:$J$5000,INT((ROW()-ROW($K$4))/COUNTA(TabPP[Players playing])+1))&amp;"-"&amp;INDEX(TabPP[Players playing],MOD(ROW()-ROW($K$4),COUNTA(TabPP[Players playing]))+1))</f>
        <v>--</v>
      </c>
      <c r="L3059" t="str">
        <f t="shared" si="239"/>
        <v/>
      </c>
      <c r="M3059" t="str">
        <f t="shared" si="240"/>
        <v/>
      </c>
      <c r="N3059" t="str">
        <f t="shared" si="241"/>
        <v/>
      </c>
      <c r="O3059" t="str">
        <f t="array" ref="O3059">IFERROR(INDEX($L$4:$L$5000,_xlfn.AGGREGATE(15,6,IF($L$4:$L$5000&lt;&gt;"",ROW($L$4:$L$5000)-ROW($L$4)+1,NA()),ROWS($O$4:O3059))),"")</f>
        <v/>
      </c>
      <c r="P3059" t="str">
        <f>IF(O3059="","",IF(INDEX(TabPlayer2[Players],MATCH(P3058,TabPlayer2[Players],0)+1)="",$B$4,INDEX(TabPlayer2[Players],MATCH(P3058,TabPlayer2[Players],0)+1)))</f>
        <v/>
      </c>
      <c r="Q3059" t="str">
        <f t="shared" si="238"/>
        <v/>
      </c>
      <c r="R3059" t="str">
        <f>IF(TabResults[[#This Row],[Games-Periods-Players]]="","",1)</f>
        <v/>
      </c>
    </row>
    <row r="3060" spans="11:18" hidden="1" x14ac:dyDescent="0.25">
      <c r="K3060" t="str">
        <f>IF(ROW()-ROW($K$4)+1&gt;COUNTA($J$4:$J$5000)*COUNTA(TabPP[Players playing]),"",INDEX($J$4:$J$5000,INT((ROW()-ROW($K$4))/COUNTA(TabPP[Players playing])+1))&amp;"-"&amp;INDEX(TabPP[Players playing],MOD(ROW()-ROW($K$4),COUNTA(TabPP[Players playing]))+1))</f>
        <v>--</v>
      </c>
      <c r="L3060" t="str">
        <f t="shared" si="239"/>
        <v/>
      </c>
      <c r="M3060" t="str">
        <f t="shared" si="240"/>
        <v/>
      </c>
      <c r="N3060" t="str">
        <f t="shared" si="241"/>
        <v/>
      </c>
      <c r="O3060" t="str">
        <f t="array" ref="O3060">IFERROR(INDEX($L$4:$L$5000,_xlfn.AGGREGATE(15,6,IF($L$4:$L$5000&lt;&gt;"",ROW($L$4:$L$5000)-ROW($L$4)+1,NA()),ROWS($O$4:O3060))),"")</f>
        <v/>
      </c>
      <c r="P3060" t="str">
        <f>IF(O3060="","",IF(INDEX(TabPlayer2[Players],MATCH(P3059,TabPlayer2[Players],0)+1)="",$B$4,INDEX(TabPlayer2[Players],MATCH(P3059,TabPlayer2[Players],0)+1)))</f>
        <v/>
      </c>
      <c r="Q3060" t="str">
        <f t="shared" si="238"/>
        <v/>
      </c>
      <c r="R3060" t="str">
        <f>IF(TabResults[[#This Row],[Games-Periods-Players]]="","",1)</f>
        <v/>
      </c>
    </row>
    <row r="3061" spans="11:18" hidden="1" x14ac:dyDescent="0.25">
      <c r="K3061" t="str">
        <f>IF(ROW()-ROW($K$4)+1&gt;COUNTA($J$4:$J$5000)*COUNTA(TabPP[Players playing]),"",INDEX($J$4:$J$5000,INT((ROW()-ROW($K$4))/COUNTA(TabPP[Players playing])+1))&amp;"-"&amp;INDEX(TabPP[Players playing],MOD(ROW()-ROW($K$4),COUNTA(TabPP[Players playing]))+1))</f>
        <v>--</v>
      </c>
      <c r="L3061" t="str">
        <f t="shared" si="239"/>
        <v/>
      </c>
      <c r="M3061" t="str">
        <f t="shared" si="240"/>
        <v/>
      </c>
      <c r="N3061" t="str">
        <f t="shared" si="241"/>
        <v/>
      </c>
      <c r="O3061" t="str">
        <f t="array" ref="O3061">IFERROR(INDEX($L$4:$L$5000,_xlfn.AGGREGATE(15,6,IF($L$4:$L$5000&lt;&gt;"",ROW($L$4:$L$5000)-ROW($L$4)+1,NA()),ROWS($O$4:O3061))),"")</f>
        <v/>
      </c>
      <c r="P3061" t="str">
        <f>IF(O3061="","",IF(INDEX(TabPlayer2[Players],MATCH(P3060,TabPlayer2[Players],0)+1)="",$B$4,INDEX(TabPlayer2[Players],MATCH(P3060,TabPlayer2[Players],0)+1)))</f>
        <v/>
      </c>
      <c r="Q3061" t="str">
        <f t="shared" si="238"/>
        <v/>
      </c>
      <c r="R3061" t="str">
        <f>IF(TabResults[[#This Row],[Games-Periods-Players]]="","",1)</f>
        <v/>
      </c>
    </row>
    <row r="3062" spans="11:18" hidden="1" x14ac:dyDescent="0.25">
      <c r="K3062" t="str">
        <f>IF(ROW()-ROW($K$4)+1&gt;COUNTA($J$4:$J$5000)*COUNTA(TabPP[Players playing]),"",INDEX($J$4:$J$5000,INT((ROW()-ROW($K$4))/COUNTA(TabPP[Players playing])+1))&amp;"-"&amp;INDEX(TabPP[Players playing],MOD(ROW()-ROW($K$4),COUNTA(TabPP[Players playing]))+1))</f>
        <v>--</v>
      </c>
      <c r="L3062" t="str">
        <f t="shared" si="239"/>
        <v/>
      </c>
      <c r="M3062" t="str">
        <f t="shared" si="240"/>
        <v/>
      </c>
      <c r="N3062" t="str">
        <f t="shared" si="241"/>
        <v/>
      </c>
      <c r="O3062" t="str">
        <f t="array" ref="O3062">IFERROR(INDEX($L$4:$L$5000,_xlfn.AGGREGATE(15,6,IF($L$4:$L$5000&lt;&gt;"",ROW($L$4:$L$5000)-ROW($L$4)+1,NA()),ROWS($O$4:O3062))),"")</f>
        <v/>
      </c>
      <c r="P3062" t="str">
        <f>IF(O3062="","",IF(INDEX(TabPlayer2[Players],MATCH(P3061,TabPlayer2[Players],0)+1)="",$B$4,INDEX(TabPlayer2[Players],MATCH(P3061,TabPlayer2[Players],0)+1)))</f>
        <v/>
      </c>
      <c r="Q3062" t="str">
        <f t="shared" si="238"/>
        <v/>
      </c>
      <c r="R3062" t="str">
        <f>IF(TabResults[[#This Row],[Games-Periods-Players]]="","",1)</f>
        <v/>
      </c>
    </row>
    <row r="3063" spans="11:18" hidden="1" x14ac:dyDescent="0.25">
      <c r="K3063" t="str">
        <f>IF(ROW()-ROW($K$4)+1&gt;COUNTA($J$4:$J$5000)*COUNTA(TabPP[Players playing]),"",INDEX($J$4:$J$5000,INT((ROW()-ROW($K$4))/COUNTA(TabPP[Players playing])+1))&amp;"-"&amp;INDEX(TabPP[Players playing],MOD(ROW()-ROW($K$4),COUNTA(TabPP[Players playing]))+1))</f>
        <v>--</v>
      </c>
      <c r="L3063" t="str">
        <f t="shared" si="239"/>
        <v/>
      </c>
      <c r="M3063" t="str">
        <f t="shared" si="240"/>
        <v/>
      </c>
      <c r="N3063" t="str">
        <f t="shared" si="241"/>
        <v/>
      </c>
      <c r="O3063" t="str">
        <f t="array" ref="O3063">IFERROR(INDEX($L$4:$L$5000,_xlfn.AGGREGATE(15,6,IF($L$4:$L$5000&lt;&gt;"",ROW($L$4:$L$5000)-ROW($L$4)+1,NA()),ROWS($O$4:O3063))),"")</f>
        <v/>
      </c>
      <c r="P3063" t="str">
        <f>IF(O3063="","",IF(INDEX(TabPlayer2[Players],MATCH(P3062,TabPlayer2[Players],0)+1)="",$B$4,INDEX(TabPlayer2[Players],MATCH(P3062,TabPlayer2[Players],0)+1)))</f>
        <v/>
      </c>
      <c r="Q3063" t="str">
        <f t="shared" si="238"/>
        <v/>
      </c>
      <c r="R3063" t="str">
        <f>IF(TabResults[[#This Row],[Games-Periods-Players]]="","",1)</f>
        <v/>
      </c>
    </row>
    <row r="3064" spans="11:18" hidden="1" x14ac:dyDescent="0.25">
      <c r="K3064" t="str">
        <f>IF(ROW()-ROW($K$4)+1&gt;COUNTA($J$4:$J$5000)*COUNTA(TabPP[Players playing]),"",INDEX($J$4:$J$5000,INT((ROW()-ROW($K$4))/COUNTA(TabPP[Players playing])+1))&amp;"-"&amp;INDEX(TabPP[Players playing],MOD(ROW()-ROW($K$4),COUNTA(TabPP[Players playing]))+1))</f>
        <v>--PP1</v>
      </c>
      <c r="L3064" t="str">
        <f t="shared" si="239"/>
        <v/>
      </c>
      <c r="M3064" t="str">
        <f t="shared" si="240"/>
        <v/>
      </c>
      <c r="N3064" t="str">
        <f t="shared" si="241"/>
        <v/>
      </c>
      <c r="O3064" t="str">
        <f t="array" ref="O3064">IFERROR(INDEX($L$4:$L$5000,_xlfn.AGGREGATE(15,6,IF($L$4:$L$5000&lt;&gt;"",ROW($L$4:$L$5000)-ROW($L$4)+1,NA()),ROWS($O$4:O3064))),"")</f>
        <v/>
      </c>
      <c r="P3064" t="str">
        <f>IF(O3064="","",IF(INDEX(TabPlayer2[Players],MATCH(P3063,TabPlayer2[Players],0)+1)="",$B$4,INDEX(TabPlayer2[Players],MATCH(P3063,TabPlayer2[Players],0)+1)))</f>
        <v/>
      </c>
      <c r="Q3064" t="str">
        <f t="shared" si="238"/>
        <v/>
      </c>
      <c r="R3064" t="str">
        <f>IF(TabResults[[#This Row],[Games-Periods-Players]]="","",1)</f>
        <v/>
      </c>
    </row>
    <row r="3065" spans="11:18" hidden="1" x14ac:dyDescent="0.25">
      <c r="K3065" t="str">
        <f>IF(ROW()-ROW($K$4)+1&gt;COUNTA($J$4:$J$5000)*COUNTA(TabPP[Players playing]),"",INDEX($J$4:$J$5000,INT((ROW()-ROW($K$4))/COUNTA(TabPP[Players playing])+1))&amp;"-"&amp;INDEX(TabPP[Players playing],MOD(ROW()-ROW($K$4),COUNTA(TabPP[Players playing]))+1))</f>
        <v>--PP2</v>
      </c>
      <c r="L3065" t="str">
        <f t="shared" si="239"/>
        <v/>
      </c>
      <c r="M3065" t="str">
        <f t="shared" si="240"/>
        <v/>
      </c>
      <c r="N3065" t="str">
        <f t="shared" si="241"/>
        <v/>
      </c>
      <c r="O3065" t="str">
        <f t="array" ref="O3065">IFERROR(INDEX($L$4:$L$5000,_xlfn.AGGREGATE(15,6,IF($L$4:$L$5000&lt;&gt;"",ROW($L$4:$L$5000)-ROW($L$4)+1,NA()),ROWS($O$4:O3065))),"")</f>
        <v/>
      </c>
      <c r="P3065" t="str">
        <f>IF(O3065="","",IF(INDEX(TabPlayer2[Players],MATCH(P3064,TabPlayer2[Players],0)+1)="",$B$4,INDEX(TabPlayer2[Players],MATCH(P3064,TabPlayer2[Players],0)+1)))</f>
        <v/>
      </c>
      <c r="Q3065" t="str">
        <f t="shared" si="238"/>
        <v/>
      </c>
      <c r="R3065" t="str">
        <f>IF(TabResults[[#This Row],[Games-Periods-Players]]="","",1)</f>
        <v/>
      </c>
    </row>
    <row r="3066" spans="11:18" hidden="1" x14ac:dyDescent="0.25">
      <c r="K3066" t="str">
        <f>IF(ROW()-ROW($K$4)+1&gt;COUNTA($J$4:$J$5000)*COUNTA(TabPP[Players playing]),"",INDEX($J$4:$J$5000,INT((ROW()-ROW($K$4))/COUNTA(TabPP[Players playing])+1))&amp;"-"&amp;INDEX(TabPP[Players playing],MOD(ROW()-ROW($K$4),COUNTA(TabPP[Players playing]))+1))</f>
        <v>--PP3</v>
      </c>
      <c r="L3066" t="str">
        <f t="shared" si="239"/>
        <v/>
      </c>
      <c r="M3066" t="str">
        <f t="shared" si="240"/>
        <v/>
      </c>
      <c r="N3066" t="str">
        <f t="shared" si="241"/>
        <v/>
      </c>
      <c r="O3066" t="str">
        <f t="array" ref="O3066">IFERROR(INDEX($L$4:$L$5000,_xlfn.AGGREGATE(15,6,IF($L$4:$L$5000&lt;&gt;"",ROW($L$4:$L$5000)-ROW($L$4)+1,NA()),ROWS($O$4:O3066))),"")</f>
        <v/>
      </c>
      <c r="P3066" t="str">
        <f>IF(O3066="","",IF(INDEX(TabPlayer2[Players],MATCH(P3065,TabPlayer2[Players],0)+1)="",$B$4,INDEX(TabPlayer2[Players],MATCH(P3065,TabPlayer2[Players],0)+1)))</f>
        <v/>
      </c>
      <c r="Q3066" t="str">
        <f t="shared" si="238"/>
        <v/>
      </c>
      <c r="R3066" t="str">
        <f>IF(TabResults[[#This Row],[Games-Periods-Players]]="","",1)</f>
        <v/>
      </c>
    </row>
    <row r="3067" spans="11:18" hidden="1" x14ac:dyDescent="0.25">
      <c r="K3067" t="str">
        <f>IF(ROW()-ROW($K$4)+1&gt;COUNTA($J$4:$J$5000)*COUNTA(TabPP[Players playing]),"",INDEX($J$4:$J$5000,INT((ROW()-ROW($K$4))/COUNTA(TabPP[Players playing])+1))&amp;"-"&amp;INDEX(TabPP[Players playing],MOD(ROW()-ROW($K$4),COUNTA(TabPP[Players playing]))+1))</f>
        <v>--PP4</v>
      </c>
      <c r="L3067" t="str">
        <f t="shared" si="239"/>
        <v/>
      </c>
      <c r="M3067" t="str">
        <f t="shared" si="240"/>
        <v/>
      </c>
      <c r="N3067" t="str">
        <f t="shared" si="241"/>
        <v/>
      </c>
      <c r="O3067" t="str">
        <f t="array" ref="O3067">IFERROR(INDEX($L$4:$L$5000,_xlfn.AGGREGATE(15,6,IF($L$4:$L$5000&lt;&gt;"",ROW($L$4:$L$5000)-ROW($L$4)+1,NA()),ROWS($O$4:O3067))),"")</f>
        <v/>
      </c>
      <c r="P3067" t="str">
        <f>IF(O3067="","",IF(INDEX(TabPlayer2[Players],MATCH(P3066,TabPlayer2[Players],0)+1)="",$B$4,INDEX(TabPlayer2[Players],MATCH(P3066,TabPlayer2[Players],0)+1)))</f>
        <v/>
      </c>
      <c r="Q3067" t="str">
        <f t="shared" si="238"/>
        <v/>
      </c>
      <c r="R3067" t="str">
        <f>IF(TabResults[[#This Row],[Games-Periods-Players]]="","",1)</f>
        <v/>
      </c>
    </row>
    <row r="3068" spans="11:18" hidden="1" x14ac:dyDescent="0.25">
      <c r="K3068" t="str">
        <f>IF(ROW()-ROW($K$4)+1&gt;COUNTA($J$4:$J$5000)*COUNTA(TabPP[Players playing]),"",INDEX($J$4:$J$5000,INT((ROW()-ROW($K$4))/COUNTA(TabPP[Players playing])+1))&amp;"-"&amp;INDEX(TabPP[Players playing],MOD(ROW()-ROW($K$4),COUNTA(TabPP[Players playing]))+1))</f>
        <v>--PP5</v>
      </c>
      <c r="L3068" t="str">
        <f t="shared" si="239"/>
        <v/>
      </c>
      <c r="M3068" t="str">
        <f t="shared" si="240"/>
        <v/>
      </c>
      <c r="N3068" t="str">
        <f t="shared" si="241"/>
        <v/>
      </c>
      <c r="O3068" t="str">
        <f t="array" ref="O3068">IFERROR(INDEX($L$4:$L$5000,_xlfn.AGGREGATE(15,6,IF($L$4:$L$5000&lt;&gt;"",ROW($L$4:$L$5000)-ROW($L$4)+1,NA()),ROWS($O$4:O3068))),"")</f>
        <v/>
      </c>
      <c r="P3068" t="str">
        <f>IF(O3068="","",IF(INDEX(TabPlayer2[Players],MATCH(P3067,TabPlayer2[Players],0)+1)="",$B$4,INDEX(TabPlayer2[Players],MATCH(P3067,TabPlayer2[Players],0)+1)))</f>
        <v/>
      </c>
      <c r="Q3068" t="str">
        <f t="shared" si="238"/>
        <v/>
      </c>
      <c r="R3068" t="str">
        <f>IF(TabResults[[#This Row],[Games-Periods-Players]]="","",1)</f>
        <v/>
      </c>
    </row>
    <row r="3069" spans="11:18" hidden="1" x14ac:dyDescent="0.25">
      <c r="K3069" t="str">
        <f>IF(ROW()-ROW($K$4)+1&gt;COUNTA($J$4:$J$5000)*COUNTA(TabPP[Players playing]),"",INDEX($J$4:$J$5000,INT((ROW()-ROW($K$4))/COUNTA(TabPP[Players playing])+1))&amp;"-"&amp;INDEX(TabPP[Players playing],MOD(ROW()-ROW($K$4),COUNTA(TabPP[Players playing]))+1))</f>
        <v>--</v>
      </c>
      <c r="L3069" t="str">
        <f t="shared" si="239"/>
        <v/>
      </c>
      <c r="M3069" t="str">
        <f t="shared" si="240"/>
        <v/>
      </c>
      <c r="N3069" t="str">
        <f t="shared" si="241"/>
        <v/>
      </c>
      <c r="O3069" t="str">
        <f t="array" ref="O3069">IFERROR(INDEX($L$4:$L$5000,_xlfn.AGGREGATE(15,6,IF($L$4:$L$5000&lt;&gt;"",ROW($L$4:$L$5000)-ROW($L$4)+1,NA()),ROWS($O$4:O3069))),"")</f>
        <v/>
      </c>
      <c r="P3069" t="str">
        <f>IF(O3069="","",IF(INDEX(TabPlayer2[Players],MATCH(P3068,TabPlayer2[Players],0)+1)="",$B$4,INDEX(TabPlayer2[Players],MATCH(P3068,TabPlayer2[Players],0)+1)))</f>
        <v/>
      </c>
      <c r="Q3069" t="str">
        <f t="shared" si="238"/>
        <v/>
      </c>
      <c r="R3069" t="str">
        <f>IF(TabResults[[#This Row],[Games-Periods-Players]]="","",1)</f>
        <v/>
      </c>
    </row>
    <row r="3070" spans="11:18" hidden="1" x14ac:dyDescent="0.25">
      <c r="K3070" t="str">
        <f>IF(ROW()-ROW($K$4)+1&gt;COUNTA($J$4:$J$5000)*COUNTA(TabPP[Players playing]),"",INDEX($J$4:$J$5000,INT((ROW()-ROW($K$4))/COUNTA(TabPP[Players playing])+1))&amp;"-"&amp;INDEX(TabPP[Players playing],MOD(ROW()-ROW($K$4),COUNTA(TabPP[Players playing]))+1))</f>
        <v>--</v>
      </c>
      <c r="L3070" t="str">
        <f t="shared" si="239"/>
        <v/>
      </c>
      <c r="M3070" t="str">
        <f t="shared" si="240"/>
        <v/>
      </c>
      <c r="N3070" t="str">
        <f t="shared" si="241"/>
        <v/>
      </c>
      <c r="O3070" t="str">
        <f t="array" ref="O3070">IFERROR(INDEX($L$4:$L$5000,_xlfn.AGGREGATE(15,6,IF($L$4:$L$5000&lt;&gt;"",ROW($L$4:$L$5000)-ROW($L$4)+1,NA()),ROWS($O$4:O3070))),"")</f>
        <v/>
      </c>
      <c r="P3070" t="str">
        <f>IF(O3070="","",IF(INDEX(TabPlayer2[Players],MATCH(P3069,TabPlayer2[Players],0)+1)="",$B$4,INDEX(TabPlayer2[Players],MATCH(P3069,TabPlayer2[Players],0)+1)))</f>
        <v/>
      </c>
      <c r="Q3070" t="str">
        <f t="shared" si="238"/>
        <v/>
      </c>
      <c r="R3070" t="str">
        <f>IF(TabResults[[#This Row],[Games-Periods-Players]]="","",1)</f>
        <v/>
      </c>
    </row>
    <row r="3071" spans="11:18" hidden="1" x14ac:dyDescent="0.25">
      <c r="K3071" t="str">
        <f>IF(ROW()-ROW($K$4)+1&gt;COUNTA($J$4:$J$5000)*COUNTA(TabPP[Players playing]),"",INDEX($J$4:$J$5000,INT((ROW()-ROW($K$4))/COUNTA(TabPP[Players playing])+1))&amp;"-"&amp;INDEX(TabPP[Players playing],MOD(ROW()-ROW($K$4),COUNTA(TabPP[Players playing]))+1))</f>
        <v>--</v>
      </c>
      <c r="L3071" t="str">
        <f t="shared" si="239"/>
        <v/>
      </c>
      <c r="M3071" t="str">
        <f t="shared" si="240"/>
        <v/>
      </c>
      <c r="N3071" t="str">
        <f t="shared" si="241"/>
        <v/>
      </c>
      <c r="O3071" t="str">
        <f t="array" ref="O3071">IFERROR(INDEX($L$4:$L$5000,_xlfn.AGGREGATE(15,6,IF($L$4:$L$5000&lt;&gt;"",ROW($L$4:$L$5000)-ROW($L$4)+1,NA()),ROWS($O$4:O3071))),"")</f>
        <v/>
      </c>
      <c r="P3071" t="str">
        <f>IF(O3071="","",IF(INDEX(TabPlayer2[Players],MATCH(P3070,TabPlayer2[Players],0)+1)="",$B$4,INDEX(TabPlayer2[Players],MATCH(P3070,TabPlayer2[Players],0)+1)))</f>
        <v/>
      </c>
      <c r="Q3071" t="str">
        <f t="shared" si="238"/>
        <v/>
      </c>
      <c r="R3071" t="str">
        <f>IF(TabResults[[#This Row],[Games-Periods-Players]]="","",1)</f>
        <v/>
      </c>
    </row>
    <row r="3072" spans="11:18" hidden="1" x14ac:dyDescent="0.25">
      <c r="K3072" t="str">
        <f>IF(ROW()-ROW($K$4)+1&gt;COUNTA($J$4:$J$5000)*COUNTA(TabPP[Players playing]),"",INDEX($J$4:$J$5000,INT((ROW()-ROW($K$4))/COUNTA(TabPP[Players playing])+1))&amp;"-"&amp;INDEX(TabPP[Players playing],MOD(ROW()-ROW($K$4),COUNTA(TabPP[Players playing]))+1))</f>
        <v>--</v>
      </c>
      <c r="L3072" t="str">
        <f t="shared" si="239"/>
        <v/>
      </c>
      <c r="M3072" t="str">
        <f t="shared" si="240"/>
        <v/>
      </c>
      <c r="N3072" t="str">
        <f t="shared" si="241"/>
        <v/>
      </c>
      <c r="O3072" t="str">
        <f t="array" ref="O3072">IFERROR(INDEX($L$4:$L$5000,_xlfn.AGGREGATE(15,6,IF($L$4:$L$5000&lt;&gt;"",ROW($L$4:$L$5000)-ROW($L$4)+1,NA()),ROWS($O$4:O3072))),"")</f>
        <v/>
      </c>
      <c r="P3072" t="str">
        <f>IF(O3072="","",IF(INDEX(TabPlayer2[Players],MATCH(P3071,TabPlayer2[Players],0)+1)="",$B$4,INDEX(TabPlayer2[Players],MATCH(P3071,TabPlayer2[Players],0)+1)))</f>
        <v/>
      </c>
      <c r="Q3072" t="str">
        <f t="shared" si="238"/>
        <v/>
      </c>
      <c r="R3072" t="str">
        <f>IF(TabResults[[#This Row],[Games-Periods-Players]]="","",1)</f>
        <v/>
      </c>
    </row>
    <row r="3073" spans="11:18" hidden="1" x14ac:dyDescent="0.25">
      <c r="K3073" t="str">
        <f>IF(ROW()-ROW($K$4)+1&gt;COUNTA($J$4:$J$5000)*COUNTA(TabPP[Players playing]),"",INDEX($J$4:$J$5000,INT((ROW()-ROW($K$4))/COUNTA(TabPP[Players playing])+1))&amp;"-"&amp;INDEX(TabPP[Players playing],MOD(ROW()-ROW($K$4),COUNTA(TabPP[Players playing]))+1))</f>
        <v>--</v>
      </c>
      <c r="L3073" t="str">
        <f t="shared" si="239"/>
        <v/>
      </c>
      <c r="M3073" t="str">
        <f t="shared" si="240"/>
        <v/>
      </c>
      <c r="N3073" t="str">
        <f t="shared" si="241"/>
        <v/>
      </c>
      <c r="O3073" t="str">
        <f t="array" ref="O3073">IFERROR(INDEX($L$4:$L$5000,_xlfn.AGGREGATE(15,6,IF($L$4:$L$5000&lt;&gt;"",ROW($L$4:$L$5000)-ROW($L$4)+1,NA()),ROWS($O$4:O3073))),"")</f>
        <v/>
      </c>
      <c r="P3073" t="str">
        <f>IF(O3073="","",IF(INDEX(TabPlayer2[Players],MATCH(P3072,TabPlayer2[Players],0)+1)="",$B$4,INDEX(TabPlayer2[Players],MATCH(P3072,TabPlayer2[Players],0)+1)))</f>
        <v/>
      </c>
      <c r="Q3073" t="str">
        <f t="shared" si="238"/>
        <v/>
      </c>
      <c r="R3073" t="str">
        <f>IF(TabResults[[#This Row],[Games-Periods-Players]]="","",1)</f>
        <v/>
      </c>
    </row>
    <row r="3074" spans="11:18" hidden="1" x14ac:dyDescent="0.25">
      <c r="K3074" t="str">
        <f>IF(ROW()-ROW($K$4)+1&gt;COUNTA($J$4:$J$5000)*COUNTA(TabPP[Players playing]),"",INDEX($J$4:$J$5000,INT((ROW()-ROW($K$4))/COUNTA(TabPP[Players playing])+1))&amp;"-"&amp;INDEX(TabPP[Players playing],MOD(ROW()-ROW($K$4),COUNTA(TabPP[Players playing]))+1))</f>
        <v>--</v>
      </c>
      <c r="L3074" t="str">
        <f t="shared" si="239"/>
        <v/>
      </c>
      <c r="M3074" t="str">
        <f t="shared" si="240"/>
        <v/>
      </c>
      <c r="N3074" t="str">
        <f t="shared" si="241"/>
        <v/>
      </c>
      <c r="O3074" t="str">
        <f t="array" ref="O3074">IFERROR(INDEX($L$4:$L$5000,_xlfn.AGGREGATE(15,6,IF($L$4:$L$5000&lt;&gt;"",ROW($L$4:$L$5000)-ROW($L$4)+1,NA()),ROWS($O$4:O3074))),"")</f>
        <v/>
      </c>
      <c r="P3074" t="str">
        <f>IF(O3074="","",IF(INDEX(TabPlayer2[Players],MATCH(P3073,TabPlayer2[Players],0)+1)="",$B$4,INDEX(TabPlayer2[Players],MATCH(P3073,TabPlayer2[Players],0)+1)))</f>
        <v/>
      </c>
      <c r="Q3074" t="str">
        <f t="shared" si="238"/>
        <v/>
      </c>
      <c r="R3074" t="str">
        <f>IF(TabResults[[#This Row],[Games-Periods-Players]]="","",1)</f>
        <v/>
      </c>
    </row>
    <row r="3075" spans="11:18" hidden="1" x14ac:dyDescent="0.25">
      <c r="K3075" t="str">
        <f>IF(ROW()-ROW($K$4)+1&gt;COUNTA($J$4:$J$5000)*COUNTA(TabPP[Players playing]),"",INDEX($J$4:$J$5000,INT((ROW()-ROW($K$4))/COUNTA(TabPP[Players playing])+1))&amp;"-"&amp;INDEX(TabPP[Players playing],MOD(ROW()-ROW($K$4),COUNTA(TabPP[Players playing]))+1))</f>
        <v>--</v>
      </c>
      <c r="L3075" t="str">
        <f t="shared" si="239"/>
        <v/>
      </c>
      <c r="M3075" t="str">
        <f t="shared" si="240"/>
        <v/>
      </c>
      <c r="N3075" t="str">
        <f t="shared" si="241"/>
        <v/>
      </c>
      <c r="O3075" t="str">
        <f t="array" ref="O3075">IFERROR(INDEX($L$4:$L$5000,_xlfn.AGGREGATE(15,6,IF($L$4:$L$5000&lt;&gt;"",ROW($L$4:$L$5000)-ROW($L$4)+1,NA()),ROWS($O$4:O3075))),"")</f>
        <v/>
      </c>
      <c r="P3075" t="str">
        <f>IF(O3075="","",IF(INDEX(TabPlayer2[Players],MATCH(P3074,TabPlayer2[Players],0)+1)="",$B$4,INDEX(TabPlayer2[Players],MATCH(P3074,TabPlayer2[Players],0)+1)))</f>
        <v/>
      </c>
      <c r="Q3075" t="str">
        <f t="shared" si="238"/>
        <v/>
      </c>
      <c r="R3075" t="str">
        <f>IF(TabResults[[#This Row],[Games-Periods-Players]]="","",1)</f>
        <v/>
      </c>
    </row>
    <row r="3076" spans="11:18" hidden="1" x14ac:dyDescent="0.25">
      <c r="K3076" t="str">
        <f>IF(ROW()-ROW($K$4)+1&gt;COUNTA($J$4:$J$5000)*COUNTA(TabPP[Players playing]),"",INDEX($J$4:$J$5000,INT((ROW()-ROW($K$4))/COUNTA(TabPP[Players playing])+1))&amp;"-"&amp;INDEX(TabPP[Players playing],MOD(ROW()-ROW($K$4),COUNTA(TabPP[Players playing]))+1))</f>
        <v>--</v>
      </c>
      <c r="L3076" t="str">
        <f t="shared" si="239"/>
        <v/>
      </c>
      <c r="M3076" t="str">
        <f t="shared" si="240"/>
        <v/>
      </c>
      <c r="N3076" t="str">
        <f t="shared" si="241"/>
        <v/>
      </c>
      <c r="O3076" t="str">
        <f t="array" ref="O3076">IFERROR(INDEX($L$4:$L$5000,_xlfn.AGGREGATE(15,6,IF($L$4:$L$5000&lt;&gt;"",ROW($L$4:$L$5000)-ROW($L$4)+1,NA()),ROWS($O$4:O3076))),"")</f>
        <v/>
      </c>
      <c r="P3076" t="str">
        <f>IF(O3076="","",IF(INDEX(TabPlayer2[Players],MATCH(P3075,TabPlayer2[Players],0)+1)="",$B$4,INDEX(TabPlayer2[Players],MATCH(P3075,TabPlayer2[Players],0)+1)))</f>
        <v/>
      </c>
      <c r="Q3076" t="str">
        <f t="shared" ref="Q3076:Q3139" si="242">IF(O3076="","",M3076&amp;"-"&amp;N3076&amp;"-"&amp;P3076)</f>
        <v/>
      </c>
      <c r="R3076" t="str">
        <f>IF(TabResults[[#This Row],[Games-Periods-Players]]="","",1)</f>
        <v/>
      </c>
    </row>
    <row r="3077" spans="11:18" hidden="1" x14ac:dyDescent="0.25">
      <c r="K3077" t="str">
        <f>IF(ROW()-ROW($K$4)+1&gt;COUNTA($J$4:$J$5000)*COUNTA(TabPP[Players playing]),"",INDEX($J$4:$J$5000,INT((ROW()-ROW($K$4))/COUNTA(TabPP[Players playing])+1))&amp;"-"&amp;INDEX(TabPP[Players playing],MOD(ROW()-ROW($K$4),COUNTA(TabPP[Players playing]))+1))</f>
        <v>--</v>
      </c>
      <c r="L3077" t="str">
        <f t="shared" ref="L3077:L3140" si="243">IF(LEN(K3077)&gt;=9,K3077,"")</f>
        <v/>
      </c>
      <c r="M3077" t="str">
        <f t="shared" ref="M3077:M3140" si="244">TRIM(LEFT(SUBSTITUTE(O3077,"-",REPT(" ",LEN(O3077))),LEN(O3077)))</f>
        <v/>
      </c>
      <c r="N3077" t="str">
        <f t="shared" ref="N3077:N3140" si="245">TRIM(MID(SUBSTITUTE(O3077,"-",REPT(" ",LEN(O3077))),(2-1)*LEN(O3077)+1,LEN(O3077)))</f>
        <v/>
      </c>
      <c r="O3077" t="str">
        <f t="array" ref="O3077">IFERROR(INDEX($L$4:$L$5000,_xlfn.AGGREGATE(15,6,IF($L$4:$L$5000&lt;&gt;"",ROW($L$4:$L$5000)-ROW($L$4)+1,NA()),ROWS($O$4:O3077))),"")</f>
        <v/>
      </c>
      <c r="P3077" t="str">
        <f>IF(O3077="","",IF(INDEX(TabPlayer2[Players],MATCH(P3076,TabPlayer2[Players],0)+1)="",$B$4,INDEX(TabPlayer2[Players],MATCH(P3076,TabPlayer2[Players],0)+1)))</f>
        <v/>
      </c>
      <c r="Q3077" t="str">
        <f t="shared" si="242"/>
        <v/>
      </c>
      <c r="R3077" t="str">
        <f>IF(TabResults[[#This Row],[Games-Periods-Players]]="","",1)</f>
        <v/>
      </c>
    </row>
    <row r="3078" spans="11:18" hidden="1" x14ac:dyDescent="0.25">
      <c r="K3078" t="str">
        <f>IF(ROW()-ROW($K$4)+1&gt;COUNTA($J$4:$J$5000)*COUNTA(TabPP[Players playing]),"",INDEX($J$4:$J$5000,INT((ROW()-ROW($K$4))/COUNTA(TabPP[Players playing])+1))&amp;"-"&amp;INDEX(TabPP[Players playing],MOD(ROW()-ROW($K$4),COUNTA(TabPP[Players playing]))+1))</f>
        <v>--</v>
      </c>
      <c r="L3078" t="str">
        <f t="shared" si="243"/>
        <v/>
      </c>
      <c r="M3078" t="str">
        <f t="shared" si="244"/>
        <v/>
      </c>
      <c r="N3078" t="str">
        <f t="shared" si="245"/>
        <v/>
      </c>
      <c r="O3078" t="str">
        <f t="array" ref="O3078">IFERROR(INDEX($L$4:$L$5000,_xlfn.AGGREGATE(15,6,IF($L$4:$L$5000&lt;&gt;"",ROW($L$4:$L$5000)-ROW($L$4)+1,NA()),ROWS($O$4:O3078))),"")</f>
        <v/>
      </c>
      <c r="P3078" t="str">
        <f>IF(O3078="","",IF(INDEX(TabPlayer2[Players],MATCH(P3077,TabPlayer2[Players],0)+1)="",$B$4,INDEX(TabPlayer2[Players],MATCH(P3077,TabPlayer2[Players],0)+1)))</f>
        <v/>
      </c>
      <c r="Q3078" t="str">
        <f t="shared" si="242"/>
        <v/>
      </c>
      <c r="R3078" t="str">
        <f>IF(TabResults[[#This Row],[Games-Periods-Players]]="","",1)</f>
        <v/>
      </c>
    </row>
    <row r="3079" spans="11:18" hidden="1" x14ac:dyDescent="0.25">
      <c r="K3079" t="str">
        <f>IF(ROW()-ROW($K$4)+1&gt;COUNTA($J$4:$J$5000)*COUNTA(TabPP[Players playing]),"",INDEX($J$4:$J$5000,INT((ROW()-ROW($K$4))/COUNTA(TabPP[Players playing])+1))&amp;"-"&amp;INDEX(TabPP[Players playing],MOD(ROW()-ROW($K$4),COUNTA(TabPP[Players playing]))+1))</f>
        <v>--</v>
      </c>
      <c r="L3079" t="str">
        <f t="shared" si="243"/>
        <v/>
      </c>
      <c r="M3079" t="str">
        <f t="shared" si="244"/>
        <v/>
      </c>
      <c r="N3079" t="str">
        <f t="shared" si="245"/>
        <v/>
      </c>
      <c r="O3079" t="str">
        <f t="array" ref="O3079">IFERROR(INDEX($L$4:$L$5000,_xlfn.AGGREGATE(15,6,IF($L$4:$L$5000&lt;&gt;"",ROW($L$4:$L$5000)-ROW($L$4)+1,NA()),ROWS($O$4:O3079))),"")</f>
        <v/>
      </c>
      <c r="P3079" t="str">
        <f>IF(O3079="","",IF(INDEX(TabPlayer2[Players],MATCH(P3078,TabPlayer2[Players],0)+1)="",$B$4,INDEX(TabPlayer2[Players],MATCH(P3078,TabPlayer2[Players],0)+1)))</f>
        <v/>
      </c>
      <c r="Q3079" t="str">
        <f t="shared" si="242"/>
        <v/>
      </c>
      <c r="R3079" t="str">
        <f>IF(TabResults[[#This Row],[Games-Periods-Players]]="","",1)</f>
        <v/>
      </c>
    </row>
    <row r="3080" spans="11:18" hidden="1" x14ac:dyDescent="0.25">
      <c r="K3080" t="str">
        <f>IF(ROW()-ROW($K$4)+1&gt;COUNTA($J$4:$J$5000)*COUNTA(TabPP[Players playing]),"",INDEX($J$4:$J$5000,INT((ROW()-ROW($K$4))/COUNTA(TabPP[Players playing])+1))&amp;"-"&amp;INDEX(TabPP[Players playing],MOD(ROW()-ROW($K$4),COUNTA(TabPP[Players playing]))+1))</f>
        <v>--</v>
      </c>
      <c r="L3080" t="str">
        <f t="shared" si="243"/>
        <v/>
      </c>
      <c r="M3080" t="str">
        <f t="shared" si="244"/>
        <v/>
      </c>
      <c r="N3080" t="str">
        <f t="shared" si="245"/>
        <v/>
      </c>
      <c r="O3080" t="str">
        <f t="array" ref="O3080">IFERROR(INDEX($L$4:$L$5000,_xlfn.AGGREGATE(15,6,IF($L$4:$L$5000&lt;&gt;"",ROW($L$4:$L$5000)-ROW($L$4)+1,NA()),ROWS($O$4:O3080))),"")</f>
        <v/>
      </c>
      <c r="P3080" t="str">
        <f>IF(O3080="","",IF(INDEX(TabPlayer2[Players],MATCH(P3079,TabPlayer2[Players],0)+1)="",$B$4,INDEX(TabPlayer2[Players],MATCH(P3079,TabPlayer2[Players],0)+1)))</f>
        <v/>
      </c>
      <c r="Q3080" t="str">
        <f t="shared" si="242"/>
        <v/>
      </c>
      <c r="R3080" t="str">
        <f>IF(TabResults[[#This Row],[Games-Periods-Players]]="","",1)</f>
        <v/>
      </c>
    </row>
    <row r="3081" spans="11:18" hidden="1" x14ac:dyDescent="0.25">
      <c r="K3081" t="str">
        <f>IF(ROW()-ROW($K$4)+1&gt;COUNTA($J$4:$J$5000)*COUNTA(TabPP[Players playing]),"",INDEX($J$4:$J$5000,INT((ROW()-ROW($K$4))/COUNTA(TabPP[Players playing])+1))&amp;"-"&amp;INDEX(TabPP[Players playing],MOD(ROW()-ROW($K$4),COUNTA(TabPP[Players playing]))+1))</f>
        <v>--</v>
      </c>
      <c r="L3081" t="str">
        <f t="shared" si="243"/>
        <v/>
      </c>
      <c r="M3081" t="str">
        <f t="shared" si="244"/>
        <v/>
      </c>
      <c r="N3081" t="str">
        <f t="shared" si="245"/>
        <v/>
      </c>
      <c r="O3081" t="str">
        <f t="array" ref="O3081">IFERROR(INDEX($L$4:$L$5000,_xlfn.AGGREGATE(15,6,IF($L$4:$L$5000&lt;&gt;"",ROW($L$4:$L$5000)-ROW($L$4)+1,NA()),ROWS($O$4:O3081))),"")</f>
        <v/>
      </c>
      <c r="P3081" t="str">
        <f>IF(O3081="","",IF(INDEX(TabPlayer2[Players],MATCH(P3080,TabPlayer2[Players],0)+1)="",$B$4,INDEX(TabPlayer2[Players],MATCH(P3080,TabPlayer2[Players],0)+1)))</f>
        <v/>
      </c>
      <c r="Q3081" t="str">
        <f t="shared" si="242"/>
        <v/>
      </c>
      <c r="R3081" t="str">
        <f>IF(TabResults[[#This Row],[Games-Periods-Players]]="","",1)</f>
        <v/>
      </c>
    </row>
    <row r="3082" spans="11:18" hidden="1" x14ac:dyDescent="0.25">
      <c r="K3082" t="str">
        <f>IF(ROW()-ROW($K$4)+1&gt;COUNTA($J$4:$J$5000)*COUNTA(TabPP[Players playing]),"",INDEX($J$4:$J$5000,INT((ROW()-ROW($K$4))/COUNTA(TabPP[Players playing])+1))&amp;"-"&amp;INDEX(TabPP[Players playing],MOD(ROW()-ROW($K$4),COUNTA(TabPP[Players playing]))+1))</f>
        <v>--</v>
      </c>
      <c r="L3082" t="str">
        <f t="shared" si="243"/>
        <v/>
      </c>
      <c r="M3082" t="str">
        <f t="shared" si="244"/>
        <v/>
      </c>
      <c r="N3082" t="str">
        <f t="shared" si="245"/>
        <v/>
      </c>
      <c r="O3082" t="str">
        <f t="array" ref="O3082">IFERROR(INDEX($L$4:$L$5000,_xlfn.AGGREGATE(15,6,IF($L$4:$L$5000&lt;&gt;"",ROW($L$4:$L$5000)-ROW($L$4)+1,NA()),ROWS($O$4:O3082))),"")</f>
        <v/>
      </c>
      <c r="P3082" t="str">
        <f>IF(O3082="","",IF(INDEX(TabPlayer2[Players],MATCH(P3081,TabPlayer2[Players],0)+1)="",$B$4,INDEX(TabPlayer2[Players],MATCH(P3081,TabPlayer2[Players],0)+1)))</f>
        <v/>
      </c>
      <c r="Q3082" t="str">
        <f t="shared" si="242"/>
        <v/>
      </c>
      <c r="R3082" t="str">
        <f>IF(TabResults[[#This Row],[Games-Periods-Players]]="","",1)</f>
        <v/>
      </c>
    </row>
    <row r="3083" spans="11:18" hidden="1" x14ac:dyDescent="0.25">
      <c r="K3083" t="str">
        <f>IF(ROW()-ROW($K$4)+1&gt;COUNTA($J$4:$J$5000)*COUNTA(TabPP[Players playing]),"",INDEX($J$4:$J$5000,INT((ROW()-ROW($K$4))/COUNTA(TabPP[Players playing])+1))&amp;"-"&amp;INDEX(TabPP[Players playing],MOD(ROW()-ROW($K$4),COUNTA(TabPP[Players playing]))+1))</f>
        <v>--</v>
      </c>
      <c r="L3083" t="str">
        <f t="shared" si="243"/>
        <v/>
      </c>
      <c r="M3083" t="str">
        <f t="shared" si="244"/>
        <v/>
      </c>
      <c r="N3083" t="str">
        <f t="shared" si="245"/>
        <v/>
      </c>
      <c r="O3083" t="str">
        <f t="array" ref="O3083">IFERROR(INDEX($L$4:$L$5000,_xlfn.AGGREGATE(15,6,IF($L$4:$L$5000&lt;&gt;"",ROW($L$4:$L$5000)-ROW($L$4)+1,NA()),ROWS($O$4:O3083))),"")</f>
        <v/>
      </c>
      <c r="P3083" t="str">
        <f>IF(O3083="","",IF(INDEX(TabPlayer2[Players],MATCH(P3082,TabPlayer2[Players],0)+1)="",$B$4,INDEX(TabPlayer2[Players],MATCH(P3082,TabPlayer2[Players],0)+1)))</f>
        <v/>
      </c>
      <c r="Q3083" t="str">
        <f t="shared" si="242"/>
        <v/>
      </c>
      <c r="R3083" t="str">
        <f>IF(TabResults[[#This Row],[Games-Periods-Players]]="","",1)</f>
        <v/>
      </c>
    </row>
    <row r="3084" spans="11:18" hidden="1" x14ac:dyDescent="0.25">
      <c r="K3084" t="str">
        <f>IF(ROW()-ROW($K$4)+1&gt;COUNTA($J$4:$J$5000)*COUNTA(TabPP[Players playing]),"",INDEX($J$4:$J$5000,INT((ROW()-ROW($K$4))/COUNTA(TabPP[Players playing])+1))&amp;"-"&amp;INDEX(TabPP[Players playing],MOD(ROW()-ROW($K$4),COUNTA(TabPP[Players playing]))+1))</f>
        <v>--PP1</v>
      </c>
      <c r="L3084" t="str">
        <f t="shared" si="243"/>
        <v/>
      </c>
      <c r="M3084" t="str">
        <f t="shared" si="244"/>
        <v/>
      </c>
      <c r="N3084" t="str">
        <f t="shared" si="245"/>
        <v/>
      </c>
      <c r="O3084" t="str">
        <f t="array" ref="O3084">IFERROR(INDEX($L$4:$L$5000,_xlfn.AGGREGATE(15,6,IF($L$4:$L$5000&lt;&gt;"",ROW($L$4:$L$5000)-ROW($L$4)+1,NA()),ROWS($O$4:O3084))),"")</f>
        <v/>
      </c>
      <c r="P3084" t="str">
        <f>IF(O3084="","",IF(INDEX(TabPlayer2[Players],MATCH(P3083,TabPlayer2[Players],0)+1)="",$B$4,INDEX(TabPlayer2[Players],MATCH(P3083,TabPlayer2[Players],0)+1)))</f>
        <v/>
      </c>
      <c r="Q3084" t="str">
        <f t="shared" si="242"/>
        <v/>
      </c>
      <c r="R3084" t="str">
        <f>IF(TabResults[[#This Row],[Games-Periods-Players]]="","",1)</f>
        <v/>
      </c>
    </row>
    <row r="3085" spans="11:18" hidden="1" x14ac:dyDescent="0.25">
      <c r="K3085" t="str">
        <f>IF(ROW()-ROW($K$4)+1&gt;COUNTA($J$4:$J$5000)*COUNTA(TabPP[Players playing]),"",INDEX($J$4:$J$5000,INT((ROW()-ROW($K$4))/COUNTA(TabPP[Players playing])+1))&amp;"-"&amp;INDEX(TabPP[Players playing],MOD(ROW()-ROW($K$4),COUNTA(TabPP[Players playing]))+1))</f>
        <v>--PP2</v>
      </c>
      <c r="L3085" t="str">
        <f t="shared" si="243"/>
        <v/>
      </c>
      <c r="M3085" t="str">
        <f t="shared" si="244"/>
        <v/>
      </c>
      <c r="N3085" t="str">
        <f t="shared" si="245"/>
        <v/>
      </c>
      <c r="O3085" t="str">
        <f t="array" ref="O3085">IFERROR(INDEX($L$4:$L$5000,_xlfn.AGGREGATE(15,6,IF($L$4:$L$5000&lt;&gt;"",ROW($L$4:$L$5000)-ROW($L$4)+1,NA()),ROWS($O$4:O3085))),"")</f>
        <v/>
      </c>
      <c r="P3085" t="str">
        <f>IF(O3085="","",IF(INDEX(TabPlayer2[Players],MATCH(P3084,TabPlayer2[Players],0)+1)="",$B$4,INDEX(TabPlayer2[Players],MATCH(P3084,TabPlayer2[Players],0)+1)))</f>
        <v/>
      </c>
      <c r="Q3085" t="str">
        <f t="shared" si="242"/>
        <v/>
      </c>
      <c r="R3085" t="str">
        <f>IF(TabResults[[#This Row],[Games-Periods-Players]]="","",1)</f>
        <v/>
      </c>
    </row>
    <row r="3086" spans="11:18" hidden="1" x14ac:dyDescent="0.25">
      <c r="K3086" t="str">
        <f>IF(ROW()-ROW($K$4)+1&gt;COUNTA($J$4:$J$5000)*COUNTA(TabPP[Players playing]),"",INDEX($J$4:$J$5000,INT((ROW()-ROW($K$4))/COUNTA(TabPP[Players playing])+1))&amp;"-"&amp;INDEX(TabPP[Players playing],MOD(ROW()-ROW($K$4),COUNTA(TabPP[Players playing]))+1))</f>
        <v>--PP3</v>
      </c>
      <c r="L3086" t="str">
        <f t="shared" si="243"/>
        <v/>
      </c>
      <c r="M3086" t="str">
        <f t="shared" si="244"/>
        <v/>
      </c>
      <c r="N3086" t="str">
        <f t="shared" si="245"/>
        <v/>
      </c>
      <c r="O3086" t="str">
        <f t="array" ref="O3086">IFERROR(INDEX($L$4:$L$5000,_xlfn.AGGREGATE(15,6,IF($L$4:$L$5000&lt;&gt;"",ROW($L$4:$L$5000)-ROW($L$4)+1,NA()),ROWS($O$4:O3086))),"")</f>
        <v/>
      </c>
      <c r="P3086" t="str">
        <f>IF(O3086="","",IF(INDEX(TabPlayer2[Players],MATCH(P3085,TabPlayer2[Players],0)+1)="",$B$4,INDEX(TabPlayer2[Players],MATCH(P3085,TabPlayer2[Players],0)+1)))</f>
        <v/>
      </c>
      <c r="Q3086" t="str">
        <f t="shared" si="242"/>
        <v/>
      </c>
      <c r="R3086" t="str">
        <f>IF(TabResults[[#This Row],[Games-Periods-Players]]="","",1)</f>
        <v/>
      </c>
    </row>
    <row r="3087" spans="11:18" hidden="1" x14ac:dyDescent="0.25">
      <c r="K3087" t="str">
        <f>IF(ROW()-ROW($K$4)+1&gt;COUNTA($J$4:$J$5000)*COUNTA(TabPP[Players playing]),"",INDEX($J$4:$J$5000,INT((ROW()-ROW($K$4))/COUNTA(TabPP[Players playing])+1))&amp;"-"&amp;INDEX(TabPP[Players playing],MOD(ROW()-ROW($K$4),COUNTA(TabPP[Players playing]))+1))</f>
        <v>--PP4</v>
      </c>
      <c r="L3087" t="str">
        <f t="shared" si="243"/>
        <v/>
      </c>
      <c r="M3087" t="str">
        <f t="shared" si="244"/>
        <v/>
      </c>
      <c r="N3087" t="str">
        <f t="shared" si="245"/>
        <v/>
      </c>
      <c r="O3087" t="str">
        <f t="array" ref="O3087">IFERROR(INDEX($L$4:$L$5000,_xlfn.AGGREGATE(15,6,IF($L$4:$L$5000&lt;&gt;"",ROW($L$4:$L$5000)-ROW($L$4)+1,NA()),ROWS($O$4:O3087))),"")</f>
        <v/>
      </c>
      <c r="P3087" t="str">
        <f>IF(O3087="","",IF(INDEX(TabPlayer2[Players],MATCH(P3086,TabPlayer2[Players],0)+1)="",$B$4,INDEX(TabPlayer2[Players],MATCH(P3086,TabPlayer2[Players],0)+1)))</f>
        <v/>
      </c>
      <c r="Q3087" t="str">
        <f t="shared" si="242"/>
        <v/>
      </c>
      <c r="R3087" t="str">
        <f>IF(TabResults[[#This Row],[Games-Periods-Players]]="","",1)</f>
        <v/>
      </c>
    </row>
    <row r="3088" spans="11:18" hidden="1" x14ac:dyDescent="0.25">
      <c r="K3088" t="str">
        <f>IF(ROW()-ROW($K$4)+1&gt;COUNTA($J$4:$J$5000)*COUNTA(TabPP[Players playing]),"",INDEX($J$4:$J$5000,INT((ROW()-ROW($K$4))/COUNTA(TabPP[Players playing])+1))&amp;"-"&amp;INDEX(TabPP[Players playing],MOD(ROW()-ROW($K$4),COUNTA(TabPP[Players playing]))+1))</f>
        <v>--PP5</v>
      </c>
      <c r="L3088" t="str">
        <f t="shared" si="243"/>
        <v/>
      </c>
      <c r="M3088" t="str">
        <f t="shared" si="244"/>
        <v/>
      </c>
      <c r="N3088" t="str">
        <f t="shared" si="245"/>
        <v/>
      </c>
      <c r="O3088" t="str">
        <f t="array" ref="O3088">IFERROR(INDEX($L$4:$L$5000,_xlfn.AGGREGATE(15,6,IF($L$4:$L$5000&lt;&gt;"",ROW($L$4:$L$5000)-ROW($L$4)+1,NA()),ROWS($O$4:O3088))),"")</f>
        <v/>
      </c>
      <c r="P3088" t="str">
        <f>IF(O3088="","",IF(INDEX(TabPlayer2[Players],MATCH(P3087,TabPlayer2[Players],0)+1)="",$B$4,INDEX(TabPlayer2[Players],MATCH(P3087,TabPlayer2[Players],0)+1)))</f>
        <v/>
      </c>
      <c r="Q3088" t="str">
        <f t="shared" si="242"/>
        <v/>
      </c>
      <c r="R3088" t="str">
        <f>IF(TabResults[[#This Row],[Games-Periods-Players]]="","",1)</f>
        <v/>
      </c>
    </row>
    <row r="3089" spans="11:18" hidden="1" x14ac:dyDescent="0.25">
      <c r="K3089" t="str">
        <f>IF(ROW()-ROW($K$4)+1&gt;COUNTA($J$4:$J$5000)*COUNTA(TabPP[Players playing]),"",INDEX($J$4:$J$5000,INT((ROW()-ROW($K$4))/COUNTA(TabPP[Players playing])+1))&amp;"-"&amp;INDEX(TabPP[Players playing],MOD(ROW()-ROW($K$4),COUNTA(TabPP[Players playing]))+1))</f>
        <v>--</v>
      </c>
      <c r="L3089" t="str">
        <f t="shared" si="243"/>
        <v/>
      </c>
      <c r="M3089" t="str">
        <f t="shared" si="244"/>
        <v/>
      </c>
      <c r="N3089" t="str">
        <f t="shared" si="245"/>
        <v/>
      </c>
      <c r="O3089" t="str">
        <f t="array" ref="O3089">IFERROR(INDEX($L$4:$L$5000,_xlfn.AGGREGATE(15,6,IF($L$4:$L$5000&lt;&gt;"",ROW($L$4:$L$5000)-ROW($L$4)+1,NA()),ROWS($O$4:O3089))),"")</f>
        <v/>
      </c>
      <c r="P3089" t="str">
        <f>IF(O3089="","",IF(INDEX(TabPlayer2[Players],MATCH(P3088,TabPlayer2[Players],0)+1)="",$B$4,INDEX(TabPlayer2[Players],MATCH(P3088,TabPlayer2[Players],0)+1)))</f>
        <v/>
      </c>
      <c r="Q3089" t="str">
        <f t="shared" si="242"/>
        <v/>
      </c>
      <c r="R3089" t="str">
        <f>IF(TabResults[[#This Row],[Games-Periods-Players]]="","",1)</f>
        <v/>
      </c>
    </row>
    <row r="3090" spans="11:18" hidden="1" x14ac:dyDescent="0.25">
      <c r="K3090" t="str">
        <f>IF(ROW()-ROW($K$4)+1&gt;COUNTA($J$4:$J$5000)*COUNTA(TabPP[Players playing]),"",INDEX($J$4:$J$5000,INT((ROW()-ROW($K$4))/COUNTA(TabPP[Players playing])+1))&amp;"-"&amp;INDEX(TabPP[Players playing],MOD(ROW()-ROW($K$4),COUNTA(TabPP[Players playing]))+1))</f>
        <v>--</v>
      </c>
      <c r="L3090" t="str">
        <f t="shared" si="243"/>
        <v/>
      </c>
      <c r="M3090" t="str">
        <f t="shared" si="244"/>
        <v/>
      </c>
      <c r="N3090" t="str">
        <f t="shared" si="245"/>
        <v/>
      </c>
      <c r="O3090" t="str">
        <f t="array" ref="O3090">IFERROR(INDEX($L$4:$L$5000,_xlfn.AGGREGATE(15,6,IF($L$4:$L$5000&lt;&gt;"",ROW($L$4:$L$5000)-ROW($L$4)+1,NA()),ROWS($O$4:O3090))),"")</f>
        <v/>
      </c>
      <c r="P3090" t="str">
        <f>IF(O3090="","",IF(INDEX(TabPlayer2[Players],MATCH(P3089,TabPlayer2[Players],0)+1)="",$B$4,INDEX(TabPlayer2[Players],MATCH(P3089,TabPlayer2[Players],0)+1)))</f>
        <v/>
      </c>
      <c r="Q3090" t="str">
        <f t="shared" si="242"/>
        <v/>
      </c>
      <c r="R3090" t="str">
        <f>IF(TabResults[[#This Row],[Games-Periods-Players]]="","",1)</f>
        <v/>
      </c>
    </row>
    <row r="3091" spans="11:18" hidden="1" x14ac:dyDescent="0.25">
      <c r="K3091" t="str">
        <f>IF(ROW()-ROW($K$4)+1&gt;COUNTA($J$4:$J$5000)*COUNTA(TabPP[Players playing]),"",INDEX($J$4:$J$5000,INT((ROW()-ROW($K$4))/COUNTA(TabPP[Players playing])+1))&amp;"-"&amp;INDEX(TabPP[Players playing],MOD(ROW()-ROW($K$4),COUNTA(TabPP[Players playing]))+1))</f>
        <v>--</v>
      </c>
      <c r="L3091" t="str">
        <f t="shared" si="243"/>
        <v/>
      </c>
      <c r="M3091" t="str">
        <f t="shared" si="244"/>
        <v/>
      </c>
      <c r="N3091" t="str">
        <f t="shared" si="245"/>
        <v/>
      </c>
      <c r="O3091" t="str">
        <f t="array" ref="O3091">IFERROR(INDEX($L$4:$L$5000,_xlfn.AGGREGATE(15,6,IF($L$4:$L$5000&lt;&gt;"",ROW($L$4:$L$5000)-ROW($L$4)+1,NA()),ROWS($O$4:O3091))),"")</f>
        <v/>
      </c>
      <c r="P3091" t="str">
        <f>IF(O3091="","",IF(INDEX(TabPlayer2[Players],MATCH(P3090,TabPlayer2[Players],0)+1)="",$B$4,INDEX(TabPlayer2[Players],MATCH(P3090,TabPlayer2[Players],0)+1)))</f>
        <v/>
      </c>
      <c r="Q3091" t="str">
        <f t="shared" si="242"/>
        <v/>
      </c>
      <c r="R3091" t="str">
        <f>IF(TabResults[[#This Row],[Games-Periods-Players]]="","",1)</f>
        <v/>
      </c>
    </row>
    <row r="3092" spans="11:18" hidden="1" x14ac:dyDescent="0.25">
      <c r="K3092" t="str">
        <f>IF(ROW()-ROW($K$4)+1&gt;COUNTA($J$4:$J$5000)*COUNTA(TabPP[Players playing]),"",INDEX($J$4:$J$5000,INT((ROW()-ROW($K$4))/COUNTA(TabPP[Players playing])+1))&amp;"-"&amp;INDEX(TabPP[Players playing],MOD(ROW()-ROW($K$4),COUNTA(TabPP[Players playing]))+1))</f>
        <v>--</v>
      </c>
      <c r="L3092" t="str">
        <f t="shared" si="243"/>
        <v/>
      </c>
      <c r="M3092" t="str">
        <f t="shared" si="244"/>
        <v/>
      </c>
      <c r="N3092" t="str">
        <f t="shared" si="245"/>
        <v/>
      </c>
      <c r="O3092" t="str">
        <f t="array" ref="O3092">IFERROR(INDEX($L$4:$L$5000,_xlfn.AGGREGATE(15,6,IF($L$4:$L$5000&lt;&gt;"",ROW($L$4:$L$5000)-ROW($L$4)+1,NA()),ROWS($O$4:O3092))),"")</f>
        <v/>
      </c>
      <c r="P3092" t="str">
        <f>IF(O3092="","",IF(INDEX(TabPlayer2[Players],MATCH(P3091,TabPlayer2[Players],0)+1)="",$B$4,INDEX(TabPlayer2[Players],MATCH(P3091,TabPlayer2[Players],0)+1)))</f>
        <v/>
      </c>
      <c r="Q3092" t="str">
        <f t="shared" si="242"/>
        <v/>
      </c>
      <c r="R3092" t="str">
        <f>IF(TabResults[[#This Row],[Games-Periods-Players]]="","",1)</f>
        <v/>
      </c>
    </row>
    <row r="3093" spans="11:18" hidden="1" x14ac:dyDescent="0.25">
      <c r="K3093" t="str">
        <f>IF(ROW()-ROW($K$4)+1&gt;COUNTA($J$4:$J$5000)*COUNTA(TabPP[Players playing]),"",INDEX($J$4:$J$5000,INT((ROW()-ROW($K$4))/COUNTA(TabPP[Players playing])+1))&amp;"-"&amp;INDEX(TabPP[Players playing],MOD(ROW()-ROW($K$4),COUNTA(TabPP[Players playing]))+1))</f>
        <v>--</v>
      </c>
      <c r="L3093" t="str">
        <f t="shared" si="243"/>
        <v/>
      </c>
      <c r="M3093" t="str">
        <f t="shared" si="244"/>
        <v/>
      </c>
      <c r="N3093" t="str">
        <f t="shared" si="245"/>
        <v/>
      </c>
      <c r="O3093" t="str">
        <f t="array" ref="O3093">IFERROR(INDEX($L$4:$L$5000,_xlfn.AGGREGATE(15,6,IF($L$4:$L$5000&lt;&gt;"",ROW($L$4:$L$5000)-ROW($L$4)+1,NA()),ROWS($O$4:O3093))),"")</f>
        <v/>
      </c>
      <c r="P3093" t="str">
        <f>IF(O3093="","",IF(INDEX(TabPlayer2[Players],MATCH(P3092,TabPlayer2[Players],0)+1)="",$B$4,INDEX(TabPlayer2[Players],MATCH(P3092,TabPlayer2[Players],0)+1)))</f>
        <v/>
      </c>
      <c r="Q3093" t="str">
        <f t="shared" si="242"/>
        <v/>
      </c>
      <c r="R3093" t="str">
        <f>IF(TabResults[[#This Row],[Games-Periods-Players]]="","",1)</f>
        <v/>
      </c>
    </row>
    <row r="3094" spans="11:18" hidden="1" x14ac:dyDescent="0.25">
      <c r="K3094" t="str">
        <f>IF(ROW()-ROW($K$4)+1&gt;COUNTA($J$4:$J$5000)*COUNTA(TabPP[Players playing]),"",INDEX($J$4:$J$5000,INT((ROW()-ROW($K$4))/COUNTA(TabPP[Players playing])+1))&amp;"-"&amp;INDEX(TabPP[Players playing],MOD(ROW()-ROW($K$4),COUNTA(TabPP[Players playing]))+1))</f>
        <v>--</v>
      </c>
      <c r="L3094" t="str">
        <f t="shared" si="243"/>
        <v/>
      </c>
      <c r="M3094" t="str">
        <f t="shared" si="244"/>
        <v/>
      </c>
      <c r="N3094" t="str">
        <f t="shared" si="245"/>
        <v/>
      </c>
      <c r="O3094" t="str">
        <f t="array" ref="O3094">IFERROR(INDEX($L$4:$L$5000,_xlfn.AGGREGATE(15,6,IF($L$4:$L$5000&lt;&gt;"",ROW($L$4:$L$5000)-ROW($L$4)+1,NA()),ROWS($O$4:O3094))),"")</f>
        <v/>
      </c>
      <c r="P3094" t="str">
        <f>IF(O3094="","",IF(INDEX(TabPlayer2[Players],MATCH(P3093,TabPlayer2[Players],0)+1)="",$B$4,INDEX(TabPlayer2[Players],MATCH(P3093,TabPlayer2[Players],0)+1)))</f>
        <v/>
      </c>
      <c r="Q3094" t="str">
        <f t="shared" si="242"/>
        <v/>
      </c>
      <c r="R3094" t="str">
        <f>IF(TabResults[[#This Row],[Games-Periods-Players]]="","",1)</f>
        <v/>
      </c>
    </row>
    <row r="3095" spans="11:18" hidden="1" x14ac:dyDescent="0.25">
      <c r="K3095" t="str">
        <f>IF(ROW()-ROW($K$4)+1&gt;COUNTA($J$4:$J$5000)*COUNTA(TabPP[Players playing]),"",INDEX($J$4:$J$5000,INT((ROW()-ROW($K$4))/COUNTA(TabPP[Players playing])+1))&amp;"-"&amp;INDEX(TabPP[Players playing],MOD(ROW()-ROW($K$4),COUNTA(TabPP[Players playing]))+1))</f>
        <v>--</v>
      </c>
      <c r="L3095" t="str">
        <f t="shared" si="243"/>
        <v/>
      </c>
      <c r="M3095" t="str">
        <f t="shared" si="244"/>
        <v/>
      </c>
      <c r="N3095" t="str">
        <f t="shared" si="245"/>
        <v/>
      </c>
      <c r="O3095" t="str">
        <f t="array" ref="O3095">IFERROR(INDEX($L$4:$L$5000,_xlfn.AGGREGATE(15,6,IF($L$4:$L$5000&lt;&gt;"",ROW($L$4:$L$5000)-ROW($L$4)+1,NA()),ROWS($O$4:O3095))),"")</f>
        <v/>
      </c>
      <c r="P3095" t="str">
        <f>IF(O3095="","",IF(INDEX(TabPlayer2[Players],MATCH(P3094,TabPlayer2[Players],0)+1)="",$B$4,INDEX(TabPlayer2[Players],MATCH(P3094,TabPlayer2[Players],0)+1)))</f>
        <v/>
      </c>
      <c r="Q3095" t="str">
        <f t="shared" si="242"/>
        <v/>
      </c>
      <c r="R3095" t="str">
        <f>IF(TabResults[[#This Row],[Games-Periods-Players]]="","",1)</f>
        <v/>
      </c>
    </row>
    <row r="3096" spans="11:18" hidden="1" x14ac:dyDescent="0.25">
      <c r="K3096" t="str">
        <f>IF(ROW()-ROW($K$4)+1&gt;COUNTA($J$4:$J$5000)*COUNTA(TabPP[Players playing]),"",INDEX($J$4:$J$5000,INT((ROW()-ROW($K$4))/COUNTA(TabPP[Players playing])+1))&amp;"-"&amp;INDEX(TabPP[Players playing],MOD(ROW()-ROW($K$4),COUNTA(TabPP[Players playing]))+1))</f>
        <v>--</v>
      </c>
      <c r="L3096" t="str">
        <f t="shared" si="243"/>
        <v/>
      </c>
      <c r="M3096" t="str">
        <f t="shared" si="244"/>
        <v/>
      </c>
      <c r="N3096" t="str">
        <f t="shared" si="245"/>
        <v/>
      </c>
      <c r="O3096" t="str">
        <f t="array" ref="O3096">IFERROR(INDEX($L$4:$L$5000,_xlfn.AGGREGATE(15,6,IF($L$4:$L$5000&lt;&gt;"",ROW($L$4:$L$5000)-ROW($L$4)+1,NA()),ROWS($O$4:O3096))),"")</f>
        <v/>
      </c>
      <c r="P3096" t="str">
        <f>IF(O3096="","",IF(INDEX(TabPlayer2[Players],MATCH(P3095,TabPlayer2[Players],0)+1)="",$B$4,INDEX(TabPlayer2[Players],MATCH(P3095,TabPlayer2[Players],0)+1)))</f>
        <v/>
      </c>
      <c r="Q3096" t="str">
        <f t="shared" si="242"/>
        <v/>
      </c>
      <c r="R3096" t="str">
        <f>IF(TabResults[[#This Row],[Games-Periods-Players]]="","",1)</f>
        <v/>
      </c>
    </row>
    <row r="3097" spans="11:18" hidden="1" x14ac:dyDescent="0.25">
      <c r="K3097" t="str">
        <f>IF(ROW()-ROW($K$4)+1&gt;COUNTA($J$4:$J$5000)*COUNTA(TabPP[Players playing]),"",INDEX($J$4:$J$5000,INT((ROW()-ROW($K$4))/COUNTA(TabPP[Players playing])+1))&amp;"-"&amp;INDEX(TabPP[Players playing],MOD(ROW()-ROW($K$4),COUNTA(TabPP[Players playing]))+1))</f>
        <v>--</v>
      </c>
      <c r="L3097" t="str">
        <f t="shared" si="243"/>
        <v/>
      </c>
      <c r="M3097" t="str">
        <f t="shared" si="244"/>
        <v/>
      </c>
      <c r="N3097" t="str">
        <f t="shared" si="245"/>
        <v/>
      </c>
      <c r="O3097" t="str">
        <f t="array" ref="O3097">IFERROR(INDEX($L$4:$L$5000,_xlfn.AGGREGATE(15,6,IF($L$4:$L$5000&lt;&gt;"",ROW($L$4:$L$5000)-ROW($L$4)+1,NA()),ROWS($O$4:O3097))),"")</f>
        <v/>
      </c>
      <c r="P3097" t="str">
        <f>IF(O3097="","",IF(INDEX(TabPlayer2[Players],MATCH(P3096,TabPlayer2[Players],0)+1)="",$B$4,INDEX(TabPlayer2[Players],MATCH(P3096,TabPlayer2[Players],0)+1)))</f>
        <v/>
      </c>
      <c r="Q3097" t="str">
        <f t="shared" si="242"/>
        <v/>
      </c>
      <c r="R3097" t="str">
        <f>IF(TabResults[[#This Row],[Games-Periods-Players]]="","",1)</f>
        <v/>
      </c>
    </row>
    <row r="3098" spans="11:18" hidden="1" x14ac:dyDescent="0.25">
      <c r="K3098" t="str">
        <f>IF(ROW()-ROW($K$4)+1&gt;COUNTA($J$4:$J$5000)*COUNTA(TabPP[Players playing]),"",INDEX($J$4:$J$5000,INT((ROW()-ROW($K$4))/COUNTA(TabPP[Players playing])+1))&amp;"-"&amp;INDEX(TabPP[Players playing],MOD(ROW()-ROW($K$4),COUNTA(TabPP[Players playing]))+1))</f>
        <v>--</v>
      </c>
      <c r="L3098" t="str">
        <f t="shared" si="243"/>
        <v/>
      </c>
      <c r="M3098" t="str">
        <f t="shared" si="244"/>
        <v/>
      </c>
      <c r="N3098" t="str">
        <f t="shared" si="245"/>
        <v/>
      </c>
      <c r="O3098" t="str">
        <f t="array" ref="O3098">IFERROR(INDEX($L$4:$L$5000,_xlfn.AGGREGATE(15,6,IF($L$4:$L$5000&lt;&gt;"",ROW($L$4:$L$5000)-ROW($L$4)+1,NA()),ROWS($O$4:O3098))),"")</f>
        <v/>
      </c>
      <c r="P3098" t="str">
        <f>IF(O3098="","",IF(INDEX(TabPlayer2[Players],MATCH(P3097,TabPlayer2[Players],0)+1)="",$B$4,INDEX(TabPlayer2[Players],MATCH(P3097,TabPlayer2[Players],0)+1)))</f>
        <v/>
      </c>
      <c r="Q3098" t="str">
        <f t="shared" si="242"/>
        <v/>
      </c>
      <c r="R3098" t="str">
        <f>IF(TabResults[[#This Row],[Games-Periods-Players]]="","",1)</f>
        <v/>
      </c>
    </row>
    <row r="3099" spans="11:18" hidden="1" x14ac:dyDescent="0.25">
      <c r="K3099" t="str">
        <f>IF(ROW()-ROW($K$4)+1&gt;COUNTA($J$4:$J$5000)*COUNTA(TabPP[Players playing]),"",INDEX($J$4:$J$5000,INT((ROW()-ROW($K$4))/COUNTA(TabPP[Players playing])+1))&amp;"-"&amp;INDEX(TabPP[Players playing],MOD(ROW()-ROW($K$4),COUNTA(TabPP[Players playing]))+1))</f>
        <v>--</v>
      </c>
      <c r="L3099" t="str">
        <f t="shared" si="243"/>
        <v/>
      </c>
      <c r="M3099" t="str">
        <f t="shared" si="244"/>
        <v/>
      </c>
      <c r="N3099" t="str">
        <f t="shared" si="245"/>
        <v/>
      </c>
      <c r="O3099" t="str">
        <f t="array" ref="O3099">IFERROR(INDEX($L$4:$L$5000,_xlfn.AGGREGATE(15,6,IF($L$4:$L$5000&lt;&gt;"",ROW($L$4:$L$5000)-ROW($L$4)+1,NA()),ROWS($O$4:O3099))),"")</f>
        <v/>
      </c>
      <c r="P3099" t="str">
        <f>IF(O3099="","",IF(INDEX(TabPlayer2[Players],MATCH(P3098,TabPlayer2[Players],0)+1)="",$B$4,INDEX(TabPlayer2[Players],MATCH(P3098,TabPlayer2[Players],0)+1)))</f>
        <v/>
      </c>
      <c r="Q3099" t="str">
        <f t="shared" si="242"/>
        <v/>
      </c>
      <c r="R3099" t="str">
        <f>IF(TabResults[[#This Row],[Games-Periods-Players]]="","",1)</f>
        <v/>
      </c>
    </row>
    <row r="3100" spans="11:18" hidden="1" x14ac:dyDescent="0.25">
      <c r="K3100" t="str">
        <f>IF(ROW()-ROW($K$4)+1&gt;COUNTA($J$4:$J$5000)*COUNTA(TabPP[Players playing]),"",INDEX($J$4:$J$5000,INT((ROW()-ROW($K$4))/COUNTA(TabPP[Players playing])+1))&amp;"-"&amp;INDEX(TabPP[Players playing],MOD(ROW()-ROW($K$4),COUNTA(TabPP[Players playing]))+1))</f>
        <v>--</v>
      </c>
      <c r="L3100" t="str">
        <f t="shared" si="243"/>
        <v/>
      </c>
      <c r="M3100" t="str">
        <f t="shared" si="244"/>
        <v/>
      </c>
      <c r="N3100" t="str">
        <f t="shared" si="245"/>
        <v/>
      </c>
      <c r="O3100" t="str">
        <f t="array" ref="O3100">IFERROR(INDEX($L$4:$L$5000,_xlfn.AGGREGATE(15,6,IF($L$4:$L$5000&lt;&gt;"",ROW($L$4:$L$5000)-ROW($L$4)+1,NA()),ROWS($O$4:O3100))),"")</f>
        <v/>
      </c>
      <c r="P3100" t="str">
        <f>IF(O3100="","",IF(INDEX(TabPlayer2[Players],MATCH(P3099,TabPlayer2[Players],0)+1)="",$B$4,INDEX(TabPlayer2[Players],MATCH(P3099,TabPlayer2[Players],0)+1)))</f>
        <v/>
      </c>
      <c r="Q3100" t="str">
        <f t="shared" si="242"/>
        <v/>
      </c>
      <c r="R3100" t="str">
        <f>IF(TabResults[[#This Row],[Games-Periods-Players]]="","",1)</f>
        <v/>
      </c>
    </row>
    <row r="3101" spans="11:18" hidden="1" x14ac:dyDescent="0.25">
      <c r="K3101" t="str">
        <f>IF(ROW()-ROW($K$4)+1&gt;COUNTA($J$4:$J$5000)*COUNTA(TabPP[Players playing]),"",INDEX($J$4:$J$5000,INT((ROW()-ROW($K$4))/COUNTA(TabPP[Players playing])+1))&amp;"-"&amp;INDEX(TabPP[Players playing],MOD(ROW()-ROW($K$4),COUNTA(TabPP[Players playing]))+1))</f>
        <v>--</v>
      </c>
      <c r="L3101" t="str">
        <f t="shared" si="243"/>
        <v/>
      </c>
      <c r="M3101" t="str">
        <f t="shared" si="244"/>
        <v/>
      </c>
      <c r="N3101" t="str">
        <f t="shared" si="245"/>
        <v/>
      </c>
      <c r="O3101" t="str">
        <f t="array" ref="O3101">IFERROR(INDEX($L$4:$L$5000,_xlfn.AGGREGATE(15,6,IF($L$4:$L$5000&lt;&gt;"",ROW($L$4:$L$5000)-ROW($L$4)+1,NA()),ROWS($O$4:O3101))),"")</f>
        <v/>
      </c>
      <c r="P3101" t="str">
        <f>IF(O3101="","",IF(INDEX(TabPlayer2[Players],MATCH(P3100,TabPlayer2[Players],0)+1)="",$B$4,INDEX(TabPlayer2[Players],MATCH(P3100,TabPlayer2[Players],0)+1)))</f>
        <v/>
      </c>
      <c r="Q3101" t="str">
        <f t="shared" si="242"/>
        <v/>
      </c>
      <c r="R3101" t="str">
        <f>IF(TabResults[[#This Row],[Games-Periods-Players]]="","",1)</f>
        <v/>
      </c>
    </row>
    <row r="3102" spans="11:18" hidden="1" x14ac:dyDescent="0.25">
      <c r="K3102" t="str">
        <f>IF(ROW()-ROW($K$4)+1&gt;COUNTA($J$4:$J$5000)*COUNTA(TabPP[Players playing]),"",INDEX($J$4:$J$5000,INT((ROW()-ROW($K$4))/COUNTA(TabPP[Players playing])+1))&amp;"-"&amp;INDEX(TabPP[Players playing],MOD(ROW()-ROW($K$4),COUNTA(TabPP[Players playing]))+1))</f>
        <v>--</v>
      </c>
      <c r="L3102" t="str">
        <f t="shared" si="243"/>
        <v/>
      </c>
      <c r="M3102" t="str">
        <f t="shared" si="244"/>
        <v/>
      </c>
      <c r="N3102" t="str">
        <f t="shared" si="245"/>
        <v/>
      </c>
      <c r="O3102" t="str">
        <f t="array" ref="O3102">IFERROR(INDEX($L$4:$L$5000,_xlfn.AGGREGATE(15,6,IF($L$4:$L$5000&lt;&gt;"",ROW($L$4:$L$5000)-ROW($L$4)+1,NA()),ROWS($O$4:O3102))),"")</f>
        <v/>
      </c>
      <c r="P3102" t="str">
        <f>IF(O3102="","",IF(INDEX(TabPlayer2[Players],MATCH(P3101,TabPlayer2[Players],0)+1)="",$B$4,INDEX(TabPlayer2[Players],MATCH(P3101,TabPlayer2[Players],0)+1)))</f>
        <v/>
      </c>
      <c r="Q3102" t="str">
        <f t="shared" si="242"/>
        <v/>
      </c>
      <c r="R3102" t="str">
        <f>IF(TabResults[[#This Row],[Games-Periods-Players]]="","",1)</f>
        <v/>
      </c>
    </row>
    <row r="3103" spans="11:18" hidden="1" x14ac:dyDescent="0.25">
      <c r="K3103" t="str">
        <f>IF(ROW()-ROW($K$4)+1&gt;COUNTA($J$4:$J$5000)*COUNTA(TabPP[Players playing]),"",INDEX($J$4:$J$5000,INT((ROW()-ROW($K$4))/COUNTA(TabPP[Players playing])+1))&amp;"-"&amp;INDEX(TabPP[Players playing],MOD(ROW()-ROW($K$4),COUNTA(TabPP[Players playing]))+1))</f>
        <v>--</v>
      </c>
      <c r="L3103" t="str">
        <f t="shared" si="243"/>
        <v/>
      </c>
      <c r="M3103" t="str">
        <f t="shared" si="244"/>
        <v/>
      </c>
      <c r="N3103" t="str">
        <f t="shared" si="245"/>
        <v/>
      </c>
      <c r="O3103" t="str">
        <f t="array" ref="O3103">IFERROR(INDEX($L$4:$L$5000,_xlfn.AGGREGATE(15,6,IF($L$4:$L$5000&lt;&gt;"",ROW($L$4:$L$5000)-ROW($L$4)+1,NA()),ROWS($O$4:O3103))),"")</f>
        <v/>
      </c>
      <c r="P3103" t="str">
        <f>IF(O3103="","",IF(INDEX(TabPlayer2[Players],MATCH(P3102,TabPlayer2[Players],0)+1)="",$B$4,INDEX(TabPlayer2[Players],MATCH(P3102,TabPlayer2[Players],0)+1)))</f>
        <v/>
      </c>
      <c r="Q3103" t="str">
        <f t="shared" si="242"/>
        <v/>
      </c>
      <c r="R3103" t="str">
        <f>IF(TabResults[[#This Row],[Games-Periods-Players]]="","",1)</f>
        <v/>
      </c>
    </row>
    <row r="3104" spans="11:18" hidden="1" x14ac:dyDescent="0.25">
      <c r="K3104" t="str">
        <f>IF(ROW()-ROW($K$4)+1&gt;COUNTA($J$4:$J$5000)*COUNTA(TabPP[Players playing]),"",INDEX($J$4:$J$5000,INT((ROW()-ROW($K$4))/COUNTA(TabPP[Players playing])+1))&amp;"-"&amp;INDEX(TabPP[Players playing],MOD(ROW()-ROW($K$4),COUNTA(TabPP[Players playing]))+1))</f>
        <v>--PP1</v>
      </c>
      <c r="L3104" t="str">
        <f t="shared" si="243"/>
        <v/>
      </c>
      <c r="M3104" t="str">
        <f t="shared" si="244"/>
        <v/>
      </c>
      <c r="N3104" t="str">
        <f t="shared" si="245"/>
        <v/>
      </c>
      <c r="O3104" t="str">
        <f t="array" ref="O3104">IFERROR(INDEX($L$4:$L$5000,_xlfn.AGGREGATE(15,6,IF($L$4:$L$5000&lt;&gt;"",ROW($L$4:$L$5000)-ROW($L$4)+1,NA()),ROWS($O$4:O3104))),"")</f>
        <v/>
      </c>
      <c r="P3104" t="str">
        <f>IF(O3104="","",IF(INDEX(TabPlayer2[Players],MATCH(P3103,TabPlayer2[Players],0)+1)="",$B$4,INDEX(TabPlayer2[Players],MATCH(P3103,TabPlayer2[Players],0)+1)))</f>
        <v/>
      </c>
      <c r="Q3104" t="str">
        <f t="shared" si="242"/>
        <v/>
      </c>
      <c r="R3104" t="str">
        <f>IF(TabResults[[#This Row],[Games-Periods-Players]]="","",1)</f>
        <v/>
      </c>
    </row>
    <row r="3105" spans="11:18" hidden="1" x14ac:dyDescent="0.25">
      <c r="K3105" t="str">
        <f>IF(ROW()-ROW($K$4)+1&gt;COUNTA($J$4:$J$5000)*COUNTA(TabPP[Players playing]),"",INDEX($J$4:$J$5000,INT((ROW()-ROW($K$4))/COUNTA(TabPP[Players playing])+1))&amp;"-"&amp;INDEX(TabPP[Players playing],MOD(ROW()-ROW($K$4),COUNTA(TabPP[Players playing]))+1))</f>
        <v>--PP2</v>
      </c>
      <c r="L3105" t="str">
        <f t="shared" si="243"/>
        <v/>
      </c>
      <c r="M3105" t="str">
        <f t="shared" si="244"/>
        <v/>
      </c>
      <c r="N3105" t="str">
        <f t="shared" si="245"/>
        <v/>
      </c>
      <c r="O3105" t="str">
        <f t="array" ref="O3105">IFERROR(INDEX($L$4:$L$5000,_xlfn.AGGREGATE(15,6,IF($L$4:$L$5000&lt;&gt;"",ROW($L$4:$L$5000)-ROW($L$4)+1,NA()),ROWS($O$4:O3105))),"")</f>
        <v/>
      </c>
      <c r="P3105" t="str">
        <f>IF(O3105="","",IF(INDEX(TabPlayer2[Players],MATCH(P3104,TabPlayer2[Players],0)+1)="",$B$4,INDEX(TabPlayer2[Players],MATCH(P3104,TabPlayer2[Players],0)+1)))</f>
        <v/>
      </c>
      <c r="Q3105" t="str">
        <f t="shared" si="242"/>
        <v/>
      </c>
      <c r="R3105" t="str">
        <f>IF(TabResults[[#This Row],[Games-Periods-Players]]="","",1)</f>
        <v/>
      </c>
    </row>
    <row r="3106" spans="11:18" hidden="1" x14ac:dyDescent="0.25">
      <c r="K3106" t="str">
        <f>IF(ROW()-ROW($K$4)+1&gt;COUNTA($J$4:$J$5000)*COUNTA(TabPP[Players playing]),"",INDEX($J$4:$J$5000,INT((ROW()-ROW($K$4))/COUNTA(TabPP[Players playing])+1))&amp;"-"&amp;INDEX(TabPP[Players playing],MOD(ROW()-ROW($K$4),COUNTA(TabPP[Players playing]))+1))</f>
        <v>--PP3</v>
      </c>
      <c r="L3106" t="str">
        <f t="shared" si="243"/>
        <v/>
      </c>
      <c r="M3106" t="str">
        <f t="shared" si="244"/>
        <v/>
      </c>
      <c r="N3106" t="str">
        <f t="shared" si="245"/>
        <v/>
      </c>
      <c r="O3106" t="str">
        <f t="array" ref="O3106">IFERROR(INDEX($L$4:$L$5000,_xlfn.AGGREGATE(15,6,IF($L$4:$L$5000&lt;&gt;"",ROW($L$4:$L$5000)-ROW($L$4)+1,NA()),ROWS($O$4:O3106))),"")</f>
        <v/>
      </c>
      <c r="P3106" t="str">
        <f>IF(O3106="","",IF(INDEX(TabPlayer2[Players],MATCH(P3105,TabPlayer2[Players],0)+1)="",$B$4,INDEX(TabPlayer2[Players],MATCH(P3105,TabPlayer2[Players],0)+1)))</f>
        <v/>
      </c>
      <c r="Q3106" t="str">
        <f t="shared" si="242"/>
        <v/>
      </c>
      <c r="R3106" t="str">
        <f>IF(TabResults[[#This Row],[Games-Periods-Players]]="","",1)</f>
        <v/>
      </c>
    </row>
    <row r="3107" spans="11:18" hidden="1" x14ac:dyDescent="0.25">
      <c r="K3107" t="str">
        <f>IF(ROW()-ROW($K$4)+1&gt;COUNTA($J$4:$J$5000)*COUNTA(TabPP[Players playing]),"",INDEX($J$4:$J$5000,INT((ROW()-ROW($K$4))/COUNTA(TabPP[Players playing])+1))&amp;"-"&amp;INDEX(TabPP[Players playing],MOD(ROW()-ROW($K$4),COUNTA(TabPP[Players playing]))+1))</f>
        <v>--PP4</v>
      </c>
      <c r="L3107" t="str">
        <f t="shared" si="243"/>
        <v/>
      </c>
      <c r="M3107" t="str">
        <f t="shared" si="244"/>
        <v/>
      </c>
      <c r="N3107" t="str">
        <f t="shared" si="245"/>
        <v/>
      </c>
      <c r="O3107" t="str">
        <f t="array" ref="O3107">IFERROR(INDEX($L$4:$L$5000,_xlfn.AGGREGATE(15,6,IF($L$4:$L$5000&lt;&gt;"",ROW($L$4:$L$5000)-ROW($L$4)+1,NA()),ROWS($O$4:O3107))),"")</f>
        <v/>
      </c>
      <c r="P3107" t="str">
        <f>IF(O3107="","",IF(INDEX(TabPlayer2[Players],MATCH(P3106,TabPlayer2[Players],0)+1)="",$B$4,INDEX(TabPlayer2[Players],MATCH(P3106,TabPlayer2[Players],0)+1)))</f>
        <v/>
      </c>
      <c r="Q3107" t="str">
        <f t="shared" si="242"/>
        <v/>
      </c>
      <c r="R3107" t="str">
        <f>IF(TabResults[[#This Row],[Games-Periods-Players]]="","",1)</f>
        <v/>
      </c>
    </row>
    <row r="3108" spans="11:18" hidden="1" x14ac:dyDescent="0.25">
      <c r="K3108" t="str">
        <f>IF(ROW()-ROW($K$4)+1&gt;COUNTA($J$4:$J$5000)*COUNTA(TabPP[Players playing]),"",INDEX($J$4:$J$5000,INT((ROW()-ROW($K$4))/COUNTA(TabPP[Players playing])+1))&amp;"-"&amp;INDEX(TabPP[Players playing],MOD(ROW()-ROW($K$4),COUNTA(TabPP[Players playing]))+1))</f>
        <v>--PP5</v>
      </c>
      <c r="L3108" t="str">
        <f t="shared" si="243"/>
        <v/>
      </c>
      <c r="M3108" t="str">
        <f t="shared" si="244"/>
        <v/>
      </c>
      <c r="N3108" t="str">
        <f t="shared" si="245"/>
        <v/>
      </c>
      <c r="O3108" t="str">
        <f t="array" ref="O3108">IFERROR(INDEX($L$4:$L$5000,_xlfn.AGGREGATE(15,6,IF($L$4:$L$5000&lt;&gt;"",ROW($L$4:$L$5000)-ROW($L$4)+1,NA()),ROWS($O$4:O3108))),"")</f>
        <v/>
      </c>
      <c r="P3108" t="str">
        <f>IF(O3108="","",IF(INDEX(TabPlayer2[Players],MATCH(P3107,TabPlayer2[Players],0)+1)="",$B$4,INDEX(TabPlayer2[Players],MATCH(P3107,TabPlayer2[Players],0)+1)))</f>
        <v/>
      </c>
      <c r="Q3108" t="str">
        <f t="shared" si="242"/>
        <v/>
      </c>
      <c r="R3108" t="str">
        <f>IF(TabResults[[#This Row],[Games-Periods-Players]]="","",1)</f>
        <v/>
      </c>
    </row>
    <row r="3109" spans="11:18" hidden="1" x14ac:dyDescent="0.25">
      <c r="K3109" t="str">
        <f>IF(ROW()-ROW($K$4)+1&gt;COUNTA($J$4:$J$5000)*COUNTA(TabPP[Players playing]),"",INDEX($J$4:$J$5000,INT((ROW()-ROW($K$4))/COUNTA(TabPP[Players playing])+1))&amp;"-"&amp;INDEX(TabPP[Players playing],MOD(ROW()-ROW($K$4),COUNTA(TabPP[Players playing]))+1))</f>
        <v>--</v>
      </c>
      <c r="L3109" t="str">
        <f t="shared" si="243"/>
        <v/>
      </c>
      <c r="M3109" t="str">
        <f t="shared" si="244"/>
        <v/>
      </c>
      <c r="N3109" t="str">
        <f t="shared" si="245"/>
        <v/>
      </c>
      <c r="O3109" t="str">
        <f t="array" ref="O3109">IFERROR(INDEX($L$4:$L$5000,_xlfn.AGGREGATE(15,6,IF($L$4:$L$5000&lt;&gt;"",ROW($L$4:$L$5000)-ROW($L$4)+1,NA()),ROWS($O$4:O3109))),"")</f>
        <v/>
      </c>
      <c r="P3109" t="str">
        <f>IF(O3109="","",IF(INDEX(TabPlayer2[Players],MATCH(P3108,TabPlayer2[Players],0)+1)="",$B$4,INDEX(TabPlayer2[Players],MATCH(P3108,TabPlayer2[Players],0)+1)))</f>
        <v/>
      </c>
      <c r="Q3109" t="str">
        <f t="shared" si="242"/>
        <v/>
      </c>
      <c r="R3109" t="str">
        <f>IF(TabResults[[#This Row],[Games-Periods-Players]]="","",1)</f>
        <v/>
      </c>
    </row>
    <row r="3110" spans="11:18" hidden="1" x14ac:dyDescent="0.25">
      <c r="K3110" t="str">
        <f>IF(ROW()-ROW($K$4)+1&gt;COUNTA($J$4:$J$5000)*COUNTA(TabPP[Players playing]),"",INDEX($J$4:$J$5000,INT((ROW()-ROW($K$4))/COUNTA(TabPP[Players playing])+1))&amp;"-"&amp;INDEX(TabPP[Players playing],MOD(ROW()-ROW($K$4),COUNTA(TabPP[Players playing]))+1))</f>
        <v>--</v>
      </c>
      <c r="L3110" t="str">
        <f t="shared" si="243"/>
        <v/>
      </c>
      <c r="M3110" t="str">
        <f t="shared" si="244"/>
        <v/>
      </c>
      <c r="N3110" t="str">
        <f t="shared" si="245"/>
        <v/>
      </c>
      <c r="O3110" t="str">
        <f t="array" ref="O3110">IFERROR(INDEX($L$4:$L$5000,_xlfn.AGGREGATE(15,6,IF($L$4:$L$5000&lt;&gt;"",ROW($L$4:$L$5000)-ROW($L$4)+1,NA()),ROWS($O$4:O3110))),"")</f>
        <v/>
      </c>
      <c r="P3110" t="str">
        <f>IF(O3110="","",IF(INDEX(TabPlayer2[Players],MATCH(P3109,TabPlayer2[Players],0)+1)="",$B$4,INDEX(TabPlayer2[Players],MATCH(P3109,TabPlayer2[Players],0)+1)))</f>
        <v/>
      </c>
      <c r="Q3110" t="str">
        <f t="shared" si="242"/>
        <v/>
      </c>
      <c r="R3110" t="str">
        <f>IF(TabResults[[#This Row],[Games-Periods-Players]]="","",1)</f>
        <v/>
      </c>
    </row>
    <row r="3111" spans="11:18" hidden="1" x14ac:dyDescent="0.25">
      <c r="K3111" t="str">
        <f>IF(ROW()-ROW($K$4)+1&gt;COUNTA($J$4:$J$5000)*COUNTA(TabPP[Players playing]),"",INDEX($J$4:$J$5000,INT((ROW()-ROW($K$4))/COUNTA(TabPP[Players playing])+1))&amp;"-"&amp;INDEX(TabPP[Players playing],MOD(ROW()-ROW($K$4),COUNTA(TabPP[Players playing]))+1))</f>
        <v>--</v>
      </c>
      <c r="L3111" t="str">
        <f t="shared" si="243"/>
        <v/>
      </c>
      <c r="M3111" t="str">
        <f t="shared" si="244"/>
        <v/>
      </c>
      <c r="N3111" t="str">
        <f t="shared" si="245"/>
        <v/>
      </c>
      <c r="O3111" t="str">
        <f t="array" ref="O3111">IFERROR(INDEX($L$4:$L$5000,_xlfn.AGGREGATE(15,6,IF($L$4:$L$5000&lt;&gt;"",ROW($L$4:$L$5000)-ROW($L$4)+1,NA()),ROWS($O$4:O3111))),"")</f>
        <v/>
      </c>
      <c r="P3111" t="str">
        <f>IF(O3111="","",IF(INDEX(TabPlayer2[Players],MATCH(P3110,TabPlayer2[Players],0)+1)="",$B$4,INDEX(TabPlayer2[Players],MATCH(P3110,TabPlayer2[Players],0)+1)))</f>
        <v/>
      </c>
      <c r="Q3111" t="str">
        <f t="shared" si="242"/>
        <v/>
      </c>
      <c r="R3111" t="str">
        <f>IF(TabResults[[#This Row],[Games-Periods-Players]]="","",1)</f>
        <v/>
      </c>
    </row>
    <row r="3112" spans="11:18" hidden="1" x14ac:dyDescent="0.25">
      <c r="K3112" t="str">
        <f>IF(ROW()-ROW($K$4)+1&gt;COUNTA($J$4:$J$5000)*COUNTA(TabPP[Players playing]),"",INDEX($J$4:$J$5000,INT((ROW()-ROW($K$4))/COUNTA(TabPP[Players playing])+1))&amp;"-"&amp;INDEX(TabPP[Players playing],MOD(ROW()-ROW($K$4),COUNTA(TabPP[Players playing]))+1))</f>
        <v>--</v>
      </c>
      <c r="L3112" t="str">
        <f t="shared" si="243"/>
        <v/>
      </c>
      <c r="M3112" t="str">
        <f t="shared" si="244"/>
        <v/>
      </c>
      <c r="N3112" t="str">
        <f t="shared" si="245"/>
        <v/>
      </c>
      <c r="O3112" t="str">
        <f t="array" ref="O3112">IFERROR(INDEX($L$4:$L$5000,_xlfn.AGGREGATE(15,6,IF($L$4:$L$5000&lt;&gt;"",ROW($L$4:$L$5000)-ROW($L$4)+1,NA()),ROWS($O$4:O3112))),"")</f>
        <v/>
      </c>
      <c r="P3112" t="str">
        <f>IF(O3112="","",IF(INDEX(TabPlayer2[Players],MATCH(P3111,TabPlayer2[Players],0)+1)="",$B$4,INDEX(TabPlayer2[Players],MATCH(P3111,TabPlayer2[Players],0)+1)))</f>
        <v/>
      </c>
      <c r="Q3112" t="str">
        <f t="shared" si="242"/>
        <v/>
      </c>
      <c r="R3112" t="str">
        <f>IF(TabResults[[#This Row],[Games-Periods-Players]]="","",1)</f>
        <v/>
      </c>
    </row>
    <row r="3113" spans="11:18" hidden="1" x14ac:dyDescent="0.25">
      <c r="K3113" t="str">
        <f>IF(ROW()-ROW($K$4)+1&gt;COUNTA($J$4:$J$5000)*COUNTA(TabPP[Players playing]),"",INDEX($J$4:$J$5000,INT((ROW()-ROW($K$4))/COUNTA(TabPP[Players playing])+1))&amp;"-"&amp;INDEX(TabPP[Players playing],MOD(ROW()-ROW($K$4),COUNTA(TabPP[Players playing]))+1))</f>
        <v>--</v>
      </c>
      <c r="L3113" t="str">
        <f t="shared" si="243"/>
        <v/>
      </c>
      <c r="M3113" t="str">
        <f t="shared" si="244"/>
        <v/>
      </c>
      <c r="N3113" t="str">
        <f t="shared" si="245"/>
        <v/>
      </c>
      <c r="O3113" t="str">
        <f t="array" ref="O3113">IFERROR(INDEX($L$4:$L$5000,_xlfn.AGGREGATE(15,6,IF($L$4:$L$5000&lt;&gt;"",ROW($L$4:$L$5000)-ROW($L$4)+1,NA()),ROWS($O$4:O3113))),"")</f>
        <v/>
      </c>
      <c r="P3113" t="str">
        <f>IF(O3113="","",IF(INDEX(TabPlayer2[Players],MATCH(P3112,TabPlayer2[Players],0)+1)="",$B$4,INDEX(TabPlayer2[Players],MATCH(P3112,TabPlayer2[Players],0)+1)))</f>
        <v/>
      </c>
      <c r="Q3113" t="str">
        <f t="shared" si="242"/>
        <v/>
      </c>
      <c r="R3113" t="str">
        <f>IF(TabResults[[#This Row],[Games-Periods-Players]]="","",1)</f>
        <v/>
      </c>
    </row>
    <row r="3114" spans="11:18" hidden="1" x14ac:dyDescent="0.25">
      <c r="K3114" t="str">
        <f>IF(ROW()-ROW($K$4)+1&gt;COUNTA($J$4:$J$5000)*COUNTA(TabPP[Players playing]),"",INDEX($J$4:$J$5000,INT((ROW()-ROW($K$4))/COUNTA(TabPP[Players playing])+1))&amp;"-"&amp;INDEX(TabPP[Players playing],MOD(ROW()-ROW($K$4),COUNTA(TabPP[Players playing]))+1))</f>
        <v>--</v>
      </c>
      <c r="L3114" t="str">
        <f t="shared" si="243"/>
        <v/>
      </c>
      <c r="M3114" t="str">
        <f t="shared" si="244"/>
        <v/>
      </c>
      <c r="N3114" t="str">
        <f t="shared" si="245"/>
        <v/>
      </c>
      <c r="O3114" t="str">
        <f t="array" ref="O3114">IFERROR(INDEX($L$4:$L$5000,_xlfn.AGGREGATE(15,6,IF($L$4:$L$5000&lt;&gt;"",ROW($L$4:$L$5000)-ROW($L$4)+1,NA()),ROWS($O$4:O3114))),"")</f>
        <v/>
      </c>
      <c r="P3114" t="str">
        <f>IF(O3114="","",IF(INDEX(TabPlayer2[Players],MATCH(P3113,TabPlayer2[Players],0)+1)="",$B$4,INDEX(TabPlayer2[Players],MATCH(P3113,TabPlayer2[Players],0)+1)))</f>
        <v/>
      </c>
      <c r="Q3114" t="str">
        <f t="shared" si="242"/>
        <v/>
      </c>
      <c r="R3114" t="str">
        <f>IF(TabResults[[#This Row],[Games-Periods-Players]]="","",1)</f>
        <v/>
      </c>
    </row>
    <row r="3115" spans="11:18" hidden="1" x14ac:dyDescent="0.25">
      <c r="K3115" t="str">
        <f>IF(ROW()-ROW($K$4)+1&gt;COUNTA($J$4:$J$5000)*COUNTA(TabPP[Players playing]),"",INDEX($J$4:$J$5000,INT((ROW()-ROW($K$4))/COUNTA(TabPP[Players playing])+1))&amp;"-"&amp;INDEX(TabPP[Players playing],MOD(ROW()-ROW($K$4),COUNTA(TabPP[Players playing]))+1))</f>
        <v>--</v>
      </c>
      <c r="L3115" t="str">
        <f t="shared" si="243"/>
        <v/>
      </c>
      <c r="M3115" t="str">
        <f t="shared" si="244"/>
        <v/>
      </c>
      <c r="N3115" t="str">
        <f t="shared" si="245"/>
        <v/>
      </c>
      <c r="O3115" t="str">
        <f t="array" ref="O3115">IFERROR(INDEX($L$4:$L$5000,_xlfn.AGGREGATE(15,6,IF($L$4:$L$5000&lt;&gt;"",ROW($L$4:$L$5000)-ROW($L$4)+1,NA()),ROWS($O$4:O3115))),"")</f>
        <v/>
      </c>
      <c r="P3115" t="str">
        <f>IF(O3115="","",IF(INDEX(TabPlayer2[Players],MATCH(P3114,TabPlayer2[Players],0)+1)="",$B$4,INDEX(TabPlayer2[Players],MATCH(P3114,TabPlayer2[Players],0)+1)))</f>
        <v/>
      </c>
      <c r="Q3115" t="str">
        <f t="shared" si="242"/>
        <v/>
      </c>
      <c r="R3115" t="str">
        <f>IF(TabResults[[#This Row],[Games-Periods-Players]]="","",1)</f>
        <v/>
      </c>
    </row>
    <row r="3116" spans="11:18" hidden="1" x14ac:dyDescent="0.25">
      <c r="K3116" t="str">
        <f>IF(ROW()-ROW($K$4)+1&gt;COUNTA($J$4:$J$5000)*COUNTA(TabPP[Players playing]),"",INDEX($J$4:$J$5000,INT((ROW()-ROW($K$4))/COUNTA(TabPP[Players playing])+1))&amp;"-"&amp;INDEX(TabPP[Players playing],MOD(ROW()-ROW($K$4),COUNTA(TabPP[Players playing]))+1))</f>
        <v>--</v>
      </c>
      <c r="L3116" t="str">
        <f t="shared" si="243"/>
        <v/>
      </c>
      <c r="M3116" t="str">
        <f t="shared" si="244"/>
        <v/>
      </c>
      <c r="N3116" t="str">
        <f t="shared" si="245"/>
        <v/>
      </c>
      <c r="O3116" t="str">
        <f t="array" ref="O3116">IFERROR(INDEX($L$4:$L$5000,_xlfn.AGGREGATE(15,6,IF($L$4:$L$5000&lt;&gt;"",ROW($L$4:$L$5000)-ROW($L$4)+1,NA()),ROWS($O$4:O3116))),"")</f>
        <v/>
      </c>
      <c r="P3116" t="str">
        <f>IF(O3116="","",IF(INDEX(TabPlayer2[Players],MATCH(P3115,TabPlayer2[Players],0)+1)="",$B$4,INDEX(TabPlayer2[Players],MATCH(P3115,TabPlayer2[Players],0)+1)))</f>
        <v/>
      </c>
      <c r="Q3116" t="str">
        <f t="shared" si="242"/>
        <v/>
      </c>
      <c r="R3116" t="str">
        <f>IF(TabResults[[#This Row],[Games-Periods-Players]]="","",1)</f>
        <v/>
      </c>
    </row>
    <row r="3117" spans="11:18" hidden="1" x14ac:dyDescent="0.25">
      <c r="K3117" t="str">
        <f>IF(ROW()-ROW($K$4)+1&gt;COUNTA($J$4:$J$5000)*COUNTA(TabPP[Players playing]),"",INDEX($J$4:$J$5000,INT((ROW()-ROW($K$4))/COUNTA(TabPP[Players playing])+1))&amp;"-"&amp;INDEX(TabPP[Players playing],MOD(ROW()-ROW($K$4),COUNTA(TabPP[Players playing]))+1))</f>
        <v>--</v>
      </c>
      <c r="L3117" t="str">
        <f t="shared" si="243"/>
        <v/>
      </c>
      <c r="M3117" t="str">
        <f t="shared" si="244"/>
        <v/>
      </c>
      <c r="N3117" t="str">
        <f t="shared" si="245"/>
        <v/>
      </c>
      <c r="O3117" t="str">
        <f t="array" ref="O3117">IFERROR(INDEX($L$4:$L$5000,_xlfn.AGGREGATE(15,6,IF($L$4:$L$5000&lt;&gt;"",ROW($L$4:$L$5000)-ROW($L$4)+1,NA()),ROWS($O$4:O3117))),"")</f>
        <v/>
      </c>
      <c r="P3117" t="str">
        <f>IF(O3117="","",IF(INDEX(TabPlayer2[Players],MATCH(P3116,TabPlayer2[Players],0)+1)="",$B$4,INDEX(TabPlayer2[Players],MATCH(P3116,TabPlayer2[Players],0)+1)))</f>
        <v/>
      </c>
      <c r="Q3117" t="str">
        <f t="shared" si="242"/>
        <v/>
      </c>
      <c r="R3117" t="str">
        <f>IF(TabResults[[#This Row],[Games-Periods-Players]]="","",1)</f>
        <v/>
      </c>
    </row>
    <row r="3118" spans="11:18" hidden="1" x14ac:dyDescent="0.25">
      <c r="K3118" t="str">
        <f>IF(ROW()-ROW($K$4)+1&gt;COUNTA($J$4:$J$5000)*COUNTA(TabPP[Players playing]),"",INDEX($J$4:$J$5000,INT((ROW()-ROW($K$4))/COUNTA(TabPP[Players playing])+1))&amp;"-"&amp;INDEX(TabPP[Players playing],MOD(ROW()-ROW($K$4),COUNTA(TabPP[Players playing]))+1))</f>
        <v>--</v>
      </c>
      <c r="L3118" t="str">
        <f t="shared" si="243"/>
        <v/>
      </c>
      <c r="M3118" t="str">
        <f t="shared" si="244"/>
        <v/>
      </c>
      <c r="N3118" t="str">
        <f t="shared" si="245"/>
        <v/>
      </c>
      <c r="O3118" t="str">
        <f t="array" ref="O3118">IFERROR(INDEX($L$4:$L$5000,_xlfn.AGGREGATE(15,6,IF($L$4:$L$5000&lt;&gt;"",ROW($L$4:$L$5000)-ROW($L$4)+1,NA()),ROWS($O$4:O3118))),"")</f>
        <v/>
      </c>
      <c r="P3118" t="str">
        <f>IF(O3118="","",IF(INDEX(TabPlayer2[Players],MATCH(P3117,TabPlayer2[Players],0)+1)="",$B$4,INDEX(TabPlayer2[Players],MATCH(P3117,TabPlayer2[Players],0)+1)))</f>
        <v/>
      </c>
      <c r="Q3118" t="str">
        <f t="shared" si="242"/>
        <v/>
      </c>
      <c r="R3118" t="str">
        <f>IF(TabResults[[#This Row],[Games-Periods-Players]]="","",1)</f>
        <v/>
      </c>
    </row>
    <row r="3119" spans="11:18" hidden="1" x14ac:dyDescent="0.25">
      <c r="K3119" t="str">
        <f>IF(ROW()-ROW($K$4)+1&gt;COUNTA($J$4:$J$5000)*COUNTA(TabPP[Players playing]),"",INDEX($J$4:$J$5000,INT((ROW()-ROW($K$4))/COUNTA(TabPP[Players playing])+1))&amp;"-"&amp;INDEX(TabPP[Players playing],MOD(ROW()-ROW($K$4),COUNTA(TabPP[Players playing]))+1))</f>
        <v>--</v>
      </c>
      <c r="L3119" t="str">
        <f t="shared" si="243"/>
        <v/>
      </c>
      <c r="M3119" t="str">
        <f t="shared" si="244"/>
        <v/>
      </c>
      <c r="N3119" t="str">
        <f t="shared" si="245"/>
        <v/>
      </c>
      <c r="O3119" t="str">
        <f t="array" ref="O3119">IFERROR(INDEX($L$4:$L$5000,_xlfn.AGGREGATE(15,6,IF($L$4:$L$5000&lt;&gt;"",ROW($L$4:$L$5000)-ROW($L$4)+1,NA()),ROWS($O$4:O3119))),"")</f>
        <v/>
      </c>
      <c r="P3119" t="str">
        <f>IF(O3119="","",IF(INDEX(TabPlayer2[Players],MATCH(P3118,TabPlayer2[Players],0)+1)="",$B$4,INDEX(TabPlayer2[Players],MATCH(P3118,TabPlayer2[Players],0)+1)))</f>
        <v/>
      </c>
      <c r="Q3119" t="str">
        <f t="shared" si="242"/>
        <v/>
      </c>
      <c r="R3119" t="str">
        <f>IF(TabResults[[#This Row],[Games-Periods-Players]]="","",1)</f>
        <v/>
      </c>
    </row>
    <row r="3120" spans="11:18" hidden="1" x14ac:dyDescent="0.25">
      <c r="K3120" t="str">
        <f>IF(ROW()-ROW($K$4)+1&gt;COUNTA($J$4:$J$5000)*COUNTA(TabPP[Players playing]),"",INDEX($J$4:$J$5000,INT((ROW()-ROW($K$4))/COUNTA(TabPP[Players playing])+1))&amp;"-"&amp;INDEX(TabPP[Players playing],MOD(ROW()-ROW($K$4),COUNTA(TabPP[Players playing]))+1))</f>
        <v>--</v>
      </c>
      <c r="L3120" t="str">
        <f t="shared" si="243"/>
        <v/>
      </c>
      <c r="M3120" t="str">
        <f t="shared" si="244"/>
        <v/>
      </c>
      <c r="N3120" t="str">
        <f t="shared" si="245"/>
        <v/>
      </c>
      <c r="O3120" t="str">
        <f t="array" ref="O3120">IFERROR(INDEX($L$4:$L$5000,_xlfn.AGGREGATE(15,6,IF($L$4:$L$5000&lt;&gt;"",ROW($L$4:$L$5000)-ROW($L$4)+1,NA()),ROWS($O$4:O3120))),"")</f>
        <v/>
      </c>
      <c r="P3120" t="str">
        <f>IF(O3120="","",IF(INDEX(TabPlayer2[Players],MATCH(P3119,TabPlayer2[Players],0)+1)="",$B$4,INDEX(TabPlayer2[Players],MATCH(P3119,TabPlayer2[Players],0)+1)))</f>
        <v/>
      </c>
      <c r="Q3120" t="str">
        <f t="shared" si="242"/>
        <v/>
      </c>
      <c r="R3120" t="str">
        <f>IF(TabResults[[#This Row],[Games-Periods-Players]]="","",1)</f>
        <v/>
      </c>
    </row>
    <row r="3121" spans="11:18" hidden="1" x14ac:dyDescent="0.25">
      <c r="K3121" t="str">
        <f>IF(ROW()-ROW($K$4)+1&gt;COUNTA($J$4:$J$5000)*COUNTA(TabPP[Players playing]),"",INDEX($J$4:$J$5000,INT((ROW()-ROW($K$4))/COUNTA(TabPP[Players playing])+1))&amp;"-"&amp;INDEX(TabPP[Players playing],MOD(ROW()-ROW($K$4),COUNTA(TabPP[Players playing]))+1))</f>
        <v>--</v>
      </c>
      <c r="L3121" t="str">
        <f t="shared" si="243"/>
        <v/>
      </c>
      <c r="M3121" t="str">
        <f t="shared" si="244"/>
        <v/>
      </c>
      <c r="N3121" t="str">
        <f t="shared" si="245"/>
        <v/>
      </c>
      <c r="O3121" t="str">
        <f t="array" ref="O3121">IFERROR(INDEX($L$4:$L$5000,_xlfn.AGGREGATE(15,6,IF($L$4:$L$5000&lt;&gt;"",ROW($L$4:$L$5000)-ROW($L$4)+1,NA()),ROWS($O$4:O3121))),"")</f>
        <v/>
      </c>
      <c r="P3121" t="str">
        <f>IF(O3121="","",IF(INDEX(TabPlayer2[Players],MATCH(P3120,TabPlayer2[Players],0)+1)="",$B$4,INDEX(TabPlayer2[Players],MATCH(P3120,TabPlayer2[Players],0)+1)))</f>
        <v/>
      </c>
      <c r="Q3121" t="str">
        <f t="shared" si="242"/>
        <v/>
      </c>
      <c r="R3121" t="str">
        <f>IF(TabResults[[#This Row],[Games-Periods-Players]]="","",1)</f>
        <v/>
      </c>
    </row>
    <row r="3122" spans="11:18" hidden="1" x14ac:dyDescent="0.25">
      <c r="K3122" t="str">
        <f>IF(ROW()-ROW($K$4)+1&gt;COUNTA($J$4:$J$5000)*COUNTA(TabPP[Players playing]),"",INDEX($J$4:$J$5000,INT((ROW()-ROW($K$4))/COUNTA(TabPP[Players playing])+1))&amp;"-"&amp;INDEX(TabPP[Players playing],MOD(ROW()-ROW($K$4),COUNTA(TabPP[Players playing]))+1))</f>
        <v>--</v>
      </c>
      <c r="L3122" t="str">
        <f t="shared" si="243"/>
        <v/>
      </c>
      <c r="M3122" t="str">
        <f t="shared" si="244"/>
        <v/>
      </c>
      <c r="N3122" t="str">
        <f t="shared" si="245"/>
        <v/>
      </c>
      <c r="O3122" t="str">
        <f t="array" ref="O3122">IFERROR(INDEX($L$4:$L$5000,_xlfn.AGGREGATE(15,6,IF($L$4:$L$5000&lt;&gt;"",ROW($L$4:$L$5000)-ROW($L$4)+1,NA()),ROWS($O$4:O3122))),"")</f>
        <v/>
      </c>
      <c r="P3122" t="str">
        <f>IF(O3122="","",IF(INDEX(TabPlayer2[Players],MATCH(P3121,TabPlayer2[Players],0)+1)="",$B$4,INDEX(TabPlayer2[Players],MATCH(P3121,TabPlayer2[Players],0)+1)))</f>
        <v/>
      </c>
      <c r="Q3122" t="str">
        <f t="shared" si="242"/>
        <v/>
      </c>
      <c r="R3122" t="str">
        <f>IF(TabResults[[#This Row],[Games-Periods-Players]]="","",1)</f>
        <v/>
      </c>
    </row>
    <row r="3123" spans="11:18" hidden="1" x14ac:dyDescent="0.25">
      <c r="K3123" t="str">
        <f>IF(ROW()-ROW($K$4)+1&gt;COUNTA($J$4:$J$5000)*COUNTA(TabPP[Players playing]),"",INDEX($J$4:$J$5000,INT((ROW()-ROW($K$4))/COUNTA(TabPP[Players playing])+1))&amp;"-"&amp;INDEX(TabPP[Players playing],MOD(ROW()-ROW($K$4),COUNTA(TabPP[Players playing]))+1))</f>
        <v>--</v>
      </c>
      <c r="L3123" t="str">
        <f t="shared" si="243"/>
        <v/>
      </c>
      <c r="M3123" t="str">
        <f t="shared" si="244"/>
        <v/>
      </c>
      <c r="N3123" t="str">
        <f t="shared" si="245"/>
        <v/>
      </c>
      <c r="O3123" t="str">
        <f t="array" ref="O3123">IFERROR(INDEX($L$4:$L$5000,_xlfn.AGGREGATE(15,6,IF($L$4:$L$5000&lt;&gt;"",ROW($L$4:$L$5000)-ROW($L$4)+1,NA()),ROWS($O$4:O3123))),"")</f>
        <v/>
      </c>
      <c r="P3123" t="str">
        <f>IF(O3123="","",IF(INDEX(TabPlayer2[Players],MATCH(P3122,TabPlayer2[Players],0)+1)="",$B$4,INDEX(TabPlayer2[Players],MATCH(P3122,TabPlayer2[Players],0)+1)))</f>
        <v/>
      </c>
      <c r="Q3123" t="str">
        <f t="shared" si="242"/>
        <v/>
      </c>
      <c r="R3123" t="str">
        <f>IF(TabResults[[#This Row],[Games-Periods-Players]]="","",1)</f>
        <v/>
      </c>
    </row>
    <row r="3124" spans="11:18" hidden="1" x14ac:dyDescent="0.25">
      <c r="K3124" t="str">
        <f>IF(ROW()-ROW($K$4)+1&gt;COUNTA($J$4:$J$5000)*COUNTA(TabPP[Players playing]),"",INDEX($J$4:$J$5000,INT((ROW()-ROW($K$4))/COUNTA(TabPP[Players playing])+1))&amp;"-"&amp;INDEX(TabPP[Players playing],MOD(ROW()-ROW($K$4),COUNTA(TabPP[Players playing]))+1))</f>
        <v>--PP1</v>
      </c>
      <c r="L3124" t="str">
        <f t="shared" si="243"/>
        <v/>
      </c>
      <c r="M3124" t="str">
        <f t="shared" si="244"/>
        <v/>
      </c>
      <c r="N3124" t="str">
        <f t="shared" si="245"/>
        <v/>
      </c>
      <c r="O3124" t="str">
        <f t="array" ref="O3124">IFERROR(INDEX($L$4:$L$5000,_xlfn.AGGREGATE(15,6,IF($L$4:$L$5000&lt;&gt;"",ROW($L$4:$L$5000)-ROW($L$4)+1,NA()),ROWS($O$4:O3124))),"")</f>
        <v/>
      </c>
      <c r="P3124" t="str">
        <f>IF(O3124="","",IF(INDEX(TabPlayer2[Players],MATCH(P3123,TabPlayer2[Players],0)+1)="",$B$4,INDEX(TabPlayer2[Players],MATCH(P3123,TabPlayer2[Players],0)+1)))</f>
        <v/>
      </c>
      <c r="Q3124" t="str">
        <f t="shared" si="242"/>
        <v/>
      </c>
      <c r="R3124" t="str">
        <f>IF(TabResults[[#This Row],[Games-Periods-Players]]="","",1)</f>
        <v/>
      </c>
    </row>
    <row r="3125" spans="11:18" hidden="1" x14ac:dyDescent="0.25">
      <c r="K3125" t="str">
        <f>IF(ROW()-ROW($K$4)+1&gt;COUNTA($J$4:$J$5000)*COUNTA(TabPP[Players playing]),"",INDEX($J$4:$J$5000,INT((ROW()-ROW($K$4))/COUNTA(TabPP[Players playing])+1))&amp;"-"&amp;INDEX(TabPP[Players playing],MOD(ROW()-ROW($K$4),COUNTA(TabPP[Players playing]))+1))</f>
        <v>--PP2</v>
      </c>
      <c r="L3125" t="str">
        <f t="shared" si="243"/>
        <v/>
      </c>
      <c r="M3125" t="str">
        <f t="shared" si="244"/>
        <v/>
      </c>
      <c r="N3125" t="str">
        <f t="shared" si="245"/>
        <v/>
      </c>
      <c r="O3125" t="str">
        <f t="array" ref="O3125">IFERROR(INDEX($L$4:$L$5000,_xlfn.AGGREGATE(15,6,IF($L$4:$L$5000&lt;&gt;"",ROW($L$4:$L$5000)-ROW($L$4)+1,NA()),ROWS($O$4:O3125))),"")</f>
        <v/>
      </c>
      <c r="P3125" t="str">
        <f>IF(O3125="","",IF(INDEX(TabPlayer2[Players],MATCH(P3124,TabPlayer2[Players],0)+1)="",$B$4,INDEX(TabPlayer2[Players],MATCH(P3124,TabPlayer2[Players],0)+1)))</f>
        <v/>
      </c>
      <c r="Q3125" t="str">
        <f t="shared" si="242"/>
        <v/>
      </c>
      <c r="R3125" t="str">
        <f>IF(TabResults[[#This Row],[Games-Periods-Players]]="","",1)</f>
        <v/>
      </c>
    </row>
    <row r="3126" spans="11:18" hidden="1" x14ac:dyDescent="0.25">
      <c r="K3126" t="str">
        <f>IF(ROW()-ROW($K$4)+1&gt;COUNTA($J$4:$J$5000)*COUNTA(TabPP[Players playing]),"",INDEX($J$4:$J$5000,INT((ROW()-ROW($K$4))/COUNTA(TabPP[Players playing])+1))&amp;"-"&amp;INDEX(TabPP[Players playing],MOD(ROW()-ROW($K$4),COUNTA(TabPP[Players playing]))+1))</f>
        <v>--PP3</v>
      </c>
      <c r="L3126" t="str">
        <f t="shared" si="243"/>
        <v/>
      </c>
      <c r="M3126" t="str">
        <f t="shared" si="244"/>
        <v/>
      </c>
      <c r="N3126" t="str">
        <f t="shared" si="245"/>
        <v/>
      </c>
      <c r="O3126" t="str">
        <f t="array" ref="O3126">IFERROR(INDEX($L$4:$L$5000,_xlfn.AGGREGATE(15,6,IF($L$4:$L$5000&lt;&gt;"",ROW($L$4:$L$5000)-ROW($L$4)+1,NA()),ROWS($O$4:O3126))),"")</f>
        <v/>
      </c>
      <c r="P3126" t="str">
        <f>IF(O3126="","",IF(INDEX(TabPlayer2[Players],MATCH(P3125,TabPlayer2[Players],0)+1)="",$B$4,INDEX(TabPlayer2[Players],MATCH(P3125,TabPlayer2[Players],0)+1)))</f>
        <v/>
      </c>
      <c r="Q3126" t="str">
        <f t="shared" si="242"/>
        <v/>
      </c>
      <c r="R3126" t="str">
        <f>IF(TabResults[[#This Row],[Games-Periods-Players]]="","",1)</f>
        <v/>
      </c>
    </row>
    <row r="3127" spans="11:18" hidden="1" x14ac:dyDescent="0.25">
      <c r="K3127" t="str">
        <f>IF(ROW()-ROW($K$4)+1&gt;COUNTA($J$4:$J$5000)*COUNTA(TabPP[Players playing]),"",INDEX($J$4:$J$5000,INT((ROW()-ROW($K$4))/COUNTA(TabPP[Players playing])+1))&amp;"-"&amp;INDEX(TabPP[Players playing],MOD(ROW()-ROW($K$4),COUNTA(TabPP[Players playing]))+1))</f>
        <v>--PP4</v>
      </c>
      <c r="L3127" t="str">
        <f t="shared" si="243"/>
        <v/>
      </c>
      <c r="M3127" t="str">
        <f t="shared" si="244"/>
        <v/>
      </c>
      <c r="N3127" t="str">
        <f t="shared" si="245"/>
        <v/>
      </c>
      <c r="O3127" t="str">
        <f t="array" ref="O3127">IFERROR(INDEX($L$4:$L$5000,_xlfn.AGGREGATE(15,6,IF($L$4:$L$5000&lt;&gt;"",ROW($L$4:$L$5000)-ROW($L$4)+1,NA()),ROWS($O$4:O3127))),"")</f>
        <v/>
      </c>
      <c r="P3127" t="str">
        <f>IF(O3127="","",IF(INDEX(TabPlayer2[Players],MATCH(P3126,TabPlayer2[Players],0)+1)="",$B$4,INDEX(TabPlayer2[Players],MATCH(P3126,TabPlayer2[Players],0)+1)))</f>
        <v/>
      </c>
      <c r="Q3127" t="str">
        <f t="shared" si="242"/>
        <v/>
      </c>
      <c r="R3127" t="str">
        <f>IF(TabResults[[#This Row],[Games-Periods-Players]]="","",1)</f>
        <v/>
      </c>
    </row>
    <row r="3128" spans="11:18" hidden="1" x14ac:dyDescent="0.25">
      <c r="K3128" t="str">
        <f>IF(ROW()-ROW($K$4)+1&gt;COUNTA($J$4:$J$5000)*COUNTA(TabPP[Players playing]),"",INDEX($J$4:$J$5000,INT((ROW()-ROW($K$4))/COUNTA(TabPP[Players playing])+1))&amp;"-"&amp;INDEX(TabPP[Players playing],MOD(ROW()-ROW($K$4),COUNTA(TabPP[Players playing]))+1))</f>
        <v>--PP5</v>
      </c>
      <c r="L3128" t="str">
        <f t="shared" si="243"/>
        <v/>
      </c>
      <c r="M3128" t="str">
        <f t="shared" si="244"/>
        <v/>
      </c>
      <c r="N3128" t="str">
        <f t="shared" si="245"/>
        <v/>
      </c>
      <c r="O3128" t="str">
        <f t="array" ref="O3128">IFERROR(INDEX($L$4:$L$5000,_xlfn.AGGREGATE(15,6,IF($L$4:$L$5000&lt;&gt;"",ROW($L$4:$L$5000)-ROW($L$4)+1,NA()),ROWS($O$4:O3128))),"")</f>
        <v/>
      </c>
      <c r="P3128" t="str">
        <f>IF(O3128="","",IF(INDEX(TabPlayer2[Players],MATCH(P3127,TabPlayer2[Players],0)+1)="",$B$4,INDEX(TabPlayer2[Players],MATCH(P3127,TabPlayer2[Players],0)+1)))</f>
        <v/>
      </c>
      <c r="Q3128" t="str">
        <f t="shared" si="242"/>
        <v/>
      </c>
      <c r="R3128" t="str">
        <f>IF(TabResults[[#This Row],[Games-Periods-Players]]="","",1)</f>
        <v/>
      </c>
    </row>
    <row r="3129" spans="11:18" hidden="1" x14ac:dyDescent="0.25">
      <c r="K3129" t="str">
        <f>IF(ROW()-ROW($K$4)+1&gt;COUNTA($J$4:$J$5000)*COUNTA(TabPP[Players playing]),"",INDEX($J$4:$J$5000,INT((ROW()-ROW($K$4))/COUNTA(TabPP[Players playing])+1))&amp;"-"&amp;INDEX(TabPP[Players playing],MOD(ROW()-ROW($K$4),COUNTA(TabPP[Players playing]))+1))</f>
        <v>--</v>
      </c>
      <c r="L3129" t="str">
        <f t="shared" si="243"/>
        <v/>
      </c>
      <c r="M3129" t="str">
        <f t="shared" si="244"/>
        <v/>
      </c>
      <c r="N3129" t="str">
        <f t="shared" si="245"/>
        <v/>
      </c>
      <c r="O3129" t="str">
        <f t="array" ref="O3129">IFERROR(INDEX($L$4:$L$5000,_xlfn.AGGREGATE(15,6,IF($L$4:$L$5000&lt;&gt;"",ROW($L$4:$L$5000)-ROW($L$4)+1,NA()),ROWS($O$4:O3129))),"")</f>
        <v/>
      </c>
      <c r="P3129" t="str">
        <f>IF(O3129="","",IF(INDEX(TabPlayer2[Players],MATCH(P3128,TabPlayer2[Players],0)+1)="",$B$4,INDEX(TabPlayer2[Players],MATCH(P3128,TabPlayer2[Players],0)+1)))</f>
        <v/>
      </c>
      <c r="Q3129" t="str">
        <f t="shared" si="242"/>
        <v/>
      </c>
      <c r="R3129" t="str">
        <f>IF(TabResults[[#This Row],[Games-Periods-Players]]="","",1)</f>
        <v/>
      </c>
    </row>
    <row r="3130" spans="11:18" hidden="1" x14ac:dyDescent="0.25">
      <c r="K3130" t="str">
        <f>IF(ROW()-ROW($K$4)+1&gt;COUNTA($J$4:$J$5000)*COUNTA(TabPP[Players playing]),"",INDEX($J$4:$J$5000,INT((ROW()-ROW($K$4))/COUNTA(TabPP[Players playing])+1))&amp;"-"&amp;INDEX(TabPP[Players playing],MOD(ROW()-ROW($K$4),COUNTA(TabPP[Players playing]))+1))</f>
        <v>--</v>
      </c>
      <c r="L3130" t="str">
        <f t="shared" si="243"/>
        <v/>
      </c>
      <c r="M3130" t="str">
        <f t="shared" si="244"/>
        <v/>
      </c>
      <c r="N3130" t="str">
        <f t="shared" si="245"/>
        <v/>
      </c>
      <c r="O3130" t="str">
        <f t="array" ref="O3130">IFERROR(INDEX($L$4:$L$5000,_xlfn.AGGREGATE(15,6,IF($L$4:$L$5000&lt;&gt;"",ROW($L$4:$L$5000)-ROW($L$4)+1,NA()),ROWS($O$4:O3130))),"")</f>
        <v/>
      </c>
      <c r="P3130" t="str">
        <f>IF(O3130="","",IF(INDEX(TabPlayer2[Players],MATCH(P3129,TabPlayer2[Players],0)+1)="",$B$4,INDEX(TabPlayer2[Players],MATCH(P3129,TabPlayer2[Players],0)+1)))</f>
        <v/>
      </c>
      <c r="Q3130" t="str">
        <f t="shared" si="242"/>
        <v/>
      </c>
      <c r="R3130" t="str">
        <f>IF(TabResults[[#This Row],[Games-Periods-Players]]="","",1)</f>
        <v/>
      </c>
    </row>
    <row r="3131" spans="11:18" hidden="1" x14ac:dyDescent="0.25">
      <c r="K3131" t="str">
        <f>IF(ROW()-ROW($K$4)+1&gt;COUNTA($J$4:$J$5000)*COUNTA(TabPP[Players playing]),"",INDEX($J$4:$J$5000,INT((ROW()-ROW($K$4))/COUNTA(TabPP[Players playing])+1))&amp;"-"&amp;INDEX(TabPP[Players playing],MOD(ROW()-ROW($K$4),COUNTA(TabPP[Players playing]))+1))</f>
        <v>--</v>
      </c>
      <c r="L3131" t="str">
        <f t="shared" si="243"/>
        <v/>
      </c>
      <c r="M3131" t="str">
        <f t="shared" si="244"/>
        <v/>
      </c>
      <c r="N3131" t="str">
        <f t="shared" si="245"/>
        <v/>
      </c>
      <c r="O3131" t="str">
        <f t="array" ref="O3131">IFERROR(INDEX($L$4:$L$5000,_xlfn.AGGREGATE(15,6,IF($L$4:$L$5000&lt;&gt;"",ROW($L$4:$L$5000)-ROW($L$4)+1,NA()),ROWS($O$4:O3131))),"")</f>
        <v/>
      </c>
      <c r="P3131" t="str">
        <f>IF(O3131="","",IF(INDEX(TabPlayer2[Players],MATCH(P3130,TabPlayer2[Players],0)+1)="",$B$4,INDEX(TabPlayer2[Players],MATCH(P3130,TabPlayer2[Players],0)+1)))</f>
        <v/>
      </c>
      <c r="Q3131" t="str">
        <f t="shared" si="242"/>
        <v/>
      </c>
      <c r="R3131" t="str">
        <f>IF(TabResults[[#This Row],[Games-Periods-Players]]="","",1)</f>
        <v/>
      </c>
    </row>
    <row r="3132" spans="11:18" hidden="1" x14ac:dyDescent="0.25">
      <c r="K3132" t="str">
        <f>IF(ROW()-ROW($K$4)+1&gt;COUNTA($J$4:$J$5000)*COUNTA(TabPP[Players playing]),"",INDEX($J$4:$J$5000,INT((ROW()-ROW($K$4))/COUNTA(TabPP[Players playing])+1))&amp;"-"&amp;INDEX(TabPP[Players playing],MOD(ROW()-ROW($K$4),COUNTA(TabPP[Players playing]))+1))</f>
        <v>--</v>
      </c>
      <c r="L3132" t="str">
        <f t="shared" si="243"/>
        <v/>
      </c>
      <c r="M3132" t="str">
        <f t="shared" si="244"/>
        <v/>
      </c>
      <c r="N3132" t="str">
        <f t="shared" si="245"/>
        <v/>
      </c>
      <c r="O3132" t="str">
        <f t="array" ref="O3132">IFERROR(INDEX($L$4:$L$5000,_xlfn.AGGREGATE(15,6,IF($L$4:$L$5000&lt;&gt;"",ROW($L$4:$L$5000)-ROW($L$4)+1,NA()),ROWS($O$4:O3132))),"")</f>
        <v/>
      </c>
      <c r="P3132" t="str">
        <f>IF(O3132="","",IF(INDEX(TabPlayer2[Players],MATCH(P3131,TabPlayer2[Players],0)+1)="",$B$4,INDEX(TabPlayer2[Players],MATCH(P3131,TabPlayer2[Players],0)+1)))</f>
        <v/>
      </c>
      <c r="Q3132" t="str">
        <f t="shared" si="242"/>
        <v/>
      </c>
      <c r="R3132" t="str">
        <f>IF(TabResults[[#This Row],[Games-Periods-Players]]="","",1)</f>
        <v/>
      </c>
    </row>
    <row r="3133" spans="11:18" hidden="1" x14ac:dyDescent="0.25">
      <c r="K3133" t="str">
        <f>IF(ROW()-ROW($K$4)+1&gt;COUNTA($J$4:$J$5000)*COUNTA(TabPP[Players playing]),"",INDEX($J$4:$J$5000,INT((ROW()-ROW($K$4))/COUNTA(TabPP[Players playing])+1))&amp;"-"&amp;INDEX(TabPP[Players playing],MOD(ROW()-ROW($K$4),COUNTA(TabPP[Players playing]))+1))</f>
        <v>--</v>
      </c>
      <c r="L3133" t="str">
        <f t="shared" si="243"/>
        <v/>
      </c>
      <c r="M3133" t="str">
        <f t="shared" si="244"/>
        <v/>
      </c>
      <c r="N3133" t="str">
        <f t="shared" si="245"/>
        <v/>
      </c>
      <c r="O3133" t="str">
        <f t="array" ref="O3133">IFERROR(INDEX($L$4:$L$5000,_xlfn.AGGREGATE(15,6,IF($L$4:$L$5000&lt;&gt;"",ROW($L$4:$L$5000)-ROW($L$4)+1,NA()),ROWS($O$4:O3133))),"")</f>
        <v/>
      </c>
      <c r="P3133" t="str">
        <f>IF(O3133="","",IF(INDEX(TabPlayer2[Players],MATCH(P3132,TabPlayer2[Players],0)+1)="",$B$4,INDEX(TabPlayer2[Players],MATCH(P3132,TabPlayer2[Players],0)+1)))</f>
        <v/>
      </c>
      <c r="Q3133" t="str">
        <f t="shared" si="242"/>
        <v/>
      </c>
      <c r="R3133" t="str">
        <f>IF(TabResults[[#This Row],[Games-Periods-Players]]="","",1)</f>
        <v/>
      </c>
    </row>
    <row r="3134" spans="11:18" hidden="1" x14ac:dyDescent="0.25">
      <c r="K3134" t="str">
        <f>IF(ROW()-ROW($K$4)+1&gt;COUNTA($J$4:$J$5000)*COUNTA(TabPP[Players playing]),"",INDEX($J$4:$J$5000,INT((ROW()-ROW($K$4))/COUNTA(TabPP[Players playing])+1))&amp;"-"&amp;INDEX(TabPP[Players playing],MOD(ROW()-ROW($K$4),COUNTA(TabPP[Players playing]))+1))</f>
        <v>--</v>
      </c>
      <c r="L3134" t="str">
        <f t="shared" si="243"/>
        <v/>
      </c>
      <c r="M3134" t="str">
        <f t="shared" si="244"/>
        <v/>
      </c>
      <c r="N3134" t="str">
        <f t="shared" si="245"/>
        <v/>
      </c>
      <c r="O3134" t="str">
        <f t="array" ref="O3134">IFERROR(INDEX($L$4:$L$5000,_xlfn.AGGREGATE(15,6,IF($L$4:$L$5000&lt;&gt;"",ROW($L$4:$L$5000)-ROW($L$4)+1,NA()),ROWS($O$4:O3134))),"")</f>
        <v/>
      </c>
      <c r="P3134" t="str">
        <f>IF(O3134="","",IF(INDEX(TabPlayer2[Players],MATCH(P3133,TabPlayer2[Players],0)+1)="",$B$4,INDEX(TabPlayer2[Players],MATCH(P3133,TabPlayer2[Players],0)+1)))</f>
        <v/>
      </c>
      <c r="Q3134" t="str">
        <f t="shared" si="242"/>
        <v/>
      </c>
      <c r="R3134" t="str">
        <f>IF(TabResults[[#This Row],[Games-Periods-Players]]="","",1)</f>
        <v/>
      </c>
    </row>
    <row r="3135" spans="11:18" hidden="1" x14ac:dyDescent="0.25">
      <c r="K3135" t="str">
        <f>IF(ROW()-ROW($K$4)+1&gt;COUNTA($J$4:$J$5000)*COUNTA(TabPP[Players playing]),"",INDEX($J$4:$J$5000,INT((ROW()-ROW($K$4))/COUNTA(TabPP[Players playing])+1))&amp;"-"&amp;INDEX(TabPP[Players playing],MOD(ROW()-ROW($K$4),COUNTA(TabPP[Players playing]))+1))</f>
        <v>--</v>
      </c>
      <c r="L3135" t="str">
        <f t="shared" si="243"/>
        <v/>
      </c>
      <c r="M3135" t="str">
        <f t="shared" si="244"/>
        <v/>
      </c>
      <c r="N3135" t="str">
        <f t="shared" si="245"/>
        <v/>
      </c>
      <c r="O3135" t="str">
        <f t="array" ref="O3135">IFERROR(INDEX($L$4:$L$5000,_xlfn.AGGREGATE(15,6,IF($L$4:$L$5000&lt;&gt;"",ROW($L$4:$L$5000)-ROW($L$4)+1,NA()),ROWS($O$4:O3135))),"")</f>
        <v/>
      </c>
      <c r="P3135" t="str">
        <f>IF(O3135="","",IF(INDEX(TabPlayer2[Players],MATCH(P3134,TabPlayer2[Players],0)+1)="",$B$4,INDEX(TabPlayer2[Players],MATCH(P3134,TabPlayer2[Players],0)+1)))</f>
        <v/>
      </c>
      <c r="Q3135" t="str">
        <f t="shared" si="242"/>
        <v/>
      </c>
      <c r="R3135" t="str">
        <f>IF(TabResults[[#This Row],[Games-Periods-Players]]="","",1)</f>
        <v/>
      </c>
    </row>
    <row r="3136" spans="11:18" hidden="1" x14ac:dyDescent="0.25">
      <c r="K3136" t="str">
        <f>IF(ROW()-ROW($K$4)+1&gt;COUNTA($J$4:$J$5000)*COUNTA(TabPP[Players playing]),"",INDEX($J$4:$J$5000,INT((ROW()-ROW($K$4))/COUNTA(TabPP[Players playing])+1))&amp;"-"&amp;INDEX(TabPP[Players playing],MOD(ROW()-ROW($K$4),COUNTA(TabPP[Players playing]))+1))</f>
        <v>--</v>
      </c>
      <c r="L3136" t="str">
        <f t="shared" si="243"/>
        <v/>
      </c>
      <c r="M3136" t="str">
        <f t="shared" si="244"/>
        <v/>
      </c>
      <c r="N3136" t="str">
        <f t="shared" si="245"/>
        <v/>
      </c>
      <c r="O3136" t="str">
        <f t="array" ref="O3136">IFERROR(INDEX($L$4:$L$5000,_xlfn.AGGREGATE(15,6,IF($L$4:$L$5000&lt;&gt;"",ROW($L$4:$L$5000)-ROW($L$4)+1,NA()),ROWS($O$4:O3136))),"")</f>
        <v/>
      </c>
      <c r="P3136" t="str">
        <f>IF(O3136="","",IF(INDEX(TabPlayer2[Players],MATCH(P3135,TabPlayer2[Players],0)+1)="",$B$4,INDEX(TabPlayer2[Players],MATCH(P3135,TabPlayer2[Players],0)+1)))</f>
        <v/>
      </c>
      <c r="Q3136" t="str">
        <f t="shared" si="242"/>
        <v/>
      </c>
      <c r="R3136" t="str">
        <f>IF(TabResults[[#This Row],[Games-Periods-Players]]="","",1)</f>
        <v/>
      </c>
    </row>
    <row r="3137" spans="11:18" hidden="1" x14ac:dyDescent="0.25">
      <c r="K3137" t="str">
        <f>IF(ROW()-ROW($K$4)+1&gt;COUNTA($J$4:$J$5000)*COUNTA(TabPP[Players playing]),"",INDEX($J$4:$J$5000,INT((ROW()-ROW($K$4))/COUNTA(TabPP[Players playing])+1))&amp;"-"&amp;INDEX(TabPP[Players playing],MOD(ROW()-ROW($K$4),COUNTA(TabPP[Players playing]))+1))</f>
        <v>--</v>
      </c>
      <c r="L3137" t="str">
        <f t="shared" si="243"/>
        <v/>
      </c>
      <c r="M3137" t="str">
        <f t="shared" si="244"/>
        <v/>
      </c>
      <c r="N3137" t="str">
        <f t="shared" si="245"/>
        <v/>
      </c>
      <c r="O3137" t="str">
        <f t="array" ref="O3137">IFERROR(INDEX($L$4:$L$5000,_xlfn.AGGREGATE(15,6,IF($L$4:$L$5000&lt;&gt;"",ROW($L$4:$L$5000)-ROW($L$4)+1,NA()),ROWS($O$4:O3137))),"")</f>
        <v/>
      </c>
      <c r="P3137" t="str">
        <f>IF(O3137="","",IF(INDEX(TabPlayer2[Players],MATCH(P3136,TabPlayer2[Players],0)+1)="",$B$4,INDEX(TabPlayer2[Players],MATCH(P3136,TabPlayer2[Players],0)+1)))</f>
        <v/>
      </c>
      <c r="Q3137" t="str">
        <f t="shared" si="242"/>
        <v/>
      </c>
      <c r="R3137" t="str">
        <f>IF(TabResults[[#This Row],[Games-Periods-Players]]="","",1)</f>
        <v/>
      </c>
    </row>
    <row r="3138" spans="11:18" hidden="1" x14ac:dyDescent="0.25">
      <c r="K3138" t="str">
        <f>IF(ROW()-ROW($K$4)+1&gt;COUNTA($J$4:$J$5000)*COUNTA(TabPP[Players playing]),"",INDEX($J$4:$J$5000,INT((ROW()-ROW($K$4))/COUNTA(TabPP[Players playing])+1))&amp;"-"&amp;INDEX(TabPP[Players playing],MOD(ROW()-ROW($K$4),COUNTA(TabPP[Players playing]))+1))</f>
        <v>--</v>
      </c>
      <c r="L3138" t="str">
        <f t="shared" si="243"/>
        <v/>
      </c>
      <c r="M3138" t="str">
        <f t="shared" si="244"/>
        <v/>
      </c>
      <c r="N3138" t="str">
        <f t="shared" si="245"/>
        <v/>
      </c>
      <c r="O3138" t="str">
        <f t="array" ref="O3138">IFERROR(INDEX($L$4:$L$5000,_xlfn.AGGREGATE(15,6,IF($L$4:$L$5000&lt;&gt;"",ROW($L$4:$L$5000)-ROW($L$4)+1,NA()),ROWS($O$4:O3138))),"")</f>
        <v/>
      </c>
      <c r="P3138" t="str">
        <f>IF(O3138="","",IF(INDEX(TabPlayer2[Players],MATCH(P3137,TabPlayer2[Players],0)+1)="",$B$4,INDEX(TabPlayer2[Players],MATCH(P3137,TabPlayer2[Players],0)+1)))</f>
        <v/>
      </c>
      <c r="Q3138" t="str">
        <f t="shared" si="242"/>
        <v/>
      </c>
      <c r="R3138" t="str">
        <f>IF(TabResults[[#This Row],[Games-Periods-Players]]="","",1)</f>
        <v/>
      </c>
    </row>
    <row r="3139" spans="11:18" hidden="1" x14ac:dyDescent="0.25">
      <c r="K3139" t="str">
        <f>IF(ROW()-ROW($K$4)+1&gt;COUNTA($J$4:$J$5000)*COUNTA(TabPP[Players playing]),"",INDEX($J$4:$J$5000,INT((ROW()-ROW($K$4))/COUNTA(TabPP[Players playing])+1))&amp;"-"&amp;INDEX(TabPP[Players playing],MOD(ROW()-ROW($K$4),COUNTA(TabPP[Players playing]))+1))</f>
        <v>--</v>
      </c>
      <c r="L3139" t="str">
        <f t="shared" si="243"/>
        <v/>
      </c>
      <c r="M3139" t="str">
        <f t="shared" si="244"/>
        <v/>
      </c>
      <c r="N3139" t="str">
        <f t="shared" si="245"/>
        <v/>
      </c>
      <c r="O3139" t="str">
        <f t="array" ref="O3139">IFERROR(INDEX($L$4:$L$5000,_xlfn.AGGREGATE(15,6,IF($L$4:$L$5000&lt;&gt;"",ROW($L$4:$L$5000)-ROW($L$4)+1,NA()),ROWS($O$4:O3139))),"")</f>
        <v/>
      </c>
      <c r="P3139" t="str">
        <f>IF(O3139="","",IF(INDEX(TabPlayer2[Players],MATCH(P3138,TabPlayer2[Players],0)+1)="",$B$4,INDEX(TabPlayer2[Players],MATCH(P3138,TabPlayer2[Players],0)+1)))</f>
        <v/>
      </c>
      <c r="Q3139" t="str">
        <f t="shared" si="242"/>
        <v/>
      </c>
      <c r="R3139" t="str">
        <f>IF(TabResults[[#This Row],[Games-Periods-Players]]="","",1)</f>
        <v/>
      </c>
    </row>
    <row r="3140" spans="11:18" hidden="1" x14ac:dyDescent="0.25">
      <c r="K3140" t="str">
        <f>IF(ROW()-ROW($K$4)+1&gt;COUNTA($J$4:$J$5000)*COUNTA(TabPP[Players playing]),"",INDEX($J$4:$J$5000,INT((ROW()-ROW($K$4))/COUNTA(TabPP[Players playing])+1))&amp;"-"&amp;INDEX(TabPP[Players playing],MOD(ROW()-ROW($K$4),COUNTA(TabPP[Players playing]))+1))</f>
        <v>--</v>
      </c>
      <c r="L3140" t="str">
        <f t="shared" si="243"/>
        <v/>
      </c>
      <c r="M3140" t="str">
        <f t="shared" si="244"/>
        <v/>
      </c>
      <c r="N3140" t="str">
        <f t="shared" si="245"/>
        <v/>
      </c>
      <c r="O3140" t="str">
        <f t="array" ref="O3140">IFERROR(INDEX($L$4:$L$5000,_xlfn.AGGREGATE(15,6,IF($L$4:$L$5000&lt;&gt;"",ROW($L$4:$L$5000)-ROW($L$4)+1,NA()),ROWS($O$4:O3140))),"")</f>
        <v/>
      </c>
      <c r="P3140" t="str">
        <f>IF(O3140="","",IF(INDEX(TabPlayer2[Players],MATCH(P3139,TabPlayer2[Players],0)+1)="",$B$4,INDEX(TabPlayer2[Players],MATCH(P3139,TabPlayer2[Players],0)+1)))</f>
        <v/>
      </c>
      <c r="Q3140" t="str">
        <f t="shared" ref="Q3140:Q3203" si="246">IF(O3140="","",M3140&amp;"-"&amp;N3140&amp;"-"&amp;P3140)</f>
        <v/>
      </c>
      <c r="R3140" t="str">
        <f>IF(TabResults[[#This Row],[Games-Periods-Players]]="","",1)</f>
        <v/>
      </c>
    </row>
    <row r="3141" spans="11:18" hidden="1" x14ac:dyDescent="0.25">
      <c r="K3141" t="str">
        <f>IF(ROW()-ROW($K$4)+1&gt;COUNTA($J$4:$J$5000)*COUNTA(TabPP[Players playing]),"",INDEX($J$4:$J$5000,INT((ROW()-ROW($K$4))/COUNTA(TabPP[Players playing])+1))&amp;"-"&amp;INDEX(TabPP[Players playing],MOD(ROW()-ROW($K$4),COUNTA(TabPP[Players playing]))+1))</f>
        <v>--</v>
      </c>
      <c r="L3141" t="str">
        <f t="shared" ref="L3141:L3204" si="247">IF(LEN(K3141)&gt;=9,K3141,"")</f>
        <v/>
      </c>
      <c r="M3141" t="str">
        <f t="shared" ref="M3141:M3204" si="248">TRIM(LEFT(SUBSTITUTE(O3141,"-",REPT(" ",LEN(O3141))),LEN(O3141)))</f>
        <v/>
      </c>
      <c r="N3141" t="str">
        <f t="shared" ref="N3141:N3204" si="249">TRIM(MID(SUBSTITUTE(O3141,"-",REPT(" ",LEN(O3141))),(2-1)*LEN(O3141)+1,LEN(O3141)))</f>
        <v/>
      </c>
      <c r="O3141" t="str">
        <f t="array" ref="O3141">IFERROR(INDEX($L$4:$L$5000,_xlfn.AGGREGATE(15,6,IF($L$4:$L$5000&lt;&gt;"",ROW($L$4:$L$5000)-ROW($L$4)+1,NA()),ROWS($O$4:O3141))),"")</f>
        <v/>
      </c>
      <c r="P3141" t="str">
        <f>IF(O3141="","",IF(INDEX(TabPlayer2[Players],MATCH(P3140,TabPlayer2[Players],0)+1)="",$B$4,INDEX(TabPlayer2[Players],MATCH(P3140,TabPlayer2[Players],0)+1)))</f>
        <v/>
      </c>
      <c r="Q3141" t="str">
        <f t="shared" si="246"/>
        <v/>
      </c>
      <c r="R3141" t="str">
        <f>IF(TabResults[[#This Row],[Games-Periods-Players]]="","",1)</f>
        <v/>
      </c>
    </row>
    <row r="3142" spans="11:18" hidden="1" x14ac:dyDescent="0.25">
      <c r="K3142" t="str">
        <f>IF(ROW()-ROW($K$4)+1&gt;COUNTA($J$4:$J$5000)*COUNTA(TabPP[Players playing]),"",INDEX($J$4:$J$5000,INT((ROW()-ROW($K$4))/COUNTA(TabPP[Players playing])+1))&amp;"-"&amp;INDEX(TabPP[Players playing],MOD(ROW()-ROW($K$4),COUNTA(TabPP[Players playing]))+1))</f>
        <v>--</v>
      </c>
      <c r="L3142" t="str">
        <f t="shared" si="247"/>
        <v/>
      </c>
      <c r="M3142" t="str">
        <f t="shared" si="248"/>
        <v/>
      </c>
      <c r="N3142" t="str">
        <f t="shared" si="249"/>
        <v/>
      </c>
      <c r="O3142" t="str">
        <f t="array" ref="O3142">IFERROR(INDEX($L$4:$L$5000,_xlfn.AGGREGATE(15,6,IF($L$4:$L$5000&lt;&gt;"",ROW($L$4:$L$5000)-ROW($L$4)+1,NA()),ROWS($O$4:O3142))),"")</f>
        <v/>
      </c>
      <c r="P3142" t="str">
        <f>IF(O3142="","",IF(INDEX(TabPlayer2[Players],MATCH(P3141,TabPlayer2[Players],0)+1)="",$B$4,INDEX(TabPlayer2[Players],MATCH(P3141,TabPlayer2[Players],0)+1)))</f>
        <v/>
      </c>
      <c r="Q3142" t="str">
        <f t="shared" si="246"/>
        <v/>
      </c>
      <c r="R3142" t="str">
        <f>IF(TabResults[[#This Row],[Games-Periods-Players]]="","",1)</f>
        <v/>
      </c>
    </row>
    <row r="3143" spans="11:18" hidden="1" x14ac:dyDescent="0.25">
      <c r="K3143" t="str">
        <f>IF(ROW()-ROW($K$4)+1&gt;COUNTA($J$4:$J$5000)*COUNTA(TabPP[Players playing]),"",INDEX($J$4:$J$5000,INT((ROW()-ROW($K$4))/COUNTA(TabPP[Players playing])+1))&amp;"-"&amp;INDEX(TabPP[Players playing],MOD(ROW()-ROW($K$4),COUNTA(TabPP[Players playing]))+1))</f>
        <v>--</v>
      </c>
      <c r="L3143" t="str">
        <f t="shared" si="247"/>
        <v/>
      </c>
      <c r="M3143" t="str">
        <f t="shared" si="248"/>
        <v/>
      </c>
      <c r="N3143" t="str">
        <f t="shared" si="249"/>
        <v/>
      </c>
      <c r="O3143" t="str">
        <f t="array" ref="O3143">IFERROR(INDEX($L$4:$L$5000,_xlfn.AGGREGATE(15,6,IF($L$4:$L$5000&lt;&gt;"",ROW($L$4:$L$5000)-ROW($L$4)+1,NA()),ROWS($O$4:O3143))),"")</f>
        <v/>
      </c>
      <c r="P3143" t="str">
        <f>IF(O3143="","",IF(INDEX(TabPlayer2[Players],MATCH(P3142,TabPlayer2[Players],0)+1)="",$B$4,INDEX(TabPlayer2[Players],MATCH(P3142,TabPlayer2[Players],0)+1)))</f>
        <v/>
      </c>
      <c r="Q3143" t="str">
        <f t="shared" si="246"/>
        <v/>
      </c>
      <c r="R3143" t="str">
        <f>IF(TabResults[[#This Row],[Games-Periods-Players]]="","",1)</f>
        <v/>
      </c>
    </row>
    <row r="3144" spans="11:18" hidden="1" x14ac:dyDescent="0.25">
      <c r="K3144" t="str">
        <f>IF(ROW()-ROW($K$4)+1&gt;COUNTA($J$4:$J$5000)*COUNTA(TabPP[Players playing]),"",INDEX($J$4:$J$5000,INT((ROW()-ROW($K$4))/COUNTA(TabPP[Players playing])+1))&amp;"-"&amp;INDEX(TabPP[Players playing],MOD(ROW()-ROW($K$4),COUNTA(TabPP[Players playing]))+1))</f>
        <v>--PP1</v>
      </c>
      <c r="L3144" t="str">
        <f t="shared" si="247"/>
        <v/>
      </c>
      <c r="M3144" t="str">
        <f t="shared" si="248"/>
        <v/>
      </c>
      <c r="N3144" t="str">
        <f t="shared" si="249"/>
        <v/>
      </c>
      <c r="O3144" t="str">
        <f t="array" ref="O3144">IFERROR(INDEX($L$4:$L$5000,_xlfn.AGGREGATE(15,6,IF($L$4:$L$5000&lt;&gt;"",ROW($L$4:$L$5000)-ROW($L$4)+1,NA()),ROWS($O$4:O3144))),"")</f>
        <v/>
      </c>
      <c r="P3144" t="str">
        <f>IF(O3144="","",IF(INDEX(TabPlayer2[Players],MATCH(P3143,TabPlayer2[Players],0)+1)="",$B$4,INDEX(TabPlayer2[Players],MATCH(P3143,TabPlayer2[Players],0)+1)))</f>
        <v/>
      </c>
      <c r="Q3144" t="str">
        <f t="shared" si="246"/>
        <v/>
      </c>
      <c r="R3144" t="str">
        <f>IF(TabResults[[#This Row],[Games-Periods-Players]]="","",1)</f>
        <v/>
      </c>
    </row>
    <row r="3145" spans="11:18" hidden="1" x14ac:dyDescent="0.25">
      <c r="K3145" t="str">
        <f>IF(ROW()-ROW($K$4)+1&gt;COUNTA($J$4:$J$5000)*COUNTA(TabPP[Players playing]),"",INDEX($J$4:$J$5000,INT((ROW()-ROW($K$4))/COUNTA(TabPP[Players playing])+1))&amp;"-"&amp;INDEX(TabPP[Players playing],MOD(ROW()-ROW($K$4),COUNTA(TabPP[Players playing]))+1))</f>
        <v>--PP2</v>
      </c>
      <c r="L3145" t="str">
        <f t="shared" si="247"/>
        <v/>
      </c>
      <c r="M3145" t="str">
        <f t="shared" si="248"/>
        <v/>
      </c>
      <c r="N3145" t="str">
        <f t="shared" si="249"/>
        <v/>
      </c>
      <c r="O3145" t="str">
        <f t="array" ref="O3145">IFERROR(INDEX($L$4:$L$5000,_xlfn.AGGREGATE(15,6,IF($L$4:$L$5000&lt;&gt;"",ROW($L$4:$L$5000)-ROW($L$4)+1,NA()),ROWS($O$4:O3145))),"")</f>
        <v/>
      </c>
      <c r="P3145" t="str">
        <f>IF(O3145="","",IF(INDEX(TabPlayer2[Players],MATCH(P3144,TabPlayer2[Players],0)+1)="",$B$4,INDEX(TabPlayer2[Players],MATCH(P3144,TabPlayer2[Players],0)+1)))</f>
        <v/>
      </c>
      <c r="Q3145" t="str">
        <f t="shared" si="246"/>
        <v/>
      </c>
      <c r="R3145" t="str">
        <f>IF(TabResults[[#This Row],[Games-Periods-Players]]="","",1)</f>
        <v/>
      </c>
    </row>
    <row r="3146" spans="11:18" hidden="1" x14ac:dyDescent="0.25">
      <c r="K3146" t="str">
        <f>IF(ROW()-ROW($K$4)+1&gt;COUNTA($J$4:$J$5000)*COUNTA(TabPP[Players playing]),"",INDEX($J$4:$J$5000,INT((ROW()-ROW($K$4))/COUNTA(TabPP[Players playing])+1))&amp;"-"&amp;INDEX(TabPP[Players playing],MOD(ROW()-ROW($K$4),COUNTA(TabPP[Players playing]))+1))</f>
        <v>--PP3</v>
      </c>
      <c r="L3146" t="str">
        <f t="shared" si="247"/>
        <v/>
      </c>
      <c r="M3146" t="str">
        <f t="shared" si="248"/>
        <v/>
      </c>
      <c r="N3146" t="str">
        <f t="shared" si="249"/>
        <v/>
      </c>
      <c r="O3146" t="str">
        <f t="array" ref="O3146">IFERROR(INDEX($L$4:$L$5000,_xlfn.AGGREGATE(15,6,IF($L$4:$L$5000&lt;&gt;"",ROW($L$4:$L$5000)-ROW($L$4)+1,NA()),ROWS($O$4:O3146))),"")</f>
        <v/>
      </c>
      <c r="P3146" t="str">
        <f>IF(O3146="","",IF(INDEX(TabPlayer2[Players],MATCH(P3145,TabPlayer2[Players],0)+1)="",$B$4,INDEX(TabPlayer2[Players],MATCH(P3145,TabPlayer2[Players],0)+1)))</f>
        <v/>
      </c>
      <c r="Q3146" t="str">
        <f t="shared" si="246"/>
        <v/>
      </c>
      <c r="R3146" t="str">
        <f>IF(TabResults[[#This Row],[Games-Periods-Players]]="","",1)</f>
        <v/>
      </c>
    </row>
    <row r="3147" spans="11:18" hidden="1" x14ac:dyDescent="0.25">
      <c r="K3147" t="str">
        <f>IF(ROW()-ROW($K$4)+1&gt;COUNTA($J$4:$J$5000)*COUNTA(TabPP[Players playing]),"",INDEX($J$4:$J$5000,INT((ROW()-ROW($K$4))/COUNTA(TabPP[Players playing])+1))&amp;"-"&amp;INDEX(TabPP[Players playing],MOD(ROW()-ROW($K$4),COUNTA(TabPP[Players playing]))+1))</f>
        <v>--PP4</v>
      </c>
      <c r="L3147" t="str">
        <f t="shared" si="247"/>
        <v/>
      </c>
      <c r="M3147" t="str">
        <f t="shared" si="248"/>
        <v/>
      </c>
      <c r="N3147" t="str">
        <f t="shared" si="249"/>
        <v/>
      </c>
      <c r="O3147" t="str">
        <f t="array" ref="O3147">IFERROR(INDEX($L$4:$L$5000,_xlfn.AGGREGATE(15,6,IF($L$4:$L$5000&lt;&gt;"",ROW($L$4:$L$5000)-ROW($L$4)+1,NA()),ROWS($O$4:O3147))),"")</f>
        <v/>
      </c>
      <c r="P3147" t="str">
        <f>IF(O3147="","",IF(INDEX(TabPlayer2[Players],MATCH(P3146,TabPlayer2[Players],0)+1)="",$B$4,INDEX(TabPlayer2[Players],MATCH(P3146,TabPlayer2[Players],0)+1)))</f>
        <v/>
      </c>
      <c r="Q3147" t="str">
        <f t="shared" si="246"/>
        <v/>
      </c>
      <c r="R3147" t="str">
        <f>IF(TabResults[[#This Row],[Games-Periods-Players]]="","",1)</f>
        <v/>
      </c>
    </row>
    <row r="3148" spans="11:18" hidden="1" x14ac:dyDescent="0.25">
      <c r="K3148" t="str">
        <f>IF(ROW()-ROW($K$4)+1&gt;COUNTA($J$4:$J$5000)*COUNTA(TabPP[Players playing]),"",INDEX($J$4:$J$5000,INT((ROW()-ROW($K$4))/COUNTA(TabPP[Players playing])+1))&amp;"-"&amp;INDEX(TabPP[Players playing],MOD(ROW()-ROW($K$4),COUNTA(TabPP[Players playing]))+1))</f>
        <v>--PP5</v>
      </c>
      <c r="L3148" t="str">
        <f t="shared" si="247"/>
        <v/>
      </c>
      <c r="M3148" t="str">
        <f t="shared" si="248"/>
        <v/>
      </c>
      <c r="N3148" t="str">
        <f t="shared" si="249"/>
        <v/>
      </c>
      <c r="O3148" t="str">
        <f t="array" ref="O3148">IFERROR(INDEX($L$4:$L$5000,_xlfn.AGGREGATE(15,6,IF($L$4:$L$5000&lt;&gt;"",ROW($L$4:$L$5000)-ROW($L$4)+1,NA()),ROWS($O$4:O3148))),"")</f>
        <v/>
      </c>
      <c r="P3148" t="str">
        <f>IF(O3148="","",IF(INDEX(TabPlayer2[Players],MATCH(P3147,TabPlayer2[Players],0)+1)="",$B$4,INDEX(TabPlayer2[Players],MATCH(P3147,TabPlayer2[Players],0)+1)))</f>
        <v/>
      </c>
      <c r="Q3148" t="str">
        <f t="shared" si="246"/>
        <v/>
      </c>
      <c r="R3148" t="str">
        <f>IF(TabResults[[#This Row],[Games-Periods-Players]]="","",1)</f>
        <v/>
      </c>
    </row>
    <row r="3149" spans="11:18" hidden="1" x14ac:dyDescent="0.25">
      <c r="K3149" t="str">
        <f>IF(ROW()-ROW($K$4)+1&gt;COUNTA($J$4:$J$5000)*COUNTA(TabPP[Players playing]),"",INDEX($J$4:$J$5000,INT((ROW()-ROW($K$4))/COUNTA(TabPP[Players playing])+1))&amp;"-"&amp;INDEX(TabPP[Players playing],MOD(ROW()-ROW($K$4),COUNTA(TabPP[Players playing]))+1))</f>
        <v>--</v>
      </c>
      <c r="L3149" t="str">
        <f t="shared" si="247"/>
        <v/>
      </c>
      <c r="M3149" t="str">
        <f t="shared" si="248"/>
        <v/>
      </c>
      <c r="N3149" t="str">
        <f t="shared" si="249"/>
        <v/>
      </c>
      <c r="O3149" t="str">
        <f t="array" ref="O3149">IFERROR(INDEX($L$4:$L$5000,_xlfn.AGGREGATE(15,6,IF($L$4:$L$5000&lt;&gt;"",ROW($L$4:$L$5000)-ROW($L$4)+1,NA()),ROWS($O$4:O3149))),"")</f>
        <v/>
      </c>
      <c r="P3149" t="str">
        <f>IF(O3149="","",IF(INDEX(TabPlayer2[Players],MATCH(P3148,TabPlayer2[Players],0)+1)="",$B$4,INDEX(TabPlayer2[Players],MATCH(P3148,TabPlayer2[Players],0)+1)))</f>
        <v/>
      </c>
      <c r="Q3149" t="str">
        <f t="shared" si="246"/>
        <v/>
      </c>
      <c r="R3149" t="str">
        <f>IF(TabResults[[#This Row],[Games-Periods-Players]]="","",1)</f>
        <v/>
      </c>
    </row>
    <row r="3150" spans="11:18" hidden="1" x14ac:dyDescent="0.25">
      <c r="K3150" t="str">
        <f>IF(ROW()-ROW($K$4)+1&gt;COUNTA($J$4:$J$5000)*COUNTA(TabPP[Players playing]),"",INDEX($J$4:$J$5000,INT((ROW()-ROW($K$4))/COUNTA(TabPP[Players playing])+1))&amp;"-"&amp;INDEX(TabPP[Players playing],MOD(ROW()-ROW($K$4),COUNTA(TabPP[Players playing]))+1))</f>
        <v>--</v>
      </c>
      <c r="L3150" t="str">
        <f t="shared" si="247"/>
        <v/>
      </c>
      <c r="M3150" t="str">
        <f t="shared" si="248"/>
        <v/>
      </c>
      <c r="N3150" t="str">
        <f t="shared" si="249"/>
        <v/>
      </c>
      <c r="O3150" t="str">
        <f t="array" ref="O3150">IFERROR(INDEX($L$4:$L$5000,_xlfn.AGGREGATE(15,6,IF($L$4:$L$5000&lt;&gt;"",ROW($L$4:$L$5000)-ROW($L$4)+1,NA()),ROWS($O$4:O3150))),"")</f>
        <v/>
      </c>
      <c r="P3150" t="str">
        <f>IF(O3150="","",IF(INDEX(TabPlayer2[Players],MATCH(P3149,TabPlayer2[Players],0)+1)="",$B$4,INDEX(TabPlayer2[Players],MATCH(P3149,TabPlayer2[Players],0)+1)))</f>
        <v/>
      </c>
      <c r="Q3150" t="str">
        <f t="shared" si="246"/>
        <v/>
      </c>
      <c r="R3150" t="str">
        <f>IF(TabResults[[#This Row],[Games-Periods-Players]]="","",1)</f>
        <v/>
      </c>
    </row>
    <row r="3151" spans="11:18" hidden="1" x14ac:dyDescent="0.25">
      <c r="K3151" t="str">
        <f>IF(ROW()-ROW($K$4)+1&gt;COUNTA($J$4:$J$5000)*COUNTA(TabPP[Players playing]),"",INDEX($J$4:$J$5000,INT((ROW()-ROW($K$4))/COUNTA(TabPP[Players playing])+1))&amp;"-"&amp;INDEX(TabPP[Players playing],MOD(ROW()-ROW($K$4),COUNTA(TabPP[Players playing]))+1))</f>
        <v>--</v>
      </c>
      <c r="L3151" t="str">
        <f t="shared" si="247"/>
        <v/>
      </c>
      <c r="M3151" t="str">
        <f t="shared" si="248"/>
        <v/>
      </c>
      <c r="N3151" t="str">
        <f t="shared" si="249"/>
        <v/>
      </c>
      <c r="O3151" t="str">
        <f t="array" ref="O3151">IFERROR(INDEX($L$4:$L$5000,_xlfn.AGGREGATE(15,6,IF($L$4:$L$5000&lt;&gt;"",ROW($L$4:$L$5000)-ROW($L$4)+1,NA()),ROWS($O$4:O3151))),"")</f>
        <v/>
      </c>
      <c r="P3151" t="str">
        <f>IF(O3151="","",IF(INDEX(TabPlayer2[Players],MATCH(P3150,TabPlayer2[Players],0)+1)="",$B$4,INDEX(TabPlayer2[Players],MATCH(P3150,TabPlayer2[Players],0)+1)))</f>
        <v/>
      </c>
      <c r="Q3151" t="str">
        <f t="shared" si="246"/>
        <v/>
      </c>
      <c r="R3151" t="str">
        <f>IF(TabResults[[#This Row],[Games-Periods-Players]]="","",1)</f>
        <v/>
      </c>
    </row>
    <row r="3152" spans="11:18" hidden="1" x14ac:dyDescent="0.25">
      <c r="K3152" t="str">
        <f>IF(ROW()-ROW($K$4)+1&gt;COUNTA($J$4:$J$5000)*COUNTA(TabPP[Players playing]),"",INDEX($J$4:$J$5000,INT((ROW()-ROW($K$4))/COUNTA(TabPP[Players playing])+1))&amp;"-"&amp;INDEX(TabPP[Players playing],MOD(ROW()-ROW($K$4),COUNTA(TabPP[Players playing]))+1))</f>
        <v>--</v>
      </c>
      <c r="L3152" t="str">
        <f t="shared" si="247"/>
        <v/>
      </c>
      <c r="M3152" t="str">
        <f t="shared" si="248"/>
        <v/>
      </c>
      <c r="N3152" t="str">
        <f t="shared" si="249"/>
        <v/>
      </c>
      <c r="O3152" t="str">
        <f t="array" ref="O3152">IFERROR(INDEX($L$4:$L$5000,_xlfn.AGGREGATE(15,6,IF($L$4:$L$5000&lt;&gt;"",ROW($L$4:$L$5000)-ROW($L$4)+1,NA()),ROWS($O$4:O3152))),"")</f>
        <v/>
      </c>
      <c r="P3152" t="str">
        <f>IF(O3152="","",IF(INDEX(TabPlayer2[Players],MATCH(P3151,TabPlayer2[Players],0)+1)="",$B$4,INDEX(TabPlayer2[Players],MATCH(P3151,TabPlayer2[Players],0)+1)))</f>
        <v/>
      </c>
      <c r="Q3152" t="str">
        <f t="shared" si="246"/>
        <v/>
      </c>
      <c r="R3152" t="str">
        <f>IF(TabResults[[#This Row],[Games-Periods-Players]]="","",1)</f>
        <v/>
      </c>
    </row>
    <row r="3153" spans="11:18" hidden="1" x14ac:dyDescent="0.25">
      <c r="K3153" t="str">
        <f>IF(ROW()-ROW($K$4)+1&gt;COUNTA($J$4:$J$5000)*COUNTA(TabPP[Players playing]),"",INDEX($J$4:$J$5000,INT((ROW()-ROW($K$4))/COUNTA(TabPP[Players playing])+1))&amp;"-"&amp;INDEX(TabPP[Players playing],MOD(ROW()-ROW($K$4),COUNTA(TabPP[Players playing]))+1))</f>
        <v>--</v>
      </c>
      <c r="L3153" t="str">
        <f t="shared" si="247"/>
        <v/>
      </c>
      <c r="M3153" t="str">
        <f t="shared" si="248"/>
        <v/>
      </c>
      <c r="N3153" t="str">
        <f t="shared" si="249"/>
        <v/>
      </c>
      <c r="O3153" t="str">
        <f t="array" ref="O3153">IFERROR(INDEX($L$4:$L$5000,_xlfn.AGGREGATE(15,6,IF($L$4:$L$5000&lt;&gt;"",ROW($L$4:$L$5000)-ROW($L$4)+1,NA()),ROWS($O$4:O3153))),"")</f>
        <v/>
      </c>
      <c r="P3153" t="str">
        <f>IF(O3153="","",IF(INDEX(TabPlayer2[Players],MATCH(P3152,TabPlayer2[Players],0)+1)="",$B$4,INDEX(TabPlayer2[Players],MATCH(P3152,TabPlayer2[Players],0)+1)))</f>
        <v/>
      </c>
      <c r="Q3153" t="str">
        <f t="shared" si="246"/>
        <v/>
      </c>
      <c r="R3153" t="str">
        <f>IF(TabResults[[#This Row],[Games-Periods-Players]]="","",1)</f>
        <v/>
      </c>
    </row>
    <row r="3154" spans="11:18" hidden="1" x14ac:dyDescent="0.25">
      <c r="K3154" t="str">
        <f>IF(ROW()-ROW($K$4)+1&gt;COUNTA($J$4:$J$5000)*COUNTA(TabPP[Players playing]),"",INDEX($J$4:$J$5000,INT((ROW()-ROW($K$4))/COUNTA(TabPP[Players playing])+1))&amp;"-"&amp;INDEX(TabPP[Players playing],MOD(ROW()-ROW($K$4),COUNTA(TabPP[Players playing]))+1))</f>
        <v>--</v>
      </c>
      <c r="L3154" t="str">
        <f t="shared" si="247"/>
        <v/>
      </c>
      <c r="M3154" t="str">
        <f t="shared" si="248"/>
        <v/>
      </c>
      <c r="N3154" t="str">
        <f t="shared" si="249"/>
        <v/>
      </c>
      <c r="O3154" t="str">
        <f t="array" ref="O3154">IFERROR(INDEX($L$4:$L$5000,_xlfn.AGGREGATE(15,6,IF($L$4:$L$5000&lt;&gt;"",ROW($L$4:$L$5000)-ROW($L$4)+1,NA()),ROWS($O$4:O3154))),"")</f>
        <v/>
      </c>
      <c r="P3154" t="str">
        <f>IF(O3154="","",IF(INDEX(TabPlayer2[Players],MATCH(P3153,TabPlayer2[Players],0)+1)="",$B$4,INDEX(TabPlayer2[Players],MATCH(P3153,TabPlayer2[Players],0)+1)))</f>
        <v/>
      </c>
      <c r="Q3154" t="str">
        <f t="shared" si="246"/>
        <v/>
      </c>
      <c r="R3154" t="str">
        <f>IF(TabResults[[#This Row],[Games-Periods-Players]]="","",1)</f>
        <v/>
      </c>
    </row>
    <row r="3155" spans="11:18" hidden="1" x14ac:dyDescent="0.25">
      <c r="K3155" t="str">
        <f>IF(ROW()-ROW($K$4)+1&gt;COUNTA($J$4:$J$5000)*COUNTA(TabPP[Players playing]),"",INDEX($J$4:$J$5000,INT((ROW()-ROW($K$4))/COUNTA(TabPP[Players playing])+1))&amp;"-"&amp;INDEX(TabPP[Players playing],MOD(ROW()-ROW($K$4),COUNTA(TabPP[Players playing]))+1))</f>
        <v>--</v>
      </c>
      <c r="L3155" t="str">
        <f t="shared" si="247"/>
        <v/>
      </c>
      <c r="M3155" t="str">
        <f t="shared" si="248"/>
        <v/>
      </c>
      <c r="N3155" t="str">
        <f t="shared" si="249"/>
        <v/>
      </c>
      <c r="O3155" t="str">
        <f t="array" ref="O3155">IFERROR(INDEX($L$4:$L$5000,_xlfn.AGGREGATE(15,6,IF($L$4:$L$5000&lt;&gt;"",ROW($L$4:$L$5000)-ROW($L$4)+1,NA()),ROWS($O$4:O3155))),"")</f>
        <v/>
      </c>
      <c r="P3155" t="str">
        <f>IF(O3155="","",IF(INDEX(TabPlayer2[Players],MATCH(P3154,TabPlayer2[Players],0)+1)="",$B$4,INDEX(TabPlayer2[Players],MATCH(P3154,TabPlayer2[Players],0)+1)))</f>
        <v/>
      </c>
      <c r="Q3155" t="str">
        <f t="shared" si="246"/>
        <v/>
      </c>
      <c r="R3155" t="str">
        <f>IF(TabResults[[#This Row],[Games-Periods-Players]]="","",1)</f>
        <v/>
      </c>
    </row>
    <row r="3156" spans="11:18" hidden="1" x14ac:dyDescent="0.25">
      <c r="K3156" t="str">
        <f>IF(ROW()-ROW($K$4)+1&gt;COUNTA($J$4:$J$5000)*COUNTA(TabPP[Players playing]),"",INDEX($J$4:$J$5000,INT((ROW()-ROW($K$4))/COUNTA(TabPP[Players playing])+1))&amp;"-"&amp;INDEX(TabPP[Players playing],MOD(ROW()-ROW($K$4),COUNTA(TabPP[Players playing]))+1))</f>
        <v>--</v>
      </c>
      <c r="L3156" t="str">
        <f t="shared" si="247"/>
        <v/>
      </c>
      <c r="M3156" t="str">
        <f t="shared" si="248"/>
        <v/>
      </c>
      <c r="N3156" t="str">
        <f t="shared" si="249"/>
        <v/>
      </c>
      <c r="O3156" t="str">
        <f t="array" ref="O3156">IFERROR(INDEX($L$4:$L$5000,_xlfn.AGGREGATE(15,6,IF($L$4:$L$5000&lt;&gt;"",ROW($L$4:$L$5000)-ROW($L$4)+1,NA()),ROWS($O$4:O3156))),"")</f>
        <v/>
      </c>
      <c r="P3156" t="str">
        <f>IF(O3156="","",IF(INDEX(TabPlayer2[Players],MATCH(P3155,TabPlayer2[Players],0)+1)="",$B$4,INDEX(TabPlayer2[Players],MATCH(P3155,TabPlayer2[Players],0)+1)))</f>
        <v/>
      </c>
      <c r="Q3156" t="str">
        <f t="shared" si="246"/>
        <v/>
      </c>
      <c r="R3156" t="str">
        <f>IF(TabResults[[#This Row],[Games-Periods-Players]]="","",1)</f>
        <v/>
      </c>
    </row>
    <row r="3157" spans="11:18" hidden="1" x14ac:dyDescent="0.25">
      <c r="K3157" t="str">
        <f>IF(ROW()-ROW($K$4)+1&gt;COUNTA($J$4:$J$5000)*COUNTA(TabPP[Players playing]),"",INDEX($J$4:$J$5000,INT((ROW()-ROW($K$4))/COUNTA(TabPP[Players playing])+1))&amp;"-"&amp;INDEX(TabPP[Players playing],MOD(ROW()-ROW($K$4),COUNTA(TabPP[Players playing]))+1))</f>
        <v>--</v>
      </c>
      <c r="L3157" t="str">
        <f t="shared" si="247"/>
        <v/>
      </c>
      <c r="M3157" t="str">
        <f t="shared" si="248"/>
        <v/>
      </c>
      <c r="N3157" t="str">
        <f t="shared" si="249"/>
        <v/>
      </c>
      <c r="O3157" t="str">
        <f t="array" ref="O3157">IFERROR(INDEX($L$4:$L$5000,_xlfn.AGGREGATE(15,6,IF($L$4:$L$5000&lt;&gt;"",ROW($L$4:$L$5000)-ROW($L$4)+1,NA()),ROWS($O$4:O3157))),"")</f>
        <v/>
      </c>
      <c r="P3157" t="str">
        <f>IF(O3157="","",IF(INDEX(TabPlayer2[Players],MATCH(P3156,TabPlayer2[Players],0)+1)="",$B$4,INDEX(TabPlayer2[Players],MATCH(P3156,TabPlayer2[Players],0)+1)))</f>
        <v/>
      </c>
      <c r="Q3157" t="str">
        <f t="shared" si="246"/>
        <v/>
      </c>
      <c r="R3157" t="str">
        <f>IF(TabResults[[#This Row],[Games-Periods-Players]]="","",1)</f>
        <v/>
      </c>
    </row>
    <row r="3158" spans="11:18" hidden="1" x14ac:dyDescent="0.25">
      <c r="K3158" t="str">
        <f>IF(ROW()-ROW($K$4)+1&gt;COUNTA($J$4:$J$5000)*COUNTA(TabPP[Players playing]),"",INDEX($J$4:$J$5000,INT((ROW()-ROW($K$4))/COUNTA(TabPP[Players playing])+1))&amp;"-"&amp;INDEX(TabPP[Players playing],MOD(ROW()-ROW($K$4),COUNTA(TabPP[Players playing]))+1))</f>
        <v>--</v>
      </c>
      <c r="L3158" t="str">
        <f t="shared" si="247"/>
        <v/>
      </c>
      <c r="M3158" t="str">
        <f t="shared" si="248"/>
        <v/>
      </c>
      <c r="N3158" t="str">
        <f t="shared" si="249"/>
        <v/>
      </c>
      <c r="O3158" t="str">
        <f t="array" ref="O3158">IFERROR(INDEX($L$4:$L$5000,_xlfn.AGGREGATE(15,6,IF($L$4:$L$5000&lt;&gt;"",ROW($L$4:$L$5000)-ROW($L$4)+1,NA()),ROWS($O$4:O3158))),"")</f>
        <v/>
      </c>
      <c r="P3158" t="str">
        <f>IF(O3158="","",IF(INDEX(TabPlayer2[Players],MATCH(P3157,TabPlayer2[Players],0)+1)="",$B$4,INDEX(TabPlayer2[Players],MATCH(P3157,TabPlayer2[Players],0)+1)))</f>
        <v/>
      </c>
      <c r="Q3158" t="str">
        <f t="shared" si="246"/>
        <v/>
      </c>
      <c r="R3158" t="str">
        <f>IF(TabResults[[#This Row],[Games-Periods-Players]]="","",1)</f>
        <v/>
      </c>
    </row>
    <row r="3159" spans="11:18" hidden="1" x14ac:dyDescent="0.25">
      <c r="K3159" t="str">
        <f>IF(ROW()-ROW($K$4)+1&gt;COUNTA($J$4:$J$5000)*COUNTA(TabPP[Players playing]),"",INDEX($J$4:$J$5000,INT((ROW()-ROW($K$4))/COUNTA(TabPP[Players playing])+1))&amp;"-"&amp;INDEX(TabPP[Players playing],MOD(ROW()-ROW($K$4),COUNTA(TabPP[Players playing]))+1))</f>
        <v>--</v>
      </c>
      <c r="L3159" t="str">
        <f t="shared" si="247"/>
        <v/>
      </c>
      <c r="M3159" t="str">
        <f t="shared" si="248"/>
        <v/>
      </c>
      <c r="N3159" t="str">
        <f t="shared" si="249"/>
        <v/>
      </c>
      <c r="O3159" t="str">
        <f t="array" ref="O3159">IFERROR(INDEX($L$4:$L$5000,_xlfn.AGGREGATE(15,6,IF($L$4:$L$5000&lt;&gt;"",ROW($L$4:$L$5000)-ROW($L$4)+1,NA()),ROWS($O$4:O3159))),"")</f>
        <v/>
      </c>
      <c r="P3159" t="str">
        <f>IF(O3159="","",IF(INDEX(TabPlayer2[Players],MATCH(P3158,TabPlayer2[Players],0)+1)="",$B$4,INDEX(TabPlayer2[Players],MATCH(P3158,TabPlayer2[Players],0)+1)))</f>
        <v/>
      </c>
      <c r="Q3159" t="str">
        <f t="shared" si="246"/>
        <v/>
      </c>
      <c r="R3159" t="str">
        <f>IF(TabResults[[#This Row],[Games-Periods-Players]]="","",1)</f>
        <v/>
      </c>
    </row>
    <row r="3160" spans="11:18" hidden="1" x14ac:dyDescent="0.25">
      <c r="K3160" t="str">
        <f>IF(ROW()-ROW($K$4)+1&gt;COUNTA($J$4:$J$5000)*COUNTA(TabPP[Players playing]),"",INDEX($J$4:$J$5000,INT((ROW()-ROW($K$4))/COUNTA(TabPP[Players playing])+1))&amp;"-"&amp;INDEX(TabPP[Players playing],MOD(ROW()-ROW($K$4),COUNTA(TabPP[Players playing]))+1))</f>
        <v>--</v>
      </c>
      <c r="L3160" t="str">
        <f t="shared" si="247"/>
        <v/>
      </c>
      <c r="M3160" t="str">
        <f t="shared" si="248"/>
        <v/>
      </c>
      <c r="N3160" t="str">
        <f t="shared" si="249"/>
        <v/>
      </c>
      <c r="O3160" t="str">
        <f t="array" ref="O3160">IFERROR(INDEX($L$4:$L$5000,_xlfn.AGGREGATE(15,6,IF($L$4:$L$5000&lt;&gt;"",ROW($L$4:$L$5000)-ROW($L$4)+1,NA()),ROWS($O$4:O3160))),"")</f>
        <v/>
      </c>
      <c r="P3160" t="str">
        <f>IF(O3160="","",IF(INDEX(TabPlayer2[Players],MATCH(P3159,TabPlayer2[Players],0)+1)="",$B$4,INDEX(TabPlayer2[Players],MATCH(P3159,TabPlayer2[Players],0)+1)))</f>
        <v/>
      </c>
      <c r="Q3160" t="str">
        <f t="shared" si="246"/>
        <v/>
      </c>
      <c r="R3160" t="str">
        <f>IF(TabResults[[#This Row],[Games-Periods-Players]]="","",1)</f>
        <v/>
      </c>
    </row>
    <row r="3161" spans="11:18" hidden="1" x14ac:dyDescent="0.25">
      <c r="K3161" t="str">
        <f>IF(ROW()-ROW($K$4)+1&gt;COUNTA($J$4:$J$5000)*COUNTA(TabPP[Players playing]),"",INDEX($J$4:$J$5000,INT((ROW()-ROW($K$4))/COUNTA(TabPP[Players playing])+1))&amp;"-"&amp;INDEX(TabPP[Players playing],MOD(ROW()-ROW($K$4),COUNTA(TabPP[Players playing]))+1))</f>
        <v>--</v>
      </c>
      <c r="L3161" t="str">
        <f t="shared" si="247"/>
        <v/>
      </c>
      <c r="M3161" t="str">
        <f t="shared" si="248"/>
        <v/>
      </c>
      <c r="N3161" t="str">
        <f t="shared" si="249"/>
        <v/>
      </c>
      <c r="O3161" t="str">
        <f t="array" ref="O3161">IFERROR(INDEX($L$4:$L$5000,_xlfn.AGGREGATE(15,6,IF($L$4:$L$5000&lt;&gt;"",ROW($L$4:$L$5000)-ROW($L$4)+1,NA()),ROWS($O$4:O3161))),"")</f>
        <v/>
      </c>
      <c r="P3161" t="str">
        <f>IF(O3161="","",IF(INDEX(TabPlayer2[Players],MATCH(P3160,TabPlayer2[Players],0)+1)="",$B$4,INDEX(TabPlayer2[Players],MATCH(P3160,TabPlayer2[Players],0)+1)))</f>
        <v/>
      </c>
      <c r="Q3161" t="str">
        <f t="shared" si="246"/>
        <v/>
      </c>
      <c r="R3161" t="str">
        <f>IF(TabResults[[#This Row],[Games-Periods-Players]]="","",1)</f>
        <v/>
      </c>
    </row>
    <row r="3162" spans="11:18" hidden="1" x14ac:dyDescent="0.25">
      <c r="K3162" t="str">
        <f>IF(ROW()-ROW($K$4)+1&gt;COUNTA($J$4:$J$5000)*COUNTA(TabPP[Players playing]),"",INDEX($J$4:$J$5000,INT((ROW()-ROW($K$4))/COUNTA(TabPP[Players playing])+1))&amp;"-"&amp;INDEX(TabPP[Players playing],MOD(ROW()-ROW($K$4),COUNTA(TabPP[Players playing]))+1))</f>
        <v>--</v>
      </c>
      <c r="L3162" t="str">
        <f t="shared" si="247"/>
        <v/>
      </c>
      <c r="M3162" t="str">
        <f t="shared" si="248"/>
        <v/>
      </c>
      <c r="N3162" t="str">
        <f t="shared" si="249"/>
        <v/>
      </c>
      <c r="O3162" t="str">
        <f t="array" ref="O3162">IFERROR(INDEX($L$4:$L$5000,_xlfn.AGGREGATE(15,6,IF($L$4:$L$5000&lt;&gt;"",ROW($L$4:$L$5000)-ROW($L$4)+1,NA()),ROWS($O$4:O3162))),"")</f>
        <v/>
      </c>
      <c r="P3162" t="str">
        <f>IF(O3162="","",IF(INDEX(TabPlayer2[Players],MATCH(P3161,TabPlayer2[Players],0)+1)="",$B$4,INDEX(TabPlayer2[Players],MATCH(P3161,TabPlayer2[Players],0)+1)))</f>
        <v/>
      </c>
      <c r="Q3162" t="str">
        <f t="shared" si="246"/>
        <v/>
      </c>
      <c r="R3162" t="str">
        <f>IF(TabResults[[#This Row],[Games-Periods-Players]]="","",1)</f>
        <v/>
      </c>
    </row>
    <row r="3163" spans="11:18" hidden="1" x14ac:dyDescent="0.25">
      <c r="K3163" t="str">
        <f>IF(ROW()-ROW($K$4)+1&gt;COUNTA($J$4:$J$5000)*COUNTA(TabPP[Players playing]),"",INDEX($J$4:$J$5000,INT((ROW()-ROW($K$4))/COUNTA(TabPP[Players playing])+1))&amp;"-"&amp;INDEX(TabPP[Players playing],MOD(ROW()-ROW($K$4),COUNTA(TabPP[Players playing]))+1))</f>
        <v>--</v>
      </c>
      <c r="L3163" t="str">
        <f t="shared" si="247"/>
        <v/>
      </c>
      <c r="M3163" t="str">
        <f t="shared" si="248"/>
        <v/>
      </c>
      <c r="N3163" t="str">
        <f t="shared" si="249"/>
        <v/>
      </c>
      <c r="O3163" t="str">
        <f t="array" ref="O3163">IFERROR(INDEX($L$4:$L$5000,_xlfn.AGGREGATE(15,6,IF($L$4:$L$5000&lt;&gt;"",ROW($L$4:$L$5000)-ROW($L$4)+1,NA()),ROWS($O$4:O3163))),"")</f>
        <v/>
      </c>
      <c r="P3163" t="str">
        <f>IF(O3163="","",IF(INDEX(TabPlayer2[Players],MATCH(P3162,TabPlayer2[Players],0)+1)="",$B$4,INDEX(TabPlayer2[Players],MATCH(P3162,TabPlayer2[Players],0)+1)))</f>
        <v/>
      </c>
      <c r="Q3163" t="str">
        <f t="shared" si="246"/>
        <v/>
      </c>
      <c r="R3163" t="str">
        <f>IF(TabResults[[#This Row],[Games-Periods-Players]]="","",1)</f>
        <v/>
      </c>
    </row>
    <row r="3164" spans="11:18" hidden="1" x14ac:dyDescent="0.25">
      <c r="K3164" t="str">
        <f>IF(ROW()-ROW($K$4)+1&gt;COUNTA($J$4:$J$5000)*COUNTA(TabPP[Players playing]),"",INDEX($J$4:$J$5000,INT((ROW()-ROW($K$4))/COUNTA(TabPP[Players playing])+1))&amp;"-"&amp;INDEX(TabPP[Players playing],MOD(ROW()-ROW($K$4),COUNTA(TabPP[Players playing]))+1))</f>
        <v>--PP1</v>
      </c>
      <c r="L3164" t="str">
        <f t="shared" si="247"/>
        <v/>
      </c>
      <c r="M3164" t="str">
        <f t="shared" si="248"/>
        <v/>
      </c>
      <c r="N3164" t="str">
        <f t="shared" si="249"/>
        <v/>
      </c>
      <c r="O3164" t="str">
        <f t="array" ref="O3164">IFERROR(INDEX($L$4:$L$5000,_xlfn.AGGREGATE(15,6,IF($L$4:$L$5000&lt;&gt;"",ROW($L$4:$L$5000)-ROW($L$4)+1,NA()),ROWS($O$4:O3164))),"")</f>
        <v/>
      </c>
      <c r="P3164" t="str">
        <f>IF(O3164="","",IF(INDEX(TabPlayer2[Players],MATCH(P3163,TabPlayer2[Players],0)+1)="",$B$4,INDEX(TabPlayer2[Players],MATCH(P3163,TabPlayer2[Players],0)+1)))</f>
        <v/>
      </c>
      <c r="Q3164" t="str">
        <f t="shared" si="246"/>
        <v/>
      </c>
      <c r="R3164" t="str">
        <f>IF(TabResults[[#This Row],[Games-Periods-Players]]="","",1)</f>
        <v/>
      </c>
    </row>
    <row r="3165" spans="11:18" hidden="1" x14ac:dyDescent="0.25">
      <c r="K3165" t="str">
        <f>IF(ROW()-ROW($K$4)+1&gt;COUNTA($J$4:$J$5000)*COUNTA(TabPP[Players playing]),"",INDEX($J$4:$J$5000,INT((ROW()-ROW($K$4))/COUNTA(TabPP[Players playing])+1))&amp;"-"&amp;INDEX(TabPP[Players playing],MOD(ROW()-ROW($K$4),COUNTA(TabPP[Players playing]))+1))</f>
        <v>--PP2</v>
      </c>
      <c r="L3165" t="str">
        <f t="shared" si="247"/>
        <v/>
      </c>
      <c r="M3165" t="str">
        <f t="shared" si="248"/>
        <v/>
      </c>
      <c r="N3165" t="str">
        <f t="shared" si="249"/>
        <v/>
      </c>
      <c r="O3165" t="str">
        <f t="array" ref="O3165">IFERROR(INDEX($L$4:$L$5000,_xlfn.AGGREGATE(15,6,IF($L$4:$L$5000&lt;&gt;"",ROW($L$4:$L$5000)-ROW($L$4)+1,NA()),ROWS($O$4:O3165))),"")</f>
        <v/>
      </c>
      <c r="P3165" t="str">
        <f>IF(O3165="","",IF(INDEX(TabPlayer2[Players],MATCH(P3164,TabPlayer2[Players],0)+1)="",$B$4,INDEX(TabPlayer2[Players],MATCH(P3164,TabPlayer2[Players],0)+1)))</f>
        <v/>
      </c>
      <c r="Q3165" t="str">
        <f t="shared" si="246"/>
        <v/>
      </c>
      <c r="R3165" t="str">
        <f>IF(TabResults[[#This Row],[Games-Periods-Players]]="","",1)</f>
        <v/>
      </c>
    </row>
    <row r="3166" spans="11:18" hidden="1" x14ac:dyDescent="0.25">
      <c r="K3166" t="str">
        <f>IF(ROW()-ROW($K$4)+1&gt;COUNTA($J$4:$J$5000)*COUNTA(TabPP[Players playing]),"",INDEX($J$4:$J$5000,INT((ROW()-ROW($K$4))/COUNTA(TabPP[Players playing])+1))&amp;"-"&amp;INDEX(TabPP[Players playing],MOD(ROW()-ROW($K$4),COUNTA(TabPP[Players playing]))+1))</f>
        <v>--PP3</v>
      </c>
      <c r="L3166" t="str">
        <f t="shared" si="247"/>
        <v/>
      </c>
      <c r="M3166" t="str">
        <f t="shared" si="248"/>
        <v/>
      </c>
      <c r="N3166" t="str">
        <f t="shared" si="249"/>
        <v/>
      </c>
      <c r="O3166" t="str">
        <f t="array" ref="O3166">IFERROR(INDEX($L$4:$L$5000,_xlfn.AGGREGATE(15,6,IF($L$4:$L$5000&lt;&gt;"",ROW($L$4:$L$5000)-ROW($L$4)+1,NA()),ROWS($O$4:O3166))),"")</f>
        <v/>
      </c>
      <c r="P3166" t="str">
        <f>IF(O3166="","",IF(INDEX(TabPlayer2[Players],MATCH(P3165,TabPlayer2[Players],0)+1)="",$B$4,INDEX(TabPlayer2[Players],MATCH(P3165,TabPlayer2[Players],0)+1)))</f>
        <v/>
      </c>
      <c r="Q3166" t="str">
        <f t="shared" si="246"/>
        <v/>
      </c>
      <c r="R3166" t="str">
        <f>IF(TabResults[[#This Row],[Games-Periods-Players]]="","",1)</f>
        <v/>
      </c>
    </row>
    <row r="3167" spans="11:18" hidden="1" x14ac:dyDescent="0.25">
      <c r="K3167" t="str">
        <f>IF(ROW()-ROW($K$4)+1&gt;COUNTA($J$4:$J$5000)*COUNTA(TabPP[Players playing]),"",INDEX($J$4:$J$5000,INT((ROW()-ROW($K$4))/COUNTA(TabPP[Players playing])+1))&amp;"-"&amp;INDEX(TabPP[Players playing],MOD(ROW()-ROW($K$4),COUNTA(TabPP[Players playing]))+1))</f>
        <v>--PP4</v>
      </c>
      <c r="L3167" t="str">
        <f t="shared" si="247"/>
        <v/>
      </c>
      <c r="M3167" t="str">
        <f t="shared" si="248"/>
        <v/>
      </c>
      <c r="N3167" t="str">
        <f t="shared" si="249"/>
        <v/>
      </c>
      <c r="O3167" t="str">
        <f t="array" ref="O3167">IFERROR(INDEX($L$4:$L$5000,_xlfn.AGGREGATE(15,6,IF($L$4:$L$5000&lt;&gt;"",ROW($L$4:$L$5000)-ROW($L$4)+1,NA()),ROWS($O$4:O3167))),"")</f>
        <v/>
      </c>
      <c r="P3167" t="str">
        <f>IF(O3167="","",IF(INDEX(TabPlayer2[Players],MATCH(P3166,TabPlayer2[Players],0)+1)="",$B$4,INDEX(TabPlayer2[Players],MATCH(P3166,TabPlayer2[Players],0)+1)))</f>
        <v/>
      </c>
      <c r="Q3167" t="str">
        <f t="shared" si="246"/>
        <v/>
      </c>
      <c r="R3167" t="str">
        <f>IF(TabResults[[#This Row],[Games-Periods-Players]]="","",1)</f>
        <v/>
      </c>
    </row>
    <row r="3168" spans="11:18" hidden="1" x14ac:dyDescent="0.25">
      <c r="K3168" t="str">
        <f>IF(ROW()-ROW($K$4)+1&gt;COUNTA($J$4:$J$5000)*COUNTA(TabPP[Players playing]),"",INDEX($J$4:$J$5000,INT((ROW()-ROW($K$4))/COUNTA(TabPP[Players playing])+1))&amp;"-"&amp;INDEX(TabPP[Players playing],MOD(ROW()-ROW($K$4),COUNTA(TabPP[Players playing]))+1))</f>
        <v>--PP5</v>
      </c>
      <c r="L3168" t="str">
        <f t="shared" si="247"/>
        <v/>
      </c>
      <c r="M3168" t="str">
        <f t="shared" si="248"/>
        <v/>
      </c>
      <c r="N3168" t="str">
        <f t="shared" si="249"/>
        <v/>
      </c>
      <c r="O3168" t="str">
        <f t="array" ref="O3168">IFERROR(INDEX($L$4:$L$5000,_xlfn.AGGREGATE(15,6,IF($L$4:$L$5000&lt;&gt;"",ROW($L$4:$L$5000)-ROW($L$4)+1,NA()),ROWS($O$4:O3168))),"")</f>
        <v/>
      </c>
      <c r="P3168" t="str">
        <f>IF(O3168="","",IF(INDEX(TabPlayer2[Players],MATCH(P3167,TabPlayer2[Players],0)+1)="",$B$4,INDEX(TabPlayer2[Players],MATCH(P3167,TabPlayer2[Players],0)+1)))</f>
        <v/>
      </c>
      <c r="Q3168" t="str">
        <f t="shared" si="246"/>
        <v/>
      </c>
      <c r="R3168" t="str">
        <f>IF(TabResults[[#This Row],[Games-Periods-Players]]="","",1)</f>
        <v/>
      </c>
    </row>
    <row r="3169" spans="11:18" hidden="1" x14ac:dyDescent="0.25">
      <c r="K3169" t="str">
        <f>IF(ROW()-ROW($K$4)+1&gt;COUNTA($J$4:$J$5000)*COUNTA(TabPP[Players playing]),"",INDEX($J$4:$J$5000,INT((ROW()-ROW($K$4))/COUNTA(TabPP[Players playing])+1))&amp;"-"&amp;INDEX(TabPP[Players playing],MOD(ROW()-ROW($K$4),COUNTA(TabPP[Players playing]))+1))</f>
        <v>--</v>
      </c>
      <c r="L3169" t="str">
        <f t="shared" si="247"/>
        <v/>
      </c>
      <c r="M3169" t="str">
        <f t="shared" si="248"/>
        <v/>
      </c>
      <c r="N3169" t="str">
        <f t="shared" si="249"/>
        <v/>
      </c>
      <c r="O3169" t="str">
        <f t="array" ref="O3169">IFERROR(INDEX($L$4:$L$5000,_xlfn.AGGREGATE(15,6,IF($L$4:$L$5000&lt;&gt;"",ROW($L$4:$L$5000)-ROW($L$4)+1,NA()),ROWS($O$4:O3169))),"")</f>
        <v/>
      </c>
      <c r="P3169" t="str">
        <f>IF(O3169="","",IF(INDEX(TabPlayer2[Players],MATCH(P3168,TabPlayer2[Players],0)+1)="",$B$4,INDEX(TabPlayer2[Players],MATCH(P3168,TabPlayer2[Players],0)+1)))</f>
        <v/>
      </c>
      <c r="Q3169" t="str">
        <f t="shared" si="246"/>
        <v/>
      </c>
      <c r="R3169" t="str">
        <f>IF(TabResults[[#This Row],[Games-Periods-Players]]="","",1)</f>
        <v/>
      </c>
    </row>
    <row r="3170" spans="11:18" hidden="1" x14ac:dyDescent="0.25">
      <c r="K3170" t="str">
        <f>IF(ROW()-ROW($K$4)+1&gt;COUNTA($J$4:$J$5000)*COUNTA(TabPP[Players playing]),"",INDEX($J$4:$J$5000,INT((ROW()-ROW($K$4))/COUNTA(TabPP[Players playing])+1))&amp;"-"&amp;INDEX(TabPP[Players playing],MOD(ROW()-ROW($K$4),COUNTA(TabPP[Players playing]))+1))</f>
        <v>--</v>
      </c>
      <c r="L3170" t="str">
        <f t="shared" si="247"/>
        <v/>
      </c>
      <c r="M3170" t="str">
        <f t="shared" si="248"/>
        <v/>
      </c>
      <c r="N3170" t="str">
        <f t="shared" si="249"/>
        <v/>
      </c>
      <c r="O3170" t="str">
        <f t="array" ref="O3170">IFERROR(INDEX($L$4:$L$5000,_xlfn.AGGREGATE(15,6,IF($L$4:$L$5000&lt;&gt;"",ROW($L$4:$L$5000)-ROW($L$4)+1,NA()),ROWS($O$4:O3170))),"")</f>
        <v/>
      </c>
      <c r="P3170" t="str">
        <f>IF(O3170="","",IF(INDEX(TabPlayer2[Players],MATCH(P3169,TabPlayer2[Players],0)+1)="",$B$4,INDEX(TabPlayer2[Players],MATCH(P3169,TabPlayer2[Players],0)+1)))</f>
        <v/>
      </c>
      <c r="Q3170" t="str">
        <f t="shared" si="246"/>
        <v/>
      </c>
      <c r="R3170" t="str">
        <f>IF(TabResults[[#This Row],[Games-Periods-Players]]="","",1)</f>
        <v/>
      </c>
    </row>
    <row r="3171" spans="11:18" hidden="1" x14ac:dyDescent="0.25">
      <c r="K3171" t="str">
        <f>IF(ROW()-ROW($K$4)+1&gt;COUNTA($J$4:$J$5000)*COUNTA(TabPP[Players playing]),"",INDEX($J$4:$J$5000,INT((ROW()-ROW($K$4))/COUNTA(TabPP[Players playing])+1))&amp;"-"&amp;INDEX(TabPP[Players playing],MOD(ROW()-ROW($K$4),COUNTA(TabPP[Players playing]))+1))</f>
        <v>--</v>
      </c>
      <c r="L3171" t="str">
        <f t="shared" si="247"/>
        <v/>
      </c>
      <c r="M3171" t="str">
        <f t="shared" si="248"/>
        <v/>
      </c>
      <c r="N3171" t="str">
        <f t="shared" si="249"/>
        <v/>
      </c>
      <c r="O3171" t="str">
        <f t="array" ref="O3171">IFERROR(INDEX($L$4:$L$5000,_xlfn.AGGREGATE(15,6,IF($L$4:$L$5000&lt;&gt;"",ROW($L$4:$L$5000)-ROW($L$4)+1,NA()),ROWS($O$4:O3171))),"")</f>
        <v/>
      </c>
      <c r="P3171" t="str">
        <f>IF(O3171="","",IF(INDEX(TabPlayer2[Players],MATCH(P3170,TabPlayer2[Players],0)+1)="",$B$4,INDEX(TabPlayer2[Players],MATCH(P3170,TabPlayer2[Players],0)+1)))</f>
        <v/>
      </c>
      <c r="Q3171" t="str">
        <f t="shared" si="246"/>
        <v/>
      </c>
      <c r="R3171" t="str">
        <f>IF(TabResults[[#This Row],[Games-Periods-Players]]="","",1)</f>
        <v/>
      </c>
    </row>
    <row r="3172" spans="11:18" hidden="1" x14ac:dyDescent="0.25">
      <c r="K3172" t="str">
        <f>IF(ROW()-ROW($K$4)+1&gt;COUNTA($J$4:$J$5000)*COUNTA(TabPP[Players playing]),"",INDEX($J$4:$J$5000,INT((ROW()-ROW($K$4))/COUNTA(TabPP[Players playing])+1))&amp;"-"&amp;INDEX(TabPP[Players playing],MOD(ROW()-ROW($K$4),COUNTA(TabPP[Players playing]))+1))</f>
        <v>--</v>
      </c>
      <c r="L3172" t="str">
        <f t="shared" si="247"/>
        <v/>
      </c>
      <c r="M3172" t="str">
        <f t="shared" si="248"/>
        <v/>
      </c>
      <c r="N3172" t="str">
        <f t="shared" si="249"/>
        <v/>
      </c>
      <c r="O3172" t="str">
        <f t="array" ref="O3172">IFERROR(INDEX($L$4:$L$5000,_xlfn.AGGREGATE(15,6,IF($L$4:$L$5000&lt;&gt;"",ROW($L$4:$L$5000)-ROW($L$4)+1,NA()),ROWS($O$4:O3172))),"")</f>
        <v/>
      </c>
      <c r="P3172" t="str">
        <f>IF(O3172="","",IF(INDEX(TabPlayer2[Players],MATCH(P3171,TabPlayer2[Players],0)+1)="",$B$4,INDEX(TabPlayer2[Players],MATCH(P3171,TabPlayer2[Players],0)+1)))</f>
        <v/>
      </c>
      <c r="Q3172" t="str">
        <f t="shared" si="246"/>
        <v/>
      </c>
      <c r="R3172" t="str">
        <f>IF(TabResults[[#This Row],[Games-Periods-Players]]="","",1)</f>
        <v/>
      </c>
    </row>
    <row r="3173" spans="11:18" hidden="1" x14ac:dyDescent="0.25">
      <c r="K3173" t="str">
        <f>IF(ROW()-ROW($K$4)+1&gt;COUNTA($J$4:$J$5000)*COUNTA(TabPP[Players playing]),"",INDEX($J$4:$J$5000,INT((ROW()-ROW($K$4))/COUNTA(TabPP[Players playing])+1))&amp;"-"&amp;INDEX(TabPP[Players playing],MOD(ROW()-ROW($K$4),COUNTA(TabPP[Players playing]))+1))</f>
        <v>--</v>
      </c>
      <c r="L3173" t="str">
        <f t="shared" si="247"/>
        <v/>
      </c>
      <c r="M3173" t="str">
        <f t="shared" si="248"/>
        <v/>
      </c>
      <c r="N3173" t="str">
        <f t="shared" si="249"/>
        <v/>
      </c>
      <c r="O3173" t="str">
        <f t="array" ref="O3173">IFERROR(INDEX($L$4:$L$5000,_xlfn.AGGREGATE(15,6,IF($L$4:$L$5000&lt;&gt;"",ROW($L$4:$L$5000)-ROW($L$4)+1,NA()),ROWS($O$4:O3173))),"")</f>
        <v/>
      </c>
      <c r="P3173" t="str">
        <f>IF(O3173="","",IF(INDEX(TabPlayer2[Players],MATCH(P3172,TabPlayer2[Players],0)+1)="",$B$4,INDEX(TabPlayer2[Players],MATCH(P3172,TabPlayer2[Players],0)+1)))</f>
        <v/>
      </c>
      <c r="Q3173" t="str">
        <f t="shared" si="246"/>
        <v/>
      </c>
      <c r="R3173" t="str">
        <f>IF(TabResults[[#This Row],[Games-Periods-Players]]="","",1)</f>
        <v/>
      </c>
    </row>
    <row r="3174" spans="11:18" hidden="1" x14ac:dyDescent="0.25">
      <c r="K3174" t="str">
        <f>IF(ROW()-ROW($K$4)+1&gt;COUNTA($J$4:$J$5000)*COUNTA(TabPP[Players playing]),"",INDEX($J$4:$J$5000,INT((ROW()-ROW($K$4))/COUNTA(TabPP[Players playing])+1))&amp;"-"&amp;INDEX(TabPP[Players playing],MOD(ROW()-ROW($K$4),COUNTA(TabPP[Players playing]))+1))</f>
        <v>--</v>
      </c>
      <c r="L3174" t="str">
        <f t="shared" si="247"/>
        <v/>
      </c>
      <c r="M3174" t="str">
        <f t="shared" si="248"/>
        <v/>
      </c>
      <c r="N3174" t="str">
        <f t="shared" si="249"/>
        <v/>
      </c>
      <c r="O3174" t="str">
        <f t="array" ref="O3174">IFERROR(INDEX($L$4:$L$5000,_xlfn.AGGREGATE(15,6,IF($L$4:$L$5000&lt;&gt;"",ROW($L$4:$L$5000)-ROW($L$4)+1,NA()),ROWS($O$4:O3174))),"")</f>
        <v/>
      </c>
      <c r="P3174" t="str">
        <f>IF(O3174="","",IF(INDEX(TabPlayer2[Players],MATCH(P3173,TabPlayer2[Players],0)+1)="",$B$4,INDEX(TabPlayer2[Players],MATCH(P3173,TabPlayer2[Players],0)+1)))</f>
        <v/>
      </c>
      <c r="Q3174" t="str">
        <f t="shared" si="246"/>
        <v/>
      </c>
      <c r="R3174" t="str">
        <f>IF(TabResults[[#This Row],[Games-Periods-Players]]="","",1)</f>
        <v/>
      </c>
    </row>
    <row r="3175" spans="11:18" hidden="1" x14ac:dyDescent="0.25">
      <c r="K3175" t="str">
        <f>IF(ROW()-ROW($K$4)+1&gt;COUNTA($J$4:$J$5000)*COUNTA(TabPP[Players playing]),"",INDEX($J$4:$J$5000,INT((ROW()-ROW($K$4))/COUNTA(TabPP[Players playing])+1))&amp;"-"&amp;INDEX(TabPP[Players playing],MOD(ROW()-ROW($K$4),COUNTA(TabPP[Players playing]))+1))</f>
        <v>--</v>
      </c>
      <c r="L3175" t="str">
        <f t="shared" si="247"/>
        <v/>
      </c>
      <c r="M3175" t="str">
        <f t="shared" si="248"/>
        <v/>
      </c>
      <c r="N3175" t="str">
        <f t="shared" si="249"/>
        <v/>
      </c>
      <c r="O3175" t="str">
        <f t="array" ref="O3175">IFERROR(INDEX($L$4:$L$5000,_xlfn.AGGREGATE(15,6,IF($L$4:$L$5000&lt;&gt;"",ROW($L$4:$L$5000)-ROW($L$4)+1,NA()),ROWS($O$4:O3175))),"")</f>
        <v/>
      </c>
      <c r="P3175" t="str">
        <f>IF(O3175="","",IF(INDEX(TabPlayer2[Players],MATCH(P3174,TabPlayer2[Players],0)+1)="",$B$4,INDEX(TabPlayer2[Players],MATCH(P3174,TabPlayer2[Players],0)+1)))</f>
        <v/>
      </c>
      <c r="Q3175" t="str">
        <f t="shared" si="246"/>
        <v/>
      </c>
      <c r="R3175" t="str">
        <f>IF(TabResults[[#This Row],[Games-Periods-Players]]="","",1)</f>
        <v/>
      </c>
    </row>
    <row r="3176" spans="11:18" hidden="1" x14ac:dyDescent="0.25">
      <c r="K3176" t="str">
        <f>IF(ROW()-ROW($K$4)+1&gt;COUNTA($J$4:$J$5000)*COUNTA(TabPP[Players playing]),"",INDEX($J$4:$J$5000,INT((ROW()-ROW($K$4))/COUNTA(TabPP[Players playing])+1))&amp;"-"&amp;INDEX(TabPP[Players playing],MOD(ROW()-ROW($K$4),COUNTA(TabPP[Players playing]))+1))</f>
        <v>--</v>
      </c>
      <c r="L3176" t="str">
        <f t="shared" si="247"/>
        <v/>
      </c>
      <c r="M3176" t="str">
        <f t="shared" si="248"/>
        <v/>
      </c>
      <c r="N3176" t="str">
        <f t="shared" si="249"/>
        <v/>
      </c>
      <c r="O3176" t="str">
        <f t="array" ref="O3176">IFERROR(INDEX($L$4:$L$5000,_xlfn.AGGREGATE(15,6,IF($L$4:$L$5000&lt;&gt;"",ROW($L$4:$L$5000)-ROW($L$4)+1,NA()),ROWS($O$4:O3176))),"")</f>
        <v/>
      </c>
      <c r="P3176" t="str">
        <f>IF(O3176="","",IF(INDEX(TabPlayer2[Players],MATCH(P3175,TabPlayer2[Players],0)+1)="",$B$4,INDEX(TabPlayer2[Players],MATCH(P3175,TabPlayer2[Players],0)+1)))</f>
        <v/>
      </c>
      <c r="Q3176" t="str">
        <f t="shared" si="246"/>
        <v/>
      </c>
      <c r="R3176" t="str">
        <f>IF(TabResults[[#This Row],[Games-Periods-Players]]="","",1)</f>
        <v/>
      </c>
    </row>
    <row r="3177" spans="11:18" hidden="1" x14ac:dyDescent="0.25">
      <c r="K3177" t="str">
        <f>IF(ROW()-ROW($K$4)+1&gt;COUNTA($J$4:$J$5000)*COUNTA(TabPP[Players playing]),"",INDEX($J$4:$J$5000,INT((ROW()-ROW($K$4))/COUNTA(TabPP[Players playing])+1))&amp;"-"&amp;INDEX(TabPP[Players playing],MOD(ROW()-ROW($K$4),COUNTA(TabPP[Players playing]))+1))</f>
        <v>--</v>
      </c>
      <c r="L3177" t="str">
        <f t="shared" si="247"/>
        <v/>
      </c>
      <c r="M3177" t="str">
        <f t="shared" si="248"/>
        <v/>
      </c>
      <c r="N3177" t="str">
        <f t="shared" si="249"/>
        <v/>
      </c>
      <c r="O3177" t="str">
        <f t="array" ref="O3177">IFERROR(INDEX($L$4:$L$5000,_xlfn.AGGREGATE(15,6,IF($L$4:$L$5000&lt;&gt;"",ROW($L$4:$L$5000)-ROW($L$4)+1,NA()),ROWS($O$4:O3177))),"")</f>
        <v/>
      </c>
      <c r="P3177" t="str">
        <f>IF(O3177="","",IF(INDEX(TabPlayer2[Players],MATCH(P3176,TabPlayer2[Players],0)+1)="",$B$4,INDEX(TabPlayer2[Players],MATCH(P3176,TabPlayer2[Players],0)+1)))</f>
        <v/>
      </c>
      <c r="Q3177" t="str">
        <f t="shared" si="246"/>
        <v/>
      </c>
      <c r="R3177" t="str">
        <f>IF(TabResults[[#This Row],[Games-Periods-Players]]="","",1)</f>
        <v/>
      </c>
    </row>
    <row r="3178" spans="11:18" hidden="1" x14ac:dyDescent="0.25">
      <c r="K3178" t="str">
        <f>IF(ROW()-ROW($K$4)+1&gt;COUNTA($J$4:$J$5000)*COUNTA(TabPP[Players playing]),"",INDEX($J$4:$J$5000,INT((ROW()-ROW($K$4))/COUNTA(TabPP[Players playing])+1))&amp;"-"&amp;INDEX(TabPP[Players playing],MOD(ROW()-ROW($K$4),COUNTA(TabPP[Players playing]))+1))</f>
        <v>--</v>
      </c>
      <c r="L3178" t="str">
        <f t="shared" si="247"/>
        <v/>
      </c>
      <c r="M3178" t="str">
        <f t="shared" si="248"/>
        <v/>
      </c>
      <c r="N3178" t="str">
        <f t="shared" si="249"/>
        <v/>
      </c>
      <c r="O3178" t="str">
        <f t="array" ref="O3178">IFERROR(INDEX($L$4:$L$5000,_xlfn.AGGREGATE(15,6,IF($L$4:$L$5000&lt;&gt;"",ROW($L$4:$L$5000)-ROW($L$4)+1,NA()),ROWS($O$4:O3178))),"")</f>
        <v/>
      </c>
      <c r="P3178" t="str">
        <f>IF(O3178="","",IF(INDEX(TabPlayer2[Players],MATCH(P3177,TabPlayer2[Players],0)+1)="",$B$4,INDEX(TabPlayer2[Players],MATCH(P3177,TabPlayer2[Players],0)+1)))</f>
        <v/>
      </c>
      <c r="Q3178" t="str">
        <f t="shared" si="246"/>
        <v/>
      </c>
      <c r="R3178" t="str">
        <f>IF(TabResults[[#This Row],[Games-Periods-Players]]="","",1)</f>
        <v/>
      </c>
    </row>
    <row r="3179" spans="11:18" hidden="1" x14ac:dyDescent="0.25">
      <c r="K3179" t="str">
        <f>IF(ROW()-ROW($K$4)+1&gt;COUNTA($J$4:$J$5000)*COUNTA(TabPP[Players playing]),"",INDEX($J$4:$J$5000,INT((ROW()-ROW($K$4))/COUNTA(TabPP[Players playing])+1))&amp;"-"&amp;INDEX(TabPP[Players playing],MOD(ROW()-ROW($K$4),COUNTA(TabPP[Players playing]))+1))</f>
        <v>--</v>
      </c>
      <c r="L3179" t="str">
        <f t="shared" si="247"/>
        <v/>
      </c>
      <c r="M3179" t="str">
        <f t="shared" si="248"/>
        <v/>
      </c>
      <c r="N3179" t="str">
        <f t="shared" si="249"/>
        <v/>
      </c>
      <c r="O3179" t="str">
        <f t="array" ref="O3179">IFERROR(INDEX($L$4:$L$5000,_xlfn.AGGREGATE(15,6,IF($L$4:$L$5000&lt;&gt;"",ROW($L$4:$L$5000)-ROW($L$4)+1,NA()),ROWS($O$4:O3179))),"")</f>
        <v/>
      </c>
      <c r="P3179" t="str">
        <f>IF(O3179="","",IF(INDEX(TabPlayer2[Players],MATCH(P3178,TabPlayer2[Players],0)+1)="",$B$4,INDEX(TabPlayer2[Players],MATCH(P3178,TabPlayer2[Players],0)+1)))</f>
        <v/>
      </c>
      <c r="Q3179" t="str">
        <f t="shared" si="246"/>
        <v/>
      </c>
      <c r="R3179" t="str">
        <f>IF(TabResults[[#This Row],[Games-Periods-Players]]="","",1)</f>
        <v/>
      </c>
    </row>
    <row r="3180" spans="11:18" hidden="1" x14ac:dyDescent="0.25">
      <c r="K3180" t="str">
        <f>IF(ROW()-ROW($K$4)+1&gt;COUNTA($J$4:$J$5000)*COUNTA(TabPP[Players playing]),"",INDEX($J$4:$J$5000,INT((ROW()-ROW($K$4))/COUNTA(TabPP[Players playing])+1))&amp;"-"&amp;INDEX(TabPP[Players playing],MOD(ROW()-ROW($K$4),COUNTA(TabPP[Players playing]))+1))</f>
        <v>--</v>
      </c>
      <c r="L3180" t="str">
        <f t="shared" si="247"/>
        <v/>
      </c>
      <c r="M3180" t="str">
        <f t="shared" si="248"/>
        <v/>
      </c>
      <c r="N3180" t="str">
        <f t="shared" si="249"/>
        <v/>
      </c>
      <c r="O3180" t="str">
        <f t="array" ref="O3180">IFERROR(INDEX($L$4:$L$5000,_xlfn.AGGREGATE(15,6,IF($L$4:$L$5000&lt;&gt;"",ROW($L$4:$L$5000)-ROW($L$4)+1,NA()),ROWS($O$4:O3180))),"")</f>
        <v/>
      </c>
      <c r="P3180" t="str">
        <f>IF(O3180="","",IF(INDEX(TabPlayer2[Players],MATCH(P3179,TabPlayer2[Players],0)+1)="",$B$4,INDEX(TabPlayer2[Players],MATCH(P3179,TabPlayer2[Players],0)+1)))</f>
        <v/>
      </c>
      <c r="Q3180" t="str">
        <f t="shared" si="246"/>
        <v/>
      </c>
      <c r="R3180" t="str">
        <f>IF(TabResults[[#This Row],[Games-Periods-Players]]="","",1)</f>
        <v/>
      </c>
    </row>
    <row r="3181" spans="11:18" hidden="1" x14ac:dyDescent="0.25">
      <c r="K3181" t="str">
        <f>IF(ROW()-ROW($K$4)+1&gt;COUNTA($J$4:$J$5000)*COUNTA(TabPP[Players playing]),"",INDEX($J$4:$J$5000,INT((ROW()-ROW($K$4))/COUNTA(TabPP[Players playing])+1))&amp;"-"&amp;INDEX(TabPP[Players playing],MOD(ROW()-ROW($K$4),COUNTA(TabPP[Players playing]))+1))</f>
        <v>--</v>
      </c>
      <c r="L3181" t="str">
        <f t="shared" si="247"/>
        <v/>
      </c>
      <c r="M3181" t="str">
        <f t="shared" si="248"/>
        <v/>
      </c>
      <c r="N3181" t="str">
        <f t="shared" si="249"/>
        <v/>
      </c>
      <c r="O3181" t="str">
        <f t="array" ref="O3181">IFERROR(INDEX($L$4:$L$5000,_xlfn.AGGREGATE(15,6,IF($L$4:$L$5000&lt;&gt;"",ROW($L$4:$L$5000)-ROW($L$4)+1,NA()),ROWS($O$4:O3181))),"")</f>
        <v/>
      </c>
      <c r="P3181" t="str">
        <f>IF(O3181="","",IF(INDEX(TabPlayer2[Players],MATCH(P3180,TabPlayer2[Players],0)+1)="",$B$4,INDEX(TabPlayer2[Players],MATCH(P3180,TabPlayer2[Players],0)+1)))</f>
        <v/>
      </c>
      <c r="Q3181" t="str">
        <f t="shared" si="246"/>
        <v/>
      </c>
      <c r="R3181" t="str">
        <f>IF(TabResults[[#This Row],[Games-Periods-Players]]="","",1)</f>
        <v/>
      </c>
    </row>
    <row r="3182" spans="11:18" hidden="1" x14ac:dyDescent="0.25">
      <c r="K3182" t="str">
        <f>IF(ROW()-ROW($K$4)+1&gt;COUNTA($J$4:$J$5000)*COUNTA(TabPP[Players playing]),"",INDEX($J$4:$J$5000,INT((ROW()-ROW($K$4))/COUNTA(TabPP[Players playing])+1))&amp;"-"&amp;INDEX(TabPP[Players playing],MOD(ROW()-ROW($K$4),COUNTA(TabPP[Players playing]))+1))</f>
        <v>--</v>
      </c>
      <c r="L3182" t="str">
        <f t="shared" si="247"/>
        <v/>
      </c>
      <c r="M3182" t="str">
        <f t="shared" si="248"/>
        <v/>
      </c>
      <c r="N3182" t="str">
        <f t="shared" si="249"/>
        <v/>
      </c>
      <c r="O3182" t="str">
        <f t="array" ref="O3182">IFERROR(INDEX($L$4:$L$5000,_xlfn.AGGREGATE(15,6,IF($L$4:$L$5000&lt;&gt;"",ROW($L$4:$L$5000)-ROW($L$4)+1,NA()),ROWS($O$4:O3182))),"")</f>
        <v/>
      </c>
      <c r="P3182" t="str">
        <f>IF(O3182="","",IF(INDEX(TabPlayer2[Players],MATCH(P3181,TabPlayer2[Players],0)+1)="",$B$4,INDEX(TabPlayer2[Players],MATCH(P3181,TabPlayer2[Players],0)+1)))</f>
        <v/>
      </c>
      <c r="Q3182" t="str">
        <f t="shared" si="246"/>
        <v/>
      </c>
      <c r="R3182" t="str">
        <f>IF(TabResults[[#This Row],[Games-Periods-Players]]="","",1)</f>
        <v/>
      </c>
    </row>
    <row r="3183" spans="11:18" hidden="1" x14ac:dyDescent="0.25">
      <c r="K3183" t="str">
        <f>IF(ROW()-ROW($K$4)+1&gt;COUNTA($J$4:$J$5000)*COUNTA(TabPP[Players playing]),"",INDEX($J$4:$J$5000,INT((ROW()-ROW($K$4))/COUNTA(TabPP[Players playing])+1))&amp;"-"&amp;INDEX(TabPP[Players playing],MOD(ROW()-ROW($K$4),COUNTA(TabPP[Players playing]))+1))</f>
        <v>--</v>
      </c>
      <c r="L3183" t="str">
        <f t="shared" si="247"/>
        <v/>
      </c>
      <c r="M3183" t="str">
        <f t="shared" si="248"/>
        <v/>
      </c>
      <c r="N3183" t="str">
        <f t="shared" si="249"/>
        <v/>
      </c>
      <c r="O3183" t="str">
        <f t="array" ref="O3183">IFERROR(INDEX($L$4:$L$5000,_xlfn.AGGREGATE(15,6,IF($L$4:$L$5000&lt;&gt;"",ROW($L$4:$L$5000)-ROW($L$4)+1,NA()),ROWS($O$4:O3183))),"")</f>
        <v/>
      </c>
      <c r="P3183" t="str">
        <f>IF(O3183="","",IF(INDEX(TabPlayer2[Players],MATCH(P3182,TabPlayer2[Players],0)+1)="",$B$4,INDEX(TabPlayer2[Players],MATCH(P3182,TabPlayer2[Players],0)+1)))</f>
        <v/>
      </c>
      <c r="Q3183" t="str">
        <f t="shared" si="246"/>
        <v/>
      </c>
      <c r="R3183" t="str">
        <f>IF(TabResults[[#This Row],[Games-Periods-Players]]="","",1)</f>
        <v/>
      </c>
    </row>
    <row r="3184" spans="11:18" hidden="1" x14ac:dyDescent="0.25">
      <c r="K3184" t="str">
        <f>IF(ROW()-ROW($K$4)+1&gt;COUNTA($J$4:$J$5000)*COUNTA(TabPP[Players playing]),"",INDEX($J$4:$J$5000,INT((ROW()-ROW($K$4))/COUNTA(TabPP[Players playing])+1))&amp;"-"&amp;INDEX(TabPP[Players playing],MOD(ROW()-ROW($K$4),COUNTA(TabPP[Players playing]))+1))</f>
        <v>--PP1</v>
      </c>
      <c r="L3184" t="str">
        <f t="shared" si="247"/>
        <v/>
      </c>
      <c r="M3184" t="str">
        <f t="shared" si="248"/>
        <v/>
      </c>
      <c r="N3184" t="str">
        <f t="shared" si="249"/>
        <v/>
      </c>
      <c r="O3184" t="str">
        <f t="array" ref="O3184">IFERROR(INDEX($L$4:$L$5000,_xlfn.AGGREGATE(15,6,IF($L$4:$L$5000&lt;&gt;"",ROW($L$4:$L$5000)-ROW($L$4)+1,NA()),ROWS($O$4:O3184))),"")</f>
        <v/>
      </c>
      <c r="P3184" t="str">
        <f>IF(O3184="","",IF(INDEX(TabPlayer2[Players],MATCH(P3183,TabPlayer2[Players],0)+1)="",$B$4,INDEX(TabPlayer2[Players],MATCH(P3183,TabPlayer2[Players],0)+1)))</f>
        <v/>
      </c>
      <c r="Q3184" t="str">
        <f t="shared" si="246"/>
        <v/>
      </c>
      <c r="R3184" t="str">
        <f>IF(TabResults[[#This Row],[Games-Periods-Players]]="","",1)</f>
        <v/>
      </c>
    </row>
    <row r="3185" spans="11:18" hidden="1" x14ac:dyDescent="0.25">
      <c r="K3185" t="str">
        <f>IF(ROW()-ROW($K$4)+1&gt;COUNTA($J$4:$J$5000)*COUNTA(TabPP[Players playing]),"",INDEX($J$4:$J$5000,INT((ROW()-ROW($K$4))/COUNTA(TabPP[Players playing])+1))&amp;"-"&amp;INDEX(TabPP[Players playing],MOD(ROW()-ROW($K$4),COUNTA(TabPP[Players playing]))+1))</f>
        <v>--PP2</v>
      </c>
      <c r="L3185" t="str">
        <f t="shared" si="247"/>
        <v/>
      </c>
      <c r="M3185" t="str">
        <f t="shared" si="248"/>
        <v/>
      </c>
      <c r="N3185" t="str">
        <f t="shared" si="249"/>
        <v/>
      </c>
      <c r="O3185" t="str">
        <f t="array" ref="O3185">IFERROR(INDEX($L$4:$L$5000,_xlfn.AGGREGATE(15,6,IF($L$4:$L$5000&lt;&gt;"",ROW($L$4:$L$5000)-ROW($L$4)+1,NA()),ROWS($O$4:O3185))),"")</f>
        <v/>
      </c>
      <c r="P3185" t="str">
        <f>IF(O3185="","",IF(INDEX(TabPlayer2[Players],MATCH(P3184,TabPlayer2[Players],0)+1)="",$B$4,INDEX(TabPlayer2[Players],MATCH(P3184,TabPlayer2[Players],0)+1)))</f>
        <v/>
      </c>
      <c r="Q3185" t="str">
        <f t="shared" si="246"/>
        <v/>
      </c>
      <c r="R3185" t="str">
        <f>IF(TabResults[[#This Row],[Games-Periods-Players]]="","",1)</f>
        <v/>
      </c>
    </row>
    <row r="3186" spans="11:18" hidden="1" x14ac:dyDescent="0.25">
      <c r="K3186" t="str">
        <f>IF(ROW()-ROW($K$4)+1&gt;COUNTA($J$4:$J$5000)*COUNTA(TabPP[Players playing]),"",INDEX($J$4:$J$5000,INT((ROW()-ROW($K$4))/COUNTA(TabPP[Players playing])+1))&amp;"-"&amp;INDEX(TabPP[Players playing],MOD(ROW()-ROW($K$4),COUNTA(TabPP[Players playing]))+1))</f>
        <v>--PP3</v>
      </c>
      <c r="L3186" t="str">
        <f t="shared" si="247"/>
        <v/>
      </c>
      <c r="M3186" t="str">
        <f t="shared" si="248"/>
        <v/>
      </c>
      <c r="N3186" t="str">
        <f t="shared" si="249"/>
        <v/>
      </c>
      <c r="O3186" t="str">
        <f t="array" ref="O3186">IFERROR(INDEX($L$4:$L$5000,_xlfn.AGGREGATE(15,6,IF($L$4:$L$5000&lt;&gt;"",ROW($L$4:$L$5000)-ROW($L$4)+1,NA()),ROWS($O$4:O3186))),"")</f>
        <v/>
      </c>
      <c r="P3186" t="str">
        <f>IF(O3186="","",IF(INDEX(TabPlayer2[Players],MATCH(P3185,TabPlayer2[Players],0)+1)="",$B$4,INDEX(TabPlayer2[Players],MATCH(P3185,TabPlayer2[Players],0)+1)))</f>
        <v/>
      </c>
      <c r="Q3186" t="str">
        <f t="shared" si="246"/>
        <v/>
      </c>
      <c r="R3186" t="str">
        <f>IF(TabResults[[#This Row],[Games-Periods-Players]]="","",1)</f>
        <v/>
      </c>
    </row>
    <row r="3187" spans="11:18" hidden="1" x14ac:dyDescent="0.25">
      <c r="K3187" t="str">
        <f>IF(ROW()-ROW($K$4)+1&gt;COUNTA($J$4:$J$5000)*COUNTA(TabPP[Players playing]),"",INDEX($J$4:$J$5000,INT((ROW()-ROW($K$4))/COUNTA(TabPP[Players playing])+1))&amp;"-"&amp;INDEX(TabPP[Players playing],MOD(ROW()-ROW($K$4),COUNTA(TabPP[Players playing]))+1))</f>
        <v>--PP4</v>
      </c>
      <c r="L3187" t="str">
        <f t="shared" si="247"/>
        <v/>
      </c>
      <c r="M3187" t="str">
        <f t="shared" si="248"/>
        <v/>
      </c>
      <c r="N3187" t="str">
        <f t="shared" si="249"/>
        <v/>
      </c>
      <c r="O3187" t="str">
        <f t="array" ref="O3187">IFERROR(INDEX($L$4:$L$5000,_xlfn.AGGREGATE(15,6,IF($L$4:$L$5000&lt;&gt;"",ROW($L$4:$L$5000)-ROW($L$4)+1,NA()),ROWS($O$4:O3187))),"")</f>
        <v/>
      </c>
      <c r="P3187" t="str">
        <f>IF(O3187="","",IF(INDEX(TabPlayer2[Players],MATCH(P3186,TabPlayer2[Players],0)+1)="",$B$4,INDEX(TabPlayer2[Players],MATCH(P3186,TabPlayer2[Players],0)+1)))</f>
        <v/>
      </c>
      <c r="Q3187" t="str">
        <f t="shared" si="246"/>
        <v/>
      </c>
      <c r="R3187" t="str">
        <f>IF(TabResults[[#This Row],[Games-Periods-Players]]="","",1)</f>
        <v/>
      </c>
    </row>
    <row r="3188" spans="11:18" hidden="1" x14ac:dyDescent="0.25">
      <c r="K3188" t="str">
        <f>IF(ROW()-ROW($K$4)+1&gt;COUNTA($J$4:$J$5000)*COUNTA(TabPP[Players playing]),"",INDEX($J$4:$J$5000,INT((ROW()-ROW($K$4))/COUNTA(TabPP[Players playing])+1))&amp;"-"&amp;INDEX(TabPP[Players playing],MOD(ROW()-ROW($K$4),COUNTA(TabPP[Players playing]))+1))</f>
        <v>--PP5</v>
      </c>
      <c r="L3188" t="str">
        <f t="shared" si="247"/>
        <v/>
      </c>
      <c r="M3188" t="str">
        <f t="shared" si="248"/>
        <v/>
      </c>
      <c r="N3188" t="str">
        <f t="shared" si="249"/>
        <v/>
      </c>
      <c r="O3188" t="str">
        <f t="array" ref="O3188">IFERROR(INDEX($L$4:$L$5000,_xlfn.AGGREGATE(15,6,IF($L$4:$L$5000&lt;&gt;"",ROW($L$4:$L$5000)-ROW($L$4)+1,NA()),ROWS($O$4:O3188))),"")</f>
        <v/>
      </c>
      <c r="P3188" t="str">
        <f>IF(O3188="","",IF(INDEX(TabPlayer2[Players],MATCH(P3187,TabPlayer2[Players],0)+1)="",$B$4,INDEX(TabPlayer2[Players],MATCH(P3187,TabPlayer2[Players],0)+1)))</f>
        <v/>
      </c>
      <c r="Q3188" t="str">
        <f t="shared" si="246"/>
        <v/>
      </c>
      <c r="R3188" t="str">
        <f>IF(TabResults[[#This Row],[Games-Periods-Players]]="","",1)</f>
        <v/>
      </c>
    </row>
    <row r="3189" spans="11:18" hidden="1" x14ac:dyDescent="0.25">
      <c r="K3189" t="str">
        <f>IF(ROW()-ROW($K$4)+1&gt;COUNTA($J$4:$J$5000)*COUNTA(TabPP[Players playing]),"",INDEX($J$4:$J$5000,INT((ROW()-ROW($K$4))/COUNTA(TabPP[Players playing])+1))&amp;"-"&amp;INDEX(TabPP[Players playing],MOD(ROW()-ROW($K$4),COUNTA(TabPP[Players playing]))+1))</f>
        <v>--</v>
      </c>
      <c r="L3189" t="str">
        <f t="shared" si="247"/>
        <v/>
      </c>
      <c r="M3189" t="str">
        <f t="shared" si="248"/>
        <v/>
      </c>
      <c r="N3189" t="str">
        <f t="shared" si="249"/>
        <v/>
      </c>
      <c r="O3189" t="str">
        <f t="array" ref="O3189">IFERROR(INDEX($L$4:$L$5000,_xlfn.AGGREGATE(15,6,IF($L$4:$L$5000&lt;&gt;"",ROW($L$4:$L$5000)-ROW($L$4)+1,NA()),ROWS($O$4:O3189))),"")</f>
        <v/>
      </c>
      <c r="P3189" t="str">
        <f>IF(O3189="","",IF(INDEX(TabPlayer2[Players],MATCH(P3188,TabPlayer2[Players],0)+1)="",$B$4,INDEX(TabPlayer2[Players],MATCH(P3188,TabPlayer2[Players],0)+1)))</f>
        <v/>
      </c>
      <c r="Q3189" t="str">
        <f t="shared" si="246"/>
        <v/>
      </c>
      <c r="R3189" t="str">
        <f>IF(TabResults[[#This Row],[Games-Periods-Players]]="","",1)</f>
        <v/>
      </c>
    </row>
    <row r="3190" spans="11:18" hidden="1" x14ac:dyDescent="0.25">
      <c r="K3190" t="str">
        <f>IF(ROW()-ROW($K$4)+1&gt;COUNTA($J$4:$J$5000)*COUNTA(TabPP[Players playing]),"",INDEX($J$4:$J$5000,INT((ROW()-ROW($K$4))/COUNTA(TabPP[Players playing])+1))&amp;"-"&amp;INDEX(TabPP[Players playing],MOD(ROW()-ROW($K$4),COUNTA(TabPP[Players playing]))+1))</f>
        <v>--</v>
      </c>
      <c r="L3190" t="str">
        <f t="shared" si="247"/>
        <v/>
      </c>
      <c r="M3190" t="str">
        <f t="shared" si="248"/>
        <v/>
      </c>
      <c r="N3190" t="str">
        <f t="shared" si="249"/>
        <v/>
      </c>
      <c r="O3190" t="str">
        <f t="array" ref="O3190">IFERROR(INDEX($L$4:$L$5000,_xlfn.AGGREGATE(15,6,IF($L$4:$L$5000&lt;&gt;"",ROW($L$4:$L$5000)-ROW($L$4)+1,NA()),ROWS($O$4:O3190))),"")</f>
        <v/>
      </c>
      <c r="P3190" t="str">
        <f>IF(O3190="","",IF(INDEX(TabPlayer2[Players],MATCH(P3189,TabPlayer2[Players],0)+1)="",$B$4,INDEX(TabPlayer2[Players],MATCH(P3189,TabPlayer2[Players],0)+1)))</f>
        <v/>
      </c>
      <c r="Q3190" t="str">
        <f t="shared" si="246"/>
        <v/>
      </c>
      <c r="R3190" t="str">
        <f>IF(TabResults[[#This Row],[Games-Periods-Players]]="","",1)</f>
        <v/>
      </c>
    </row>
    <row r="3191" spans="11:18" hidden="1" x14ac:dyDescent="0.25">
      <c r="K3191" t="str">
        <f>IF(ROW()-ROW($K$4)+1&gt;COUNTA($J$4:$J$5000)*COUNTA(TabPP[Players playing]),"",INDEX($J$4:$J$5000,INT((ROW()-ROW($K$4))/COUNTA(TabPP[Players playing])+1))&amp;"-"&amp;INDEX(TabPP[Players playing],MOD(ROW()-ROW($K$4),COUNTA(TabPP[Players playing]))+1))</f>
        <v>--</v>
      </c>
      <c r="L3191" t="str">
        <f t="shared" si="247"/>
        <v/>
      </c>
      <c r="M3191" t="str">
        <f t="shared" si="248"/>
        <v/>
      </c>
      <c r="N3191" t="str">
        <f t="shared" si="249"/>
        <v/>
      </c>
      <c r="O3191" t="str">
        <f t="array" ref="O3191">IFERROR(INDEX($L$4:$L$5000,_xlfn.AGGREGATE(15,6,IF($L$4:$L$5000&lt;&gt;"",ROW($L$4:$L$5000)-ROW($L$4)+1,NA()),ROWS($O$4:O3191))),"")</f>
        <v/>
      </c>
      <c r="P3191" t="str">
        <f>IF(O3191="","",IF(INDEX(TabPlayer2[Players],MATCH(P3190,TabPlayer2[Players],0)+1)="",$B$4,INDEX(TabPlayer2[Players],MATCH(P3190,TabPlayer2[Players],0)+1)))</f>
        <v/>
      </c>
      <c r="Q3191" t="str">
        <f t="shared" si="246"/>
        <v/>
      </c>
      <c r="R3191" t="str">
        <f>IF(TabResults[[#This Row],[Games-Periods-Players]]="","",1)</f>
        <v/>
      </c>
    </row>
    <row r="3192" spans="11:18" hidden="1" x14ac:dyDescent="0.25">
      <c r="K3192" t="str">
        <f>IF(ROW()-ROW($K$4)+1&gt;COUNTA($J$4:$J$5000)*COUNTA(TabPP[Players playing]),"",INDEX($J$4:$J$5000,INT((ROW()-ROW($K$4))/COUNTA(TabPP[Players playing])+1))&amp;"-"&amp;INDEX(TabPP[Players playing],MOD(ROW()-ROW($K$4),COUNTA(TabPP[Players playing]))+1))</f>
        <v>--</v>
      </c>
      <c r="L3192" t="str">
        <f t="shared" si="247"/>
        <v/>
      </c>
      <c r="M3192" t="str">
        <f t="shared" si="248"/>
        <v/>
      </c>
      <c r="N3192" t="str">
        <f t="shared" si="249"/>
        <v/>
      </c>
      <c r="O3192" t="str">
        <f t="array" ref="O3192">IFERROR(INDEX($L$4:$L$5000,_xlfn.AGGREGATE(15,6,IF($L$4:$L$5000&lt;&gt;"",ROW($L$4:$L$5000)-ROW($L$4)+1,NA()),ROWS($O$4:O3192))),"")</f>
        <v/>
      </c>
      <c r="P3192" t="str">
        <f>IF(O3192="","",IF(INDEX(TabPlayer2[Players],MATCH(P3191,TabPlayer2[Players],0)+1)="",$B$4,INDEX(TabPlayer2[Players],MATCH(P3191,TabPlayer2[Players],0)+1)))</f>
        <v/>
      </c>
      <c r="Q3192" t="str">
        <f t="shared" si="246"/>
        <v/>
      </c>
      <c r="R3192" t="str">
        <f>IF(TabResults[[#This Row],[Games-Periods-Players]]="","",1)</f>
        <v/>
      </c>
    </row>
    <row r="3193" spans="11:18" hidden="1" x14ac:dyDescent="0.25">
      <c r="K3193" t="str">
        <f>IF(ROW()-ROW($K$4)+1&gt;COUNTA($J$4:$J$5000)*COUNTA(TabPP[Players playing]),"",INDEX($J$4:$J$5000,INT((ROW()-ROW($K$4))/COUNTA(TabPP[Players playing])+1))&amp;"-"&amp;INDEX(TabPP[Players playing],MOD(ROW()-ROW($K$4),COUNTA(TabPP[Players playing]))+1))</f>
        <v>--</v>
      </c>
      <c r="L3193" t="str">
        <f t="shared" si="247"/>
        <v/>
      </c>
      <c r="M3193" t="str">
        <f t="shared" si="248"/>
        <v/>
      </c>
      <c r="N3193" t="str">
        <f t="shared" si="249"/>
        <v/>
      </c>
      <c r="O3193" t="str">
        <f t="array" ref="O3193">IFERROR(INDEX($L$4:$L$5000,_xlfn.AGGREGATE(15,6,IF($L$4:$L$5000&lt;&gt;"",ROW($L$4:$L$5000)-ROW($L$4)+1,NA()),ROWS($O$4:O3193))),"")</f>
        <v/>
      </c>
      <c r="P3193" t="str">
        <f>IF(O3193="","",IF(INDEX(TabPlayer2[Players],MATCH(P3192,TabPlayer2[Players],0)+1)="",$B$4,INDEX(TabPlayer2[Players],MATCH(P3192,TabPlayer2[Players],0)+1)))</f>
        <v/>
      </c>
      <c r="Q3193" t="str">
        <f t="shared" si="246"/>
        <v/>
      </c>
      <c r="R3193" t="str">
        <f>IF(TabResults[[#This Row],[Games-Periods-Players]]="","",1)</f>
        <v/>
      </c>
    </row>
    <row r="3194" spans="11:18" hidden="1" x14ac:dyDescent="0.25">
      <c r="K3194" t="str">
        <f>IF(ROW()-ROW($K$4)+1&gt;COUNTA($J$4:$J$5000)*COUNTA(TabPP[Players playing]),"",INDEX($J$4:$J$5000,INT((ROW()-ROW($K$4))/COUNTA(TabPP[Players playing])+1))&amp;"-"&amp;INDEX(TabPP[Players playing],MOD(ROW()-ROW($K$4),COUNTA(TabPP[Players playing]))+1))</f>
        <v>--</v>
      </c>
      <c r="L3194" t="str">
        <f t="shared" si="247"/>
        <v/>
      </c>
      <c r="M3194" t="str">
        <f t="shared" si="248"/>
        <v/>
      </c>
      <c r="N3194" t="str">
        <f t="shared" si="249"/>
        <v/>
      </c>
      <c r="O3194" t="str">
        <f t="array" ref="O3194">IFERROR(INDEX($L$4:$L$5000,_xlfn.AGGREGATE(15,6,IF($L$4:$L$5000&lt;&gt;"",ROW($L$4:$L$5000)-ROW($L$4)+1,NA()),ROWS($O$4:O3194))),"")</f>
        <v/>
      </c>
      <c r="P3194" t="str">
        <f>IF(O3194="","",IF(INDEX(TabPlayer2[Players],MATCH(P3193,TabPlayer2[Players],0)+1)="",$B$4,INDEX(TabPlayer2[Players],MATCH(P3193,TabPlayer2[Players],0)+1)))</f>
        <v/>
      </c>
      <c r="Q3194" t="str">
        <f t="shared" si="246"/>
        <v/>
      </c>
      <c r="R3194" t="str">
        <f>IF(TabResults[[#This Row],[Games-Periods-Players]]="","",1)</f>
        <v/>
      </c>
    </row>
    <row r="3195" spans="11:18" hidden="1" x14ac:dyDescent="0.25">
      <c r="K3195" t="str">
        <f>IF(ROW()-ROW($K$4)+1&gt;COUNTA($J$4:$J$5000)*COUNTA(TabPP[Players playing]),"",INDEX($J$4:$J$5000,INT((ROW()-ROW($K$4))/COUNTA(TabPP[Players playing])+1))&amp;"-"&amp;INDEX(TabPP[Players playing],MOD(ROW()-ROW($K$4),COUNTA(TabPP[Players playing]))+1))</f>
        <v>--</v>
      </c>
      <c r="L3195" t="str">
        <f t="shared" si="247"/>
        <v/>
      </c>
      <c r="M3195" t="str">
        <f t="shared" si="248"/>
        <v/>
      </c>
      <c r="N3195" t="str">
        <f t="shared" si="249"/>
        <v/>
      </c>
      <c r="O3195" t="str">
        <f t="array" ref="O3195">IFERROR(INDEX($L$4:$L$5000,_xlfn.AGGREGATE(15,6,IF($L$4:$L$5000&lt;&gt;"",ROW($L$4:$L$5000)-ROW($L$4)+1,NA()),ROWS($O$4:O3195))),"")</f>
        <v/>
      </c>
      <c r="P3195" t="str">
        <f>IF(O3195="","",IF(INDEX(TabPlayer2[Players],MATCH(P3194,TabPlayer2[Players],0)+1)="",$B$4,INDEX(TabPlayer2[Players],MATCH(P3194,TabPlayer2[Players],0)+1)))</f>
        <v/>
      </c>
      <c r="Q3195" t="str">
        <f t="shared" si="246"/>
        <v/>
      </c>
      <c r="R3195" t="str">
        <f>IF(TabResults[[#This Row],[Games-Periods-Players]]="","",1)</f>
        <v/>
      </c>
    </row>
    <row r="3196" spans="11:18" hidden="1" x14ac:dyDescent="0.25">
      <c r="K3196" t="str">
        <f>IF(ROW()-ROW($K$4)+1&gt;COUNTA($J$4:$J$5000)*COUNTA(TabPP[Players playing]),"",INDEX($J$4:$J$5000,INT((ROW()-ROW($K$4))/COUNTA(TabPP[Players playing])+1))&amp;"-"&amp;INDEX(TabPP[Players playing],MOD(ROW()-ROW($K$4),COUNTA(TabPP[Players playing]))+1))</f>
        <v>--</v>
      </c>
      <c r="L3196" t="str">
        <f t="shared" si="247"/>
        <v/>
      </c>
      <c r="M3196" t="str">
        <f t="shared" si="248"/>
        <v/>
      </c>
      <c r="N3196" t="str">
        <f t="shared" si="249"/>
        <v/>
      </c>
      <c r="O3196" t="str">
        <f t="array" ref="O3196">IFERROR(INDEX($L$4:$L$5000,_xlfn.AGGREGATE(15,6,IF($L$4:$L$5000&lt;&gt;"",ROW($L$4:$L$5000)-ROW($L$4)+1,NA()),ROWS($O$4:O3196))),"")</f>
        <v/>
      </c>
      <c r="P3196" t="str">
        <f>IF(O3196="","",IF(INDEX(TabPlayer2[Players],MATCH(P3195,TabPlayer2[Players],0)+1)="",$B$4,INDEX(TabPlayer2[Players],MATCH(P3195,TabPlayer2[Players],0)+1)))</f>
        <v/>
      </c>
      <c r="Q3196" t="str">
        <f t="shared" si="246"/>
        <v/>
      </c>
      <c r="R3196" t="str">
        <f>IF(TabResults[[#This Row],[Games-Periods-Players]]="","",1)</f>
        <v/>
      </c>
    </row>
    <row r="3197" spans="11:18" hidden="1" x14ac:dyDescent="0.25">
      <c r="K3197" t="str">
        <f>IF(ROW()-ROW($K$4)+1&gt;COUNTA($J$4:$J$5000)*COUNTA(TabPP[Players playing]),"",INDEX($J$4:$J$5000,INT((ROW()-ROW($K$4))/COUNTA(TabPP[Players playing])+1))&amp;"-"&amp;INDEX(TabPP[Players playing],MOD(ROW()-ROW($K$4),COUNTA(TabPP[Players playing]))+1))</f>
        <v>--</v>
      </c>
      <c r="L3197" t="str">
        <f t="shared" si="247"/>
        <v/>
      </c>
      <c r="M3197" t="str">
        <f t="shared" si="248"/>
        <v/>
      </c>
      <c r="N3197" t="str">
        <f t="shared" si="249"/>
        <v/>
      </c>
      <c r="O3197" t="str">
        <f t="array" ref="O3197">IFERROR(INDEX($L$4:$L$5000,_xlfn.AGGREGATE(15,6,IF($L$4:$L$5000&lt;&gt;"",ROW($L$4:$L$5000)-ROW($L$4)+1,NA()),ROWS($O$4:O3197))),"")</f>
        <v/>
      </c>
      <c r="P3197" t="str">
        <f>IF(O3197="","",IF(INDEX(TabPlayer2[Players],MATCH(P3196,TabPlayer2[Players],0)+1)="",$B$4,INDEX(TabPlayer2[Players],MATCH(P3196,TabPlayer2[Players],0)+1)))</f>
        <v/>
      </c>
      <c r="Q3197" t="str">
        <f t="shared" si="246"/>
        <v/>
      </c>
      <c r="R3197" t="str">
        <f>IF(TabResults[[#This Row],[Games-Periods-Players]]="","",1)</f>
        <v/>
      </c>
    </row>
    <row r="3198" spans="11:18" hidden="1" x14ac:dyDescent="0.25">
      <c r="K3198" t="str">
        <f>IF(ROW()-ROW($K$4)+1&gt;COUNTA($J$4:$J$5000)*COUNTA(TabPP[Players playing]),"",INDEX($J$4:$J$5000,INT((ROW()-ROW($K$4))/COUNTA(TabPP[Players playing])+1))&amp;"-"&amp;INDEX(TabPP[Players playing],MOD(ROW()-ROW($K$4),COUNTA(TabPP[Players playing]))+1))</f>
        <v>--</v>
      </c>
      <c r="L3198" t="str">
        <f t="shared" si="247"/>
        <v/>
      </c>
      <c r="M3198" t="str">
        <f t="shared" si="248"/>
        <v/>
      </c>
      <c r="N3198" t="str">
        <f t="shared" si="249"/>
        <v/>
      </c>
      <c r="O3198" t="str">
        <f t="array" ref="O3198">IFERROR(INDEX($L$4:$L$5000,_xlfn.AGGREGATE(15,6,IF($L$4:$L$5000&lt;&gt;"",ROW($L$4:$L$5000)-ROW($L$4)+1,NA()),ROWS($O$4:O3198))),"")</f>
        <v/>
      </c>
      <c r="P3198" t="str">
        <f>IF(O3198="","",IF(INDEX(TabPlayer2[Players],MATCH(P3197,TabPlayer2[Players],0)+1)="",$B$4,INDEX(TabPlayer2[Players],MATCH(P3197,TabPlayer2[Players],0)+1)))</f>
        <v/>
      </c>
      <c r="Q3198" t="str">
        <f t="shared" si="246"/>
        <v/>
      </c>
      <c r="R3198" t="str">
        <f>IF(TabResults[[#This Row],[Games-Periods-Players]]="","",1)</f>
        <v/>
      </c>
    </row>
    <row r="3199" spans="11:18" hidden="1" x14ac:dyDescent="0.25">
      <c r="K3199" t="str">
        <f>IF(ROW()-ROW($K$4)+1&gt;COUNTA($J$4:$J$5000)*COUNTA(TabPP[Players playing]),"",INDEX($J$4:$J$5000,INT((ROW()-ROW($K$4))/COUNTA(TabPP[Players playing])+1))&amp;"-"&amp;INDEX(TabPP[Players playing],MOD(ROW()-ROW($K$4),COUNTA(TabPP[Players playing]))+1))</f>
        <v>--</v>
      </c>
      <c r="L3199" t="str">
        <f t="shared" si="247"/>
        <v/>
      </c>
      <c r="M3199" t="str">
        <f t="shared" si="248"/>
        <v/>
      </c>
      <c r="N3199" t="str">
        <f t="shared" si="249"/>
        <v/>
      </c>
      <c r="O3199" t="str">
        <f t="array" ref="O3199">IFERROR(INDEX($L$4:$L$5000,_xlfn.AGGREGATE(15,6,IF($L$4:$L$5000&lt;&gt;"",ROW($L$4:$L$5000)-ROW($L$4)+1,NA()),ROWS($O$4:O3199))),"")</f>
        <v/>
      </c>
      <c r="P3199" t="str">
        <f>IF(O3199="","",IF(INDEX(TabPlayer2[Players],MATCH(P3198,TabPlayer2[Players],0)+1)="",$B$4,INDEX(TabPlayer2[Players],MATCH(P3198,TabPlayer2[Players],0)+1)))</f>
        <v/>
      </c>
      <c r="Q3199" t="str">
        <f t="shared" si="246"/>
        <v/>
      </c>
      <c r="R3199" t="str">
        <f>IF(TabResults[[#This Row],[Games-Periods-Players]]="","",1)</f>
        <v/>
      </c>
    </row>
    <row r="3200" spans="11:18" hidden="1" x14ac:dyDescent="0.25">
      <c r="K3200" t="str">
        <f>IF(ROW()-ROW($K$4)+1&gt;COUNTA($J$4:$J$5000)*COUNTA(TabPP[Players playing]),"",INDEX($J$4:$J$5000,INT((ROW()-ROW($K$4))/COUNTA(TabPP[Players playing])+1))&amp;"-"&amp;INDEX(TabPP[Players playing],MOD(ROW()-ROW($K$4),COUNTA(TabPP[Players playing]))+1))</f>
        <v>--</v>
      </c>
      <c r="L3200" t="str">
        <f t="shared" si="247"/>
        <v/>
      </c>
      <c r="M3200" t="str">
        <f t="shared" si="248"/>
        <v/>
      </c>
      <c r="N3200" t="str">
        <f t="shared" si="249"/>
        <v/>
      </c>
      <c r="O3200" t="str">
        <f t="array" ref="O3200">IFERROR(INDEX($L$4:$L$5000,_xlfn.AGGREGATE(15,6,IF($L$4:$L$5000&lt;&gt;"",ROW($L$4:$L$5000)-ROW($L$4)+1,NA()),ROWS($O$4:O3200))),"")</f>
        <v/>
      </c>
      <c r="P3200" t="str">
        <f>IF(O3200="","",IF(INDEX(TabPlayer2[Players],MATCH(P3199,TabPlayer2[Players],0)+1)="",$B$4,INDEX(TabPlayer2[Players],MATCH(P3199,TabPlayer2[Players],0)+1)))</f>
        <v/>
      </c>
      <c r="Q3200" t="str">
        <f t="shared" si="246"/>
        <v/>
      </c>
      <c r="R3200" t="str">
        <f>IF(TabResults[[#This Row],[Games-Periods-Players]]="","",1)</f>
        <v/>
      </c>
    </row>
    <row r="3201" spans="11:18" hidden="1" x14ac:dyDescent="0.25">
      <c r="K3201" t="str">
        <f>IF(ROW()-ROW($K$4)+1&gt;COUNTA($J$4:$J$5000)*COUNTA(TabPP[Players playing]),"",INDEX($J$4:$J$5000,INT((ROW()-ROW($K$4))/COUNTA(TabPP[Players playing])+1))&amp;"-"&amp;INDEX(TabPP[Players playing],MOD(ROW()-ROW($K$4),COUNTA(TabPP[Players playing]))+1))</f>
        <v>--</v>
      </c>
      <c r="L3201" t="str">
        <f t="shared" si="247"/>
        <v/>
      </c>
      <c r="M3201" t="str">
        <f t="shared" si="248"/>
        <v/>
      </c>
      <c r="N3201" t="str">
        <f t="shared" si="249"/>
        <v/>
      </c>
      <c r="O3201" t="str">
        <f t="array" ref="O3201">IFERROR(INDEX($L$4:$L$5000,_xlfn.AGGREGATE(15,6,IF($L$4:$L$5000&lt;&gt;"",ROW($L$4:$L$5000)-ROW($L$4)+1,NA()),ROWS($O$4:O3201))),"")</f>
        <v/>
      </c>
      <c r="P3201" t="str">
        <f>IF(O3201="","",IF(INDEX(TabPlayer2[Players],MATCH(P3200,TabPlayer2[Players],0)+1)="",$B$4,INDEX(TabPlayer2[Players],MATCH(P3200,TabPlayer2[Players],0)+1)))</f>
        <v/>
      </c>
      <c r="Q3201" t="str">
        <f t="shared" si="246"/>
        <v/>
      </c>
      <c r="R3201" t="str">
        <f>IF(TabResults[[#This Row],[Games-Periods-Players]]="","",1)</f>
        <v/>
      </c>
    </row>
    <row r="3202" spans="11:18" hidden="1" x14ac:dyDescent="0.25">
      <c r="K3202" t="str">
        <f>IF(ROW()-ROW($K$4)+1&gt;COUNTA($J$4:$J$5000)*COUNTA(TabPP[Players playing]),"",INDEX($J$4:$J$5000,INT((ROW()-ROW($K$4))/COUNTA(TabPP[Players playing])+1))&amp;"-"&amp;INDEX(TabPP[Players playing],MOD(ROW()-ROW($K$4),COUNTA(TabPP[Players playing]))+1))</f>
        <v>--</v>
      </c>
      <c r="L3202" t="str">
        <f t="shared" si="247"/>
        <v/>
      </c>
      <c r="M3202" t="str">
        <f t="shared" si="248"/>
        <v/>
      </c>
      <c r="N3202" t="str">
        <f t="shared" si="249"/>
        <v/>
      </c>
      <c r="O3202" t="str">
        <f t="array" ref="O3202">IFERROR(INDEX($L$4:$L$5000,_xlfn.AGGREGATE(15,6,IF($L$4:$L$5000&lt;&gt;"",ROW($L$4:$L$5000)-ROW($L$4)+1,NA()),ROWS($O$4:O3202))),"")</f>
        <v/>
      </c>
      <c r="P3202" t="str">
        <f>IF(O3202="","",IF(INDEX(TabPlayer2[Players],MATCH(P3201,TabPlayer2[Players],0)+1)="",$B$4,INDEX(TabPlayer2[Players],MATCH(P3201,TabPlayer2[Players],0)+1)))</f>
        <v/>
      </c>
      <c r="Q3202" t="str">
        <f t="shared" si="246"/>
        <v/>
      </c>
      <c r="R3202" t="str">
        <f>IF(TabResults[[#This Row],[Games-Periods-Players]]="","",1)</f>
        <v/>
      </c>
    </row>
    <row r="3203" spans="11:18" hidden="1" x14ac:dyDescent="0.25">
      <c r="K3203" t="str">
        <f>IF(ROW()-ROW($K$4)+1&gt;COUNTA($J$4:$J$5000)*COUNTA(TabPP[Players playing]),"",INDEX($J$4:$J$5000,INT((ROW()-ROW($K$4))/COUNTA(TabPP[Players playing])+1))&amp;"-"&amp;INDEX(TabPP[Players playing],MOD(ROW()-ROW($K$4),COUNTA(TabPP[Players playing]))+1))</f>
        <v>--</v>
      </c>
      <c r="L3203" t="str">
        <f t="shared" si="247"/>
        <v/>
      </c>
      <c r="M3203" t="str">
        <f t="shared" si="248"/>
        <v/>
      </c>
      <c r="N3203" t="str">
        <f t="shared" si="249"/>
        <v/>
      </c>
      <c r="O3203" t="str">
        <f t="array" ref="O3203">IFERROR(INDEX($L$4:$L$5000,_xlfn.AGGREGATE(15,6,IF($L$4:$L$5000&lt;&gt;"",ROW($L$4:$L$5000)-ROW($L$4)+1,NA()),ROWS($O$4:O3203))),"")</f>
        <v/>
      </c>
      <c r="P3203" t="str">
        <f>IF(O3203="","",IF(INDEX(TabPlayer2[Players],MATCH(P3202,TabPlayer2[Players],0)+1)="",$B$4,INDEX(TabPlayer2[Players],MATCH(P3202,TabPlayer2[Players],0)+1)))</f>
        <v/>
      </c>
      <c r="Q3203" t="str">
        <f t="shared" si="246"/>
        <v/>
      </c>
      <c r="R3203" t="str">
        <f>IF(TabResults[[#This Row],[Games-Periods-Players]]="","",1)</f>
        <v/>
      </c>
    </row>
    <row r="3204" spans="11:18" hidden="1" x14ac:dyDescent="0.25">
      <c r="K3204" t="str">
        <f>IF(ROW()-ROW($K$4)+1&gt;COUNTA($J$4:$J$5000)*COUNTA(TabPP[Players playing]),"",INDEX($J$4:$J$5000,INT((ROW()-ROW($K$4))/COUNTA(TabPP[Players playing])+1))&amp;"-"&amp;INDEX(TabPP[Players playing],MOD(ROW()-ROW($K$4),COUNTA(TabPP[Players playing]))+1))</f>
        <v>-P1-PP1</v>
      </c>
      <c r="L3204" t="str">
        <f t="shared" si="247"/>
        <v/>
      </c>
      <c r="M3204" t="str">
        <f t="shared" si="248"/>
        <v/>
      </c>
      <c r="N3204" t="str">
        <f t="shared" si="249"/>
        <v/>
      </c>
      <c r="O3204" t="str">
        <f t="array" ref="O3204">IFERROR(INDEX($L$4:$L$5000,_xlfn.AGGREGATE(15,6,IF($L$4:$L$5000&lt;&gt;"",ROW($L$4:$L$5000)-ROW($L$4)+1,NA()),ROWS($O$4:O3204))),"")</f>
        <v/>
      </c>
      <c r="P3204" t="str">
        <f>IF(O3204="","",IF(INDEX(TabPlayer2[Players],MATCH(P3203,TabPlayer2[Players],0)+1)="",$B$4,INDEX(TabPlayer2[Players],MATCH(P3203,TabPlayer2[Players],0)+1)))</f>
        <v/>
      </c>
      <c r="Q3204" t="str">
        <f t="shared" ref="Q3204:Q3267" si="250">IF(O3204="","",M3204&amp;"-"&amp;N3204&amp;"-"&amp;P3204)</f>
        <v/>
      </c>
      <c r="R3204" t="str">
        <f>IF(TabResults[[#This Row],[Games-Periods-Players]]="","",1)</f>
        <v/>
      </c>
    </row>
    <row r="3205" spans="11:18" hidden="1" x14ac:dyDescent="0.25">
      <c r="K3205" t="str">
        <f>IF(ROW()-ROW($K$4)+1&gt;COUNTA($J$4:$J$5000)*COUNTA(TabPP[Players playing]),"",INDEX($J$4:$J$5000,INT((ROW()-ROW($K$4))/COUNTA(TabPP[Players playing])+1))&amp;"-"&amp;INDEX(TabPP[Players playing],MOD(ROW()-ROW($K$4),COUNTA(TabPP[Players playing]))+1))</f>
        <v>-P1-PP2</v>
      </c>
      <c r="L3205" t="str">
        <f t="shared" ref="L3205:L3268" si="251">IF(LEN(K3205)&gt;=9,K3205,"")</f>
        <v/>
      </c>
      <c r="M3205" t="str">
        <f t="shared" ref="M3205:M3268" si="252">TRIM(LEFT(SUBSTITUTE(O3205,"-",REPT(" ",LEN(O3205))),LEN(O3205)))</f>
        <v/>
      </c>
      <c r="N3205" t="str">
        <f t="shared" ref="N3205:N3268" si="253">TRIM(MID(SUBSTITUTE(O3205,"-",REPT(" ",LEN(O3205))),(2-1)*LEN(O3205)+1,LEN(O3205)))</f>
        <v/>
      </c>
      <c r="O3205" t="str">
        <f t="array" ref="O3205">IFERROR(INDEX($L$4:$L$5000,_xlfn.AGGREGATE(15,6,IF($L$4:$L$5000&lt;&gt;"",ROW($L$4:$L$5000)-ROW($L$4)+1,NA()),ROWS($O$4:O3205))),"")</f>
        <v/>
      </c>
      <c r="P3205" t="str">
        <f>IF(O3205="","",IF(INDEX(TabPlayer2[Players],MATCH(P3204,TabPlayer2[Players],0)+1)="",$B$4,INDEX(TabPlayer2[Players],MATCH(P3204,TabPlayer2[Players],0)+1)))</f>
        <v/>
      </c>
      <c r="Q3205" t="str">
        <f t="shared" si="250"/>
        <v/>
      </c>
      <c r="R3205" t="str">
        <f>IF(TabResults[[#This Row],[Games-Periods-Players]]="","",1)</f>
        <v/>
      </c>
    </row>
    <row r="3206" spans="11:18" hidden="1" x14ac:dyDescent="0.25">
      <c r="K3206" t="str">
        <f>IF(ROW()-ROW($K$4)+1&gt;COUNTA($J$4:$J$5000)*COUNTA(TabPP[Players playing]),"",INDEX($J$4:$J$5000,INT((ROW()-ROW($K$4))/COUNTA(TabPP[Players playing])+1))&amp;"-"&amp;INDEX(TabPP[Players playing],MOD(ROW()-ROW($K$4),COUNTA(TabPP[Players playing]))+1))</f>
        <v>-P1-PP3</v>
      </c>
      <c r="L3206" t="str">
        <f t="shared" si="251"/>
        <v/>
      </c>
      <c r="M3206" t="str">
        <f t="shared" si="252"/>
        <v/>
      </c>
      <c r="N3206" t="str">
        <f t="shared" si="253"/>
        <v/>
      </c>
      <c r="O3206" t="str">
        <f t="array" ref="O3206">IFERROR(INDEX($L$4:$L$5000,_xlfn.AGGREGATE(15,6,IF($L$4:$L$5000&lt;&gt;"",ROW($L$4:$L$5000)-ROW($L$4)+1,NA()),ROWS($O$4:O3206))),"")</f>
        <v/>
      </c>
      <c r="P3206" t="str">
        <f>IF(O3206="","",IF(INDEX(TabPlayer2[Players],MATCH(P3205,TabPlayer2[Players],0)+1)="",$B$4,INDEX(TabPlayer2[Players],MATCH(P3205,TabPlayer2[Players],0)+1)))</f>
        <v/>
      </c>
      <c r="Q3206" t="str">
        <f t="shared" si="250"/>
        <v/>
      </c>
      <c r="R3206" t="str">
        <f>IF(TabResults[[#This Row],[Games-Periods-Players]]="","",1)</f>
        <v/>
      </c>
    </row>
    <row r="3207" spans="11:18" hidden="1" x14ac:dyDescent="0.25">
      <c r="K3207" t="str">
        <f>IF(ROW()-ROW($K$4)+1&gt;COUNTA($J$4:$J$5000)*COUNTA(TabPP[Players playing]),"",INDEX($J$4:$J$5000,INT((ROW()-ROW($K$4))/COUNTA(TabPP[Players playing])+1))&amp;"-"&amp;INDEX(TabPP[Players playing],MOD(ROW()-ROW($K$4),COUNTA(TabPP[Players playing]))+1))</f>
        <v>-P1-PP4</v>
      </c>
      <c r="L3207" t="str">
        <f t="shared" si="251"/>
        <v/>
      </c>
      <c r="M3207" t="str">
        <f t="shared" si="252"/>
        <v/>
      </c>
      <c r="N3207" t="str">
        <f t="shared" si="253"/>
        <v/>
      </c>
      <c r="O3207" t="str">
        <f t="array" ref="O3207">IFERROR(INDEX($L$4:$L$5000,_xlfn.AGGREGATE(15,6,IF($L$4:$L$5000&lt;&gt;"",ROW($L$4:$L$5000)-ROW($L$4)+1,NA()),ROWS($O$4:O3207))),"")</f>
        <v/>
      </c>
      <c r="P3207" t="str">
        <f>IF(O3207="","",IF(INDEX(TabPlayer2[Players],MATCH(P3206,TabPlayer2[Players],0)+1)="",$B$4,INDEX(TabPlayer2[Players],MATCH(P3206,TabPlayer2[Players],0)+1)))</f>
        <v/>
      </c>
      <c r="Q3207" t="str">
        <f t="shared" si="250"/>
        <v/>
      </c>
      <c r="R3207" t="str">
        <f>IF(TabResults[[#This Row],[Games-Periods-Players]]="","",1)</f>
        <v/>
      </c>
    </row>
    <row r="3208" spans="11:18" hidden="1" x14ac:dyDescent="0.25">
      <c r="K3208" t="str">
        <f>IF(ROW()-ROW($K$4)+1&gt;COUNTA($J$4:$J$5000)*COUNTA(TabPP[Players playing]),"",INDEX($J$4:$J$5000,INT((ROW()-ROW($K$4))/COUNTA(TabPP[Players playing])+1))&amp;"-"&amp;INDEX(TabPP[Players playing],MOD(ROW()-ROW($K$4),COUNTA(TabPP[Players playing]))+1))</f>
        <v>-P1-PP5</v>
      </c>
      <c r="L3208" t="str">
        <f t="shared" si="251"/>
        <v/>
      </c>
      <c r="M3208" t="str">
        <f t="shared" si="252"/>
        <v/>
      </c>
      <c r="N3208" t="str">
        <f t="shared" si="253"/>
        <v/>
      </c>
      <c r="O3208" t="str">
        <f t="array" ref="O3208">IFERROR(INDEX($L$4:$L$5000,_xlfn.AGGREGATE(15,6,IF($L$4:$L$5000&lt;&gt;"",ROW($L$4:$L$5000)-ROW($L$4)+1,NA()),ROWS($O$4:O3208))),"")</f>
        <v/>
      </c>
      <c r="P3208" t="str">
        <f>IF(O3208="","",IF(INDEX(TabPlayer2[Players],MATCH(P3207,TabPlayer2[Players],0)+1)="",$B$4,INDEX(TabPlayer2[Players],MATCH(P3207,TabPlayer2[Players],0)+1)))</f>
        <v/>
      </c>
      <c r="Q3208" t="str">
        <f t="shared" si="250"/>
        <v/>
      </c>
      <c r="R3208" t="str">
        <f>IF(TabResults[[#This Row],[Games-Periods-Players]]="","",1)</f>
        <v/>
      </c>
    </row>
    <row r="3209" spans="11:18" hidden="1" x14ac:dyDescent="0.25">
      <c r="K3209" t="str">
        <f>IF(ROW()-ROW($K$4)+1&gt;COUNTA($J$4:$J$5000)*COUNTA(TabPP[Players playing]),"",INDEX($J$4:$J$5000,INT((ROW()-ROW($K$4))/COUNTA(TabPP[Players playing])+1))&amp;"-"&amp;INDEX(TabPP[Players playing],MOD(ROW()-ROW($K$4),COUNTA(TabPP[Players playing]))+1))</f>
        <v>-P1-</v>
      </c>
      <c r="L3209" t="str">
        <f t="shared" si="251"/>
        <v/>
      </c>
      <c r="M3209" t="str">
        <f t="shared" si="252"/>
        <v/>
      </c>
      <c r="N3209" t="str">
        <f t="shared" si="253"/>
        <v/>
      </c>
      <c r="O3209" t="str">
        <f t="array" ref="O3209">IFERROR(INDEX($L$4:$L$5000,_xlfn.AGGREGATE(15,6,IF($L$4:$L$5000&lt;&gt;"",ROW($L$4:$L$5000)-ROW($L$4)+1,NA()),ROWS($O$4:O3209))),"")</f>
        <v/>
      </c>
      <c r="P3209" t="str">
        <f>IF(O3209="","",IF(INDEX(TabPlayer2[Players],MATCH(P3208,TabPlayer2[Players],0)+1)="",$B$4,INDEX(TabPlayer2[Players],MATCH(P3208,TabPlayer2[Players],0)+1)))</f>
        <v/>
      </c>
      <c r="Q3209" t="str">
        <f t="shared" si="250"/>
        <v/>
      </c>
      <c r="R3209" t="str">
        <f>IF(TabResults[[#This Row],[Games-Periods-Players]]="","",1)</f>
        <v/>
      </c>
    </row>
    <row r="3210" spans="11:18" hidden="1" x14ac:dyDescent="0.25">
      <c r="K3210" t="str">
        <f>IF(ROW()-ROW($K$4)+1&gt;COUNTA($J$4:$J$5000)*COUNTA(TabPP[Players playing]),"",INDEX($J$4:$J$5000,INT((ROW()-ROW($K$4))/COUNTA(TabPP[Players playing])+1))&amp;"-"&amp;INDEX(TabPP[Players playing],MOD(ROW()-ROW($K$4),COUNTA(TabPP[Players playing]))+1))</f>
        <v>-P1-</v>
      </c>
      <c r="L3210" t="str">
        <f t="shared" si="251"/>
        <v/>
      </c>
      <c r="M3210" t="str">
        <f t="shared" si="252"/>
        <v/>
      </c>
      <c r="N3210" t="str">
        <f t="shared" si="253"/>
        <v/>
      </c>
      <c r="O3210" t="str">
        <f t="array" ref="O3210">IFERROR(INDEX($L$4:$L$5000,_xlfn.AGGREGATE(15,6,IF($L$4:$L$5000&lt;&gt;"",ROW($L$4:$L$5000)-ROW($L$4)+1,NA()),ROWS($O$4:O3210))),"")</f>
        <v/>
      </c>
      <c r="P3210" t="str">
        <f>IF(O3210="","",IF(INDEX(TabPlayer2[Players],MATCH(P3209,TabPlayer2[Players],0)+1)="",$B$4,INDEX(TabPlayer2[Players],MATCH(P3209,TabPlayer2[Players],0)+1)))</f>
        <v/>
      </c>
      <c r="Q3210" t="str">
        <f t="shared" si="250"/>
        <v/>
      </c>
      <c r="R3210" t="str">
        <f>IF(TabResults[[#This Row],[Games-Periods-Players]]="","",1)</f>
        <v/>
      </c>
    </row>
    <row r="3211" spans="11:18" hidden="1" x14ac:dyDescent="0.25">
      <c r="K3211" t="str">
        <f>IF(ROW()-ROW($K$4)+1&gt;COUNTA($J$4:$J$5000)*COUNTA(TabPP[Players playing]),"",INDEX($J$4:$J$5000,INT((ROW()-ROW($K$4))/COUNTA(TabPP[Players playing])+1))&amp;"-"&amp;INDEX(TabPP[Players playing],MOD(ROW()-ROW($K$4),COUNTA(TabPP[Players playing]))+1))</f>
        <v>-P1-</v>
      </c>
      <c r="L3211" t="str">
        <f t="shared" si="251"/>
        <v/>
      </c>
      <c r="M3211" t="str">
        <f t="shared" si="252"/>
        <v/>
      </c>
      <c r="N3211" t="str">
        <f t="shared" si="253"/>
        <v/>
      </c>
      <c r="O3211" t="str">
        <f t="array" ref="O3211">IFERROR(INDEX($L$4:$L$5000,_xlfn.AGGREGATE(15,6,IF($L$4:$L$5000&lt;&gt;"",ROW($L$4:$L$5000)-ROW($L$4)+1,NA()),ROWS($O$4:O3211))),"")</f>
        <v/>
      </c>
      <c r="P3211" t="str">
        <f>IF(O3211="","",IF(INDEX(TabPlayer2[Players],MATCH(P3210,TabPlayer2[Players],0)+1)="",$B$4,INDEX(TabPlayer2[Players],MATCH(P3210,TabPlayer2[Players],0)+1)))</f>
        <v/>
      </c>
      <c r="Q3211" t="str">
        <f t="shared" si="250"/>
        <v/>
      </c>
      <c r="R3211" t="str">
        <f>IF(TabResults[[#This Row],[Games-Periods-Players]]="","",1)</f>
        <v/>
      </c>
    </row>
    <row r="3212" spans="11:18" hidden="1" x14ac:dyDescent="0.25">
      <c r="K3212" t="str">
        <f>IF(ROW()-ROW($K$4)+1&gt;COUNTA($J$4:$J$5000)*COUNTA(TabPP[Players playing]),"",INDEX($J$4:$J$5000,INT((ROW()-ROW($K$4))/COUNTA(TabPP[Players playing])+1))&amp;"-"&amp;INDEX(TabPP[Players playing],MOD(ROW()-ROW($K$4),COUNTA(TabPP[Players playing]))+1))</f>
        <v>-P1-</v>
      </c>
      <c r="L3212" t="str">
        <f t="shared" si="251"/>
        <v/>
      </c>
      <c r="M3212" t="str">
        <f t="shared" si="252"/>
        <v/>
      </c>
      <c r="N3212" t="str">
        <f t="shared" si="253"/>
        <v/>
      </c>
      <c r="O3212" t="str">
        <f t="array" ref="O3212">IFERROR(INDEX($L$4:$L$5000,_xlfn.AGGREGATE(15,6,IF($L$4:$L$5000&lt;&gt;"",ROW($L$4:$L$5000)-ROW($L$4)+1,NA()),ROWS($O$4:O3212))),"")</f>
        <v/>
      </c>
      <c r="P3212" t="str">
        <f>IF(O3212="","",IF(INDEX(TabPlayer2[Players],MATCH(P3211,TabPlayer2[Players],0)+1)="",$B$4,INDEX(TabPlayer2[Players],MATCH(P3211,TabPlayer2[Players],0)+1)))</f>
        <v/>
      </c>
      <c r="Q3212" t="str">
        <f t="shared" si="250"/>
        <v/>
      </c>
      <c r="R3212" t="str">
        <f>IF(TabResults[[#This Row],[Games-Periods-Players]]="","",1)</f>
        <v/>
      </c>
    </row>
    <row r="3213" spans="11:18" hidden="1" x14ac:dyDescent="0.25">
      <c r="K3213" t="str">
        <f>IF(ROW()-ROW($K$4)+1&gt;COUNTA($J$4:$J$5000)*COUNTA(TabPP[Players playing]),"",INDEX($J$4:$J$5000,INT((ROW()-ROW($K$4))/COUNTA(TabPP[Players playing])+1))&amp;"-"&amp;INDEX(TabPP[Players playing],MOD(ROW()-ROW($K$4),COUNTA(TabPP[Players playing]))+1))</f>
        <v>-P1-</v>
      </c>
      <c r="L3213" t="str">
        <f t="shared" si="251"/>
        <v/>
      </c>
      <c r="M3213" t="str">
        <f t="shared" si="252"/>
        <v/>
      </c>
      <c r="N3213" t="str">
        <f t="shared" si="253"/>
        <v/>
      </c>
      <c r="O3213" t="str">
        <f t="array" ref="O3213">IFERROR(INDEX($L$4:$L$5000,_xlfn.AGGREGATE(15,6,IF($L$4:$L$5000&lt;&gt;"",ROW($L$4:$L$5000)-ROW($L$4)+1,NA()),ROWS($O$4:O3213))),"")</f>
        <v/>
      </c>
      <c r="P3213" t="str">
        <f>IF(O3213="","",IF(INDEX(TabPlayer2[Players],MATCH(P3212,TabPlayer2[Players],0)+1)="",$B$4,INDEX(TabPlayer2[Players],MATCH(P3212,TabPlayer2[Players],0)+1)))</f>
        <v/>
      </c>
      <c r="Q3213" t="str">
        <f t="shared" si="250"/>
        <v/>
      </c>
      <c r="R3213" t="str">
        <f>IF(TabResults[[#This Row],[Games-Periods-Players]]="","",1)</f>
        <v/>
      </c>
    </row>
    <row r="3214" spans="11:18" hidden="1" x14ac:dyDescent="0.25">
      <c r="K3214" t="str">
        <f>IF(ROW()-ROW($K$4)+1&gt;COUNTA($J$4:$J$5000)*COUNTA(TabPP[Players playing]),"",INDEX($J$4:$J$5000,INT((ROW()-ROW($K$4))/COUNTA(TabPP[Players playing])+1))&amp;"-"&amp;INDEX(TabPP[Players playing],MOD(ROW()-ROW($K$4),COUNTA(TabPP[Players playing]))+1))</f>
        <v>-P1-</v>
      </c>
      <c r="L3214" t="str">
        <f t="shared" si="251"/>
        <v/>
      </c>
      <c r="M3214" t="str">
        <f t="shared" si="252"/>
        <v/>
      </c>
      <c r="N3214" t="str">
        <f t="shared" si="253"/>
        <v/>
      </c>
      <c r="O3214" t="str">
        <f t="array" ref="O3214">IFERROR(INDEX($L$4:$L$5000,_xlfn.AGGREGATE(15,6,IF($L$4:$L$5000&lt;&gt;"",ROW($L$4:$L$5000)-ROW($L$4)+1,NA()),ROWS($O$4:O3214))),"")</f>
        <v/>
      </c>
      <c r="P3214" t="str">
        <f>IF(O3214="","",IF(INDEX(TabPlayer2[Players],MATCH(P3213,TabPlayer2[Players],0)+1)="",$B$4,INDEX(TabPlayer2[Players],MATCH(P3213,TabPlayer2[Players],0)+1)))</f>
        <v/>
      </c>
      <c r="Q3214" t="str">
        <f t="shared" si="250"/>
        <v/>
      </c>
      <c r="R3214" t="str">
        <f>IF(TabResults[[#This Row],[Games-Periods-Players]]="","",1)</f>
        <v/>
      </c>
    </row>
    <row r="3215" spans="11:18" hidden="1" x14ac:dyDescent="0.25">
      <c r="K3215" t="str">
        <f>IF(ROW()-ROW($K$4)+1&gt;COUNTA($J$4:$J$5000)*COUNTA(TabPP[Players playing]),"",INDEX($J$4:$J$5000,INT((ROW()-ROW($K$4))/COUNTA(TabPP[Players playing])+1))&amp;"-"&amp;INDEX(TabPP[Players playing],MOD(ROW()-ROW($K$4),COUNTA(TabPP[Players playing]))+1))</f>
        <v>-P1-</v>
      </c>
      <c r="L3215" t="str">
        <f t="shared" si="251"/>
        <v/>
      </c>
      <c r="M3215" t="str">
        <f t="shared" si="252"/>
        <v/>
      </c>
      <c r="N3215" t="str">
        <f t="shared" si="253"/>
        <v/>
      </c>
      <c r="O3215" t="str">
        <f t="array" ref="O3215">IFERROR(INDEX($L$4:$L$5000,_xlfn.AGGREGATE(15,6,IF($L$4:$L$5000&lt;&gt;"",ROW($L$4:$L$5000)-ROW($L$4)+1,NA()),ROWS($O$4:O3215))),"")</f>
        <v/>
      </c>
      <c r="P3215" t="str">
        <f>IF(O3215="","",IF(INDEX(TabPlayer2[Players],MATCH(P3214,TabPlayer2[Players],0)+1)="",$B$4,INDEX(TabPlayer2[Players],MATCH(P3214,TabPlayer2[Players],0)+1)))</f>
        <v/>
      </c>
      <c r="Q3215" t="str">
        <f t="shared" si="250"/>
        <v/>
      </c>
      <c r="R3215" t="str">
        <f>IF(TabResults[[#This Row],[Games-Periods-Players]]="","",1)</f>
        <v/>
      </c>
    </row>
    <row r="3216" spans="11:18" hidden="1" x14ac:dyDescent="0.25">
      <c r="K3216" t="str">
        <f>IF(ROW()-ROW($K$4)+1&gt;COUNTA($J$4:$J$5000)*COUNTA(TabPP[Players playing]),"",INDEX($J$4:$J$5000,INT((ROW()-ROW($K$4))/COUNTA(TabPP[Players playing])+1))&amp;"-"&amp;INDEX(TabPP[Players playing],MOD(ROW()-ROW($K$4),COUNTA(TabPP[Players playing]))+1))</f>
        <v>-P1-</v>
      </c>
      <c r="L3216" t="str">
        <f t="shared" si="251"/>
        <v/>
      </c>
      <c r="M3216" t="str">
        <f t="shared" si="252"/>
        <v/>
      </c>
      <c r="N3216" t="str">
        <f t="shared" si="253"/>
        <v/>
      </c>
      <c r="O3216" t="str">
        <f t="array" ref="O3216">IFERROR(INDEX($L$4:$L$5000,_xlfn.AGGREGATE(15,6,IF($L$4:$L$5000&lt;&gt;"",ROW($L$4:$L$5000)-ROW($L$4)+1,NA()),ROWS($O$4:O3216))),"")</f>
        <v/>
      </c>
      <c r="P3216" t="str">
        <f>IF(O3216="","",IF(INDEX(TabPlayer2[Players],MATCH(P3215,TabPlayer2[Players],0)+1)="",$B$4,INDEX(TabPlayer2[Players],MATCH(P3215,TabPlayer2[Players],0)+1)))</f>
        <v/>
      </c>
      <c r="Q3216" t="str">
        <f t="shared" si="250"/>
        <v/>
      </c>
      <c r="R3216" t="str">
        <f>IF(TabResults[[#This Row],[Games-Periods-Players]]="","",1)</f>
        <v/>
      </c>
    </row>
    <row r="3217" spans="11:18" hidden="1" x14ac:dyDescent="0.25">
      <c r="K3217" t="str">
        <f>IF(ROW()-ROW($K$4)+1&gt;COUNTA($J$4:$J$5000)*COUNTA(TabPP[Players playing]),"",INDEX($J$4:$J$5000,INT((ROW()-ROW($K$4))/COUNTA(TabPP[Players playing])+1))&amp;"-"&amp;INDEX(TabPP[Players playing],MOD(ROW()-ROW($K$4),COUNTA(TabPP[Players playing]))+1))</f>
        <v>-P1-</v>
      </c>
      <c r="L3217" t="str">
        <f t="shared" si="251"/>
        <v/>
      </c>
      <c r="M3217" t="str">
        <f t="shared" si="252"/>
        <v/>
      </c>
      <c r="N3217" t="str">
        <f t="shared" si="253"/>
        <v/>
      </c>
      <c r="O3217" t="str">
        <f t="array" ref="O3217">IFERROR(INDEX($L$4:$L$5000,_xlfn.AGGREGATE(15,6,IF($L$4:$L$5000&lt;&gt;"",ROW($L$4:$L$5000)-ROW($L$4)+1,NA()),ROWS($O$4:O3217))),"")</f>
        <v/>
      </c>
      <c r="P3217" t="str">
        <f>IF(O3217="","",IF(INDEX(TabPlayer2[Players],MATCH(P3216,TabPlayer2[Players],0)+1)="",$B$4,INDEX(TabPlayer2[Players],MATCH(P3216,TabPlayer2[Players],0)+1)))</f>
        <v/>
      </c>
      <c r="Q3217" t="str">
        <f t="shared" si="250"/>
        <v/>
      </c>
      <c r="R3217" t="str">
        <f>IF(TabResults[[#This Row],[Games-Periods-Players]]="","",1)</f>
        <v/>
      </c>
    </row>
    <row r="3218" spans="11:18" hidden="1" x14ac:dyDescent="0.25">
      <c r="K3218" t="str">
        <f>IF(ROW()-ROW($K$4)+1&gt;COUNTA($J$4:$J$5000)*COUNTA(TabPP[Players playing]),"",INDEX($J$4:$J$5000,INT((ROW()-ROW($K$4))/COUNTA(TabPP[Players playing])+1))&amp;"-"&amp;INDEX(TabPP[Players playing],MOD(ROW()-ROW($K$4),COUNTA(TabPP[Players playing]))+1))</f>
        <v>-P1-</v>
      </c>
      <c r="L3218" t="str">
        <f t="shared" si="251"/>
        <v/>
      </c>
      <c r="M3218" t="str">
        <f t="shared" si="252"/>
        <v/>
      </c>
      <c r="N3218" t="str">
        <f t="shared" si="253"/>
        <v/>
      </c>
      <c r="O3218" t="str">
        <f t="array" ref="O3218">IFERROR(INDEX($L$4:$L$5000,_xlfn.AGGREGATE(15,6,IF($L$4:$L$5000&lt;&gt;"",ROW($L$4:$L$5000)-ROW($L$4)+1,NA()),ROWS($O$4:O3218))),"")</f>
        <v/>
      </c>
      <c r="P3218" t="str">
        <f>IF(O3218="","",IF(INDEX(TabPlayer2[Players],MATCH(P3217,TabPlayer2[Players],0)+1)="",$B$4,INDEX(TabPlayer2[Players],MATCH(P3217,TabPlayer2[Players],0)+1)))</f>
        <v/>
      </c>
      <c r="Q3218" t="str">
        <f t="shared" si="250"/>
        <v/>
      </c>
      <c r="R3218" t="str">
        <f>IF(TabResults[[#This Row],[Games-Periods-Players]]="","",1)</f>
        <v/>
      </c>
    </row>
    <row r="3219" spans="11:18" hidden="1" x14ac:dyDescent="0.25">
      <c r="K3219" t="str">
        <f>IF(ROW()-ROW($K$4)+1&gt;COUNTA($J$4:$J$5000)*COUNTA(TabPP[Players playing]),"",INDEX($J$4:$J$5000,INT((ROW()-ROW($K$4))/COUNTA(TabPP[Players playing])+1))&amp;"-"&amp;INDEX(TabPP[Players playing],MOD(ROW()-ROW($K$4),COUNTA(TabPP[Players playing]))+1))</f>
        <v>-P1-</v>
      </c>
      <c r="L3219" t="str">
        <f t="shared" si="251"/>
        <v/>
      </c>
      <c r="M3219" t="str">
        <f t="shared" si="252"/>
        <v/>
      </c>
      <c r="N3219" t="str">
        <f t="shared" si="253"/>
        <v/>
      </c>
      <c r="O3219" t="str">
        <f t="array" ref="O3219">IFERROR(INDEX($L$4:$L$5000,_xlfn.AGGREGATE(15,6,IF($L$4:$L$5000&lt;&gt;"",ROW($L$4:$L$5000)-ROW($L$4)+1,NA()),ROWS($O$4:O3219))),"")</f>
        <v/>
      </c>
      <c r="P3219" t="str">
        <f>IF(O3219="","",IF(INDEX(TabPlayer2[Players],MATCH(P3218,TabPlayer2[Players],0)+1)="",$B$4,INDEX(TabPlayer2[Players],MATCH(P3218,TabPlayer2[Players],0)+1)))</f>
        <v/>
      </c>
      <c r="Q3219" t="str">
        <f t="shared" si="250"/>
        <v/>
      </c>
      <c r="R3219" t="str">
        <f>IF(TabResults[[#This Row],[Games-Periods-Players]]="","",1)</f>
        <v/>
      </c>
    </row>
    <row r="3220" spans="11:18" hidden="1" x14ac:dyDescent="0.25">
      <c r="K3220" t="str">
        <f>IF(ROW()-ROW($K$4)+1&gt;COUNTA($J$4:$J$5000)*COUNTA(TabPP[Players playing]),"",INDEX($J$4:$J$5000,INT((ROW()-ROW($K$4))/COUNTA(TabPP[Players playing])+1))&amp;"-"&amp;INDEX(TabPP[Players playing],MOD(ROW()-ROW($K$4),COUNTA(TabPP[Players playing]))+1))</f>
        <v>-P1-</v>
      </c>
      <c r="L3220" t="str">
        <f t="shared" si="251"/>
        <v/>
      </c>
      <c r="M3220" t="str">
        <f t="shared" si="252"/>
        <v/>
      </c>
      <c r="N3220" t="str">
        <f t="shared" si="253"/>
        <v/>
      </c>
      <c r="O3220" t="str">
        <f t="array" ref="O3220">IFERROR(INDEX($L$4:$L$5000,_xlfn.AGGREGATE(15,6,IF($L$4:$L$5000&lt;&gt;"",ROW($L$4:$L$5000)-ROW($L$4)+1,NA()),ROWS($O$4:O3220))),"")</f>
        <v/>
      </c>
      <c r="P3220" t="str">
        <f>IF(O3220="","",IF(INDEX(TabPlayer2[Players],MATCH(P3219,TabPlayer2[Players],0)+1)="",$B$4,INDEX(TabPlayer2[Players],MATCH(P3219,TabPlayer2[Players],0)+1)))</f>
        <v/>
      </c>
      <c r="Q3220" t="str">
        <f t="shared" si="250"/>
        <v/>
      </c>
      <c r="R3220" t="str">
        <f>IF(TabResults[[#This Row],[Games-Periods-Players]]="","",1)</f>
        <v/>
      </c>
    </row>
    <row r="3221" spans="11:18" hidden="1" x14ac:dyDescent="0.25">
      <c r="K3221" t="str">
        <f>IF(ROW()-ROW($K$4)+1&gt;COUNTA($J$4:$J$5000)*COUNTA(TabPP[Players playing]),"",INDEX($J$4:$J$5000,INT((ROW()-ROW($K$4))/COUNTA(TabPP[Players playing])+1))&amp;"-"&amp;INDEX(TabPP[Players playing],MOD(ROW()-ROW($K$4),COUNTA(TabPP[Players playing]))+1))</f>
        <v>-P1-</v>
      </c>
      <c r="L3221" t="str">
        <f t="shared" si="251"/>
        <v/>
      </c>
      <c r="M3221" t="str">
        <f t="shared" si="252"/>
        <v/>
      </c>
      <c r="N3221" t="str">
        <f t="shared" si="253"/>
        <v/>
      </c>
      <c r="O3221" t="str">
        <f t="array" ref="O3221">IFERROR(INDEX($L$4:$L$5000,_xlfn.AGGREGATE(15,6,IF($L$4:$L$5000&lt;&gt;"",ROW($L$4:$L$5000)-ROW($L$4)+1,NA()),ROWS($O$4:O3221))),"")</f>
        <v/>
      </c>
      <c r="P3221" t="str">
        <f>IF(O3221="","",IF(INDEX(TabPlayer2[Players],MATCH(P3220,TabPlayer2[Players],0)+1)="",$B$4,INDEX(TabPlayer2[Players],MATCH(P3220,TabPlayer2[Players],0)+1)))</f>
        <v/>
      </c>
      <c r="Q3221" t="str">
        <f t="shared" si="250"/>
        <v/>
      </c>
      <c r="R3221" t="str">
        <f>IF(TabResults[[#This Row],[Games-Periods-Players]]="","",1)</f>
        <v/>
      </c>
    </row>
    <row r="3222" spans="11:18" hidden="1" x14ac:dyDescent="0.25">
      <c r="K3222" t="str">
        <f>IF(ROW()-ROW($K$4)+1&gt;COUNTA($J$4:$J$5000)*COUNTA(TabPP[Players playing]),"",INDEX($J$4:$J$5000,INT((ROW()-ROW($K$4))/COUNTA(TabPP[Players playing])+1))&amp;"-"&amp;INDEX(TabPP[Players playing],MOD(ROW()-ROW($K$4),COUNTA(TabPP[Players playing]))+1))</f>
        <v>-P1-</v>
      </c>
      <c r="L3222" t="str">
        <f t="shared" si="251"/>
        <v/>
      </c>
      <c r="M3222" t="str">
        <f t="shared" si="252"/>
        <v/>
      </c>
      <c r="N3222" t="str">
        <f t="shared" si="253"/>
        <v/>
      </c>
      <c r="O3222" t="str">
        <f t="array" ref="O3222">IFERROR(INDEX($L$4:$L$5000,_xlfn.AGGREGATE(15,6,IF($L$4:$L$5000&lt;&gt;"",ROW($L$4:$L$5000)-ROW($L$4)+1,NA()),ROWS($O$4:O3222))),"")</f>
        <v/>
      </c>
      <c r="P3222" t="str">
        <f>IF(O3222="","",IF(INDEX(TabPlayer2[Players],MATCH(P3221,TabPlayer2[Players],0)+1)="",$B$4,INDEX(TabPlayer2[Players],MATCH(P3221,TabPlayer2[Players],0)+1)))</f>
        <v/>
      </c>
      <c r="Q3222" t="str">
        <f t="shared" si="250"/>
        <v/>
      </c>
      <c r="R3222" t="str">
        <f>IF(TabResults[[#This Row],[Games-Periods-Players]]="","",1)</f>
        <v/>
      </c>
    </row>
    <row r="3223" spans="11:18" hidden="1" x14ac:dyDescent="0.25">
      <c r="K3223" t="str">
        <f>IF(ROW()-ROW($K$4)+1&gt;COUNTA($J$4:$J$5000)*COUNTA(TabPP[Players playing]),"",INDEX($J$4:$J$5000,INT((ROW()-ROW($K$4))/COUNTA(TabPP[Players playing])+1))&amp;"-"&amp;INDEX(TabPP[Players playing],MOD(ROW()-ROW($K$4),COUNTA(TabPP[Players playing]))+1))</f>
        <v>-P1-</v>
      </c>
      <c r="L3223" t="str">
        <f t="shared" si="251"/>
        <v/>
      </c>
      <c r="M3223" t="str">
        <f t="shared" si="252"/>
        <v/>
      </c>
      <c r="N3223" t="str">
        <f t="shared" si="253"/>
        <v/>
      </c>
      <c r="O3223" t="str">
        <f t="array" ref="O3223">IFERROR(INDEX($L$4:$L$5000,_xlfn.AGGREGATE(15,6,IF($L$4:$L$5000&lt;&gt;"",ROW($L$4:$L$5000)-ROW($L$4)+1,NA()),ROWS($O$4:O3223))),"")</f>
        <v/>
      </c>
      <c r="P3223" t="str">
        <f>IF(O3223="","",IF(INDEX(TabPlayer2[Players],MATCH(P3222,TabPlayer2[Players],0)+1)="",$B$4,INDEX(TabPlayer2[Players],MATCH(P3222,TabPlayer2[Players],0)+1)))</f>
        <v/>
      </c>
      <c r="Q3223" t="str">
        <f t="shared" si="250"/>
        <v/>
      </c>
      <c r="R3223" t="str">
        <f>IF(TabResults[[#This Row],[Games-Periods-Players]]="","",1)</f>
        <v/>
      </c>
    </row>
    <row r="3224" spans="11:18" hidden="1" x14ac:dyDescent="0.25">
      <c r="K3224" t="str">
        <f>IF(ROW()-ROW($K$4)+1&gt;COUNTA($J$4:$J$5000)*COUNTA(TabPP[Players playing]),"",INDEX($J$4:$J$5000,INT((ROW()-ROW($K$4))/COUNTA(TabPP[Players playing])+1))&amp;"-"&amp;INDEX(TabPP[Players playing],MOD(ROW()-ROW($K$4),COUNTA(TabPP[Players playing]))+1))</f>
        <v>-P2-PP1</v>
      </c>
      <c r="L3224" t="str">
        <f t="shared" si="251"/>
        <v/>
      </c>
      <c r="M3224" t="str">
        <f t="shared" si="252"/>
        <v/>
      </c>
      <c r="N3224" t="str">
        <f t="shared" si="253"/>
        <v/>
      </c>
      <c r="O3224" t="str">
        <f t="array" ref="O3224">IFERROR(INDEX($L$4:$L$5000,_xlfn.AGGREGATE(15,6,IF($L$4:$L$5000&lt;&gt;"",ROW($L$4:$L$5000)-ROW($L$4)+1,NA()),ROWS($O$4:O3224))),"")</f>
        <v/>
      </c>
      <c r="P3224" t="str">
        <f>IF(O3224="","",IF(INDEX(TabPlayer2[Players],MATCH(P3223,TabPlayer2[Players],0)+1)="",$B$4,INDEX(TabPlayer2[Players],MATCH(P3223,TabPlayer2[Players],0)+1)))</f>
        <v/>
      </c>
      <c r="Q3224" t="str">
        <f t="shared" si="250"/>
        <v/>
      </c>
      <c r="R3224" t="str">
        <f>IF(TabResults[[#This Row],[Games-Periods-Players]]="","",1)</f>
        <v/>
      </c>
    </row>
    <row r="3225" spans="11:18" hidden="1" x14ac:dyDescent="0.25">
      <c r="K3225" t="str">
        <f>IF(ROW()-ROW($K$4)+1&gt;COUNTA($J$4:$J$5000)*COUNTA(TabPP[Players playing]),"",INDEX($J$4:$J$5000,INT((ROW()-ROW($K$4))/COUNTA(TabPP[Players playing])+1))&amp;"-"&amp;INDEX(TabPP[Players playing],MOD(ROW()-ROW($K$4),COUNTA(TabPP[Players playing]))+1))</f>
        <v>-P2-PP2</v>
      </c>
      <c r="L3225" t="str">
        <f t="shared" si="251"/>
        <v/>
      </c>
      <c r="M3225" t="str">
        <f t="shared" si="252"/>
        <v/>
      </c>
      <c r="N3225" t="str">
        <f t="shared" si="253"/>
        <v/>
      </c>
      <c r="O3225" t="str">
        <f t="array" ref="O3225">IFERROR(INDEX($L$4:$L$5000,_xlfn.AGGREGATE(15,6,IF($L$4:$L$5000&lt;&gt;"",ROW($L$4:$L$5000)-ROW($L$4)+1,NA()),ROWS($O$4:O3225))),"")</f>
        <v/>
      </c>
      <c r="P3225" t="str">
        <f>IF(O3225="","",IF(INDEX(TabPlayer2[Players],MATCH(P3224,TabPlayer2[Players],0)+1)="",$B$4,INDEX(TabPlayer2[Players],MATCH(P3224,TabPlayer2[Players],0)+1)))</f>
        <v/>
      </c>
      <c r="Q3225" t="str">
        <f t="shared" si="250"/>
        <v/>
      </c>
      <c r="R3225" t="str">
        <f>IF(TabResults[[#This Row],[Games-Periods-Players]]="","",1)</f>
        <v/>
      </c>
    </row>
    <row r="3226" spans="11:18" hidden="1" x14ac:dyDescent="0.25">
      <c r="K3226" t="str">
        <f>IF(ROW()-ROW($K$4)+1&gt;COUNTA($J$4:$J$5000)*COUNTA(TabPP[Players playing]),"",INDEX($J$4:$J$5000,INT((ROW()-ROW($K$4))/COUNTA(TabPP[Players playing])+1))&amp;"-"&amp;INDEX(TabPP[Players playing],MOD(ROW()-ROW($K$4),COUNTA(TabPP[Players playing]))+1))</f>
        <v>-P2-PP3</v>
      </c>
      <c r="L3226" t="str">
        <f t="shared" si="251"/>
        <v/>
      </c>
      <c r="M3226" t="str">
        <f t="shared" si="252"/>
        <v/>
      </c>
      <c r="N3226" t="str">
        <f t="shared" si="253"/>
        <v/>
      </c>
      <c r="O3226" t="str">
        <f t="array" ref="O3226">IFERROR(INDEX($L$4:$L$5000,_xlfn.AGGREGATE(15,6,IF($L$4:$L$5000&lt;&gt;"",ROW($L$4:$L$5000)-ROW($L$4)+1,NA()),ROWS($O$4:O3226))),"")</f>
        <v/>
      </c>
      <c r="P3226" t="str">
        <f>IF(O3226="","",IF(INDEX(TabPlayer2[Players],MATCH(P3225,TabPlayer2[Players],0)+1)="",$B$4,INDEX(TabPlayer2[Players],MATCH(P3225,TabPlayer2[Players],0)+1)))</f>
        <v/>
      </c>
      <c r="Q3226" t="str">
        <f t="shared" si="250"/>
        <v/>
      </c>
      <c r="R3226" t="str">
        <f>IF(TabResults[[#This Row],[Games-Periods-Players]]="","",1)</f>
        <v/>
      </c>
    </row>
    <row r="3227" spans="11:18" hidden="1" x14ac:dyDescent="0.25">
      <c r="K3227" t="str">
        <f>IF(ROW()-ROW($K$4)+1&gt;COUNTA($J$4:$J$5000)*COUNTA(TabPP[Players playing]),"",INDEX($J$4:$J$5000,INT((ROW()-ROW($K$4))/COUNTA(TabPP[Players playing])+1))&amp;"-"&amp;INDEX(TabPP[Players playing],MOD(ROW()-ROW($K$4),COUNTA(TabPP[Players playing]))+1))</f>
        <v>-P2-PP4</v>
      </c>
      <c r="L3227" t="str">
        <f t="shared" si="251"/>
        <v/>
      </c>
      <c r="M3227" t="str">
        <f t="shared" si="252"/>
        <v/>
      </c>
      <c r="N3227" t="str">
        <f t="shared" si="253"/>
        <v/>
      </c>
      <c r="O3227" t="str">
        <f t="array" ref="O3227">IFERROR(INDEX($L$4:$L$5000,_xlfn.AGGREGATE(15,6,IF($L$4:$L$5000&lt;&gt;"",ROW($L$4:$L$5000)-ROW($L$4)+1,NA()),ROWS($O$4:O3227))),"")</f>
        <v/>
      </c>
      <c r="P3227" t="str">
        <f>IF(O3227="","",IF(INDEX(TabPlayer2[Players],MATCH(P3226,TabPlayer2[Players],0)+1)="",$B$4,INDEX(TabPlayer2[Players],MATCH(P3226,TabPlayer2[Players],0)+1)))</f>
        <v/>
      </c>
      <c r="Q3227" t="str">
        <f t="shared" si="250"/>
        <v/>
      </c>
      <c r="R3227" t="str">
        <f>IF(TabResults[[#This Row],[Games-Periods-Players]]="","",1)</f>
        <v/>
      </c>
    </row>
    <row r="3228" spans="11:18" hidden="1" x14ac:dyDescent="0.25">
      <c r="K3228" t="str">
        <f>IF(ROW()-ROW($K$4)+1&gt;COUNTA($J$4:$J$5000)*COUNTA(TabPP[Players playing]),"",INDEX($J$4:$J$5000,INT((ROW()-ROW($K$4))/COUNTA(TabPP[Players playing])+1))&amp;"-"&amp;INDEX(TabPP[Players playing],MOD(ROW()-ROW($K$4),COUNTA(TabPP[Players playing]))+1))</f>
        <v>-P2-PP5</v>
      </c>
      <c r="L3228" t="str">
        <f t="shared" si="251"/>
        <v/>
      </c>
      <c r="M3228" t="str">
        <f t="shared" si="252"/>
        <v/>
      </c>
      <c r="N3228" t="str">
        <f t="shared" si="253"/>
        <v/>
      </c>
      <c r="O3228" t="str">
        <f t="array" ref="O3228">IFERROR(INDEX($L$4:$L$5000,_xlfn.AGGREGATE(15,6,IF($L$4:$L$5000&lt;&gt;"",ROW($L$4:$L$5000)-ROW($L$4)+1,NA()),ROWS($O$4:O3228))),"")</f>
        <v/>
      </c>
      <c r="P3228" t="str">
        <f>IF(O3228="","",IF(INDEX(TabPlayer2[Players],MATCH(P3227,TabPlayer2[Players],0)+1)="",$B$4,INDEX(TabPlayer2[Players],MATCH(P3227,TabPlayer2[Players],0)+1)))</f>
        <v/>
      </c>
      <c r="Q3228" t="str">
        <f t="shared" si="250"/>
        <v/>
      </c>
      <c r="R3228" t="str">
        <f>IF(TabResults[[#This Row],[Games-Periods-Players]]="","",1)</f>
        <v/>
      </c>
    </row>
    <row r="3229" spans="11:18" hidden="1" x14ac:dyDescent="0.25">
      <c r="K3229" t="str">
        <f>IF(ROW()-ROW($K$4)+1&gt;COUNTA($J$4:$J$5000)*COUNTA(TabPP[Players playing]),"",INDEX($J$4:$J$5000,INT((ROW()-ROW($K$4))/COUNTA(TabPP[Players playing])+1))&amp;"-"&amp;INDEX(TabPP[Players playing],MOD(ROW()-ROW($K$4),COUNTA(TabPP[Players playing]))+1))</f>
        <v>-P2-</v>
      </c>
      <c r="L3229" t="str">
        <f t="shared" si="251"/>
        <v/>
      </c>
      <c r="M3229" t="str">
        <f t="shared" si="252"/>
        <v/>
      </c>
      <c r="N3229" t="str">
        <f t="shared" si="253"/>
        <v/>
      </c>
      <c r="O3229" t="str">
        <f t="array" ref="O3229">IFERROR(INDEX($L$4:$L$5000,_xlfn.AGGREGATE(15,6,IF($L$4:$L$5000&lt;&gt;"",ROW($L$4:$L$5000)-ROW($L$4)+1,NA()),ROWS($O$4:O3229))),"")</f>
        <v/>
      </c>
      <c r="P3229" t="str">
        <f>IF(O3229="","",IF(INDEX(TabPlayer2[Players],MATCH(P3228,TabPlayer2[Players],0)+1)="",$B$4,INDEX(TabPlayer2[Players],MATCH(P3228,TabPlayer2[Players],0)+1)))</f>
        <v/>
      </c>
      <c r="Q3229" t="str">
        <f t="shared" si="250"/>
        <v/>
      </c>
      <c r="R3229" t="str">
        <f>IF(TabResults[[#This Row],[Games-Periods-Players]]="","",1)</f>
        <v/>
      </c>
    </row>
    <row r="3230" spans="11:18" hidden="1" x14ac:dyDescent="0.25">
      <c r="K3230" t="str">
        <f>IF(ROW()-ROW($K$4)+1&gt;COUNTA($J$4:$J$5000)*COUNTA(TabPP[Players playing]),"",INDEX($J$4:$J$5000,INT((ROW()-ROW($K$4))/COUNTA(TabPP[Players playing])+1))&amp;"-"&amp;INDEX(TabPP[Players playing],MOD(ROW()-ROW($K$4),COUNTA(TabPP[Players playing]))+1))</f>
        <v>-P2-</v>
      </c>
      <c r="L3230" t="str">
        <f t="shared" si="251"/>
        <v/>
      </c>
      <c r="M3230" t="str">
        <f t="shared" si="252"/>
        <v/>
      </c>
      <c r="N3230" t="str">
        <f t="shared" si="253"/>
        <v/>
      </c>
      <c r="O3230" t="str">
        <f t="array" ref="O3230">IFERROR(INDEX($L$4:$L$5000,_xlfn.AGGREGATE(15,6,IF($L$4:$L$5000&lt;&gt;"",ROW($L$4:$L$5000)-ROW($L$4)+1,NA()),ROWS($O$4:O3230))),"")</f>
        <v/>
      </c>
      <c r="P3230" t="str">
        <f>IF(O3230="","",IF(INDEX(TabPlayer2[Players],MATCH(P3229,TabPlayer2[Players],0)+1)="",$B$4,INDEX(TabPlayer2[Players],MATCH(P3229,TabPlayer2[Players],0)+1)))</f>
        <v/>
      </c>
      <c r="Q3230" t="str">
        <f t="shared" si="250"/>
        <v/>
      </c>
      <c r="R3230" t="str">
        <f>IF(TabResults[[#This Row],[Games-Periods-Players]]="","",1)</f>
        <v/>
      </c>
    </row>
    <row r="3231" spans="11:18" hidden="1" x14ac:dyDescent="0.25">
      <c r="K3231" t="str">
        <f>IF(ROW()-ROW($K$4)+1&gt;COUNTA($J$4:$J$5000)*COUNTA(TabPP[Players playing]),"",INDEX($J$4:$J$5000,INT((ROW()-ROW($K$4))/COUNTA(TabPP[Players playing])+1))&amp;"-"&amp;INDEX(TabPP[Players playing],MOD(ROW()-ROW($K$4),COUNTA(TabPP[Players playing]))+1))</f>
        <v>-P2-</v>
      </c>
      <c r="L3231" t="str">
        <f t="shared" si="251"/>
        <v/>
      </c>
      <c r="M3231" t="str">
        <f t="shared" si="252"/>
        <v/>
      </c>
      <c r="N3231" t="str">
        <f t="shared" si="253"/>
        <v/>
      </c>
      <c r="O3231" t="str">
        <f t="array" ref="O3231">IFERROR(INDEX($L$4:$L$5000,_xlfn.AGGREGATE(15,6,IF($L$4:$L$5000&lt;&gt;"",ROW($L$4:$L$5000)-ROW($L$4)+1,NA()),ROWS($O$4:O3231))),"")</f>
        <v/>
      </c>
      <c r="P3231" t="str">
        <f>IF(O3231="","",IF(INDEX(TabPlayer2[Players],MATCH(P3230,TabPlayer2[Players],0)+1)="",$B$4,INDEX(TabPlayer2[Players],MATCH(P3230,TabPlayer2[Players],0)+1)))</f>
        <v/>
      </c>
      <c r="Q3231" t="str">
        <f t="shared" si="250"/>
        <v/>
      </c>
      <c r="R3231" t="str">
        <f>IF(TabResults[[#This Row],[Games-Periods-Players]]="","",1)</f>
        <v/>
      </c>
    </row>
    <row r="3232" spans="11:18" hidden="1" x14ac:dyDescent="0.25">
      <c r="K3232" t="str">
        <f>IF(ROW()-ROW($K$4)+1&gt;COUNTA($J$4:$J$5000)*COUNTA(TabPP[Players playing]),"",INDEX($J$4:$J$5000,INT((ROW()-ROW($K$4))/COUNTA(TabPP[Players playing])+1))&amp;"-"&amp;INDEX(TabPP[Players playing],MOD(ROW()-ROW($K$4),COUNTA(TabPP[Players playing]))+1))</f>
        <v>-P2-</v>
      </c>
      <c r="L3232" t="str">
        <f t="shared" si="251"/>
        <v/>
      </c>
      <c r="M3232" t="str">
        <f t="shared" si="252"/>
        <v/>
      </c>
      <c r="N3232" t="str">
        <f t="shared" si="253"/>
        <v/>
      </c>
      <c r="O3232" t="str">
        <f t="array" ref="O3232">IFERROR(INDEX($L$4:$L$5000,_xlfn.AGGREGATE(15,6,IF($L$4:$L$5000&lt;&gt;"",ROW($L$4:$L$5000)-ROW($L$4)+1,NA()),ROWS($O$4:O3232))),"")</f>
        <v/>
      </c>
      <c r="P3232" t="str">
        <f>IF(O3232="","",IF(INDEX(TabPlayer2[Players],MATCH(P3231,TabPlayer2[Players],0)+1)="",$B$4,INDEX(TabPlayer2[Players],MATCH(P3231,TabPlayer2[Players],0)+1)))</f>
        <v/>
      </c>
      <c r="Q3232" t="str">
        <f t="shared" si="250"/>
        <v/>
      </c>
      <c r="R3232" t="str">
        <f>IF(TabResults[[#This Row],[Games-Periods-Players]]="","",1)</f>
        <v/>
      </c>
    </row>
    <row r="3233" spans="11:18" hidden="1" x14ac:dyDescent="0.25">
      <c r="K3233" t="str">
        <f>IF(ROW()-ROW($K$4)+1&gt;COUNTA($J$4:$J$5000)*COUNTA(TabPP[Players playing]),"",INDEX($J$4:$J$5000,INT((ROW()-ROW($K$4))/COUNTA(TabPP[Players playing])+1))&amp;"-"&amp;INDEX(TabPP[Players playing],MOD(ROW()-ROW($K$4),COUNTA(TabPP[Players playing]))+1))</f>
        <v>-P2-</v>
      </c>
      <c r="L3233" t="str">
        <f t="shared" si="251"/>
        <v/>
      </c>
      <c r="M3233" t="str">
        <f t="shared" si="252"/>
        <v/>
      </c>
      <c r="N3233" t="str">
        <f t="shared" si="253"/>
        <v/>
      </c>
      <c r="O3233" t="str">
        <f t="array" ref="O3233">IFERROR(INDEX($L$4:$L$5000,_xlfn.AGGREGATE(15,6,IF($L$4:$L$5000&lt;&gt;"",ROW($L$4:$L$5000)-ROW($L$4)+1,NA()),ROWS($O$4:O3233))),"")</f>
        <v/>
      </c>
      <c r="P3233" t="str">
        <f>IF(O3233="","",IF(INDEX(TabPlayer2[Players],MATCH(P3232,TabPlayer2[Players],0)+1)="",$B$4,INDEX(TabPlayer2[Players],MATCH(P3232,TabPlayer2[Players],0)+1)))</f>
        <v/>
      </c>
      <c r="Q3233" t="str">
        <f t="shared" si="250"/>
        <v/>
      </c>
      <c r="R3233" t="str">
        <f>IF(TabResults[[#This Row],[Games-Periods-Players]]="","",1)</f>
        <v/>
      </c>
    </row>
    <row r="3234" spans="11:18" hidden="1" x14ac:dyDescent="0.25">
      <c r="K3234" t="str">
        <f>IF(ROW()-ROW($K$4)+1&gt;COUNTA($J$4:$J$5000)*COUNTA(TabPP[Players playing]),"",INDEX($J$4:$J$5000,INT((ROW()-ROW($K$4))/COUNTA(TabPP[Players playing])+1))&amp;"-"&amp;INDEX(TabPP[Players playing],MOD(ROW()-ROW($K$4),COUNTA(TabPP[Players playing]))+1))</f>
        <v>-P2-</v>
      </c>
      <c r="L3234" t="str">
        <f t="shared" si="251"/>
        <v/>
      </c>
      <c r="M3234" t="str">
        <f t="shared" si="252"/>
        <v/>
      </c>
      <c r="N3234" t="str">
        <f t="shared" si="253"/>
        <v/>
      </c>
      <c r="O3234" t="str">
        <f t="array" ref="O3234">IFERROR(INDEX($L$4:$L$5000,_xlfn.AGGREGATE(15,6,IF($L$4:$L$5000&lt;&gt;"",ROW($L$4:$L$5000)-ROW($L$4)+1,NA()),ROWS($O$4:O3234))),"")</f>
        <v/>
      </c>
      <c r="P3234" t="str">
        <f>IF(O3234="","",IF(INDEX(TabPlayer2[Players],MATCH(P3233,TabPlayer2[Players],0)+1)="",$B$4,INDEX(TabPlayer2[Players],MATCH(P3233,TabPlayer2[Players],0)+1)))</f>
        <v/>
      </c>
      <c r="Q3234" t="str">
        <f t="shared" si="250"/>
        <v/>
      </c>
      <c r="R3234" t="str">
        <f>IF(TabResults[[#This Row],[Games-Periods-Players]]="","",1)</f>
        <v/>
      </c>
    </row>
    <row r="3235" spans="11:18" hidden="1" x14ac:dyDescent="0.25">
      <c r="K3235" t="str">
        <f>IF(ROW()-ROW($K$4)+1&gt;COUNTA($J$4:$J$5000)*COUNTA(TabPP[Players playing]),"",INDEX($J$4:$J$5000,INT((ROW()-ROW($K$4))/COUNTA(TabPP[Players playing])+1))&amp;"-"&amp;INDEX(TabPP[Players playing],MOD(ROW()-ROW($K$4),COUNTA(TabPP[Players playing]))+1))</f>
        <v>-P2-</v>
      </c>
      <c r="L3235" t="str">
        <f t="shared" si="251"/>
        <v/>
      </c>
      <c r="M3235" t="str">
        <f t="shared" si="252"/>
        <v/>
      </c>
      <c r="N3235" t="str">
        <f t="shared" si="253"/>
        <v/>
      </c>
      <c r="O3235" t="str">
        <f t="array" ref="O3235">IFERROR(INDEX($L$4:$L$5000,_xlfn.AGGREGATE(15,6,IF($L$4:$L$5000&lt;&gt;"",ROW($L$4:$L$5000)-ROW($L$4)+1,NA()),ROWS($O$4:O3235))),"")</f>
        <v/>
      </c>
      <c r="P3235" t="str">
        <f>IF(O3235="","",IF(INDEX(TabPlayer2[Players],MATCH(P3234,TabPlayer2[Players],0)+1)="",$B$4,INDEX(TabPlayer2[Players],MATCH(P3234,TabPlayer2[Players],0)+1)))</f>
        <v/>
      </c>
      <c r="Q3235" t="str">
        <f t="shared" si="250"/>
        <v/>
      </c>
      <c r="R3235" t="str">
        <f>IF(TabResults[[#This Row],[Games-Periods-Players]]="","",1)</f>
        <v/>
      </c>
    </row>
    <row r="3236" spans="11:18" hidden="1" x14ac:dyDescent="0.25">
      <c r="K3236" t="str">
        <f>IF(ROW()-ROW($K$4)+1&gt;COUNTA($J$4:$J$5000)*COUNTA(TabPP[Players playing]),"",INDEX($J$4:$J$5000,INT((ROW()-ROW($K$4))/COUNTA(TabPP[Players playing])+1))&amp;"-"&amp;INDEX(TabPP[Players playing],MOD(ROW()-ROW($K$4),COUNTA(TabPP[Players playing]))+1))</f>
        <v>-P2-</v>
      </c>
      <c r="L3236" t="str">
        <f t="shared" si="251"/>
        <v/>
      </c>
      <c r="M3236" t="str">
        <f t="shared" si="252"/>
        <v/>
      </c>
      <c r="N3236" t="str">
        <f t="shared" si="253"/>
        <v/>
      </c>
      <c r="O3236" t="str">
        <f t="array" ref="O3236">IFERROR(INDEX($L$4:$L$5000,_xlfn.AGGREGATE(15,6,IF($L$4:$L$5000&lt;&gt;"",ROW($L$4:$L$5000)-ROW($L$4)+1,NA()),ROWS($O$4:O3236))),"")</f>
        <v/>
      </c>
      <c r="P3236" t="str">
        <f>IF(O3236="","",IF(INDEX(TabPlayer2[Players],MATCH(P3235,TabPlayer2[Players],0)+1)="",$B$4,INDEX(TabPlayer2[Players],MATCH(P3235,TabPlayer2[Players],0)+1)))</f>
        <v/>
      </c>
      <c r="Q3236" t="str">
        <f t="shared" si="250"/>
        <v/>
      </c>
      <c r="R3236" t="str">
        <f>IF(TabResults[[#This Row],[Games-Periods-Players]]="","",1)</f>
        <v/>
      </c>
    </row>
    <row r="3237" spans="11:18" hidden="1" x14ac:dyDescent="0.25">
      <c r="K3237" t="str">
        <f>IF(ROW()-ROW($K$4)+1&gt;COUNTA($J$4:$J$5000)*COUNTA(TabPP[Players playing]),"",INDEX($J$4:$J$5000,INT((ROW()-ROW($K$4))/COUNTA(TabPP[Players playing])+1))&amp;"-"&amp;INDEX(TabPP[Players playing],MOD(ROW()-ROW($K$4),COUNTA(TabPP[Players playing]))+1))</f>
        <v>-P2-</v>
      </c>
      <c r="L3237" t="str">
        <f t="shared" si="251"/>
        <v/>
      </c>
      <c r="M3237" t="str">
        <f t="shared" si="252"/>
        <v/>
      </c>
      <c r="N3237" t="str">
        <f t="shared" si="253"/>
        <v/>
      </c>
      <c r="O3237" t="str">
        <f t="array" ref="O3237">IFERROR(INDEX($L$4:$L$5000,_xlfn.AGGREGATE(15,6,IF($L$4:$L$5000&lt;&gt;"",ROW($L$4:$L$5000)-ROW($L$4)+1,NA()),ROWS($O$4:O3237))),"")</f>
        <v/>
      </c>
      <c r="P3237" t="str">
        <f>IF(O3237="","",IF(INDEX(TabPlayer2[Players],MATCH(P3236,TabPlayer2[Players],0)+1)="",$B$4,INDEX(TabPlayer2[Players],MATCH(P3236,TabPlayer2[Players],0)+1)))</f>
        <v/>
      </c>
      <c r="Q3237" t="str">
        <f t="shared" si="250"/>
        <v/>
      </c>
      <c r="R3237" t="str">
        <f>IF(TabResults[[#This Row],[Games-Periods-Players]]="","",1)</f>
        <v/>
      </c>
    </row>
    <row r="3238" spans="11:18" hidden="1" x14ac:dyDescent="0.25">
      <c r="K3238" t="str">
        <f>IF(ROW()-ROW($K$4)+1&gt;COUNTA($J$4:$J$5000)*COUNTA(TabPP[Players playing]),"",INDEX($J$4:$J$5000,INT((ROW()-ROW($K$4))/COUNTA(TabPP[Players playing])+1))&amp;"-"&amp;INDEX(TabPP[Players playing],MOD(ROW()-ROW($K$4),COUNTA(TabPP[Players playing]))+1))</f>
        <v>-P2-</v>
      </c>
      <c r="L3238" t="str">
        <f t="shared" si="251"/>
        <v/>
      </c>
      <c r="M3238" t="str">
        <f t="shared" si="252"/>
        <v/>
      </c>
      <c r="N3238" t="str">
        <f t="shared" si="253"/>
        <v/>
      </c>
      <c r="O3238" t="str">
        <f t="array" ref="O3238">IFERROR(INDEX($L$4:$L$5000,_xlfn.AGGREGATE(15,6,IF($L$4:$L$5000&lt;&gt;"",ROW($L$4:$L$5000)-ROW($L$4)+1,NA()),ROWS($O$4:O3238))),"")</f>
        <v/>
      </c>
      <c r="P3238" t="str">
        <f>IF(O3238="","",IF(INDEX(TabPlayer2[Players],MATCH(P3237,TabPlayer2[Players],0)+1)="",$B$4,INDEX(TabPlayer2[Players],MATCH(P3237,TabPlayer2[Players],0)+1)))</f>
        <v/>
      </c>
      <c r="Q3238" t="str">
        <f t="shared" si="250"/>
        <v/>
      </c>
      <c r="R3238" t="str">
        <f>IF(TabResults[[#This Row],[Games-Periods-Players]]="","",1)</f>
        <v/>
      </c>
    </row>
    <row r="3239" spans="11:18" hidden="1" x14ac:dyDescent="0.25">
      <c r="K3239" t="str">
        <f>IF(ROW()-ROW($K$4)+1&gt;COUNTA($J$4:$J$5000)*COUNTA(TabPP[Players playing]),"",INDEX($J$4:$J$5000,INT((ROW()-ROW($K$4))/COUNTA(TabPP[Players playing])+1))&amp;"-"&amp;INDEX(TabPP[Players playing],MOD(ROW()-ROW($K$4),COUNTA(TabPP[Players playing]))+1))</f>
        <v>-P2-</v>
      </c>
      <c r="L3239" t="str">
        <f t="shared" si="251"/>
        <v/>
      </c>
      <c r="M3239" t="str">
        <f t="shared" si="252"/>
        <v/>
      </c>
      <c r="N3239" t="str">
        <f t="shared" si="253"/>
        <v/>
      </c>
      <c r="O3239" t="str">
        <f t="array" ref="O3239">IFERROR(INDEX($L$4:$L$5000,_xlfn.AGGREGATE(15,6,IF($L$4:$L$5000&lt;&gt;"",ROW($L$4:$L$5000)-ROW($L$4)+1,NA()),ROWS($O$4:O3239))),"")</f>
        <v/>
      </c>
      <c r="P3239" t="str">
        <f>IF(O3239="","",IF(INDEX(TabPlayer2[Players],MATCH(P3238,TabPlayer2[Players],0)+1)="",$B$4,INDEX(TabPlayer2[Players],MATCH(P3238,TabPlayer2[Players],0)+1)))</f>
        <v/>
      </c>
      <c r="Q3239" t="str">
        <f t="shared" si="250"/>
        <v/>
      </c>
      <c r="R3239" t="str">
        <f>IF(TabResults[[#This Row],[Games-Periods-Players]]="","",1)</f>
        <v/>
      </c>
    </row>
    <row r="3240" spans="11:18" hidden="1" x14ac:dyDescent="0.25">
      <c r="K3240" t="str">
        <f>IF(ROW()-ROW($K$4)+1&gt;COUNTA($J$4:$J$5000)*COUNTA(TabPP[Players playing]),"",INDEX($J$4:$J$5000,INT((ROW()-ROW($K$4))/COUNTA(TabPP[Players playing])+1))&amp;"-"&amp;INDEX(TabPP[Players playing],MOD(ROW()-ROW($K$4),COUNTA(TabPP[Players playing]))+1))</f>
        <v>-P2-</v>
      </c>
      <c r="L3240" t="str">
        <f t="shared" si="251"/>
        <v/>
      </c>
      <c r="M3240" t="str">
        <f t="shared" si="252"/>
        <v/>
      </c>
      <c r="N3240" t="str">
        <f t="shared" si="253"/>
        <v/>
      </c>
      <c r="O3240" t="str">
        <f t="array" ref="O3240">IFERROR(INDEX($L$4:$L$5000,_xlfn.AGGREGATE(15,6,IF($L$4:$L$5000&lt;&gt;"",ROW($L$4:$L$5000)-ROW($L$4)+1,NA()),ROWS($O$4:O3240))),"")</f>
        <v/>
      </c>
      <c r="P3240" t="str">
        <f>IF(O3240="","",IF(INDEX(TabPlayer2[Players],MATCH(P3239,TabPlayer2[Players],0)+1)="",$B$4,INDEX(TabPlayer2[Players],MATCH(P3239,TabPlayer2[Players],0)+1)))</f>
        <v/>
      </c>
      <c r="Q3240" t="str">
        <f t="shared" si="250"/>
        <v/>
      </c>
      <c r="R3240" t="str">
        <f>IF(TabResults[[#This Row],[Games-Periods-Players]]="","",1)</f>
        <v/>
      </c>
    </row>
    <row r="3241" spans="11:18" hidden="1" x14ac:dyDescent="0.25">
      <c r="K3241" t="str">
        <f>IF(ROW()-ROW($K$4)+1&gt;COUNTA($J$4:$J$5000)*COUNTA(TabPP[Players playing]),"",INDEX($J$4:$J$5000,INT((ROW()-ROW($K$4))/COUNTA(TabPP[Players playing])+1))&amp;"-"&amp;INDEX(TabPP[Players playing],MOD(ROW()-ROW($K$4),COUNTA(TabPP[Players playing]))+1))</f>
        <v>-P2-</v>
      </c>
      <c r="L3241" t="str">
        <f t="shared" si="251"/>
        <v/>
      </c>
      <c r="M3241" t="str">
        <f t="shared" si="252"/>
        <v/>
      </c>
      <c r="N3241" t="str">
        <f t="shared" si="253"/>
        <v/>
      </c>
      <c r="O3241" t="str">
        <f t="array" ref="O3241">IFERROR(INDEX($L$4:$L$5000,_xlfn.AGGREGATE(15,6,IF($L$4:$L$5000&lt;&gt;"",ROW($L$4:$L$5000)-ROW($L$4)+1,NA()),ROWS($O$4:O3241))),"")</f>
        <v/>
      </c>
      <c r="P3241" t="str">
        <f>IF(O3241="","",IF(INDEX(TabPlayer2[Players],MATCH(P3240,TabPlayer2[Players],0)+1)="",$B$4,INDEX(TabPlayer2[Players],MATCH(P3240,TabPlayer2[Players],0)+1)))</f>
        <v/>
      </c>
      <c r="Q3241" t="str">
        <f t="shared" si="250"/>
        <v/>
      </c>
      <c r="R3241" t="str">
        <f>IF(TabResults[[#This Row],[Games-Periods-Players]]="","",1)</f>
        <v/>
      </c>
    </row>
    <row r="3242" spans="11:18" hidden="1" x14ac:dyDescent="0.25">
      <c r="K3242" t="str">
        <f>IF(ROW()-ROW($K$4)+1&gt;COUNTA($J$4:$J$5000)*COUNTA(TabPP[Players playing]),"",INDEX($J$4:$J$5000,INT((ROW()-ROW($K$4))/COUNTA(TabPP[Players playing])+1))&amp;"-"&amp;INDEX(TabPP[Players playing],MOD(ROW()-ROW($K$4),COUNTA(TabPP[Players playing]))+1))</f>
        <v>-P2-</v>
      </c>
      <c r="L3242" t="str">
        <f t="shared" si="251"/>
        <v/>
      </c>
      <c r="M3242" t="str">
        <f t="shared" si="252"/>
        <v/>
      </c>
      <c r="N3242" t="str">
        <f t="shared" si="253"/>
        <v/>
      </c>
      <c r="O3242" t="str">
        <f t="array" ref="O3242">IFERROR(INDEX($L$4:$L$5000,_xlfn.AGGREGATE(15,6,IF($L$4:$L$5000&lt;&gt;"",ROW($L$4:$L$5000)-ROW($L$4)+1,NA()),ROWS($O$4:O3242))),"")</f>
        <v/>
      </c>
      <c r="P3242" t="str">
        <f>IF(O3242="","",IF(INDEX(TabPlayer2[Players],MATCH(P3241,TabPlayer2[Players],0)+1)="",$B$4,INDEX(TabPlayer2[Players],MATCH(P3241,TabPlayer2[Players],0)+1)))</f>
        <v/>
      </c>
      <c r="Q3242" t="str">
        <f t="shared" si="250"/>
        <v/>
      </c>
      <c r="R3242" t="str">
        <f>IF(TabResults[[#This Row],[Games-Periods-Players]]="","",1)</f>
        <v/>
      </c>
    </row>
    <row r="3243" spans="11:18" hidden="1" x14ac:dyDescent="0.25">
      <c r="K3243" t="str">
        <f>IF(ROW()-ROW($K$4)+1&gt;COUNTA($J$4:$J$5000)*COUNTA(TabPP[Players playing]),"",INDEX($J$4:$J$5000,INT((ROW()-ROW($K$4))/COUNTA(TabPP[Players playing])+1))&amp;"-"&amp;INDEX(TabPP[Players playing],MOD(ROW()-ROW($K$4),COUNTA(TabPP[Players playing]))+1))</f>
        <v>-P2-</v>
      </c>
      <c r="L3243" t="str">
        <f t="shared" si="251"/>
        <v/>
      </c>
      <c r="M3243" t="str">
        <f t="shared" si="252"/>
        <v/>
      </c>
      <c r="N3243" t="str">
        <f t="shared" si="253"/>
        <v/>
      </c>
      <c r="O3243" t="str">
        <f t="array" ref="O3243">IFERROR(INDEX($L$4:$L$5000,_xlfn.AGGREGATE(15,6,IF($L$4:$L$5000&lt;&gt;"",ROW($L$4:$L$5000)-ROW($L$4)+1,NA()),ROWS($O$4:O3243))),"")</f>
        <v/>
      </c>
      <c r="P3243" t="str">
        <f>IF(O3243="","",IF(INDEX(TabPlayer2[Players],MATCH(P3242,TabPlayer2[Players],0)+1)="",$B$4,INDEX(TabPlayer2[Players],MATCH(P3242,TabPlayer2[Players],0)+1)))</f>
        <v/>
      </c>
      <c r="Q3243" t="str">
        <f t="shared" si="250"/>
        <v/>
      </c>
      <c r="R3243" t="str">
        <f>IF(TabResults[[#This Row],[Games-Periods-Players]]="","",1)</f>
        <v/>
      </c>
    </row>
    <row r="3244" spans="11:18" hidden="1" x14ac:dyDescent="0.25">
      <c r="K3244" t="str">
        <f>IF(ROW()-ROW($K$4)+1&gt;COUNTA($J$4:$J$5000)*COUNTA(TabPP[Players playing]),"",INDEX($J$4:$J$5000,INT((ROW()-ROW($K$4))/COUNTA(TabPP[Players playing])+1))&amp;"-"&amp;INDEX(TabPP[Players playing],MOD(ROW()-ROW($K$4),COUNTA(TabPP[Players playing]))+1))</f>
        <v>-P3-PP1</v>
      </c>
      <c r="L3244" t="str">
        <f t="shared" si="251"/>
        <v/>
      </c>
      <c r="M3244" t="str">
        <f t="shared" si="252"/>
        <v/>
      </c>
      <c r="N3244" t="str">
        <f t="shared" si="253"/>
        <v/>
      </c>
      <c r="O3244" t="str">
        <f t="array" ref="O3244">IFERROR(INDEX($L$4:$L$5000,_xlfn.AGGREGATE(15,6,IF($L$4:$L$5000&lt;&gt;"",ROW($L$4:$L$5000)-ROW($L$4)+1,NA()),ROWS($O$4:O3244))),"")</f>
        <v/>
      </c>
      <c r="P3244" t="str">
        <f>IF(O3244="","",IF(INDEX(TabPlayer2[Players],MATCH(P3243,TabPlayer2[Players],0)+1)="",$B$4,INDEX(TabPlayer2[Players],MATCH(P3243,TabPlayer2[Players],0)+1)))</f>
        <v/>
      </c>
      <c r="Q3244" t="str">
        <f t="shared" si="250"/>
        <v/>
      </c>
      <c r="R3244" t="str">
        <f>IF(TabResults[[#This Row],[Games-Periods-Players]]="","",1)</f>
        <v/>
      </c>
    </row>
    <row r="3245" spans="11:18" hidden="1" x14ac:dyDescent="0.25">
      <c r="K3245" t="str">
        <f>IF(ROW()-ROW($K$4)+1&gt;COUNTA($J$4:$J$5000)*COUNTA(TabPP[Players playing]),"",INDEX($J$4:$J$5000,INT((ROW()-ROW($K$4))/COUNTA(TabPP[Players playing])+1))&amp;"-"&amp;INDEX(TabPP[Players playing],MOD(ROW()-ROW($K$4),COUNTA(TabPP[Players playing]))+1))</f>
        <v>-P3-PP2</v>
      </c>
      <c r="L3245" t="str">
        <f t="shared" si="251"/>
        <v/>
      </c>
      <c r="M3245" t="str">
        <f t="shared" si="252"/>
        <v/>
      </c>
      <c r="N3245" t="str">
        <f t="shared" si="253"/>
        <v/>
      </c>
      <c r="O3245" t="str">
        <f t="array" ref="O3245">IFERROR(INDEX($L$4:$L$5000,_xlfn.AGGREGATE(15,6,IF($L$4:$L$5000&lt;&gt;"",ROW($L$4:$L$5000)-ROW($L$4)+1,NA()),ROWS($O$4:O3245))),"")</f>
        <v/>
      </c>
      <c r="P3245" t="str">
        <f>IF(O3245="","",IF(INDEX(TabPlayer2[Players],MATCH(P3244,TabPlayer2[Players],0)+1)="",$B$4,INDEX(TabPlayer2[Players],MATCH(P3244,TabPlayer2[Players],0)+1)))</f>
        <v/>
      </c>
      <c r="Q3245" t="str">
        <f t="shared" si="250"/>
        <v/>
      </c>
      <c r="R3245" t="str">
        <f>IF(TabResults[[#This Row],[Games-Periods-Players]]="","",1)</f>
        <v/>
      </c>
    </row>
    <row r="3246" spans="11:18" hidden="1" x14ac:dyDescent="0.25">
      <c r="K3246" t="str">
        <f>IF(ROW()-ROW($K$4)+1&gt;COUNTA($J$4:$J$5000)*COUNTA(TabPP[Players playing]),"",INDEX($J$4:$J$5000,INT((ROW()-ROW($K$4))/COUNTA(TabPP[Players playing])+1))&amp;"-"&amp;INDEX(TabPP[Players playing],MOD(ROW()-ROW($K$4),COUNTA(TabPP[Players playing]))+1))</f>
        <v>-P3-PP3</v>
      </c>
      <c r="L3246" t="str">
        <f t="shared" si="251"/>
        <v/>
      </c>
      <c r="M3246" t="str">
        <f t="shared" si="252"/>
        <v/>
      </c>
      <c r="N3246" t="str">
        <f t="shared" si="253"/>
        <v/>
      </c>
      <c r="O3246" t="str">
        <f t="array" ref="O3246">IFERROR(INDEX($L$4:$L$5000,_xlfn.AGGREGATE(15,6,IF($L$4:$L$5000&lt;&gt;"",ROW($L$4:$L$5000)-ROW($L$4)+1,NA()),ROWS($O$4:O3246))),"")</f>
        <v/>
      </c>
      <c r="P3246" t="str">
        <f>IF(O3246="","",IF(INDEX(TabPlayer2[Players],MATCH(P3245,TabPlayer2[Players],0)+1)="",$B$4,INDEX(TabPlayer2[Players],MATCH(P3245,TabPlayer2[Players],0)+1)))</f>
        <v/>
      </c>
      <c r="Q3246" t="str">
        <f t="shared" si="250"/>
        <v/>
      </c>
      <c r="R3246" t="str">
        <f>IF(TabResults[[#This Row],[Games-Periods-Players]]="","",1)</f>
        <v/>
      </c>
    </row>
    <row r="3247" spans="11:18" hidden="1" x14ac:dyDescent="0.25">
      <c r="K3247" t="str">
        <f>IF(ROW()-ROW($K$4)+1&gt;COUNTA($J$4:$J$5000)*COUNTA(TabPP[Players playing]),"",INDEX($J$4:$J$5000,INT((ROW()-ROW($K$4))/COUNTA(TabPP[Players playing])+1))&amp;"-"&amp;INDEX(TabPP[Players playing],MOD(ROW()-ROW($K$4),COUNTA(TabPP[Players playing]))+1))</f>
        <v>-P3-PP4</v>
      </c>
      <c r="L3247" t="str">
        <f t="shared" si="251"/>
        <v/>
      </c>
      <c r="M3247" t="str">
        <f t="shared" si="252"/>
        <v/>
      </c>
      <c r="N3247" t="str">
        <f t="shared" si="253"/>
        <v/>
      </c>
      <c r="O3247" t="str">
        <f t="array" ref="O3247">IFERROR(INDEX($L$4:$L$5000,_xlfn.AGGREGATE(15,6,IF($L$4:$L$5000&lt;&gt;"",ROW($L$4:$L$5000)-ROW($L$4)+1,NA()),ROWS($O$4:O3247))),"")</f>
        <v/>
      </c>
      <c r="P3247" t="str">
        <f>IF(O3247="","",IF(INDEX(TabPlayer2[Players],MATCH(P3246,TabPlayer2[Players],0)+1)="",$B$4,INDEX(TabPlayer2[Players],MATCH(P3246,TabPlayer2[Players],0)+1)))</f>
        <v/>
      </c>
      <c r="Q3247" t="str">
        <f t="shared" si="250"/>
        <v/>
      </c>
      <c r="R3247" t="str">
        <f>IF(TabResults[[#This Row],[Games-Periods-Players]]="","",1)</f>
        <v/>
      </c>
    </row>
    <row r="3248" spans="11:18" hidden="1" x14ac:dyDescent="0.25">
      <c r="K3248" t="str">
        <f>IF(ROW()-ROW($K$4)+1&gt;COUNTA($J$4:$J$5000)*COUNTA(TabPP[Players playing]),"",INDEX($J$4:$J$5000,INT((ROW()-ROW($K$4))/COUNTA(TabPP[Players playing])+1))&amp;"-"&amp;INDEX(TabPP[Players playing],MOD(ROW()-ROW($K$4),COUNTA(TabPP[Players playing]))+1))</f>
        <v>-P3-PP5</v>
      </c>
      <c r="L3248" t="str">
        <f t="shared" si="251"/>
        <v/>
      </c>
      <c r="M3248" t="str">
        <f t="shared" si="252"/>
        <v/>
      </c>
      <c r="N3248" t="str">
        <f t="shared" si="253"/>
        <v/>
      </c>
      <c r="O3248" t="str">
        <f t="array" ref="O3248">IFERROR(INDEX($L$4:$L$5000,_xlfn.AGGREGATE(15,6,IF($L$4:$L$5000&lt;&gt;"",ROW($L$4:$L$5000)-ROW($L$4)+1,NA()),ROWS($O$4:O3248))),"")</f>
        <v/>
      </c>
      <c r="P3248" t="str">
        <f>IF(O3248="","",IF(INDEX(TabPlayer2[Players],MATCH(P3247,TabPlayer2[Players],0)+1)="",$B$4,INDEX(TabPlayer2[Players],MATCH(P3247,TabPlayer2[Players],0)+1)))</f>
        <v/>
      </c>
      <c r="Q3248" t="str">
        <f t="shared" si="250"/>
        <v/>
      </c>
      <c r="R3248" t="str">
        <f>IF(TabResults[[#This Row],[Games-Periods-Players]]="","",1)</f>
        <v/>
      </c>
    </row>
    <row r="3249" spans="11:18" hidden="1" x14ac:dyDescent="0.25">
      <c r="K3249" t="str">
        <f>IF(ROW()-ROW($K$4)+1&gt;COUNTA($J$4:$J$5000)*COUNTA(TabPP[Players playing]),"",INDEX($J$4:$J$5000,INT((ROW()-ROW($K$4))/COUNTA(TabPP[Players playing])+1))&amp;"-"&amp;INDEX(TabPP[Players playing],MOD(ROW()-ROW($K$4),COUNTA(TabPP[Players playing]))+1))</f>
        <v>-P3-</v>
      </c>
      <c r="L3249" t="str">
        <f t="shared" si="251"/>
        <v/>
      </c>
      <c r="M3249" t="str">
        <f t="shared" si="252"/>
        <v/>
      </c>
      <c r="N3249" t="str">
        <f t="shared" si="253"/>
        <v/>
      </c>
      <c r="O3249" t="str">
        <f t="array" ref="O3249">IFERROR(INDEX($L$4:$L$5000,_xlfn.AGGREGATE(15,6,IF($L$4:$L$5000&lt;&gt;"",ROW($L$4:$L$5000)-ROW($L$4)+1,NA()),ROWS($O$4:O3249))),"")</f>
        <v/>
      </c>
      <c r="P3249" t="str">
        <f>IF(O3249="","",IF(INDEX(TabPlayer2[Players],MATCH(P3248,TabPlayer2[Players],0)+1)="",$B$4,INDEX(TabPlayer2[Players],MATCH(P3248,TabPlayer2[Players],0)+1)))</f>
        <v/>
      </c>
      <c r="Q3249" t="str">
        <f t="shared" si="250"/>
        <v/>
      </c>
      <c r="R3249" t="str">
        <f>IF(TabResults[[#This Row],[Games-Periods-Players]]="","",1)</f>
        <v/>
      </c>
    </row>
    <row r="3250" spans="11:18" hidden="1" x14ac:dyDescent="0.25">
      <c r="K3250" t="str">
        <f>IF(ROW()-ROW($K$4)+1&gt;COUNTA($J$4:$J$5000)*COUNTA(TabPP[Players playing]),"",INDEX($J$4:$J$5000,INT((ROW()-ROW($K$4))/COUNTA(TabPP[Players playing])+1))&amp;"-"&amp;INDEX(TabPP[Players playing],MOD(ROW()-ROW($K$4),COUNTA(TabPP[Players playing]))+1))</f>
        <v>-P3-</v>
      </c>
      <c r="L3250" t="str">
        <f t="shared" si="251"/>
        <v/>
      </c>
      <c r="M3250" t="str">
        <f t="shared" si="252"/>
        <v/>
      </c>
      <c r="N3250" t="str">
        <f t="shared" si="253"/>
        <v/>
      </c>
      <c r="O3250" t="str">
        <f t="array" ref="O3250">IFERROR(INDEX($L$4:$L$5000,_xlfn.AGGREGATE(15,6,IF($L$4:$L$5000&lt;&gt;"",ROW($L$4:$L$5000)-ROW($L$4)+1,NA()),ROWS($O$4:O3250))),"")</f>
        <v/>
      </c>
      <c r="P3250" t="str">
        <f>IF(O3250="","",IF(INDEX(TabPlayer2[Players],MATCH(P3249,TabPlayer2[Players],0)+1)="",$B$4,INDEX(TabPlayer2[Players],MATCH(P3249,TabPlayer2[Players],0)+1)))</f>
        <v/>
      </c>
      <c r="Q3250" t="str">
        <f t="shared" si="250"/>
        <v/>
      </c>
      <c r="R3250" t="str">
        <f>IF(TabResults[[#This Row],[Games-Periods-Players]]="","",1)</f>
        <v/>
      </c>
    </row>
    <row r="3251" spans="11:18" hidden="1" x14ac:dyDescent="0.25">
      <c r="K3251" t="str">
        <f>IF(ROW()-ROW($K$4)+1&gt;COUNTA($J$4:$J$5000)*COUNTA(TabPP[Players playing]),"",INDEX($J$4:$J$5000,INT((ROW()-ROW($K$4))/COUNTA(TabPP[Players playing])+1))&amp;"-"&amp;INDEX(TabPP[Players playing],MOD(ROW()-ROW($K$4),COUNTA(TabPP[Players playing]))+1))</f>
        <v>-P3-</v>
      </c>
      <c r="L3251" t="str">
        <f t="shared" si="251"/>
        <v/>
      </c>
      <c r="M3251" t="str">
        <f t="shared" si="252"/>
        <v/>
      </c>
      <c r="N3251" t="str">
        <f t="shared" si="253"/>
        <v/>
      </c>
      <c r="O3251" t="str">
        <f t="array" ref="O3251">IFERROR(INDEX($L$4:$L$5000,_xlfn.AGGREGATE(15,6,IF($L$4:$L$5000&lt;&gt;"",ROW($L$4:$L$5000)-ROW($L$4)+1,NA()),ROWS($O$4:O3251))),"")</f>
        <v/>
      </c>
      <c r="P3251" t="str">
        <f>IF(O3251="","",IF(INDEX(TabPlayer2[Players],MATCH(P3250,TabPlayer2[Players],0)+1)="",$B$4,INDEX(TabPlayer2[Players],MATCH(P3250,TabPlayer2[Players],0)+1)))</f>
        <v/>
      </c>
      <c r="Q3251" t="str">
        <f t="shared" si="250"/>
        <v/>
      </c>
      <c r="R3251" t="str">
        <f>IF(TabResults[[#This Row],[Games-Periods-Players]]="","",1)</f>
        <v/>
      </c>
    </row>
    <row r="3252" spans="11:18" hidden="1" x14ac:dyDescent="0.25">
      <c r="K3252" t="str">
        <f>IF(ROW()-ROW($K$4)+1&gt;COUNTA($J$4:$J$5000)*COUNTA(TabPP[Players playing]),"",INDEX($J$4:$J$5000,INT((ROW()-ROW($K$4))/COUNTA(TabPP[Players playing])+1))&amp;"-"&amp;INDEX(TabPP[Players playing],MOD(ROW()-ROW($K$4),COUNTA(TabPP[Players playing]))+1))</f>
        <v>-P3-</v>
      </c>
      <c r="L3252" t="str">
        <f t="shared" si="251"/>
        <v/>
      </c>
      <c r="M3252" t="str">
        <f t="shared" si="252"/>
        <v/>
      </c>
      <c r="N3252" t="str">
        <f t="shared" si="253"/>
        <v/>
      </c>
      <c r="O3252" t="str">
        <f t="array" ref="O3252">IFERROR(INDEX($L$4:$L$5000,_xlfn.AGGREGATE(15,6,IF($L$4:$L$5000&lt;&gt;"",ROW($L$4:$L$5000)-ROW($L$4)+1,NA()),ROWS($O$4:O3252))),"")</f>
        <v/>
      </c>
      <c r="P3252" t="str">
        <f>IF(O3252="","",IF(INDEX(TabPlayer2[Players],MATCH(P3251,TabPlayer2[Players],0)+1)="",$B$4,INDEX(TabPlayer2[Players],MATCH(P3251,TabPlayer2[Players],0)+1)))</f>
        <v/>
      </c>
      <c r="Q3252" t="str">
        <f t="shared" si="250"/>
        <v/>
      </c>
      <c r="R3252" t="str">
        <f>IF(TabResults[[#This Row],[Games-Periods-Players]]="","",1)</f>
        <v/>
      </c>
    </row>
    <row r="3253" spans="11:18" hidden="1" x14ac:dyDescent="0.25">
      <c r="K3253" t="str">
        <f>IF(ROW()-ROW($K$4)+1&gt;COUNTA($J$4:$J$5000)*COUNTA(TabPP[Players playing]),"",INDEX($J$4:$J$5000,INT((ROW()-ROW($K$4))/COUNTA(TabPP[Players playing])+1))&amp;"-"&amp;INDEX(TabPP[Players playing],MOD(ROW()-ROW($K$4),COUNTA(TabPP[Players playing]))+1))</f>
        <v>-P3-</v>
      </c>
      <c r="L3253" t="str">
        <f t="shared" si="251"/>
        <v/>
      </c>
      <c r="M3253" t="str">
        <f t="shared" si="252"/>
        <v/>
      </c>
      <c r="N3253" t="str">
        <f t="shared" si="253"/>
        <v/>
      </c>
      <c r="O3253" t="str">
        <f t="array" ref="O3253">IFERROR(INDEX($L$4:$L$5000,_xlfn.AGGREGATE(15,6,IF($L$4:$L$5000&lt;&gt;"",ROW($L$4:$L$5000)-ROW($L$4)+1,NA()),ROWS($O$4:O3253))),"")</f>
        <v/>
      </c>
      <c r="P3253" t="str">
        <f>IF(O3253="","",IF(INDEX(TabPlayer2[Players],MATCH(P3252,TabPlayer2[Players],0)+1)="",$B$4,INDEX(TabPlayer2[Players],MATCH(P3252,TabPlayer2[Players],0)+1)))</f>
        <v/>
      </c>
      <c r="Q3253" t="str">
        <f t="shared" si="250"/>
        <v/>
      </c>
      <c r="R3253" t="str">
        <f>IF(TabResults[[#This Row],[Games-Periods-Players]]="","",1)</f>
        <v/>
      </c>
    </row>
    <row r="3254" spans="11:18" hidden="1" x14ac:dyDescent="0.25">
      <c r="K3254" t="str">
        <f>IF(ROW()-ROW($K$4)+1&gt;COUNTA($J$4:$J$5000)*COUNTA(TabPP[Players playing]),"",INDEX($J$4:$J$5000,INT((ROW()-ROW($K$4))/COUNTA(TabPP[Players playing])+1))&amp;"-"&amp;INDEX(TabPP[Players playing],MOD(ROW()-ROW($K$4),COUNTA(TabPP[Players playing]))+1))</f>
        <v>-P3-</v>
      </c>
      <c r="L3254" t="str">
        <f t="shared" si="251"/>
        <v/>
      </c>
      <c r="M3254" t="str">
        <f t="shared" si="252"/>
        <v/>
      </c>
      <c r="N3254" t="str">
        <f t="shared" si="253"/>
        <v/>
      </c>
      <c r="O3254" t="str">
        <f t="array" ref="O3254">IFERROR(INDEX($L$4:$L$5000,_xlfn.AGGREGATE(15,6,IF($L$4:$L$5000&lt;&gt;"",ROW($L$4:$L$5000)-ROW($L$4)+1,NA()),ROWS($O$4:O3254))),"")</f>
        <v/>
      </c>
      <c r="P3254" t="str">
        <f>IF(O3254="","",IF(INDEX(TabPlayer2[Players],MATCH(P3253,TabPlayer2[Players],0)+1)="",$B$4,INDEX(TabPlayer2[Players],MATCH(P3253,TabPlayer2[Players],0)+1)))</f>
        <v/>
      </c>
      <c r="Q3254" t="str">
        <f t="shared" si="250"/>
        <v/>
      </c>
      <c r="R3254" t="str">
        <f>IF(TabResults[[#This Row],[Games-Periods-Players]]="","",1)</f>
        <v/>
      </c>
    </row>
    <row r="3255" spans="11:18" hidden="1" x14ac:dyDescent="0.25">
      <c r="K3255" t="str">
        <f>IF(ROW()-ROW($K$4)+1&gt;COUNTA($J$4:$J$5000)*COUNTA(TabPP[Players playing]),"",INDEX($J$4:$J$5000,INT((ROW()-ROW($K$4))/COUNTA(TabPP[Players playing])+1))&amp;"-"&amp;INDEX(TabPP[Players playing],MOD(ROW()-ROW($K$4),COUNTA(TabPP[Players playing]))+1))</f>
        <v>-P3-</v>
      </c>
      <c r="L3255" t="str">
        <f t="shared" si="251"/>
        <v/>
      </c>
      <c r="M3255" t="str">
        <f t="shared" si="252"/>
        <v/>
      </c>
      <c r="N3255" t="str">
        <f t="shared" si="253"/>
        <v/>
      </c>
      <c r="O3255" t="str">
        <f t="array" ref="O3255">IFERROR(INDEX($L$4:$L$5000,_xlfn.AGGREGATE(15,6,IF($L$4:$L$5000&lt;&gt;"",ROW($L$4:$L$5000)-ROW($L$4)+1,NA()),ROWS($O$4:O3255))),"")</f>
        <v/>
      </c>
      <c r="P3255" t="str">
        <f>IF(O3255="","",IF(INDEX(TabPlayer2[Players],MATCH(P3254,TabPlayer2[Players],0)+1)="",$B$4,INDEX(TabPlayer2[Players],MATCH(P3254,TabPlayer2[Players],0)+1)))</f>
        <v/>
      </c>
      <c r="Q3255" t="str">
        <f t="shared" si="250"/>
        <v/>
      </c>
      <c r="R3255" t="str">
        <f>IF(TabResults[[#This Row],[Games-Periods-Players]]="","",1)</f>
        <v/>
      </c>
    </row>
    <row r="3256" spans="11:18" hidden="1" x14ac:dyDescent="0.25">
      <c r="K3256" t="str">
        <f>IF(ROW()-ROW($K$4)+1&gt;COUNTA($J$4:$J$5000)*COUNTA(TabPP[Players playing]),"",INDEX($J$4:$J$5000,INT((ROW()-ROW($K$4))/COUNTA(TabPP[Players playing])+1))&amp;"-"&amp;INDEX(TabPP[Players playing],MOD(ROW()-ROW($K$4),COUNTA(TabPP[Players playing]))+1))</f>
        <v>-P3-</v>
      </c>
      <c r="L3256" t="str">
        <f t="shared" si="251"/>
        <v/>
      </c>
      <c r="M3256" t="str">
        <f t="shared" si="252"/>
        <v/>
      </c>
      <c r="N3256" t="str">
        <f t="shared" si="253"/>
        <v/>
      </c>
      <c r="O3256" t="str">
        <f t="array" ref="O3256">IFERROR(INDEX($L$4:$L$5000,_xlfn.AGGREGATE(15,6,IF($L$4:$L$5000&lt;&gt;"",ROW($L$4:$L$5000)-ROW($L$4)+1,NA()),ROWS($O$4:O3256))),"")</f>
        <v/>
      </c>
      <c r="P3256" t="str">
        <f>IF(O3256="","",IF(INDEX(TabPlayer2[Players],MATCH(P3255,TabPlayer2[Players],0)+1)="",$B$4,INDEX(TabPlayer2[Players],MATCH(P3255,TabPlayer2[Players],0)+1)))</f>
        <v/>
      </c>
      <c r="Q3256" t="str">
        <f t="shared" si="250"/>
        <v/>
      </c>
      <c r="R3256" t="str">
        <f>IF(TabResults[[#This Row],[Games-Periods-Players]]="","",1)</f>
        <v/>
      </c>
    </row>
    <row r="3257" spans="11:18" hidden="1" x14ac:dyDescent="0.25">
      <c r="K3257" t="str">
        <f>IF(ROW()-ROW($K$4)+1&gt;COUNTA($J$4:$J$5000)*COUNTA(TabPP[Players playing]),"",INDEX($J$4:$J$5000,INT((ROW()-ROW($K$4))/COUNTA(TabPP[Players playing])+1))&amp;"-"&amp;INDEX(TabPP[Players playing],MOD(ROW()-ROW($K$4),COUNTA(TabPP[Players playing]))+1))</f>
        <v>-P3-</v>
      </c>
      <c r="L3257" t="str">
        <f t="shared" si="251"/>
        <v/>
      </c>
      <c r="M3257" t="str">
        <f t="shared" si="252"/>
        <v/>
      </c>
      <c r="N3257" t="str">
        <f t="shared" si="253"/>
        <v/>
      </c>
      <c r="O3257" t="str">
        <f t="array" ref="O3257">IFERROR(INDEX($L$4:$L$5000,_xlfn.AGGREGATE(15,6,IF($L$4:$L$5000&lt;&gt;"",ROW($L$4:$L$5000)-ROW($L$4)+1,NA()),ROWS($O$4:O3257))),"")</f>
        <v/>
      </c>
      <c r="P3257" t="str">
        <f>IF(O3257="","",IF(INDEX(TabPlayer2[Players],MATCH(P3256,TabPlayer2[Players],0)+1)="",$B$4,INDEX(TabPlayer2[Players],MATCH(P3256,TabPlayer2[Players],0)+1)))</f>
        <v/>
      </c>
      <c r="Q3257" t="str">
        <f t="shared" si="250"/>
        <v/>
      </c>
      <c r="R3257" t="str">
        <f>IF(TabResults[[#This Row],[Games-Periods-Players]]="","",1)</f>
        <v/>
      </c>
    </row>
    <row r="3258" spans="11:18" hidden="1" x14ac:dyDescent="0.25">
      <c r="K3258" t="str">
        <f>IF(ROW()-ROW($K$4)+1&gt;COUNTA($J$4:$J$5000)*COUNTA(TabPP[Players playing]),"",INDEX($J$4:$J$5000,INT((ROW()-ROW($K$4))/COUNTA(TabPP[Players playing])+1))&amp;"-"&amp;INDEX(TabPP[Players playing],MOD(ROW()-ROW($K$4),COUNTA(TabPP[Players playing]))+1))</f>
        <v>-P3-</v>
      </c>
      <c r="L3258" t="str">
        <f t="shared" si="251"/>
        <v/>
      </c>
      <c r="M3258" t="str">
        <f t="shared" si="252"/>
        <v/>
      </c>
      <c r="N3258" t="str">
        <f t="shared" si="253"/>
        <v/>
      </c>
      <c r="O3258" t="str">
        <f t="array" ref="O3258">IFERROR(INDEX($L$4:$L$5000,_xlfn.AGGREGATE(15,6,IF($L$4:$L$5000&lt;&gt;"",ROW($L$4:$L$5000)-ROW($L$4)+1,NA()),ROWS($O$4:O3258))),"")</f>
        <v/>
      </c>
      <c r="P3258" t="str">
        <f>IF(O3258="","",IF(INDEX(TabPlayer2[Players],MATCH(P3257,TabPlayer2[Players],0)+1)="",$B$4,INDEX(TabPlayer2[Players],MATCH(P3257,TabPlayer2[Players],0)+1)))</f>
        <v/>
      </c>
      <c r="Q3258" t="str">
        <f t="shared" si="250"/>
        <v/>
      </c>
      <c r="R3258" t="str">
        <f>IF(TabResults[[#This Row],[Games-Periods-Players]]="","",1)</f>
        <v/>
      </c>
    </row>
    <row r="3259" spans="11:18" hidden="1" x14ac:dyDescent="0.25">
      <c r="K3259" t="str">
        <f>IF(ROW()-ROW($K$4)+1&gt;COUNTA($J$4:$J$5000)*COUNTA(TabPP[Players playing]),"",INDEX($J$4:$J$5000,INT((ROW()-ROW($K$4))/COUNTA(TabPP[Players playing])+1))&amp;"-"&amp;INDEX(TabPP[Players playing],MOD(ROW()-ROW($K$4),COUNTA(TabPP[Players playing]))+1))</f>
        <v>-P3-</v>
      </c>
      <c r="L3259" t="str">
        <f t="shared" si="251"/>
        <v/>
      </c>
      <c r="M3259" t="str">
        <f t="shared" si="252"/>
        <v/>
      </c>
      <c r="N3259" t="str">
        <f t="shared" si="253"/>
        <v/>
      </c>
      <c r="O3259" t="str">
        <f t="array" ref="O3259">IFERROR(INDEX($L$4:$L$5000,_xlfn.AGGREGATE(15,6,IF($L$4:$L$5000&lt;&gt;"",ROW($L$4:$L$5000)-ROW($L$4)+1,NA()),ROWS($O$4:O3259))),"")</f>
        <v/>
      </c>
      <c r="P3259" t="str">
        <f>IF(O3259="","",IF(INDEX(TabPlayer2[Players],MATCH(P3258,TabPlayer2[Players],0)+1)="",$B$4,INDEX(TabPlayer2[Players],MATCH(P3258,TabPlayer2[Players],0)+1)))</f>
        <v/>
      </c>
      <c r="Q3259" t="str">
        <f t="shared" si="250"/>
        <v/>
      </c>
      <c r="R3259" t="str">
        <f>IF(TabResults[[#This Row],[Games-Periods-Players]]="","",1)</f>
        <v/>
      </c>
    </row>
    <row r="3260" spans="11:18" hidden="1" x14ac:dyDescent="0.25">
      <c r="K3260" t="str">
        <f>IF(ROW()-ROW($K$4)+1&gt;COUNTA($J$4:$J$5000)*COUNTA(TabPP[Players playing]),"",INDEX($J$4:$J$5000,INT((ROW()-ROW($K$4))/COUNTA(TabPP[Players playing])+1))&amp;"-"&amp;INDEX(TabPP[Players playing],MOD(ROW()-ROW($K$4),COUNTA(TabPP[Players playing]))+1))</f>
        <v>-P3-</v>
      </c>
      <c r="L3260" t="str">
        <f t="shared" si="251"/>
        <v/>
      </c>
      <c r="M3260" t="str">
        <f t="shared" si="252"/>
        <v/>
      </c>
      <c r="N3260" t="str">
        <f t="shared" si="253"/>
        <v/>
      </c>
      <c r="O3260" t="str">
        <f t="array" ref="O3260">IFERROR(INDEX($L$4:$L$5000,_xlfn.AGGREGATE(15,6,IF($L$4:$L$5000&lt;&gt;"",ROW($L$4:$L$5000)-ROW($L$4)+1,NA()),ROWS($O$4:O3260))),"")</f>
        <v/>
      </c>
      <c r="P3260" t="str">
        <f>IF(O3260="","",IF(INDEX(TabPlayer2[Players],MATCH(P3259,TabPlayer2[Players],0)+1)="",$B$4,INDEX(TabPlayer2[Players],MATCH(P3259,TabPlayer2[Players],0)+1)))</f>
        <v/>
      </c>
      <c r="Q3260" t="str">
        <f t="shared" si="250"/>
        <v/>
      </c>
      <c r="R3260" t="str">
        <f>IF(TabResults[[#This Row],[Games-Periods-Players]]="","",1)</f>
        <v/>
      </c>
    </row>
    <row r="3261" spans="11:18" hidden="1" x14ac:dyDescent="0.25">
      <c r="K3261" t="str">
        <f>IF(ROW()-ROW($K$4)+1&gt;COUNTA($J$4:$J$5000)*COUNTA(TabPP[Players playing]),"",INDEX($J$4:$J$5000,INT((ROW()-ROW($K$4))/COUNTA(TabPP[Players playing])+1))&amp;"-"&amp;INDEX(TabPP[Players playing],MOD(ROW()-ROW($K$4),COUNTA(TabPP[Players playing]))+1))</f>
        <v>-P3-</v>
      </c>
      <c r="L3261" t="str">
        <f t="shared" si="251"/>
        <v/>
      </c>
      <c r="M3261" t="str">
        <f t="shared" si="252"/>
        <v/>
      </c>
      <c r="N3261" t="str">
        <f t="shared" si="253"/>
        <v/>
      </c>
      <c r="O3261" t="str">
        <f t="array" ref="O3261">IFERROR(INDEX($L$4:$L$5000,_xlfn.AGGREGATE(15,6,IF($L$4:$L$5000&lt;&gt;"",ROW($L$4:$L$5000)-ROW($L$4)+1,NA()),ROWS($O$4:O3261))),"")</f>
        <v/>
      </c>
      <c r="P3261" t="str">
        <f>IF(O3261="","",IF(INDEX(TabPlayer2[Players],MATCH(P3260,TabPlayer2[Players],0)+1)="",$B$4,INDEX(TabPlayer2[Players],MATCH(P3260,TabPlayer2[Players],0)+1)))</f>
        <v/>
      </c>
      <c r="Q3261" t="str">
        <f t="shared" si="250"/>
        <v/>
      </c>
      <c r="R3261" t="str">
        <f>IF(TabResults[[#This Row],[Games-Periods-Players]]="","",1)</f>
        <v/>
      </c>
    </row>
    <row r="3262" spans="11:18" hidden="1" x14ac:dyDescent="0.25">
      <c r="K3262" t="str">
        <f>IF(ROW()-ROW($K$4)+1&gt;COUNTA($J$4:$J$5000)*COUNTA(TabPP[Players playing]),"",INDEX($J$4:$J$5000,INT((ROW()-ROW($K$4))/COUNTA(TabPP[Players playing])+1))&amp;"-"&amp;INDEX(TabPP[Players playing],MOD(ROW()-ROW($K$4),COUNTA(TabPP[Players playing]))+1))</f>
        <v>-P3-</v>
      </c>
      <c r="L3262" t="str">
        <f t="shared" si="251"/>
        <v/>
      </c>
      <c r="M3262" t="str">
        <f t="shared" si="252"/>
        <v/>
      </c>
      <c r="N3262" t="str">
        <f t="shared" si="253"/>
        <v/>
      </c>
      <c r="O3262" t="str">
        <f t="array" ref="O3262">IFERROR(INDEX($L$4:$L$5000,_xlfn.AGGREGATE(15,6,IF($L$4:$L$5000&lt;&gt;"",ROW($L$4:$L$5000)-ROW($L$4)+1,NA()),ROWS($O$4:O3262))),"")</f>
        <v/>
      </c>
      <c r="P3262" t="str">
        <f>IF(O3262="","",IF(INDEX(TabPlayer2[Players],MATCH(P3261,TabPlayer2[Players],0)+1)="",$B$4,INDEX(TabPlayer2[Players],MATCH(P3261,TabPlayer2[Players],0)+1)))</f>
        <v/>
      </c>
      <c r="Q3262" t="str">
        <f t="shared" si="250"/>
        <v/>
      </c>
      <c r="R3262" t="str">
        <f>IF(TabResults[[#This Row],[Games-Periods-Players]]="","",1)</f>
        <v/>
      </c>
    </row>
    <row r="3263" spans="11:18" hidden="1" x14ac:dyDescent="0.25">
      <c r="K3263" t="str">
        <f>IF(ROW()-ROW($K$4)+1&gt;COUNTA($J$4:$J$5000)*COUNTA(TabPP[Players playing]),"",INDEX($J$4:$J$5000,INT((ROW()-ROW($K$4))/COUNTA(TabPP[Players playing])+1))&amp;"-"&amp;INDEX(TabPP[Players playing],MOD(ROW()-ROW($K$4),COUNTA(TabPP[Players playing]))+1))</f>
        <v>-P3-</v>
      </c>
      <c r="L3263" t="str">
        <f t="shared" si="251"/>
        <v/>
      </c>
      <c r="M3263" t="str">
        <f t="shared" si="252"/>
        <v/>
      </c>
      <c r="N3263" t="str">
        <f t="shared" si="253"/>
        <v/>
      </c>
      <c r="O3263" t="str">
        <f t="array" ref="O3263">IFERROR(INDEX($L$4:$L$5000,_xlfn.AGGREGATE(15,6,IF($L$4:$L$5000&lt;&gt;"",ROW($L$4:$L$5000)-ROW($L$4)+1,NA()),ROWS($O$4:O3263))),"")</f>
        <v/>
      </c>
      <c r="P3263" t="str">
        <f>IF(O3263="","",IF(INDEX(TabPlayer2[Players],MATCH(P3262,TabPlayer2[Players],0)+1)="",$B$4,INDEX(TabPlayer2[Players],MATCH(P3262,TabPlayer2[Players],0)+1)))</f>
        <v/>
      </c>
      <c r="Q3263" t="str">
        <f t="shared" si="250"/>
        <v/>
      </c>
      <c r="R3263" t="str">
        <f>IF(TabResults[[#This Row],[Games-Periods-Players]]="","",1)</f>
        <v/>
      </c>
    </row>
    <row r="3264" spans="11:18" hidden="1" x14ac:dyDescent="0.25">
      <c r="K3264" t="str">
        <f>IF(ROW()-ROW($K$4)+1&gt;COUNTA($J$4:$J$5000)*COUNTA(TabPP[Players playing]),"",INDEX($J$4:$J$5000,INT((ROW()-ROW($K$4))/COUNTA(TabPP[Players playing])+1))&amp;"-"&amp;INDEX(TabPP[Players playing],MOD(ROW()-ROW($K$4),COUNTA(TabPP[Players playing]))+1))</f>
        <v>-P4-PP1</v>
      </c>
      <c r="L3264" t="str">
        <f t="shared" si="251"/>
        <v/>
      </c>
      <c r="M3264" t="str">
        <f t="shared" si="252"/>
        <v/>
      </c>
      <c r="N3264" t="str">
        <f t="shared" si="253"/>
        <v/>
      </c>
      <c r="O3264" t="str">
        <f t="array" ref="O3264">IFERROR(INDEX($L$4:$L$5000,_xlfn.AGGREGATE(15,6,IF($L$4:$L$5000&lt;&gt;"",ROW($L$4:$L$5000)-ROW($L$4)+1,NA()),ROWS($O$4:O3264))),"")</f>
        <v/>
      </c>
      <c r="P3264" t="str">
        <f>IF(O3264="","",IF(INDEX(TabPlayer2[Players],MATCH(P3263,TabPlayer2[Players],0)+1)="",$B$4,INDEX(TabPlayer2[Players],MATCH(P3263,TabPlayer2[Players],0)+1)))</f>
        <v/>
      </c>
      <c r="Q3264" t="str">
        <f t="shared" si="250"/>
        <v/>
      </c>
      <c r="R3264" t="str">
        <f>IF(TabResults[[#This Row],[Games-Periods-Players]]="","",1)</f>
        <v/>
      </c>
    </row>
    <row r="3265" spans="11:18" hidden="1" x14ac:dyDescent="0.25">
      <c r="K3265" t="str">
        <f>IF(ROW()-ROW($K$4)+1&gt;COUNTA($J$4:$J$5000)*COUNTA(TabPP[Players playing]),"",INDEX($J$4:$J$5000,INT((ROW()-ROW($K$4))/COUNTA(TabPP[Players playing])+1))&amp;"-"&amp;INDEX(TabPP[Players playing],MOD(ROW()-ROW($K$4),COUNTA(TabPP[Players playing]))+1))</f>
        <v>-P4-PP2</v>
      </c>
      <c r="L3265" t="str">
        <f t="shared" si="251"/>
        <v/>
      </c>
      <c r="M3265" t="str">
        <f t="shared" si="252"/>
        <v/>
      </c>
      <c r="N3265" t="str">
        <f t="shared" si="253"/>
        <v/>
      </c>
      <c r="O3265" t="str">
        <f t="array" ref="O3265">IFERROR(INDEX($L$4:$L$5000,_xlfn.AGGREGATE(15,6,IF($L$4:$L$5000&lt;&gt;"",ROW($L$4:$L$5000)-ROW($L$4)+1,NA()),ROWS($O$4:O3265))),"")</f>
        <v/>
      </c>
      <c r="P3265" t="str">
        <f>IF(O3265="","",IF(INDEX(TabPlayer2[Players],MATCH(P3264,TabPlayer2[Players],0)+1)="",$B$4,INDEX(TabPlayer2[Players],MATCH(P3264,TabPlayer2[Players],0)+1)))</f>
        <v/>
      </c>
      <c r="Q3265" t="str">
        <f t="shared" si="250"/>
        <v/>
      </c>
      <c r="R3265" t="str">
        <f>IF(TabResults[[#This Row],[Games-Periods-Players]]="","",1)</f>
        <v/>
      </c>
    </row>
    <row r="3266" spans="11:18" hidden="1" x14ac:dyDescent="0.25">
      <c r="K3266" t="str">
        <f>IF(ROW()-ROW($K$4)+1&gt;COUNTA($J$4:$J$5000)*COUNTA(TabPP[Players playing]),"",INDEX($J$4:$J$5000,INT((ROW()-ROW($K$4))/COUNTA(TabPP[Players playing])+1))&amp;"-"&amp;INDEX(TabPP[Players playing],MOD(ROW()-ROW($K$4),COUNTA(TabPP[Players playing]))+1))</f>
        <v>-P4-PP3</v>
      </c>
      <c r="L3266" t="str">
        <f t="shared" si="251"/>
        <v/>
      </c>
      <c r="M3266" t="str">
        <f t="shared" si="252"/>
        <v/>
      </c>
      <c r="N3266" t="str">
        <f t="shared" si="253"/>
        <v/>
      </c>
      <c r="O3266" t="str">
        <f t="array" ref="O3266">IFERROR(INDEX($L$4:$L$5000,_xlfn.AGGREGATE(15,6,IF($L$4:$L$5000&lt;&gt;"",ROW($L$4:$L$5000)-ROW($L$4)+1,NA()),ROWS($O$4:O3266))),"")</f>
        <v/>
      </c>
      <c r="P3266" t="str">
        <f>IF(O3266="","",IF(INDEX(TabPlayer2[Players],MATCH(P3265,TabPlayer2[Players],0)+1)="",$B$4,INDEX(TabPlayer2[Players],MATCH(P3265,TabPlayer2[Players],0)+1)))</f>
        <v/>
      </c>
      <c r="Q3266" t="str">
        <f t="shared" si="250"/>
        <v/>
      </c>
      <c r="R3266" t="str">
        <f>IF(TabResults[[#This Row],[Games-Periods-Players]]="","",1)</f>
        <v/>
      </c>
    </row>
    <row r="3267" spans="11:18" hidden="1" x14ac:dyDescent="0.25">
      <c r="K3267" t="str">
        <f>IF(ROW()-ROW($K$4)+1&gt;COUNTA($J$4:$J$5000)*COUNTA(TabPP[Players playing]),"",INDEX($J$4:$J$5000,INT((ROW()-ROW($K$4))/COUNTA(TabPP[Players playing])+1))&amp;"-"&amp;INDEX(TabPP[Players playing],MOD(ROW()-ROW($K$4),COUNTA(TabPP[Players playing]))+1))</f>
        <v>-P4-PP4</v>
      </c>
      <c r="L3267" t="str">
        <f t="shared" si="251"/>
        <v/>
      </c>
      <c r="M3267" t="str">
        <f t="shared" si="252"/>
        <v/>
      </c>
      <c r="N3267" t="str">
        <f t="shared" si="253"/>
        <v/>
      </c>
      <c r="O3267" t="str">
        <f t="array" ref="O3267">IFERROR(INDEX($L$4:$L$5000,_xlfn.AGGREGATE(15,6,IF($L$4:$L$5000&lt;&gt;"",ROW($L$4:$L$5000)-ROW($L$4)+1,NA()),ROWS($O$4:O3267))),"")</f>
        <v/>
      </c>
      <c r="P3267" t="str">
        <f>IF(O3267="","",IF(INDEX(TabPlayer2[Players],MATCH(P3266,TabPlayer2[Players],0)+1)="",$B$4,INDEX(TabPlayer2[Players],MATCH(P3266,TabPlayer2[Players],0)+1)))</f>
        <v/>
      </c>
      <c r="Q3267" t="str">
        <f t="shared" si="250"/>
        <v/>
      </c>
      <c r="R3267" t="str">
        <f>IF(TabResults[[#This Row],[Games-Periods-Players]]="","",1)</f>
        <v/>
      </c>
    </row>
    <row r="3268" spans="11:18" hidden="1" x14ac:dyDescent="0.25">
      <c r="K3268" t="str">
        <f>IF(ROW()-ROW($K$4)+1&gt;COUNTA($J$4:$J$5000)*COUNTA(TabPP[Players playing]),"",INDEX($J$4:$J$5000,INT((ROW()-ROW($K$4))/COUNTA(TabPP[Players playing])+1))&amp;"-"&amp;INDEX(TabPP[Players playing],MOD(ROW()-ROW($K$4),COUNTA(TabPP[Players playing]))+1))</f>
        <v>-P4-PP5</v>
      </c>
      <c r="L3268" t="str">
        <f t="shared" si="251"/>
        <v/>
      </c>
      <c r="M3268" t="str">
        <f t="shared" si="252"/>
        <v/>
      </c>
      <c r="N3268" t="str">
        <f t="shared" si="253"/>
        <v/>
      </c>
      <c r="O3268" t="str">
        <f t="array" ref="O3268">IFERROR(INDEX($L$4:$L$5000,_xlfn.AGGREGATE(15,6,IF($L$4:$L$5000&lt;&gt;"",ROW($L$4:$L$5000)-ROW($L$4)+1,NA()),ROWS($O$4:O3268))),"")</f>
        <v/>
      </c>
      <c r="P3268" t="str">
        <f>IF(O3268="","",IF(INDEX(TabPlayer2[Players],MATCH(P3267,TabPlayer2[Players],0)+1)="",$B$4,INDEX(TabPlayer2[Players],MATCH(P3267,TabPlayer2[Players],0)+1)))</f>
        <v/>
      </c>
      <c r="Q3268" t="str">
        <f t="shared" ref="Q3268:Q3331" si="254">IF(O3268="","",M3268&amp;"-"&amp;N3268&amp;"-"&amp;P3268)</f>
        <v/>
      </c>
      <c r="R3268" t="str">
        <f>IF(TabResults[[#This Row],[Games-Periods-Players]]="","",1)</f>
        <v/>
      </c>
    </row>
    <row r="3269" spans="11:18" hidden="1" x14ac:dyDescent="0.25">
      <c r="K3269" t="str">
        <f>IF(ROW()-ROW($K$4)+1&gt;COUNTA($J$4:$J$5000)*COUNTA(TabPP[Players playing]),"",INDEX($J$4:$J$5000,INT((ROW()-ROW($K$4))/COUNTA(TabPP[Players playing])+1))&amp;"-"&amp;INDEX(TabPP[Players playing],MOD(ROW()-ROW($K$4),COUNTA(TabPP[Players playing]))+1))</f>
        <v>-P4-</v>
      </c>
      <c r="L3269" t="str">
        <f t="shared" ref="L3269:L3332" si="255">IF(LEN(K3269)&gt;=9,K3269,"")</f>
        <v/>
      </c>
      <c r="M3269" t="str">
        <f t="shared" ref="M3269:M3332" si="256">TRIM(LEFT(SUBSTITUTE(O3269,"-",REPT(" ",LEN(O3269))),LEN(O3269)))</f>
        <v/>
      </c>
      <c r="N3269" t="str">
        <f t="shared" ref="N3269:N3332" si="257">TRIM(MID(SUBSTITUTE(O3269,"-",REPT(" ",LEN(O3269))),(2-1)*LEN(O3269)+1,LEN(O3269)))</f>
        <v/>
      </c>
      <c r="O3269" t="str">
        <f t="array" ref="O3269">IFERROR(INDEX($L$4:$L$5000,_xlfn.AGGREGATE(15,6,IF($L$4:$L$5000&lt;&gt;"",ROW($L$4:$L$5000)-ROW($L$4)+1,NA()),ROWS($O$4:O3269))),"")</f>
        <v/>
      </c>
      <c r="P3269" t="str">
        <f>IF(O3269="","",IF(INDEX(TabPlayer2[Players],MATCH(P3268,TabPlayer2[Players],0)+1)="",$B$4,INDEX(TabPlayer2[Players],MATCH(P3268,TabPlayer2[Players],0)+1)))</f>
        <v/>
      </c>
      <c r="Q3269" t="str">
        <f t="shared" si="254"/>
        <v/>
      </c>
      <c r="R3269" t="str">
        <f>IF(TabResults[[#This Row],[Games-Periods-Players]]="","",1)</f>
        <v/>
      </c>
    </row>
    <row r="3270" spans="11:18" hidden="1" x14ac:dyDescent="0.25">
      <c r="K3270" t="str">
        <f>IF(ROW()-ROW($K$4)+1&gt;COUNTA($J$4:$J$5000)*COUNTA(TabPP[Players playing]),"",INDEX($J$4:$J$5000,INT((ROW()-ROW($K$4))/COUNTA(TabPP[Players playing])+1))&amp;"-"&amp;INDEX(TabPP[Players playing],MOD(ROW()-ROW($K$4),COUNTA(TabPP[Players playing]))+1))</f>
        <v>-P4-</v>
      </c>
      <c r="L3270" t="str">
        <f t="shared" si="255"/>
        <v/>
      </c>
      <c r="M3270" t="str">
        <f t="shared" si="256"/>
        <v/>
      </c>
      <c r="N3270" t="str">
        <f t="shared" si="257"/>
        <v/>
      </c>
      <c r="O3270" t="str">
        <f t="array" ref="O3270">IFERROR(INDEX($L$4:$L$5000,_xlfn.AGGREGATE(15,6,IF($L$4:$L$5000&lt;&gt;"",ROW($L$4:$L$5000)-ROW($L$4)+1,NA()),ROWS($O$4:O3270))),"")</f>
        <v/>
      </c>
      <c r="P3270" t="str">
        <f>IF(O3270="","",IF(INDEX(TabPlayer2[Players],MATCH(P3269,TabPlayer2[Players],0)+1)="",$B$4,INDEX(TabPlayer2[Players],MATCH(P3269,TabPlayer2[Players],0)+1)))</f>
        <v/>
      </c>
      <c r="Q3270" t="str">
        <f t="shared" si="254"/>
        <v/>
      </c>
      <c r="R3270" t="str">
        <f>IF(TabResults[[#This Row],[Games-Periods-Players]]="","",1)</f>
        <v/>
      </c>
    </row>
    <row r="3271" spans="11:18" hidden="1" x14ac:dyDescent="0.25">
      <c r="K3271" t="str">
        <f>IF(ROW()-ROW($K$4)+1&gt;COUNTA($J$4:$J$5000)*COUNTA(TabPP[Players playing]),"",INDEX($J$4:$J$5000,INT((ROW()-ROW($K$4))/COUNTA(TabPP[Players playing])+1))&amp;"-"&amp;INDEX(TabPP[Players playing],MOD(ROW()-ROW($K$4),COUNTA(TabPP[Players playing]))+1))</f>
        <v>-P4-</v>
      </c>
      <c r="L3271" t="str">
        <f t="shared" si="255"/>
        <v/>
      </c>
      <c r="M3271" t="str">
        <f t="shared" si="256"/>
        <v/>
      </c>
      <c r="N3271" t="str">
        <f t="shared" si="257"/>
        <v/>
      </c>
      <c r="O3271" t="str">
        <f t="array" ref="O3271">IFERROR(INDEX($L$4:$L$5000,_xlfn.AGGREGATE(15,6,IF($L$4:$L$5000&lt;&gt;"",ROW($L$4:$L$5000)-ROW($L$4)+1,NA()),ROWS($O$4:O3271))),"")</f>
        <v/>
      </c>
      <c r="P3271" t="str">
        <f>IF(O3271="","",IF(INDEX(TabPlayer2[Players],MATCH(P3270,TabPlayer2[Players],0)+1)="",$B$4,INDEX(TabPlayer2[Players],MATCH(P3270,TabPlayer2[Players],0)+1)))</f>
        <v/>
      </c>
      <c r="Q3271" t="str">
        <f t="shared" si="254"/>
        <v/>
      </c>
      <c r="R3271" t="str">
        <f>IF(TabResults[[#This Row],[Games-Periods-Players]]="","",1)</f>
        <v/>
      </c>
    </row>
    <row r="3272" spans="11:18" hidden="1" x14ac:dyDescent="0.25">
      <c r="K3272" t="str">
        <f>IF(ROW()-ROW($K$4)+1&gt;COUNTA($J$4:$J$5000)*COUNTA(TabPP[Players playing]),"",INDEX($J$4:$J$5000,INT((ROW()-ROW($K$4))/COUNTA(TabPP[Players playing])+1))&amp;"-"&amp;INDEX(TabPP[Players playing],MOD(ROW()-ROW($K$4),COUNTA(TabPP[Players playing]))+1))</f>
        <v>-P4-</v>
      </c>
      <c r="L3272" t="str">
        <f t="shared" si="255"/>
        <v/>
      </c>
      <c r="M3272" t="str">
        <f t="shared" si="256"/>
        <v/>
      </c>
      <c r="N3272" t="str">
        <f t="shared" si="257"/>
        <v/>
      </c>
      <c r="O3272" t="str">
        <f t="array" ref="O3272">IFERROR(INDEX($L$4:$L$5000,_xlfn.AGGREGATE(15,6,IF($L$4:$L$5000&lt;&gt;"",ROW($L$4:$L$5000)-ROW($L$4)+1,NA()),ROWS($O$4:O3272))),"")</f>
        <v/>
      </c>
      <c r="P3272" t="str">
        <f>IF(O3272="","",IF(INDEX(TabPlayer2[Players],MATCH(P3271,TabPlayer2[Players],0)+1)="",$B$4,INDEX(TabPlayer2[Players],MATCH(P3271,TabPlayer2[Players],0)+1)))</f>
        <v/>
      </c>
      <c r="Q3272" t="str">
        <f t="shared" si="254"/>
        <v/>
      </c>
      <c r="R3272" t="str">
        <f>IF(TabResults[[#This Row],[Games-Periods-Players]]="","",1)</f>
        <v/>
      </c>
    </row>
    <row r="3273" spans="11:18" hidden="1" x14ac:dyDescent="0.25">
      <c r="K3273" t="str">
        <f>IF(ROW()-ROW($K$4)+1&gt;COUNTA($J$4:$J$5000)*COUNTA(TabPP[Players playing]),"",INDEX($J$4:$J$5000,INT((ROW()-ROW($K$4))/COUNTA(TabPP[Players playing])+1))&amp;"-"&amp;INDEX(TabPP[Players playing],MOD(ROW()-ROW($K$4),COUNTA(TabPP[Players playing]))+1))</f>
        <v>-P4-</v>
      </c>
      <c r="L3273" t="str">
        <f t="shared" si="255"/>
        <v/>
      </c>
      <c r="M3273" t="str">
        <f t="shared" si="256"/>
        <v/>
      </c>
      <c r="N3273" t="str">
        <f t="shared" si="257"/>
        <v/>
      </c>
      <c r="O3273" t="str">
        <f t="array" ref="O3273">IFERROR(INDEX($L$4:$L$5000,_xlfn.AGGREGATE(15,6,IF($L$4:$L$5000&lt;&gt;"",ROW($L$4:$L$5000)-ROW($L$4)+1,NA()),ROWS($O$4:O3273))),"")</f>
        <v/>
      </c>
      <c r="P3273" t="str">
        <f>IF(O3273="","",IF(INDEX(TabPlayer2[Players],MATCH(P3272,TabPlayer2[Players],0)+1)="",$B$4,INDEX(TabPlayer2[Players],MATCH(P3272,TabPlayer2[Players],0)+1)))</f>
        <v/>
      </c>
      <c r="Q3273" t="str">
        <f t="shared" si="254"/>
        <v/>
      </c>
      <c r="R3273" t="str">
        <f>IF(TabResults[[#This Row],[Games-Periods-Players]]="","",1)</f>
        <v/>
      </c>
    </row>
    <row r="3274" spans="11:18" hidden="1" x14ac:dyDescent="0.25">
      <c r="K3274" t="str">
        <f>IF(ROW()-ROW($K$4)+1&gt;COUNTA($J$4:$J$5000)*COUNTA(TabPP[Players playing]),"",INDEX($J$4:$J$5000,INT((ROW()-ROW($K$4))/COUNTA(TabPP[Players playing])+1))&amp;"-"&amp;INDEX(TabPP[Players playing],MOD(ROW()-ROW($K$4),COUNTA(TabPP[Players playing]))+1))</f>
        <v>-P4-</v>
      </c>
      <c r="L3274" t="str">
        <f t="shared" si="255"/>
        <v/>
      </c>
      <c r="M3274" t="str">
        <f t="shared" si="256"/>
        <v/>
      </c>
      <c r="N3274" t="str">
        <f t="shared" si="257"/>
        <v/>
      </c>
      <c r="O3274" t="str">
        <f t="array" ref="O3274">IFERROR(INDEX($L$4:$L$5000,_xlfn.AGGREGATE(15,6,IF($L$4:$L$5000&lt;&gt;"",ROW($L$4:$L$5000)-ROW($L$4)+1,NA()),ROWS($O$4:O3274))),"")</f>
        <v/>
      </c>
      <c r="P3274" t="str">
        <f>IF(O3274="","",IF(INDEX(TabPlayer2[Players],MATCH(P3273,TabPlayer2[Players],0)+1)="",$B$4,INDEX(TabPlayer2[Players],MATCH(P3273,TabPlayer2[Players],0)+1)))</f>
        <v/>
      </c>
      <c r="Q3274" t="str">
        <f t="shared" si="254"/>
        <v/>
      </c>
      <c r="R3274" t="str">
        <f>IF(TabResults[[#This Row],[Games-Periods-Players]]="","",1)</f>
        <v/>
      </c>
    </row>
    <row r="3275" spans="11:18" hidden="1" x14ac:dyDescent="0.25">
      <c r="K3275" t="str">
        <f>IF(ROW()-ROW($K$4)+1&gt;COUNTA($J$4:$J$5000)*COUNTA(TabPP[Players playing]),"",INDEX($J$4:$J$5000,INT((ROW()-ROW($K$4))/COUNTA(TabPP[Players playing])+1))&amp;"-"&amp;INDEX(TabPP[Players playing],MOD(ROW()-ROW($K$4),COUNTA(TabPP[Players playing]))+1))</f>
        <v>-P4-</v>
      </c>
      <c r="L3275" t="str">
        <f t="shared" si="255"/>
        <v/>
      </c>
      <c r="M3275" t="str">
        <f t="shared" si="256"/>
        <v/>
      </c>
      <c r="N3275" t="str">
        <f t="shared" si="257"/>
        <v/>
      </c>
      <c r="O3275" t="str">
        <f t="array" ref="O3275">IFERROR(INDEX($L$4:$L$5000,_xlfn.AGGREGATE(15,6,IF($L$4:$L$5000&lt;&gt;"",ROW($L$4:$L$5000)-ROW($L$4)+1,NA()),ROWS($O$4:O3275))),"")</f>
        <v/>
      </c>
      <c r="P3275" t="str">
        <f>IF(O3275="","",IF(INDEX(TabPlayer2[Players],MATCH(P3274,TabPlayer2[Players],0)+1)="",$B$4,INDEX(TabPlayer2[Players],MATCH(P3274,TabPlayer2[Players],0)+1)))</f>
        <v/>
      </c>
      <c r="Q3275" t="str">
        <f t="shared" si="254"/>
        <v/>
      </c>
      <c r="R3275" t="str">
        <f>IF(TabResults[[#This Row],[Games-Periods-Players]]="","",1)</f>
        <v/>
      </c>
    </row>
    <row r="3276" spans="11:18" hidden="1" x14ac:dyDescent="0.25">
      <c r="K3276" t="str">
        <f>IF(ROW()-ROW($K$4)+1&gt;COUNTA($J$4:$J$5000)*COUNTA(TabPP[Players playing]),"",INDEX($J$4:$J$5000,INT((ROW()-ROW($K$4))/COUNTA(TabPP[Players playing])+1))&amp;"-"&amp;INDEX(TabPP[Players playing],MOD(ROW()-ROW($K$4),COUNTA(TabPP[Players playing]))+1))</f>
        <v>-P4-</v>
      </c>
      <c r="L3276" t="str">
        <f t="shared" si="255"/>
        <v/>
      </c>
      <c r="M3276" t="str">
        <f t="shared" si="256"/>
        <v/>
      </c>
      <c r="N3276" t="str">
        <f t="shared" si="257"/>
        <v/>
      </c>
      <c r="O3276" t="str">
        <f t="array" ref="O3276">IFERROR(INDEX($L$4:$L$5000,_xlfn.AGGREGATE(15,6,IF($L$4:$L$5000&lt;&gt;"",ROW($L$4:$L$5000)-ROW($L$4)+1,NA()),ROWS($O$4:O3276))),"")</f>
        <v/>
      </c>
      <c r="P3276" t="str">
        <f>IF(O3276="","",IF(INDEX(TabPlayer2[Players],MATCH(P3275,TabPlayer2[Players],0)+1)="",$B$4,INDEX(TabPlayer2[Players],MATCH(P3275,TabPlayer2[Players],0)+1)))</f>
        <v/>
      </c>
      <c r="Q3276" t="str">
        <f t="shared" si="254"/>
        <v/>
      </c>
      <c r="R3276" t="str">
        <f>IF(TabResults[[#This Row],[Games-Periods-Players]]="","",1)</f>
        <v/>
      </c>
    </row>
    <row r="3277" spans="11:18" hidden="1" x14ac:dyDescent="0.25">
      <c r="K3277" t="str">
        <f>IF(ROW()-ROW($K$4)+1&gt;COUNTA($J$4:$J$5000)*COUNTA(TabPP[Players playing]),"",INDEX($J$4:$J$5000,INT((ROW()-ROW($K$4))/COUNTA(TabPP[Players playing])+1))&amp;"-"&amp;INDEX(TabPP[Players playing],MOD(ROW()-ROW($K$4),COUNTA(TabPP[Players playing]))+1))</f>
        <v>-P4-</v>
      </c>
      <c r="L3277" t="str">
        <f t="shared" si="255"/>
        <v/>
      </c>
      <c r="M3277" t="str">
        <f t="shared" si="256"/>
        <v/>
      </c>
      <c r="N3277" t="str">
        <f t="shared" si="257"/>
        <v/>
      </c>
      <c r="O3277" t="str">
        <f t="array" ref="O3277">IFERROR(INDEX($L$4:$L$5000,_xlfn.AGGREGATE(15,6,IF($L$4:$L$5000&lt;&gt;"",ROW($L$4:$L$5000)-ROW($L$4)+1,NA()),ROWS($O$4:O3277))),"")</f>
        <v/>
      </c>
      <c r="P3277" t="str">
        <f>IF(O3277="","",IF(INDEX(TabPlayer2[Players],MATCH(P3276,TabPlayer2[Players],0)+1)="",$B$4,INDEX(TabPlayer2[Players],MATCH(P3276,TabPlayer2[Players],0)+1)))</f>
        <v/>
      </c>
      <c r="Q3277" t="str">
        <f t="shared" si="254"/>
        <v/>
      </c>
      <c r="R3277" t="str">
        <f>IF(TabResults[[#This Row],[Games-Periods-Players]]="","",1)</f>
        <v/>
      </c>
    </row>
    <row r="3278" spans="11:18" hidden="1" x14ac:dyDescent="0.25">
      <c r="K3278" t="str">
        <f>IF(ROW()-ROW($K$4)+1&gt;COUNTA($J$4:$J$5000)*COUNTA(TabPP[Players playing]),"",INDEX($J$4:$J$5000,INT((ROW()-ROW($K$4))/COUNTA(TabPP[Players playing])+1))&amp;"-"&amp;INDEX(TabPP[Players playing],MOD(ROW()-ROW($K$4),COUNTA(TabPP[Players playing]))+1))</f>
        <v>-P4-</v>
      </c>
      <c r="L3278" t="str">
        <f t="shared" si="255"/>
        <v/>
      </c>
      <c r="M3278" t="str">
        <f t="shared" si="256"/>
        <v/>
      </c>
      <c r="N3278" t="str">
        <f t="shared" si="257"/>
        <v/>
      </c>
      <c r="O3278" t="str">
        <f t="array" ref="O3278">IFERROR(INDEX($L$4:$L$5000,_xlfn.AGGREGATE(15,6,IF($L$4:$L$5000&lt;&gt;"",ROW($L$4:$L$5000)-ROW($L$4)+1,NA()),ROWS($O$4:O3278))),"")</f>
        <v/>
      </c>
      <c r="P3278" t="str">
        <f>IF(O3278="","",IF(INDEX(TabPlayer2[Players],MATCH(P3277,TabPlayer2[Players],0)+1)="",$B$4,INDEX(TabPlayer2[Players],MATCH(P3277,TabPlayer2[Players],0)+1)))</f>
        <v/>
      </c>
      <c r="Q3278" t="str">
        <f t="shared" si="254"/>
        <v/>
      </c>
      <c r="R3278" t="str">
        <f>IF(TabResults[[#This Row],[Games-Periods-Players]]="","",1)</f>
        <v/>
      </c>
    </row>
    <row r="3279" spans="11:18" hidden="1" x14ac:dyDescent="0.25">
      <c r="K3279" t="str">
        <f>IF(ROW()-ROW($K$4)+1&gt;COUNTA($J$4:$J$5000)*COUNTA(TabPP[Players playing]),"",INDEX($J$4:$J$5000,INT((ROW()-ROW($K$4))/COUNTA(TabPP[Players playing])+1))&amp;"-"&amp;INDEX(TabPP[Players playing],MOD(ROW()-ROW($K$4),COUNTA(TabPP[Players playing]))+1))</f>
        <v>-P4-</v>
      </c>
      <c r="L3279" t="str">
        <f t="shared" si="255"/>
        <v/>
      </c>
      <c r="M3279" t="str">
        <f t="shared" si="256"/>
        <v/>
      </c>
      <c r="N3279" t="str">
        <f t="shared" si="257"/>
        <v/>
      </c>
      <c r="O3279" t="str">
        <f t="array" ref="O3279">IFERROR(INDEX($L$4:$L$5000,_xlfn.AGGREGATE(15,6,IF($L$4:$L$5000&lt;&gt;"",ROW($L$4:$L$5000)-ROW($L$4)+1,NA()),ROWS($O$4:O3279))),"")</f>
        <v/>
      </c>
      <c r="P3279" t="str">
        <f>IF(O3279="","",IF(INDEX(TabPlayer2[Players],MATCH(P3278,TabPlayer2[Players],0)+1)="",$B$4,INDEX(TabPlayer2[Players],MATCH(P3278,TabPlayer2[Players],0)+1)))</f>
        <v/>
      </c>
      <c r="Q3279" t="str">
        <f t="shared" si="254"/>
        <v/>
      </c>
      <c r="R3279" t="str">
        <f>IF(TabResults[[#This Row],[Games-Periods-Players]]="","",1)</f>
        <v/>
      </c>
    </row>
    <row r="3280" spans="11:18" hidden="1" x14ac:dyDescent="0.25">
      <c r="K3280" t="str">
        <f>IF(ROW()-ROW($K$4)+1&gt;COUNTA($J$4:$J$5000)*COUNTA(TabPP[Players playing]),"",INDEX($J$4:$J$5000,INT((ROW()-ROW($K$4))/COUNTA(TabPP[Players playing])+1))&amp;"-"&amp;INDEX(TabPP[Players playing],MOD(ROW()-ROW($K$4),COUNTA(TabPP[Players playing]))+1))</f>
        <v>-P4-</v>
      </c>
      <c r="L3280" t="str">
        <f t="shared" si="255"/>
        <v/>
      </c>
      <c r="M3280" t="str">
        <f t="shared" si="256"/>
        <v/>
      </c>
      <c r="N3280" t="str">
        <f t="shared" si="257"/>
        <v/>
      </c>
      <c r="O3280" t="str">
        <f t="array" ref="O3280">IFERROR(INDEX($L$4:$L$5000,_xlfn.AGGREGATE(15,6,IF($L$4:$L$5000&lt;&gt;"",ROW($L$4:$L$5000)-ROW($L$4)+1,NA()),ROWS($O$4:O3280))),"")</f>
        <v/>
      </c>
      <c r="P3280" t="str">
        <f>IF(O3280="","",IF(INDEX(TabPlayer2[Players],MATCH(P3279,TabPlayer2[Players],0)+1)="",$B$4,INDEX(TabPlayer2[Players],MATCH(P3279,TabPlayer2[Players],0)+1)))</f>
        <v/>
      </c>
      <c r="Q3280" t="str">
        <f t="shared" si="254"/>
        <v/>
      </c>
      <c r="R3280" t="str">
        <f>IF(TabResults[[#This Row],[Games-Periods-Players]]="","",1)</f>
        <v/>
      </c>
    </row>
    <row r="3281" spans="11:18" hidden="1" x14ac:dyDescent="0.25">
      <c r="K3281" t="str">
        <f>IF(ROW()-ROW($K$4)+1&gt;COUNTA($J$4:$J$5000)*COUNTA(TabPP[Players playing]),"",INDEX($J$4:$J$5000,INT((ROW()-ROW($K$4))/COUNTA(TabPP[Players playing])+1))&amp;"-"&amp;INDEX(TabPP[Players playing],MOD(ROW()-ROW($K$4),COUNTA(TabPP[Players playing]))+1))</f>
        <v>-P4-</v>
      </c>
      <c r="L3281" t="str">
        <f t="shared" si="255"/>
        <v/>
      </c>
      <c r="M3281" t="str">
        <f t="shared" si="256"/>
        <v/>
      </c>
      <c r="N3281" t="str">
        <f t="shared" si="257"/>
        <v/>
      </c>
      <c r="O3281" t="str">
        <f t="array" ref="O3281">IFERROR(INDEX($L$4:$L$5000,_xlfn.AGGREGATE(15,6,IF($L$4:$L$5000&lt;&gt;"",ROW($L$4:$L$5000)-ROW($L$4)+1,NA()),ROWS($O$4:O3281))),"")</f>
        <v/>
      </c>
      <c r="P3281" t="str">
        <f>IF(O3281="","",IF(INDEX(TabPlayer2[Players],MATCH(P3280,TabPlayer2[Players],0)+1)="",$B$4,INDEX(TabPlayer2[Players],MATCH(P3280,TabPlayer2[Players],0)+1)))</f>
        <v/>
      </c>
      <c r="Q3281" t="str">
        <f t="shared" si="254"/>
        <v/>
      </c>
      <c r="R3281" t="str">
        <f>IF(TabResults[[#This Row],[Games-Periods-Players]]="","",1)</f>
        <v/>
      </c>
    </row>
    <row r="3282" spans="11:18" hidden="1" x14ac:dyDescent="0.25">
      <c r="K3282" t="str">
        <f>IF(ROW()-ROW($K$4)+1&gt;COUNTA($J$4:$J$5000)*COUNTA(TabPP[Players playing]),"",INDEX($J$4:$J$5000,INT((ROW()-ROW($K$4))/COUNTA(TabPP[Players playing])+1))&amp;"-"&amp;INDEX(TabPP[Players playing],MOD(ROW()-ROW($K$4),COUNTA(TabPP[Players playing]))+1))</f>
        <v>-P4-</v>
      </c>
      <c r="L3282" t="str">
        <f t="shared" si="255"/>
        <v/>
      </c>
      <c r="M3282" t="str">
        <f t="shared" si="256"/>
        <v/>
      </c>
      <c r="N3282" t="str">
        <f t="shared" si="257"/>
        <v/>
      </c>
      <c r="O3282" t="str">
        <f t="array" ref="O3282">IFERROR(INDEX($L$4:$L$5000,_xlfn.AGGREGATE(15,6,IF($L$4:$L$5000&lt;&gt;"",ROW($L$4:$L$5000)-ROW($L$4)+1,NA()),ROWS($O$4:O3282))),"")</f>
        <v/>
      </c>
      <c r="P3282" t="str">
        <f>IF(O3282="","",IF(INDEX(TabPlayer2[Players],MATCH(P3281,TabPlayer2[Players],0)+1)="",$B$4,INDEX(TabPlayer2[Players],MATCH(P3281,TabPlayer2[Players],0)+1)))</f>
        <v/>
      </c>
      <c r="Q3282" t="str">
        <f t="shared" si="254"/>
        <v/>
      </c>
      <c r="R3282" t="str">
        <f>IF(TabResults[[#This Row],[Games-Periods-Players]]="","",1)</f>
        <v/>
      </c>
    </row>
    <row r="3283" spans="11:18" hidden="1" x14ac:dyDescent="0.25">
      <c r="K3283" t="str">
        <f>IF(ROW()-ROW($K$4)+1&gt;COUNTA($J$4:$J$5000)*COUNTA(TabPP[Players playing]),"",INDEX($J$4:$J$5000,INT((ROW()-ROW($K$4))/COUNTA(TabPP[Players playing])+1))&amp;"-"&amp;INDEX(TabPP[Players playing],MOD(ROW()-ROW($K$4),COUNTA(TabPP[Players playing]))+1))</f>
        <v>-P4-</v>
      </c>
      <c r="L3283" t="str">
        <f t="shared" si="255"/>
        <v/>
      </c>
      <c r="M3283" t="str">
        <f t="shared" si="256"/>
        <v/>
      </c>
      <c r="N3283" t="str">
        <f t="shared" si="257"/>
        <v/>
      </c>
      <c r="O3283" t="str">
        <f t="array" ref="O3283">IFERROR(INDEX($L$4:$L$5000,_xlfn.AGGREGATE(15,6,IF($L$4:$L$5000&lt;&gt;"",ROW($L$4:$L$5000)-ROW($L$4)+1,NA()),ROWS($O$4:O3283))),"")</f>
        <v/>
      </c>
      <c r="P3283" t="str">
        <f>IF(O3283="","",IF(INDEX(TabPlayer2[Players],MATCH(P3282,TabPlayer2[Players],0)+1)="",$B$4,INDEX(TabPlayer2[Players],MATCH(P3282,TabPlayer2[Players],0)+1)))</f>
        <v/>
      </c>
      <c r="Q3283" t="str">
        <f t="shared" si="254"/>
        <v/>
      </c>
      <c r="R3283" t="str">
        <f>IF(TabResults[[#This Row],[Games-Periods-Players]]="","",1)</f>
        <v/>
      </c>
    </row>
    <row r="3284" spans="11:18" hidden="1" x14ac:dyDescent="0.25">
      <c r="K3284" t="str">
        <f>IF(ROW()-ROW($K$4)+1&gt;COUNTA($J$4:$J$5000)*COUNTA(TabPP[Players playing]),"",INDEX($J$4:$J$5000,INT((ROW()-ROW($K$4))/COUNTA(TabPP[Players playing])+1))&amp;"-"&amp;INDEX(TabPP[Players playing],MOD(ROW()-ROW($K$4),COUNTA(TabPP[Players playing]))+1))</f>
        <v>-P5-PP1</v>
      </c>
      <c r="L3284" t="str">
        <f t="shared" si="255"/>
        <v/>
      </c>
      <c r="M3284" t="str">
        <f t="shared" si="256"/>
        <v/>
      </c>
      <c r="N3284" t="str">
        <f t="shared" si="257"/>
        <v/>
      </c>
      <c r="O3284" t="str">
        <f t="array" ref="O3284">IFERROR(INDEX($L$4:$L$5000,_xlfn.AGGREGATE(15,6,IF($L$4:$L$5000&lt;&gt;"",ROW($L$4:$L$5000)-ROW($L$4)+1,NA()),ROWS($O$4:O3284))),"")</f>
        <v/>
      </c>
      <c r="P3284" t="str">
        <f>IF(O3284="","",IF(INDEX(TabPlayer2[Players],MATCH(P3283,TabPlayer2[Players],0)+1)="",$B$4,INDEX(TabPlayer2[Players],MATCH(P3283,TabPlayer2[Players],0)+1)))</f>
        <v/>
      </c>
      <c r="Q3284" t="str">
        <f t="shared" si="254"/>
        <v/>
      </c>
      <c r="R3284" t="str">
        <f>IF(TabResults[[#This Row],[Games-Periods-Players]]="","",1)</f>
        <v/>
      </c>
    </row>
    <row r="3285" spans="11:18" hidden="1" x14ac:dyDescent="0.25">
      <c r="K3285" t="str">
        <f>IF(ROW()-ROW($K$4)+1&gt;COUNTA($J$4:$J$5000)*COUNTA(TabPP[Players playing]),"",INDEX($J$4:$J$5000,INT((ROW()-ROW($K$4))/COUNTA(TabPP[Players playing])+1))&amp;"-"&amp;INDEX(TabPP[Players playing],MOD(ROW()-ROW($K$4),COUNTA(TabPP[Players playing]))+1))</f>
        <v>-P5-PP2</v>
      </c>
      <c r="L3285" t="str">
        <f t="shared" si="255"/>
        <v/>
      </c>
      <c r="M3285" t="str">
        <f t="shared" si="256"/>
        <v/>
      </c>
      <c r="N3285" t="str">
        <f t="shared" si="257"/>
        <v/>
      </c>
      <c r="O3285" t="str">
        <f t="array" ref="O3285">IFERROR(INDEX($L$4:$L$5000,_xlfn.AGGREGATE(15,6,IF($L$4:$L$5000&lt;&gt;"",ROW($L$4:$L$5000)-ROW($L$4)+1,NA()),ROWS($O$4:O3285))),"")</f>
        <v/>
      </c>
      <c r="P3285" t="str">
        <f>IF(O3285="","",IF(INDEX(TabPlayer2[Players],MATCH(P3284,TabPlayer2[Players],0)+1)="",$B$4,INDEX(TabPlayer2[Players],MATCH(P3284,TabPlayer2[Players],0)+1)))</f>
        <v/>
      </c>
      <c r="Q3285" t="str">
        <f t="shared" si="254"/>
        <v/>
      </c>
      <c r="R3285" t="str">
        <f>IF(TabResults[[#This Row],[Games-Periods-Players]]="","",1)</f>
        <v/>
      </c>
    </row>
    <row r="3286" spans="11:18" hidden="1" x14ac:dyDescent="0.25">
      <c r="K3286" t="str">
        <f>IF(ROW()-ROW($K$4)+1&gt;COUNTA($J$4:$J$5000)*COUNTA(TabPP[Players playing]),"",INDEX($J$4:$J$5000,INT((ROW()-ROW($K$4))/COUNTA(TabPP[Players playing])+1))&amp;"-"&amp;INDEX(TabPP[Players playing],MOD(ROW()-ROW($K$4),COUNTA(TabPP[Players playing]))+1))</f>
        <v>-P5-PP3</v>
      </c>
      <c r="L3286" t="str">
        <f t="shared" si="255"/>
        <v/>
      </c>
      <c r="M3286" t="str">
        <f t="shared" si="256"/>
        <v/>
      </c>
      <c r="N3286" t="str">
        <f t="shared" si="257"/>
        <v/>
      </c>
      <c r="O3286" t="str">
        <f t="array" ref="O3286">IFERROR(INDEX($L$4:$L$5000,_xlfn.AGGREGATE(15,6,IF($L$4:$L$5000&lt;&gt;"",ROW($L$4:$L$5000)-ROW($L$4)+1,NA()),ROWS($O$4:O3286))),"")</f>
        <v/>
      </c>
      <c r="P3286" t="str">
        <f>IF(O3286="","",IF(INDEX(TabPlayer2[Players],MATCH(P3285,TabPlayer2[Players],0)+1)="",$B$4,INDEX(TabPlayer2[Players],MATCH(P3285,TabPlayer2[Players],0)+1)))</f>
        <v/>
      </c>
      <c r="Q3286" t="str">
        <f t="shared" si="254"/>
        <v/>
      </c>
      <c r="R3286" t="str">
        <f>IF(TabResults[[#This Row],[Games-Periods-Players]]="","",1)</f>
        <v/>
      </c>
    </row>
    <row r="3287" spans="11:18" hidden="1" x14ac:dyDescent="0.25">
      <c r="K3287" t="str">
        <f>IF(ROW()-ROW($K$4)+1&gt;COUNTA($J$4:$J$5000)*COUNTA(TabPP[Players playing]),"",INDEX($J$4:$J$5000,INT((ROW()-ROW($K$4))/COUNTA(TabPP[Players playing])+1))&amp;"-"&amp;INDEX(TabPP[Players playing],MOD(ROW()-ROW($K$4),COUNTA(TabPP[Players playing]))+1))</f>
        <v>-P5-PP4</v>
      </c>
      <c r="L3287" t="str">
        <f t="shared" si="255"/>
        <v/>
      </c>
      <c r="M3287" t="str">
        <f t="shared" si="256"/>
        <v/>
      </c>
      <c r="N3287" t="str">
        <f t="shared" si="257"/>
        <v/>
      </c>
      <c r="O3287" t="str">
        <f t="array" ref="O3287">IFERROR(INDEX($L$4:$L$5000,_xlfn.AGGREGATE(15,6,IF($L$4:$L$5000&lt;&gt;"",ROW($L$4:$L$5000)-ROW($L$4)+1,NA()),ROWS($O$4:O3287))),"")</f>
        <v/>
      </c>
      <c r="P3287" t="str">
        <f>IF(O3287="","",IF(INDEX(TabPlayer2[Players],MATCH(P3286,TabPlayer2[Players],0)+1)="",$B$4,INDEX(TabPlayer2[Players],MATCH(P3286,TabPlayer2[Players],0)+1)))</f>
        <v/>
      </c>
      <c r="Q3287" t="str">
        <f t="shared" si="254"/>
        <v/>
      </c>
      <c r="R3287" t="str">
        <f>IF(TabResults[[#This Row],[Games-Periods-Players]]="","",1)</f>
        <v/>
      </c>
    </row>
    <row r="3288" spans="11:18" hidden="1" x14ac:dyDescent="0.25">
      <c r="K3288" t="str">
        <f>IF(ROW()-ROW($K$4)+1&gt;COUNTA($J$4:$J$5000)*COUNTA(TabPP[Players playing]),"",INDEX($J$4:$J$5000,INT((ROW()-ROW($K$4))/COUNTA(TabPP[Players playing])+1))&amp;"-"&amp;INDEX(TabPP[Players playing],MOD(ROW()-ROW($K$4),COUNTA(TabPP[Players playing]))+1))</f>
        <v>-P5-PP5</v>
      </c>
      <c r="L3288" t="str">
        <f t="shared" si="255"/>
        <v/>
      </c>
      <c r="M3288" t="str">
        <f t="shared" si="256"/>
        <v/>
      </c>
      <c r="N3288" t="str">
        <f t="shared" si="257"/>
        <v/>
      </c>
      <c r="O3288" t="str">
        <f t="array" ref="O3288">IFERROR(INDEX($L$4:$L$5000,_xlfn.AGGREGATE(15,6,IF($L$4:$L$5000&lt;&gt;"",ROW($L$4:$L$5000)-ROW($L$4)+1,NA()),ROWS($O$4:O3288))),"")</f>
        <v/>
      </c>
      <c r="P3288" t="str">
        <f>IF(O3288="","",IF(INDEX(TabPlayer2[Players],MATCH(P3287,TabPlayer2[Players],0)+1)="",$B$4,INDEX(TabPlayer2[Players],MATCH(P3287,TabPlayer2[Players],0)+1)))</f>
        <v/>
      </c>
      <c r="Q3288" t="str">
        <f t="shared" si="254"/>
        <v/>
      </c>
      <c r="R3288" t="str">
        <f>IF(TabResults[[#This Row],[Games-Periods-Players]]="","",1)</f>
        <v/>
      </c>
    </row>
    <row r="3289" spans="11:18" hidden="1" x14ac:dyDescent="0.25">
      <c r="K3289" t="str">
        <f>IF(ROW()-ROW($K$4)+1&gt;COUNTA($J$4:$J$5000)*COUNTA(TabPP[Players playing]),"",INDEX($J$4:$J$5000,INT((ROW()-ROW($K$4))/COUNTA(TabPP[Players playing])+1))&amp;"-"&amp;INDEX(TabPP[Players playing],MOD(ROW()-ROW($K$4),COUNTA(TabPP[Players playing]))+1))</f>
        <v>-P5-</v>
      </c>
      <c r="L3289" t="str">
        <f t="shared" si="255"/>
        <v/>
      </c>
      <c r="M3289" t="str">
        <f t="shared" si="256"/>
        <v/>
      </c>
      <c r="N3289" t="str">
        <f t="shared" si="257"/>
        <v/>
      </c>
      <c r="O3289" t="str">
        <f t="array" ref="O3289">IFERROR(INDEX($L$4:$L$5000,_xlfn.AGGREGATE(15,6,IF($L$4:$L$5000&lt;&gt;"",ROW($L$4:$L$5000)-ROW($L$4)+1,NA()),ROWS($O$4:O3289))),"")</f>
        <v/>
      </c>
      <c r="P3289" t="str">
        <f>IF(O3289="","",IF(INDEX(TabPlayer2[Players],MATCH(P3288,TabPlayer2[Players],0)+1)="",$B$4,INDEX(TabPlayer2[Players],MATCH(P3288,TabPlayer2[Players],0)+1)))</f>
        <v/>
      </c>
      <c r="Q3289" t="str">
        <f t="shared" si="254"/>
        <v/>
      </c>
      <c r="R3289" t="str">
        <f>IF(TabResults[[#This Row],[Games-Periods-Players]]="","",1)</f>
        <v/>
      </c>
    </row>
    <row r="3290" spans="11:18" hidden="1" x14ac:dyDescent="0.25">
      <c r="K3290" t="str">
        <f>IF(ROW()-ROW($K$4)+1&gt;COUNTA($J$4:$J$5000)*COUNTA(TabPP[Players playing]),"",INDEX($J$4:$J$5000,INT((ROW()-ROW($K$4))/COUNTA(TabPP[Players playing])+1))&amp;"-"&amp;INDEX(TabPP[Players playing],MOD(ROW()-ROW($K$4),COUNTA(TabPP[Players playing]))+1))</f>
        <v>-P5-</v>
      </c>
      <c r="L3290" t="str">
        <f t="shared" si="255"/>
        <v/>
      </c>
      <c r="M3290" t="str">
        <f t="shared" si="256"/>
        <v/>
      </c>
      <c r="N3290" t="str">
        <f t="shared" si="257"/>
        <v/>
      </c>
      <c r="O3290" t="str">
        <f t="array" ref="O3290">IFERROR(INDEX($L$4:$L$5000,_xlfn.AGGREGATE(15,6,IF($L$4:$L$5000&lt;&gt;"",ROW($L$4:$L$5000)-ROW($L$4)+1,NA()),ROWS($O$4:O3290))),"")</f>
        <v/>
      </c>
      <c r="P3290" t="str">
        <f>IF(O3290="","",IF(INDEX(TabPlayer2[Players],MATCH(P3289,TabPlayer2[Players],0)+1)="",$B$4,INDEX(TabPlayer2[Players],MATCH(P3289,TabPlayer2[Players],0)+1)))</f>
        <v/>
      </c>
      <c r="Q3290" t="str">
        <f t="shared" si="254"/>
        <v/>
      </c>
      <c r="R3290" t="str">
        <f>IF(TabResults[[#This Row],[Games-Periods-Players]]="","",1)</f>
        <v/>
      </c>
    </row>
    <row r="3291" spans="11:18" hidden="1" x14ac:dyDescent="0.25">
      <c r="K3291" t="str">
        <f>IF(ROW()-ROW($K$4)+1&gt;COUNTA($J$4:$J$5000)*COUNTA(TabPP[Players playing]),"",INDEX($J$4:$J$5000,INT((ROW()-ROW($K$4))/COUNTA(TabPP[Players playing])+1))&amp;"-"&amp;INDEX(TabPP[Players playing],MOD(ROW()-ROW($K$4),COUNTA(TabPP[Players playing]))+1))</f>
        <v>-P5-</v>
      </c>
      <c r="L3291" t="str">
        <f t="shared" si="255"/>
        <v/>
      </c>
      <c r="M3291" t="str">
        <f t="shared" si="256"/>
        <v/>
      </c>
      <c r="N3291" t="str">
        <f t="shared" si="257"/>
        <v/>
      </c>
      <c r="O3291" t="str">
        <f t="array" ref="O3291">IFERROR(INDEX($L$4:$L$5000,_xlfn.AGGREGATE(15,6,IF($L$4:$L$5000&lt;&gt;"",ROW($L$4:$L$5000)-ROW($L$4)+1,NA()),ROWS($O$4:O3291))),"")</f>
        <v/>
      </c>
      <c r="P3291" t="str">
        <f>IF(O3291="","",IF(INDEX(TabPlayer2[Players],MATCH(P3290,TabPlayer2[Players],0)+1)="",$B$4,INDEX(TabPlayer2[Players],MATCH(P3290,TabPlayer2[Players],0)+1)))</f>
        <v/>
      </c>
      <c r="Q3291" t="str">
        <f t="shared" si="254"/>
        <v/>
      </c>
      <c r="R3291" t="str">
        <f>IF(TabResults[[#This Row],[Games-Periods-Players]]="","",1)</f>
        <v/>
      </c>
    </row>
    <row r="3292" spans="11:18" hidden="1" x14ac:dyDescent="0.25">
      <c r="K3292" t="str">
        <f>IF(ROW()-ROW($K$4)+1&gt;COUNTA($J$4:$J$5000)*COUNTA(TabPP[Players playing]),"",INDEX($J$4:$J$5000,INT((ROW()-ROW($K$4))/COUNTA(TabPP[Players playing])+1))&amp;"-"&amp;INDEX(TabPP[Players playing],MOD(ROW()-ROW($K$4),COUNTA(TabPP[Players playing]))+1))</f>
        <v>-P5-</v>
      </c>
      <c r="L3292" t="str">
        <f t="shared" si="255"/>
        <v/>
      </c>
      <c r="M3292" t="str">
        <f t="shared" si="256"/>
        <v/>
      </c>
      <c r="N3292" t="str">
        <f t="shared" si="257"/>
        <v/>
      </c>
      <c r="O3292" t="str">
        <f t="array" ref="O3292">IFERROR(INDEX($L$4:$L$5000,_xlfn.AGGREGATE(15,6,IF($L$4:$L$5000&lt;&gt;"",ROW($L$4:$L$5000)-ROW($L$4)+1,NA()),ROWS($O$4:O3292))),"")</f>
        <v/>
      </c>
      <c r="P3292" t="str">
        <f>IF(O3292="","",IF(INDEX(TabPlayer2[Players],MATCH(P3291,TabPlayer2[Players],0)+1)="",$B$4,INDEX(TabPlayer2[Players],MATCH(P3291,TabPlayer2[Players],0)+1)))</f>
        <v/>
      </c>
      <c r="Q3292" t="str">
        <f t="shared" si="254"/>
        <v/>
      </c>
      <c r="R3292" t="str">
        <f>IF(TabResults[[#This Row],[Games-Periods-Players]]="","",1)</f>
        <v/>
      </c>
    </row>
    <row r="3293" spans="11:18" hidden="1" x14ac:dyDescent="0.25">
      <c r="K3293" t="str">
        <f>IF(ROW()-ROW($K$4)+1&gt;COUNTA($J$4:$J$5000)*COUNTA(TabPP[Players playing]),"",INDEX($J$4:$J$5000,INT((ROW()-ROW($K$4))/COUNTA(TabPP[Players playing])+1))&amp;"-"&amp;INDEX(TabPP[Players playing],MOD(ROW()-ROW($K$4),COUNTA(TabPP[Players playing]))+1))</f>
        <v>-P5-</v>
      </c>
      <c r="L3293" t="str">
        <f t="shared" si="255"/>
        <v/>
      </c>
      <c r="M3293" t="str">
        <f t="shared" si="256"/>
        <v/>
      </c>
      <c r="N3293" t="str">
        <f t="shared" si="257"/>
        <v/>
      </c>
      <c r="O3293" t="str">
        <f t="array" ref="O3293">IFERROR(INDEX($L$4:$L$5000,_xlfn.AGGREGATE(15,6,IF($L$4:$L$5000&lt;&gt;"",ROW($L$4:$L$5000)-ROW($L$4)+1,NA()),ROWS($O$4:O3293))),"")</f>
        <v/>
      </c>
      <c r="P3293" t="str">
        <f>IF(O3293="","",IF(INDEX(TabPlayer2[Players],MATCH(P3292,TabPlayer2[Players],0)+1)="",$B$4,INDEX(TabPlayer2[Players],MATCH(P3292,TabPlayer2[Players],0)+1)))</f>
        <v/>
      </c>
      <c r="Q3293" t="str">
        <f t="shared" si="254"/>
        <v/>
      </c>
      <c r="R3293" t="str">
        <f>IF(TabResults[[#This Row],[Games-Periods-Players]]="","",1)</f>
        <v/>
      </c>
    </row>
    <row r="3294" spans="11:18" hidden="1" x14ac:dyDescent="0.25">
      <c r="K3294" t="str">
        <f>IF(ROW()-ROW($K$4)+1&gt;COUNTA($J$4:$J$5000)*COUNTA(TabPP[Players playing]),"",INDEX($J$4:$J$5000,INT((ROW()-ROW($K$4))/COUNTA(TabPP[Players playing])+1))&amp;"-"&amp;INDEX(TabPP[Players playing],MOD(ROW()-ROW($K$4),COUNTA(TabPP[Players playing]))+1))</f>
        <v>-P5-</v>
      </c>
      <c r="L3294" t="str">
        <f t="shared" si="255"/>
        <v/>
      </c>
      <c r="M3294" t="str">
        <f t="shared" si="256"/>
        <v/>
      </c>
      <c r="N3294" t="str">
        <f t="shared" si="257"/>
        <v/>
      </c>
      <c r="O3294" t="str">
        <f t="array" ref="O3294">IFERROR(INDEX($L$4:$L$5000,_xlfn.AGGREGATE(15,6,IF($L$4:$L$5000&lt;&gt;"",ROW($L$4:$L$5000)-ROW($L$4)+1,NA()),ROWS($O$4:O3294))),"")</f>
        <v/>
      </c>
      <c r="P3294" t="str">
        <f>IF(O3294="","",IF(INDEX(TabPlayer2[Players],MATCH(P3293,TabPlayer2[Players],0)+1)="",$B$4,INDEX(TabPlayer2[Players],MATCH(P3293,TabPlayer2[Players],0)+1)))</f>
        <v/>
      </c>
      <c r="Q3294" t="str">
        <f t="shared" si="254"/>
        <v/>
      </c>
      <c r="R3294" t="str">
        <f>IF(TabResults[[#This Row],[Games-Periods-Players]]="","",1)</f>
        <v/>
      </c>
    </row>
    <row r="3295" spans="11:18" hidden="1" x14ac:dyDescent="0.25">
      <c r="K3295" t="str">
        <f>IF(ROW()-ROW($K$4)+1&gt;COUNTA($J$4:$J$5000)*COUNTA(TabPP[Players playing]),"",INDEX($J$4:$J$5000,INT((ROW()-ROW($K$4))/COUNTA(TabPP[Players playing])+1))&amp;"-"&amp;INDEX(TabPP[Players playing],MOD(ROW()-ROW($K$4),COUNTA(TabPP[Players playing]))+1))</f>
        <v>-P5-</v>
      </c>
      <c r="L3295" t="str">
        <f t="shared" si="255"/>
        <v/>
      </c>
      <c r="M3295" t="str">
        <f t="shared" si="256"/>
        <v/>
      </c>
      <c r="N3295" t="str">
        <f t="shared" si="257"/>
        <v/>
      </c>
      <c r="O3295" t="str">
        <f t="array" ref="O3295">IFERROR(INDEX($L$4:$L$5000,_xlfn.AGGREGATE(15,6,IF($L$4:$L$5000&lt;&gt;"",ROW($L$4:$L$5000)-ROW($L$4)+1,NA()),ROWS($O$4:O3295))),"")</f>
        <v/>
      </c>
      <c r="P3295" t="str">
        <f>IF(O3295="","",IF(INDEX(TabPlayer2[Players],MATCH(P3294,TabPlayer2[Players],0)+1)="",$B$4,INDEX(TabPlayer2[Players],MATCH(P3294,TabPlayer2[Players],0)+1)))</f>
        <v/>
      </c>
      <c r="Q3295" t="str">
        <f t="shared" si="254"/>
        <v/>
      </c>
      <c r="R3295" t="str">
        <f>IF(TabResults[[#This Row],[Games-Periods-Players]]="","",1)</f>
        <v/>
      </c>
    </row>
    <row r="3296" spans="11:18" hidden="1" x14ac:dyDescent="0.25">
      <c r="K3296" t="str">
        <f>IF(ROW()-ROW($K$4)+1&gt;COUNTA($J$4:$J$5000)*COUNTA(TabPP[Players playing]),"",INDEX($J$4:$J$5000,INT((ROW()-ROW($K$4))/COUNTA(TabPP[Players playing])+1))&amp;"-"&amp;INDEX(TabPP[Players playing],MOD(ROW()-ROW($K$4),COUNTA(TabPP[Players playing]))+1))</f>
        <v>-P5-</v>
      </c>
      <c r="L3296" t="str">
        <f t="shared" si="255"/>
        <v/>
      </c>
      <c r="M3296" t="str">
        <f t="shared" si="256"/>
        <v/>
      </c>
      <c r="N3296" t="str">
        <f t="shared" si="257"/>
        <v/>
      </c>
      <c r="O3296" t="str">
        <f t="array" ref="O3296">IFERROR(INDEX($L$4:$L$5000,_xlfn.AGGREGATE(15,6,IF($L$4:$L$5000&lt;&gt;"",ROW($L$4:$L$5000)-ROW($L$4)+1,NA()),ROWS($O$4:O3296))),"")</f>
        <v/>
      </c>
      <c r="P3296" t="str">
        <f>IF(O3296="","",IF(INDEX(TabPlayer2[Players],MATCH(P3295,TabPlayer2[Players],0)+1)="",$B$4,INDEX(TabPlayer2[Players],MATCH(P3295,TabPlayer2[Players],0)+1)))</f>
        <v/>
      </c>
      <c r="Q3296" t="str">
        <f t="shared" si="254"/>
        <v/>
      </c>
      <c r="R3296" t="str">
        <f>IF(TabResults[[#This Row],[Games-Periods-Players]]="","",1)</f>
        <v/>
      </c>
    </row>
    <row r="3297" spans="11:18" hidden="1" x14ac:dyDescent="0.25">
      <c r="K3297" t="str">
        <f>IF(ROW()-ROW($K$4)+1&gt;COUNTA($J$4:$J$5000)*COUNTA(TabPP[Players playing]),"",INDEX($J$4:$J$5000,INT((ROW()-ROW($K$4))/COUNTA(TabPP[Players playing])+1))&amp;"-"&amp;INDEX(TabPP[Players playing],MOD(ROW()-ROW($K$4),COUNTA(TabPP[Players playing]))+1))</f>
        <v>-P5-</v>
      </c>
      <c r="L3297" t="str">
        <f t="shared" si="255"/>
        <v/>
      </c>
      <c r="M3297" t="str">
        <f t="shared" si="256"/>
        <v/>
      </c>
      <c r="N3297" t="str">
        <f t="shared" si="257"/>
        <v/>
      </c>
      <c r="O3297" t="str">
        <f t="array" ref="O3297">IFERROR(INDEX($L$4:$L$5000,_xlfn.AGGREGATE(15,6,IF($L$4:$L$5000&lt;&gt;"",ROW($L$4:$L$5000)-ROW($L$4)+1,NA()),ROWS($O$4:O3297))),"")</f>
        <v/>
      </c>
      <c r="P3297" t="str">
        <f>IF(O3297="","",IF(INDEX(TabPlayer2[Players],MATCH(P3296,TabPlayer2[Players],0)+1)="",$B$4,INDEX(TabPlayer2[Players],MATCH(P3296,TabPlayer2[Players],0)+1)))</f>
        <v/>
      </c>
      <c r="Q3297" t="str">
        <f t="shared" si="254"/>
        <v/>
      </c>
      <c r="R3297" t="str">
        <f>IF(TabResults[[#This Row],[Games-Periods-Players]]="","",1)</f>
        <v/>
      </c>
    </row>
    <row r="3298" spans="11:18" hidden="1" x14ac:dyDescent="0.25">
      <c r="K3298" t="str">
        <f>IF(ROW()-ROW($K$4)+1&gt;COUNTA($J$4:$J$5000)*COUNTA(TabPP[Players playing]),"",INDEX($J$4:$J$5000,INT((ROW()-ROW($K$4))/COUNTA(TabPP[Players playing])+1))&amp;"-"&amp;INDEX(TabPP[Players playing],MOD(ROW()-ROW($K$4),COUNTA(TabPP[Players playing]))+1))</f>
        <v>-P5-</v>
      </c>
      <c r="L3298" t="str">
        <f t="shared" si="255"/>
        <v/>
      </c>
      <c r="M3298" t="str">
        <f t="shared" si="256"/>
        <v/>
      </c>
      <c r="N3298" t="str">
        <f t="shared" si="257"/>
        <v/>
      </c>
      <c r="O3298" t="str">
        <f t="array" ref="O3298">IFERROR(INDEX($L$4:$L$5000,_xlfn.AGGREGATE(15,6,IF($L$4:$L$5000&lt;&gt;"",ROW($L$4:$L$5000)-ROW($L$4)+1,NA()),ROWS($O$4:O3298))),"")</f>
        <v/>
      </c>
      <c r="P3298" t="str">
        <f>IF(O3298="","",IF(INDEX(TabPlayer2[Players],MATCH(P3297,TabPlayer2[Players],0)+1)="",$B$4,INDEX(TabPlayer2[Players],MATCH(P3297,TabPlayer2[Players],0)+1)))</f>
        <v/>
      </c>
      <c r="Q3298" t="str">
        <f t="shared" si="254"/>
        <v/>
      </c>
      <c r="R3298" t="str">
        <f>IF(TabResults[[#This Row],[Games-Periods-Players]]="","",1)</f>
        <v/>
      </c>
    </row>
    <row r="3299" spans="11:18" hidden="1" x14ac:dyDescent="0.25">
      <c r="K3299" t="str">
        <f>IF(ROW()-ROW($K$4)+1&gt;COUNTA($J$4:$J$5000)*COUNTA(TabPP[Players playing]),"",INDEX($J$4:$J$5000,INT((ROW()-ROW($K$4))/COUNTA(TabPP[Players playing])+1))&amp;"-"&amp;INDEX(TabPP[Players playing],MOD(ROW()-ROW($K$4),COUNTA(TabPP[Players playing]))+1))</f>
        <v>-P5-</v>
      </c>
      <c r="L3299" t="str">
        <f t="shared" si="255"/>
        <v/>
      </c>
      <c r="M3299" t="str">
        <f t="shared" si="256"/>
        <v/>
      </c>
      <c r="N3299" t="str">
        <f t="shared" si="257"/>
        <v/>
      </c>
      <c r="O3299" t="str">
        <f t="array" ref="O3299">IFERROR(INDEX($L$4:$L$5000,_xlfn.AGGREGATE(15,6,IF($L$4:$L$5000&lt;&gt;"",ROW($L$4:$L$5000)-ROW($L$4)+1,NA()),ROWS($O$4:O3299))),"")</f>
        <v/>
      </c>
      <c r="P3299" t="str">
        <f>IF(O3299="","",IF(INDEX(TabPlayer2[Players],MATCH(P3298,TabPlayer2[Players],0)+1)="",$B$4,INDEX(TabPlayer2[Players],MATCH(P3298,TabPlayer2[Players],0)+1)))</f>
        <v/>
      </c>
      <c r="Q3299" t="str">
        <f t="shared" si="254"/>
        <v/>
      </c>
      <c r="R3299" t="str">
        <f>IF(TabResults[[#This Row],[Games-Periods-Players]]="","",1)</f>
        <v/>
      </c>
    </row>
    <row r="3300" spans="11:18" hidden="1" x14ac:dyDescent="0.25">
      <c r="K3300" t="str">
        <f>IF(ROW()-ROW($K$4)+1&gt;COUNTA($J$4:$J$5000)*COUNTA(TabPP[Players playing]),"",INDEX($J$4:$J$5000,INT((ROW()-ROW($K$4))/COUNTA(TabPP[Players playing])+1))&amp;"-"&amp;INDEX(TabPP[Players playing],MOD(ROW()-ROW($K$4),COUNTA(TabPP[Players playing]))+1))</f>
        <v>-P5-</v>
      </c>
      <c r="L3300" t="str">
        <f t="shared" si="255"/>
        <v/>
      </c>
      <c r="M3300" t="str">
        <f t="shared" si="256"/>
        <v/>
      </c>
      <c r="N3300" t="str">
        <f t="shared" si="257"/>
        <v/>
      </c>
      <c r="O3300" t="str">
        <f t="array" ref="O3300">IFERROR(INDEX($L$4:$L$5000,_xlfn.AGGREGATE(15,6,IF($L$4:$L$5000&lt;&gt;"",ROW($L$4:$L$5000)-ROW($L$4)+1,NA()),ROWS($O$4:O3300))),"")</f>
        <v/>
      </c>
      <c r="P3300" t="str">
        <f>IF(O3300="","",IF(INDEX(TabPlayer2[Players],MATCH(P3299,TabPlayer2[Players],0)+1)="",$B$4,INDEX(TabPlayer2[Players],MATCH(P3299,TabPlayer2[Players],0)+1)))</f>
        <v/>
      </c>
      <c r="Q3300" t="str">
        <f t="shared" si="254"/>
        <v/>
      </c>
      <c r="R3300" t="str">
        <f>IF(TabResults[[#This Row],[Games-Periods-Players]]="","",1)</f>
        <v/>
      </c>
    </row>
    <row r="3301" spans="11:18" hidden="1" x14ac:dyDescent="0.25">
      <c r="K3301" t="str">
        <f>IF(ROW()-ROW($K$4)+1&gt;COUNTA($J$4:$J$5000)*COUNTA(TabPP[Players playing]),"",INDEX($J$4:$J$5000,INT((ROW()-ROW($K$4))/COUNTA(TabPP[Players playing])+1))&amp;"-"&amp;INDEX(TabPP[Players playing],MOD(ROW()-ROW($K$4),COUNTA(TabPP[Players playing]))+1))</f>
        <v>-P5-</v>
      </c>
      <c r="L3301" t="str">
        <f t="shared" si="255"/>
        <v/>
      </c>
      <c r="M3301" t="str">
        <f t="shared" si="256"/>
        <v/>
      </c>
      <c r="N3301" t="str">
        <f t="shared" si="257"/>
        <v/>
      </c>
      <c r="O3301" t="str">
        <f t="array" ref="O3301">IFERROR(INDEX($L$4:$L$5000,_xlfn.AGGREGATE(15,6,IF($L$4:$L$5000&lt;&gt;"",ROW($L$4:$L$5000)-ROW($L$4)+1,NA()),ROWS($O$4:O3301))),"")</f>
        <v/>
      </c>
      <c r="P3301" t="str">
        <f>IF(O3301="","",IF(INDEX(TabPlayer2[Players],MATCH(P3300,TabPlayer2[Players],0)+1)="",$B$4,INDEX(TabPlayer2[Players],MATCH(P3300,TabPlayer2[Players],0)+1)))</f>
        <v/>
      </c>
      <c r="Q3301" t="str">
        <f t="shared" si="254"/>
        <v/>
      </c>
      <c r="R3301" t="str">
        <f>IF(TabResults[[#This Row],[Games-Periods-Players]]="","",1)</f>
        <v/>
      </c>
    </row>
    <row r="3302" spans="11:18" hidden="1" x14ac:dyDescent="0.25">
      <c r="K3302" t="str">
        <f>IF(ROW()-ROW($K$4)+1&gt;COUNTA($J$4:$J$5000)*COUNTA(TabPP[Players playing]),"",INDEX($J$4:$J$5000,INT((ROW()-ROW($K$4))/COUNTA(TabPP[Players playing])+1))&amp;"-"&amp;INDEX(TabPP[Players playing],MOD(ROW()-ROW($K$4),COUNTA(TabPP[Players playing]))+1))</f>
        <v>-P5-</v>
      </c>
      <c r="L3302" t="str">
        <f t="shared" si="255"/>
        <v/>
      </c>
      <c r="M3302" t="str">
        <f t="shared" si="256"/>
        <v/>
      </c>
      <c r="N3302" t="str">
        <f t="shared" si="257"/>
        <v/>
      </c>
      <c r="O3302" t="str">
        <f t="array" ref="O3302">IFERROR(INDEX($L$4:$L$5000,_xlfn.AGGREGATE(15,6,IF($L$4:$L$5000&lt;&gt;"",ROW($L$4:$L$5000)-ROW($L$4)+1,NA()),ROWS($O$4:O3302))),"")</f>
        <v/>
      </c>
      <c r="P3302" t="str">
        <f>IF(O3302="","",IF(INDEX(TabPlayer2[Players],MATCH(P3301,TabPlayer2[Players],0)+1)="",$B$4,INDEX(TabPlayer2[Players],MATCH(P3301,TabPlayer2[Players],0)+1)))</f>
        <v/>
      </c>
      <c r="Q3302" t="str">
        <f t="shared" si="254"/>
        <v/>
      </c>
      <c r="R3302" t="str">
        <f>IF(TabResults[[#This Row],[Games-Periods-Players]]="","",1)</f>
        <v/>
      </c>
    </row>
    <row r="3303" spans="11:18" hidden="1" x14ac:dyDescent="0.25">
      <c r="K3303" t="str">
        <f>IF(ROW()-ROW($K$4)+1&gt;COUNTA($J$4:$J$5000)*COUNTA(TabPP[Players playing]),"",INDEX($J$4:$J$5000,INT((ROW()-ROW($K$4))/COUNTA(TabPP[Players playing])+1))&amp;"-"&amp;INDEX(TabPP[Players playing],MOD(ROW()-ROW($K$4),COUNTA(TabPP[Players playing]))+1))</f>
        <v>-P5-</v>
      </c>
      <c r="L3303" t="str">
        <f t="shared" si="255"/>
        <v/>
      </c>
      <c r="M3303" t="str">
        <f t="shared" si="256"/>
        <v/>
      </c>
      <c r="N3303" t="str">
        <f t="shared" si="257"/>
        <v/>
      </c>
      <c r="O3303" t="str">
        <f t="array" ref="O3303">IFERROR(INDEX($L$4:$L$5000,_xlfn.AGGREGATE(15,6,IF($L$4:$L$5000&lt;&gt;"",ROW($L$4:$L$5000)-ROW($L$4)+1,NA()),ROWS($O$4:O3303))),"")</f>
        <v/>
      </c>
      <c r="P3303" t="str">
        <f>IF(O3303="","",IF(INDEX(TabPlayer2[Players],MATCH(P3302,TabPlayer2[Players],0)+1)="",$B$4,INDEX(TabPlayer2[Players],MATCH(P3302,TabPlayer2[Players],0)+1)))</f>
        <v/>
      </c>
      <c r="Q3303" t="str">
        <f t="shared" si="254"/>
        <v/>
      </c>
      <c r="R3303" t="str">
        <f>IF(TabResults[[#This Row],[Games-Periods-Players]]="","",1)</f>
        <v/>
      </c>
    </row>
    <row r="3304" spans="11:18" hidden="1" x14ac:dyDescent="0.25">
      <c r="K3304" t="str">
        <f>IF(ROW()-ROW($K$4)+1&gt;COUNTA($J$4:$J$5000)*COUNTA(TabPP[Players playing]),"",INDEX($J$4:$J$5000,INT((ROW()-ROW($K$4))/COUNTA(TabPP[Players playing])+1))&amp;"-"&amp;INDEX(TabPP[Players playing],MOD(ROW()-ROW($K$4),COUNTA(TabPP[Players playing]))+1))</f>
        <v>-P6-PP1</v>
      </c>
      <c r="L3304" t="str">
        <f t="shared" si="255"/>
        <v/>
      </c>
      <c r="M3304" t="str">
        <f t="shared" si="256"/>
        <v/>
      </c>
      <c r="N3304" t="str">
        <f t="shared" si="257"/>
        <v/>
      </c>
      <c r="O3304" t="str">
        <f t="array" ref="O3304">IFERROR(INDEX($L$4:$L$5000,_xlfn.AGGREGATE(15,6,IF($L$4:$L$5000&lt;&gt;"",ROW($L$4:$L$5000)-ROW($L$4)+1,NA()),ROWS($O$4:O3304))),"")</f>
        <v/>
      </c>
      <c r="P3304" t="str">
        <f>IF(O3304="","",IF(INDEX(TabPlayer2[Players],MATCH(P3303,TabPlayer2[Players],0)+1)="",$B$4,INDEX(TabPlayer2[Players],MATCH(P3303,TabPlayer2[Players],0)+1)))</f>
        <v/>
      </c>
      <c r="Q3304" t="str">
        <f t="shared" si="254"/>
        <v/>
      </c>
      <c r="R3304" t="str">
        <f>IF(TabResults[[#This Row],[Games-Periods-Players]]="","",1)</f>
        <v/>
      </c>
    </row>
    <row r="3305" spans="11:18" hidden="1" x14ac:dyDescent="0.25">
      <c r="K3305" t="str">
        <f>IF(ROW()-ROW($K$4)+1&gt;COUNTA($J$4:$J$5000)*COUNTA(TabPP[Players playing]),"",INDEX($J$4:$J$5000,INT((ROW()-ROW($K$4))/COUNTA(TabPP[Players playing])+1))&amp;"-"&amp;INDEX(TabPP[Players playing],MOD(ROW()-ROW($K$4),COUNTA(TabPP[Players playing]))+1))</f>
        <v>-P6-PP2</v>
      </c>
      <c r="L3305" t="str">
        <f t="shared" si="255"/>
        <v/>
      </c>
      <c r="M3305" t="str">
        <f t="shared" si="256"/>
        <v/>
      </c>
      <c r="N3305" t="str">
        <f t="shared" si="257"/>
        <v/>
      </c>
      <c r="O3305" t="str">
        <f t="array" ref="O3305">IFERROR(INDEX($L$4:$L$5000,_xlfn.AGGREGATE(15,6,IF($L$4:$L$5000&lt;&gt;"",ROW($L$4:$L$5000)-ROW($L$4)+1,NA()),ROWS($O$4:O3305))),"")</f>
        <v/>
      </c>
      <c r="P3305" t="str">
        <f>IF(O3305="","",IF(INDEX(TabPlayer2[Players],MATCH(P3304,TabPlayer2[Players],0)+1)="",$B$4,INDEX(TabPlayer2[Players],MATCH(P3304,TabPlayer2[Players],0)+1)))</f>
        <v/>
      </c>
      <c r="Q3305" t="str">
        <f t="shared" si="254"/>
        <v/>
      </c>
      <c r="R3305" t="str">
        <f>IF(TabResults[[#This Row],[Games-Periods-Players]]="","",1)</f>
        <v/>
      </c>
    </row>
    <row r="3306" spans="11:18" hidden="1" x14ac:dyDescent="0.25">
      <c r="K3306" t="str">
        <f>IF(ROW()-ROW($K$4)+1&gt;COUNTA($J$4:$J$5000)*COUNTA(TabPP[Players playing]),"",INDEX($J$4:$J$5000,INT((ROW()-ROW($K$4))/COUNTA(TabPP[Players playing])+1))&amp;"-"&amp;INDEX(TabPP[Players playing],MOD(ROW()-ROW($K$4),COUNTA(TabPP[Players playing]))+1))</f>
        <v>-P6-PP3</v>
      </c>
      <c r="L3306" t="str">
        <f t="shared" si="255"/>
        <v/>
      </c>
      <c r="M3306" t="str">
        <f t="shared" si="256"/>
        <v/>
      </c>
      <c r="N3306" t="str">
        <f t="shared" si="257"/>
        <v/>
      </c>
      <c r="O3306" t="str">
        <f t="array" ref="O3306">IFERROR(INDEX($L$4:$L$5000,_xlfn.AGGREGATE(15,6,IF($L$4:$L$5000&lt;&gt;"",ROW($L$4:$L$5000)-ROW($L$4)+1,NA()),ROWS($O$4:O3306))),"")</f>
        <v/>
      </c>
      <c r="P3306" t="str">
        <f>IF(O3306="","",IF(INDEX(TabPlayer2[Players],MATCH(P3305,TabPlayer2[Players],0)+1)="",$B$4,INDEX(TabPlayer2[Players],MATCH(P3305,TabPlayer2[Players],0)+1)))</f>
        <v/>
      </c>
      <c r="Q3306" t="str">
        <f t="shared" si="254"/>
        <v/>
      </c>
      <c r="R3306" t="str">
        <f>IF(TabResults[[#This Row],[Games-Periods-Players]]="","",1)</f>
        <v/>
      </c>
    </row>
    <row r="3307" spans="11:18" hidden="1" x14ac:dyDescent="0.25">
      <c r="K3307" t="str">
        <f>IF(ROW()-ROW($K$4)+1&gt;COUNTA($J$4:$J$5000)*COUNTA(TabPP[Players playing]),"",INDEX($J$4:$J$5000,INT((ROW()-ROW($K$4))/COUNTA(TabPP[Players playing])+1))&amp;"-"&amp;INDEX(TabPP[Players playing],MOD(ROW()-ROW($K$4),COUNTA(TabPP[Players playing]))+1))</f>
        <v>-P6-PP4</v>
      </c>
      <c r="L3307" t="str">
        <f t="shared" si="255"/>
        <v/>
      </c>
      <c r="M3307" t="str">
        <f t="shared" si="256"/>
        <v/>
      </c>
      <c r="N3307" t="str">
        <f t="shared" si="257"/>
        <v/>
      </c>
      <c r="O3307" t="str">
        <f t="array" ref="O3307">IFERROR(INDEX($L$4:$L$5000,_xlfn.AGGREGATE(15,6,IF($L$4:$L$5000&lt;&gt;"",ROW($L$4:$L$5000)-ROW($L$4)+1,NA()),ROWS($O$4:O3307))),"")</f>
        <v/>
      </c>
      <c r="P3307" t="str">
        <f>IF(O3307="","",IF(INDEX(TabPlayer2[Players],MATCH(P3306,TabPlayer2[Players],0)+1)="",$B$4,INDEX(TabPlayer2[Players],MATCH(P3306,TabPlayer2[Players],0)+1)))</f>
        <v/>
      </c>
      <c r="Q3307" t="str">
        <f t="shared" si="254"/>
        <v/>
      </c>
      <c r="R3307" t="str">
        <f>IF(TabResults[[#This Row],[Games-Periods-Players]]="","",1)</f>
        <v/>
      </c>
    </row>
    <row r="3308" spans="11:18" hidden="1" x14ac:dyDescent="0.25">
      <c r="K3308" t="str">
        <f>IF(ROW()-ROW($K$4)+1&gt;COUNTA($J$4:$J$5000)*COUNTA(TabPP[Players playing]),"",INDEX($J$4:$J$5000,INT((ROW()-ROW($K$4))/COUNTA(TabPP[Players playing])+1))&amp;"-"&amp;INDEX(TabPP[Players playing],MOD(ROW()-ROW($K$4),COUNTA(TabPP[Players playing]))+1))</f>
        <v>-P6-PP5</v>
      </c>
      <c r="L3308" t="str">
        <f t="shared" si="255"/>
        <v/>
      </c>
      <c r="M3308" t="str">
        <f t="shared" si="256"/>
        <v/>
      </c>
      <c r="N3308" t="str">
        <f t="shared" si="257"/>
        <v/>
      </c>
      <c r="O3308" t="str">
        <f t="array" ref="O3308">IFERROR(INDEX($L$4:$L$5000,_xlfn.AGGREGATE(15,6,IF($L$4:$L$5000&lt;&gt;"",ROW($L$4:$L$5000)-ROW($L$4)+1,NA()),ROWS($O$4:O3308))),"")</f>
        <v/>
      </c>
      <c r="P3308" t="str">
        <f>IF(O3308="","",IF(INDEX(TabPlayer2[Players],MATCH(P3307,TabPlayer2[Players],0)+1)="",$B$4,INDEX(TabPlayer2[Players],MATCH(P3307,TabPlayer2[Players],0)+1)))</f>
        <v/>
      </c>
      <c r="Q3308" t="str">
        <f t="shared" si="254"/>
        <v/>
      </c>
      <c r="R3308" t="str">
        <f>IF(TabResults[[#This Row],[Games-Periods-Players]]="","",1)</f>
        <v/>
      </c>
    </row>
    <row r="3309" spans="11:18" hidden="1" x14ac:dyDescent="0.25">
      <c r="K3309" t="str">
        <f>IF(ROW()-ROW($K$4)+1&gt;COUNTA($J$4:$J$5000)*COUNTA(TabPP[Players playing]),"",INDEX($J$4:$J$5000,INT((ROW()-ROW($K$4))/COUNTA(TabPP[Players playing])+1))&amp;"-"&amp;INDEX(TabPP[Players playing],MOD(ROW()-ROW($K$4),COUNTA(TabPP[Players playing]))+1))</f>
        <v>-P6-</v>
      </c>
      <c r="L3309" t="str">
        <f t="shared" si="255"/>
        <v/>
      </c>
      <c r="M3309" t="str">
        <f t="shared" si="256"/>
        <v/>
      </c>
      <c r="N3309" t="str">
        <f t="shared" si="257"/>
        <v/>
      </c>
      <c r="O3309" t="str">
        <f t="array" ref="O3309">IFERROR(INDEX($L$4:$L$5000,_xlfn.AGGREGATE(15,6,IF($L$4:$L$5000&lt;&gt;"",ROW($L$4:$L$5000)-ROW($L$4)+1,NA()),ROWS($O$4:O3309))),"")</f>
        <v/>
      </c>
      <c r="P3309" t="str">
        <f>IF(O3309="","",IF(INDEX(TabPlayer2[Players],MATCH(P3308,TabPlayer2[Players],0)+1)="",$B$4,INDEX(TabPlayer2[Players],MATCH(P3308,TabPlayer2[Players],0)+1)))</f>
        <v/>
      </c>
      <c r="Q3309" t="str">
        <f t="shared" si="254"/>
        <v/>
      </c>
      <c r="R3309" t="str">
        <f>IF(TabResults[[#This Row],[Games-Periods-Players]]="","",1)</f>
        <v/>
      </c>
    </row>
    <row r="3310" spans="11:18" hidden="1" x14ac:dyDescent="0.25">
      <c r="K3310" t="str">
        <f>IF(ROW()-ROW($K$4)+1&gt;COUNTA($J$4:$J$5000)*COUNTA(TabPP[Players playing]),"",INDEX($J$4:$J$5000,INT((ROW()-ROW($K$4))/COUNTA(TabPP[Players playing])+1))&amp;"-"&amp;INDEX(TabPP[Players playing],MOD(ROW()-ROW($K$4),COUNTA(TabPP[Players playing]))+1))</f>
        <v>-P6-</v>
      </c>
      <c r="L3310" t="str">
        <f t="shared" si="255"/>
        <v/>
      </c>
      <c r="M3310" t="str">
        <f t="shared" si="256"/>
        <v/>
      </c>
      <c r="N3310" t="str">
        <f t="shared" si="257"/>
        <v/>
      </c>
      <c r="O3310" t="str">
        <f t="array" ref="O3310">IFERROR(INDEX($L$4:$L$5000,_xlfn.AGGREGATE(15,6,IF($L$4:$L$5000&lt;&gt;"",ROW($L$4:$L$5000)-ROW($L$4)+1,NA()),ROWS($O$4:O3310))),"")</f>
        <v/>
      </c>
      <c r="P3310" t="str">
        <f>IF(O3310="","",IF(INDEX(TabPlayer2[Players],MATCH(P3309,TabPlayer2[Players],0)+1)="",$B$4,INDEX(TabPlayer2[Players],MATCH(P3309,TabPlayer2[Players],0)+1)))</f>
        <v/>
      </c>
      <c r="Q3310" t="str">
        <f t="shared" si="254"/>
        <v/>
      </c>
      <c r="R3310" t="str">
        <f>IF(TabResults[[#This Row],[Games-Periods-Players]]="","",1)</f>
        <v/>
      </c>
    </row>
    <row r="3311" spans="11:18" hidden="1" x14ac:dyDescent="0.25">
      <c r="K3311" t="str">
        <f>IF(ROW()-ROW($K$4)+1&gt;COUNTA($J$4:$J$5000)*COUNTA(TabPP[Players playing]),"",INDEX($J$4:$J$5000,INT((ROW()-ROW($K$4))/COUNTA(TabPP[Players playing])+1))&amp;"-"&amp;INDEX(TabPP[Players playing],MOD(ROW()-ROW($K$4),COUNTA(TabPP[Players playing]))+1))</f>
        <v>-P6-</v>
      </c>
      <c r="L3311" t="str">
        <f t="shared" si="255"/>
        <v/>
      </c>
      <c r="M3311" t="str">
        <f t="shared" si="256"/>
        <v/>
      </c>
      <c r="N3311" t="str">
        <f t="shared" si="257"/>
        <v/>
      </c>
      <c r="O3311" t="str">
        <f t="array" ref="O3311">IFERROR(INDEX($L$4:$L$5000,_xlfn.AGGREGATE(15,6,IF($L$4:$L$5000&lt;&gt;"",ROW($L$4:$L$5000)-ROW($L$4)+1,NA()),ROWS($O$4:O3311))),"")</f>
        <v/>
      </c>
      <c r="P3311" t="str">
        <f>IF(O3311="","",IF(INDEX(TabPlayer2[Players],MATCH(P3310,TabPlayer2[Players],0)+1)="",$B$4,INDEX(TabPlayer2[Players],MATCH(P3310,TabPlayer2[Players],0)+1)))</f>
        <v/>
      </c>
      <c r="Q3311" t="str">
        <f t="shared" si="254"/>
        <v/>
      </c>
      <c r="R3311" t="str">
        <f>IF(TabResults[[#This Row],[Games-Periods-Players]]="","",1)</f>
        <v/>
      </c>
    </row>
    <row r="3312" spans="11:18" hidden="1" x14ac:dyDescent="0.25">
      <c r="K3312" t="str">
        <f>IF(ROW()-ROW($K$4)+1&gt;COUNTA($J$4:$J$5000)*COUNTA(TabPP[Players playing]),"",INDEX($J$4:$J$5000,INT((ROW()-ROW($K$4))/COUNTA(TabPP[Players playing])+1))&amp;"-"&amp;INDEX(TabPP[Players playing],MOD(ROW()-ROW($K$4),COUNTA(TabPP[Players playing]))+1))</f>
        <v>-P6-</v>
      </c>
      <c r="L3312" t="str">
        <f t="shared" si="255"/>
        <v/>
      </c>
      <c r="M3312" t="str">
        <f t="shared" si="256"/>
        <v/>
      </c>
      <c r="N3312" t="str">
        <f t="shared" si="257"/>
        <v/>
      </c>
      <c r="O3312" t="str">
        <f t="array" ref="O3312">IFERROR(INDEX($L$4:$L$5000,_xlfn.AGGREGATE(15,6,IF($L$4:$L$5000&lt;&gt;"",ROW($L$4:$L$5000)-ROW($L$4)+1,NA()),ROWS($O$4:O3312))),"")</f>
        <v/>
      </c>
      <c r="P3312" t="str">
        <f>IF(O3312="","",IF(INDEX(TabPlayer2[Players],MATCH(P3311,TabPlayer2[Players],0)+1)="",$B$4,INDEX(TabPlayer2[Players],MATCH(P3311,TabPlayer2[Players],0)+1)))</f>
        <v/>
      </c>
      <c r="Q3312" t="str">
        <f t="shared" si="254"/>
        <v/>
      </c>
      <c r="R3312" t="str">
        <f>IF(TabResults[[#This Row],[Games-Periods-Players]]="","",1)</f>
        <v/>
      </c>
    </row>
    <row r="3313" spans="11:18" hidden="1" x14ac:dyDescent="0.25">
      <c r="K3313" t="str">
        <f>IF(ROW()-ROW($K$4)+1&gt;COUNTA($J$4:$J$5000)*COUNTA(TabPP[Players playing]),"",INDEX($J$4:$J$5000,INT((ROW()-ROW($K$4))/COUNTA(TabPP[Players playing])+1))&amp;"-"&amp;INDEX(TabPP[Players playing],MOD(ROW()-ROW($K$4),COUNTA(TabPP[Players playing]))+1))</f>
        <v>-P6-</v>
      </c>
      <c r="L3313" t="str">
        <f t="shared" si="255"/>
        <v/>
      </c>
      <c r="M3313" t="str">
        <f t="shared" si="256"/>
        <v/>
      </c>
      <c r="N3313" t="str">
        <f t="shared" si="257"/>
        <v/>
      </c>
      <c r="O3313" t="str">
        <f t="array" ref="O3313">IFERROR(INDEX($L$4:$L$5000,_xlfn.AGGREGATE(15,6,IF($L$4:$L$5000&lt;&gt;"",ROW($L$4:$L$5000)-ROW($L$4)+1,NA()),ROWS($O$4:O3313))),"")</f>
        <v/>
      </c>
      <c r="P3313" t="str">
        <f>IF(O3313="","",IF(INDEX(TabPlayer2[Players],MATCH(P3312,TabPlayer2[Players],0)+1)="",$B$4,INDEX(TabPlayer2[Players],MATCH(P3312,TabPlayer2[Players],0)+1)))</f>
        <v/>
      </c>
      <c r="Q3313" t="str">
        <f t="shared" si="254"/>
        <v/>
      </c>
      <c r="R3313" t="str">
        <f>IF(TabResults[[#This Row],[Games-Periods-Players]]="","",1)</f>
        <v/>
      </c>
    </row>
    <row r="3314" spans="11:18" hidden="1" x14ac:dyDescent="0.25">
      <c r="K3314" t="str">
        <f>IF(ROW()-ROW($K$4)+1&gt;COUNTA($J$4:$J$5000)*COUNTA(TabPP[Players playing]),"",INDEX($J$4:$J$5000,INT((ROW()-ROW($K$4))/COUNTA(TabPP[Players playing])+1))&amp;"-"&amp;INDEX(TabPP[Players playing],MOD(ROW()-ROW($K$4),COUNTA(TabPP[Players playing]))+1))</f>
        <v>-P6-</v>
      </c>
      <c r="L3314" t="str">
        <f t="shared" si="255"/>
        <v/>
      </c>
      <c r="M3314" t="str">
        <f t="shared" si="256"/>
        <v/>
      </c>
      <c r="N3314" t="str">
        <f t="shared" si="257"/>
        <v/>
      </c>
      <c r="O3314" t="str">
        <f t="array" ref="O3314">IFERROR(INDEX($L$4:$L$5000,_xlfn.AGGREGATE(15,6,IF($L$4:$L$5000&lt;&gt;"",ROW($L$4:$L$5000)-ROW($L$4)+1,NA()),ROWS($O$4:O3314))),"")</f>
        <v/>
      </c>
      <c r="P3314" t="str">
        <f>IF(O3314="","",IF(INDEX(TabPlayer2[Players],MATCH(P3313,TabPlayer2[Players],0)+1)="",$B$4,INDEX(TabPlayer2[Players],MATCH(P3313,TabPlayer2[Players],0)+1)))</f>
        <v/>
      </c>
      <c r="Q3314" t="str">
        <f t="shared" si="254"/>
        <v/>
      </c>
      <c r="R3314" t="str">
        <f>IF(TabResults[[#This Row],[Games-Periods-Players]]="","",1)</f>
        <v/>
      </c>
    </row>
    <row r="3315" spans="11:18" hidden="1" x14ac:dyDescent="0.25">
      <c r="K3315" t="str">
        <f>IF(ROW()-ROW($K$4)+1&gt;COUNTA($J$4:$J$5000)*COUNTA(TabPP[Players playing]),"",INDEX($J$4:$J$5000,INT((ROW()-ROW($K$4))/COUNTA(TabPP[Players playing])+1))&amp;"-"&amp;INDEX(TabPP[Players playing],MOD(ROW()-ROW($K$4),COUNTA(TabPP[Players playing]))+1))</f>
        <v>-P6-</v>
      </c>
      <c r="L3315" t="str">
        <f t="shared" si="255"/>
        <v/>
      </c>
      <c r="M3315" t="str">
        <f t="shared" si="256"/>
        <v/>
      </c>
      <c r="N3315" t="str">
        <f t="shared" si="257"/>
        <v/>
      </c>
      <c r="O3315" t="str">
        <f t="array" ref="O3315">IFERROR(INDEX($L$4:$L$5000,_xlfn.AGGREGATE(15,6,IF($L$4:$L$5000&lt;&gt;"",ROW($L$4:$L$5000)-ROW($L$4)+1,NA()),ROWS($O$4:O3315))),"")</f>
        <v/>
      </c>
      <c r="P3315" t="str">
        <f>IF(O3315="","",IF(INDEX(TabPlayer2[Players],MATCH(P3314,TabPlayer2[Players],0)+1)="",$B$4,INDEX(TabPlayer2[Players],MATCH(P3314,TabPlayer2[Players],0)+1)))</f>
        <v/>
      </c>
      <c r="Q3315" t="str">
        <f t="shared" si="254"/>
        <v/>
      </c>
      <c r="R3315" t="str">
        <f>IF(TabResults[[#This Row],[Games-Periods-Players]]="","",1)</f>
        <v/>
      </c>
    </row>
    <row r="3316" spans="11:18" hidden="1" x14ac:dyDescent="0.25">
      <c r="K3316" t="str">
        <f>IF(ROW()-ROW($K$4)+1&gt;COUNTA($J$4:$J$5000)*COUNTA(TabPP[Players playing]),"",INDEX($J$4:$J$5000,INT((ROW()-ROW($K$4))/COUNTA(TabPP[Players playing])+1))&amp;"-"&amp;INDEX(TabPP[Players playing],MOD(ROW()-ROW($K$4),COUNTA(TabPP[Players playing]))+1))</f>
        <v>-P6-</v>
      </c>
      <c r="L3316" t="str">
        <f t="shared" si="255"/>
        <v/>
      </c>
      <c r="M3316" t="str">
        <f t="shared" si="256"/>
        <v/>
      </c>
      <c r="N3316" t="str">
        <f t="shared" si="257"/>
        <v/>
      </c>
      <c r="O3316" t="str">
        <f t="array" ref="O3316">IFERROR(INDEX($L$4:$L$5000,_xlfn.AGGREGATE(15,6,IF($L$4:$L$5000&lt;&gt;"",ROW($L$4:$L$5000)-ROW($L$4)+1,NA()),ROWS($O$4:O3316))),"")</f>
        <v/>
      </c>
      <c r="P3316" t="str">
        <f>IF(O3316="","",IF(INDEX(TabPlayer2[Players],MATCH(P3315,TabPlayer2[Players],0)+1)="",$B$4,INDEX(TabPlayer2[Players],MATCH(P3315,TabPlayer2[Players],0)+1)))</f>
        <v/>
      </c>
      <c r="Q3316" t="str">
        <f t="shared" si="254"/>
        <v/>
      </c>
      <c r="R3316" t="str">
        <f>IF(TabResults[[#This Row],[Games-Periods-Players]]="","",1)</f>
        <v/>
      </c>
    </row>
    <row r="3317" spans="11:18" hidden="1" x14ac:dyDescent="0.25">
      <c r="K3317" t="str">
        <f>IF(ROW()-ROW($K$4)+1&gt;COUNTA($J$4:$J$5000)*COUNTA(TabPP[Players playing]),"",INDEX($J$4:$J$5000,INT((ROW()-ROW($K$4))/COUNTA(TabPP[Players playing])+1))&amp;"-"&amp;INDEX(TabPP[Players playing],MOD(ROW()-ROW($K$4),COUNTA(TabPP[Players playing]))+1))</f>
        <v>-P6-</v>
      </c>
      <c r="L3317" t="str">
        <f t="shared" si="255"/>
        <v/>
      </c>
      <c r="M3317" t="str">
        <f t="shared" si="256"/>
        <v/>
      </c>
      <c r="N3317" t="str">
        <f t="shared" si="257"/>
        <v/>
      </c>
      <c r="O3317" t="str">
        <f t="array" ref="O3317">IFERROR(INDEX($L$4:$L$5000,_xlfn.AGGREGATE(15,6,IF($L$4:$L$5000&lt;&gt;"",ROW($L$4:$L$5000)-ROW($L$4)+1,NA()),ROWS($O$4:O3317))),"")</f>
        <v/>
      </c>
      <c r="P3317" t="str">
        <f>IF(O3317="","",IF(INDEX(TabPlayer2[Players],MATCH(P3316,TabPlayer2[Players],0)+1)="",$B$4,INDEX(TabPlayer2[Players],MATCH(P3316,TabPlayer2[Players],0)+1)))</f>
        <v/>
      </c>
      <c r="Q3317" t="str">
        <f t="shared" si="254"/>
        <v/>
      </c>
      <c r="R3317" t="str">
        <f>IF(TabResults[[#This Row],[Games-Periods-Players]]="","",1)</f>
        <v/>
      </c>
    </row>
    <row r="3318" spans="11:18" hidden="1" x14ac:dyDescent="0.25">
      <c r="K3318" t="str">
        <f>IF(ROW()-ROW($K$4)+1&gt;COUNTA($J$4:$J$5000)*COUNTA(TabPP[Players playing]),"",INDEX($J$4:$J$5000,INT((ROW()-ROW($K$4))/COUNTA(TabPP[Players playing])+1))&amp;"-"&amp;INDEX(TabPP[Players playing],MOD(ROW()-ROW($K$4),COUNTA(TabPP[Players playing]))+1))</f>
        <v>-P6-</v>
      </c>
      <c r="L3318" t="str">
        <f t="shared" si="255"/>
        <v/>
      </c>
      <c r="M3318" t="str">
        <f t="shared" si="256"/>
        <v/>
      </c>
      <c r="N3318" t="str">
        <f t="shared" si="257"/>
        <v/>
      </c>
      <c r="O3318" t="str">
        <f t="array" ref="O3318">IFERROR(INDEX($L$4:$L$5000,_xlfn.AGGREGATE(15,6,IF($L$4:$L$5000&lt;&gt;"",ROW($L$4:$L$5000)-ROW($L$4)+1,NA()),ROWS($O$4:O3318))),"")</f>
        <v/>
      </c>
      <c r="P3318" t="str">
        <f>IF(O3318="","",IF(INDEX(TabPlayer2[Players],MATCH(P3317,TabPlayer2[Players],0)+1)="",$B$4,INDEX(TabPlayer2[Players],MATCH(P3317,TabPlayer2[Players],0)+1)))</f>
        <v/>
      </c>
      <c r="Q3318" t="str">
        <f t="shared" si="254"/>
        <v/>
      </c>
      <c r="R3318" t="str">
        <f>IF(TabResults[[#This Row],[Games-Periods-Players]]="","",1)</f>
        <v/>
      </c>
    </row>
    <row r="3319" spans="11:18" hidden="1" x14ac:dyDescent="0.25">
      <c r="K3319" t="str">
        <f>IF(ROW()-ROW($K$4)+1&gt;COUNTA($J$4:$J$5000)*COUNTA(TabPP[Players playing]),"",INDEX($J$4:$J$5000,INT((ROW()-ROW($K$4))/COUNTA(TabPP[Players playing])+1))&amp;"-"&amp;INDEX(TabPP[Players playing],MOD(ROW()-ROW($K$4),COUNTA(TabPP[Players playing]))+1))</f>
        <v>-P6-</v>
      </c>
      <c r="L3319" t="str">
        <f t="shared" si="255"/>
        <v/>
      </c>
      <c r="M3319" t="str">
        <f t="shared" si="256"/>
        <v/>
      </c>
      <c r="N3319" t="str">
        <f t="shared" si="257"/>
        <v/>
      </c>
      <c r="O3319" t="str">
        <f t="array" ref="O3319">IFERROR(INDEX($L$4:$L$5000,_xlfn.AGGREGATE(15,6,IF($L$4:$L$5000&lt;&gt;"",ROW($L$4:$L$5000)-ROW($L$4)+1,NA()),ROWS($O$4:O3319))),"")</f>
        <v/>
      </c>
      <c r="P3319" t="str">
        <f>IF(O3319="","",IF(INDEX(TabPlayer2[Players],MATCH(P3318,TabPlayer2[Players],0)+1)="",$B$4,INDEX(TabPlayer2[Players],MATCH(P3318,TabPlayer2[Players],0)+1)))</f>
        <v/>
      </c>
      <c r="Q3319" t="str">
        <f t="shared" si="254"/>
        <v/>
      </c>
      <c r="R3319" t="str">
        <f>IF(TabResults[[#This Row],[Games-Periods-Players]]="","",1)</f>
        <v/>
      </c>
    </row>
    <row r="3320" spans="11:18" hidden="1" x14ac:dyDescent="0.25">
      <c r="K3320" t="str">
        <f>IF(ROW()-ROW($K$4)+1&gt;COUNTA($J$4:$J$5000)*COUNTA(TabPP[Players playing]),"",INDEX($J$4:$J$5000,INT((ROW()-ROW($K$4))/COUNTA(TabPP[Players playing])+1))&amp;"-"&amp;INDEX(TabPP[Players playing],MOD(ROW()-ROW($K$4),COUNTA(TabPP[Players playing]))+1))</f>
        <v>-P6-</v>
      </c>
      <c r="L3320" t="str">
        <f t="shared" si="255"/>
        <v/>
      </c>
      <c r="M3320" t="str">
        <f t="shared" si="256"/>
        <v/>
      </c>
      <c r="N3320" t="str">
        <f t="shared" si="257"/>
        <v/>
      </c>
      <c r="O3320" t="str">
        <f t="array" ref="O3320">IFERROR(INDEX($L$4:$L$5000,_xlfn.AGGREGATE(15,6,IF($L$4:$L$5000&lt;&gt;"",ROW($L$4:$L$5000)-ROW($L$4)+1,NA()),ROWS($O$4:O3320))),"")</f>
        <v/>
      </c>
      <c r="P3320" t="str">
        <f>IF(O3320="","",IF(INDEX(TabPlayer2[Players],MATCH(P3319,TabPlayer2[Players],0)+1)="",$B$4,INDEX(TabPlayer2[Players],MATCH(P3319,TabPlayer2[Players],0)+1)))</f>
        <v/>
      </c>
      <c r="Q3320" t="str">
        <f t="shared" si="254"/>
        <v/>
      </c>
      <c r="R3320" t="str">
        <f>IF(TabResults[[#This Row],[Games-Periods-Players]]="","",1)</f>
        <v/>
      </c>
    </row>
    <row r="3321" spans="11:18" hidden="1" x14ac:dyDescent="0.25">
      <c r="K3321" t="str">
        <f>IF(ROW()-ROW($K$4)+1&gt;COUNTA($J$4:$J$5000)*COUNTA(TabPP[Players playing]),"",INDEX($J$4:$J$5000,INT((ROW()-ROW($K$4))/COUNTA(TabPP[Players playing])+1))&amp;"-"&amp;INDEX(TabPP[Players playing],MOD(ROW()-ROW($K$4),COUNTA(TabPP[Players playing]))+1))</f>
        <v>-P6-</v>
      </c>
      <c r="L3321" t="str">
        <f t="shared" si="255"/>
        <v/>
      </c>
      <c r="M3321" t="str">
        <f t="shared" si="256"/>
        <v/>
      </c>
      <c r="N3321" t="str">
        <f t="shared" si="257"/>
        <v/>
      </c>
      <c r="O3321" t="str">
        <f t="array" ref="O3321">IFERROR(INDEX($L$4:$L$5000,_xlfn.AGGREGATE(15,6,IF($L$4:$L$5000&lt;&gt;"",ROW($L$4:$L$5000)-ROW($L$4)+1,NA()),ROWS($O$4:O3321))),"")</f>
        <v/>
      </c>
      <c r="P3321" t="str">
        <f>IF(O3321="","",IF(INDEX(TabPlayer2[Players],MATCH(P3320,TabPlayer2[Players],0)+1)="",$B$4,INDEX(TabPlayer2[Players],MATCH(P3320,TabPlayer2[Players],0)+1)))</f>
        <v/>
      </c>
      <c r="Q3321" t="str">
        <f t="shared" si="254"/>
        <v/>
      </c>
      <c r="R3321" t="str">
        <f>IF(TabResults[[#This Row],[Games-Periods-Players]]="","",1)</f>
        <v/>
      </c>
    </row>
    <row r="3322" spans="11:18" hidden="1" x14ac:dyDescent="0.25">
      <c r="K3322" t="str">
        <f>IF(ROW()-ROW($K$4)+1&gt;COUNTA($J$4:$J$5000)*COUNTA(TabPP[Players playing]),"",INDEX($J$4:$J$5000,INT((ROW()-ROW($K$4))/COUNTA(TabPP[Players playing])+1))&amp;"-"&amp;INDEX(TabPP[Players playing],MOD(ROW()-ROW($K$4),COUNTA(TabPP[Players playing]))+1))</f>
        <v>-P6-</v>
      </c>
      <c r="L3322" t="str">
        <f t="shared" si="255"/>
        <v/>
      </c>
      <c r="M3322" t="str">
        <f t="shared" si="256"/>
        <v/>
      </c>
      <c r="N3322" t="str">
        <f t="shared" si="257"/>
        <v/>
      </c>
      <c r="O3322" t="str">
        <f t="array" ref="O3322">IFERROR(INDEX($L$4:$L$5000,_xlfn.AGGREGATE(15,6,IF($L$4:$L$5000&lt;&gt;"",ROW($L$4:$L$5000)-ROW($L$4)+1,NA()),ROWS($O$4:O3322))),"")</f>
        <v/>
      </c>
      <c r="P3322" t="str">
        <f>IF(O3322="","",IF(INDEX(TabPlayer2[Players],MATCH(P3321,TabPlayer2[Players],0)+1)="",$B$4,INDEX(TabPlayer2[Players],MATCH(P3321,TabPlayer2[Players],0)+1)))</f>
        <v/>
      </c>
      <c r="Q3322" t="str">
        <f t="shared" si="254"/>
        <v/>
      </c>
      <c r="R3322" t="str">
        <f>IF(TabResults[[#This Row],[Games-Periods-Players]]="","",1)</f>
        <v/>
      </c>
    </row>
    <row r="3323" spans="11:18" hidden="1" x14ac:dyDescent="0.25">
      <c r="K3323" t="str">
        <f>IF(ROW()-ROW($K$4)+1&gt;COUNTA($J$4:$J$5000)*COUNTA(TabPP[Players playing]),"",INDEX($J$4:$J$5000,INT((ROW()-ROW($K$4))/COUNTA(TabPP[Players playing])+1))&amp;"-"&amp;INDEX(TabPP[Players playing],MOD(ROW()-ROW($K$4),COUNTA(TabPP[Players playing]))+1))</f>
        <v>-P6-</v>
      </c>
      <c r="L3323" t="str">
        <f t="shared" si="255"/>
        <v/>
      </c>
      <c r="M3323" t="str">
        <f t="shared" si="256"/>
        <v/>
      </c>
      <c r="N3323" t="str">
        <f t="shared" si="257"/>
        <v/>
      </c>
      <c r="O3323" t="str">
        <f t="array" ref="O3323">IFERROR(INDEX($L$4:$L$5000,_xlfn.AGGREGATE(15,6,IF($L$4:$L$5000&lt;&gt;"",ROW($L$4:$L$5000)-ROW($L$4)+1,NA()),ROWS($O$4:O3323))),"")</f>
        <v/>
      </c>
      <c r="P3323" t="str">
        <f>IF(O3323="","",IF(INDEX(TabPlayer2[Players],MATCH(P3322,TabPlayer2[Players],0)+1)="",$B$4,INDEX(TabPlayer2[Players],MATCH(P3322,TabPlayer2[Players],0)+1)))</f>
        <v/>
      </c>
      <c r="Q3323" t="str">
        <f t="shared" si="254"/>
        <v/>
      </c>
      <c r="R3323" t="str">
        <f>IF(TabResults[[#This Row],[Games-Periods-Players]]="","",1)</f>
        <v/>
      </c>
    </row>
    <row r="3324" spans="11:18" hidden="1" x14ac:dyDescent="0.25">
      <c r="K3324" t="str">
        <f>IF(ROW()-ROW($K$4)+1&gt;COUNTA($J$4:$J$5000)*COUNTA(TabPP[Players playing]),"",INDEX($J$4:$J$5000,INT((ROW()-ROW($K$4))/COUNTA(TabPP[Players playing])+1))&amp;"-"&amp;INDEX(TabPP[Players playing],MOD(ROW()-ROW($K$4),COUNTA(TabPP[Players playing]))+1))</f>
        <v>-P7-PP1</v>
      </c>
      <c r="L3324" t="str">
        <f t="shared" si="255"/>
        <v/>
      </c>
      <c r="M3324" t="str">
        <f t="shared" si="256"/>
        <v/>
      </c>
      <c r="N3324" t="str">
        <f t="shared" si="257"/>
        <v/>
      </c>
      <c r="O3324" t="str">
        <f t="array" ref="O3324">IFERROR(INDEX($L$4:$L$5000,_xlfn.AGGREGATE(15,6,IF($L$4:$L$5000&lt;&gt;"",ROW($L$4:$L$5000)-ROW($L$4)+1,NA()),ROWS($O$4:O3324))),"")</f>
        <v/>
      </c>
      <c r="P3324" t="str">
        <f>IF(O3324="","",IF(INDEX(TabPlayer2[Players],MATCH(P3323,TabPlayer2[Players],0)+1)="",$B$4,INDEX(TabPlayer2[Players],MATCH(P3323,TabPlayer2[Players],0)+1)))</f>
        <v/>
      </c>
      <c r="Q3324" t="str">
        <f t="shared" si="254"/>
        <v/>
      </c>
      <c r="R3324" t="str">
        <f>IF(TabResults[[#This Row],[Games-Periods-Players]]="","",1)</f>
        <v/>
      </c>
    </row>
    <row r="3325" spans="11:18" hidden="1" x14ac:dyDescent="0.25">
      <c r="K3325" t="str">
        <f>IF(ROW()-ROW($K$4)+1&gt;COUNTA($J$4:$J$5000)*COUNTA(TabPP[Players playing]),"",INDEX($J$4:$J$5000,INT((ROW()-ROW($K$4))/COUNTA(TabPP[Players playing])+1))&amp;"-"&amp;INDEX(TabPP[Players playing],MOD(ROW()-ROW($K$4),COUNTA(TabPP[Players playing]))+1))</f>
        <v>-P7-PP2</v>
      </c>
      <c r="L3325" t="str">
        <f t="shared" si="255"/>
        <v/>
      </c>
      <c r="M3325" t="str">
        <f t="shared" si="256"/>
        <v/>
      </c>
      <c r="N3325" t="str">
        <f t="shared" si="257"/>
        <v/>
      </c>
      <c r="O3325" t="str">
        <f t="array" ref="O3325">IFERROR(INDEX($L$4:$L$5000,_xlfn.AGGREGATE(15,6,IF($L$4:$L$5000&lt;&gt;"",ROW($L$4:$L$5000)-ROW($L$4)+1,NA()),ROWS($O$4:O3325))),"")</f>
        <v/>
      </c>
      <c r="P3325" t="str">
        <f>IF(O3325="","",IF(INDEX(TabPlayer2[Players],MATCH(P3324,TabPlayer2[Players],0)+1)="",$B$4,INDEX(TabPlayer2[Players],MATCH(P3324,TabPlayer2[Players],0)+1)))</f>
        <v/>
      </c>
      <c r="Q3325" t="str">
        <f t="shared" si="254"/>
        <v/>
      </c>
      <c r="R3325" t="str">
        <f>IF(TabResults[[#This Row],[Games-Periods-Players]]="","",1)</f>
        <v/>
      </c>
    </row>
    <row r="3326" spans="11:18" hidden="1" x14ac:dyDescent="0.25">
      <c r="K3326" t="str">
        <f>IF(ROW()-ROW($K$4)+1&gt;COUNTA($J$4:$J$5000)*COUNTA(TabPP[Players playing]),"",INDEX($J$4:$J$5000,INT((ROW()-ROW($K$4))/COUNTA(TabPP[Players playing])+1))&amp;"-"&amp;INDEX(TabPP[Players playing],MOD(ROW()-ROW($K$4),COUNTA(TabPP[Players playing]))+1))</f>
        <v>-P7-PP3</v>
      </c>
      <c r="L3326" t="str">
        <f t="shared" si="255"/>
        <v/>
      </c>
      <c r="M3326" t="str">
        <f t="shared" si="256"/>
        <v/>
      </c>
      <c r="N3326" t="str">
        <f t="shared" si="257"/>
        <v/>
      </c>
      <c r="O3326" t="str">
        <f t="array" ref="O3326">IFERROR(INDEX($L$4:$L$5000,_xlfn.AGGREGATE(15,6,IF($L$4:$L$5000&lt;&gt;"",ROW($L$4:$L$5000)-ROW($L$4)+1,NA()),ROWS($O$4:O3326))),"")</f>
        <v/>
      </c>
      <c r="P3326" t="str">
        <f>IF(O3326="","",IF(INDEX(TabPlayer2[Players],MATCH(P3325,TabPlayer2[Players],0)+1)="",$B$4,INDEX(TabPlayer2[Players],MATCH(P3325,TabPlayer2[Players],0)+1)))</f>
        <v/>
      </c>
      <c r="Q3326" t="str">
        <f t="shared" si="254"/>
        <v/>
      </c>
      <c r="R3326" t="str">
        <f>IF(TabResults[[#This Row],[Games-Periods-Players]]="","",1)</f>
        <v/>
      </c>
    </row>
    <row r="3327" spans="11:18" hidden="1" x14ac:dyDescent="0.25">
      <c r="K3327" t="str">
        <f>IF(ROW()-ROW($K$4)+1&gt;COUNTA($J$4:$J$5000)*COUNTA(TabPP[Players playing]),"",INDEX($J$4:$J$5000,INT((ROW()-ROW($K$4))/COUNTA(TabPP[Players playing])+1))&amp;"-"&amp;INDEX(TabPP[Players playing],MOD(ROW()-ROW($K$4),COUNTA(TabPP[Players playing]))+1))</f>
        <v>-P7-PP4</v>
      </c>
      <c r="L3327" t="str">
        <f t="shared" si="255"/>
        <v/>
      </c>
      <c r="M3327" t="str">
        <f t="shared" si="256"/>
        <v/>
      </c>
      <c r="N3327" t="str">
        <f t="shared" si="257"/>
        <v/>
      </c>
      <c r="O3327" t="str">
        <f t="array" ref="O3327">IFERROR(INDEX($L$4:$L$5000,_xlfn.AGGREGATE(15,6,IF($L$4:$L$5000&lt;&gt;"",ROW($L$4:$L$5000)-ROW($L$4)+1,NA()),ROWS($O$4:O3327))),"")</f>
        <v/>
      </c>
      <c r="P3327" t="str">
        <f>IF(O3327="","",IF(INDEX(TabPlayer2[Players],MATCH(P3326,TabPlayer2[Players],0)+1)="",$B$4,INDEX(TabPlayer2[Players],MATCH(P3326,TabPlayer2[Players],0)+1)))</f>
        <v/>
      </c>
      <c r="Q3327" t="str">
        <f t="shared" si="254"/>
        <v/>
      </c>
      <c r="R3327" t="str">
        <f>IF(TabResults[[#This Row],[Games-Periods-Players]]="","",1)</f>
        <v/>
      </c>
    </row>
    <row r="3328" spans="11:18" hidden="1" x14ac:dyDescent="0.25">
      <c r="K3328" t="str">
        <f>IF(ROW()-ROW($K$4)+1&gt;COUNTA($J$4:$J$5000)*COUNTA(TabPP[Players playing]),"",INDEX($J$4:$J$5000,INT((ROW()-ROW($K$4))/COUNTA(TabPP[Players playing])+1))&amp;"-"&amp;INDEX(TabPP[Players playing],MOD(ROW()-ROW($K$4),COUNTA(TabPP[Players playing]))+1))</f>
        <v>-P7-PP5</v>
      </c>
      <c r="L3328" t="str">
        <f t="shared" si="255"/>
        <v/>
      </c>
      <c r="M3328" t="str">
        <f t="shared" si="256"/>
        <v/>
      </c>
      <c r="N3328" t="str">
        <f t="shared" si="257"/>
        <v/>
      </c>
      <c r="O3328" t="str">
        <f t="array" ref="O3328">IFERROR(INDEX($L$4:$L$5000,_xlfn.AGGREGATE(15,6,IF($L$4:$L$5000&lt;&gt;"",ROW($L$4:$L$5000)-ROW($L$4)+1,NA()),ROWS($O$4:O3328))),"")</f>
        <v/>
      </c>
      <c r="P3328" t="str">
        <f>IF(O3328="","",IF(INDEX(TabPlayer2[Players],MATCH(P3327,TabPlayer2[Players],0)+1)="",$B$4,INDEX(TabPlayer2[Players],MATCH(P3327,TabPlayer2[Players],0)+1)))</f>
        <v/>
      </c>
      <c r="Q3328" t="str">
        <f t="shared" si="254"/>
        <v/>
      </c>
      <c r="R3328" t="str">
        <f>IF(TabResults[[#This Row],[Games-Periods-Players]]="","",1)</f>
        <v/>
      </c>
    </row>
    <row r="3329" spans="11:18" hidden="1" x14ac:dyDescent="0.25">
      <c r="K3329" t="str">
        <f>IF(ROW()-ROW($K$4)+1&gt;COUNTA($J$4:$J$5000)*COUNTA(TabPP[Players playing]),"",INDEX($J$4:$J$5000,INT((ROW()-ROW($K$4))/COUNTA(TabPP[Players playing])+1))&amp;"-"&amp;INDEX(TabPP[Players playing],MOD(ROW()-ROW($K$4),COUNTA(TabPP[Players playing]))+1))</f>
        <v>-P7-</v>
      </c>
      <c r="L3329" t="str">
        <f t="shared" si="255"/>
        <v/>
      </c>
      <c r="M3329" t="str">
        <f t="shared" si="256"/>
        <v/>
      </c>
      <c r="N3329" t="str">
        <f t="shared" si="257"/>
        <v/>
      </c>
      <c r="O3329" t="str">
        <f t="array" ref="O3329">IFERROR(INDEX($L$4:$L$5000,_xlfn.AGGREGATE(15,6,IF($L$4:$L$5000&lt;&gt;"",ROW($L$4:$L$5000)-ROW($L$4)+1,NA()),ROWS($O$4:O3329))),"")</f>
        <v/>
      </c>
      <c r="P3329" t="str">
        <f>IF(O3329="","",IF(INDEX(TabPlayer2[Players],MATCH(P3328,TabPlayer2[Players],0)+1)="",$B$4,INDEX(TabPlayer2[Players],MATCH(P3328,TabPlayer2[Players],0)+1)))</f>
        <v/>
      </c>
      <c r="Q3329" t="str">
        <f t="shared" si="254"/>
        <v/>
      </c>
      <c r="R3329" t="str">
        <f>IF(TabResults[[#This Row],[Games-Periods-Players]]="","",1)</f>
        <v/>
      </c>
    </row>
    <row r="3330" spans="11:18" hidden="1" x14ac:dyDescent="0.25">
      <c r="K3330" t="str">
        <f>IF(ROW()-ROW($K$4)+1&gt;COUNTA($J$4:$J$5000)*COUNTA(TabPP[Players playing]),"",INDEX($J$4:$J$5000,INT((ROW()-ROW($K$4))/COUNTA(TabPP[Players playing])+1))&amp;"-"&amp;INDEX(TabPP[Players playing],MOD(ROW()-ROW($K$4),COUNTA(TabPP[Players playing]))+1))</f>
        <v>-P7-</v>
      </c>
      <c r="L3330" t="str">
        <f t="shared" si="255"/>
        <v/>
      </c>
      <c r="M3330" t="str">
        <f t="shared" si="256"/>
        <v/>
      </c>
      <c r="N3330" t="str">
        <f t="shared" si="257"/>
        <v/>
      </c>
      <c r="O3330" t="str">
        <f t="array" ref="O3330">IFERROR(INDEX($L$4:$L$5000,_xlfn.AGGREGATE(15,6,IF($L$4:$L$5000&lt;&gt;"",ROW($L$4:$L$5000)-ROW($L$4)+1,NA()),ROWS($O$4:O3330))),"")</f>
        <v/>
      </c>
      <c r="P3330" t="str">
        <f>IF(O3330="","",IF(INDEX(TabPlayer2[Players],MATCH(P3329,TabPlayer2[Players],0)+1)="",$B$4,INDEX(TabPlayer2[Players],MATCH(P3329,TabPlayer2[Players],0)+1)))</f>
        <v/>
      </c>
      <c r="Q3330" t="str">
        <f t="shared" si="254"/>
        <v/>
      </c>
      <c r="R3330" t="str">
        <f>IF(TabResults[[#This Row],[Games-Periods-Players]]="","",1)</f>
        <v/>
      </c>
    </row>
    <row r="3331" spans="11:18" hidden="1" x14ac:dyDescent="0.25">
      <c r="K3331" t="str">
        <f>IF(ROW()-ROW($K$4)+1&gt;COUNTA($J$4:$J$5000)*COUNTA(TabPP[Players playing]),"",INDEX($J$4:$J$5000,INT((ROW()-ROW($K$4))/COUNTA(TabPP[Players playing])+1))&amp;"-"&amp;INDEX(TabPP[Players playing],MOD(ROW()-ROW($K$4),COUNTA(TabPP[Players playing]))+1))</f>
        <v>-P7-</v>
      </c>
      <c r="L3331" t="str">
        <f t="shared" si="255"/>
        <v/>
      </c>
      <c r="M3331" t="str">
        <f t="shared" si="256"/>
        <v/>
      </c>
      <c r="N3331" t="str">
        <f t="shared" si="257"/>
        <v/>
      </c>
      <c r="O3331" t="str">
        <f t="array" ref="O3331">IFERROR(INDEX($L$4:$L$5000,_xlfn.AGGREGATE(15,6,IF($L$4:$L$5000&lt;&gt;"",ROW($L$4:$L$5000)-ROW($L$4)+1,NA()),ROWS($O$4:O3331))),"")</f>
        <v/>
      </c>
      <c r="P3331" t="str">
        <f>IF(O3331="","",IF(INDEX(TabPlayer2[Players],MATCH(P3330,TabPlayer2[Players],0)+1)="",$B$4,INDEX(TabPlayer2[Players],MATCH(P3330,TabPlayer2[Players],0)+1)))</f>
        <v/>
      </c>
      <c r="Q3331" t="str">
        <f t="shared" si="254"/>
        <v/>
      </c>
      <c r="R3331" t="str">
        <f>IF(TabResults[[#This Row],[Games-Periods-Players]]="","",1)</f>
        <v/>
      </c>
    </row>
    <row r="3332" spans="11:18" hidden="1" x14ac:dyDescent="0.25">
      <c r="K3332" t="str">
        <f>IF(ROW()-ROW($K$4)+1&gt;COUNTA($J$4:$J$5000)*COUNTA(TabPP[Players playing]),"",INDEX($J$4:$J$5000,INT((ROW()-ROW($K$4))/COUNTA(TabPP[Players playing])+1))&amp;"-"&amp;INDEX(TabPP[Players playing],MOD(ROW()-ROW($K$4),COUNTA(TabPP[Players playing]))+1))</f>
        <v>-P7-</v>
      </c>
      <c r="L3332" t="str">
        <f t="shared" si="255"/>
        <v/>
      </c>
      <c r="M3332" t="str">
        <f t="shared" si="256"/>
        <v/>
      </c>
      <c r="N3332" t="str">
        <f t="shared" si="257"/>
        <v/>
      </c>
      <c r="O3332" t="str">
        <f t="array" ref="O3332">IFERROR(INDEX($L$4:$L$5000,_xlfn.AGGREGATE(15,6,IF($L$4:$L$5000&lt;&gt;"",ROW($L$4:$L$5000)-ROW($L$4)+1,NA()),ROWS($O$4:O3332))),"")</f>
        <v/>
      </c>
      <c r="P3332" t="str">
        <f>IF(O3332="","",IF(INDEX(TabPlayer2[Players],MATCH(P3331,TabPlayer2[Players],0)+1)="",$B$4,INDEX(TabPlayer2[Players],MATCH(P3331,TabPlayer2[Players],0)+1)))</f>
        <v/>
      </c>
      <c r="Q3332" t="str">
        <f t="shared" ref="Q3332:Q3395" si="258">IF(O3332="","",M3332&amp;"-"&amp;N3332&amp;"-"&amp;P3332)</f>
        <v/>
      </c>
      <c r="R3332" t="str">
        <f>IF(TabResults[[#This Row],[Games-Periods-Players]]="","",1)</f>
        <v/>
      </c>
    </row>
    <row r="3333" spans="11:18" hidden="1" x14ac:dyDescent="0.25">
      <c r="K3333" t="str">
        <f>IF(ROW()-ROW($K$4)+1&gt;COUNTA($J$4:$J$5000)*COUNTA(TabPP[Players playing]),"",INDEX($J$4:$J$5000,INT((ROW()-ROW($K$4))/COUNTA(TabPP[Players playing])+1))&amp;"-"&amp;INDEX(TabPP[Players playing],MOD(ROW()-ROW($K$4),COUNTA(TabPP[Players playing]))+1))</f>
        <v>-P7-</v>
      </c>
      <c r="L3333" t="str">
        <f t="shared" ref="L3333:L3396" si="259">IF(LEN(K3333)&gt;=9,K3333,"")</f>
        <v/>
      </c>
      <c r="M3333" t="str">
        <f t="shared" ref="M3333:M3396" si="260">TRIM(LEFT(SUBSTITUTE(O3333,"-",REPT(" ",LEN(O3333))),LEN(O3333)))</f>
        <v/>
      </c>
      <c r="N3333" t="str">
        <f t="shared" ref="N3333:N3396" si="261">TRIM(MID(SUBSTITUTE(O3333,"-",REPT(" ",LEN(O3333))),(2-1)*LEN(O3333)+1,LEN(O3333)))</f>
        <v/>
      </c>
      <c r="O3333" t="str">
        <f t="array" ref="O3333">IFERROR(INDEX($L$4:$L$5000,_xlfn.AGGREGATE(15,6,IF($L$4:$L$5000&lt;&gt;"",ROW($L$4:$L$5000)-ROW($L$4)+1,NA()),ROWS($O$4:O3333))),"")</f>
        <v/>
      </c>
      <c r="P3333" t="str">
        <f>IF(O3333="","",IF(INDEX(TabPlayer2[Players],MATCH(P3332,TabPlayer2[Players],0)+1)="",$B$4,INDEX(TabPlayer2[Players],MATCH(P3332,TabPlayer2[Players],0)+1)))</f>
        <v/>
      </c>
      <c r="Q3333" t="str">
        <f t="shared" si="258"/>
        <v/>
      </c>
      <c r="R3333" t="str">
        <f>IF(TabResults[[#This Row],[Games-Periods-Players]]="","",1)</f>
        <v/>
      </c>
    </row>
    <row r="3334" spans="11:18" hidden="1" x14ac:dyDescent="0.25">
      <c r="K3334" t="str">
        <f>IF(ROW()-ROW($K$4)+1&gt;COUNTA($J$4:$J$5000)*COUNTA(TabPP[Players playing]),"",INDEX($J$4:$J$5000,INT((ROW()-ROW($K$4))/COUNTA(TabPP[Players playing])+1))&amp;"-"&amp;INDEX(TabPP[Players playing],MOD(ROW()-ROW($K$4),COUNTA(TabPP[Players playing]))+1))</f>
        <v>-P7-</v>
      </c>
      <c r="L3334" t="str">
        <f t="shared" si="259"/>
        <v/>
      </c>
      <c r="M3334" t="str">
        <f t="shared" si="260"/>
        <v/>
      </c>
      <c r="N3334" t="str">
        <f t="shared" si="261"/>
        <v/>
      </c>
      <c r="O3334" t="str">
        <f t="array" ref="O3334">IFERROR(INDEX($L$4:$L$5000,_xlfn.AGGREGATE(15,6,IF($L$4:$L$5000&lt;&gt;"",ROW($L$4:$L$5000)-ROW($L$4)+1,NA()),ROWS($O$4:O3334))),"")</f>
        <v/>
      </c>
      <c r="P3334" t="str">
        <f>IF(O3334="","",IF(INDEX(TabPlayer2[Players],MATCH(P3333,TabPlayer2[Players],0)+1)="",$B$4,INDEX(TabPlayer2[Players],MATCH(P3333,TabPlayer2[Players],0)+1)))</f>
        <v/>
      </c>
      <c r="Q3334" t="str">
        <f t="shared" si="258"/>
        <v/>
      </c>
      <c r="R3334" t="str">
        <f>IF(TabResults[[#This Row],[Games-Periods-Players]]="","",1)</f>
        <v/>
      </c>
    </row>
    <row r="3335" spans="11:18" hidden="1" x14ac:dyDescent="0.25">
      <c r="K3335" t="str">
        <f>IF(ROW()-ROW($K$4)+1&gt;COUNTA($J$4:$J$5000)*COUNTA(TabPP[Players playing]),"",INDEX($J$4:$J$5000,INT((ROW()-ROW($K$4))/COUNTA(TabPP[Players playing])+1))&amp;"-"&amp;INDEX(TabPP[Players playing],MOD(ROW()-ROW($K$4),COUNTA(TabPP[Players playing]))+1))</f>
        <v>-P7-</v>
      </c>
      <c r="L3335" t="str">
        <f t="shared" si="259"/>
        <v/>
      </c>
      <c r="M3335" t="str">
        <f t="shared" si="260"/>
        <v/>
      </c>
      <c r="N3335" t="str">
        <f t="shared" si="261"/>
        <v/>
      </c>
      <c r="O3335" t="str">
        <f t="array" ref="O3335">IFERROR(INDEX($L$4:$L$5000,_xlfn.AGGREGATE(15,6,IF($L$4:$L$5000&lt;&gt;"",ROW($L$4:$L$5000)-ROW($L$4)+1,NA()),ROWS($O$4:O3335))),"")</f>
        <v/>
      </c>
      <c r="P3335" t="str">
        <f>IF(O3335="","",IF(INDEX(TabPlayer2[Players],MATCH(P3334,TabPlayer2[Players],0)+1)="",$B$4,INDEX(TabPlayer2[Players],MATCH(P3334,TabPlayer2[Players],0)+1)))</f>
        <v/>
      </c>
      <c r="Q3335" t="str">
        <f t="shared" si="258"/>
        <v/>
      </c>
      <c r="R3335" t="str">
        <f>IF(TabResults[[#This Row],[Games-Periods-Players]]="","",1)</f>
        <v/>
      </c>
    </row>
    <row r="3336" spans="11:18" hidden="1" x14ac:dyDescent="0.25">
      <c r="K3336" t="str">
        <f>IF(ROW()-ROW($K$4)+1&gt;COUNTA($J$4:$J$5000)*COUNTA(TabPP[Players playing]),"",INDEX($J$4:$J$5000,INT((ROW()-ROW($K$4))/COUNTA(TabPP[Players playing])+1))&amp;"-"&amp;INDEX(TabPP[Players playing],MOD(ROW()-ROW($K$4),COUNTA(TabPP[Players playing]))+1))</f>
        <v>-P7-</v>
      </c>
      <c r="L3336" t="str">
        <f t="shared" si="259"/>
        <v/>
      </c>
      <c r="M3336" t="str">
        <f t="shared" si="260"/>
        <v/>
      </c>
      <c r="N3336" t="str">
        <f t="shared" si="261"/>
        <v/>
      </c>
      <c r="O3336" t="str">
        <f t="array" ref="O3336">IFERROR(INDEX($L$4:$L$5000,_xlfn.AGGREGATE(15,6,IF($L$4:$L$5000&lt;&gt;"",ROW($L$4:$L$5000)-ROW($L$4)+1,NA()),ROWS($O$4:O3336))),"")</f>
        <v/>
      </c>
      <c r="P3336" t="str">
        <f>IF(O3336="","",IF(INDEX(TabPlayer2[Players],MATCH(P3335,TabPlayer2[Players],0)+1)="",$B$4,INDEX(TabPlayer2[Players],MATCH(P3335,TabPlayer2[Players],0)+1)))</f>
        <v/>
      </c>
      <c r="Q3336" t="str">
        <f t="shared" si="258"/>
        <v/>
      </c>
      <c r="R3336" t="str">
        <f>IF(TabResults[[#This Row],[Games-Periods-Players]]="","",1)</f>
        <v/>
      </c>
    </row>
    <row r="3337" spans="11:18" hidden="1" x14ac:dyDescent="0.25">
      <c r="K3337" t="str">
        <f>IF(ROW()-ROW($K$4)+1&gt;COUNTA($J$4:$J$5000)*COUNTA(TabPP[Players playing]),"",INDEX($J$4:$J$5000,INT((ROW()-ROW($K$4))/COUNTA(TabPP[Players playing])+1))&amp;"-"&amp;INDEX(TabPP[Players playing],MOD(ROW()-ROW($K$4),COUNTA(TabPP[Players playing]))+1))</f>
        <v>-P7-</v>
      </c>
      <c r="L3337" t="str">
        <f t="shared" si="259"/>
        <v/>
      </c>
      <c r="M3337" t="str">
        <f t="shared" si="260"/>
        <v/>
      </c>
      <c r="N3337" t="str">
        <f t="shared" si="261"/>
        <v/>
      </c>
      <c r="O3337" t="str">
        <f t="array" ref="O3337">IFERROR(INDEX($L$4:$L$5000,_xlfn.AGGREGATE(15,6,IF($L$4:$L$5000&lt;&gt;"",ROW($L$4:$L$5000)-ROW($L$4)+1,NA()),ROWS($O$4:O3337))),"")</f>
        <v/>
      </c>
      <c r="P3337" t="str">
        <f>IF(O3337="","",IF(INDEX(TabPlayer2[Players],MATCH(P3336,TabPlayer2[Players],0)+1)="",$B$4,INDEX(TabPlayer2[Players],MATCH(P3336,TabPlayer2[Players],0)+1)))</f>
        <v/>
      </c>
      <c r="Q3337" t="str">
        <f t="shared" si="258"/>
        <v/>
      </c>
      <c r="R3337" t="str">
        <f>IF(TabResults[[#This Row],[Games-Periods-Players]]="","",1)</f>
        <v/>
      </c>
    </row>
    <row r="3338" spans="11:18" hidden="1" x14ac:dyDescent="0.25">
      <c r="K3338" t="str">
        <f>IF(ROW()-ROW($K$4)+1&gt;COUNTA($J$4:$J$5000)*COUNTA(TabPP[Players playing]),"",INDEX($J$4:$J$5000,INT((ROW()-ROW($K$4))/COUNTA(TabPP[Players playing])+1))&amp;"-"&amp;INDEX(TabPP[Players playing],MOD(ROW()-ROW($K$4),COUNTA(TabPP[Players playing]))+1))</f>
        <v>-P7-</v>
      </c>
      <c r="L3338" t="str">
        <f t="shared" si="259"/>
        <v/>
      </c>
      <c r="M3338" t="str">
        <f t="shared" si="260"/>
        <v/>
      </c>
      <c r="N3338" t="str">
        <f t="shared" si="261"/>
        <v/>
      </c>
      <c r="O3338" t="str">
        <f t="array" ref="O3338">IFERROR(INDEX($L$4:$L$5000,_xlfn.AGGREGATE(15,6,IF($L$4:$L$5000&lt;&gt;"",ROW($L$4:$L$5000)-ROW($L$4)+1,NA()),ROWS($O$4:O3338))),"")</f>
        <v/>
      </c>
      <c r="P3338" t="str">
        <f>IF(O3338="","",IF(INDEX(TabPlayer2[Players],MATCH(P3337,TabPlayer2[Players],0)+1)="",$B$4,INDEX(TabPlayer2[Players],MATCH(P3337,TabPlayer2[Players],0)+1)))</f>
        <v/>
      </c>
      <c r="Q3338" t="str">
        <f t="shared" si="258"/>
        <v/>
      </c>
      <c r="R3338" t="str">
        <f>IF(TabResults[[#This Row],[Games-Periods-Players]]="","",1)</f>
        <v/>
      </c>
    </row>
    <row r="3339" spans="11:18" hidden="1" x14ac:dyDescent="0.25">
      <c r="K3339" t="str">
        <f>IF(ROW()-ROW($K$4)+1&gt;COUNTA($J$4:$J$5000)*COUNTA(TabPP[Players playing]),"",INDEX($J$4:$J$5000,INT((ROW()-ROW($K$4))/COUNTA(TabPP[Players playing])+1))&amp;"-"&amp;INDEX(TabPP[Players playing],MOD(ROW()-ROW($K$4),COUNTA(TabPP[Players playing]))+1))</f>
        <v>-P7-</v>
      </c>
      <c r="L3339" t="str">
        <f t="shared" si="259"/>
        <v/>
      </c>
      <c r="M3339" t="str">
        <f t="shared" si="260"/>
        <v/>
      </c>
      <c r="N3339" t="str">
        <f t="shared" si="261"/>
        <v/>
      </c>
      <c r="O3339" t="str">
        <f t="array" ref="O3339">IFERROR(INDEX($L$4:$L$5000,_xlfn.AGGREGATE(15,6,IF($L$4:$L$5000&lt;&gt;"",ROW($L$4:$L$5000)-ROW($L$4)+1,NA()),ROWS($O$4:O3339))),"")</f>
        <v/>
      </c>
      <c r="P3339" t="str">
        <f>IF(O3339="","",IF(INDEX(TabPlayer2[Players],MATCH(P3338,TabPlayer2[Players],0)+1)="",$B$4,INDEX(TabPlayer2[Players],MATCH(P3338,TabPlayer2[Players],0)+1)))</f>
        <v/>
      </c>
      <c r="Q3339" t="str">
        <f t="shared" si="258"/>
        <v/>
      </c>
      <c r="R3339" t="str">
        <f>IF(TabResults[[#This Row],[Games-Periods-Players]]="","",1)</f>
        <v/>
      </c>
    </row>
    <row r="3340" spans="11:18" hidden="1" x14ac:dyDescent="0.25">
      <c r="K3340" t="str">
        <f>IF(ROW()-ROW($K$4)+1&gt;COUNTA($J$4:$J$5000)*COUNTA(TabPP[Players playing]),"",INDEX($J$4:$J$5000,INT((ROW()-ROW($K$4))/COUNTA(TabPP[Players playing])+1))&amp;"-"&amp;INDEX(TabPP[Players playing],MOD(ROW()-ROW($K$4),COUNTA(TabPP[Players playing]))+1))</f>
        <v>-P7-</v>
      </c>
      <c r="L3340" t="str">
        <f t="shared" si="259"/>
        <v/>
      </c>
      <c r="M3340" t="str">
        <f t="shared" si="260"/>
        <v/>
      </c>
      <c r="N3340" t="str">
        <f t="shared" si="261"/>
        <v/>
      </c>
      <c r="O3340" t="str">
        <f t="array" ref="O3340">IFERROR(INDEX($L$4:$L$5000,_xlfn.AGGREGATE(15,6,IF($L$4:$L$5000&lt;&gt;"",ROW($L$4:$L$5000)-ROW($L$4)+1,NA()),ROWS($O$4:O3340))),"")</f>
        <v/>
      </c>
      <c r="P3340" t="str">
        <f>IF(O3340="","",IF(INDEX(TabPlayer2[Players],MATCH(P3339,TabPlayer2[Players],0)+1)="",$B$4,INDEX(TabPlayer2[Players],MATCH(P3339,TabPlayer2[Players],0)+1)))</f>
        <v/>
      </c>
      <c r="Q3340" t="str">
        <f t="shared" si="258"/>
        <v/>
      </c>
      <c r="R3340" t="str">
        <f>IF(TabResults[[#This Row],[Games-Periods-Players]]="","",1)</f>
        <v/>
      </c>
    </row>
    <row r="3341" spans="11:18" hidden="1" x14ac:dyDescent="0.25">
      <c r="K3341" t="str">
        <f>IF(ROW()-ROW($K$4)+1&gt;COUNTA($J$4:$J$5000)*COUNTA(TabPP[Players playing]),"",INDEX($J$4:$J$5000,INT((ROW()-ROW($K$4))/COUNTA(TabPP[Players playing])+1))&amp;"-"&amp;INDEX(TabPP[Players playing],MOD(ROW()-ROW($K$4),COUNTA(TabPP[Players playing]))+1))</f>
        <v>-P7-</v>
      </c>
      <c r="L3341" t="str">
        <f t="shared" si="259"/>
        <v/>
      </c>
      <c r="M3341" t="str">
        <f t="shared" si="260"/>
        <v/>
      </c>
      <c r="N3341" t="str">
        <f t="shared" si="261"/>
        <v/>
      </c>
      <c r="O3341" t="str">
        <f t="array" ref="O3341">IFERROR(INDEX($L$4:$L$5000,_xlfn.AGGREGATE(15,6,IF($L$4:$L$5000&lt;&gt;"",ROW($L$4:$L$5000)-ROW($L$4)+1,NA()),ROWS($O$4:O3341))),"")</f>
        <v/>
      </c>
      <c r="P3341" t="str">
        <f>IF(O3341="","",IF(INDEX(TabPlayer2[Players],MATCH(P3340,TabPlayer2[Players],0)+1)="",$B$4,INDEX(TabPlayer2[Players],MATCH(P3340,TabPlayer2[Players],0)+1)))</f>
        <v/>
      </c>
      <c r="Q3341" t="str">
        <f t="shared" si="258"/>
        <v/>
      </c>
      <c r="R3341" t="str">
        <f>IF(TabResults[[#This Row],[Games-Periods-Players]]="","",1)</f>
        <v/>
      </c>
    </row>
    <row r="3342" spans="11:18" hidden="1" x14ac:dyDescent="0.25">
      <c r="K3342" t="str">
        <f>IF(ROW()-ROW($K$4)+1&gt;COUNTA($J$4:$J$5000)*COUNTA(TabPP[Players playing]),"",INDEX($J$4:$J$5000,INT((ROW()-ROW($K$4))/COUNTA(TabPP[Players playing])+1))&amp;"-"&amp;INDEX(TabPP[Players playing],MOD(ROW()-ROW($K$4),COUNTA(TabPP[Players playing]))+1))</f>
        <v>-P7-</v>
      </c>
      <c r="L3342" t="str">
        <f t="shared" si="259"/>
        <v/>
      </c>
      <c r="M3342" t="str">
        <f t="shared" si="260"/>
        <v/>
      </c>
      <c r="N3342" t="str">
        <f t="shared" si="261"/>
        <v/>
      </c>
      <c r="O3342" t="str">
        <f t="array" ref="O3342">IFERROR(INDEX($L$4:$L$5000,_xlfn.AGGREGATE(15,6,IF($L$4:$L$5000&lt;&gt;"",ROW($L$4:$L$5000)-ROW($L$4)+1,NA()),ROWS($O$4:O3342))),"")</f>
        <v/>
      </c>
      <c r="P3342" t="str">
        <f>IF(O3342="","",IF(INDEX(TabPlayer2[Players],MATCH(P3341,TabPlayer2[Players],0)+1)="",$B$4,INDEX(TabPlayer2[Players],MATCH(P3341,TabPlayer2[Players],0)+1)))</f>
        <v/>
      </c>
      <c r="Q3342" t="str">
        <f t="shared" si="258"/>
        <v/>
      </c>
      <c r="R3342" t="str">
        <f>IF(TabResults[[#This Row],[Games-Periods-Players]]="","",1)</f>
        <v/>
      </c>
    </row>
    <row r="3343" spans="11:18" hidden="1" x14ac:dyDescent="0.25">
      <c r="K3343" t="str">
        <f>IF(ROW()-ROW($K$4)+1&gt;COUNTA($J$4:$J$5000)*COUNTA(TabPP[Players playing]),"",INDEX($J$4:$J$5000,INT((ROW()-ROW($K$4))/COUNTA(TabPP[Players playing])+1))&amp;"-"&amp;INDEX(TabPP[Players playing],MOD(ROW()-ROW($K$4),COUNTA(TabPP[Players playing]))+1))</f>
        <v>-P7-</v>
      </c>
      <c r="L3343" t="str">
        <f t="shared" si="259"/>
        <v/>
      </c>
      <c r="M3343" t="str">
        <f t="shared" si="260"/>
        <v/>
      </c>
      <c r="N3343" t="str">
        <f t="shared" si="261"/>
        <v/>
      </c>
      <c r="O3343" t="str">
        <f t="array" ref="O3343">IFERROR(INDEX($L$4:$L$5000,_xlfn.AGGREGATE(15,6,IF($L$4:$L$5000&lt;&gt;"",ROW($L$4:$L$5000)-ROW($L$4)+1,NA()),ROWS($O$4:O3343))),"")</f>
        <v/>
      </c>
      <c r="P3343" t="str">
        <f>IF(O3343="","",IF(INDEX(TabPlayer2[Players],MATCH(P3342,TabPlayer2[Players],0)+1)="",$B$4,INDEX(TabPlayer2[Players],MATCH(P3342,TabPlayer2[Players],0)+1)))</f>
        <v/>
      </c>
      <c r="Q3343" t="str">
        <f t="shared" si="258"/>
        <v/>
      </c>
      <c r="R3343" t="str">
        <f>IF(TabResults[[#This Row],[Games-Periods-Players]]="","",1)</f>
        <v/>
      </c>
    </row>
    <row r="3344" spans="11:18" hidden="1" x14ac:dyDescent="0.25">
      <c r="K3344" t="str">
        <f>IF(ROW()-ROW($K$4)+1&gt;COUNTA($J$4:$J$5000)*COUNTA(TabPP[Players playing]),"",INDEX($J$4:$J$5000,INT((ROW()-ROW($K$4))/COUNTA(TabPP[Players playing])+1))&amp;"-"&amp;INDEX(TabPP[Players playing],MOD(ROW()-ROW($K$4),COUNTA(TabPP[Players playing]))+1))</f>
        <v>-P8-PP1</v>
      </c>
      <c r="L3344" t="str">
        <f t="shared" si="259"/>
        <v/>
      </c>
      <c r="M3344" t="str">
        <f t="shared" si="260"/>
        <v/>
      </c>
      <c r="N3344" t="str">
        <f t="shared" si="261"/>
        <v/>
      </c>
      <c r="O3344" t="str">
        <f t="array" ref="O3344">IFERROR(INDEX($L$4:$L$5000,_xlfn.AGGREGATE(15,6,IF($L$4:$L$5000&lt;&gt;"",ROW($L$4:$L$5000)-ROW($L$4)+1,NA()),ROWS($O$4:O3344))),"")</f>
        <v/>
      </c>
      <c r="P3344" t="str">
        <f>IF(O3344="","",IF(INDEX(TabPlayer2[Players],MATCH(P3343,TabPlayer2[Players],0)+1)="",$B$4,INDEX(TabPlayer2[Players],MATCH(P3343,TabPlayer2[Players],0)+1)))</f>
        <v/>
      </c>
      <c r="Q3344" t="str">
        <f t="shared" si="258"/>
        <v/>
      </c>
      <c r="R3344" t="str">
        <f>IF(TabResults[[#This Row],[Games-Periods-Players]]="","",1)</f>
        <v/>
      </c>
    </row>
    <row r="3345" spans="11:18" hidden="1" x14ac:dyDescent="0.25">
      <c r="K3345" t="str">
        <f>IF(ROW()-ROW($K$4)+1&gt;COUNTA($J$4:$J$5000)*COUNTA(TabPP[Players playing]),"",INDEX($J$4:$J$5000,INT((ROW()-ROW($K$4))/COUNTA(TabPP[Players playing])+1))&amp;"-"&amp;INDEX(TabPP[Players playing],MOD(ROW()-ROW($K$4),COUNTA(TabPP[Players playing]))+1))</f>
        <v>-P8-PP2</v>
      </c>
      <c r="L3345" t="str">
        <f t="shared" si="259"/>
        <v/>
      </c>
      <c r="M3345" t="str">
        <f t="shared" si="260"/>
        <v/>
      </c>
      <c r="N3345" t="str">
        <f t="shared" si="261"/>
        <v/>
      </c>
      <c r="O3345" t="str">
        <f t="array" ref="O3345">IFERROR(INDEX($L$4:$L$5000,_xlfn.AGGREGATE(15,6,IF($L$4:$L$5000&lt;&gt;"",ROW($L$4:$L$5000)-ROW($L$4)+1,NA()),ROWS($O$4:O3345))),"")</f>
        <v/>
      </c>
      <c r="P3345" t="str">
        <f>IF(O3345="","",IF(INDEX(TabPlayer2[Players],MATCH(P3344,TabPlayer2[Players],0)+1)="",$B$4,INDEX(TabPlayer2[Players],MATCH(P3344,TabPlayer2[Players],0)+1)))</f>
        <v/>
      </c>
      <c r="Q3345" t="str">
        <f t="shared" si="258"/>
        <v/>
      </c>
      <c r="R3345" t="str">
        <f>IF(TabResults[[#This Row],[Games-Periods-Players]]="","",1)</f>
        <v/>
      </c>
    </row>
    <row r="3346" spans="11:18" hidden="1" x14ac:dyDescent="0.25">
      <c r="K3346" t="str">
        <f>IF(ROW()-ROW($K$4)+1&gt;COUNTA($J$4:$J$5000)*COUNTA(TabPP[Players playing]),"",INDEX($J$4:$J$5000,INT((ROW()-ROW($K$4))/COUNTA(TabPP[Players playing])+1))&amp;"-"&amp;INDEX(TabPP[Players playing],MOD(ROW()-ROW($K$4),COUNTA(TabPP[Players playing]))+1))</f>
        <v>-P8-PP3</v>
      </c>
      <c r="L3346" t="str">
        <f t="shared" si="259"/>
        <v/>
      </c>
      <c r="M3346" t="str">
        <f t="shared" si="260"/>
        <v/>
      </c>
      <c r="N3346" t="str">
        <f t="shared" si="261"/>
        <v/>
      </c>
      <c r="O3346" t="str">
        <f t="array" ref="O3346">IFERROR(INDEX($L$4:$L$5000,_xlfn.AGGREGATE(15,6,IF($L$4:$L$5000&lt;&gt;"",ROW($L$4:$L$5000)-ROW($L$4)+1,NA()),ROWS($O$4:O3346))),"")</f>
        <v/>
      </c>
      <c r="P3346" t="str">
        <f>IF(O3346="","",IF(INDEX(TabPlayer2[Players],MATCH(P3345,TabPlayer2[Players],0)+1)="",$B$4,INDEX(TabPlayer2[Players],MATCH(P3345,TabPlayer2[Players],0)+1)))</f>
        <v/>
      </c>
      <c r="Q3346" t="str">
        <f t="shared" si="258"/>
        <v/>
      </c>
      <c r="R3346" t="str">
        <f>IF(TabResults[[#This Row],[Games-Periods-Players]]="","",1)</f>
        <v/>
      </c>
    </row>
    <row r="3347" spans="11:18" hidden="1" x14ac:dyDescent="0.25">
      <c r="K3347" t="str">
        <f>IF(ROW()-ROW($K$4)+1&gt;COUNTA($J$4:$J$5000)*COUNTA(TabPP[Players playing]),"",INDEX($J$4:$J$5000,INT((ROW()-ROW($K$4))/COUNTA(TabPP[Players playing])+1))&amp;"-"&amp;INDEX(TabPP[Players playing],MOD(ROW()-ROW($K$4),COUNTA(TabPP[Players playing]))+1))</f>
        <v>-P8-PP4</v>
      </c>
      <c r="L3347" t="str">
        <f t="shared" si="259"/>
        <v/>
      </c>
      <c r="M3347" t="str">
        <f t="shared" si="260"/>
        <v/>
      </c>
      <c r="N3347" t="str">
        <f t="shared" si="261"/>
        <v/>
      </c>
      <c r="O3347" t="str">
        <f t="array" ref="O3347">IFERROR(INDEX($L$4:$L$5000,_xlfn.AGGREGATE(15,6,IF($L$4:$L$5000&lt;&gt;"",ROW($L$4:$L$5000)-ROW($L$4)+1,NA()),ROWS($O$4:O3347))),"")</f>
        <v/>
      </c>
      <c r="P3347" t="str">
        <f>IF(O3347="","",IF(INDEX(TabPlayer2[Players],MATCH(P3346,TabPlayer2[Players],0)+1)="",$B$4,INDEX(TabPlayer2[Players],MATCH(P3346,TabPlayer2[Players],0)+1)))</f>
        <v/>
      </c>
      <c r="Q3347" t="str">
        <f t="shared" si="258"/>
        <v/>
      </c>
      <c r="R3347" t="str">
        <f>IF(TabResults[[#This Row],[Games-Periods-Players]]="","",1)</f>
        <v/>
      </c>
    </row>
    <row r="3348" spans="11:18" hidden="1" x14ac:dyDescent="0.25">
      <c r="K3348" t="str">
        <f>IF(ROW()-ROW($K$4)+1&gt;COUNTA($J$4:$J$5000)*COUNTA(TabPP[Players playing]),"",INDEX($J$4:$J$5000,INT((ROW()-ROW($K$4))/COUNTA(TabPP[Players playing])+1))&amp;"-"&amp;INDEX(TabPP[Players playing],MOD(ROW()-ROW($K$4),COUNTA(TabPP[Players playing]))+1))</f>
        <v>-P8-PP5</v>
      </c>
      <c r="L3348" t="str">
        <f t="shared" si="259"/>
        <v/>
      </c>
      <c r="M3348" t="str">
        <f t="shared" si="260"/>
        <v/>
      </c>
      <c r="N3348" t="str">
        <f t="shared" si="261"/>
        <v/>
      </c>
      <c r="O3348" t="str">
        <f t="array" ref="O3348">IFERROR(INDEX($L$4:$L$5000,_xlfn.AGGREGATE(15,6,IF($L$4:$L$5000&lt;&gt;"",ROW($L$4:$L$5000)-ROW($L$4)+1,NA()),ROWS($O$4:O3348))),"")</f>
        <v/>
      </c>
      <c r="P3348" t="str">
        <f>IF(O3348="","",IF(INDEX(TabPlayer2[Players],MATCH(P3347,TabPlayer2[Players],0)+1)="",$B$4,INDEX(TabPlayer2[Players],MATCH(P3347,TabPlayer2[Players],0)+1)))</f>
        <v/>
      </c>
      <c r="Q3348" t="str">
        <f t="shared" si="258"/>
        <v/>
      </c>
      <c r="R3348" t="str">
        <f>IF(TabResults[[#This Row],[Games-Periods-Players]]="","",1)</f>
        <v/>
      </c>
    </row>
    <row r="3349" spans="11:18" hidden="1" x14ac:dyDescent="0.25">
      <c r="K3349" t="str">
        <f>IF(ROW()-ROW($K$4)+1&gt;COUNTA($J$4:$J$5000)*COUNTA(TabPP[Players playing]),"",INDEX($J$4:$J$5000,INT((ROW()-ROW($K$4))/COUNTA(TabPP[Players playing])+1))&amp;"-"&amp;INDEX(TabPP[Players playing],MOD(ROW()-ROW($K$4),COUNTA(TabPP[Players playing]))+1))</f>
        <v>-P8-</v>
      </c>
      <c r="L3349" t="str">
        <f t="shared" si="259"/>
        <v/>
      </c>
      <c r="M3349" t="str">
        <f t="shared" si="260"/>
        <v/>
      </c>
      <c r="N3349" t="str">
        <f t="shared" si="261"/>
        <v/>
      </c>
      <c r="O3349" t="str">
        <f t="array" ref="O3349">IFERROR(INDEX($L$4:$L$5000,_xlfn.AGGREGATE(15,6,IF($L$4:$L$5000&lt;&gt;"",ROW($L$4:$L$5000)-ROW($L$4)+1,NA()),ROWS($O$4:O3349))),"")</f>
        <v/>
      </c>
      <c r="P3349" t="str">
        <f>IF(O3349="","",IF(INDEX(TabPlayer2[Players],MATCH(P3348,TabPlayer2[Players],0)+1)="",$B$4,INDEX(TabPlayer2[Players],MATCH(P3348,TabPlayer2[Players],0)+1)))</f>
        <v/>
      </c>
      <c r="Q3349" t="str">
        <f t="shared" si="258"/>
        <v/>
      </c>
      <c r="R3349" t="str">
        <f>IF(TabResults[[#This Row],[Games-Periods-Players]]="","",1)</f>
        <v/>
      </c>
    </row>
    <row r="3350" spans="11:18" hidden="1" x14ac:dyDescent="0.25">
      <c r="K3350" t="str">
        <f>IF(ROW()-ROW($K$4)+1&gt;COUNTA($J$4:$J$5000)*COUNTA(TabPP[Players playing]),"",INDEX($J$4:$J$5000,INT((ROW()-ROW($K$4))/COUNTA(TabPP[Players playing])+1))&amp;"-"&amp;INDEX(TabPP[Players playing],MOD(ROW()-ROW($K$4),COUNTA(TabPP[Players playing]))+1))</f>
        <v>-P8-</v>
      </c>
      <c r="L3350" t="str">
        <f t="shared" si="259"/>
        <v/>
      </c>
      <c r="M3350" t="str">
        <f t="shared" si="260"/>
        <v/>
      </c>
      <c r="N3350" t="str">
        <f t="shared" si="261"/>
        <v/>
      </c>
      <c r="O3350" t="str">
        <f t="array" ref="O3350">IFERROR(INDEX($L$4:$L$5000,_xlfn.AGGREGATE(15,6,IF($L$4:$L$5000&lt;&gt;"",ROW($L$4:$L$5000)-ROW($L$4)+1,NA()),ROWS($O$4:O3350))),"")</f>
        <v/>
      </c>
      <c r="P3350" t="str">
        <f>IF(O3350="","",IF(INDEX(TabPlayer2[Players],MATCH(P3349,TabPlayer2[Players],0)+1)="",$B$4,INDEX(TabPlayer2[Players],MATCH(P3349,TabPlayer2[Players],0)+1)))</f>
        <v/>
      </c>
      <c r="Q3350" t="str">
        <f t="shared" si="258"/>
        <v/>
      </c>
      <c r="R3350" t="str">
        <f>IF(TabResults[[#This Row],[Games-Periods-Players]]="","",1)</f>
        <v/>
      </c>
    </row>
    <row r="3351" spans="11:18" hidden="1" x14ac:dyDescent="0.25">
      <c r="K3351" t="str">
        <f>IF(ROW()-ROW($K$4)+1&gt;COUNTA($J$4:$J$5000)*COUNTA(TabPP[Players playing]),"",INDEX($J$4:$J$5000,INT((ROW()-ROW($K$4))/COUNTA(TabPP[Players playing])+1))&amp;"-"&amp;INDEX(TabPP[Players playing],MOD(ROW()-ROW($K$4),COUNTA(TabPP[Players playing]))+1))</f>
        <v>-P8-</v>
      </c>
      <c r="L3351" t="str">
        <f t="shared" si="259"/>
        <v/>
      </c>
      <c r="M3351" t="str">
        <f t="shared" si="260"/>
        <v/>
      </c>
      <c r="N3351" t="str">
        <f t="shared" si="261"/>
        <v/>
      </c>
      <c r="O3351" t="str">
        <f t="array" ref="O3351">IFERROR(INDEX($L$4:$L$5000,_xlfn.AGGREGATE(15,6,IF($L$4:$L$5000&lt;&gt;"",ROW($L$4:$L$5000)-ROW($L$4)+1,NA()),ROWS($O$4:O3351))),"")</f>
        <v/>
      </c>
      <c r="P3351" t="str">
        <f>IF(O3351="","",IF(INDEX(TabPlayer2[Players],MATCH(P3350,TabPlayer2[Players],0)+1)="",$B$4,INDEX(TabPlayer2[Players],MATCH(P3350,TabPlayer2[Players],0)+1)))</f>
        <v/>
      </c>
      <c r="Q3351" t="str">
        <f t="shared" si="258"/>
        <v/>
      </c>
      <c r="R3351" t="str">
        <f>IF(TabResults[[#This Row],[Games-Periods-Players]]="","",1)</f>
        <v/>
      </c>
    </row>
    <row r="3352" spans="11:18" hidden="1" x14ac:dyDescent="0.25">
      <c r="K3352" t="str">
        <f>IF(ROW()-ROW($K$4)+1&gt;COUNTA($J$4:$J$5000)*COUNTA(TabPP[Players playing]),"",INDEX($J$4:$J$5000,INT((ROW()-ROW($K$4))/COUNTA(TabPP[Players playing])+1))&amp;"-"&amp;INDEX(TabPP[Players playing],MOD(ROW()-ROW($K$4),COUNTA(TabPP[Players playing]))+1))</f>
        <v>-P8-</v>
      </c>
      <c r="L3352" t="str">
        <f t="shared" si="259"/>
        <v/>
      </c>
      <c r="M3352" t="str">
        <f t="shared" si="260"/>
        <v/>
      </c>
      <c r="N3352" t="str">
        <f t="shared" si="261"/>
        <v/>
      </c>
      <c r="O3352" t="str">
        <f t="array" ref="O3352">IFERROR(INDEX($L$4:$L$5000,_xlfn.AGGREGATE(15,6,IF($L$4:$L$5000&lt;&gt;"",ROW($L$4:$L$5000)-ROW($L$4)+1,NA()),ROWS($O$4:O3352))),"")</f>
        <v/>
      </c>
      <c r="P3352" t="str">
        <f>IF(O3352="","",IF(INDEX(TabPlayer2[Players],MATCH(P3351,TabPlayer2[Players],0)+1)="",$B$4,INDEX(TabPlayer2[Players],MATCH(P3351,TabPlayer2[Players],0)+1)))</f>
        <v/>
      </c>
      <c r="Q3352" t="str">
        <f t="shared" si="258"/>
        <v/>
      </c>
      <c r="R3352" t="str">
        <f>IF(TabResults[[#This Row],[Games-Periods-Players]]="","",1)</f>
        <v/>
      </c>
    </row>
    <row r="3353" spans="11:18" hidden="1" x14ac:dyDescent="0.25">
      <c r="K3353" t="str">
        <f>IF(ROW()-ROW($K$4)+1&gt;COUNTA($J$4:$J$5000)*COUNTA(TabPP[Players playing]),"",INDEX($J$4:$J$5000,INT((ROW()-ROW($K$4))/COUNTA(TabPP[Players playing])+1))&amp;"-"&amp;INDEX(TabPP[Players playing],MOD(ROW()-ROW($K$4),COUNTA(TabPP[Players playing]))+1))</f>
        <v>-P8-</v>
      </c>
      <c r="L3353" t="str">
        <f t="shared" si="259"/>
        <v/>
      </c>
      <c r="M3353" t="str">
        <f t="shared" si="260"/>
        <v/>
      </c>
      <c r="N3353" t="str">
        <f t="shared" si="261"/>
        <v/>
      </c>
      <c r="O3353" t="str">
        <f t="array" ref="O3353">IFERROR(INDEX($L$4:$L$5000,_xlfn.AGGREGATE(15,6,IF($L$4:$L$5000&lt;&gt;"",ROW($L$4:$L$5000)-ROW($L$4)+1,NA()),ROWS($O$4:O3353))),"")</f>
        <v/>
      </c>
      <c r="P3353" t="str">
        <f>IF(O3353="","",IF(INDEX(TabPlayer2[Players],MATCH(P3352,TabPlayer2[Players],0)+1)="",$B$4,INDEX(TabPlayer2[Players],MATCH(P3352,TabPlayer2[Players],0)+1)))</f>
        <v/>
      </c>
      <c r="Q3353" t="str">
        <f t="shared" si="258"/>
        <v/>
      </c>
      <c r="R3353" t="str">
        <f>IF(TabResults[[#This Row],[Games-Periods-Players]]="","",1)</f>
        <v/>
      </c>
    </row>
    <row r="3354" spans="11:18" hidden="1" x14ac:dyDescent="0.25">
      <c r="K3354" t="str">
        <f>IF(ROW()-ROW($K$4)+1&gt;COUNTA($J$4:$J$5000)*COUNTA(TabPP[Players playing]),"",INDEX($J$4:$J$5000,INT((ROW()-ROW($K$4))/COUNTA(TabPP[Players playing])+1))&amp;"-"&amp;INDEX(TabPP[Players playing],MOD(ROW()-ROW($K$4),COUNTA(TabPP[Players playing]))+1))</f>
        <v>-P8-</v>
      </c>
      <c r="L3354" t="str">
        <f t="shared" si="259"/>
        <v/>
      </c>
      <c r="M3354" t="str">
        <f t="shared" si="260"/>
        <v/>
      </c>
      <c r="N3354" t="str">
        <f t="shared" si="261"/>
        <v/>
      </c>
      <c r="O3354" t="str">
        <f t="array" ref="O3354">IFERROR(INDEX($L$4:$L$5000,_xlfn.AGGREGATE(15,6,IF($L$4:$L$5000&lt;&gt;"",ROW($L$4:$L$5000)-ROW($L$4)+1,NA()),ROWS($O$4:O3354))),"")</f>
        <v/>
      </c>
      <c r="P3354" t="str">
        <f>IF(O3354="","",IF(INDEX(TabPlayer2[Players],MATCH(P3353,TabPlayer2[Players],0)+1)="",$B$4,INDEX(TabPlayer2[Players],MATCH(P3353,TabPlayer2[Players],0)+1)))</f>
        <v/>
      </c>
      <c r="Q3354" t="str">
        <f t="shared" si="258"/>
        <v/>
      </c>
      <c r="R3354" t="str">
        <f>IF(TabResults[[#This Row],[Games-Periods-Players]]="","",1)</f>
        <v/>
      </c>
    </row>
    <row r="3355" spans="11:18" hidden="1" x14ac:dyDescent="0.25">
      <c r="K3355" t="str">
        <f>IF(ROW()-ROW($K$4)+1&gt;COUNTA($J$4:$J$5000)*COUNTA(TabPP[Players playing]),"",INDEX($J$4:$J$5000,INT((ROW()-ROW($K$4))/COUNTA(TabPP[Players playing])+1))&amp;"-"&amp;INDEX(TabPP[Players playing],MOD(ROW()-ROW($K$4),COUNTA(TabPP[Players playing]))+1))</f>
        <v>-P8-</v>
      </c>
      <c r="L3355" t="str">
        <f t="shared" si="259"/>
        <v/>
      </c>
      <c r="M3355" t="str">
        <f t="shared" si="260"/>
        <v/>
      </c>
      <c r="N3355" t="str">
        <f t="shared" si="261"/>
        <v/>
      </c>
      <c r="O3355" t="str">
        <f t="array" ref="O3355">IFERROR(INDEX($L$4:$L$5000,_xlfn.AGGREGATE(15,6,IF($L$4:$L$5000&lt;&gt;"",ROW($L$4:$L$5000)-ROW($L$4)+1,NA()),ROWS($O$4:O3355))),"")</f>
        <v/>
      </c>
      <c r="P3355" t="str">
        <f>IF(O3355="","",IF(INDEX(TabPlayer2[Players],MATCH(P3354,TabPlayer2[Players],0)+1)="",$B$4,INDEX(TabPlayer2[Players],MATCH(P3354,TabPlayer2[Players],0)+1)))</f>
        <v/>
      </c>
      <c r="Q3355" t="str">
        <f t="shared" si="258"/>
        <v/>
      </c>
      <c r="R3355" t="str">
        <f>IF(TabResults[[#This Row],[Games-Periods-Players]]="","",1)</f>
        <v/>
      </c>
    </row>
    <row r="3356" spans="11:18" hidden="1" x14ac:dyDescent="0.25">
      <c r="K3356" t="str">
        <f>IF(ROW()-ROW($K$4)+1&gt;COUNTA($J$4:$J$5000)*COUNTA(TabPP[Players playing]),"",INDEX($J$4:$J$5000,INT((ROW()-ROW($K$4))/COUNTA(TabPP[Players playing])+1))&amp;"-"&amp;INDEX(TabPP[Players playing],MOD(ROW()-ROW($K$4),COUNTA(TabPP[Players playing]))+1))</f>
        <v>-P8-</v>
      </c>
      <c r="L3356" t="str">
        <f t="shared" si="259"/>
        <v/>
      </c>
      <c r="M3356" t="str">
        <f t="shared" si="260"/>
        <v/>
      </c>
      <c r="N3356" t="str">
        <f t="shared" si="261"/>
        <v/>
      </c>
      <c r="O3356" t="str">
        <f t="array" ref="O3356">IFERROR(INDEX($L$4:$L$5000,_xlfn.AGGREGATE(15,6,IF($L$4:$L$5000&lt;&gt;"",ROW($L$4:$L$5000)-ROW($L$4)+1,NA()),ROWS($O$4:O3356))),"")</f>
        <v/>
      </c>
      <c r="P3356" t="str">
        <f>IF(O3356="","",IF(INDEX(TabPlayer2[Players],MATCH(P3355,TabPlayer2[Players],0)+1)="",$B$4,INDEX(TabPlayer2[Players],MATCH(P3355,TabPlayer2[Players],0)+1)))</f>
        <v/>
      </c>
      <c r="Q3356" t="str">
        <f t="shared" si="258"/>
        <v/>
      </c>
      <c r="R3356" t="str">
        <f>IF(TabResults[[#This Row],[Games-Periods-Players]]="","",1)</f>
        <v/>
      </c>
    </row>
    <row r="3357" spans="11:18" hidden="1" x14ac:dyDescent="0.25">
      <c r="K3357" t="str">
        <f>IF(ROW()-ROW($K$4)+1&gt;COUNTA($J$4:$J$5000)*COUNTA(TabPP[Players playing]),"",INDEX($J$4:$J$5000,INT((ROW()-ROW($K$4))/COUNTA(TabPP[Players playing])+1))&amp;"-"&amp;INDEX(TabPP[Players playing],MOD(ROW()-ROW($K$4),COUNTA(TabPP[Players playing]))+1))</f>
        <v>-P8-</v>
      </c>
      <c r="L3357" t="str">
        <f t="shared" si="259"/>
        <v/>
      </c>
      <c r="M3357" t="str">
        <f t="shared" si="260"/>
        <v/>
      </c>
      <c r="N3357" t="str">
        <f t="shared" si="261"/>
        <v/>
      </c>
      <c r="O3357" t="str">
        <f t="array" ref="O3357">IFERROR(INDEX($L$4:$L$5000,_xlfn.AGGREGATE(15,6,IF($L$4:$L$5000&lt;&gt;"",ROW($L$4:$L$5000)-ROW($L$4)+1,NA()),ROWS($O$4:O3357))),"")</f>
        <v/>
      </c>
      <c r="P3357" t="str">
        <f>IF(O3357="","",IF(INDEX(TabPlayer2[Players],MATCH(P3356,TabPlayer2[Players],0)+1)="",$B$4,INDEX(TabPlayer2[Players],MATCH(P3356,TabPlayer2[Players],0)+1)))</f>
        <v/>
      </c>
      <c r="Q3357" t="str">
        <f t="shared" si="258"/>
        <v/>
      </c>
      <c r="R3357" t="str">
        <f>IF(TabResults[[#This Row],[Games-Periods-Players]]="","",1)</f>
        <v/>
      </c>
    </row>
    <row r="3358" spans="11:18" hidden="1" x14ac:dyDescent="0.25">
      <c r="K3358" t="str">
        <f>IF(ROW()-ROW($K$4)+1&gt;COUNTA($J$4:$J$5000)*COUNTA(TabPP[Players playing]),"",INDEX($J$4:$J$5000,INT((ROW()-ROW($K$4))/COUNTA(TabPP[Players playing])+1))&amp;"-"&amp;INDEX(TabPP[Players playing],MOD(ROW()-ROW($K$4),COUNTA(TabPP[Players playing]))+1))</f>
        <v>-P8-</v>
      </c>
      <c r="L3358" t="str">
        <f t="shared" si="259"/>
        <v/>
      </c>
      <c r="M3358" t="str">
        <f t="shared" si="260"/>
        <v/>
      </c>
      <c r="N3358" t="str">
        <f t="shared" si="261"/>
        <v/>
      </c>
      <c r="O3358" t="str">
        <f t="array" ref="O3358">IFERROR(INDEX($L$4:$L$5000,_xlfn.AGGREGATE(15,6,IF($L$4:$L$5000&lt;&gt;"",ROW($L$4:$L$5000)-ROW($L$4)+1,NA()),ROWS($O$4:O3358))),"")</f>
        <v/>
      </c>
      <c r="P3358" t="str">
        <f>IF(O3358="","",IF(INDEX(TabPlayer2[Players],MATCH(P3357,TabPlayer2[Players],0)+1)="",$B$4,INDEX(TabPlayer2[Players],MATCH(P3357,TabPlayer2[Players],0)+1)))</f>
        <v/>
      </c>
      <c r="Q3358" t="str">
        <f t="shared" si="258"/>
        <v/>
      </c>
      <c r="R3358" t="str">
        <f>IF(TabResults[[#This Row],[Games-Periods-Players]]="","",1)</f>
        <v/>
      </c>
    </row>
    <row r="3359" spans="11:18" hidden="1" x14ac:dyDescent="0.25">
      <c r="K3359" t="str">
        <f>IF(ROW()-ROW($K$4)+1&gt;COUNTA($J$4:$J$5000)*COUNTA(TabPP[Players playing]),"",INDEX($J$4:$J$5000,INT((ROW()-ROW($K$4))/COUNTA(TabPP[Players playing])+1))&amp;"-"&amp;INDEX(TabPP[Players playing],MOD(ROW()-ROW($K$4),COUNTA(TabPP[Players playing]))+1))</f>
        <v>-P8-</v>
      </c>
      <c r="L3359" t="str">
        <f t="shared" si="259"/>
        <v/>
      </c>
      <c r="M3359" t="str">
        <f t="shared" si="260"/>
        <v/>
      </c>
      <c r="N3359" t="str">
        <f t="shared" si="261"/>
        <v/>
      </c>
      <c r="O3359" t="str">
        <f t="array" ref="O3359">IFERROR(INDEX($L$4:$L$5000,_xlfn.AGGREGATE(15,6,IF($L$4:$L$5000&lt;&gt;"",ROW($L$4:$L$5000)-ROW($L$4)+1,NA()),ROWS($O$4:O3359))),"")</f>
        <v/>
      </c>
      <c r="P3359" t="str">
        <f>IF(O3359="","",IF(INDEX(TabPlayer2[Players],MATCH(P3358,TabPlayer2[Players],0)+1)="",$B$4,INDEX(TabPlayer2[Players],MATCH(P3358,TabPlayer2[Players],0)+1)))</f>
        <v/>
      </c>
      <c r="Q3359" t="str">
        <f t="shared" si="258"/>
        <v/>
      </c>
      <c r="R3359" t="str">
        <f>IF(TabResults[[#This Row],[Games-Periods-Players]]="","",1)</f>
        <v/>
      </c>
    </row>
    <row r="3360" spans="11:18" hidden="1" x14ac:dyDescent="0.25">
      <c r="K3360" t="str">
        <f>IF(ROW()-ROW($K$4)+1&gt;COUNTA($J$4:$J$5000)*COUNTA(TabPP[Players playing]),"",INDEX($J$4:$J$5000,INT((ROW()-ROW($K$4))/COUNTA(TabPP[Players playing])+1))&amp;"-"&amp;INDEX(TabPP[Players playing],MOD(ROW()-ROW($K$4),COUNTA(TabPP[Players playing]))+1))</f>
        <v>-P8-</v>
      </c>
      <c r="L3360" t="str">
        <f t="shared" si="259"/>
        <v/>
      </c>
      <c r="M3360" t="str">
        <f t="shared" si="260"/>
        <v/>
      </c>
      <c r="N3360" t="str">
        <f t="shared" si="261"/>
        <v/>
      </c>
      <c r="O3360" t="str">
        <f t="array" ref="O3360">IFERROR(INDEX($L$4:$L$5000,_xlfn.AGGREGATE(15,6,IF($L$4:$L$5000&lt;&gt;"",ROW($L$4:$L$5000)-ROW($L$4)+1,NA()),ROWS($O$4:O3360))),"")</f>
        <v/>
      </c>
      <c r="P3360" t="str">
        <f>IF(O3360="","",IF(INDEX(TabPlayer2[Players],MATCH(P3359,TabPlayer2[Players],0)+1)="",$B$4,INDEX(TabPlayer2[Players],MATCH(P3359,TabPlayer2[Players],0)+1)))</f>
        <v/>
      </c>
      <c r="Q3360" t="str">
        <f t="shared" si="258"/>
        <v/>
      </c>
      <c r="R3360" t="str">
        <f>IF(TabResults[[#This Row],[Games-Periods-Players]]="","",1)</f>
        <v/>
      </c>
    </row>
    <row r="3361" spans="11:18" hidden="1" x14ac:dyDescent="0.25">
      <c r="K3361" t="str">
        <f>IF(ROW()-ROW($K$4)+1&gt;COUNTA($J$4:$J$5000)*COUNTA(TabPP[Players playing]),"",INDEX($J$4:$J$5000,INT((ROW()-ROW($K$4))/COUNTA(TabPP[Players playing])+1))&amp;"-"&amp;INDEX(TabPP[Players playing],MOD(ROW()-ROW($K$4),COUNTA(TabPP[Players playing]))+1))</f>
        <v>-P8-</v>
      </c>
      <c r="L3361" t="str">
        <f t="shared" si="259"/>
        <v/>
      </c>
      <c r="M3361" t="str">
        <f t="shared" si="260"/>
        <v/>
      </c>
      <c r="N3361" t="str">
        <f t="shared" si="261"/>
        <v/>
      </c>
      <c r="O3361" t="str">
        <f t="array" ref="O3361">IFERROR(INDEX($L$4:$L$5000,_xlfn.AGGREGATE(15,6,IF($L$4:$L$5000&lt;&gt;"",ROW($L$4:$L$5000)-ROW($L$4)+1,NA()),ROWS($O$4:O3361))),"")</f>
        <v/>
      </c>
      <c r="P3361" t="str">
        <f>IF(O3361="","",IF(INDEX(TabPlayer2[Players],MATCH(P3360,TabPlayer2[Players],0)+1)="",$B$4,INDEX(TabPlayer2[Players],MATCH(P3360,TabPlayer2[Players],0)+1)))</f>
        <v/>
      </c>
      <c r="Q3361" t="str">
        <f t="shared" si="258"/>
        <v/>
      </c>
      <c r="R3361" t="str">
        <f>IF(TabResults[[#This Row],[Games-Periods-Players]]="","",1)</f>
        <v/>
      </c>
    </row>
    <row r="3362" spans="11:18" hidden="1" x14ac:dyDescent="0.25">
      <c r="K3362" t="str">
        <f>IF(ROW()-ROW($K$4)+1&gt;COUNTA($J$4:$J$5000)*COUNTA(TabPP[Players playing]),"",INDEX($J$4:$J$5000,INT((ROW()-ROW($K$4))/COUNTA(TabPP[Players playing])+1))&amp;"-"&amp;INDEX(TabPP[Players playing],MOD(ROW()-ROW($K$4),COUNTA(TabPP[Players playing]))+1))</f>
        <v>-P8-</v>
      </c>
      <c r="L3362" t="str">
        <f t="shared" si="259"/>
        <v/>
      </c>
      <c r="M3362" t="str">
        <f t="shared" si="260"/>
        <v/>
      </c>
      <c r="N3362" t="str">
        <f t="shared" si="261"/>
        <v/>
      </c>
      <c r="O3362" t="str">
        <f t="array" ref="O3362">IFERROR(INDEX($L$4:$L$5000,_xlfn.AGGREGATE(15,6,IF($L$4:$L$5000&lt;&gt;"",ROW($L$4:$L$5000)-ROW($L$4)+1,NA()),ROWS($O$4:O3362))),"")</f>
        <v/>
      </c>
      <c r="P3362" t="str">
        <f>IF(O3362="","",IF(INDEX(TabPlayer2[Players],MATCH(P3361,TabPlayer2[Players],0)+1)="",$B$4,INDEX(TabPlayer2[Players],MATCH(P3361,TabPlayer2[Players],0)+1)))</f>
        <v/>
      </c>
      <c r="Q3362" t="str">
        <f t="shared" si="258"/>
        <v/>
      </c>
      <c r="R3362" t="str">
        <f>IF(TabResults[[#This Row],[Games-Periods-Players]]="","",1)</f>
        <v/>
      </c>
    </row>
    <row r="3363" spans="11:18" hidden="1" x14ac:dyDescent="0.25">
      <c r="K3363" t="str">
        <f>IF(ROW()-ROW($K$4)+1&gt;COUNTA($J$4:$J$5000)*COUNTA(TabPP[Players playing]),"",INDEX($J$4:$J$5000,INT((ROW()-ROW($K$4))/COUNTA(TabPP[Players playing])+1))&amp;"-"&amp;INDEX(TabPP[Players playing],MOD(ROW()-ROW($K$4),COUNTA(TabPP[Players playing]))+1))</f>
        <v>-P8-</v>
      </c>
      <c r="L3363" t="str">
        <f t="shared" si="259"/>
        <v/>
      </c>
      <c r="M3363" t="str">
        <f t="shared" si="260"/>
        <v/>
      </c>
      <c r="N3363" t="str">
        <f t="shared" si="261"/>
        <v/>
      </c>
      <c r="O3363" t="str">
        <f t="array" ref="O3363">IFERROR(INDEX($L$4:$L$5000,_xlfn.AGGREGATE(15,6,IF($L$4:$L$5000&lt;&gt;"",ROW($L$4:$L$5000)-ROW($L$4)+1,NA()),ROWS($O$4:O3363))),"")</f>
        <v/>
      </c>
      <c r="P3363" t="str">
        <f>IF(O3363="","",IF(INDEX(TabPlayer2[Players],MATCH(P3362,TabPlayer2[Players],0)+1)="",$B$4,INDEX(TabPlayer2[Players],MATCH(P3362,TabPlayer2[Players],0)+1)))</f>
        <v/>
      </c>
      <c r="Q3363" t="str">
        <f t="shared" si="258"/>
        <v/>
      </c>
      <c r="R3363" t="str">
        <f>IF(TabResults[[#This Row],[Games-Periods-Players]]="","",1)</f>
        <v/>
      </c>
    </row>
    <row r="3364" spans="11:18" hidden="1" x14ac:dyDescent="0.25">
      <c r="K3364" t="str">
        <f>IF(ROW()-ROW($K$4)+1&gt;COUNTA($J$4:$J$5000)*COUNTA(TabPP[Players playing]),"",INDEX($J$4:$J$5000,INT((ROW()-ROW($K$4))/COUNTA(TabPP[Players playing])+1))&amp;"-"&amp;INDEX(TabPP[Players playing],MOD(ROW()-ROW($K$4),COUNTA(TabPP[Players playing]))+1))</f>
        <v>-P9-PP1</v>
      </c>
      <c r="L3364" t="str">
        <f t="shared" si="259"/>
        <v/>
      </c>
      <c r="M3364" t="str">
        <f t="shared" si="260"/>
        <v/>
      </c>
      <c r="N3364" t="str">
        <f t="shared" si="261"/>
        <v/>
      </c>
      <c r="O3364" t="str">
        <f t="array" ref="O3364">IFERROR(INDEX($L$4:$L$5000,_xlfn.AGGREGATE(15,6,IF($L$4:$L$5000&lt;&gt;"",ROW($L$4:$L$5000)-ROW($L$4)+1,NA()),ROWS($O$4:O3364))),"")</f>
        <v/>
      </c>
      <c r="P3364" t="str">
        <f>IF(O3364="","",IF(INDEX(TabPlayer2[Players],MATCH(P3363,TabPlayer2[Players],0)+1)="",$B$4,INDEX(TabPlayer2[Players],MATCH(P3363,TabPlayer2[Players],0)+1)))</f>
        <v/>
      </c>
      <c r="Q3364" t="str">
        <f t="shared" si="258"/>
        <v/>
      </c>
      <c r="R3364" t="str">
        <f>IF(TabResults[[#This Row],[Games-Periods-Players]]="","",1)</f>
        <v/>
      </c>
    </row>
    <row r="3365" spans="11:18" hidden="1" x14ac:dyDescent="0.25">
      <c r="K3365" t="str">
        <f>IF(ROW()-ROW($K$4)+1&gt;COUNTA($J$4:$J$5000)*COUNTA(TabPP[Players playing]),"",INDEX($J$4:$J$5000,INT((ROW()-ROW($K$4))/COUNTA(TabPP[Players playing])+1))&amp;"-"&amp;INDEX(TabPP[Players playing],MOD(ROW()-ROW($K$4),COUNTA(TabPP[Players playing]))+1))</f>
        <v>-P9-PP2</v>
      </c>
      <c r="L3365" t="str">
        <f t="shared" si="259"/>
        <v/>
      </c>
      <c r="M3365" t="str">
        <f t="shared" si="260"/>
        <v/>
      </c>
      <c r="N3365" t="str">
        <f t="shared" si="261"/>
        <v/>
      </c>
      <c r="O3365" t="str">
        <f t="array" ref="O3365">IFERROR(INDEX($L$4:$L$5000,_xlfn.AGGREGATE(15,6,IF($L$4:$L$5000&lt;&gt;"",ROW($L$4:$L$5000)-ROW($L$4)+1,NA()),ROWS($O$4:O3365))),"")</f>
        <v/>
      </c>
      <c r="P3365" t="str">
        <f>IF(O3365="","",IF(INDEX(TabPlayer2[Players],MATCH(P3364,TabPlayer2[Players],0)+1)="",$B$4,INDEX(TabPlayer2[Players],MATCH(P3364,TabPlayer2[Players],0)+1)))</f>
        <v/>
      </c>
      <c r="Q3365" t="str">
        <f t="shared" si="258"/>
        <v/>
      </c>
      <c r="R3365" t="str">
        <f>IF(TabResults[[#This Row],[Games-Periods-Players]]="","",1)</f>
        <v/>
      </c>
    </row>
    <row r="3366" spans="11:18" hidden="1" x14ac:dyDescent="0.25">
      <c r="K3366" t="str">
        <f>IF(ROW()-ROW($K$4)+1&gt;COUNTA($J$4:$J$5000)*COUNTA(TabPP[Players playing]),"",INDEX($J$4:$J$5000,INT((ROW()-ROW($K$4))/COUNTA(TabPP[Players playing])+1))&amp;"-"&amp;INDEX(TabPP[Players playing],MOD(ROW()-ROW($K$4),COUNTA(TabPP[Players playing]))+1))</f>
        <v>-P9-PP3</v>
      </c>
      <c r="L3366" t="str">
        <f t="shared" si="259"/>
        <v/>
      </c>
      <c r="M3366" t="str">
        <f t="shared" si="260"/>
        <v/>
      </c>
      <c r="N3366" t="str">
        <f t="shared" si="261"/>
        <v/>
      </c>
      <c r="O3366" t="str">
        <f t="array" ref="O3366">IFERROR(INDEX($L$4:$L$5000,_xlfn.AGGREGATE(15,6,IF($L$4:$L$5000&lt;&gt;"",ROW($L$4:$L$5000)-ROW($L$4)+1,NA()),ROWS($O$4:O3366))),"")</f>
        <v/>
      </c>
      <c r="P3366" t="str">
        <f>IF(O3366="","",IF(INDEX(TabPlayer2[Players],MATCH(P3365,TabPlayer2[Players],0)+1)="",$B$4,INDEX(TabPlayer2[Players],MATCH(P3365,TabPlayer2[Players],0)+1)))</f>
        <v/>
      </c>
      <c r="Q3366" t="str">
        <f t="shared" si="258"/>
        <v/>
      </c>
      <c r="R3366" t="str">
        <f>IF(TabResults[[#This Row],[Games-Periods-Players]]="","",1)</f>
        <v/>
      </c>
    </row>
    <row r="3367" spans="11:18" hidden="1" x14ac:dyDescent="0.25">
      <c r="K3367" t="str">
        <f>IF(ROW()-ROW($K$4)+1&gt;COUNTA($J$4:$J$5000)*COUNTA(TabPP[Players playing]),"",INDEX($J$4:$J$5000,INT((ROW()-ROW($K$4))/COUNTA(TabPP[Players playing])+1))&amp;"-"&amp;INDEX(TabPP[Players playing],MOD(ROW()-ROW($K$4),COUNTA(TabPP[Players playing]))+1))</f>
        <v>-P9-PP4</v>
      </c>
      <c r="L3367" t="str">
        <f t="shared" si="259"/>
        <v/>
      </c>
      <c r="M3367" t="str">
        <f t="shared" si="260"/>
        <v/>
      </c>
      <c r="N3367" t="str">
        <f t="shared" si="261"/>
        <v/>
      </c>
      <c r="O3367" t="str">
        <f t="array" ref="O3367">IFERROR(INDEX($L$4:$L$5000,_xlfn.AGGREGATE(15,6,IF($L$4:$L$5000&lt;&gt;"",ROW($L$4:$L$5000)-ROW($L$4)+1,NA()),ROWS($O$4:O3367))),"")</f>
        <v/>
      </c>
      <c r="P3367" t="str">
        <f>IF(O3367="","",IF(INDEX(TabPlayer2[Players],MATCH(P3366,TabPlayer2[Players],0)+1)="",$B$4,INDEX(TabPlayer2[Players],MATCH(P3366,TabPlayer2[Players],0)+1)))</f>
        <v/>
      </c>
      <c r="Q3367" t="str">
        <f t="shared" si="258"/>
        <v/>
      </c>
      <c r="R3367" t="str">
        <f>IF(TabResults[[#This Row],[Games-Periods-Players]]="","",1)</f>
        <v/>
      </c>
    </row>
    <row r="3368" spans="11:18" hidden="1" x14ac:dyDescent="0.25">
      <c r="K3368" t="str">
        <f>IF(ROW()-ROW($K$4)+1&gt;COUNTA($J$4:$J$5000)*COUNTA(TabPP[Players playing]),"",INDEX($J$4:$J$5000,INT((ROW()-ROW($K$4))/COUNTA(TabPP[Players playing])+1))&amp;"-"&amp;INDEX(TabPP[Players playing],MOD(ROW()-ROW($K$4),COUNTA(TabPP[Players playing]))+1))</f>
        <v>-P9-PP5</v>
      </c>
      <c r="L3368" t="str">
        <f t="shared" si="259"/>
        <v/>
      </c>
      <c r="M3368" t="str">
        <f t="shared" si="260"/>
        <v/>
      </c>
      <c r="N3368" t="str">
        <f t="shared" si="261"/>
        <v/>
      </c>
      <c r="O3368" t="str">
        <f t="array" ref="O3368">IFERROR(INDEX($L$4:$L$5000,_xlfn.AGGREGATE(15,6,IF($L$4:$L$5000&lt;&gt;"",ROW($L$4:$L$5000)-ROW($L$4)+1,NA()),ROWS($O$4:O3368))),"")</f>
        <v/>
      </c>
      <c r="P3368" t="str">
        <f>IF(O3368="","",IF(INDEX(TabPlayer2[Players],MATCH(P3367,TabPlayer2[Players],0)+1)="",$B$4,INDEX(TabPlayer2[Players],MATCH(P3367,TabPlayer2[Players],0)+1)))</f>
        <v/>
      </c>
      <c r="Q3368" t="str">
        <f t="shared" si="258"/>
        <v/>
      </c>
      <c r="R3368" t="str">
        <f>IF(TabResults[[#This Row],[Games-Periods-Players]]="","",1)</f>
        <v/>
      </c>
    </row>
    <row r="3369" spans="11:18" hidden="1" x14ac:dyDescent="0.25">
      <c r="K3369" t="str">
        <f>IF(ROW()-ROW($K$4)+1&gt;COUNTA($J$4:$J$5000)*COUNTA(TabPP[Players playing]),"",INDEX($J$4:$J$5000,INT((ROW()-ROW($K$4))/COUNTA(TabPP[Players playing])+1))&amp;"-"&amp;INDEX(TabPP[Players playing],MOD(ROW()-ROW($K$4),COUNTA(TabPP[Players playing]))+1))</f>
        <v>-P9-</v>
      </c>
      <c r="L3369" t="str">
        <f t="shared" si="259"/>
        <v/>
      </c>
      <c r="M3369" t="str">
        <f t="shared" si="260"/>
        <v/>
      </c>
      <c r="N3369" t="str">
        <f t="shared" si="261"/>
        <v/>
      </c>
      <c r="O3369" t="str">
        <f t="array" ref="O3369">IFERROR(INDEX($L$4:$L$5000,_xlfn.AGGREGATE(15,6,IF($L$4:$L$5000&lt;&gt;"",ROW($L$4:$L$5000)-ROW($L$4)+1,NA()),ROWS($O$4:O3369))),"")</f>
        <v/>
      </c>
      <c r="P3369" t="str">
        <f>IF(O3369="","",IF(INDEX(TabPlayer2[Players],MATCH(P3368,TabPlayer2[Players],0)+1)="",$B$4,INDEX(TabPlayer2[Players],MATCH(P3368,TabPlayer2[Players],0)+1)))</f>
        <v/>
      </c>
      <c r="Q3369" t="str">
        <f t="shared" si="258"/>
        <v/>
      </c>
      <c r="R3369" t="str">
        <f>IF(TabResults[[#This Row],[Games-Periods-Players]]="","",1)</f>
        <v/>
      </c>
    </row>
    <row r="3370" spans="11:18" hidden="1" x14ac:dyDescent="0.25">
      <c r="K3370" t="str">
        <f>IF(ROW()-ROW($K$4)+1&gt;COUNTA($J$4:$J$5000)*COUNTA(TabPP[Players playing]),"",INDEX($J$4:$J$5000,INT((ROW()-ROW($K$4))/COUNTA(TabPP[Players playing])+1))&amp;"-"&amp;INDEX(TabPP[Players playing],MOD(ROW()-ROW($K$4),COUNTA(TabPP[Players playing]))+1))</f>
        <v>-P9-</v>
      </c>
      <c r="L3370" t="str">
        <f t="shared" si="259"/>
        <v/>
      </c>
      <c r="M3370" t="str">
        <f t="shared" si="260"/>
        <v/>
      </c>
      <c r="N3370" t="str">
        <f t="shared" si="261"/>
        <v/>
      </c>
      <c r="O3370" t="str">
        <f t="array" ref="O3370">IFERROR(INDEX($L$4:$L$5000,_xlfn.AGGREGATE(15,6,IF($L$4:$L$5000&lt;&gt;"",ROW($L$4:$L$5000)-ROW($L$4)+1,NA()),ROWS($O$4:O3370))),"")</f>
        <v/>
      </c>
      <c r="P3370" t="str">
        <f>IF(O3370="","",IF(INDEX(TabPlayer2[Players],MATCH(P3369,TabPlayer2[Players],0)+1)="",$B$4,INDEX(TabPlayer2[Players],MATCH(P3369,TabPlayer2[Players],0)+1)))</f>
        <v/>
      </c>
      <c r="Q3370" t="str">
        <f t="shared" si="258"/>
        <v/>
      </c>
      <c r="R3370" t="str">
        <f>IF(TabResults[[#This Row],[Games-Periods-Players]]="","",1)</f>
        <v/>
      </c>
    </row>
    <row r="3371" spans="11:18" hidden="1" x14ac:dyDescent="0.25">
      <c r="K3371" t="str">
        <f>IF(ROW()-ROW($K$4)+1&gt;COUNTA($J$4:$J$5000)*COUNTA(TabPP[Players playing]),"",INDEX($J$4:$J$5000,INT((ROW()-ROW($K$4))/COUNTA(TabPP[Players playing])+1))&amp;"-"&amp;INDEX(TabPP[Players playing],MOD(ROW()-ROW($K$4),COUNTA(TabPP[Players playing]))+1))</f>
        <v>-P9-</v>
      </c>
      <c r="L3371" t="str">
        <f t="shared" si="259"/>
        <v/>
      </c>
      <c r="M3371" t="str">
        <f t="shared" si="260"/>
        <v/>
      </c>
      <c r="N3371" t="str">
        <f t="shared" si="261"/>
        <v/>
      </c>
      <c r="O3371" t="str">
        <f t="array" ref="O3371">IFERROR(INDEX($L$4:$L$5000,_xlfn.AGGREGATE(15,6,IF($L$4:$L$5000&lt;&gt;"",ROW($L$4:$L$5000)-ROW($L$4)+1,NA()),ROWS($O$4:O3371))),"")</f>
        <v/>
      </c>
      <c r="P3371" t="str">
        <f>IF(O3371="","",IF(INDEX(TabPlayer2[Players],MATCH(P3370,TabPlayer2[Players],0)+1)="",$B$4,INDEX(TabPlayer2[Players],MATCH(P3370,TabPlayer2[Players],0)+1)))</f>
        <v/>
      </c>
      <c r="Q3371" t="str">
        <f t="shared" si="258"/>
        <v/>
      </c>
      <c r="R3371" t="str">
        <f>IF(TabResults[[#This Row],[Games-Periods-Players]]="","",1)</f>
        <v/>
      </c>
    </row>
    <row r="3372" spans="11:18" hidden="1" x14ac:dyDescent="0.25">
      <c r="K3372" t="str">
        <f>IF(ROW()-ROW($K$4)+1&gt;COUNTA($J$4:$J$5000)*COUNTA(TabPP[Players playing]),"",INDEX($J$4:$J$5000,INT((ROW()-ROW($K$4))/COUNTA(TabPP[Players playing])+1))&amp;"-"&amp;INDEX(TabPP[Players playing],MOD(ROW()-ROW($K$4),COUNTA(TabPP[Players playing]))+1))</f>
        <v>-P9-</v>
      </c>
      <c r="L3372" t="str">
        <f t="shared" si="259"/>
        <v/>
      </c>
      <c r="M3372" t="str">
        <f t="shared" si="260"/>
        <v/>
      </c>
      <c r="N3372" t="str">
        <f t="shared" si="261"/>
        <v/>
      </c>
      <c r="O3372" t="str">
        <f t="array" ref="O3372">IFERROR(INDEX($L$4:$L$5000,_xlfn.AGGREGATE(15,6,IF($L$4:$L$5000&lt;&gt;"",ROW($L$4:$L$5000)-ROW($L$4)+1,NA()),ROWS($O$4:O3372))),"")</f>
        <v/>
      </c>
      <c r="P3372" t="str">
        <f>IF(O3372="","",IF(INDEX(TabPlayer2[Players],MATCH(P3371,TabPlayer2[Players],0)+1)="",$B$4,INDEX(TabPlayer2[Players],MATCH(P3371,TabPlayer2[Players],0)+1)))</f>
        <v/>
      </c>
      <c r="Q3372" t="str">
        <f t="shared" si="258"/>
        <v/>
      </c>
      <c r="R3372" t="str">
        <f>IF(TabResults[[#This Row],[Games-Periods-Players]]="","",1)</f>
        <v/>
      </c>
    </row>
    <row r="3373" spans="11:18" hidden="1" x14ac:dyDescent="0.25">
      <c r="K3373" t="str">
        <f>IF(ROW()-ROW($K$4)+1&gt;COUNTA($J$4:$J$5000)*COUNTA(TabPP[Players playing]),"",INDEX($J$4:$J$5000,INT((ROW()-ROW($K$4))/COUNTA(TabPP[Players playing])+1))&amp;"-"&amp;INDEX(TabPP[Players playing],MOD(ROW()-ROW($K$4),COUNTA(TabPP[Players playing]))+1))</f>
        <v>-P9-</v>
      </c>
      <c r="L3373" t="str">
        <f t="shared" si="259"/>
        <v/>
      </c>
      <c r="M3373" t="str">
        <f t="shared" si="260"/>
        <v/>
      </c>
      <c r="N3373" t="str">
        <f t="shared" si="261"/>
        <v/>
      </c>
      <c r="O3373" t="str">
        <f t="array" ref="O3373">IFERROR(INDEX($L$4:$L$5000,_xlfn.AGGREGATE(15,6,IF($L$4:$L$5000&lt;&gt;"",ROW($L$4:$L$5000)-ROW($L$4)+1,NA()),ROWS($O$4:O3373))),"")</f>
        <v/>
      </c>
      <c r="P3373" t="str">
        <f>IF(O3373="","",IF(INDEX(TabPlayer2[Players],MATCH(P3372,TabPlayer2[Players],0)+1)="",$B$4,INDEX(TabPlayer2[Players],MATCH(P3372,TabPlayer2[Players],0)+1)))</f>
        <v/>
      </c>
      <c r="Q3373" t="str">
        <f t="shared" si="258"/>
        <v/>
      </c>
      <c r="R3373" t="str">
        <f>IF(TabResults[[#This Row],[Games-Periods-Players]]="","",1)</f>
        <v/>
      </c>
    </row>
    <row r="3374" spans="11:18" hidden="1" x14ac:dyDescent="0.25">
      <c r="K3374" t="str">
        <f>IF(ROW()-ROW($K$4)+1&gt;COUNTA($J$4:$J$5000)*COUNTA(TabPP[Players playing]),"",INDEX($J$4:$J$5000,INT((ROW()-ROW($K$4))/COUNTA(TabPP[Players playing])+1))&amp;"-"&amp;INDEX(TabPP[Players playing],MOD(ROW()-ROW($K$4),COUNTA(TabPP[Players playing]))+1))</f>
        <v>-P9-</v>
      </c>
      <c r="L3374" t="str">
        <f t="shared" si="259"/>
        <v/>
      </c>
      <c r="M3374" t="str">
        <f t="shared" si="260"/>
        <v/>
      </c>
      <c r="N3374" t="str">
        <f t="shared" si="261"/>
        <v/>
      </c>
      <c r="O3374" t="str">
        <f t="array" ref="O3374">IFERROR(INDEX($L$4:$L$5000,_xlfn.AGGREGATE(15,6,IF($L$4:$L$5000&lt;&gt;"",ROW($L$4:$L$5000)-ROW($L$4)+1,NA()),ROWS($O$4:O3374))),"")</f>
        <v/>
      </c>
      <c r="P3374" t="str">
        <f>IF(O3374="","",IF(INDEX(TabPlayer2[Players],MATCH(P3373,TabPlayer2[Players],0)+1)="",$B$4,INDEX(TabPlayer2[Players],MATCH(P3373,TabPlayer2[Players],0)+1)))</f>
        <v/>
      </c>
      <c r="Q3374" t="str">
        <f t="shared" si="258"/>
        <v/>
      </c>
      <c r="R3374" t="str">
        <f>IF(TabResults[[#This Row],[Games-Periods-Players]]="","",1)</f>
        <v/>
      </c>
    </row>
    <row r="3375" spans="11:18" hidden="1" x14ac:dyDescent="0.25">
      <c r="K3375" t="str">
        <f>IF(ROW()-ROW($K$4)+1&gt;COUNTA($J$4:$J$5000)*COUNTA(TabPP[Players playing]),"",INDEX($J$4:$J$5000,INT((ROW()-ROW($K$4))/COUNTA(TabPP[Players playing])+1))&amp;"-"&amp;INDEX(TabPP[Players playing],MOD(ROW()-ROW($K$4),COUNTA(TabPP[Players playing]))+1))</f>
        <v>-P9-</v>
      </c>
      <c r="L3375" t="str">
        <f t="shared" si="259"/>
        <v/>
      </c>
      <c r="M3375" t="str">
        <f t="shared" si="260"/>
        <v/>
      </c>
      <c r="N3375" t="str">
        <f t="shared" si="261"/>
        <v/>
      </c>
      <c r="O3375" t="str">
        <f t="array" ref="O3375">IFERROR(INDEX($L$4:$L$5000,_xlfn.AGGREGATE(15,6,IF($L$4:$L$5000&lt;&gt;"",ROW($L$4:$L$5000)-ROW($L$4)+1,NA()),ROWS($O$4:O3375))),"")</f>
        <v/>
      </c>
      <c r="P3375" t="str">
        <f>IF(O3375="","",IF(INDEX(TabPlayer2[Players],MATCH(P3374,TabPlayer2[Players],0)+1)="",$B$4,INDEX(TabPlayer2[Players],MATCH(P3374,TabPlayer2[Players],0)+1)))</f>
        <v/>
      </c>
      <c r="Q3375" t="str">
        <f t="shared" si="258"/>
        <v/>
      </c>
      <c r="R3375" t="str">
        <f>IF(TabResults[[#This Row],[Games-Periods-Players]]="","",1)</f>
        <v/>
      </c>
    </row>
    <row r="3376" spans="11:18" hidden="1" x14ac:dyDescent="0.25">
      <c r="K3376" t="str">
        <f>IF(ROW()-ROW($K$4)+1&gt;COUNTA($J$4:$J$5000)*COUNTA(TabPP[Players playing]),"",INDEX($J$4:$J$5000,INT((ROW()-ROW($K$4))/COUNTA(TabPP[Players playing])+1))&amp;"-"&amp;INDEX(TabPP[Players playing],MOD(ROW()-ROW($K$4),COUNTA(TabPP[Players playing]))+1))</f>
        <v>-P9-</v>
      </c>
      <c r="L3376" t="str">
        <f t="shared" si="259"/>
        <v/>
      </c>
      <c r="M3376" t="str">
        <f t="shared" si="260"/>
        <v/>
      </c>
      <c r="N3376" t="str">
        <f t="shared" si="261"/>
        <v/>
      </c>
      <c r="O3376" t="str">
        <f t="array" ref="O3376">IFERROR(INDEX($L$4:$L$5000,_xlfn.AGGREGATE(15,6,IF($L$4:$L$5000&lt;&gt;"",ROW($L$4:$L$5000)-ROW($L$4)+1,NA()),ROWS($O$4:O3376))),"")</f>
        <v/>
      </c>
      <c r="P3376" t="str">
        <f>IF(O3376="","",IF(INDEX(TabPlayer2[Players],MATCH(P3375,TabPlayer2[Players],0)+1)="",$B$4,INDEX(TabPlayer2[Players],MATCH(P3375,TabPlayer2[Players],0)+1)))</f>
        <v/>
      </c>
      <c r="Q3376" t="str">
        <f t="shared" si="258"/>
        <v/>
      </c>
      <c r="R3376" t="str">
        <f>IF(TabResults[[#This Row],[Games-Periods-Players]]="","",1)</f>
        <v/>
      </c>
    </row>
    <row r="3377" spans="11:18" hidden="1" x14ac:dyDescent="0.25">
      <c r="K3377" t="str">
        <f>IF(ROW()-ROW($K$4)+1&gt;COUNTA($J$4:$J$5000)*COUNTA(TabPP[Players playing]),"",INDEX($J$4:$J$5000,INT((ROW()-ROW($K$4))/COUNTA(TabPP[Players playing])+1))&amp;"-"&amp;INDEX(TabPP[Players playing],MOD(ROW()-ROW($K$4),COUNTA(TabPP[Players playing]))+1))</f>
        <v>-P9-</v>
      </c>
      <c r="L3377" t="str">
        <f t="shared" si="259"/>
        <v/>
      </c>
      <c r="M3377" t="str">
        <f t="shared" si="260"/>
        <v/>
      </c>
      <c r="N3377" t="str">
        <f t="shared" si="261"/>
        <v/>
      </c>
      <c r="O3377" t="str">
        <f t="array" ref="O3377">IFERROR(INDEX($L$4:$L$5000,_xlfn.AGGREGATE(15,6,IF($L$4:$L$5000&lt;&gt;"",ROW($L$4:$L$5000)-ROW($L$4)+1,NA()),ROWS($O$4:O3377))),"")</f>
        <v/>
      </c>
      <c r="P3377" t="str">
        <f>IF(O3377="","",IF(INDEX(TabPlayer2[Players],MATCH(P3376,TabPlayer2[Players],0)+1)="",$B$4,INDEX(TabPlayer2[Players],MATCH(P3376,TabPlayer2[Players],0)+1)))</f>
        <v/>
      </c>
      <c r="Q3377" t="str">
        <f t="shared" si="258"/>
        <v/>
      </c>
      <c r="R3377" t="str">
        <f>IF(TabResults[[#This Row],[Games-Periods-Players]]="","",1)</f>
        <v/>
      </c>
    </row>
    <row r="3378" spans="11:18" hidden="1" x14ac:dyDescent="0.25">
      <c r="K3378" t="str">
        <f>IF(ROW()-ROW($K$4)+1&gt;COUNTA($J$4:$J$5000)*COUNTA(TabPP[Players playing]),"",INDEX($J$4:$J$5000,INT((ROW()-ROW($K$4))/COUNTA(TabPP[Players playing])+1))&amp;"-"&amp;INDEX(TabPP[Players playing],MOD(ROW()-ROW($K$4),COUNTA(TabPP[Players playing]))+1))</f>
        <v>-P9-</v>
      </c>
      <c r="L3378" t="str">
        <f t="shared" si="259"/>
        <v/>
      </c>
      <c r="M3378" t="str">
        <f t="shared" si="260"/>
        <v/>
      </c>
      <c r="N3378" t="str">
        <f t="shared" si="261"/>
        <v/>
      </c>
      <c r="O3378" t="str">
        <f t="array" ref="O3378">IFERROR(INDEX($L$4:$L$5000,_xlfn.AGGREGATE(15,6,IF($L$4:$L$5000&lt;&gt;"",ROW($L$4:$L$5000)-ROW($L$4)+1,NA()),ROWS($O$4:O3378))),"")</f>
        <v/>
      </c>
      <c r="P3378" t="str">
        <f>IF(O3378="","",IF(INDEX(TabPlayer2[Players],MATCH(P3377,TabPlayer2[Players],0)+1)="",$B$4,INDEX(TabPlayer2[Players],MATCH(P3377,TabPlayer2[Players],0)+1)))</f>
        <v/>
      </c>
      <c r="Q3378" t="str">
        <f t="shared" si="258"/>
        <v/>
      </c>
      <c r="R3378" t="str">
        <f>IF(TabResults[[#This Row],[Games-Periods-Players]]="","",1)</f>
        <v/>
      </c>
    </row>
    <row r="3379" spans="11:18" hidden="1" x14ac:dyDescent="0.25">
      <c r="K3379" t="str">
        <f>IF(ROW()-ROW($K$4)+1&gt;COUNTA($J$4:$J$5000)*COUNTA(TabPP[Players playing]),"",INDEX($J$4:$J$5000,INT((ROW()-ROW($K$4))/COUNTA(TabPP[Players playing])+1))&amp;"-"&amp;INDEX(TabPP[Players playing],MOD(ROW()-ROW($K$4),COUNTA(TabPP[Players playing]))+1))</f>
        <v>-P9-</v>
      </c>
      <c r="L3379" t="str">
        <f t="shared" si="259"/>
        <v/>
      </c>
      <c r="M3379" t="str">
        <f t="shared" si="260"/>
        <v/>
      </c>
      <c r="N3379" t="str">
        <f t="shared" si="261"/>
        <v/>
      </c>
      <c r="O3379" t="str">
        <f t="array" ref="O3379">IFERROR(INDEX($L$4:$L$5000,_xlfn.AGGREGATE(15,6,IF($L$4:$L$5000&lt;&gt;"",ROW($L$4:$L$5000)-ROW($L$4)+1,NA()),ROWS($O$4:O3379))),"")</f>
        <v/>
      </c>
      <c r="P3379" t="str">
        <f>IF(O3379="","",IF(INDEX(TabPlayer2[Players],MATCH(P3378,TabPlayer2[Players],0)+1)="",$B$4,INDEX(TabPlayer2[Players],MATCH(P3378,TabPlayer2[Players],0)+1)))</f>
        <v/>
      </c>
      <c r="Q3379" t="str">
        <f t="shared" si="258"/>
        <v/>
      </c>
      <c r="R3379" t="str">
        <f>IF(TabResults[[#This Row],[Games-Periods-Players]]="","",1)</f>
        <v/>
      </c>
    </row>
    <row r="3380" spans="11:18" hidden="1" x14ac:dyDescent="0.25">
      <c r="K3380" t="str">
        <f>IF(ROW()-ROW($K$4)+1&gt;COUNTA($J$4:$J$5000)*COUNTA(TabPP[Players playing]),"",INDEX($J$4:$J$5000,INT((ROW()-ROW($K$4))/COUNTA(TabPP[Players playing])+1))&amp;"-"&amp;INDEX(TabPP[Players playing],MOD(ROW()-ROW($K$4),COUNTA(TabPP[Players playing]))+1))</f>
        <v>-P9-</v>
      </c>
      <c r="L3380" t="str">
        <f t="shared" si="259"/>
        <v/>
      </c>
      <c r="M3380" t="str">
        <f t="shared" si="260"/>
        <v/>
      </c>
      <c r="N3380" t="str">
        <f t="shared" si="261"/>
        <v/>
      </c>
      <c r="O3380" t="str">
        <f t="array" ref="O3380">IFERROR(INDEX($L$4:$L$5000,_xlfn.AGGREGATE(15,6,IF($L$4:$L$5000&lt;&gt;"",ROW($L$4:$L$5000)-ROW($L$4)+1,NA()),ROWS($O$4:O3380))),"")</f>
        <v/>
      </c>
      <c r="P3380" t="str">
        <f>IF(O3380="","",IF(INDEX(TabPlayer2[Players],MATCH(P3379,TabPlayer2[Players],0)+1)="",$B$4,INDEX(TabPlayer2[Players],MATCH(P3379,TabPlayer2[Players],0)+1)))</f>
        <v/>
      </c>
      <c r="Q3380" t="str">
        <f t="shared" si="258"/>
        <v/>
      </c>
      <c r="R3380" t="str">
        <f>IF(TabResults[[#This Row],[Games-Periods-Players]]="","",1)</f>
        <v/>
      </c>
    </row>
    <row r="3381" spans="11:18" hidden="1" x14ac:dyDescent="0.25">
      <c r="K3381" t="str">
        <f>IF(ROW()-ROW($K$4)+1&gt;COUNTA($J$4:$J$5000)*COUNTA(TabPP[Players playing]),"",INDEX($J$4:$J$5000,INT((ROW()-ROW($K$4))/COUNTA(TabPP[Players playing])+1))&amp;"-"&amp;INDEX(TabPP[Players playing],MOD(ROW()-ROW($K$4),COUNTA(TabPP[Players playing]))+1))</f>
        <v>-P9-</v>
      </c>
      <c r="L3381" t="str">
        <f t="shared" si="259"/>
        <v/>
      </c>
      <c r="M3381" t="str">
        <f t="shared" si="260"/>
        <v/>
      </c>
      <c r="N3381" t="str">
        <f t="shared" si="261"/>
        <v/>
      </c>
      <c r="O3381" t="str">
        <f t="array" ref="O3381">IFERROR(INDEX($L$4:$L$5000,_xlfn.AGGREGATE(15,6,IF($L$4:$L$5000&lt;&gt;"",ROW($L$4:$L$5000)-ROW($L$4)+1,NA()),ROWS($O$4:O3381))),"")</f>
        <v/>
      </c>
      <c r="P3381" t="str">
        <f>IF(O3381="","",IF(INDEX(TabPlayer2[Players],MATCH(P3380,TabPlayer2[Players],0)+1)="",$B$4,INDEX(TabPlayer2[Players],MATCH(P3380,TabPlayer2[Players],0)+1)))</f>
        <v/>
      </c>
      <c r="Q3381" t="str">
        <f t="shared" si="258"/>
        <v/>
      </c>
      <c r="R3381" t="str">
        <f>IF(TabResults[[#This Row],[Games-Periods-Players]]="","",1)</f>
        <v/>
      </c>
    </row>
    <row r="3382" spans="11:18" hidden="1" x14ac:dyDescent="0.25">
      <c r="K3382" t="str">
        <f>IF(ROW()-ROW($K$4)+1&gt;COUNTA($J$4:$J$5000)*COUNTA(TabPP[Players playing]),"",INDEX($J$4:$J$5000,INT((ROW()-ROW($K$4))/COUNTA(TabPP[Players playing])+1))&amp;"-"&amp;INDEX(TabPP[Players playing],MOD(ROW()-ROW($K$4),COUNTA(TabPP[Players playing]))+1))</f>
        <v>-P9-</v>
      </c>
      <c r="L3382" t="str">
        <f t="shared" si="259"/>
        <v/>
      </c>
      <c r="M3382" t="str">
        <f t="shared" si="260"/>
        <v/>
      </c>
      <c r="N3382" t="str">
        <f t="shared" si="261"/>
        <v/>
      </c>
      <c r="O3382" t="str">
        <f t="array" ref="O3382">IFERROR(INDEX($L$4:$L$5000,_xlfn.AGGREGATE(15,6,IF($L$4:$L$5000&lt;&gt;"",ROW($L$4:$L$5000)-ROW($L$4)+1,NA()),ROWS($O$4:O3382))),"")</f>
        <v/>
      </c>
      <c r="P3382" t="str">
        <f>IF(O3382="","",IF(INDEX(TabPlayer2[Players],MATCH(P3381,TabPlayer2[Players],0)+1)="",$B$4,INDEX(TabPlayer2[Players],MATCH(P3381,TabPlayer2[Players],0)+1)))</f>
        <v/>
      </c>
      <c r="Q3382" t="str">
        <f t="shared" si="258"/>
        <v/>
      </c>
      <c r="R3382" t="str">
        <f>IF(TabResults[[#This Row],[Games-Periods-Players]]="","",1)</f>
        <v/>
      </c>
    </row>
    <row r="3383" spans="11:18" hidden="1" x14ac:dyDescent="0.25">
      <c r="K3383" t="str">
        <f>IF(ROW()-ROW($K$4)+1&gt;COUNTA($J$4:$J$5000)*COUNTA(TabPP[Players playing]),"",INDEX($J$4:$J$5000,INT((ROW()-ROW($K$4))/COUNTA(TabPP[Players playing])+1))&amp;"-"&amp;INDEX(TabPP[Players playing],MOD(ROW()-ROW($K$4),COUNTA(TabPP[Players playing]))+1))</f>
        <v>-P9-</v>
      </c>
      <c r="L3383" t="str">
        <f t="shared" si="259"/>
        <v/>
      </c>
      <c r="M3383" t="str">
        <f t="shared" si="260"/>
        <v/>
      </c>
      <c r="N3383" t="str">
        <f t="shared" si="261"/>
        <v/>
      </c>
      <c r="O3383" t="str">
        <f t="array" ref="O3383">IFERROR(INDEX($L$4:$L$5000,_xlfn.AGGREGATE(15,6,IF($L$4:$L$5000&lt;&gt;"",ROW($L$4:$L$5000)-ROW($L$4)+1,NA()),ROWS($O$4:O3383))),"")</f>
        <v/>
      </c>
      <c r="P3383" t="str">
        <f>IF(O3383="","",IF(INDEX(TabPlayer2[Players],MATCH(P3382,TabPlayer2[Players],0)+1)="",$B$4,INDEX(TabPlayer2[Players],MATCH(P3382,TabPlayer2[Players],0)+1)))</f>
        <v/>
      </c>
      <c r="Q3383" t="str">
        <f t="shared" si="258"/>
        <v/>
      </c>
      <c r="R3383" t="str">
        <f>IF(TabResults[[#This Row],[Games-Periods-Players]]="","",1)</f>
        <v/>
      </c>
    </row>
    <row r="3384" spans="11:18" hidden="1" x14ac:dyDescent="0.25">
      <c r="K3384" t="str">
        <f>IF(ROW()-ROW($K$4)+1&gt;COUNTA($J$4:$J$5000)*COUNTA(TabPP[Players playing]),"",INDEX($J$4:$J$5000,INT((ROW()-ROW($K$4))/COUNTA(TabPP[Players playing])+1))&amp;"-"&amp;INDEX(TabPP[Players playing],MOD(ROW()-ROW($K$4),COUNTA(TabPP[Players playing]))+1))</f>
        <v>--PP1</v>
      </c>
      <c r="L3384" t="str">
        <f t="shared" si="259"/>
        <v/>
      </c>
      <c r="M3384" t="str">
        <f t="shared" si="260"/>
        <v/>
      </c>
      <c r="N3384" t="str">
        <f t="shared" si="261"/>
        <v/>
      </c>
      <c r="O3384" t="str">
        <f t="array" ref="O3384">IFERROR(INDEX($L$4:$L$5000,_xlfn.AGGREGATE(15,6,IF($L$4:$L$5000&lt;&gt;"",ROW($L$4:$L$5000)-ROW($L$4)+1,NA()),ROWS($O$4:O3384))),"")</f>
        <v/>
      </c>
      <c r="P3384" t="str">
        <f>IF(O3384="","",IF(INDEX(TabPlayer2[Players],MATCH(P3383,TabPlayer2[Players],0)+1)="",$B$4,INDEX(TabPlayer2[Players],MATCH(P3383,TabPlayer2[Players],0)+1)))</f>
        <v/>
      </c>
      <c r="Q3384" t="str">
        <f t="shared" si="258"/>
        <v/>
      </c>
      <c r="R3384" t="str">
        <f>IF(TabResults[[#This Row],[Games-Periods-Players]]="","",1)</f>
        <v/>
      </c>
    </row>
    <row r="3385" spans="11:18" hidden="1" x14ac:dyDescent="0.25">
      <c r="K3385" t="str">
        <f>IF(ROW()-ROW($K$4)+1&gt;COUNTA($J$4:$J$5000)*COUNTA(TabPP[Players playing]),"",INDEX($J$4:$J$5000,INT((ROW()-ROW($K$4))/COUNTA(TabPP[Players playing])+1))&amp;"-"&amp;INDEX(TabPP[Players playing],MOD(ROW()-ROW($K$4),COUNTA(TabPP[Players playing]))+1))</f>
        <v>--PP2</v>
      </c>
      <c r="L3385" t="str">
        <f t="shared" si="259"/>
        <v/>
      </c>
      <c r="M3385" t="str">
        <f t="shared" si="260"/>
        <v/>
      </c>
      <c r="N3385" t="str">
        <f t="shared" si="261"/>
        <v/>
      </c>
      <c r="O3385" t="str">
        <f t="array" ref="O3385">IFERROR(INDEX($L$4:$L$5000,_xlfn.AGGREGATE(15,6,IF($L$4:$L$5000&lt;&gt;"",ROW($L$4:$L$5000)-ROW($L$4)+1,NA()),ROWS($O$4:O3385))),"")</f>
        <v/>
      </c>
      <c r="P3385" t="str">
        <f>IF(O3385="","",IF(INDEX(TabPlayer2[Players],MATCH(P3384,TabPlayer2[Players],0)+1)="",$B$4,INDEX(TabPlayer2[Players],MATCH(P3384,TabPlayer2[Players],0)+1)))</f>
        <v/>
      </c>
      <c r="Q3385" t="str">
        <f t="shared" si="258"/>
        <v/>
      </c>
      <c r="R3385" t="str">
        <f>IF(TabResults[[#This Row],[Games-Periods-Players]]="","",1)</f>
        <v/>
      </c>
    </row>
    <row r="3386" spans="11:18" hidden="1" x14ac:dyDescent="0.25">
      <c r="K3386" t="str">
        <f>IF(ROW()-ROW($K$4)+1&gt;COUNTA($J$4:$J$5000)*COUNTA(TabPP[Players playing]),"",INDEX($J$4:$J$5000,INT((ROW()-ROW($K$4))/COUNTA(TabPP[Players playing])+1))&amp;"-"&amp;INDEX(TabPP[Players playing],MOD(ROW()-ROW($K$4),COUNTA(TabPP[Players playing]))+1))</f>
        <v>--PP3</v>
      </c>
      <c r="L3386" t="str">
        <f t="shared" si="259"/>
        <v/>
      </c>
      <c r="M3386" t="str">
        <f t="shared" si="260"/>
        <v/>
      </c>
      <c r="N3386" t="str">
        <f t="shared" si="261"/>
        <v/>
      </c>
      <c r="O3386" t="str">
        <f t="array" ref="O3386">IFERROR(INDEX($L$4:$L$5000,_xlfn.AGGREGATE(15,6,IF($L$4:$L$5000&lt;&gt;"",ROW($L$4:$L$5000)-ROW($L$4)+1,NA()),ROWS($O$4:O3386))),"")</f>
        <v/>
      </c>
      <c r="P3386" t="str">
        <f>IF(O3386="","",IF(INDEX(TabPlayer2[Players],MATCH(P3385,TabPlayer2[Players],0)+1)="",$B$4,INDEX(TabPlayer2[Players],MATCH(P3385,TabPlayer2[Players],0)+1)))</f>
        <v/>
      </c>
      <c r="Q3386" t="str">
        <f t="shared" si="258"/>
        <v/>
      </c>
      <c r="R3386" t="str">
        <f>IF(TabResults[[#This Row],[Games-Periods-Players]]="","",1)</f>
        <v/>
      </c>
    </row>
    <row r="3387" spans="11:18" hidden="1" x14ac:dyDescent="0.25">
      <c r="K3387" t="str">
        <f>IF(ROW()-ROW($K$4)+1&gt;COUNTA($J$4:$J$5000)*COUNTA(TabPP[Players playing]),"",INDEX($J$4:$J$5000,INT((ROW()-ROW($K$4))/COUNTA(TabPP[Players playing])+1))&amp;"-"&amp;INDEX(TabPP[Players playing],MOD(ROW()-ROW($K$4),COUNTA(TabPP[Players playing]))+1))</f>
        <v>--PP4</v>
      </c>
      <c r="L3387" t="str">
        <f t="shared" si="259"/>
        <v/>
      </c>
      <c r="M3387" t="str">
        <f t="shared" si="260"/>
        <v/>
      </c>
      <c r="N3387" t="str">
        <f t="shared" si="261"/>
        <v/>
      </c>
      <c r="O3387" t="str">
        <f t="array" ref="O3387">IFERROR(INDEX($L$4:$L$5000,_xlfn.AGGREGATE(15,6,IF($L$4:$L$5000&lt;&gt;"",ROW($L$4:$L$5000)-ROW($L$4)+1,NA()),ROWS($O$4:O3387))),"")</f>
        <v/>
      </c>
      <c r="P3387" t="str">
        <f>IF(O3387="","",IF(INDEX(TabPlayer2[Players],MATCH(P3386,TabPlayer2[Players],0)+1)="",$B$4,INDEX(TabPlayer2[Players],MATCH(P3386,TabPlayer2[Players],0)+1)))</f>
        <v/>
      </c>
      <c r="Q3387" t="str">
        <f t="shared" si="258"/>
        <v/>
      </c>
      <c r="R3387" t="str">
        <f>IF(TabResults[[#This Row],[Games-Periods-Players]]="","",1)</f>
        <v/>
      </c>
    </row>
    <row r="3388" spans="11:18" hidden="1" x14ac:dyDescent="0.25">
      <c r="K3388" t="str">
        <f>IF(ROW()-ROW($K$4)+1&gt;COUNTA($J$4:$J$5000)*COUNTA(TabPP[Players playing]),"",INDEX($J$4:$J$5000,INT((ROW()-ROW($K$4))/COUNTA(TabPP[Players playing])+1))&amp;"-"&amp;INDEX(TabPP[Players playing],MOD(ROW()-ROW($K$4),COUNTA(TabPP[Players playing]))+1))</f>
        <v>--PP5</v>
      </c>
      <c r="L3388" t="str">
        <f t="shared" si="259"/>
        <v/>
      </c>
      <c r="M3388" t="str">
        <f t="shared" si="260"/>
        <v/>
      </c>
      <c r="N3388" t="str">
        <f t="shared" si="261"/>
        <v/>
      </c>
      <c r="O3388" t="str">
        <f t="array" ref="O3388">IFERROR(INDEX($L$4:$L$5000,_xlfn.AGGREGATE(15,6,IF($L$4:$L$5000&lt;&gt;"",ROW($L$4:$L$5000)-ROW($L$4)+1,NA()),ROWS($O$4:O3388))),"")</f>
        <v/>
      </c>
      <c r="P3388" t="str">
        <f>IF(O3388="","",IF(INDEX(TabPlayer2[Players],MATCH(P3387,TabPlayer2[Players],0)+1)="",$B$4,INDEX(TabPlayer2[Players],MATCH(P3387,TabPlayer2[Players],0)+1)))</f>
        <v/>
      </c>
      <c r="Q3388" t="str">
        <f t="shared" si="258"/>
        <v/>
      </c>
      <c r="R3388" t="str">
        <f>IF(TabResults[[#This Row],[Games-Periods-Players]]="","",1)</f>
        <v/>
      </c>
    </row>
    <row r="3389" spans="11:18" hidden="1" x14ac:dyDescent="0.25">
      <c r="K3389" t="str">
        <f>IF(ROW()-ROW($K$4)+1&gt;COUNTA($J$4:$J$5000)*COUNTA(TabPP[Players playing]),"",INDEX($J$4:$J$5000,INT((ROW()-ROW($K$4))/COUNTA(TabPP[Players playing])+1))&amp;"-"&amp;INDEX(TabPP[Players playing],MOD(ROW()-ROW($K$4),COUNTA(TabPP[Players playing]))+1))</f>
        <v>--</v>
      </c>
      <c r="L3389" t="str">
        <f t="shared" si="259"/>
        <v/>
      </c>
      <c r="M3389" t="str">
        <f t="shared" si="260"/>
        <v/>
      </c>
      <c r="N3389" t="str">
        <f t="shared" si="261"/>
        <v/>
      </c>
      <c r="O3389" t="str">
        <f t="array" ref="O3389">IFERROR(INDEX($L$4:$L$5000,_xlfn.AGGREGATE(15,6,IF($L$4:$L$5000&lt;&gt;"",ROW($L$4:$L$5000)-ROW($L$4)+1,NA()),ROWS($O$4:O3389))),"")</f>
        <v/>
      </c>
      <c r="P3389" t="str">
        <f>IF(O3389="","",IF(INDEX(TabPlayer2[Players],MATCH(P3388,TabPlayer2[Players],0)+1)="",$B$4,INDEX(TabPlayer2[Players],MATCH(P3388,TabPlayer2[Players],0)+1)))</f>
        <v/>
      </c>
      <c r="Q3389" t="str">
        <f t="shared" si="258"/>
        <v/>
      </c>
      <c r="R3389" t="str">
        <f>IF(TabResults[[#This Row],[Games-Periods-Players]]="","",1)</f>
        <v/>
      </c>
    </row>
    <row r="3390" spans="11:18" hidden="1" x14ac:dyDescent="0.25">
      <c r="K3390" t="str">
        <f>IF(ROW()-ROW($K$4)+1&gt;COUNTA($J$4:$J$5000)*COUNTA(TabPP[Players playing]),"",INDEX($J$4:$J$5000,INT((ROW()-ROW($K$4))/COUNTA(TabPP[Players playing])+1))&amp;"-"&amp;INDEX(TabPP[Players playing],MOD(ROW()-ROW($K$4),COUNTA(TabPP[Players playing]))+1))</f>
        <v>--</v>
      </c>
      <c r="L3390" t="str">
        <f t="shared" si="259"/>
        <v/>
      </c>
      <c r="M3390" t="str">
        <f t="shared" si="260"/>
        <v/>
      </c>
      <c r="N3390" t="str">
        <f t="shared" si="261"/>
        <v/>
      </c>
      <c r="O3390" t="str">
        <f t="array" ref="O3390">IFERROR(INDEX($L$4:$L$5000,_xlfn.AGGREGATE(15,6,IF($L$4:$L$5000&lt;&gt;"",ROW($L$4:$L$5000)-ROW($L$4)+1,NA()),ROWS($O$4:O3390))),"")</f>
        <v/>
      </c>
      <c r="P3390" t="str">
        <f>IF(O3390="","",IF(INDEX(TabPlayer2[Players],MATCH(P3389,TabPlayer2[Players],0)+1)="",$B$4,INDEX(TabPlayer2[Players],MATCH(P3389,TabPlayer2[Players],0)+1)))</f>
        <v/>
      </c>
      <c r="Q3390" t="str">
        <f t="shared" si="258"/>
        <v/>
      </c>
      <c r="R3390" t="str">
        <f>IF(TabResults[[#This Row],[Games-Periods-Players]]="","",1)</f>
        <v/>
      </c>
    </row>
    <row r="3391" spans="11:18" hidden="1" x14ac:dyDescent="0.25">
      <c r="K3391" t="str">
        <f>IF(ROW()-ROW($K$4)+1&gt;COUNTA($J$4:$J$5000)*COUNTA(TabPP[Players playing]),"",INDEX($J$4:$J$5000,INT((ROW()-ROW($K$4))/COUNTA(TabPP[Players playing])+1))&amp;"-"&amp;INDEX(TabPP[Players playing],MOD(ROW()-ROW($K$4),COUNTA(TabPP[Players playing]))+1))</f>
        <v>--</v>
      </c>
      <c r="L3391" t="str">
        <f t="shared" si="259"/>
        <v/>
      </c>
      <c r="M3391" t="str">
        <f t="shared" si="260"/>
        <v/>
      </c>
      <c r="N3391" t="str">
        <f t="shared" si="261"/>
        <v/>
      </c>
      <c r="O3391" t="str">
        <f t="array" ref="O3391">IFERROR(INDEX($L$4:$L$5000,_xlfn.AGGREGATE(15,6,IF($L$4:$L$5000&lt;&gt;"",ROW($L$4:$L$5000)-ROW($L$4)+1,NA()),ROWS($O$4:O3391))),"")</f>
        <v/>
      </c>
      <c r="P3391" t="str">
        <f>IF(O3391="","",IF(INDEX(TabPlayer2[Players],MATCH(P3390,TabPlayer2[Players],0)+1)="",$B$4,INDEX(TabPlayer2[Players],MATCH(P3390,TabPlayer2[Players],0)+1)))</f>
        <v/>
      </c>
      <c r="Q3391" t="str">
        <f t="shared" si="258"/>
        <v/>
      </c>
      <c r="R3391" t="str">
        <f>IF(TabResults[[#This Row],[Games-Periods-Players]]="","",1)</f>
        <v/>
      </c>
    </row>
    <row r="3392" spans="11:18" hidden="1" x14ac:dyDescent="0.25">
      <c r="K3392" t="str">
        <f>IF(ROW()-ROW($K$4)+1&gt;COUNTA($J$4:$J$5000)*COUNTA(TabPP[Players playing]),"",INDEX($J$4:$J$5000,INT((ROW()-ROW($K$4))/COUNTA(TabPP[Players playing])+1))&amp;"-"&amp;INDEX(TabPP[Players playing],MOD(ROW()-ROW($K$4),COUNTA(TabPP[Players playing]))+1))</f>
        <v>--</v>
      </c>
      <c r="L3392" t="str">
        <f t="shared" si="259"/>
        <v/>
      </c>
      <c r="M3392" t="str">
        <f t="shared" si="260"/>
        <v/>
      </c>
      <c r="N3392" t="str">
        <f t="shared" si="261"/>
        <v/>
      </c>
      <c r="O3392" t="str">
        <f t="array" ref="O3392">IFERROR(INDEX($L$4:$L$5000,_xlfn.AGGREGATE(15,6,IF($L$4:$L$5000&lt;&gt;"",ROW($L$4:$L$5000)-ROW($L$4)+1,NA()),ROWS($O$4:O3392))),"")</f>
        <v/>
      </c>
      <c r="P3392" t="str">
        <f>IF(O3392="","",IF(INDEX(TabPlayer2[Players],MATCH(P3391,TabPlayer2[Players],0)+1)="",$B$4,INDEX(TabPlayer2[Players],MATCH(P3391,TabPlayer2[Players],0)+1)))</f>
        <v/>
      </c>
      <c r="Q3392" t="str">
        <f t="shared" si="258"/>
        <v/>
      </c>
      <c r="R3392" t="str">
        <f>IF(TabResults[[#This Row],[Games-Periods-Players]]="","",1)</f>
        <v/>
      </c>
    </row>
    <row r="3393" spans="11:18" hidden="1" x14ac:dyDescent="0.25">
      <c r="K3393" t="str">
        <f>IF(ROW()-ROW($K$4)+1&gt;COUNTA($J$4:$J$5000)*COUNTA(TabPP[Players playing]),"",INDEX($J$4:$J$5000,INT((ROW()-ROW($K$4))/COUNTA(TabPP[Players playing])+1))&amp;"-"&amp;INDEX(TabPP[Players playing],MOD(ROW()-ROW($K$4),COUNTA(TabPP[Players playing]))+1))</f>
        <v>--</v>
      </c>
      <c r="L3393" t="str">
        <f t="shared" si="259"/>
        <v/>
      </c>
      <c r="M3393" t="str">
        <f t="shared" si="260"/>
        <v/>
      </c>
      <c r="N3393" t="str">
        <f t="shared" si="261"/>
        <v/>
      </c>
      <c r="O3393" t="str">
        <f t="array" ref="O3393">IFERROR(INDEX($L$4:$L$5000,_xlfn.AGGREGATE(15,6,IF($L$4:$L$5000&lt;&gt;"",ROW($L$4:$L$5000)-ROW($L$4)+1,NA()),ROWS($O$4:O3393))),"")</f>
        <v/>
      </c>
      <c r="P3393" t="str">
        <f>IF(O3393="","",IF(INDEX(TabPlayer2[Players],MATCH(P3392,TabPlayer2[Players],0)+1)="",$B$4,INDEX(TabPlayer2[Players],MATCH(P3392,TabPlayer2[Players],0)+1)))</f>
        <v/>
      </c>
      <c r="Q3393" t="str">
        <f t="shared" si="258"/>
        <v/>
      </c>
      <c r="R3393" t="str">
        <f>IF(TabResults[[#This Row],[Games-Periods-Players]]="","",1)</f>
        <v/>
      </c>
    </row>
    <row r="3394" spans="11:18" hidden="1" x14ac:dyDescent="0.25">
      <c r="K3394" t="str">
        <f>IF(ROW()-ROW($K$4)+1&gt;COUNTA($J$4:$J$5000)*COUNTA(TabPP[Players playing]),"",INDEX($J$4:$J$5000,INT((ROW()-ROW($K$4))/COUNTA(TabPP[Players playing])+1))&amp;"-"&amp;INDEX(TabPP[Players playing],MOD(ROW()-ROW($K$4),COUNTA(TabPP[Players playing]))+1))</f>
        <v>--</v>
      </c>
      <c r="L3394" t="str">
        <f t="shared" si="259"/>
        <v/>
      </c>
      <c r="M3394" t="str">
        <f t="shared" si="260"/>
        <v/>
      </c>
      <c r="N3394" t="str">
        <f t="shared" si="261"/>
        <v/>
      </c>
      <c r="O3394" t="str">
        <f t="array" ref="O3394">IFERROR(INDEX($L$4:$L$5000,_xlfn.AGGREGATE(15,6,IF($L$4:$L$5000&lt;&gt;"",ROW($L$4:$L$5000)-ROW($L$4)+1,NA()),ROWS($O$4:O3394))),"")</f>
        <v/>
      </c>
      <c r="P3394" t="str">
        <f>IF(O3394="","",IF(INDEX(TabPlayer2[Players],MATCH(P3393,TabPlayer2[Players],0)+1)="",$B$4,INDEX(TabPlayer2[Players],MATCH(P3393,TabPlayer2[Players],0)+1)))</f>
        <v/>
      </c>
      <c r="Q3394" t="str">
        <f t="shared" si="258"/>
        <v/>
      </c>
      <c r="R3394" t="str">
        <f>IF(TabResults[[#This Row],[Games-Periods-Players]]="","",1)</f>
        <v/>
      </c>
    </row>
    <row r="3395" spans="11:18" hidden="1" x14ac:dyDescent="0.25">
      <c r="K3395" t="str">
        <f>IF(ROW()-ROW($K$4)+1&gt;COUNTA($J$4:$J$5000)*COUNTA(TabPP[Players playing]),"",INDEX($J$4:$J$5000,INT((ROW()-ROW($K$4))/COUNTA(TabPP[Players playing])+1))&amp;"-"&amp;INDEX(TabPP[Players playing],MOD(ROW()-ROW($K$4),COUNTA(TabPP[Players playing]))+1))</f>
        <v>--</v>
      </c>
      <c r="L3395" t="str">
        <f t="shared" si="259"/>
        <v/>
      </c>
      <c r="M3395" t="str">
        <f t="shared" si="260"/>
        <v/>
      </c>
      <c r="N3395" t="str">
        <f t="shared" si="261"/>
        <v/>
      </c>
      <c r="O3395" t="str">
        <f t="array" ref="O3395">IFERROR(INDEX($L$4:$L$5000,_xlfn.AGGREGATE(15,6,IF($L$4:$L$5000&lt;&gt;"",ROW($L$4:$L$5000)-ROW($L$4)+1,NA()),ROWS($O$4:O3395))),"")</f>
        <v/>
      </c>
      <c r="P3395" t="str">
        <f>IF(O3395="","",IF(INDEX(TabPlayer2[Players],MATCH(P3394,TabPlayer2[Players],0)+1)="",$B$4,INDEX(TabPlayer2[Players],MATCH(P3394,TabPlayer2[Players],0)+1)))</f>
        <v/>
      </c>
      <c r="Q3395" t="str">
        <f t="shared" si="258"/>
        <v/>
      </c>
      <c r="R3395" t="str">
        <f>IF(TabResults[[#This Row],[Games-Periods-Players]]="","",1)</f>
        <v/>
      </c>
    </row>
    <row r="3396" spans="11:18" hidden="1" x14ac:dyDescent="0.25">
      <c r="K3396" t="str">
        <f>IF(ROW()-ROW($K$4)+1&gt;COUNTA($J$4:$J$5000)*COUNTA(TabPP[Players playing]),"",INDEX($J$4:$J$5000,INT((ROW()-ROW($K$4))/COUNTA(TabPP[Players playing])+1))&amp;"-"&amp;INDEX(TabPP[Players playing],MOD(ROW()-ROW($K$4),COUNTA(TabPP[Players playing]))+1))</f>
        <v>--</v>
      </c>
      <c r="L3396" t="str">
        <f t="shared" si="259"/>
        <v/>
      </c>
      <c r="M3396" t="str">
        <f t="shared" si="260"/>
        <v/>
      </c>
      <c r="N3396" t="str">
        <f t="shared" si="261"/>
        <v/>
      </c>
      <c r="O3396" t="str">
        <f t="array" ref="O3396">IFERROR(INDEX($L$4:$L$5000,_xlfn.AGGREGATE(15,6,IF($L$4:$L$5000&lt;&gt;"",ROW($L$4:$L$5000)-ROW($L$4)+1,NA()),ROWS($O$4:O3396))),"")</f>
        <v/>
      </c>
      <c r="P3396" t="str">
        <f>IF(O3396="","",IF(INDEX(TabPlayer2[Players],MATCH(P3395,TabPlayer2[Players],0)+1)="",$B$4,INDEX(TabPlayer2[Players],MATCH(P3395,TabPlayer2[Players],0)+1)))</f>
        <v/>
      </c>
      <c r="Q3396" t="str">
        <f t="shared" ref="Q3396:Q3459" si="262">IF(O3396="","",M3396&amp;"-"&amp;N3396&amp;"-"&amp;P3396)</f>
        <v/>
      </c>
      <c r="R3396" t="str">
        <f>IF(TabResults[[#This Row],[Games-Periods-Players]]="","",1)</f>
        <v/>
      </c>
    </row>
    <row r="3397" spans="11:18" hidden="1" x14ac:dyDescent="0.25">
      <c r="K3397" t="str">
        <f>IF(ROW()-ROW($K$4)+1&gt;COUNTA($J$4:$J$5000)*COUNTA(TabPP[Players playing]),"",INDEX($J$4:$J$5000,INT((ROW()-ROW($K$4))/COUNTA(TabPP[Players playing])+1))&amp;"-"&amp;INDEX(TabPP[Players playing],MOD(ROW()-ROW($K$4),COUNTA(TabPP[Players playing]))+1))</f>
        <v>--</v>
      </c>
      <c r="L3397" t="str">
        <f t="shared" ref="L3397:L3460" si="263">IF(LEN(K3397)&gt;=9,K3397,"")</f>
        <v/>
      </c>
      <c r="M3397" t="str">
        <f t="shared" ref="M3397:M3460" si="264">TRIM(LEFT(SUBSTITUTE(O3397,"-",REPT(" ",LEN(O3397))),LEN(O3397)))</f>
        <v/>
      </c>
      <c r="N3397" t="str">
        <f t="shared" ref="N3397:N3460" si="265">TRIM(MID(SUBSTITUTE(O3397,"-",REPT(" ",LEN(O3397))),(2-1)*LEN(O3397)+1,LEN(O3397)))</f>
        <v/>
      </c>
      <c r="O3397" t="str">
        <f t="array" ref="O3397">IFERROR(INDEX($L$4:$L$5000,_xlfn.AGGREGATE(15,6,IF($L$4:$L$5000&lt;&gt;"",ROW($L$4:$L$5000)-ROW($L$4)+1,NA()),ROWS($O$4:O3397))),"")</f>
        <v/>
      </c>
      <c r="P3397" t="str">
        <f>IF(O3397="","",IF(INDEX(TabPlayer2[Players],MATCH(P3396,TabPlayer2[Players],0)+1)="",$B$4,INDEX(TabPlayer2[Players],MATCH(P3396,TabPlayer2[Players],0)+1)))</f>
        <v/>
      </c>
      <c r="Q3397" t="str">
        <f t="shared" si="262"/>
        <v/>
      </c>
      <c r="R3397" t="str">
        <f>IF(TabResults[[#This Row],[Games-Periods-Players]]="","",1)</f>
        <v/>
      </c>
    </row>
    <row r="3398" spans="11:18" hidden="1" x14ac:dyDescent="0.25">
      <c r="K3398" t="str">
        <f>IF(ROW()-ROW($K$4)+1&gt;COUNTA($J$4:$J$5000)*COUNTA(TabPP[Players playing]),"",INDEX($J$4:$J$5000,INT((ROW()-ROW($K$4))/COUNTA(TabPP[Players playing])+1))&amp;"-"&amp;INDEX(TabPP[Players playing],MOD(ROW()-ROW($K$4),COUNTA(TabPP[Players playing]))+1))</f>
        <v>--</v>
      </c>
      <c r="L3398" t="str">
        <f t="shared" si="263"/>
        <v/>
      </c>
      <c r="M3398" t="str">
        <f t="shared" si="264"/>
        <v/>
      </c>
      <c r="N3398" t="str">
        <f t="shared" si="265"/>
        <v/>
      </c>
      <c r="O3398" t="str">
        <f t="array" ref="O3398">IFERROR(INDEX($L$4:$L$5000,_xlfn.AGGREGATE(15,6,IF($L$4:$L$5000&lt;&gt;"",ROW($L$4:$L$5000)-ROW($L$4)+1,NA()),ROWS($O$4:O3398))),"")</f>
        <v/>
      </c>
      <c r="P3398" t="str">
        <f>IF(O3398="","",IF(INDEX(TabPlayer2[Players],MATCH(P3397,TabPlayer2[Players],0)+1)="",$B$4,INDEX(TabPlayer2[Players],MATCH(P3397,TabPlayer2[Players],0)+1)))</f>
        <v/>
      </c>
      <c r="Q3398" t="str">
        <f t="shared" si="262"/>
        <v/>
      </c>
      <c r="R3398" t="str">
        <f>IF(TabResults[[#This Row],[Games-Periods-Players]]="","",1)</f>
        <v/>
      </c>
    </row>
    <row r="3399" spans="11:18" hidden="1" x14ac:dyDescent="0.25">
      <c r="K3399" t="str">
        <f>IF(ROW()-ROW($K$4)+1&gt;COUNTA($J$4:$J$5000)*COUNTA(TabPP[Players playing]),"",INDEX($J$4:$J$5000,INT((ROW()-ROW($K$4))/COUNTA(TabPP[Players playing])+1))&amp;"-"&amp;INDEX(TabPP[Players playing],MOD(ROW()-ROW($K$4),COUNTA(TabPP[Players playing]))+1))</f>
        <v>--</v>
      </c>
      <c r="L3399" t="str">
        <f t="shared" si="263"/>
        <v/>
      </c>
      <c r="M3399" t="str">
        <f t="shared" si="264"/>
        <v/>
      </c>
      <c r="N3399" t="str">
        <f t="shared" si="265"/>
        <v/>
      </c>
      <c r="O3399" t="str">
        <f t="array" ref="O3399">IFERROR(INDEX($L$4:$L$5000,_xlfn.AGGREGATE(15,6,IF($L$4:$L$5000&lt;&gt;"",ROW($L$4:$L$5000)-ROW($L$4)+1,NA()),ROWS($O$4:O3399))),"")</f>
        <v/>
      </c>
      <c r="P3399" t="str">
        <f>IF(O3399="","",IF(INDEX(TabPlayer2[Players],MATCH(P3398,TabPlayer2[Players],0)+1)="",$B$4,INDEX(TabPlayer2[Players],MATCH(P3398,TabPlayer2[Players],0)+1)))</f>
        <v/>
      </c>
      <c r="Q3399" t="str">
        <f t="shared" si="262"/>
        <v/>
      </c>
      <c r="R3399" t="str">
        <f>IF(TabResults[[#This Row],[Games-Periods-Players]]="","",1)</f>
        <v/>
      </c>
    </row>
    <row r="3400" spans="11:18" hidden="1" x14ac:dyDescent="0.25">
      <c r="K3400" t="str">
        <f>IF(ROW()-ROW($K$4)+1&gt;COUNTA($J$4:$J$5000)*COUNTA(TabPP[Players playing]),"",INDEX($J$4:$J$5000,INT((ROW()-ROW($K$4))/COUNTA(TabPP[Players playing])+1))&amp;"-"&amp;INDEX(TabPP[Players playing],MOD(ROW()-ROW($K$4),COUNTA(TabPP[Players playing]))+1))</f>
        <v>--</v>
      </c>
      <c r="L3400" t="str">
        <f t="shared" si="263"/>
        <v/>
      </c>
      <c r="M3400" t="str">
        <f t="shared" si="264"/>
        <v/>
      </c>
      <c r="N3400" t="str">
        <f t="shared" si="265"/>
        <v/>
      </c>
      <c r="O3400" t="str">
        <f t="array" ref="O3400">IFERROR(INDEX($L$4:$L$5000,_xlfn.AGGREGATE(15,6,IF($L$4:$L$5000&lt;&gt;"",ROW($L$4:$L$5000)-ROW($L$4)+1,NA()),ROWS($O$4:O3400))),"")</f>
        <v/>
      </c>
      <c r="P3400" t="str">
        <f>IF(O3400="","",IF(INDEX(TabPlayer2[Players],MATCH(P3399,TabPlayer2[Players],0)+1)="",$B$4,INDEX(TabPlayer2[Players],MATCH(P3399,TabPlayer2[Players],0)+1)))</f>
        <v/>
      </c>
      <c r="Q3400" t="str">
        <f t="shared" si="262"/>
        <v/>
      </c>
      <c r="R3400" t="str">
        <f>IF(TabResults[[#This Row],[Games-Periods-Players]]="","",1)</f>
        <v/>
      </c>
    </row>
    <row r="3401" spans="11:18" hidden="1" x14ac:dyDescent="0.25">
      <c r="K3401" t="str">
        <f>IF(ROW()-ROW($K$4)+1&gt;COUNTA($J$4:$J$5000)*COUNTA(TabPP[Players playing]),"",INDEX($J$4:$J$5000,INT((ROW()-ROW($K$4))/COUNTA(TabPP[Players playing])+1))&amp;"-"&amp;INDEX(TabPP[Players playing],MOD(ROW()-ROW($K$4),COUNTA(TabPP[Players playing]))+1))</f>
        <v>--</v>
      </c>
      <c r="L3401" t="str">
        <f t="shared" si="263"/>
        <v/>
      </c>
      <c r="M3401" t="str">
        <f t="shared" si="264"/>
        <v/>
      </c>
      <c r="N3401" t="str">
        <f t="shared" si="265"/>
        <v/>
      </c>
      <c r="O3401" t="str">
        <f t="array" ref="O3401">IFERROR(INDEX($L$4:$L$5000,_xlfn.AGGREGATE(15,6,IF($L$4:$L$5000&lt;&gt;"",ROW($L$4:$L$5000)-ROW($L$4)+1,NA()),ROWS($O$4:O3401))),"")</f>
        <v/>
      </c>
      <c r="P3401" t="str">
        <f>IF(O3401="","",IF(INDEX(TabPlayer2[Players],MATCH(P3400,TabPlayer2[Players],0)+1)="",$B$4,INDEX(TabPlayer2[Players],MATCH(P3400,TabPlayer2[Players],0)+1)))</f>
        <v/>
      </c>
      <c r="Q3401" t="str">
        <f t="shared" si="262"/>
        <v/>
      </c>
      <c r="R3401" t="str">
        <f>IF(TabResults[[#This Row],[Games-Periods-Players]]="","",1)</f>
        <v/>
      </c>
    </row>
    <row r="3402" spans="11:18" hidden="1" x14ac:dyDescent="0.25">
      <c r="K3402" t="str">
        <f>IF(ROW()-ROW($K$4)+1&gt;COUNTA($J$4:$J$5000)*COUNTA(TabPP[Players playing]),"",INDEX($J$4:$J$5000,INT((ROW()-ROW($K$4))/COUNTA(TabPP[Players playing])+1))&amp;"-"&amp;INDEX(TabPP[Players playing],MOD(ROW()-ROW($K$4),COUNTA(TabPP[Players playing]))+1))</f>
        <v>--</v>
      </c>
      <c r="L3402" t="str">
        <f t="shared" si="263"/>
        <v/>
      </c>
      <c r="M3402" t="str">
        <f t="shared" si="264"/>
        <v/>
      </c>
      <c r="N3402" t="str">
        <f t="shared" si="265"/>
        <v/>
      </c>
      <c r="O3402" t="str">
        <f t="array" ref="O3402">IFERROR(INDEX($L$4:$L$5000,_xlfn.AGGREGATE(15,6,IF($L$4:$L$5000&lt;&gt;"",ROW($L$4:$L$5000)-ROW($L$4)+1,NA()),ROWS($O$4:O3402))),"")</f>
        <v/>
      </c>
      <c r="P3402" t="str">
        <f>IF(O3402="","",IF(INDEX(TabPlayer2[Players],MATCH(P3401,TabPlayer2[Players],0)+1)="",$B$4,INDEX(TabPlayer2[Players],MATCH(P3401,TabPlayer2[Players],0)+1)))</f>
        <v/>
      </c>
      <c r="Q3402" t="str">
        <f t="shared" si="262"/>
        <v/>
      </c>
      <c r="R3402" t="str">
        <f>IF(TabResults[[#This Row],[Games-Periods-Players]]="","",1)</f>
        <v/>
      </c>
    </row>
    <row r="3403" spans="11:18" hidden="1" x14ac:dyDescent="0.25">
      <c r="K3403" t="str">
        <f>IF(ROW()-ROW($K$4)+1&gt;COUNTA($J$4:$J$5000)*COUNTA(TabPP[Players playing]),"",INDEX($J$4:$J$5000,INT((ROW()-ROW($K$4))/COUNTA(TabPP[Players playing])+1))&amp;"-"&amp;INDEX(TabPP[Players playing],MOD(ROW()-ROW($K$4),COUNTA(TabPP[Players playing]))+1))</f>
        <v>--</v>
      </c>
      <c r="L3403" t="str">
        <f t="shared" si="263"/>
        <v/>
      </c>
      <c r="M3403" t="str">
        <f t="shared" si="264"/>
        <v/>
      </c>
      <c r="N3403" t="str">
        <f t="shared" si="265"/>
        <v/>
      </c>
      <c r="O3403" t="str">
        <f t="array" ref="O3403">IFERROR(INDEX($L$4:$L$5000,_xlfn.AGGREGATE(15,6,IF($L$4:$L$5000&lt;&gt;"",ROW($L$4:$L$5000)-ROW($L$4)+1,NA()),ROWS($O$4:O3403))),"")</f>
        <v/>
      </c>
      <c r="P3403" t="str">
        <f>IF(O3403="","",IF(INDEX(TabPlayer2[Players],MATCH(P3402,TabPlayer2[Players],0)+1)="",$B$4,INDEX(TabPlayer2[Players],MATCH(P3402,TabPlayer2[Players],0)+1)))</f>
        <v/>
      </c>
      <c r="Q3403" t="str">
        <f t="shared" si="262"/>
        <v/>
      </c>
      <c r="R3403" t="str">
        <f>IF(TabResults[[#This Row],[Games-Periods-Players]]="","",1)</f>
        <v/>
      </c>
    </row>
    <row r="3404" spans="11:18" hidden="1" x14ac:dyDescent="0.25">
      <c r="K3404" t="str">
        <f>IF(ROW()-ROW($K$4)+1&gt;COUNTA($J$4:$J$5000)*COUNTA(TabPP[Players playing]),"",INDEX($J$4:$J$5000,INT((ROW()-ROW($K$4))/COUNTA(TabPP[Players playing])+1))&amp;"-"&amp;INDEX(TabPP[Players playing],MOD(ROW()-ROW($K$4),COUNTA(TabPP[Players playing]))+1))</f>
        <v>--PP1</v>
      </c>
      <c r="L3404" t="str">
        <f t="shared" si="263"/>
        <v/>
      </c>
      <c r="M3404" t="str">
        <f t="shared" si="264"/>
        <v/>
      </c>
      <c r="N3404" t="str">
        <f t="shared" si="265"/>
        <v/>
      </c>
      <c r="O3404" t="str">
        <f t="array" ref="O3404">IFERROR(INDEX($L$4:$L$5000,_xlfn.AGGREGATE(15,6,IF($L$4:$L$5000&lt;&gt;"",ROW($L$4:$L$5000)-ROW($L$4)+1,NA()),ROWS($O$4:O3404))),"")</f>
        <v/>
      </c>
      <c r="P3404" t="str">
        <f>IF(O3404="","",IF(INDEX(TabPlayer2[Players],MATCH(P3403,TabPlayer2[Players],0)+1)="",$B$4,INDEX(TabPlayer2[Players],MATCH(P3403,TabPlayer2[Players],0)+1)))</f>
        <v/>
      </c>
      <c r="Q3404" t="str">
        <f t="shared" si="262"/>
        <v/>
      </c>
      <c r="R3404" t="str">
        <f>IF(TabResults[[#This Row],[Games-Periods-Players]]="","",1)</f>
        <v/>
      </c>
    </row>
    <row r="3405" spans="11:18" hidden="1" x14ac:dyDescent="0.25">
      <c r="K3405" t="str">
        <f>IF(ROW()-ROW($K$4)+1&gt;COUNTA($J$4:$J$5000)*COUNTA(TabPP[Players playing]),"",INDEX($J$4:$J$5000,INT((ROW()-ROW($K$4))/COUNTA(TabPP[Players playing])+1))&amp;"-"&amp;INDEX(TabPP[Players playing],MOD(ROW()-ROW($K$4),COUNTA(TabPP[Players playing]))+1))</f>
        <v>--PP2</v>
      </c>
      <c r="L3405" t="str">
        <f t="shared" si="263"/>
        <v/>
      </c>
      <c r="M3405" t="str">
        <f t="shared" si="264"/>
        <v/>
      </c>
      <c r="N3405" t="str">
        <f t="shared" si="265"/>
        <v/>
      </c>
      <c r="O3405" t="str">
        <f t="array" ref="O3405">IFERROR(INDEX($L$4:$L$5000,_xlfn.AGGREGATE(15,6,IF($L$4:$L$5000&lt;&gt;"",ROW($L$4:$L$5000)-ROW($L$4)+1,NA()),ROWS($O$4:O3405))),"")</f>
        <v/>
      </c>
      <c r="P3405" t="str">
        <f>IF(O3405="","",IF(INDEX(TabPlayer2[Players],MATCH(P3404,TabPlayer2[Players],0)+1)="",$B$4,INDEX(TabPlayer2[Players],MATCH(P3404,TabPlayer2[Players],0)+1)))</f>
        <v/>
      </c>
      <c r="Q3405" t="str">
        <f t="shared" si="262"/>
        <v/>
      </c>
      <c r="R3405" t="str">
        <f>IF(TabResults[[#This Row],[Games-Periods-Players]]="","",1)</f>
        <v/>
      </c>
    </row>
    <row r="3406" spans="11:18" hidden="1" x14ac:dyDescent="0.25">
      <c r="K3406" t="str">
        <f>IF(ROW()-ROW($K$4)+1&gt;COUNTA($J$4:$J$5000)*COUNTA(TabPP[Players playing]),"",INDEX($J$4:$J$5000,INT((ROW()-ROW($K$4))/COUNTA(TabPP[Players playing])+1))&amp;"-"&amp;INDEX(TabPP[Players playing],MOD(ROW()-ROW($K$4),COUNTA(TabPP[Players playing]))+1))</f>
        <v>--PP3</v>
      </c>
      <c r="L3406" t="str">
        <f t="shared" si="263"/>
        <v/>
      </c>
      <c r="M3406" t="str">
        <f t="shared" si="264"/>
        <v/>
      </c>
      <c r="N3406" t="str">
        <f t="shared" si="265"/>
        <v/>
      </c>
      <c r="O3406" t="str">
        <f t="array" ref="O3406">IFERROR(INDEX($L$4:$L$5000,_xlfn.AGGREGATE(15,6,IF($L$4:$L$5000&lt;&gt;"",ROW($L$4:$L$5000)-ROW($L$4)+1,NA()),ROWS($O$4:O3406))),"")</f>
        <v/>
      </c>
      <c r="P3406" t="str">
        <f>IF(O3406="","",IF(INDEX(TabPlayer2[Players],MATCH(P3405,TabPlayer2[Players],0)+1)="",$B$4,INDEX(TabPlayer2[Players],MATCH(P3405,TabPlayer2[Players],0)+1)))</f>
        <v/>
      </c>
      <c r="Q3406" t="str">
        <f t="shared" si="262"/>
        <v/>
      </c>
      <c r="R3406" t="str">
        <f>IF(TabResults[[#This Row],[Games-Periods-Players]]="","",1)</f>
        <v/>
      </c>
    </row>
    <row r="3407" spans="11:18" hidden="1" x14ac:dyDescent="0.25">
      <c r="K3407" t="str">
        <f>IF(ROW()-ROW($K$4)+1&gt;COUNTA($J$4:$J$5000)*COUNTA(TabPP[Players playing]),"",INDEX($J$4:$J$5000,INT((ROW()-ROW($K$4))/COUNTA(TabPP[Players playing])+1))&amp;"-"&amp;INDEX(TabPP[Players playing],MOD(ROW()-ROW($K$4),COUNTA(TabPP[Players playing]))+1))</f>
        <v>--PP4</v>
      </c>
      <c r="L3407" t="str">
        <f t="shared" si="263"/>
        <v/>
      </c>
      <c r="M3407" t="str">
        <f t="shared" si="264"/>
        <v/>
      </c>
      <c r="N3407" t="str">
        <f t="shared" si="265"/>
        <v/>
      </c>
      <c r="O3407" t="str">
        <f t="array" ref="O3407">IFERROR(INDEX($L$4:$L$5000,_xlfn.AGGREGATE(15,6,IF($L$4:$L$5000&lt;&gt;"",ROW($L$4:$L$5000)-ROW($L$4)+1,NA()),ROWS($O$4:O3407))),"")</f>
        <v/>
      </c>
      <c r="P3407" t="str">
        <f>IF(O3407="","",IF(INDEX(TabPlayer2[Players],MATCH(P3406,TabPlayer2[Players],0)+1)="",$B$4,INDEX(TabPlayer2[Players],MATCH(P3406,TabPlayer2[Players],0)+1)))</f>
        <v/>
      </c>
      <c r="Q3407" t="str">
        <f t="shared" si="262"/>
        <v/>
      </c>
      <c r="R3407" t="str">
        <f>IF(TabResults[[#This Row],[Games-Periods-Players]]="","",1)</f>
        <v/>
      </c>
    </row>
    <row r="3408" spans="11:18" hidden="1" x14ac:dyDescent="0.25">
      <c r="K3408" t="str">
        <f>IF(ROW()-ROW($K$4)+1&gt;COUNTA($J$4:$J$5000)*COUNTA(TabPP[Players playing]),"",INDEX($J$4:$J$5000,INT((ROW()-ROW($K$4))/COUNTA(TabPP[Players playing])+1))&amp;"-"&amp;INDEX(TabPP[Players playing],MOD(ROW()-ROW($K$4),COUNTA(TabPP[Players playing]))+1))</f>
        <v>--PP5</v>
      </c>
      <c r="L3408" t="str">
        <f t="shared" si="263"/>
        <v/>
      </c>
      <c r="M3408" t="str">
        <f t="shared" si="264"/>
        <v/>
      </c>
      <c r="N3408" t="str">
        <f t="shared" si="265"/>
        <v/>
      </c>
      <c r="O3408" t="str">
        <f t="array" ref="O3408">IFERROR(INDEX($L$4:$L$5000,_xlfn.AGGREGATE(15,6,IF($L$4:$L$5000&lt;&gt;"",ROW($L$4:$L$5000)-ROW($L$4)+1,NA()),ROWS($O$4:O3408))),"")</f>
        <v/>
      </c>
      <c r="P3408" t="str">
        <f>IF(O3408="","",IF(INDEX(TabPlayer2[Players],MATCH(P3407,TabPlayer2[Players],0)+1)="",$B$4,INDEX(TabPlayer2[Players],MATCH(P3407,TabPlayer2[Players],0)+1)))</f>
        <v/>
      </c>
      <c r="Q3408" t="str">
        <f t="shared" si="262"/>
        <v/>
      </c>
      <c r="R3408" t="str">
        <f>IF(TabResults[[#This Row],[Games-Periods-Players]]="","",1)</f>
        <v/>
      </c>
    </row>
    <row r="3409" spans="11:18" hidden="1" x14ac:dyDescent="0.25">
      <c r="K3409" t="str">
        <f>IF(ROW()-ROW($K$4)+1&gt;COUNTA($J$4:$J$5000)*COUNTA(TabPP[Players playing]),"",INDEX($J$4:$J$5000,INT((ROW()-ROW($K$4))/COUNTA(TabPP[Players playing])+1))&amp;"-"&amp;INDEX(TabPP[Players playing],MOD(ROW()-ROW($K$4),COUNTA(TabPP[Players playing]))+1))</f>
        <v>--</v>
      </c>
      <c r="L3409" t="str">
        <f t="shared" si="263"/>
        <v/>
      </c>
      <c r="M3409" t="str">
        <f t="shared" si="264"/>
        <v/>
      </c>
      <c r="N3409" t="str">
        <f t="shared" si="265"/>
        <v/>
      </c>
      <c r="O3409" t="str">
        <f t="array" ref="O3409">IFERROR(INDEX($L$4:$L$5000,_xlfn.AGGREGATE(15,6,IF($L$4:$L$5000&lt;&gt;"",ROW($L$4:$L$5000)-ROW($L$4)+1,NA()),ROWS($O$4:O3409))),"")</f>
        <v/>
      </c>
      <c r="P3409" t="str">
        <f>IF(O3409="","",IF(INDEX(TabPlayer2[Players],MATCH(P3408,TabPlayer2[Players],0)+1)="",$B$4,INDEX(TabPlayer2[Players],MATCH(P3408,TabPlayer2[Players],0)+1)))</f>
        <v/>
      </c>
      <c r="Q3409" t="str">
        <f t="shared" si="262"/>
        <v/>
      </c>
      <c r="R3409" t="str">
        <f>IF(TabResults[[#This Row],[Games-Periods-Players]]="","",1)</f>
        <v/>
      </c>
    </row>
    <row r="3410" spans="11:18" hidden="1" x14ac:dyDescent="0.25">
      <c r="K3410" t="str">
        <f>IF(ROW()-ROW($K$4)+1&gt;COUNTA($J$4:$J$5000)*COUNTA(TabPP[Players playing]),"",INDEX($J$4:$J$5000,INT((ROW()-ROW($K$4))/COUNTA(TabPP[Players playing])+1))&amp;"-"&amp;INDEX(TabPP[Players playing],MOD(ROW()-ROW($K$4),COUNTA(TabPP[Players playing]))+1))</f>
        <v>--</v>
      </c>
      <c r="L3410" t="str">
        <f t="shared" si="263"/>
        <v/>
      </c>
      <c r="M3410" t="str">
        <f t="shared" si="264"/>
        <v/>
      </c>
      <c r="N3410" t="str">
        <f t="shared" si="265"/>
        <v/>
      </c>
      <c r="O3410" t="str">
        <f t="array" ref="O3410">IFERROR(INDEX($L$4:$L$5000,_xlfn.AGGREGATE(15,6,IF($L$4:$L$5000&lt;&gt;"",ROW($L$4:$L$5000)-ROW($L$4)+1,NA()),ROWS($O$4:O3410))),"")</f>
        <v/>
      </c>
      <c r="P3410" t="str">
        <f>IF(O3410="","",IF(INDEX(TabPlayer2[Players],MATCH(P3409,TabPlayer2[Players],0)+1)="",$B$4,INDEX(TabPlayer2[Players],MATCH(P3409,TabPlayer2[Players],0)+1)))</f>
        <v/>
      </c>
      <c r="Q3410" t="str">
        <f t="shared" si="262"/>
        <v/>
      </c>
      <c r="R3410" t="str">
        <f>IF(TabResults[[#This Row],[Games-Periods-Players]]="","",1)</f>
        <v/>
      </c>
    </row>
    <row r="3411" spans="11:18" hidden="1" x14ac:dyDescent="0.25">
      <c r="K3411" t="str">
        <f>IF(ROW()-ROW($K$4)+1&gt;COUNTA($J$4:$J$5000)*COUNTA(TabPP[Players playing]),"",INDEX($J$4:$J$5000,INT((ROW()-ROW($K$4))/COUNTA(TabPP[Players playing])+1))&amp;"-"&amp;INDEX(TabPP[Players playing],MOD(ROW()-ROW($K$4),COUNTA(TabPP[Players playing]))+1))</f>
        <v>--</v>
      </c>
      <c r="L3411" t="str">
        <f t="shared" si="263"/>
        <v/>
      </c>
      <c r="M3411" t="str">
        <f t="shared" si="264"/>
        <v/>
      </c>
      <c r="N3411" t="str">
        <f t="shared" si="265"/>
        <v/>
      </c>
      <c r="O3411" t="str">
        <f t="array" ref="O3411">IFERROR(INDEX($L$4:$L$5000,_xlfn.AGGREGATE(15,6,IF($L$4:$L$5000&lt;&gt;"",ROW($L$4:$L$5000)-ROW($L$4)+1,NA()),ROWS($O$4:O3411))),"")</f>
        <v/>
      </c>
      <c r="P3411" t="str">
        <f>IF(O3411="","",IF(INDEX(TabPlayer2[Players],MATCH(P3410,TabPlayer2[Players],0)+1)="",$B$4,INDEX(TabPlayer2[Players],MATCH(P3410,TabPlayer2[Players],0)+1)))</f>
        <v/>
      </c>
      <c r="Q3411" t="str">
        <f t="shared" si="262"/>
        <v/>
      </c>
      <c r="R3411" t="str">
        <f>IF(TabResults[[#This Row],[Games-Periods-Players]]="","",1)</f>
        <v/>
      </c>
    </row>
    <row r="3412" spans="11:18" hidden="1" x14ac:dyDescent="0.25">
      <c r="K3412" t="str">
        <f>IF(ROW()-ROW($K$4)+1&gt;COUNTA($J$4:$J$5000)*COUNTA(TabPP[Players playing]),"",INDEX($J$4:$J$5000,INT((ROW()-ROW($K$4))/COUNTA(TabPP[Players playing])+1))&amp;"-"&amp;INDEX(TabPP[Players playing],MOD(ROW()-ROW($K$4),COUNTA(TabPP[Players playing]))+1))</f>
        <v>--</v>
      </c>
      <c r="L3412" t="str">
        <f t="shared" si="263"/>
        <v/>
      </c>
      <c r="M3412" t="str">
        <f t="shared" si="264"/>
        <v/>
      </c>
      <c r="N3412" t="str">
        <f t="shared" si="265"/>
        <v/>
      </c>
      <c r="O3412" t="str">
        <f t="array" ref="O3412">IFERROR(INDEX($L$4:$L$5000,_xlfn.AGGREGATE(15,6,IF($L$4:$L$5000&lt;&gt;"",ROW($L$4:$L$5000)-ROW($L$4)+1,NA()),ROWS($O$4:O3412))),"")</f>
        <v/>
      </c>
      <c r="P3412" t="str">
        <f>IF(O3412="","",IF(INDEX(TabPlayer2[Players],MATCH(P3411,TabPlayer2[Players],0)+1)="",$B$4,INDEX(TabPlayer2[Players],MATCH(P3411,TabPlayer2[Players],0)+1)))</f>
        <v/>
      </c>
      <c r="Q3412" t="str">
        <f t="shared" si="262"/>
        <v/>
      </c>
      <c r="R3412" t="str">
        <f>IF(TabResults[[#This Row],[Games-Periods-Players]]="","",1)</f>
        <v/>
      </c>
    </row>
    <row r="3413" spans="11:18" hidden="1" x14ac:dyDescent="0.25">
      <c r="K3413" t="str">
        <f>IF(ROW()-ROW($K$4)+1&gt;COUNTA($J$4:$J$5000)*COUNTA(TabPP[Players playing]),"",INDEX($J$4:$J$5000,INT((ROW()-ROW($K$4))/COUNTA(TabPP[Players playing])+1))&amp;"-"&amp;INDEX(TabPP[Players playing],MOD(ROW()-ROW($K$4),COUNTA(TabPP[Players playing]))+1))</f>
        <v>--</v>
      </c>
      <c r="L3413" t="str">
        <f t="shared" si="263"/>
        <v/>
      </c>
      <c r="M3413" t="str">
        <f t="shared" si="264"/>
        <v/>
      </c>
      <c r="N3413" t="str">
        <f t="shared" si="265"/>
        <v/>
      </c>
      <c r="O3413" t="str">
        <f t="array" ref="O3413">IFERROR(INDEX($L$4:$L$5000,_xlfn.AGGREGATE(15,6,IF($L$4:$L$5000&lt;&gt;"",ROW($L$4:$L$5000)-ROW($L$4)+1,NA()),ROWS($O$4:O3413))),"")</f>
        <v/>
      </c>
      <c r="P3413" t="str">
        <f>IF(O3413="","",IF(INDEX(TabPlayer2[Players],MATCH(P3412,TabPlayer2[Players],0)+1)="",$B$4,INDEX(TabPlayer2[Players],MATCH(P3412,TabPlayer2[Players],0)+1)))</f>
        <v/>
      </c>
      <c r="Q3413" t="str">
        <f t="shared" si="262"/>
        <v/>
      </c>
      <c r="R3413" t="str">
        <f>IF(TabResults[[#This Row],[Games-Periods-Players]]="","",1)</f>
        <v/>
      </c>
    </row>
    <row r="3414" spans="11:18" hidden="1" x14ac:dyDescent="0.25">
      <c r="K3414" t="str">
        <f>IF(ROW()-ROW($K$4)+1&gt;COUNTA($J$4:$J$5000)*COUNTA(TabPP[Players playing]),"",INDEX($J$4:$J$5000,INT((ROW()-ROW($K$4))/COUNTA(TabPP[Players playing])+1))&amp;"-"&amp;INDEX(TabPP[Players playing],MOD(ROW()-ROW($K$4),COUNTA(TabPP[Players playing]))+1))</f>
        <v>--</v>
      </c>
      <c r="L3414" t="str">
        <f t="shared" si="263"/>
        <v/>
      </c>
      <c r="M3414" t="str">
        <f t="shared" si="264"/>
        <v/>
      </c>
      <c r="N3414" t="str">
        <f t="shared" si="265"/>
        <v/>
      </c>
      <c r="O3414" t="str">
        <f t="array" ref="O3414">IFERROR(INDEX($L$4:$L$5000,_xlfn.AGGREGATE(15,6,IF($L$4:$L$5000&lt;&gt;"",ROW($L$4:$L$5000)-ROW($L$4)+1,NA()),ROWS($O$4:O3414))),"")</f>
        <v/>
      </c>
      <c r="P3414" t="str">
        <f>IF(O3414="","",IF(INDEX(TabPlayer2[Players],MATCH(P3413,TabPlayer2[Players],0)+1)="",$B$4,INDEX(TabPlayer2[Players],MATCH(P3413,TabPlayer2[Players],0)+1)))</f>
        <v/>
      </c>
      <c r="Q3414" t="str">
        <f t="shared" si="262"/>
        <v/>
      </c>
      <c r="R3414" t="str">
        <f>IF(TabResults[[#This Row],[Games-Periods-Players]]="","",1)</f>
        <v/>
      </c>
    </row>
    <row r="3415" spans="11:18" hidden="1" x14ac:dyDescent="0.25">
      <c r="K3415" t="str">
        <f>IF(ROW()-ROW($K$4)+1&gt;COUNTA($J$4:$J$5000)*COUNTA(TabPP[Players playing]),"",INDEX($J$4:$J$5000,INT((ROW()-ROW($K$4))/COUNTA(TabPP[Players playing])+1))&amp;"-"&amp;INDEX(TabPP[Players playing],MOD(ROW()-ROW($K$4),COUNTA(TabPP[Players playing]))+1))</f>
        <v>--</v>
      </c>
      <c r="L3415" t="str">
        <f t="shared" si="263"/>
        <v/>
      </c>
      <c r="M3415" t="str">
        <f t="shared" si="264"/>
        <v/>
      </c>
      <c r="N3415" t="str">
        <f t="shared" si="265"/>
        <v/>
      </c>
      <c r="O3415" t="str">
        <f t="array" ref="O3415">IFERROR(INDEX($L$4:$L$5000,_xlfn.AGGREGATE(15,6,IF($L$4:$L$5000&lt;&gt;"",ROW($L$4:$L$5000)-ROW($L$4)+1,NA()),ROWS($O$4:O3415))),"")</f>
        <v/>
      </c>
      <c r="P3415" t="str">
        <f>IF(O3415="","",IF(INDEX(TabPlayer2[Players],MATCH(P3414,TabPlayer2[Players],0)+1)="",$B$4,INDEX(TabPlayer2[Players],MATCH(P3414,TabPlayer2[Players],0)+1)))</f>
        <v/>
      </c>
      <c r="Q3415" t="str">
        <f t="shared" si="262"/>
        <v/>
      </c>
      <c r="R3415" t="str">
        <f>IF(TabResults[[#This Row],[Games-Periods-Players]]="","",1)</f>
        <v/>
      </c>
    </row>
    <row r="3416" spans="11:18" hidden="1" x14ac:dyDescent="0.25">
      <c r="K3416" t="str">
        <f>IF(ROW()-ROW($K$4)+1&gt;COUNTA($J$4:$J$5000)*COUNTA(TabPP[Players playing]),"",INDEX($J$4:$J$5000,INT((ROW()-ROW($K$4))/COUNTA(TabPP[Players playing])+1))&amp;"-"&amp;INDEX(TabPP[Players playing],MOD(ROW()-ROW($K$4),COUNTA(TabPP[Players playing]))+1))</f>
        <v>--</v>
      </c>
      <c r="L3416" t="str">
        <f t="shared" si="263"/>
        <v/>
      </c>
      <c r="M3416" t="str">
        <f t="shared" si="264"/>
        <v/>
      </c>
      <c r="N3416" t="str">
        <f t="shared" si="265"/>
        <v/>
      </c>
      <c r="O3416" t="str">
        <f t="array" ref="O3416">IFERROR(INDEX($L$4:$L$5000,_xlfn.AGGREGATE(15,6,IF($L$4:$L$5000&lt;&gt;"",ROW($L$4:$L$5000)-ROW($L$4)+1,NA()),ROWS($O$4:O3416))),"")</f>
        <v/>
      </c>
      <c r="P3416" t="str">
        <f>IF(O3416="","",IF(INDEX(TabPlayer2[Players],MATCH(P3415,TabPlayer2[Players],0)+1)="",$B$4,INDEX(TabPlayer2[Players],MATCH(P3415,TabPlayer2[Players],0)+1)))</f>
        <v/>
      </c>
      <c r="Q3416" t="str">
        <f t="shared" si="262"/>
        <v/>
      </c>
      <c r="R3416" t="str">
        <f>IF(TabResults[[#This Row],[Games-Periods-Players]]="","",1)</f>
        <v/>
      </c>
    </row>
    <row r="3417" spans="11:18" hidden="1" x14ac:dyDescent="0.25">
      <c r="K3417" t="str">
        <f>IF(ROW()-ROW($K$4)+1&gt;COUNTA($J$4:$J$5000)*COUNTA(TabPP[Players playing]),"",INDEX($J$4:$J$5000,INT((ROW()-ROW($K$4))/COUNTA(TabPP[Players playing])+1))&amp;"-"&amp;INDEX(TabPP[Players playing],MOD(ROW()-ROW($K$4),COUNTA(TabPP[Players playing]))+1))</f>
        <v>--</v>
      </c>
      <c r="L3417" t="str">
        <f t="shared" si="263"/>
        <v/>
      </c>
      <c r="M3417" t="str">
        <f t="shared" si="264"/>
        <v/>
      </c>
      <c r="N3417" t="str">
        <f t="shared" si="265"/>
        <v/>
      </c>
      <c r="O3417" t="str">
        <f t="array" ref="O3417">IFERROR(INDEX($L$4:$L$5000,_xlfn.AGGREGATE(15,6,IF($L$4:$L$5000&lt;&gt;"",ROW($L$4:$L$5000)-ROW($L$4)+1,NA()),ROWS($O$4:O3417))),"")</f>
        <v/>
      </c>
      <c r="P3417" t="str">
        <f>IF(O3417="","",IF(INDEX(TabPlayer2[Players],MATCH(P3416,TabPlayer2[Players],0)+1)="",$B$4,INDEX(TabPlayer2[Players],MATCH(P3416,TabPlayer2[Players],0)+1)))</f>
        <v/>
      </c>
      <c r="Q3417" t="str">
        <f t="shared" si="262"/>
        <v/>
      </c>
      <c r="R3417" t="str">
        <f>IF(TabResults[[#This Row],[Games-Periods-Players]]="","",1)</f>
        <v/>
      </c>
    </row>
    <row r="3418" spans="11:18" hidden="1" x14ac:dyDescent="0.25">
      <c r="K3418" t="str">
        <f>IF(ROW()-ROW($K$4)+1&gt;COUNTA($J$4:$J$5000)*COUNTA(TabPP[Players playing]),"",INDEX($J$4:$J$5000,INT((ROW()-ROW($K$4))/COUNTA(TabPP[Players playing])+1))&amp;"-"&amp;INDEX(TabPP[Players playing],MOD(ROW()-ROW($K$4),COUNTA(TabPP[Players playing]))+1))</f>
        <v>--</v>
      </c>
      <c r="L3418" t="str">
        <f t="shared" si="263"/>
        <v/>
      </c>
      <c r="M3418" t="str">
        <f t="shared" si="264"/>
        <v/>
      </c>
      <c r="N3418" t="str">
        <f t="shared" si="265"/>
        <v/>
      </c>
      <c r="O3418" t="str">
        <f t="array" ref="O3418">IFERROR(INDEX($L$4:$L$5000,_xlfn.AGGREGATE(15,6,IF($L$4:$L$5000&lt;&gt;"",ROW($L$4:$L$5000)-ROW($L$4)+1,NA()),ROWS($O$4:O3418))),"")</f>
        <v/>
      </c>
      <c r="P3418" t="str">
        <f>IF(O3418="","",IF(INDEX(TabPlayer2[Players],MATCH(P3417,TabPlayer2[Players],0)+1)="",$B$4,INDEX(TabPlayer2[Players],MATCH(P3417,TabPlayer2[Players],0)+1)))</f>
        <v/>
      </c>
      <c r="Q3418" t="str">
        <f t="shared" si="262"/>
        <v/>
      </c>
      <c r="R3418" t="str">
        <f>IF(TabResults[[#This Row],[Games-Periods-Players]]="","",1)</f>
        <v/>
      </c>
    </row>
    <row r="3419" spans="11:18" hidden="1" x14ac:dyDescent="0.25">
      <c r="K3419" t="str">
        <f>IF(ROW()-ROW($K$4)+1&gt;COUNTA($J$4:$J$5000)*COUNTA(TabPP[Players playing]),"",INDEX($J$4:$J$5000,INT((ROW()-ROW($K$4))/COUNTA(TabPP[Players playing])+1))&amp;"-"&amp;INDEX(TabPP[Players playing],MOD(ROW()-ROW($K$4),COUNTA(TabPP[Players playing]))+1))</f>
        <v>--</v>
      </c>
      <c r="L3419" t="str">
        <f t="shared" si="263"/>
        <v/>
      </c>
      <c r="M3419" t="str">
        <f t="shared" si="264"/>
        <v/>
      </c>
      <c r="N3419" t="str">
        <f t="shared" si="265"/>
        <v/>
      </c>
      <c r="O3419" t="str">
        <f t="array" ref="O3419">IFERROR(INDEX($L$4:$L$5000,_xlfn.AGGREGATE(15,6,IF($L$4:$L$5000&lt;&gt;"",ROW($L$4:$L$5000)-ROW($L$4)+1,NA()),ROWS($O$4:O3419))),"")</f>
        <v/>
      </c>
      <c r="P3419" t="str">
        <f>IF(O3419="","",IF(INDEX(TabPlayer2[Players],MATCH(P3418,TabPlayer2[Players],0)+1)="",$B$4,INDEX(TabPlayer2[Players],MATCH(P3418,TabPlayer2[Players],0)+1)))</f>
        <v/>
      </c>
      <c r="Q3419" t="str">
        <f t="shared" si="262"/>
        <v/>
      </c>
      <c r="R3419" t="str">
        <f>IF(TabResults[[#This Row],[Games-Periods-Players]]="","",1)</f>
        <v/>
      </c>
    </row>
    <row r="3420" spans="11:18" hidden="1" x14ac:dyDescent="0.25">
      <c r="K3420" t="str">
        <f>IF(ROW()-ROW($K$4)+1&gt;COUNTA($J$4:$J$5000)*COUNTA(TabPP[Players playing]),"",INDEX($J$4:$J$5000,INT((ROW()-ROW($K$4))/COUNTA(TabPP[Players playing])+1))&amp;"-"&amp;INDEX(TabPP[Players playing],MOD(ROW()-ROW($K$4),COUNTA(TabPP[Players playing]))+1))</f>
        <v>--</v>
      </c>
      <c r="L3420" t="str">
        <f t="shared" si="263"/>
        <v/>
      </c>
      <c r="M3420" t="str">
        <f t="shared" si="264"/>
        <v/>
      </c>
      <c r="N3420" t="str">
        <f t="shared" si="265"/>
        <v/>
      </c>
      <c r="O3420" t="str">
        <f t="array" ref="O3420">IFERROR(INDEX($L$4:$L$5000,_xlfn.AGGREGATE(15,6,IF($L$4:$L$5000&lt;&gt;"",ROW($L$4:$L$5000)-ROW($L$4)+1,NA()),ROWS($O$4:O3420))),"")</f>
        <v/>
      </c>
      <c r="P3420" t="str">
        <f>IF(O3420="","",IF(INDEX(TabPlayer2[Players],MATCH(P3419,TabPlayer2[Players],0)+1)="",$B$4,INDEX(TabPlayer2[Players],MATCH(P3419,TabPlayer2[Players],0)+1)))</f>
        <v/>
      </c>
      <c r="Q3420" t="str">
        <f t="shared" si="262"/>
        <v/>
      </c>
      <c r="R3420" t="str">
        <f>IF(TabResults[[#This Row],[Games-Periods-Players]]="","",1)</f>
        <v/>
      </c>
    </row>
    <row r="3421" spans="11:18" hidden="1" x14ac:dyDescent="0.25">
      <c r="K3421" t="str">
        <f>IF(ROW()-ROW($K$4)+1&gt;COUNTA($J$4:$J$5000)*COUNTA(TabPP[Players playing]),"",INDEX($J$4:$J$5000,INT((ROW()-ROW($K$4))/COUNTA(TabPP[Players playing])+1))&amp;"-"&amp;INDEX(TabPP[Players playing],MOD(ROW()-ROW($K$4),COUNTA(TabPP[Players playing]))+1))</f>
        <v>--</v>
      </c>
      <c r="L3421" t="str">
        <f t="shared" si="263"/>
        <v/>
      </c>
      <c r="M3421" t="str">
        <f t="shared" si="264"/>
        <v/>
      </c>
      <c r="N3421" t="str">
        <f t="shared" si="265"/>
        <v/>
      </c>
      <c r="O3421" t="str">
        <f t="array" ref="O3421">IFERROR(INDEX($L$4:$L$5000,_xlfn.AGGREGATE(15,6,IF($L$4:$L$5000&lt;&gt;"",ROW($L$4:$L$5000)-ROW($L$4)+1,NA()),ROWS($O$4:O3421))),"")</f>
        <v/>
      </c>
      <c r="P3421" t="str">
        <f>IF(O3421="","",IF(INDEX(TabPlayer2[Players],MATCH(P3420,TabPlayer2[Players],0)+1)="",$B$4,INDEX(TabPlayer2[Players],MATCH(P3420,TabPlayer2[Players],0)+1)))</f>
        <v/>
      </c>
      <c r="Q3421" t="str">
        <f t="shared" si="262"/>
        <v/>
      </c>
      <c r="R3421" t="str">
        <f>IF(TabResults[[#This Row],[Games-Periods-Players]]="","",1)</f>
        <v/>
      </c>
    </row>
    <row r="3422" spans="11:18" hidden="1" x14ac:dyDescent="0.25">
      <c r="K3422" t="str">
        <f>IF(ROW()-ROW($K$4)+1&gt;COUNTA($J$4:$J$5000)*COUNTA(TabPP[Players playing]),"",INDEX($J$4:$J$5000,INT((ROW()-ROW($K$4))/COUNTA(TabPP[Players playing])+1))&amp;"-"&amp;INDEX(TabPP[Players playing],MOD(ROW()-ROW($K$4),COUNTA(TabPP[Players playing]))+1))</f>
        <v>--</v>
      </c>
      <c r="L3422" t="str">
        <f t="shared" si="263"/>
        <v/>
      </c>
      <c r="M3422" t="str">
        <f t="shared" si="264"/>
        <v/>
      </c>
      <c r="N3422" t="str">
        <f t="shared" si="265"/>
        <v/>
      </c>
      <c r="O3422" t="str">
        <f t="array" ref="O3422">IFERROR(INDEX($L$4:$L$5000,_xlfn.AGGREGATE(15,6,IF($L$4:$L$5000&lt;&gt;"",ROW($L$4:$L$5000)-ROW($L$4)+1,NA()),ROWS($O$4:O3422))),"")</f>
        <v/>
      </c>
      <c r="P3422" t="str">
        <f>IF(O3422="","",IF(INDEX(TabPlayer2[Players],MATCH(P3421,TabPlayer2[Players],0)+1)="",$B$4,INDEX(TabPlayer2[Players],MATCH(P3421,TabPlayer2[Players],0)+1)))</f>
        <v/>
      </c>
      <c r="Q3422" t="str">
        <f t="shared" si="262"/>
        <v/>
      </c>
      <c r="R3422" t="str">
        <f>IF(TabResults[[#This Row],[Games-Periods-Players]]="","",1)</f>
        <v/>
      </c>
    </row>
    <row r="3423" spans="11:18" hidden="1" x14ac:dyDescent="0.25">
      <c r="K3423" t="str">
        <f>IF(ROW()-ROW($K$4)+1&gt;COUNTA($J$4:$J$5000)*COUNTA(TabPP[Players playing]),"",INDEX($J$4:$J$5000,INT((ROW()-ROW($K$4))/COUNTA(TabPP[Players playing])+1))&amp;"-"&amp;INDEX(TabPP[Players playing],MOD(ROW()-ROW($K$4),COUNTA(TabPP[Players playing]))+1))</f>
        <v>--</v>
      </c>
      <c r="L3423" t="str">
        <f t="shared" si="263"/>
        <v/>
      </c>
      <c r="M3423" t="str">
        <f t="shared" si="264"/>
        <v/>
      </c>
      <c r="N3423" t="str">
        <f t="shared" si="265"/>
        <v/>
      </c>
      <c r="O3423" t="str">
        <f t="array" ref="O3423">IFERROR(INDEX($L$4:$L$5000,_xlfn.AGGREGATE(15,6,IF($L$4:$L$5000&lt;&gt;"",ROW($L$4:$L$5000)-ROW($L$4)+1,NA()),ROWS($O$4:O3423))),"")</f>
        <v/>
      </c>
      <c r="P3423" t="str">
        <f>IF(O3423="","",IF(INDEX(TabPlayer2[Players],MATCH(P3422,TabPlayer2[Players],0)+1)="",$B$4,INDEX(TabPlayer2[Players],MATCH(P3422,TabPlayer2[Players],0)+1)))</f>
        <v/>
      </c>
      <c r="Q3423" t="str">
        <f t="shared" si="262"/>
        <v/>
      </c>
      <c r="R3423" t="str">
        <f>IF(TabResults[[#This Row],[Games-Periods-Players]]="","",1)</f>
        <v/>
      </c>
    </row>
    <row r="3424" spans="11:18" hidden="1" x14ac:dyDescent="0.25">
      <c r="K3424" t="str">
        <f>IF(ROW()-ROW($K$4)+1&gt;COUNTA($J$4:$J$5000)*COUNTA(TabPP[Players playing]),"",INDEX($J$4:$J$5000,INT((ROW()-ROW($K$4))/COUNTA(TabPP[Players playing])+1))&amp;"-"&amp;INDEX(TabPP[Players playing],MOD(ROW()-ROW($K$4),COUNTA(TabPP[Players playing]))+1))</f>
        <v>--PP1</v>
      </c>
      <c r="L3424" t="str">
        <f t="shared" si="263"/>
        <v/>
      </c>
      <c r="M3424" t="str">
        <f t="shared" si="264"/>
        <v/>
      </c>
      <c r="N3424" t="str">
        <f t="shared" si="265"/>
        <v/>
      </c>
      <c r="O3424" t="str">
        <f t="array" ref="O3424">IFERROR(INDEX($L$4:$L$5000,_xlfn.AGGREGATE(15,6,IF($L$4:$L$5000&lt;&gt;"",ROW($L$4:$L$5000)-ROW($L$4)+1,NA()),ROWS($O$4:O3424))),"")</f>
        <v/>
      </c>
      <c r="P3424" t="str">
        <f>IF(O3424="","",IF(INDEX(TabPlayer2[Players],MATCH(P3423,TabPlayer2[Players],0)+1)="",$B$4,INDEX(TabPlayer2[Players],MATCH(P3423,TabPlayer2[Players],0)+1)))</f>
        <v/>
      </c>
      <c r="Q3424" t="str">
        <f t="shared" si="262"/>
        <v/>
      </c>
      <c r="R3424" t="str">
        <f>IF(TabResults[[#This Row],[Games-Periods-Players]]="","",1)</f>
        <v/>
      </c>
    </row>
    <row r="3425" spans="11:18" hidden="1" x14ac:dyDescent="0.25">
      <c r="K3425" t="str">
        <f>IF(ROW()-ROW($K$4)+1&gt;COUNTA($J$4:$J$5000)*COUNTA(TabPP[Players playing]),"",INDEX($J$4:$J$5000,INT((ROW()-ROW($K$4))/COUNTA(TabPP[Players playing])+1))&amp;"-"&amp;INDEX(TabPP[Players playing],MOD(ROW()-ROW($K$4),COUNTA(TabPP[Players playing]))+1))</f>
        <v>--PP2</v>
      </c>
      <c r="L3425" t="str">
        <f t="shared" si="263"/>
        <v/>
      </c>
      <c r="M3425" t="str">
        <f t="shared" si="264"/>
        <v/>
      </c>
      <c r="N3425" t="str">
        <f t="shared" si="265"/>
        <v/>
      </c>
      <c r="O3425" t="str">
        <f t="array" ref="O3425">IFERROR(INDEX($L$4:$L$5000,_xlfn.AGGREGATE(15,6,IF($L$4:$L$5000&lt;&gt;"",ROW($L$4:$L$5000)-ROW($L$4)+1,NA()),ROWS($O$4:O3425))),"")</f>
        <v/>
      </c>
      <c r="P3425" t="str">
        <f>IF(O3425="","",IF(INDEX(TabPlayer2[Players],MATCH(P3424,TabPlayer2[Players],0)+1)="",$B$4,INDEX(TabPlayer2[Players],MATCH(P3424,TabPlayer2[Players],0)+1)))</f>
        <v/>
      </c>
      <c r="Q3425" t="str">
        <f t="shared" si="262"/>
        <v/>
      </c>
      <c r="R3425" t="str">
        <f>IF(TabResults[[#This Row],[Games-Periods-Players]]="","",1)</f>
        <v/>
      </c>
    </row>
    <row r="3426" spans="11:18" hidden="1" x14ac:dyDescent="0.25">
      <c r="K3426" t="str">
        <f>IF(ROW()-ROW($K$4)+1&gt;COUNTA($J$4:$J$5000)*COUNTA(TabPP[Players playing]),"",INDEX($J$4:$J$5000,INT((ROW()-ROW($K$4))/COUNTA(TabPP[Players playing])+1))&amp;"-"&amp;INDEX(TabPP[Players playing],MOD(ROW()-ROW($K$4),COUNTA(TabPP[Players playing]))+1))</f>
        <v>--PP3</v>
      </c>
      <c r="L3426" t="str">
        <f t="shared" si="263"/>
        <v/>
      </c>
      <c r="M3426" t="str">
        <f t="shared" si="264"/>
        <v/>
      </c>
      <c r="N3426" t="str">
        <f t="shared" si="265"/>
        <v/>
      </c>
      <c r="O3426" t="str">
        <f t="array" ref="O3426">IFERROR(INDEX($L$4:$L$5000,_xlfn.AGGREGATE(15,6,IF($L$4:$L$5000&lt;&gt;"",ROW($L$4:$L$5000)-ROW($L$4)+1,NA()),ROWS($O$4:O3426))),"")</f>
        <v/>
      </c>
      <c r="P3426" t="str">
        <f>IF(O3426="","",IF(INDEX(TabPlayer2[Players],MATCH(P3425,TabPlayer2[Players],0)+1)="",$B$4,INDEX(TabPlayer2[Players],MATCH(P3425,TabPlayer2[Players],0)+1)))</f>
        <v/>
      </c>
      <c r="Q3426" t="str">
        <f t="shared" si="262"/>
        <v/>
      </c>
      <c r="R3426" t="str">
        <f>IF(TabResults[[#This Row],[Games-Periods-Players]]="","",1)</f>
        <v/>
      </c>
    </row>
    <row r="3427" spans="11:18" hidden="1" x14ac:dyDescent="0.25">
      <c r="K3427" t="str">
        <f>IF(ROW()-ROW($K$4)+1&gt;COUNTA($J$4:$J$5000)*COUNTA(TabPP[Players playing]),"",INDEX($J$4:$J$5000,INT((ROW()-ROW($K$4))/COUNTA(TabPP[Players playing])+1))&amp;"-"&amp;INDEX(TabPP[Players playing],MOD(ROW()-ROW($K$4),COUNTA(TabPP[Players playing]))+1))</f>
        <v>--PP4</v>
      </c>
      <c r="L3427" t="str">
        <f t="shared" si="263"/>
        <v/>
      </c>
      <c r="M3427" t="str">
        <f t="shared" si="264"/>
        <v/>
      </c>
      <c r="N3427" t="str">
        <f t="shared" si="265"/>
        <v/>
      </c>
      <c r="O3427" t="str">
        <f t="array" ref="O3427">IFERROR(INDEX($L$4:$L$5000,_xlfn.AGGREGATE(15,6,IF($L$4:$L$5000&lt;&gt;"",ROW($L$4:$L$5000)-ROW($L$4)+1,NA()),ROWS($O$4:O3427))),"")</f>
        <v/>
      </c>
      <c r="P3427" t="str">
        <f>IF(O3427="","",IF(INDEX(TabPlayer2[Players],MATCH(P3426,TabPlayer2[Players],0)+1)="",$B$4,INDEX(TabPlayer2[Players],MATCH(P3426,TabPlayer2[Players],0)+1)))</f>
        <v/>
      </c>
      <c r="Q3427" t="str">
        <f t="shared" si="262"/>
        <v/>
      </c>
      <c r="R3427" t="str">
        <f>IF(TabResults[[#This Row],[Games-Periods-Players]]="","",1)</f>
        <v/>
      </c>
    </row>
    <row r="3428" spans="11:18" hidden="1" x14ac:dyDescent="0.25">
      <c r="K3428" t="str">
        <f>IF(ROW()-ROW($K$4)+1&gt;COUNTA($J$4:$J$5000)*COUNTA(TabPP[Players playing]),"",INDEX($J$4:$J$5000,INT((ROW()-ROW($K$4))/COUNTA(TabPP[Players playing])+1))&amp;"-"&amp;INDEX(TabPP[Players playing],MOD(ROW()-ROW($K$4),COUNTA(TabPP[Players playing]))+1))</f>
        <v>--PP5</v>
      </c>
      <c r="L3428" t="str">
        <f t="shared" si="263"/>
        <v/>
      </c>
      <c r="M3428" t="str">
        <f t="shared" si="264"/>
        <v/>
      </c>
      <c r="N3428" t="str">
        <f t="shared" si="265"/>
        <v/>
      </c>
      <c r="O3428" t="str">
        <f t="array" ref="O3428">IFERROR(INDEX($L$4:$L$5000,_xlfn.AGGREGATE(15,6,IF($L$4:$L$5000&lt;&gt;"",ROW($L$4:$L$5000)-ROW($L$4)+1,NA()),ROWS($O$4:O3428))),"")</f>
        <v/>
      </c>
      <c r="P3428" t="str">
        <f>IF(O3428="","",IF(INDEX(TabPlayer2[Players],MATCH(P3427,TabPlayer2[Players],0)+1)="",$B$4,INDEX(TabPlayer2[Players],MATCH(P3427,TabPlayer2[Players],0)+1)))</f>
        <v/>
      </c>
      <c r="Q3428" t="str">
        <f t="shared" si="262"/>
        <v/>
      </c>
      <c r="R3428" t="str">
        <f>IF(TabResults[[#This Row],[Games-Periods-Players]]="","",1)</f>
        <v/>
      </c>
    </row>
    <row r="3429" spans="11:18" hidden="1" x14ac:dyDescent="0.25">
      <c r="K3429" t="str">
        <f>IF(ROW()-ROW($K$4)+1&gt;COUNTA($J$4:$J$5000)*COUNTA(TabPP[Players playing]),"",INDEX($J$4:$J$5000,INT((ROW()-ROW($K$4))/COUNTA(TabPP[Players playing])+1))&amp;"-"&amp;INDEX(TabPP[Players playing],MOD(ROW()-ROW($K$4),COUNTA(TabPP[Players playing]))+1))</f>
        <v>--</v>
      </c>
      <c r="L3429" t="str">
        <f t="shared" si="263"/>
        <v/>
      </c>
      <c r="M3429" t="str">
        <f t="shared" si="264"/>
        <v/>
      </c>
      <c r="N3429" t="str">
        <f t="shared" si="265"/>
        <v/>
      </c>
      <c r="O3429" t="str">
        <f t="array" ref="O3429">IFERROR(INDEX($L$4:$L$5000,_xlfn.AGGREGATE(15,6,IF($L$4:$L$5000&lt;&gt;"",ROW($L$4:$L$5000)-ROW($L$4)+1,NA()),ROWS($O$4:O3429))),"")</f>
        <v/>
      </c>
      <c r="P3429" t="str">
        <f>IF(O3429="","",IF(INDEX(TabPlayer2[Players],MATCH(P3428,TabPlayer2[Players],0)+1)="",$B$4,INDEX(TabPlayer2[Players],MATCH(P3428,TabPlayer2[Players],0)+1)))</f>
        <v/>
      </c>
      <c r="Q3429" t="str">
        <f t="shared" si="262"/>
        <v/>
      </c>
      <c r="R3429" t="str">
        <f>IF(TabResults[[#This Row],[Games-Periods-Players]]="","",1)</f>
        <v/>
      </c>
    </row>
    <row r="3430" spans="11:18" hidden="1" x14ac:dyDescent="0.25">
      <c r="K3430" t="str">
        <f>IF(ROW()-ROW($K$4)+1&gt;COUNTA($J$4:$J$5000)*COUNTA(TabPP[Players playing]),"",INDEX($J$4:$J$5000,INT((ROW()-ROW($K$4))/COUNTA(TabPP[Players playing])+1))&amp;"-"&amp;INDEX(TabPP[Players playing],MOD(ROW()-ROW($K$4),COUNTA(TabPP[Players playing]))+1))</f>
        <v>--</v>
      </c>
      <c r="L3430" t="str">
        <f t="shared" si="263"/>
        <v/>
      </c>
      <c r="M3430" t="str">
        <f t="shared" si="264"/>
        <v/>
      </c>
      <c r="N3430" t="str">
        <f t="shared" si="265"/>
        <v/>
      </c>
      <c r="O3430" t="str">
        <f t="array" ref="O3430">IFERROR(INDEX($L$4:$L$5000,_xlfn.AGGREGATE(15,6,IF($L$4:$L$5000&lt;&gt;"",ROW($L$4:$L$5000)-ROW($L$4)+1,NA()),ROWS($O$4:O3430))),"")</f>
        <v/>
      </c>
      <c r="P3430" t="str">
        <f>IF(O3430="","",IF(INDEX(TabPlayer2[Players],MATCH(P3429,TabPlayer2[Players],0)+1)="",$B$4,INDEX(TabPlayer2[Players],MATCH(P3429,TabPlayer2[Players],0)+1)))</f>
        <v/>
      </c>
      <c r="Q3430" t="str">
        <f t="shared" si="262"/>
        <v/>
      </c>
      <c r="R3430" t="str">
        <f>IF(TabResults[[#This Row],[Games-Periods-Players]]="","",1)</f>
        <v/>
      </c>
    </row>
    <row r="3431" spans="11:18" hidden="1" x14ac:dyDescent="0.25">
      <c r="K3431" t="str">
        <f>IF(ROW()-ROW($K$4)+1&gt;COUNTA($J$4:$J$5000)*COUNTA(TabPP[Players playing]),"",INDEX($J$4:$J$5000,INT((ROW()-ROW($K$4))/COUNTA(TabPP[Players playing])+1))&amp;"-"&amp;INDEX(TabPP[Players playing],MOD(ROW()-ROW($K$4),COUNTA(TabPP[Players playing]))+1))</f>
        <v>--</v>
      </c>
      <c r="L3431" t="str">
        <f t="shared" si="263"/>
        <v/>
      </c>
      <c r="M3431" t="str">
        <f t="shared" si="264"/>
        <v/>
      </c>
      <c r="N3431" t="str">
        <f t="shared" si="265"/>
        <v/>
      </c>
      <c r="O3431" t="str">
        <f t="array" ref="O3431">IFERROR(INDEX($L$4:$L$5000,_xlfn.AGGREGATE(15,6,IF($L$4:$L$5000&lt;&gt;"",ROW($L$4:$L$5000)-ROW($L$4)+1,NA()),ROWS($O$4:O3431))),"")</f>
        <v/>
      </c>
      <c r="P3431" t="str">
        <f>IF(O3431="","",IF(INDEX(TabPlayer2[Players],MATCH(P3430,TabPlayer2[Players],0)+1)="",$B$4,INDEX(TabPlayer2[Players],MATCH(P3430,TabPlayer2[Players],0)+1)))</f>
        <v/>
      </c>
      <c r="Q3431" t="str">
        <f t="shared" si="262"/>
        <v/>
      </c>
      <c r="R3431" t="str">
        <f>IF(TabResults[[#This Row],[Games-Periods-Players]]="","",1)</f>
        <v/>
      </c>
    </row>
    <row r="3432" spans="11:18" hidden="1" x14ac:dyDescent="0.25">
      <c r="K3432" t="str">
        <f>IF(ROW()-ROW($K$4)+1&gt;COUNTA($J$4:$J$5000)*COUNTA(TabPP[Players playing]),"",INDEX($J$4:$J$5000,INT((ROW()-ROW($K$4))/COUNTA(TabPP[Players playing])+1))&amp;"-"&amp;INDEX(TabPP[Players playing],MOD(ROW()-ROW($K$4),COUNTA(TabPP[Players playing]))+1))</f>
        <v>--</v>
      </c>
      <c r="L3432" t="str">
        <f t="shared" si="263"/>
        <v/>
      </c>
      <c r="M3432" t="str">
        <f t="shared" si="264"/>
        <v/>
      </c>
      <c r="N3432" t="str">
        <f t="shared" si="265"/>
        <v/>
      </c>
      <c r="O3432" t="str">
        <f t="array" ref="O3432">IFERROR(INDEX($L$4:$L$5000,_xlfn.AGGREGATE(15,6,IF($L$4:$L$5000&lt;&gt;"",ROW($L$4:$L$5000)-ROW($L$4)+1,NA()),ROWS($O$4:O3432))),"")</f>
        <v/>
      </c>
      <c r="P3432" t="str">
        <f>IF(O3432="","",IF(INDEX(TabPlayer2[Players],MATCH(P3431,TabPlayer2[Players],0)+1)="",$B$4,INDEX(TabPlayer2[Players],MATCH(P3431,TabPlayer2[Players],0)+1)))</f>
        <v/>
      </c>
      <c r="Q3432" t="str">
        <f t="shared" si="262"/>
        <v/>
      </c>
      <c r="R3432" t="str">
        <f>IF(TabResults[[#This Row],[Games-Periods-Players]]="","",1)</f>
        <v/>
      </c>
    </row>
    <row r="3433" spans="11:18" hidden="1" x14ac:dyDescent="0.25">
      <c r="K3433" t="str">
        <f>IF(ROW()-ROW($K$4)+1&gt;COUNTA($J$4:$J$5000)*COUNTA(TabPP[Players playing]),"",INDEX($J$4:$J$5000,INT((ROW()-ROW($K$4))/COUNTA(TabPP[Players playing])+1))&amp;"-"&amp;INDEX(TabPP[Players playing],MOD(ROW()-ROW($K$4),COUNTA(TabPP[Players playing]))+1))</f>
        <v>--</v>
      </c>
      <c r="L3433" t="str">
        <f t="shared" si="263"/>
        <v/>
      </c>
      <c r="M3433" t="str">
        <f t="shared" si="264"/>
        <v/>
      </c>
      <c r="N3433" t="str">
        <f t="shared" si="265"/>
        <v/>
      </c>
      <c r="O3433" t="str">
        <f t="array" ref="O3433">IFERROR(INDEX($L$4:$L$5000,_xlfn.AGGREGATE(15,6,IF($L$4:$L$5000&lt;&gt;"",ROW($L$4:$L$5000)-ROW($L$4)+1,NA()),ROWS($O$4:O3433))),"")</f>
        <v/>
      </c>
      <c r="P3433" t="str">
        <f>IF(O3433="","",IF(INDEX(TabPlayer2[Players],MATCH(P3432,TabPlayer2[Players],0)+1)="",$B$4,INDEX(TabPlayer2[Players],MATCH(P3432,TabPlayer2[Players],0)+1)))</f>
        <v/>
      </c>
      <c r="Q3433" t="str">
        <f t="shared" si="262"/>
        <v/>
      </c>
      <c r="R3433" t="str">
        <f>IF(TabResults[[#This Row],[Games-Periods-Players]]="","",1)</f>
        <v/>
      </c>
    </row>
    <row r="3434" spans="11:18" hidden="1" x14ac:dyDescent="0.25">
      <c r="K3434" t="str">
        <f>IF(ROW()-ROW($K$4)+1&gt;COUNTA($J$4:$J$5000)*COUNTA(TabPP[Players playing]),"",INDEX($J$4:$J$5000,INT((ROW()-ROW($K$4))/COUNTA(TabPP[Players playing])+1))&amp;"-"&amp;INDEX(TabPP[Players playing],MOD(ROW()-ROW($K$4),COUNTA(TabPP[Players playing]))+1))</f>
        <v>--</v>
      </c>
      <c r="L3434" t="str">
        <f t="shared" si="263"/>
        <v/>
      </c>
      <c r="M3434" t="str">
        <f t="shared" si="264"/>
        <v/>
      </c>
      <c r="N3434" t="str">
        <f t="shared" si="265"/>
        <v/>
      </c>
      <c r="O3434" t="str">
        <f t="array" ref="O3434">IFERROR(INDEX($L$4:$L$5000,_xlfn.AGGREGATE(15,6,IF($L$4:$L$5000&lt;&gt;"",ROW($L$4:$L$5000)-ROW($L$4)+1,NA()),ROWS($O$4:O3434))),"")</f>
        <v/>
      </c>
      <c r="P3434" t="str">
        <f>IF(O3434="","",IF(INDEX(TabPlayer2[Players],MATCH(P3433,TabPlayer2[Players],0)+1)="",$B$4,INDEX(TabPlayer2[Players],MATCH(P3433,TabPlayer2[Players],0)+1)))</f>
        <v/>
      </c>
      <c r="Q3434" t="str">
        <f t="shared" si="262"/>
        <v/>
      </c>
      <c r="R3434" t="str">
        <f>IF(TabResults[[#This Row],[Games-Periods-Players]]="","",1)</f>
        <v/>
      </c>
    </row>
    <row r="3435" spans="11:18" hidden="1" x14ac:dyDescent="0.25">
      <c r="K3435" t="str">
        <f>IF(ROW()-ROW($K$4)+1&gt;COUNTA($J$4:$J$5000)*COUNTA(TabPP[Players playing]),"",INDEX($J$4:$J$5000,INT((ROW()-ROW($K$4))/COUNTA(TabPP[Players playing])+1))&amp;"-"&amp;INDEX(TabPP[Players playing],MOD(ROW()-ROW($K$4),COUNTA(TabPP[Players playing]))+1))</f>
        <v>--</v>
      </c>
      <c r="L3435" t="str">
        <f t="shared" si="263"/>
        <v/>
      </c>
      <c r="M3435" t="str">
        <f t="shared" si="264"/>
        <v/>
      </c>
      <c r="N3435" t="str">
        <f t="shared" si="265"/>
        <v/>
      </c>
      <c r="O3435" t="str">
        <f t="array" ref="O3435">IFERROR(INDEX($L$4:$L$5000,_xlfn.AGGREGATE(15,6,IF($L$4:$L$5000&lt;&gt;"",ROW($L$4:$L$5000)-ROW($L$4)+1,NA()),ROWS($O$4:O3435))),"")</f>
        <v/>
      </c>
      <c r="P3435" t="str">
        <f>IF(O3435="","",IF(INDEX(TabPlayer2[Players],MATCH(P3434,TabPlayer2[Players],0)+1)="",$B$4,INDEX(TabPlayer2[Players],MATCH(P3434,TabPlayer2[Players],0)+1)))</f>
        <v/>
      </c>
      <c r="Q3435" t="str">
        <f t="shared" si="262"/>
        <v/>
      </c>
      <c r="R3435" t="str">
        <f>IF(TabResults[[#This Row],[Games-Periods-Players]]="","",1)</f>
        <v/>
      </c>
    </row>
    <row r="3436" spans="11:18" hidden="1" x14ac:dyDescent="0.25">
      <c r="K3436" t="str">
        <f>IF(ROW()-ROW($K$4)+1&gt;COUNTA($J$4:$J$5000)*COUNTA(TabPP[Players playing]),"",INDEX($J$4:$J$5000,INT((ROW()-ROW($K$4))/COUNTA(TabPP[Players playing])+1))&amp;"-"&amp;INDEX(TabPP[Players playing],MOD(ROW()-ROW($K$4),COUNTA(TabPP[Players playing]))+1))</f>
        <v>--</v>
      </c>
      <c r="L3436" t="str">
        <f t="shared" si="263"/>
        <v/>
      </c>
      <c r="M3436" t="str">
        <f t="shared" si="264"/>
        <v/>
      </c>
      <c r="N3436" t="str">
        <f t="shared" si="265"/>
        <v/>
      </c>
      <c r="O3436" t="str">
        <f t="array" ref="O3436">IFERROR(INDEX($L$4:$L$5000,_xlfn.AGGREGATE(15,6,IF($L$4:$L$5000&lt;&gt;"",ROW($L$4:$L$5000)-ROW($L$4)+1,NA()),ROWS($O$4:O3436))),"")</f>
        <v/>
      </c>
      <c r="P3436" t="str">
        <f>IF(O3436="","",IF(INDEX(TabPlayer2[Players],MATCH(P3435,TabPlayer2[Players],0)+1)="",$B$4,INDEX(TabPlayer2[Players],MATCH(P3435,TabPlayer2[Players],0)+1)))</f>
        <v/>
      </c>
      <c r="Q3436" t="str">
        <f t="shared" si="262"/>
        <v/>
      </c>
      <c r="R3436" t="str">
        <f>IF(TabResults[[#This Row],[Games-Periods-Players]]="","",1)</f>
        <v/>
      </c>
    </row>
    <row r="3437" spans="11:18" hidden="1" x14ac:dyDescent="0.25">
      <c r="K3437" t="str">
        <f>IF(ROW()-ROW($K$4)+1&gt;COUNTA($J$4:$J$5000)*COUNTA(TabPP[Players playing]),"",INDEX($J$4:$J$5000,INT((ROW()-ROW($K$4))/COUNTA(TabPP[Players playing])+1))&amp;"-"&amp;INDEX(TabPP[Players playing],MOD(ROW()-ROW($K$4),COUNTA(TabPP[Players playing]))+1))</f>
        <v>--</v>
      </c>
      <c r="L3437" t="str">
        <f t="shared" si="263"/>
        <v/>
      </c>
      <c r="M3437" t="str">
        <f t="shared" si="264"/>
        <v/>
      </c>
      <c r="N3437" t="str">
        <f t="shared" si="265"/>
        <v/>
      </c>
      <c r="O3437" t="str">
        <f t="array" ref="O3437">IFERROR(INDEX($L$4:$L$5000,_xlfn.AGGREGATE(15,6,IF($L$4:$L$5000&lt;&gt;"",ROW($L$4:$L$5000)-ROW($L$4)+1,NA()),ROWS($O$4:O3437))),"")</f>
        <v/>
      </c>
      <c r="P3437" t="str">
        <f>IF(O3437="","",IF(INDEX(TabPlayer2[Players],MATCH(P3436,TabPlayer2[Players],0)+1)="",$B$4,INDEX(TabPlayer2[Players],MATCH(P3436,TabPlayer2[Players],0)+1)))</f>
        <v/>
      </c>
      <c r="Q3437" t="str">
        <f t="shared" si="262"/>
        <v/>
      </c>
      <c r="R3437" t="str">
        <f>IF(TabResults[[#This Row],[Games-Periods-Players]]="","",1)</f>
        <v/>
      </c>
    </row>
    <row r="3438" spans="11:18" hidden="1" x14ac:dyDescent="0.25">
      <c r="K3438" t="str">
        <f>IF(ROW()-ROW($K$4)+1&gt;COUNTA($J$4:$J$5000)*COUNTA(TabPP[Players playing]),"",INDEX($J$4:$J$5000,INT((ROW()-ROW($K$4))/COUNTA(TabPP[Players playing])+1))&amp;"-"&amp;INDEX(TabPP[Players playing],MOD(ROW()-ROW($K$4),COUNTA(TabPP[Players playing]))+1))</f>
        <v>--</v>
      </c>
      <c r="L3438" t="str">
        <f t="shared" si="263"/>
        <v/>
      </c>
      <c r="M3438" t="str">
        <f t="shared" si="264"/>
        <v/>
      </c>
      <c r="N3438" t="str">
        <f t="shared" si="265"/>
        <v/>
      </c>
      <c r="O3438" t="str">
        <f t="array" ref="O3438">IFERROR(INDEX($L$4:$L$5000,_xlfn.AGGREGATE(15,6,IF($L$4:$L$5000&lt;&gt;"",ROW($L$4:$L$5000)-ROW($L$4)+1,NA()),ROWS($O$4:O3438))),"")</f>
        <v/>
      </c>
      <c r="P3438" t="str">
        <f>IF(O3438="","",IF(INDEX(TabPlayer2[Players],MATCH(P3437,TabPlayer2[Players],0)+1)="",$B$4,INDEX(TabPlayer2[Players],MATCH(P3437,TabPlayer2[Players],0)+1)))</f>
        <v/>
      </c>
      <c r="Q3438" t="str">
        <f t="shared" si="262"/>
        <v/>
      </c>
      <c r="R3438" t="str">
        <f>IF(TabResults[[#This Row],[Games-Periods-Players]]="","",1)</f>
        <v/>
      </c>
    </row>
    <row r="3439" spans="11:18" hidden="1" x14ac:dyDescent="0.25">
      <c r="K3439" t="str">
        <f>IF(ROW()-ROW($K$4)+1&gt;COUNTA($J$4:$J$5000)*COUNTA(TabPP[Players playing]),"",INDEX($J$4:$J$5000,INT((ROW()-ROW($K$4))/COUNTA(TabPP[Players playing])+1))&amp;"-"&amp;INDEX(TabPP[Players playing],MOD(ROW()-ROW($K$4),COUNTA(TabPP[Players playing]))+1))</f>
        <v>--</v>
      </c>
      <c r="L3439" t="str">
        <f t="shared" si="263"/>
        <v/>
      </c>
      <c r="M3439" t="str">
        <f t="shared" si="264"/>
        <v/>
      </c>
      <c r="N3439" t="str">
        <f t="shared" si="265"/>
        <v/>
      </c>
      <c r="O3439" t="str">
        <f t="array" ref="O3439">IFERROR(INDEX($L$4:$L$5000,_xlfn.AGGREGATE(15,6,IF($L$4:$L$5000&lt;&gt;"",ROW($L$4:$L$5000)-ROW($L$4)+1,NA()),ROWS($O$4:O3439))),"")</f>
        <v/>
      </c>
      <c r="P3439" t="str">
        <f>IF(O3439="","",IF(INDEX(TabPlayer2[Players],MATCH(P3438,TabPlayer2[Players],0)+1)="",$B$4,INDEX(TabPlayer2[Players],MATCH(P3438,TabPlayer2[Players],0)+1)))</f>
        <v/>
      </c>
      <c r="Q3439" t="str">
        <f t="shared" si="262"/>
        <v/>
      </c>
      <c r="R3439" t="str">
        <f>IF(TabResults[[#This Row],[Games-Periods-Players]]="","",1)</f>
        <v/>
      </c>
    </row>
    <row r="3440" spans="11:18" hidden="1" x14ac:dyDescent="0.25">
      <c r="K3440" t="str">
        <f>IF(ROW()-ROW($K$4)+1&gt;COUNTA($J$4:$J$5000)*COUNTA(TabPP[Players playing]),"",INDEX($J$4:$J$5000,INT((ROW()-ROW($K$4))/COUNTA(TabPP[Players playing])+1))&amp;"-"&amp;INDEX(TabPP[Players playing],MOD(ROW()-ROW($K$4),COUNTA(TabPP[Players playing]))+1))</f>
        <v>--</v>
      </c>
      <c r="L3440" t="str">
        <f t="shared" si="263"/>
        <v/>
      </c>
      <c r="M3440" t="str">
        <f t="shared" si="264"/>
        <v/>
      </c>
      <c r="N3440" t="str">
        <f t="shared" si="265"/>
        <v/>
      </c>
      <c r="O3440" t="str">
        <f t="array" ref="O3440">IFERROR(INDEX($L$4:$L$5000,_xlfn.AGGREGATE(15,6,IF($L$4:$L$5000&lt;&gt;"",ROW($L$4:$L$5000)-ROW($L$4)+1,NA()),ROWS($O$4:O3440))),"")</f>
        <v/>
      </c>
      <c r="P3440" t="str">
        <f>IF(O3440="","",IF(INDEX(TabPlayer2[Players],MATCH(P3439,TabPlayer2[Players],0)+1)="",$B$4,INDEX(TabPlayer2[Players],MATCH(P3439,TabPlayer2[Players],0)+1)))</f>
        <v/>
      </c>
      <c r="Q3440" t="str">
        <f t="shared" si="262"/>
        <v/>
      </c>
      <c r="R3440" t="str">
        <f>IF(TabResults[[#This Row],[Games-Periods-Players]]="","",1)</f>
        <v/>
      </c>
    </row>
    <row r="3441" spans="11:18" hidden="1" x14ac:dyDescent="0.25">
      <c r="K3441" t="str">
        <f>IF(ROW()-ROW($K$4)+1&gt;COUNTA($J$4:$J$5000)*COUNTA(TabPP[Players playing]),"",INDEX($J$4:$J$5000,INT((ROW()-ROW($K$4))/COUNTA(TabPP[Players playing])+1))&amp;"-"&amp;INDEX(TabPP[Players playing],MOD(ROW()-ROW($K$4),COUNTA(TabPP[Players playing]))+1))</f>
        <v>--</v>
      </c>
      <c r="L3441" t="str">
        <f t="shared" si="263"/>
        <v/>
      </c>
      <c r="M3441" t="str">
        <f t="shared" si="264"/>
        <v/>
      </c>
      <c r="N3441" t="str">
        <f t="shared" si="265"/>
        <v/>
      </c>
      <c r="O3441" t="str">
        <f t="array" ref="O3441">IFERROR(INDEX($L$4:$L$5000,_xlfn.AGGREGATE(15,6,IF($L$4:$L$5000&lt;&gt;"",ROW($L$4:$L$5000)-ROW($L$4)+1,NA()),ROWS($O$4:O3441))),"")</f>
        <v/>
      </c>
      <c r="P3441" t="str">
        <f>IF(O3441="","",IF(INDEX(TabPlayer2[Players],MATCH(P3440,TabPlayer2[Players],0)+1)="",$B$4,INDEX(TabPlayer2[Players],MATCH(P3440,TabPlayer2[Players],0)+1)))</f>
        <v/>
      </c>
      <c r="Q3441" t="str">
        <f t="shared" si="262"/>
        <v/>
      </c>
      <c r="R3441" t="str">
        <f>IF(TabResults[[#This Row],[Games-Periods-Players]]="","",1)</f>
        <v/>
      </c>
    </row>
    <row r="3442" spans="11:18" hidden="1" x14ac:dyDescent="0.25">
      <c r="K3442" t="str">
        <f>IF(ROW()-ROW($K$4)+1&gt;COUNTA($J$4:$J$5000)*COUNTA(TabPP[Players playing]),"",INDEX($J$4:$J$5000,INT((ROW()-ROW($K$4))/COUNTA(TabPP[Players playing])+1))&amp;"-"&amp;INDEX(TabPP[Players playing],MOD(ROW()-ROW($K$4),COUNTA(TabPP[Players playing]))+1))</f>
        <v>--</v>
      </c>
      <c r="L3442" t="str">
        <f t="shared" si="263"/>
        <v/>
      </c>
      <c r="M3442" t="str">
        <f t="shared" si="264"/>
        <v/>
      </c>
      <c r="N3442" t="str">
        <f t="shared" si="265"/>
        <v/>
      </c>
      <c r="O3442" t="str">
        <f t="array" ref="O3442">IFERROR(INDEX($L$4:$L$5000,_xlfn.AGGREGATE(15,6,IF($L$4:$L$5000&lt;&gt;"",ROW($L$4:$L$5000)-ROW($L$4)+1,NA()),ROWS($O$4:O3442))),"")</f>
        <v/>
      </c>
      <c r="P3442" t="str">
        <f>IF(O3442="","",IF(INDEX(TabPlayer2[Players],MATCH(P3441,TabPlayer2[Players],0)+1)="",$B$4,INDEX(TabPlayer2[Players],MATCH(P3441,TabPlayer2[Players],0)+1)))</f>
        <v/>
      </c>
      <c r="Q3442" t="str">
        <f t="shared" si="262"/>
        <v/>
      </c>
      <c r="R3442" t="str">
        <f>IF(TabResults[[#This Row],[Games-Periods-Players]]="","",1)</f>
        <v/>
      </c>
    </row>
    <row r="3443" spans="11:18" hidden="1" x14ac:dyDescent="0.25">
      <c r="K3443" t="str">
        <f>IF(ROW()-ROW($K$4)+1&gt;COUNTA($J$4:$J$5000)*COUNTA(TabPP[Players playing]),"",INDEX($J$4:$J$5000,INT((ROW()-ROW($K$4))/COUNTA(TabPP[Players playing])+1))&amp;"-"&amp;INDEX(TabPP[Players playing],MOD(ROW()-ROW($K$4),COUNTA(TabPP[Players playing]))+1))</f>
        <v>--</v>
      </c>
      <c r="L3443" t="str">
        <f t="shared" si="263"/>
        <v/>
      </c>
      <c r="M3443" t="str">
        <f t="shared" si="264"/>
        <v/>
      </c>
      <c r="N3443" t="str">
        <f t="shared" si="265"/>
        <v/>
      </c>
      <c r="O3443" t="str">
        <f t="array" ref="O3443">IFERROR(INDEX($L$4:$L$5000,_xlfn.AGGREGATE(15,6,IF($L$4:$L$5000&lt;&gt;"",ROW($L$4:$L$5000)-ROW($L$4)+1,NA()),ROWS($O$4:O3443))),"")</f>
        <v/>
      </c>
      <c r="P3443" t="str">
        <f>IF(O3443="","",IF(INDEX(TabPlayer2[Players],MATCH(P3442,TabPlayer2[Players],0)+1)="",$B$4,INDEX(TabPlayer2[Players],MATCH(P3442,TabPlayer2[Players],0)+1)))</f>
        <v/>
      </c>
      <c r="Q3443" t="str">
        <f t="shared" si="262"/>
        <v/>
      </c>
      <c r="R3443" t="str">
        <f>IF(TabResults[[#This Row],[Games-Periods-Players]]="","",1)</f>
        <v/>
      </c>
    </row>
    <row r="3444" spans="11:18" hidden="1" x14ac:dyDescent="0.25">
      <c r="K3444" t="str">
        <f>IF(ROW()-ROW($K$4)+1&gt;COUNTA($J$4:$J$5000)*COUNTA(TabPP[Players playing]),"",INDEX($J$4:$J$5000,INT((ROW()-ROW($K$4))/COUNTA(TabPP[Players playing])+1))&amp;"-"&amp;INDEX(TabPP[Players playing],MOD(ROW()-ROW($K$4),COUNTA(TabPP[Players playing]))+1))</f>
        <v>--PP1</v>
      </c>
      <c r="L3444" t="str">
        <f t="shared" si="263"/>
        <v/>
      </c>
      <c r="M3444" t="str">
        <f t="shared" si="264"/>
        <v/>
      </c>
      <c r="N3444" t="str">
        <f t="shared" si="265"/>
        <v/>
      </c>
      <c r="O3444" t="str">
        <f t="array" ref="O3444">IFERROR(INDEX($L$4:$L$5000,_xlfn.AGGREGATE(15,6,IF($L$4:$L$5000&lt;&gt;"",ROW($L$4:$L$5000)-ROW($L$4)+1,NA()),ROWS($O$4:O3444))),"")</f>
        <v/>
      </c>
      <c r="P3444" t="str">
        <f>IF(O3444="","",IF(INDEX(TabPlayer2[Players],MATCH(P3443,TabPlayer2[Players],0)+1)="",$B$4,INDEX(TabPlayer2[Players],MATCH(P3443,TabPlayer2[Players],0)+1)))</f>
        <v/>
      </c>
      <c r="Q3444" t="str">
        <f t="shared" si="262"/>
        <v/>
      </c>
      <c r="R3444" t="str">
        <f>IF(TabResults[[#This Row],[Games-Periods-Players]]="","",1)</f>
        <v/>
      </c>
    </row>
    <row r="3445" spans="11:18" hidden="1" x14ac:dyDescent="0.25">
      <c r="K3445" t="str">
        <f>IF(ROW()-ROW($K$4)+1&gt;COUNTA($J$4:$J$5000)*COUNTA(TabPP[Players playing]),"",INDEX($J$4:$J$5000,INT((ROW()-ROW($K$4))/COUNTA(TabPP[Players playing])+1))&amp;"-"&amp;INDEX(TabPP[Players playing],MOD(ROW()-ROW($K$4),COUNTA(TabPP[Players playing]))+1))</f>
        <v>--PP2</v>
      </c>
      <c r="L3445" t="str">
        <f t="shared" si="263"/>
        <v/>
      </c>
      <c r="M3445" t="str">
        <f t="shared" si="264"/>
        <v/>
      </c>
      <c r="N3445" t="str">
        <f t="shared" si="265"/>
        <v/>
      </c>
      <c r="O3445" t="str">
        <f t="array" ref="O3445">IFERROR(INDEX($L$4:$L$5000,_xlfn.AGGREGATE(15,6,IF($L$4:$L$5000&lt;&gt;"",ROW($L$4:$L$5000)-ROW($L$4)+1,NA()),ROWS($O$4:O3445))),"")</f>
        <v/>
      </c>
      <c r="P3445" t="str">
        <f>IF(O3445="","",IF(INDEX(TabPlayer2[Players],MATCH(P3444,TabPlayer2[Players],0)+1)="",$B$4,INDEX(TabPlayer2[Players],MATCH(P3444,TabPlayer2[Players],0)+1)))</f>
        <v/>
      </c>
      <c r="Q3445" t="str">
        <f t="shared" si="262"/>
        <v/>
      </c>
      <c r="R3445" t="str">
        <f>IF(TabResults[[#This Row],[Games-Periods-Players]]="","",1)</f>
        <v/>
      </c>
    </row>
    <row r="3446" spans="11:18" hidden="1" x14ac:dyDescent="0.25">
      <c r="K3446" t="str">
        <f>IF(ROW()-ROW($K$4)+1&gt;COUNTA($J$4:$J$5000)*COUNTA(TabPP[Players playing]),"",INDEX($J$4:$J$5000,INT((ROW()-ROW($K$4))/COUNTA(TabPP[Players playing])+1))&amp;"-"&amp;INDEX(TabPP[Players playing],MOD(ROW()-ROW($K$4),COUNTA(TabPP[Players playing]))+1))</f>
        <v>--PP3</v>
      </c>
      <c r="L3446" t="str">
        <f t="shared" si="263"/>
        <v/>
      </c>
      <c r="M3446" t="str">
        <f t="shared" si="264"/>
        <v/>
      </c>
      <c r="N3446" t="str">
        <f t="shared" si="265"/>
        <v/>
      </c>
      <c r="O3446" t="str">
        <f t="array" ref="O3446">IFERROR(INDEX($L$4:$L$5000,_xlfn.AGGREGATE(15,6,IF($L$4:$L$5000&lt;&gt;"",ROW($L$4:$L$5000)-ROW($L$4)+1,NA()),ROWS($O$4:O3446))),"")</f>
        <v/>
      </c>
      <c r="P3446" t="str">
        <f>IF(O3446="","",IF(INDEX(TabPlayer2[Players],MATCH(P3445,TabPlayer2[Players],0)+1)="",$B$4,INDEX(TabPlayer2[Players],MATCH(P3445,TabPlayer2[Players],0)+1)))</f>
        <v/>
      </c>
      <c r="Q3446" t="str">
        <f t="shared" si="262"/>
        <v/>
      </c>
      <c r="R3446" t="str">
        <f>IF(TabResults[[#This Row],[Games-Periods-Players]]="","",1)</f>
        <v/>
      </c>
    </row>
    <row r="3447" spans="11:18" hidden="1" x14ac:dyDescent="0.25">
      <c r="K3447" t="str">
        <f>IF(ROW()-ROW($K$4)+1&gt;COUNTA($J$4:$J$5000)*COUNTA(TabPP[Players playing]),"",INDEX($J$4:$J$5000,INT((ROW()-ROW($K$4))/COUNTA(TabPP[Players playing])+1))&amp;"-"&amp;INDEX(TabPP[Players playing],MOD(ROW()-ROW($K$4),COUNTA(TabPP[Players playing]))+1))</f>
        <v>--PP4</v>
      </c>
      <c r="L3447" t="str">
        <f t="shared" si="263"/>
        <v/>
      </c>
      <c r="M3447" t="str">
        <f t="shared" si="264"/>
        <v/>
      </c>
      <c r="N3447" t="str">
        <f t="shared" si="265"/>
        <v/>
      </c>
      <c r="O3447" t="str">
        <f t="array" ref="O3447">IFERROR(INDEX($L$4:$L$5000,_xlfn.AGGREGATE(15,6,IF($L$4:$L$5000&lt;&gt;"",ROW($L$4:$L$5000)-ROW($L$4)+1,NA()),ROWS($O$4:O3447))),"")</f>
        <v/>
      </c>
      <c r="P3447" t="str">
        <f>IF(O3447="","",IF(INDEX(TabPlayer2[Players],MATCH(P3446,TabPlayer2[Players],0)+1)="",$B$4,INDEX(TabPlayer2[Players],MATCH(P3446,TabPlayer2[Players],0)+1)))</f>
        <v/>
      </c>
      <c r="Q3447" t="str">
        <f t="shared" si="262"/>
        <v/>
      </c>
      <c r="R3447" t="str">
        <f>IF(TabResults[[#This Row],[Games-Periods-Players]]="","",1)</f>
        <v/>
      </c>
    </row>
    <row r="3448" spans="11:18" hidden="1" x14ac:dyDescent="0.25">
      <c r="K3448" t="str">
        <f>IF(ROW()-ROW($K$4)+1&gt;COUNTA($J$4:$J$5000)*COUNTA(TabPP[Players playing]),"",INDEX($J$4:$J$5000,INT((ROW()-ROW($K$4))/COUNTA(TabPP[Players playing])+1))&amp;"-"&amp;INDEX(TabPP[Players playing],MOD(ROW()-ROW($K$4),COUNTA(TabPP[Players playing]))+1))</f>
        <v>--PP5</v>
      </c>
      <c r="L3448" t="str">
        <f t="shared" si="263"/>
        <v/>
      </c>
      <c r="M3448" t="str">
        <f t="shared" si="264"/>
        <v/>
      </c>
      <c r="N3448" t="str">
        <f t="shared" si="265"/>
        <v/>
      </c>
      <c r="O3448" t="str">
        <f t="array" ref="O3448">IFERROR(INDEX($L$4:$L$5000,_xlfn.AGGREGATE(15,6,IF($L$4:$L$5000&lt;&gt;"",ROW($L$4:$L$5000)-ROW($L$4)+1,NA()),ROWS($O$4:O3448))),"")</f>
        <v/>
      </c>
      <c r="P3448" t="str">
        <f>IF(O3448="","",IF(INDEX(TabPlayer2[Players],MATCH(P3447,TabPlayer2[Players],0)+1)="",$B$4,INDEX(TabPlayer2[Players],MATCH(P3447,TabPlayer2[Players],0)+1)))</f>
        <v/>
      </c>
      <c r="Q3448" t="str">
        <f t="shared" si="262"/>
        <v/>
      </c>
      <c r="R3448" t="str">
        <f>IF(TabResults[[#This Row],[Games-Periods-Players]]="","",1)</f>
        <v/>
      </c>
    </row>
    <row r="3449" spans="11:18" hidden="1" x14ac:dyDescent="0.25">
      <c r="K3449" t="str">
        <f>IF(ROW()-ROW($K$4)+1&gt;COUNTA($J$4:$J$5000)*COUNTA(TabPP[Players playing]),"",INDEX($J$4:$J$5000,INT((ROW()-ROW($K$4))/COUNTA(TabPP[Players playing])+1))&amp;"-"&amp;INDEX(TabPP[Players playing],MOD(ROW()-ROW($K$4),COUNTA(TabPP[Players playing]))+1))</f>
        <v>--</v>
      </c>
      <c r="L3449" t="str">
        <f t="shared" si="263"/>
        <v/>
      </c>
      <c r="M3449" t="str">
        <f t="shared" si="264"/>
        <v/>
      </c>
      <c r="N3449" t="str">
        <f t="shared" si="265"/>
        <v/>
      </c>
      <c r="O3449" t="str">
        <f t="array" ref="O3449">IFERROR(INDEX($L$4:$L$5000,_xlfn.AGGREGATE(15,6,IF($L$4:$L$5000&lt;&gt;"",ROW($L$4:$L$5000)-ROW($L$4)+1,NA()),ROWS($O$4:O3449))),"")</f>
        <v/>
      </c>
      <c r="P3449" t="str">
        <f>IF(O3449="","",IF(INDEX(TabPlayer2[Players],MATCH(P3448,TabPlayer2[Players],0)+1)="",$B$4,INDEX(TabPlayer2[Players],MATCH(P3448,TabPlayer2[Players],0)+1)))</f>
        <v/>
      </c>
      <c r="Q3449" t="str">
        <f t="shared" si="262"/>
        <v/>
      </c>
      <c r="R3449" t="str">
        <f>IF(TabResults[[#This Row],[Games-Periods-Players]]="","",1)</f>
        <v/>
      </c>
    </row>
    <row r="3450" spans="11:18" hidden="1" x14ac:dyDescent="0.25">
      <c r="K3450" t="str">
        <f>IF(ROW()-ROW($K$4)+1&gt;COUNTA($J$4:$J$5000)*COUNTA(TabPP[Players playing]),"",INDEX($J$4:$J$5000,INT((ROW()-ROW($K$4))/COUNTA(TabPP[Players playing])+1))&amp;"-"&amp;INDEX(TabPP[Players playing],MOD(ROW()-ROW($K$4),COUNTA(TabPP[Players playing]))+1))</f>
        <v>--</v>
      </c>
      <c r="L3450" t="str">
        <f t="shared" si="263"/>
        <v/>
      </c>
      <c r="M3450" t="str">
        <f t="shared" si="264"/>
        <v/>
      </c>
      <c r="N3450" t="str">
        <f t="shared" si="265"/>
        <v/>
      </c>
      <c r="O3450" t="str">
        <f t="array" ref="O3450">IFERROR(INDEX($L$4:$L$5000,_xlfn.AGGREGATE(15,6,IF($L$4:$L$5000&lt;&gt;"",ROW($L$4:$L$5000)-ROW($L$4)+1,NA()),ROWS($O$4:O3450))),"")</f>
        <v/>
      </c>
      <c r="P3450" t="str">
        <f>IF(O3450="","",IF(INDEX(TabPlayer2[Players],MATCH(P3449,TabPlayer2[Players],0)+1)="",$B$4,INDEX(TabPlayer2[Players],MATCH(P3449,TabPlayer2[Players],0)+1)))</f>
        <v/>
      </c>
      <c r="Q3450" t="str">
        <f t="shared" si="262"/>
        <v/>
      </c>
      <c r="R3450" t="str">
        <f>IF(TabResults[[#This Row],[Games-Periods-Players]]="","",1)</f>
        <v/>
      </c>
    </row>
    <row r="3451" spans="11:18" hidden="1" x14ac:dyDescent="0.25">
      <c r="K3451" t="str">
        <f>IF(ROW()-ROW($K$4)+1&gt;COUNTA($J$4:$J$5000)*COUNTA(TabPP[Players playing]),"",INDEX($J$4:$J$5000,INT((ROW()-ROW($K$4))/COUNTA(TabPP[Players playing])+1))&amp;"-"&amp;INDEX(TabPP[Players playing],MOD(ROW()-ROW($K$4),COUNTA(TabPP[Players playing]))+1))</f>
        <v>--</v>
      </c>
      <c r="L3451" t="str">
        <f t="shared" si="263"/>
        <v/>
      </c>
      <c r="M3451" t="str">
        <f t="shared" si="264"/>
        <v/>
      </c>
      <c r="N3451" t="str">
        <f t="shared" si="265"/>
        <v/>
      </c>
      <c r="O3451" t="str">
        <f t="array" ref="O3451">IFERROR(INDEX($L$4:$L$5000,_xlfn.AGGREGATE(15,6,IF($L$4:$L$5000&lt;&gt;"",ROW($L$4:$L$5000)-ROW($L$4)+1,NA()),ROWS($O$4:O3451))),"")</f>
        <v/>
      </c>
      <c r="P3451" t="str">
        <f>IF(O3451="","",IF(INDEX(TabPlayer2[Players],MATCH(P3450,TabPlayer2[Players],0)+1)="",$B$4,INDEX(TabPlayer2[Players],MATCH(P3450,TabPlayer2[Players],0)+1)))</f>
        <v/>
      </c>
      <c r="Q3451" t="str">
        <f t="shared" si="262"/>
        <v/>
      </c>
      <c r="R3451" t="str">
        <f>IF(TabResults[[#This Row],[Games-Periods-Players]]="","",1)</f>
        <v/>
      </c>
    </row>
    <row r="3452" spans="11:18" hidden="1" x14ac:dyDescent="0.25">
      <c r="K3452" t="str">
        <f>IF(ROW()-ROW($K$4)+1&gt;COUNTA($J$4:$J$5000)*COUNTA(TabPP[Players playing]),"",INDEX($J$4:$J$5000,INT((ROW()-ROW($K$4))/COUNTA(TabPP[Players playing])+1))&amp;"-"&amp;INDEX(TabPP[Players playing],MOD(ROW()-ROW($K$4),COUNTA(TabPP[Players playing]))+1))</f>
        <v>--</v>
      </c>
      <c r="L3452" t="str">
        <f t="shared" si="263"/>
        <v/>
      </c>
      <c r="M3452" t="str">
        <f t="shared" si="264"/>
        <v/>
      </c>
      <c r="N3452" t="str">
        <f t="shared" si="265"/>
        <v/>
      </c>
      <c r="O3452" t="str">
        <f t="array" ref="O3452">IFERROR(INDEX($L$4:$L$5000,_xlfn.AGGREGATE(15,6,IF($L$4:$L$5000&lt;&gt;"",ROW($L$4:$L$5000)-ROW($L$4)+1,NA()),ROWS($O$4:O3452))),"")</f>
        <v/>
      </c>
      <c r="P3452" t="str">
        <f>IF(O3452="","",IF(INDEX(TabPlayer2[Players],MATCH(P3451,TabPlayer2[Players],0)+1)="",$B$4,INDEX(TabPlayer2[Players],MATCH(P3451,TabPlayer2[Players],0)+1)))</f>
        <v/>
      </c>
      <c r="Q3452" t="str">
        <f t="shared" si="262"/>
        <v/>
      </c>
      <c r="R3452" t="str">
        <f>IF(TabResults[[#This Row],[Games-Periods-Players]]="","",1)</f>
        <v/>
      </c>
    </row>
    <row r="3453" spans="11:18" hidden="1" x14ac:dyDescent="0.25">
      <c r="K3453" t="str">
        <f>IF(ROW()-ROW($K$4)+1&gt;COUNTA($J$4:$J$5000)*COUNTA(TabPP[Players playing]),"",INDEX($J$4:$J$5000,INT((ROW()-ROW($K$4))/COUNTA(TabPP[Players playing])+1))&amp;"-"&amp;INDEX(TabPP[Players playing],MOD(ROW()-ROW($K$4),COUNTA(TabPP[Players playing]))+1))</f>
        <v>--</v>
      </c>
      <c r="L3453" t="str">
        <f t="shared" si="263"/>
        <v/>
      </c>
      <c r="M3453" t="str">
        <f t="shared" si="264"/>
        <v/>
      </c>
      <c r="N3453" t="str">
        <f t="shared" si="265"/>
        <v/>
      </c>
      <c r="O3453" t="str">
        <f t="array" ref="O3453">IFERROR(INDEX($L$4:$L$5000,_xlfn.AGGREGATE(15,6,IF($L$4:$L$5000&lt;&gt;"",ROW($L$4:$L$5000)-ROW($L$4)+1,NA()),ROWS($O$4:O3453))),"")</f>
        <v/>
      </c>
      <c r="P3453" t="str">
        <f>IF(O3453="","",IF(INDEX(TabPlayer2[Players],MATCH(P3452,TabPlayer2[Players],0)+1)="",$B$4,INDEX(TabPlayer2[Players],MATCH(P3452,TabPlayer2[Players],0)+1)))</f>
        <v/>
      </c>
      <c r="Q3453" t="str">
        <f t="shared" si="262"/>
        <v/>
      </c>
      <c r="R3453" t="str">
        <f>IF(TabResults[[#This Row],[Games-Periods-Players]]="","",1)</f>
        <v/>
      </c>
    </row>
    <row r="3454" spans="11:18" hidden="1" x14ac:dyDescent="0.25">
      <c r="K3454" t="str">
        <f>IF(ROW()-ROW($K$4)+1&gt;COUNTA($J$4:$J$5000)*COUNTA(TabPP[Players playing]),"",INDEX($J$4:$J$5000,INT((ROW()-ROW($K$4))/COUNTA(TabPP[Players playing])+1))&amp;"-"&amp;INDEX(TabPP[Players playing],MOD(ROW()-ROW($K$4),COUNTA(TabPP[Players playing]))+1))</f>
        <v>--</v>
      </c>
      <c r="L3454" t="str">
        <f t="shared" si="263"/>
        <v/>
      </c>
      <c r="M3454" t="str">
        <f t="shared" si="264"/>
        <v/>
      </c>
      <c r="N3454" t="str">
        <f t="shared" si="265"/>
        <v/>
      </c>
      <c r="O3454" t="str">
        <f t="array" ref="O3454">IFERROR(INDEX($L$4:$L$5000,_xlfn.AGGREGATE(15,6,IF($L$4:$L$5000&lt;&gt;"",ROW($L$4:$L$5000)-ROW($L$4)+1,NA()),ROWS($O$4:O3454))),"")</f>
        <v/>
      </c>
      <c r="P3454" t="str">
        <f>IF(O3454="","",IF(INDEX(TabPlayer2[Players],MATCH(P3453,TabPlayer2[Players],0)+1)="",$B$4,INDEX(TabPlayer2[Players],MATCH(P3453,TabPlayer2[Players],0)+1)))</f>
        <v/>
      </c>
      <c r="Q3454" t="str">
        <f t="shared" si="262"/>
        <v/>
      </c>
      <c r="R3454" t="str">
        <f>IF(TabResults[[#This Row],[Games-Periods-Players]]="","",1)</f>
        <v/>
      </c>
    </row>
    <row r="3455" spans="11:18" hidden="1" x14ac:dyDescent="0.25">
      <c r="K3455" t="str">
        <f>IF(ROW()-ROW($K$4)+1&gt;COUNTA($J$4:$J$5000)*COUNTA(TabPP[Players playing]),"",INDEX($J$4:$J$5000,INT((ROW()-ROW($K$4))/COUNTA(TabPP[Players playing])+1))&amp;"-"&amp;INDEX(TabPP[Players playing],MOD(ROW()-ROW($K$4),COUNTA(TabPP[Players playing]))+1))</f>
        <v>--</v>
      </c>
      <c r="L3455" t="str">
        <f t="shared" si="263"/>
        <v/>
      </c>
      <c r="M3455" t="str">
        <f t="shared" si="264"/>
        <v/>
      </c>
      <c r="N3455" t="str">
        <f t="shared" si="265"/>
        <v/>
      </c>
      <c r="O3455" t="str">
        <f t="array" ref="O3455">IFERROR(INDEX($L$4:$L$5000,_xlfn.AGGREGATE(15,6,IF($L$4:$L$5000&lt;&gt;"",ROW($L$4:$L$5000)-ROW($L$4)+1,NA()),ROWS($O$4:O3455))),"")</f>
        <v/>
      </c>
      <c r="P3455" t="str">
        <f>IF(O3455="","",IF(INDEX(TabPlayer2[Players],MATCH(P3454,TabPlayer2[Players],0)+1)="",$B$4,INDEX(TabPlayer2[Players],MATCH(P3454,TabPlayer2[Players],0)+1)))</f>
        <v/>
      </c>
      <c r="Q3455" t="str">
        <f t="shared" si="262"/>
        <v/>
      </c>
      <c r="R3455" t="str">
        <f>IF(TabResults[[#This Row],[Games-Periods-Players]]="","",1)</f>
        <v/>
      </c>
    </row>
    <row r="3456" spans="11:18" hidden="1" x14ac:dyDescent="0.25">
      <c r="K3456" t="str">
        <f>IF(ROW()-ROW($K$4)+1&gt;COUNTA($J$4:$J$5000)*COUNTA(TabPP[Players playing]),"",INDEX($J$4:$J$5000,INT((ROW()-ROW($K$4))/COUNTA(TabPP[Players playing])+1))&amp;"-"&amp;INDEX(TabPP[Players playing],MOD(ROW()-ROW($K$4),COUNTA(TabPP[Players playing]))+1))</f>
        <v>--</v>
      </c>
      <c r="L3456" t="str">
        <f t="shared" si="263"/>
        <v/>
      </c>
      <c r="M3456" t="str">
        <f t="shared" si="264"/>
        <v/>
      </c>
      <c r="N3456" t="str">
        <f t="shared" si="265"/>
        <v/>
      </c>
      <c r="O3456" t="str">
        <f t="array" ref="O3456">IFERROR(INDEX($L$4:$L$5000,_xlfn.AGGREGATE(15,6,IF($L$4:$L$5000&lt;&gt;"",ROW($L$4:$L$5000)-ROW($L$4)+1,NA()),ROWS($O$4:O3456))),"")</f>
        <v/>
      </c>
      <c r="P3456" t="str">
        <f>IF(O3456="","",IF(INDEX(TabPlayer2[Players],MATCH(P3455,TabPlayer2[Players],0)+1)="",$B$4,INDEX(TabPlayer2[Players],MATCH(P3455,TabPlayer2[Players],0)+1)))</f>
        <v/>
      </c>
      <c r="Q3456" t="str">
        <f t="shared" si="262"/>
        <v/>
      </c>
      <c r="R3456" t="str">
        <f>IF(TabResults[[#This Row],[Games-Periods-Players]]="","",1)</f>
        <v/>
      </c>
    </row>
    <row r="3457" spans="11:18" hidden="1" x14ac:dyDescent="0.25">
      <c r="K3457" t="str">
        <f>IF(ROW()-ROW($K$4)+1&gt;COUNTA($J$4:$J$5000)*COUNTA(TabPP[Players playing]),"",INDEX($J$4:$J$5000,INT((ROW()-ROW($K$4))/COUNTA(TabPP[Players playing])+1))&amp;"-"&amp;INDEX(TabPP[Players playing],MOD(ROW()-ROW($K$4),COUNTA(TabPP[Players playing]))+1))</f>
        <v>--</v>
      </c>
      <c r="L3457" t="str">
        <f t="shared" si="263"/>
        <v/>
      </c>
      <c r="M3457" t="str">
        <f t="shared" si="264"/>
        <v/>
      </c>
      <c r="N3457" t="str">
        <f t="shared" si="265"/>
        <v/>
      </c>
      <c r="O3457" t="str">
        <f t="array" ref="O3457">IFERROR(INDEX($L$4:$L$5000,_xlfn.AGGREGATE(15,6,IF($L$4:$L$5000&lt;&gt;"",ROW($L$4:$L$5000)-ROW($L$4)+1,NA()),ROWS($O$4:O3457))),"")</f>
        <v/>
      </c>
      <c r="P3457" t="str">
        <f>IF(O3457="","",IF(INDEX(TabPlayer2[Players],MATCH(P3456,TabPlayer2[Players],0)+1)="",$B$4,INDEX(TabPlayer2[Players],MATCH(P3456,TabPlayer2[Players],0)+1)))</f>
        <v/>
      </c>
      <c r="Q3457" t="str">
        <f t="shared" si="262"/>
        <v/>
      </c>
      <c r="R3457" t="str">
        <f>IF(TabResults[[#This Row],[Games-Periods-Players]]="","",1)</f>
        <v/>
      </c>
    </row>
    <row r="3458" spans="11:18" hidden="1" x14ac:dyDescent="0.25">
      <c r="K3458" t="str">
        <f>IF(ROW()-ROW($K$4)+1&gt;COUNTA($J$4:$J$5000)*COUNTA(TabPP[Players playing]),"",INDEX($J$4:$J$5000,INT((ROW()-ROW($K$4))/COUNTA(TabPP[Players playing])+1))&amp;"-"&amp;INDEX(TabPP[Players playing],MOD(ROW()-ROW($K$4),COUNTA(TabPP[Players playing]))+1))</f>
        <v>--</v>
      </c>
      <c r="L3458" t="str">
        <f t="shared" si="263"/>
        <v/>
      </c>
      <c r="M3458" t="str">
        <f t="shared" si="264"/>
        <v/>
      </c>
      <c r="N3458" t="str">
        <f t="shared" si="265"/>
        <v/>
      </c>
      <c r="O3458" t="str">
        <f t="array" ref="O3458">IFERROR(INDEX($L$4:$L$5000,_xlfn.AGGREGATE(15,6,IF($L$4:$L$5000&lt;&gt;"",ROW($L$4:$L$5000)-ROW($L$4)+1,NA()),ROWS($O$4:O3458))),"")</f>
        <v/>
      </c>
      <c r="P3458" t="str">
        <f>IF(O3458="","",IF(INDEX(TabPlayer2[Players],MATCH(P3457,TabPlayer2[Players],0)+1)="",$B$4,INDEX(TabPlayer2[Players],MATCH(P3457,TabPlayer2[Players],0)+1)))</f>
        <v/>
      </c>
      <c r="Q3458" t="str">
        <f t="shared" si="262"/>
        <v/>
      </c>
      <c r="R3458" t="str">
        <f>IF(TabResults[[#This Row],[Games-Periods-Players]]="","",1)</f>
        <v/>
      </c>
    </row>
    <row r="3459" spans="11:18" hidden="1" x14ac:dyDescent="0.25">
      <c r="K3459" t="str">
        <f>IF(ROW()-ROW($K$4)+1&gt;COUNTA($J$4:$J$5000)*COUNTA(TabPP[Players playing]),"",INDEX($J$4:$J$5000,INT((ROW()-ROW($K$4))/COUNTA(TabPP[Players playing])+1))&amp;"-"&amp;INDEX(TabPP[Players playing],MOD(ROW()-ROW($K$4),COUNTA(TabPP[Players playing]))+1))</f>
        <v>--</v>
      </c>
      <c r="L3459" t="str">
        <f t="shared" si="263"/>
        <v/>
      </c>
      <c r="M3459" t="str">
        <f t="shared" si="264"/>
        <v/>
      </c>
      <c r="N3459" t="str">
        <f t="shared" si="265"/>
        <v/>
      </c>
      <c r="O3459" t="str">
        <f t="array" ref="O3459">IFERROR(INDEX($L$4:$L$5000,_xlfn.AGGREGATE(15,6,IF($L$4:$L$5000&lt;&gt;"",ROW($L$4:$L$5000)-ROW($L$4)+1,NA()),ROWS($O$4:O3459))),"")</f>
        <v/>
      </c>
      <c r="P3459" t="str">
        <f>IF(O3459="","",IF(INDEX(TabPlayer2[Players],MATCH(P3458,TabPlayer2[Players],0)+1)="",$B$4,INDEX(TabPlayer2[Players],MATCH(P3458,TabPlayer2[Players],0)+1)))</f>
        <v/>
      </c>
      <c r="Q3459" t="str">
        <f t="shared" si="262"/>
        <v/>
      </c>
      <c r="R3459" t="str">
        <f>IF(TabResults[[#This Row],[Games-Periods-Players]]="","",1)</f>
        <v/>
      </c>
    </row>
    <row r="3460" spans="11:18" hidden="1" x14ac:dyDescent="0.25">
      <c r="K3460" t="str">
        <f>IF(ROW()-ROW($K$4)+1&gt;COUNTA($J$4:$J$5000)*COUNTA(TabPP[Players playing]),"",INDEX($J$4:$J$5000,INT((ROW()-ROW($K$4))/COUNTA(TabPP[Players playing])+1))&amp;"-"&amp;INDEX(TabPP[Players playing],MOD(ROW()-ROW($K$4),COUNTA(TabPP[Players playing]))+1))</f>
        <v>--</v>
      </c>
      <c r="L3460" t="str">
        <f t="shared" si="263"/>
        <v/>
      </c>
      <c r="M3460" t="str">
        <f t="shared" si="264"/>
        <v/>
      </c>
      <c r="N3460" t="str">
        <f t="shared" si="265"/>
        <v/>
      </c>
      <c r="O3460" t="str">
        <f t="array" ref="O3460">IFERROR(INDEX($L$4:$L$5000,_xlfn.AGGREGATE(15,6,IF($L$4:$L$5000&lt;&gt;"",ROW($L$4:$L$5000)-ROW($L$4)+1,NA()),ROWS($O$4:O3460))),"")</f>
        <v/>
      </c>
      <c r="P3460" t="str">
        <f>IF(O3460="","",IF(INDEX(TabPlayer2[Players],MATCH(P3459,TabPlayer2[Players],0)+1)="",$B$4,INDEX(TabPlayer2[Players],MATCH(P3459,TabPlayer2[Players],0)+1)))</f>
        <v/>
      </c>
      <c r="Q3460" t="str">
        <f t="shared" ref="Q3460:Q3523" si="266">IF(O3460="","",M3460&amp;"-"&amp;N3460&amp;"-"&amp;P3460)</f>
        <v/>
      </c>
      <c r="R3460" t="str">
        <f>IF(TabResults[[#This Row],[Games-Periods-Players]]="","",1)</f>
        <v/>
      </c>
    </row>
    <row r="3461" spans="11:18" hidden="1" x14ac:dyDescent="0.25">
      <c r="K3461" t="str">
        <f>IF(ROW()-ROW($K$4)+1&gt;COUNTA($J$4:$J$5000)*COUNTA(TabPP[Players playing]),"",INDEX($J$4:$J$5000,INT((ROW()-ROW($K$4))/COUNTA(TabPP[Players playing])+1))&amp;"-"&amp;INDEX(TabPP[Players playing],MOD(ROW()-ROW($K$4),COUNTA(TabPP[Players playing]))+1))</f>
        <v>--</v>
      </c>
      <c r="L3461" t="str">
        <f t="shared" ref="L3461:L3524" si="267">IF(LEN(K3461)&gt;=9,K3461,"")</f>
        <v/>
      </c>
      <c r="M3461" t="str">
        <f t="shared" ref="M3461:M3524" si="268">TRIM(LEFT(SUBSTITUTE(O3461,"-",REPT(" ",LEN(O3461))),LEN(O3461)))</f>
        <v/>
      </c>
      <c r="N3461" t="str">
        <f t="shared" ref="N3461:N3524" si="269">TRIM(MID(SUBSTITUTE(O3461,"-",REPT(" ",LEN(O3461))),(2-1)*LEN(O3461)+1,LEN(O3461)))</f>
        <v/>
      </c>
      <c r="O3461" t="str">
        <f t="array" ref="O3461">IFERROR(INDEX($L$4:$L$5000,_xlfn.AGGREGATE(15,6,IF($L$4:$L$5000&lt;&gt;"",ROW($L$4:$L$5000)-ROW($L$4)+1,NA()),ROWS($O$4:O3461))),"")</f>
        <v/>
      </c>
      <c r="P3461" t="str">
        <f>IF(O3461="","",IF(INDEX(TabPlayer2[Players],MATCH(P3460,TabPlayer2[Players],0)+1)="",$B$4,INDEX(TabPlayer2[Players],MATCH(P3460,TabPlayer2[Players],0)+1)))</f>
        <v/>
      </c>
      <c r="Q3461" t="str">
        <f t="shared" si="266"/>
        <v/>
      </c>
      <c r="R3461" t="str">
        <f>IF(TabResults[[#This Row],[Games-Periods-Players]]="","",1)</f>
        <v/>
      </c>
    </row>
    <row r="3462" spans="11:18" hidden="1" x14ac:dyDescent="0.25">
      <c r="K3462" t="str">
        <f>IF(ROW()-ROW($K$4)+1&gt;COUNTA($J$4:$J$5000)*COUNTA(TabPP[Players playing]),"",INDEX($J$4:$J$5000,INT((ROW()-ROW($K$4))/COUNTA(TabPP[Players playing])+1))&amp;"-"&amp;INDEX(TabPP[Players playing],MOD(ROW()-ROW($K$4),COUNTA(TabPP[Players playing]))+1))</f>
        <v>--</v>
      </c>
      <c r="L3462" t="str">
        <f t="shared" si="267"/>
        <v/>
      </c>
      <c r="M3462" t="str">
        <f t="shared" si="268"/>
        <v/>
      </c>
      <c r="N3462" t="str">
        <f t="shared" si="269"/>
        <v/>
      </c>
      <c r="O3462" t="str">
        <f t="array" ref="O3462">IFERROR(INDEX($L$4:$L$5000,_xlfn.AGGREGATE(15,6,IF($L$4:$L$5000&lt;&gt;"",ROW($L$4:$L$5000)-ROW($L$4)+1,NA()),ROWS($O$4:O3462))),"")</f>
        <v/>
      </c>
      <c r="P3462" t="str">
        <f>IF(O3462="","",IF(INDEX(TabPlayer2[Players],MATCH(P3461,TabPlayer2[Players],0)+1)="",$B$4,INDEX(TabPlayer2[Players],MATCH(P3461,TabPlayer2[Players],0)+1)))</f>
        <v/>
      </c>
      <c r="Q3462" t="str">
        <f t="shared" si="266"/>
        <v/>
      </c>
      <c r="R3462" t="str">
        <f>IF(TabResults[[#This Row],[Games-Periods-Players]]="","",1)</f>
        <v/>
      </c>
    </row>
    <row r="3463" spans="11:18" hidden="1" x14ac:dyDescent="0.25">
      <c r="K3463" t="str">
        <f>IF(ROW()-ROW($K$4)+1&gt;COUNTA($J$4:$J$5000)*COUNTA(TabPP[Players playing]),"",INDEX($J$4:$J$5000,INT((ROW()-ROW($K$4))/COUNTA(TabPP[Players playing])+1))&amp;"-"&amp;INDEX(TabPP[Players playing],MOD(ROW()-ROW($K$4),COUNTA(TabPP[Players playing]))+1))</f>
        <v>--</v>
      </c>
      <c r="L3463" t="str">
        <f t="shared" si="267"/>
        <v/>
      </c>
      <c r="M3463" t="str">
        <f t="shared" si="268"/>
        <v/>
      </c>
      <c r="N3463" t="str">
        <f t="shared" si="269"/>
        <v/>
      </c>
      <c r="O3463" t="str">
        <f t="array" ref="O3463">IFERROR(INDEX($L$4:$L$5000,_xlfn.AGGREGATE(15,6,IF($L$4:$L$5000&lt;&gt;"",ROW($L$4:$L$5000)-ROW($L$4)+1,NA()),ROWS($O$4:O3463))),"")</f>
        <v/>
      </c>
      <c r="P3463" t="str">
        <f>IF(O3463="","",IF(INDEX(TabPlayer2[Players],MATCH(P3462,TabPlayer2[Players],0)+1)="",$B$4,INDEX(TabPlayer2[Players],MATCH(P3462,TabPlayer2[Players],0)+1)))</f>
        <v/>
      </c>
      <c r="Q3463" t="str">
        <f t="shared" si="266"/>
        <v/>
      </c>
      <c r="R3463" t="str">
        <f>IF(TabResults[[#This Row],[Games-Periods-Players]]="","",1)</f>
        <v/>
      </c>
    </row>
    <row r="3464" spans="11:18" hidden="1" x14ac:dyDescent="0.25">
      <c r="K3464" t="str">
        <f>IF(ROW()-ROW($K$4)+1&gt;COUNTA($J$4:$J$5000)*COUNTA(TabPP[Players playing]),"",INDEX($J$4:$J$5000,INT((ROW()-ROW($K$4))/COUNTA(TabPP[Players playing])+1))&amp;"-"&amp;INDEX(TabPP[Players playing],MOD(ROW()-ROW($K$4),COUNTA(TabPP[Players playing]))+1))</f>
        <v>--PP1</v>
      </c>
      <c r="L3464" t="str">
        <f t="shared" si="267"/>
        <v/>
      </c>
      <c r="M3464" t="str">
        <f t="shared" si="268"/>
        <v/>
      </c>
      <c r="N3464" t="str">
        <f t="shared" si="269"/>
        <v/>
      </c>
      <c r="O3464" t="str">
        <f t="array" ref="O3464">IFERROR(INDEX($L$4:$L$5000,_xlfn.AGGREGATE(15,6,IF($L$4:$L$5000&lt;&gt;"",ROW($L$4:$L$5000)-ROW($L$4)+1,NA()),ROWS($O$4:O3464))),"")</f>
        <v/>
      </c>
      <c r="P3464" t="str">
        <f>IF(O3464="","",IF(INDEX(TabPlayer2[Players],MATCH(P3463,TabPlayer2[Players],0)+1)="",$B$4,INDEX(TabPlayer2[Players],MATCH(P3463,TabPlayer2[Players],0)+1)))</f>
        <v/>
      </c>
      <c r="Q3464" t="str">
        <f t="shared" si="266"/>
        <v/>
      </c>
      <c r="R3464" t="str">
        <f>IF(TabResults[[#This Row],[Games-Periods-Players]]="","",1)</f>
        <v/>
      </c>
    </row>
    <row r="3465" spans="11:18" hidden="1" x14ac:dyDescent="0.25">
      <c r="K3465" t="str">
        <f>IF(ROW()-ROW($K$4)+1&gt;COUNTA($J$4:$J$5000)*COUNTA(TabPP[Players playing]),"",INDEX($J$4:$J$5000,INT((ROW()-ROW($K$4))/COUNTA(TabPP[Players playing])+1))&amp;"-"&amp;INDEX(TabPP[Players playing],MOD(ROW()-ROW($K$4),COUNTA(TabPP[Players playing]))+1))</f>
        <v>--PP2</v>
      </c>
      <c r="L3465" t="str">
        <f t="shared" si="267"/>
        <v/>
      </c>
      <c r="M3465" t="str">
        <f t="shared" si="268"/>
        <v/>
      </c>
      <c r="N3465" t="str">
        <f t="shared" si="269"/>
        <v/>
      </c>
      <c r="O3465" t="str">
        <f t="array" ref="O3465">IFERROR(INDEX($L$4:$L$5000,_xlfn.AGGREGATE(15,6,IF($L$4:$L$5000&lt;&gt;"",ROW($L$4:$L$5000)-ROW($L$4)+1,NA()),ROWS($O$4:O3465))),"")</f>
        <v/>
      </c>
      <c r="P3465" t="str">
        <f>IF(O3465="","",IF(INDEX(TabPlayer2[Players],MATCH(P3464,TabPlayer2[Players],0)+1)="",$B$4,INDEX(TabPlayer2[Players],MATCH(P3464,TabPlayer2[Players],0)+1)))</f>
        <v/>
      </c>
      <c r="Q3465" t="str">
        <f t="shared" si="266"/>
        <v/>
      </c>
      <c r="R3465" t="str">
        <f>IF(TabResults[[#This Row],[Games-Periods-Players]]="","",1)</f>
        <v/>
      </c>
    </row>
    <row r="3466" spans="11:18" hidden="1" x14ac:dyDescent="0.25">
      <c r="K3466" t="str">
        <f>IF(ROW()-ROW($K$4)+1&gt;COUNTA($J$4:$J$5000)*COUNTA(TabPP[Players playing]),"",INDEX($J$4:$J$5000,INT((ROW()-ROW($K$4))/COUNTA(TabPP[Players playing])+1))&amp;"-"&amp;INDEX(TabPP[Players playing],MOD(ROW()-ROW($K$4),COUNTA(TabPP[Players playing]))+1))</f>
        <v>--PP3</v>
      </c>
      <c r="L3466" t="str">
        <f t="shared" si="267"/>
        <v/>
      </c>
      <c r="M3466" t="str">
        <f t="shared" si="268"/>
        <v/>
      </c>
      <c r="N3466" t="str">
        <f t="shared" si="269"/>
        <v/>
      </c>
      <c r="O3466" t="str">
        <f t="array" ref="O3466">IFERROR(INDEX($L$4:$L$5000,_xlfn.AGGREGATE(15,6,IF($L$4:$L$5000&lt;&gt;"",ROW($L$4:$L$5000)-ROW($L$4)+1,NA()),ROWS($O$4:O3466))),"")</f>
        <v/>
      </c>
      <c r="P3466" t="str">
        <f>IF(O3466="","",IF(INDEX(TabPlayer2[Players],MATCH(P3465,TabPlayer2[Players],0)+1)="",$B$4,INDEX(TabPlayer2[Players],MATCH(P3465,TabPlayer2[Players],0)+1)))</f>
        <v/>
      </c>
      <c r="Q3466" t="str">
        <f t="shared" si="266"/>
        <v/>
      </c>
      <c r="R3466" t="str">
        <f>IF(TabResults[[#This Row],[Games-Periods-Players]]="","",1)</f>
        <v/>
      </c>
    </row>
    <row r="3467" spans="11:18" hidden="1" x14ac:dyDescent="0.25">
      <c r="K3467" t="str">
        <f>IF(ROW()-ROW($K$4)+1&gt;COUNTA($J$4:$J$5000)*COUNTA(TabPP[Players playing]),"",INDEX($J$4:$J$5000,INT((ROW()-ROW($K$4))/COUNTA(TabPP[Players playing])+1))&amp;"-"&amp;INDEX(TabPP[Players playing],MOD(ROW()-ROW($K$4),COUNTA(TabPP[Players playing]))+1))</f>
        <v>--PP4</v>
      </c>
      <c r="L3467" t="str">
        <f t="shared" si="267"/>
        <v/>
      </c>
      <c r="M3467" t="str">
        <f t="shared" si="268"/>
        <v/>
      </c>
      <c r="N3467" t="str">
        <f t="shared" si="269"/>
        <v/>
      </c>
      <c r="O3467" t="str">
        <f t="array" ref="O3467">IFERROR(INDEX($L$4:$L$5000,_xlfn.AGGREGATE(15,6,IF($L$4:$L$5000&lt;&gt;"",ROW($L$4:$L$5000)-ROW($L$4)+1,NA()),ROWS($O$4:O3467))),"")</f>
        <v/>
      </c>
      <c r="P3467" t="str">
        <f>IF(O3467="","",IF(INDEX(TabPlayer2[Players],MATCH(P3466,TabPlayer2[Players],0)+1)="",$B$4,INDEX(TabPlayer2[Players],MATCH(P3466,TabPlayer2[Players],0)+1)))</f>
        <v/>
      </c>
      <c r="Q3467" t="str">
        <f t="shared" si="266"/>
        <v/>
      </c>
      <c r="R3467" t="str">
        <f>IF(TabResults[[#This Row],[Games-Periods-Players]]="","",1)</f>
        <v/>
      </c>
    </row>
    <row r="3468" spans="11:18" hidden="1" x14ac:dyDescent="0.25">
      <c r="K3468" t="str">
        <f>IF(ROW()-ROW($K$4)+1&gt;COUNTA($J$4:$J$5000)*COUNTA(TabPP[Players playing]),"",INDEX($J$4:$J$5000,INT((ROW()-ROW($K$4))/COUNTA(TabPP[Players playing])+1))&amp;"-"&amp;INDEX(TabPP[Players playing],MOD(ROW()-ROW($K$4),COUNTA(TabPP[Players playing]))+1))</f>
        <v>--PP5</v>
      </c>
      <c r="L3468" t="str">
        <f t="shared" si="267"/>
        <v/>
      </c>
      <c r="M3468" t="str">
        <f t="shared" si="268"/>
        <v/>
      </c>
      <c r="N3468" t="str">
        <f t="shared" si="269"/>
        <v/>
      </c>
      <c r="O3468" t="str">
        <f t="array" ref="O3468">IFERROR(INDEX($L$4:$L$5000,_xlfn.AGGREGATE(15,6,IF($L$4:$L$5000&lt;&gt;"",ROW($L$4:$L$5000)-ROW($L$4)+1,NA()),ROWS($O$4:O3468))),"")</f>
        <v/>
      </c>
      <c r="P3468" t="str">
        <f>IF(O3468="","",IF(INDEX(TabPlayer2[Players],MATCH(P3467,TabPlayer2[Players],0)+1)="",$B$4,INDEX(TabPlayer2[Players],MATCH(P3467,TabPlayer2[Players],0)+1)))</f>
        <v/>
      </c>
      <c r="Q3468" t="str">
        <f t="shared" si="266"/>
        <v/>
      </c>
      <c r="R3468" t="str">
        <f>IF(TabResults[[#This Row],[Games-Periods-Players]]="","",1)</f>
        <v/>
      </c>
    </row>
    <row r="3469" spans="11:18" hidden="1" x14ac:dyDescent="0.25">
      <c r="K3469" t="str">
        <f>IF(ROW()-ROW($K$4)+1&gt;COUNTA($J$4:$J$5000)*COUNTA(TabPP[Players playing]),"",INDEX($J$4:$J$5000,INT((ROW()-ROW($K$4))/COUNTA(TabPP[Players playing])+1))&amp;"-"&amp;INDEX(TabPP[Players playing],MOD(ROW()-ROW($K$4),COUNTA(TabPP[Players playing]))+1))</f>
        <v>--</v>
      </c>
      <c r="L3469" t="str">
        <f t="shared" si="267"/>
        <v/>
      </c>
      <c r="M3469" t="str">
        <f t="shared" si="268"/>
        <v/>
      </c>
      <c r="N3469" t="str">
        <f t="shared" si="269"/>
        <v/>
      </c>
      <c r="O3469" t="str">
        <f t="array" ref="O3469">IFERROR(INDEX($L$4:$L$5000,_xlfn.AGGREGATE(15,6,IF($L$4:$L$5000&lt;&gt;"",ROW($L$4:$L$5000)-ROW($L$4)+1,NA()),ROWS($O$4:O3469))),"")</f>
        <v/>
      </c>
      <c r="P3469" t="str">
        <f>IF(O3469="","",IF(INDEX(TabPlayer2[Players],MATCH(P3468,TabPlayer2[Players],0)+1)="",$B$4,INDEX(TabPlayer2[Players],MATCH(P3468,TabPlayer2[Players],0)+1)))</f>
        <v/>
      </c>
      <c r="Q3469" t="str">
        <f t="shared" si="266"/>
        <v/>
      </c>
      <c r="R3469" t="str">
        <f>IF(TabResults[[#This Row],[Games-Periods-Players]]="","",1)</f>
        <v/>
      </c>
    </row>
    <row r="3470" spans="11:18" hidden="1" x14ac:dyDescent="0.25">
      <c r="K3470" t="str">
        <f>IF(ROW()-ROW($K$4)+1&gt;COUNTA($J$4:$J$5000)*COUNTA(TabPP[Players playing]),"",INDEX($J$4:$J$5000,INT((ROW()-ROW($K$4))/COUNTA(TabPP[Players playing])+1))&amp;"-"&amp;INDEX(TabPP[Players playing],MOD(ROW()-ROW($K$4),COUNTA(TabPP[Players playing]))+1))</f>
        <v>--</v>
      </c>
      <c r="L3470" t="str">
        <f t="shared" si="267"/>
        <v/>
      </c>
      <c r="M3470" t="str">
        <f t="shared" si="268"/>
        <v/>
      </c>
      <c r="N3470" t="str">
        <f t="shared" si="269"/>
        <v/>
      </c>
      <c r="O3470" t="str">
        <f t="array" ref="O3470">IFERROR(INDEX($L$4:$L$5000,_xlfn.AGGREGATE(15,6,IF($L$4:$L$5000&lt;&gt;"",ROW($L$4:$L$5000)-ROW($L$4)+1,NA()),ROWS($O$4:O3470))),"")</f>
        <v/>
      </c>
      <c r="P3470" t="str">
        <f>IF(O3470="","",IF(INDEX(TabPlayer2[Players],MATCH(P3469,TabPlayer2[Players],0)+1)="",$B$4,INDEX(TabPlayer2[Players],MATCH(P3469,TabPlayer2[Players],0)+1)))</f>
        <v/>
      </c>
      <c r="Q3470" t="str">
        <f t="shared" si="266"/>
        <v/>
      </c>
      <c r="R3470" t="str">
        <f>IF(TabResults[[#This Row],[Games-Periods-Players]]="","",1)</f>
        <v/>
      </c>
    </row>
    <row r="3471" spans="11:18" hidden="1" x14ac:dyDescent="0.25">
      <c r="K3471" t="str">
        <f>IF(ROW()-ROW($K$4)+1&gt;COUNTA($J$4:$J$5000)*COUNTA(TabPP[Players playing]),"",INDEX($J$4:$J$5000,INT((ROW()-ROW($K$4))/COUNTA(TabPP[Players playing])+1))&amp;"-"&amp;INDEX(TabPP[Players playing],MOD(ROW()-ROW($K$4),COUNTA(TabPP[Players playing]))+1))</f>
        <v>--</v>
      </c>
      <c r="L3471" t="str">
        <f t="shared" si="267"/>
        <v/>
      </c>
      <c r="M3471" t="str">
        <f t="shared" si="268"/>
        <v/>
      </c>
      <c r="N3471" t="str">
        <f t="shared" si="269"/>
        <v/>
      </c>
      <c r="O3471" t="str">
        <f t="array" ref="O3471">IFERROR(INDEX($L$4:$L$5000,_xlfn.AGGREGATE(15,6,IF($L$4:$L$5000&lt;&gt;"",ROW($L$4:$L$5000)-ROW($L$4)+1,NA()),ROWS($O$4:O3471))),"")</f>
        <v/>
      </c>
      <c r="P3471" t="str">
        <f>IF(O3471="","",IF(INDEX(TabPlayer2[Players],MATCH(P3470,TabPlayer2[Players],0)+1)="",$B$4,INDEX(TabPlayer2[Players],MATCH(P3470,TabPlayer2[Players],0)+1)))</f>
        <v/>
      </c>
      <c r="Q3471" t="str">
        <f t="shared" si="266"/>
        <v/>
      </c>
      <c r="R3471" t="str">
        <f>IF(TabResults[[#This Row],[Games-Periods-Players]]="","",1)</f>
        <v/>
      </c>
    </row>
    <row r="3472" spans="11:18" hidden="1" x14ac:dyDescent="0.25">
      <c r="K3472" t="str">
        <f>IF(ROW()-ROW($K$4)+1&gt;COUNTA($J$4:$J$5000)*COUNTA(TabPP[Players playing]),"",INDEX($J$4:$J$5000,INT((ROW()-ROW($K$4))/COUNTA(TabPP[Players playing])+1))&amp;"-"&amp;INDEX(TabPP[Players playing],MOD(ROW()-ROW($K$4),COUNTA(TabPP[Players playing]))+1))</f>
        <v>--</v>
      </c>
      <c r="L3472" t="str">
        <f t="shared" si="267"/>
        <v/>
      </c>
      <c r="M3472" t="str">
        <f t="shared" si="268"/>
        <v/>
      </c>
      <c r="N3472" t="str">
        <f t="shared" si="269"/>
        <v/>
      </c>
      <c r="O3472" t="str">
        <f t="array" ref="O3472">IFERROR(INDEX($L$4:$L$5000,_xlfn.AGGREGATE(15,6,IF($L$4:$L$5000&lt;&gt;"",ROW($L$4:$L$5000)-ROW($L$4)+1,NA()),ROWS($O$4:O3472))),"")</f>
        <v/>
      </c>
      <c r="P3472" t="str">
        <f>IF(O3472="","",IF(INDEX(TabPlayer2[Players],MATCH(P3471,TabPlayer2[Players],0)+1)="",$B$4,INDEX(TabPlayer2[Players],MATCH(P3471,TabPlayer2[Players],0)+1)))</f>
        <v/>
      </c>
      <c r="Q3472" t="str">
        <f t="shared" si="266"/>
        <v/>
      </c>
      <c r="R3472" t="str">
        <f>IF(TabResults[[#This Row],[Games-Periods-Players]]="","",1)</f>
        <v/>
      </c>
    </row>
    <row r="3473" spans="11:18" hidden="1" x14ac:dyDescent="0.25">
      <c r="K3473" t="str">
        <f>IF(ROW()-ROW($K$4)+1&gt;COUNTA($J$4:$J$5000)*COUNTA(TabPP[Players playing]),"",INDEX($J$4:$J$5000,INT((ROW()-ROW($K$4))/COUNTA(TabPP[Players playing])+1))&amp;"-"&amp;INDEX(TabPP[Players playing],MOD(ROW()-ROW($K$4),COUNTA(TabPP[Players playing]))+1))</f>
        <v>--</v>
      </c>
      <c r="L3473" t="str">
        <f t="shared" si="267"/>
        <v/>
      </c>
      <c r="M3473" t="str">
        <f t="shared" si="268"/>
        <v/>
      </c>
      <c r="N3473" t="str">
        <f t="shared" si="269"/>
        <v/>
      </c>
      <c r="O3473" t="str">
        <f t="array" ref="O3473">IFERROR(INDEX($L$4:$L$5000,_xlfn.AGGREGATE(15,6,IF($L$4:$L$5000&lt;&gt;"",ROW($L$4:$L$5000)-ROW($L$4)+1,NA()),ROWS($O$4:O3473))),"")</f>
        <v/>
      </c>
      <c r="P3473" t="str">
        <f>IF(O3473="","",IF(INDEX(TabPlayer2[Players],MATCH(P3472,TabPlayer2[Players],0)+1)="",$B$4,INDEX(TabPlayer2[Players],MATCH(P3472,TabPlayer2[Players],0)+1)))</f>
        <v/>
      </c>
      <c r="Q3473" t="str">
        <f t="shared" si="266"/>
        <v/>
      </c>
      <c r="R3473" t="str">
        <f>IF(TabResults[[#This Row],[Games-Periods-Players]]="","",1)</f>
        <v/>
      </c>
    </row>
    <row r="3474" spans="11:18" hidden="1" x14ac:dyDescent="0.25">
      <c r="K3474" t="str">
        <f>IF(ROW()-ROW($K$4)+1&gt;COUNTA($J$4:$J$5000)*COUNTA(TabPP[Players playing]),"",INDEX($J$4:$J$5000,INT((ROW()-ROW($K$4))/COUNTA(TabPP[Players playing])+1))&amp;"-"&amp;INDEX(TabPP[Players playing],MOD(ROW()-ROW($K$4),COUNTA(TabPP[Players playing]))+1))</f>
        <v>--</v>
      </c>
      <c r="L3474" t="str">
        <f t="shared" si="267"/>
        <v/>
      </c>
      <c r="M3474" t="str">
        <f t="shared" si="268"/>
        <v/>
      </c>
      <c r="N3474" t="str">
        <f t="shared" si="269"/>
        <v/>
      </c>
      <c r="O3474" t="str">
        <f t="array" ref="O3474">IFERROR(INDEX($L$4:$L$5000,_xlfn.AGGREGATE(15,6,IF($L$4:$L$5000&lt;&gt;"",ROW($L$4:$L$5000)-ROW($L$4)+1,NA()),ROWS($O$4:O3474))),"")</f>
        <v/>
      </c>
      <c r="P3474" t="str">
        <f>IF(O3474="","",IF(INDEX(TabPlayer2[Players],MATCH(P3473,TabPlayer2[Players],0)+1)="",$B$4,INDEX(TabPlayer2[Players],MATCH(P3473,TabPlayer2[Players],0)+1)))</f>
        <v/>
      </c>
      <c r="Q3474" t="str">
        <f t="shared" si="266"/>
        <v/>
      </c>
      <c r="R3474" t="str">
        <f>IF(TabResults[[#This Row],[Games-Periods-Players]]="","",1)</f>
        <v/>
      </c>
    </row>
    <row r="3475" spans="11:18" hidden="1" x14ac:dyDescent="0.25">
      <c r="K3475" t="str">
        <f>IF(ROW()-ROW($K$4)+1&gt;COUNTA($J$4:$J$5000)*COUNTA(TabPP[Players playing]),"",INDEX($J$4:$J$5000,INT((ROW()-ROW($K$4))/COUNTA(TabPP[Players playing])+1))&amp;"-"&amp;INDEX(TabPP[Players playing],MOD(ROW()-ROW($K$4),COUNTA(TabPP[Players playing]))+1))</f>
        <v>--</v>
      </c>
      <c r="L3475" t="str">
        <f t="shared" si="267"/>
        <v/>
      </c>
      <c r="M3475" t="str">
        <f t="shared" si="268"/>
        <v/>
      </c>
      <c r="N3475" t="str">
        <f t="shared" si="269"/>
        <v/>
      </c>
      <c r="O3475" t="str">
        <f t="array" ref="O3475">IFERROR(INDEX($L$4:$L$5000,_xlfn.AGGREGATE(15,6,IF($L$4:$L$5000&lt;&gt;"",ROW($L$4:$L$5000)-ROW($L$4)+1,NA()),ROWS($O$4:O3475))),"")</f>
        <v/>
      </c>
      <c r="P3475" t="str">
        <f>IF(O3475="","",IF(INDEX(TabPlayer2[Players],MATCH(P3474,TabPlayer2[Players],0)+1)="",$B$4,INDEX(TabPlayer2[Players],MATCH(P3474,TabPlayer2[Players],0)+1)))</f>
        <v/>
      </c>
      <c r="Q3475" t="str">
        <f t="shared" si="266"/>
        <v/>
      </c>
      <c r="R3475" t="str">
        <f>IF(TabResults[[#This Row],[Games-Periods-Players]]="","",1)</f>
        <v/>
      </c>
    </row>
    <row r="3476" spans="11:18" hidden="1" x14ac:dyDescent="0.25">
      <c r="K3476" t="str">
        <f>IF(ROW()-ROW($K$4)+1&gt;COUNTA($J$4:$J$5000)*COUNTA(TabPP[Players playing]),"",INDEX($J$4:$J$5000,INT((ROW()-ROW($K$4))/COUNTA(TabPP[Players playing])+1))&amp;"-"&amp;INDEX(TabPP[Players playing],MOD(ROW()-ROW($K$4),COUNTA(TabPP[Players playing]))+1))</f>
        <v>--</v>
      </c>
      <c r="L3476" t="str">
        <f t="shared" si="267"/>
        <v/>
      </c>
      <c r="M3476" t="str">
        <f t="shared" si="268"/>
        <v/>
      </c>
      <c r="N3476" t="str">
        <f t="shared" si="269"/>
        <v/>
      </c>
      <c r="O3476" t="str">
        <f t="array" ref="O3476">IFERROR(INDEX($L$4:$L$5000,_xlfn.AGGREGATE(15,6,IF($L$4:$L$5000&lt;&gt;"",ROW($L$4:$L$5000)-ROW($L$4)+1,NA()),ROWS($O$4:O3476))),"")</f>
        <v/>
      </c>
      <c r="P3476" t="str">
        <f>IF(O3476="","",IF(INDEX(TabPlayer2[Players],MATCH(P3475,TabPlayer2[Players],0)+1)="",$B$4,INDEX(TabPlayer2[Players],MATCH(P3475,TabPlayer2[Players],0)+1)))</f>
        <v/>
      </c>
      <c r="Q3476" t="str">
        <f t="shared" si="266"/>
        <v/>
      </c>
      <c r="R3476" t="str">
        <f>IF(TabResults[[#This Row],[Games-Periods-Players]]="","",1)</f>
        <v/>
      </c>
    </row>
    <row r="3477" spans="11:18" hidden="1" x14ac:dyDescent="0.25">
      <c r="K3477" t="str">
        <f>IF(ROW()-ROW($K$4)+1&gt;COUNTA($J$4:$J$5000)*COUNTA(TabPP[Players playing]),"",INDEX($J$4:$J$5000,INT((ROW()-ROW($K$4))/COUNTA(TabPP[Players playing])+1))&amp;"-"&amp;INDEX(TabPP[Players playing],MOD(ROW()-ROW($K$4),COUNTA(TabPP[Players playing]))+1))</f>
        <v>--</v>
      </c>
      <c r="L3477" t="str">
        <f t="shared" si="267"/>
        <v/>
      </c>
      <c r="M3477" t="str">
        <f t="shared" si="268"/>
        <v/>
      </c>
      <c r="N3477" t="str">
        <f t="shared" si="269"/>
        <v/>
      </c>
      <c r="O3477" t="str">
        <f t="array" ref="O3477">IFERROR(INDEX($L$4:$L$5000,_xlfn.AGGREGATE(15,6,IF($L$4:$L$5000&lt;&gt;"",ROW($L$4:$L$5000)-ROW($L$4)+1,NA()),ROWS($O$4:O3477))),"")</f>
        <v/>
      </c>
      <c r="P3477" t="str">
        <f>IF(O3477="","",IF(INDEX(TabPlayer2[Players],MATCH(P3476,TabPlayer2[Players],0)+1)="",$B$4,INDEX(TabPlayer2[Players],MATCH(P3476,TabPlayer2[Players],0)+1)))</f>
        <v/>
      </c>
      <c r="Q3477" t="str">
        <f t="shared" si="266"/>
        <v/>
      </c>
      <c r="R3477" t="str">
        <f>IF(TabResults[[#This Row],[Games-Periods-Players]]="","",1)</f>
        <v/>
      </c>
    </row>
    <row r="3478" spans="11:18" hidden="1" x14ac:dyDescent="0.25">
      <c r="K3478" t="str">
        <f>IF(ROW()-ROW($K$4)+1&gt;COUNTA($J$4:$J$5000)*COUNTA(TabPP[Players playing]),"",INDEX($J$4:$J$5000,INT((ROW()-ROW($K$4))/COUNTA(TabPP[Players playing])+1))&amp;"-"&amp;INDEX(TabPP[Players playing],MOD(ROW()-ROW($K$4),COUNTA(TabPP[Players playing]))+1))</f>
        <v>--</v>
      </c>
      <c r="L3478" t="str">
        <f t="shared" si="267"/>
        <v/>
      </c>
      <c r="M3478" t="str">
        <f t="shared" si="268"/>
        <v/>
      </c>
      <c r="N3478" t="str">
        <f t="shared" si="269"/>
        <v/>
      </c>
      <c r="O3478" t="str">
        <f t="array" ref="O3478">IFERROR(INDEX($L$4:$L$5000,_xlfn.AGGREGATE(15,6,IF($L$4:$L$5000&lt;&gt;"",ROW($L$4:$L$5000)-ROW($L$4)+1,NA()),ROWS($O$4:O3478))),"")</f>
        <v/>
      </c>
      <c r="P3478" t="str">
        <f>IF(O3478="","",IF(INDEX(TabPlayer2[Players],MATCH(P3477,TabPlayer2[Players],0)+1)="",$B$4,INDEX(TabPlayer2[Players],MATCH(P3477,TabPlayer2[Players],0)+1)))</f>
        <v/>
      </c>
      <c r="Q3478" t="str">
        <f t="shared" si="266"/>
        <v/>
      </c>
      <c r="R3478" t="str">
        <f>IF(TabResults[[#This Row],[Games-Periods-Players]]="","",1)</f>
        <v/>
      </c>
    </row>
    <row r="3479" spans="11:18" hidden="1" x14ac:dyDescent="0.25">
      <c r="K3479" t="str">
        <f>IF(ROW()-ROW($K$4)+1&gt;COUNTA($J$4:$J$5000)*COUNTA(TabPP[Players playing]),"",INDEX($J$4:$J$5000,INT((ROW()-ROW($K$4))/COUNTA(TabPP[Players playing])+1))&amp;"-"&amp;INDEX(TabPP[Players playing],MOD(ROW()-ROW($K$4),COUNTA(TabPP[Players playing]))+1))</f>
        <v>--</v>
      </c>
      <c r="L3479" t="str">
        <f t="shared" si="267"/>
        <v/>
      </c>
      <c r="M3479" t="str">
        <f t="shared" si="268"/>
        <v/>
      </c>
      <c r="N3479" t="str">
        <f t="shared" si="269"/>
        <v/>
      </c>
      <c r="O3479" t="str">
        <f t="array" ref="O3479">IFERROR(INDEX($L$4:$L$5000,_xlfn.AGGREGATE(15,6,IF($L$4:$L$5000&lt;&gt;"",ROW($L$4:$L$5000)-ROW($L$4)+1,NA()),ROWS($O$4:O3479))),"")</f>
        <v/>
      </c>
      <c r="P3479" t="str">
        <f>IF(O3479="","",IF(INDEX(TabPlayer2[Players],MATCH(P3478,TabPlayer2[Players],0)+1)="",$B$4,INDEX(TabPlayer2[Players],MATCH(P3478,TabPlayer2[Players],0)+1)))</f>
        <v/>
      </c>
      <c r="Q3479" t="str">
        <f t="shared" si="266"/>
        <v/>
      </c>
      <c r="R3479" t="str">
        <f>IF(TabResults[[#This Row],[Games-Periods-Players]]="","",1)</f>
        <v/>
      </c>
    </row>
    <row r="3480" spans="11:18" hidden="1" x14ac:dyDescent="0.25">
      <c r="K3480" t="str">
        <f>IF(ROW()-ROW($K$4)+1&gt;COUNTA($J$4:$J$5000)*COUNTA(TabPP[Players playing]),"",INDEX($J$4:$J$5000,INT((ROW()-ROW($K$4))/COUNTA(TabPP[Players playing])+1))&amp;"-"&amp;INDEX(TabPP[Players playing],MOD(ROW()-ROW($K$4),COUNTA(TabPP[Players playing]))+1))</f>
        <v>--</v>
      </c>
      <c r="L3480" t="str">
        <f t="shared" si="267"/>
        <v/>
      </c>
      <c r="M3480" t="str">
        <f t="shared" si="268"/>
        <v/>
      </c>
      <c r="N3480" t="str">
        <f t="shared" si="269"/>
        <v/>
      </c>
      <c r="O3480" t="str">
        <f t="array" ref="O3480">IFERROR(INDEX($L$4:$L$5000,_xlfn.AGGREGATE(15,6,IF($L$4:$L$5000&lt;&gt;"",ROW($L$4:$L$5000)-ROW($L$4)+1,NA()),ROWS($O$4:O3480))),"")</f>
        <v/>
      </c>
      <c r="P3480" t="str">
        <f>IF(O3480="","",IF(INDEX(TabPlayer2[Players],MATCH(P3479,TabPlayer2[Players],0)+1)="",$B$4,INDEX(TabPlayer2[Players],MATCH(P3479,TabPlayer2[Players],0)+1)))</f>
        <v/>
      </c>
      <c r="Q3480" t="str">
        <f t="shared" si="266"/>
        <v/>
      </c>
      <c r="R3480" t="str">
        <f>IF(TabResults[[#This Row],[Games-Periods-Players]]="","",1)</f>
        <v/>
      </c>
    </row>
    <row r="3481" spans="11:18" hidden="1" x14ac:dyDescent="0.25">
      <c r="K3481" t="str">
        <f>IF(ROW()-ROW($K$4)+1&gt;COUNTA($J$4:$J$5000)*COUNTA(TabPP[Players playing]),"",INDEX($J$4:$J$5000,INT((ROW()-ROW($K$4))/COUNTA(TabPP[Players playing])+1))&amp;"-"&amp;INDEX(TabPP[Players playing],MOD(ROW()-ROW($K$4),COUNTA(TabPP[Players playing]))+1))</f>
        <v>--</v>
      </c>
      <c r="L3481" t="str">
        <f t="shared" si="267"/>
        <v/>
      </c>
      <c r="M3481" t="str">
        <f t="shared" si="268"/>
        <v/>
      </c>
      <c r="N3481" t="str">
        <f t="shared" si="269"/>
        <v/>
      </c>
      <c r="O3481" t="str">
        <f t="array" ref="O3481">IFERROR(INDEX($L$4:$L$5000,_xlfn.AGGREGATE(15,6,IF($L$4:$L$5000&lt;&gt;"",ROW($L$4:$L$5000)-ROW($L$4)+1,NA()),ROWS($O$4:O3481))),"")</f>
        <v/>
      </c>
      <c r="P3481" t="str">
        <f>IF(O3481="","",IF(INDEX(TabPlayer2[Players],MATCH(P3480,TabPlayer2[Players],0)+1)="",$B$4,INDEX(TabPlayer2[Players],MATCH(P3480,TabPlayer2[Players],0)+1)))</f>
        <v/>
      </c>
      <c r="Q3481" t="str">
        <f t="shared" si="266"/>
        <v/>
      </c>
      <c r="R3481" t="str">
        <f>IF(TabResults[[#This Row],[Games-Periods-Players]]="","",1)</f>
        <v/>
      </c>
    </row>
    <row r="3482" spans="11:18" hidden="1" x14ac:dyDescent="0.25">
      <c r="K3482" t="str">
        <f>IF(ROW()-ROW($K$4)+1&gt;COUNTA($J$4:$J$5000)*COUNTA(TabPP[Players playing]),"",INDEX($J$4:$J$5000,INT((ROW()-ROW($K$4))/COUNTA(TabPP[Players playing])+1))&amp;"-"&amp;INDEX(TabPP[Players playing],MOD(ROW()-ROW($K$4),COUNTA(TabPP[Players playing]))+1))</f>
        <v>--</v>
      </c>
      <c r="L3482" t="str">
        <f t="shared" si="267"/>
        <v/>
      </c>
      <c r="M3482" t="str">
        <f t="shared" si="268"/>
        <v/>
      </c>
      <c r="N3482" t="str">
        <f t="shared" si="269"/>
        <v/>
      </c>
      <c r="O3482" t="str">
        <f t="array" ref="O3482">IFERROR(INDEX($L$4:$L$5000,_xlfn.AGGREGATE(15,6,IF($L$4:$L$5000&lt;&gt;"",ROW($L$4:$L$5000)-ROW($L$4)+1,NA()),ROWS($O$4:O3482))),"")</f>
        <v/>
      </c>
      <c r="P3482" t="str">
        <f>IF(O3482="","",IF(INDEX(TabPlayer2[Players],MATCH(P3481,TabPlayer2[Players],0)+1)="",$B$4,INDEX(TabPlayer2[Players],MATCH(P3481,TabPlayer2[Players],0)+1)))</f>
        <v/>
      </c>
      <c r="Q3482" t="str">
        <f t="shared" si="266"/>
        <v/>
      </c>
      <c r="R3482" t="str">
        <f>IF(TabResults[[#This Row],[Games-Periods-Players]]="","",1)</f>
        <v/>
      </c>
    </row>
    <row r="3483" spans="11:18" hidden="1" x14ac:dyDescent="0.25">
      <c r="K3483" t="str">
        <f>IF(ROW()-ROW($K$4)+1&gt;COUNTA($J$4:$J$5000)*COUNTA(TabPP[Players playing]),"",INDEX($J$4:$J$5000,INT((ROW()-ROW($K$4))/COUNTA(TabPP[Players playing])+1))&amp;"-"&amp;INDEX(TabPP[Players playing],MOD(ROW()-ROW($K$4),COUNTA(TabPP[Players playing]))+1))</f>
        <v>--</v>
      </c>
      <c r="L3483" t="str">
        <f t="shared" si="267"/>
        <v/>
      </c>
      <c r="M3483" t="str">
        <f t="shared" si="268"/>
        <v/>
      </c>
      <c r="N3483" t="str">
        <f t="shared" si="269"/>
        <v/>
      </c>
      <c r="O3483" t="str">
        <f t="array" ref="O3483">IFERROR(INDEX($L$4:$L$5000,_xlfn.AGGREGATE(15,6,IF($L$4:$L$5000&lt;&gt;"",ROW($L$4:$L$5000)-ROW($L$4)+1,NA()),ROWS($O$4:O3483))),"")</f>
        <v/>
      </c>
      <c r="P3483" t="str">
        <f>IF(O3483="","",IF(INDEX(TabPlayer2[Players],MATCH(P3482,TabPlayer2[Players],0)+1)="",$B$4,INDEX(TabPlayer2[Players],MATCH(P3482,TabPlayer2[Players],0)+1)))</f>
        <v/>
      </c>
      <c r="Q3483" t="str">
        <f t="shared" si="266"/>
        <v/>
      </c>
      <c r="R3483" t="str">
        <f>IF(TabResults[[#This Row],[Games-Periods-Players]]="","",1)</f>
        <v/>
      </c>
    </row>
    <row r="3484" spans="11:18" hidden="1" x14ac:dyDescent="0.25">
      <c r="K3484" t="str">
        <f>IF(ROW()-ROW($K$4)+1&gt;COUNTA($J$4:$J$5000)*COUNTA(TabPP[Players playing]),"",INDEX($J$4:$J$5000,INT((ROW()-ROW($K$4))/COUNTA(TabPP[Players playing])+1))&amp;"-"&amp;INDEX(TabPP[Players playing],MOD(ROW()-ROW($K$4),COUNTA(TabPP[Players playing]))+1))</f>
        <v>--PP1</v>
      </c>
      <c r="L3484" t="str">
        <f t="shared" si="267"/>
        <v/>
      </c>
      <c r="M3484" t="str">
        <f t="shared" si="268"/>
        <v/>
      </c>
      <c r="N3484" t="str">
        <f t="shared" si="269"/>
        <v/>
      </c>
      <c r="O3484" t="str">
        <f t="array" ref="O3484">IFERROR(INDEX($L$4:$L$5000,_xlfn.AGGREGATE(15,6,IF($L$4:$L$5000&lt;&gt;"",ROW($L$4:$L$5000)-ROW($L$4)+1,NA()),ROWS($O$4:O3484))),"")</f>
        <v/>
      </c>
      <c r="P3484" t="str">
        <f>IF(O3484="","",IF(INDEX(TabPlayer2[Players],MATCH(P3483,TabPlayer2[Players],0)+1)="",$B$4,INDEX(TabPlayer2[Players],MATCH(P3483,TabPlayer2[Players],0)+1)))</f>
        <v/>
      </c>
      <c r="Q3484" t="str">
        <f t="shared" si="266"/>
        <v/>
      </c>
      <c r="R3484" t="str">
        <f>IF(TabResults[[#This Row],[Games-Periods-Players]]="","",1)</f>
        <v/>
      </c>
    </row>
    <row r="3485" spans="11:18" hidden="1" x14ac:dyDescent="0.25">
      <c r="K3485" t="str">
        <f>IF(ROW()-ROW($K$4)+1&gt;COUNTA($J$4:$J$5000)*COUNTA(TabPP[Players playing]),"",INDEX($J$4:$J$5000,INT((ROW()-ROW($K$4))/COUNTA(TabPP[Players playing])+1))&amp;"-"&amp;INDEX(TabPP[Players playing],MOD(ROW()-ROW($K$4),COUNTA(TabPP[Players playing]))+1))</f>
        <v>--PP2</v>
      </c>
      <c r="L3485" t="str">
        <f t="shared" si="267"/>
        <v/>
      </c>
      <c r="M3485" t="str">
        <f t="shared" si="268"/>
        <v/>
      </c>
      <c r="N3485" t="str">
        <f t="shared" si="269"/>
        <v/>
      </c>
      <c r="O3485" t="str">
        <f t="array" ref="O3485">IFERROR(INDEX($L$4:$L$5000,_xlfn.AGGREGATE(15,6,IF($L$4:$L$5000&lt;&gt;"",ROW($L$4:$L$5000)-ROW($L$4)+1,NA()),ROWS($O$4:O3485))),"")</f>
        <v/>
      </c>
      <c r="P3485" t="str">
        <f>IF(O3485="","",IF(INDEX(TabPlayer2[Players],MATCH(P3484,TabPlayer2[Players],0)+1)="",$B$4,INDEX(TabPlayer2[Players],MATCH(P3484,TabPlayer2[Players],0)+1)))</f>
        <v/>
      </c>
      <c r="Q3485" t="str">
        <f t="shared" si="266"/>
        <v/>
      </c>
      <c r="R3485" t="str">
        <f>IF(TabResults[[#This Row],[Games-Periods-Players]]="","",1)</f>
        <v/>
      </c>
    </row>
    <row r="3486" spans="11:18" hidden="1" x14ac:dyDescent="0.25">
      <c r="K3486" t="str">
        <f>IF(ROW()-ROW($K$4)+1&gt;COUNTA($J$4:$J$5000)*COUNTA(TabPP[Players playing]),"",INDEX($J$4:$J$5000,INT((ROW()-ROW($K$4))/COUNTA(TabPP[Players playing])+1))&amp;"-"&amp;INDEX(TabPP[Players playing],MOD(ROW()-ROW($K$4),COUNTA(TabPP[Players playing]))+1))</f>
        <v>--PP3</v>
      </c>
      <c r="L3486" t="str">
        <f t="shared" si="267"/>
        <v/>
      </c>
      <c r="M3486" t="str">
        <f t="shared" si="268"/>
        <v/>
      </c>
      <c r="N3486" t="str">
        <f t="shared" si="269"/>
        <v/>
      </c>
      <c r="O3486" t="str">
        <f t="array" ref="O3486">IFERROR(INDEX($L$4:$L$5000,_xlfn.AGGREGATE(15,6,IF($L$4:$L$5000&lt;&gt;"",ROW($L$4:$L$5000)-ROW($L$4)+1,NA()),ROWS($O$4:O3486))),"")</f>
        <v/>
      </c>
      <c r="P3486" t="str">
        <f>IF(O3486="","",IF(INDEX(TabPlayer2[Players],MATCH(P3485,TabPlayer2[Players],0)+1)="",$B$4,INDEX(TabPlayer2[Players],MATCH(P3485,TabPlayer2[Players],0)+1)))</f>
        <v/>
      </c>
      <c r="Q3486" t="str">
        <f t="shared" si="266"/>
        <v/>
      </c>
      <c r="R3486" t="str">
        <f>IF(TabResults[[#This Row],[Games-Periods-Players]]="","",1)</f>
        <v/>
      </c>
    </row>
    <row r="3487" spans="11:18" hidden="1" x14ac:dyDescent="0.25">
      <c r="K3487" t="str">
        <f>IF(ROW()-ROW($K$4)+1&gt;COUNTA($J$4:$J$5000)*COUNTA(TabPP[Players playing]),"",INDEX($J$4:$J$5000,INT((ROW()-ROW($K$4))/COUNTA(TabPP[Players playing])+1))&amp;"-"&amp;INDEX(TabPP[Players playing],MOD(ROW()-ROW($K$4),COUNTA(TabPP[Players playing]))+1))</f>
        <v>--PP4</v>
      </c>
      <c r="L3487" t="str">
        <f t="shared" si="267"/>
        <v/>
      </c>
      <c r="M3487" t="str">
        <f t="shared" si="268"/>
        <v/>
      </c>
      <c r="N3487" t="str">
        <f t="shared" si="269"/>
        <v/>
      </c>
      <c r="O3487" t="str">
        <f t="array" ref="O3487">IFERROR(INDEX($L$4:$L$5000,_xlfn.AGGREGATE(15,6,IF($L$4:$L$5000&lt;&gt;"",ROW($L$4:$L$5000)-ROW($L$4)+1,NA()),ROWS($O$4:O3487))),"")</f>
        <v/>
      </c>
      <c r="P3487" t="str">
        <f>IF(O3487="","",IF(INDEX(TabPlayer2[Players],MATCH(P3486,TabPlayer2[Players],0)+1)="",$B$4,INDEX(TabPlayer2[Players],MATCH(P3486,TabPlayer2[Players],0)+1)))</f>
        <v/>
      </c>
      <c r="Q3487" t="str">
        <f t="shared" si="266"/>
        <v/>
      </c>
      <c r="R3487" t="str">
        <f>IF(TabResults[[#This Row],[Games-Periods-Players]]="","",1)</f>
        <v/>
      </c>
    </row>
    <row r="3488" spans="11:18" hidden="1" x14ac:dyDescent="0.25">
      <c r="K3488" t="str">
        <f>IF(ROW()-ROW($K$4)+1&gt;COUNTA($J$4:$J$5000)*COUNTA(TabPP[Players playing]),"",INDEX($J$4:$J$5000,INT((ROW()-ROW($K$4))/COUNTA(TabPP[Players playing])+1))&amp;"-"&amp;INDEX(TabPP[Players playing],MOD(ROW()-ROW($K$4),COUNTA(TabPP[Players playing]))+1))</f>
        <v>--PP5</v>
      </c>
      <c r="L3488" t="str">
        <f t="shared" si="267"/>
        <v/>
      </c>
      <c r="M3488" t="str">
        <f t="shared" si="268"/>
        <v/>
      </c>
      <c r="N3488" t="str">
        <f t="shared" si="269"/>
        <v/>
      </c>
      <c r="O3488" t="str">
        <f t="array" ref="O3488">IFERROR(INDEX($L$4:$L$5000,_xlfn.AGGREGATE(15,6,IF($L$4:$L$5000&lt;&gt;"",ROW($L$4:$L$5000)-ROW($L$4)+1,NA()),ROWS($O$4:O3488))),"")</f>
        <v/>
      </c>
      <c r="P3488" t="str">
        <f>IF(O3488="","",IF(INDEX(TabPlayer2[Players],MATCH(P3487,TabPlayer2[Players],0)+1)="",$B$4,INDEX(TabPlayer2[Players],MATCH(P3487,TabPlayer2[Players],0)+1)))</f>
        <v/>
      </c>
      <c r="Q3488" t="str">
        <f t="shared" si="266"/>
        <v/>
      </c>
      <c r="R3488" t="str">
        <f>IF(TabResults[[#This Row],[Games-Periods-Players]]="","",1)</f>
        <v/>
      </c>
    </row>
    <row r="3489" spans="11:18" hidden="1" x14ac:dyDescent="0.25">
      <c r="K3489" t="str">
        <f>IF(ROW()-ROW($K$4)+1&gt;COUNTA($J$4:$J$5000)*COUNTA(TabPP[Players playing]),"",INDEX($J$4:$J$5000,INT((ROW()-ROW($K$4))/COUNTA(TabPP[Players playing])+1))&amp;"-"&amp;INDEX(TabPP[Players playing],MOD(ROW()-ROW($K$4),COUNTA(TabPP[Players playing]))+1))</f>
        <v>--</v>
      </c>
      <c r="L3489" t="str">
        <f t="shared" si="267"/>
        <v/>
      </c>
      <c r="M3489" t="str">
        <f t="shared" si="268"/>
        <v/>
      </c>
      <c r="N3489" t="str">
        <f t="shared" si="269"/>
        <v/>
      </c>
      <c r="O3489" t="str">
        <f t="array" ref="O3489">IFERROR(INDEX($L$4:$L$5000,_xlfn.AGGREGATE(15,6,IF($L$4:$L$5000&lt;&gt;"",ROW($L$4:$L$5000)-ROW($L$4)+1,NA()),ROWS($O$4:O3489))),"")</f>
        <v/>
      </c>
      <c r="P3489" t="str">
        <f>IF(O3489="","",IF(INDEX(TabPlayer2[Players],MATCH(P3488,TabPlayer2[Players],0)+1)="",$B$4,INDEX(TabPlayer2[Players],MATCH(P3488,TabPlayer2[Players],0)+1)))</f>
        <v/>
      </c>
      <c r="Q3489" t="str">
        <f t="shared" si="266"/>
        <v/>
      </c>
      <c r="R3489" t="str">
        <f>IF(TabResults[[#This Row],[Games-Periods-Players]]="","",1)</f>
        <v/>
      </c>
    </row>
    <row r="3490" spans="11:18" hidden="1" x14ac:dyDescent="0.25">
      <c r="K3490" t="str">
        <f>IF(ROW()-ROW($K$4)+1&gt;COUNTA($J$4:$J$5000)*COUNTA(TabPP[Players playing]),"",INDEX($J$4:$J$5000,INT((ROW()-ROW($K$4))/COUNTA(TabPP[Players playing])+1))&amp;"-"&amp;INDEX(TabPP[Players playing],MOD(ROW()-ROW($K$4),COUNTA(TabPP[Players playing]))+1))</f>
        <v>--</v>
      </c>
      <c r="L3490" t="str">
        <f t="shared" si="267"/>
        <v/>
      </c>
      <c r="M3490" t="str">
        <f t="shared" si="268"/>
        <v/>
      </c>
      <c r="N3490" t="str">
        <f t="shared" si="269"/>
        <v/>
      </c>
      <c r="O3490" t="str">
        <f t="array" ref="O3490">IFERROR(INDEX($L$4:$L$5000,_xlfn.AGGREGATE(15,6,IF($L$4:$L$5000&lt;&gt;"",ROW($L$4:$L$5000)-ROW($L$4)+1,NA()),ROWS($O$4:O3490))),"")</f>
        <v/>
      </c>
      <c r="P3490" t="str">
        <f>IF(O3490="","",IF(INDEX(TabPlayer2[Players],MATCH(P3489,TabPlayer2[Players],0)+1)="",$B$4,INDEX(TabPlayer2[Players],MATCH(P3489,TabPlayer2[Players],0)+1)))</f>
        <v/>
      </c>
      <c r="Q3490" t="str">
        <f t="shared" si="266"/>
        <v/>
      </c>
      <c r="R3490" t="str">
        <f>IF(TabResults[[#This Row],[Games-Periods-Players]]="","",1)</f>
        <v/>
      </c>
    </row>
    <row r="3491" spans="11:18" hidden="1" x14ac:dyDescent="0.25">
      <c r="K3491" t="str">
        <f>IF(ROW()-ROW($K$4)+1&gt;COUNTA($J$4:$J$5000)*COUNTA(TabPP[Players playing]),"",INDEX($J$4:$J$5000,INT((ROW()-ROW($K$4))/COUNTA(TabPP[Players playing])+1))&amp;"-"&amp;INDEX(TabPP[Players playing],MOD(ROW()-ROW($K$4),COUNTA(TabPP[Players playing]))+1))</f>
        <v>--</v>
      </c>
      <c r="L3491" t="str">
        <f t="shared" si="267"/>
        <v/>
      </c>
      <c r="M3491" t="str">
        <f t="shared" si="268"/>
        <v/>
      </c>
      <c r="N3491" t="str">
        <f t="shared" si="269"/>
        <v/>
      </c>
      <c r="O3491" t="str">
        <f t="array" ref="O3491">IFERROR(INDEX($L$4:$L$5000,_xlfn.AGGREGATE(15,6,IF($L$4:$L$5000&lt;&gt;"",ROW($L$4:$L$5000)-ROW($L$4)+1,NA()),ROWS($O$4:O3491))),"")</f>
        <v/>
      </c>
      <c r="P3491" t="str">
        <f>IF(O3491="","",IF(INDEX(TabPlayer2[Players],MATCH(P3490,TabPlayer2[Players],0)+1)="",$B$4,INDEX(TabPlayer2[Players],MATCH(P3490,TabPlayer2[Players],0)+1)))</f>
        <v/>
      </c>
      <c r="Q3491" t="str">
        <f t="shared" si="266"/>
        <v/>
      </c>
      <c r="R3491" t="str">
        <f>IF(TabResults[[#This Row],[Games-Periods-Players]]="","",1)</f>
        <v/>
      </c>
    </row>
    <row r="3492" spans="11:18" hidden="1" x14ac:dyDescent="0.25">
      <c r="K3492" t="str">
        <f>IF(ROW()-ROW($K$4)+1&gt;COUNTA($J$4:$J$5000)*COUNTA(TabPP[Players playing]),"",INDEX($J$4:$J$5000,INT((ROW()-ROW($K$4))/COUNTA(TabPP[Players playing])+1))&amp;"-"&amp;INDEX(TabPP[Players playing],MOD(ROW()-ROW($K$4),COUNTA(TabPP[Players playing]))+1))</f>
        <v>--</v>
      </c>
      <c r="L3492" t="str">
        <f t="shared" si="267"/>
        <v/>
      </c>
      <c r="M3492" t="str">
        <f t="shared" si="268"/>
        <v/>
      </c>
      <c r="N3492" t="str">
        <f t="shared" si="269"/>
        <v/>
      </c>
      <c r="O3492" t="str">
        <f t="array" ref="O3492">IFERROR(INDEX($L$4:$L$5000,_xlfn.AGGREGATE(15,6,IF($L$4:$L$5000&lt;&gt;"",ROW($L$4:$L$5000)-ROW($L$4)+1,NA()),ROWS($O$4:O3492))),"")</f>
        <v/>
      </c>
      <c r="P3492" t="str">
        <f>IF(O3492="","",IF(INDEX(TabPlayer2[Players],MATCH(P3491,TabPlayer2[Players],0)+1)="",$B$4,INDEX(TabPlayer2[Players],MATCH(P3491,TabPlayer2[Players],0)+1)))</f>
        <v/>
      </c>
      <c r="Q3492" t="str">
        <f t="shared" si="266"/>
        <v/>
      </c>
      <c r="R3492" t="str">
        <f>IF(TabResults[[#This Row],[Games-Periods-Players]]="","",1)</f>
        <v/>
      </c>
    </row>
    <row r="3493" spans="11:18" hidden="1" x14ac:dyDescent="0.25">
      <c r="K3493" t="str">
        <f>IF(ROW()-ROW($K$4)+1&gt;COUNTA($J$4:$J$5000)*COUNTA(TabPP[Players playing]),"",INDEX($J$4:$J$5000,INT((ROW()-ROW($K$4))/COUNTA(TabPP[Players playing])+1))&amp;"-"&amp;INDEX(TabPP[Players playing],MOD(ROW()-ROW($K$4),COUNTA(TabPP[Players playing]))+1))</f>
        <v>--</v>
      </c>
      <c r="L3493" t="str">
        <f t="shared" si="267"/>
        <v/>
      </c>
      <c r="M3493" t="str">
        <f t="shared" si="268"/>
        <v/>
      </c>
      <c r="N3493" t="str">
        <f t="shared" si="269"/>
        <v/>
      </c>
      <c r="O3493" t="str">
        <f t="array" ref="O3493">IFERROR(INDEX($L$4:$L$5000,_xlfn.AGGREGATE(15,6,IF($L$4:$L$5000&lt;&gt;"",ROW($L$4:$L$5000)-ROW($L$4)+1,NA()),ROWS($O$4:O3493))),"")</f>
        <v/>
      </c>
      <c r="P3493" t="str">
        <f>IF(O3493="","",IF(INDEX(TabPlayer2[Players],MATCH(P3492,TabPlayer2[Players],0)+1)="",$B$4,INDEX(TabPlayer2[Players],MATCH(P3492,TabPlayer2[Players],0)+1)))</f>
        <v/>
      </c>
      <c r="Q3493" t="str">
        <f t="shared" si="266"/>
        <v/>
      </c>
      <c r="R3493" t="str">
        <f>IF(TabResults[[#This Row],[Games-Periods-Players]]="","",1)</f>
        <v/>
      </c>
    </row>
    <row r="3494" spans="11:18" hidden="1" x14ac:dyDescent="0.25">
      <c r="K3494" t="str">
        <f>IF(ROW()-ROW($K$4)+1&gt;COUNTA($J$4:$J$5000)*COUNTA(TabPP[Players playing]),"",INDEX($J$4:$J$5000,INT((ROW()-ROW($K$4))/COUNTA(TabPP[Players playing])+1))&amp;"-"&amp;INDEX(TabPP[Players playing],MOD(ROW()-ROW($K$4),COUNTA(TabPP[Players playing]))+1))</f>
        <v>--</v>
      </c>
      <c r="L3494" t="str">
        <f t="shared" si="267"/>
        <v/>
      </c>
      <c r="M3494" t="str">
        <f t="shared" si="268"/>
        <v/>
      </c>
      <c r="N3494" t="str">
        <f t="shared" si="269"/>
        <v/>
      </c>
      <c r="O3494" t="str">
        <f t="array" ref="O3494">IFERROR(INDEX($L$4:$L$5000,_xlfn.AGGREGATE(15,6,IF($L$4:$L$5000&lt;&gt;"",ROW($L$4:$L$5000)-ROW($L$4)+1,NA()),ROWS($O$4:O3494))),"")</f>
        <v/>
      </c>
      <c r="P3494" t="str">
        <f>IF(O3494="","",IF(INDEX(TabPlayer2[Players],MATCH(P3493,TabPlayer2[Players],0)+1)="",$B$4,INDEX(TabPlayer2[Players],MATCH(P3493,TabPlayer2[Players],0)+1)))</f>
        <v/>
      </c>
      <c r="Q3494" t="str">
        <f t="shared" si="266"/>
        <v/>
      </c>
      <c r="R3494" t="str">
        <f>IF(TabResults[[#This Row],[Games-Periods-Players]]="","",1)</f>
        <v/>
      </c>
    </row>
    <row r="3495" spans="11:18" hidden="1" x14ac:dyDescent="0.25">
      <c r="K3495" t="str">
        <f>IF(ROW()-ROW($K$4)+1&gt;COUNTA($J$4:$J$5000)*COUNTA(TabPP[Players playing]),"",INDEX($J$4:$J$5000,INT((ROW()-ROW($K$4))/COUNTA(TabPP[Players playing])+1))&amp;"-"&amp;INDEX(TabPP[Players playing],MOD(ROW()-ROW($K$4),COUNTA(TabPP[Players playing]))+1))</f>
        <v>--</v>
      </c>
      <c r="L3495" t="str">
        <f t="shared" si="267"/>
        <v/>
      </c>
      <c r="M3495" t="str">
        <f t="shared" si="268"/>
        <v/>
      </c>
      <c r="N3495" t="str">
        <f t="shared" si="269"/>
        <v/>
      </c>
      <c r="O3495" t="str">
        <f t="array" ref="O3495">IFERROR(INDEX($L$4:$L$5000,_xlfn.AGGREGATE(15,6,IF($L$4:$L$5000&lt;&gt;"",ROW($L$4:$L$5000)-ROW($L$4)+1,NA()),ROWS($O$4:O3495))),"")</f>
        <v/>
      </c>
      <c r="P3495" t="str">
        <f>IF(O3495="","",IF(INDEX(TabPlayer2[Players],MATCH(P3494,TabPlayer2[Players],0)+1)="",$B$4,INDEX(TabPlayer2[Players],MATCH(P3494,TabPlayer2[Players],0)+1)))</f>
        <v/>
      </c>
      <c r="Q3495" t="str">
        <f t="shared" si="266"/>
        <v/>
      </c>
      <c r="R3495" t="str">
        <f>IF(TabResults[[#This Row],[Games-Periods-Players]]="","",1)</f>
        <v/>
      </c>
    </row>
    <row r="3496" spans="11:18" hidden="1" x14ac:dyDescent="0.25">
      <c r="K3496" t="str">
        <f>IF(ROW()-ROW($K$4)+1&gt;COUNTA($J$4:$J$5000)*COUNTA(TabPP[Players playing]),"",INDEX($J$4:$J$5000,INT((ROW()-ROW($K$4))/COUNTA(TabPP[Players playing])+1))&amp;"-"&amp;INDEX(TabPP[Players playing],MOD(ROW()-ROW($K$4),COUNTA(TabPP[Players playing]))+1))</f>
        <v>--</v>
      </c>
      <c r="L3496" t="str">
        <f t="shared" si="267"/>
        <v/>
      </c>
      <c r="M3496" t="str">
        <f t="shared" si="268"/>
        <v/>
      </c>
      <c r="N3496" t="str">
        <f t="shared" si="269"/>
        <v/>
      </c>
      <c r="O3496" t="str">
        <f t="array" ref="O3496">IFERROR(INDEX($L$4:$L$5000,_xlfn.AGGREGATE(15,6,IF($L$4:$L$5000&lt;&gt;"",ROW($L$4:$L$5000)-ROW($L$4)+1,NA()),ROWS($O$4:O3496))),"")</f>
        <v/>
      </c>
      <c r="P3496" t="str">
        <f>IF(O3496="","",IF(INDEX(TabPlayer2[Players],MATCH(P3495,TabPlayer2[Players],0)+1)="",$B$4,INDEX(TabPlayer2[Players],MATCH(P3495,TabPlayer2[Players],0)+1)))</f>
        <v/>
      </c>
      <c r="Q3496" t="str">
        <f t="shared" si="266"/>
        <v/>
      </c>
      <c r="R3496" t="str">
        <f>IF(TabResults[[#This Row],[Games-Periods-Players]]="","",1)</f>
        <v/>
      </c>
    </row>
    <row r="3497" spans="11:18" hidden="1" x14ac:dyDescent="0.25">
      <c r="K3497" t="str">
        <f>IF(ROW()-ROW($K$4)+1&gt;COUNTA($J$4:$J$5000)*COUNTA(TabPP[Players playing]),"",INDEX($J$4:$J$5000,INT((ROW()-ROW($K$4))/COUNTA(TabPP[Players playing])+1))&amp;"-"&amp;INDEX(TabPP[Players playing],MOD(ROW()-ROW($K$4),COUNTA(TabPP[Players playing]))+1))</f>
        <v>--</v>
      </c>
      <c r="L3497" t="str">
        <f t="shared" si="267"/>
        <v/>
      </c>
      <c r="M3497" t="str">
        <f t="shared" si="268"/>
        <v/>
      </c>
      <c r="N3497" t="str">
        <f t="shared" si="269"/>
        <v/>
      </c>
      <c r="O3497" t="str">
        <f t="array" ref="O3497">IFERROR(INDEX($L$4:$L$5000,_xlfn.AGGREGATE(15,6,IF($L$4:$L$5000&lt;&gt;"",ROW($L$4:$L$5000)-ROW($L$4)+1,NA()),ROWS($O$4:O3497))),"")</f>
        <v/>
      </c>
      <c r="P3497" t="str">
        <f>IF(O3497="","",IF(INDEX(TabPlayer2[Players],MATCH(P3496,TabPlayer2[Players],0)+1)="",$B$4,INDEX(TabPlayer2[Players],MATCH(P3496,TabPlayer2[Players],0)+1)))</f>
        <v/>
      </c>
      <c r="Q3497" t="str">
        <f t="shared" si="266"/>
        <v/>
      </c>
      <c r="R3497" t="str">
        <f>IF(TabResults[[#This Row],[Games-Periods-Players]]="","",1)</f>
        <v/>
      </c>
    </row>
    <row r="3498" spans="11:18" hidden="1" x14ac:dyDescent="0.25">
      <c r="K3498" t="str">
        <f>IF(ROW()-ROW($K$4)+1&gt;COUNTA($J$4:$J$5000)*COUNTA(TabPP[Players playing]),"",INDEX($J$4:$J$5000,INT((ROW()-ROW($K$4))/COUNTA(TabPP[Players playing])+1))&amp;"-"&amp;INDEX(TabPP[Players playing],MOD(ROW()-ROW($K$4),COUNTA(TabPP[Players playing]))+1))</f>
        <v>--</v>
      </c>
      <c r="L3498" t="str">
        <f t="shared" si="267"/>
        <v/>
      </c>
      <c r="M3498" t="str">
        <f t="shared" si="268"/>
        <v/>
      </c>
      <c r="N3498" t="str">
        <f t="shared" si="269"/>
        <v/>
      </c>
      <c r="O3498" t="str">
        <f t="array" ref="O3498">IFERROR(INDEX($L$4:$L$5000,_xlfn.AGGREGATE(15,6,IF($L$4:$L$5000&lt;&gt;"",ROW($L$4:$L$5000)-ROW($L$4)+1,NA()),ROWS($O$4:O3498))),"")</f>
        <v/>
      </c>
      <c r="P3498" t="str">
        <f>IF(O3498="","",IF(INDEX(TabPlayer2[Players],MATCH(P3497,TabPlayer2[Players],0)+1)="",$B$4,INDEX(TabPlayer2[Players],MATCH(P3497,TabPlayer2[Players],0)+1)))</f>
        <v/>
      </c>
      <c r="Q3498" t="str">
        <f t="shared" si="266"/>
        <v/>
      </c>
      <c r="R3498" t="str">
        <f>IF(TabResults[[#This Row],[Games-Periods-Players]]="","",1)</f>
        <v/>
      </c>
    </row>
    <row r="3499" spans="11:18" hidden="1" x14ac:dyDescent="0.25">
      <c r="K3499" t="str">
        <f>IF(ROW()-ROW($K$4)+1&gt;COUNTA($J$4:$J$5000)*COUNTA(TabPP[Players playing]),"",INDEX($J$4:$J$5000,INT((ROW()-ROW($K$4))/COUNTA(TabPP[Players playing])+1))&amp;"-"&amp;INDEX(TabPP[Players playing],MOD(ROW()-ROW($K$4),COUNTA(TabPP[Players playing]))+1))</f>
        <v>--</v>
      </c>
      <c r="L3499" t="str">
        <f t="shared" si="267"/>
        <v/>
      </c>
      <c r="M3499" t="str">
        <f t="shared" si="268"/>
        <v/>
      </c>
      <c r="N3499" t="str">
        <f t="shared" si="269"/>
        <v/>
      </c>
      <c r="O3499" t="str">
        <f t="array" ref="O3499">IFERROR(INDEX($L$4:$L$5000,_xlfn.AGGREGATE(15,6,IF($L$4:$L$5000&lt;&gt;"",ROW($L$4:$L$5000)-ROW($L$4)+1,NA()),ROWS($O$4:O3499))),"")</f>
        <v/>
      </c>
      <c r="P3499" t="str">
        <f>IF(O3499="","",IF(INDEX(TabPlayer2[Players],MATCH(P3498,TabPlayer2[Players],0)+1)="",$B$4,INDEX(TabPlayer2[Players],MATCH(P3498,TabPlayer2[Players],0)+1)))</f>
        <v/>
      </c>
      <c r="Q3499" t="str">
        <f t="shared" si="266"/>
        <v/>
      </c>
      <c r="R3499" t="str">
        <f>IF(TabResults[[#This Row],[Games-Periods-Players]]="","",1)</f>
        <v/>
      </c>
    </row>
    <row r="3500" spans="11:18" hidden="1" x14ac:dyDescent="0.25">
      <c r="K3500" t="str">
        <f>IF(ROW()-ROW($K$4)+1&gt;COUNTA($J$4:$J$5000)*COUNTA(TabPP[Players playing]),"",INDEX($J$4:$J$5000,INT((ROW()-ROW($K$4))/COUNTA(TabPP[Players playing])+1))&amp;"-"&amp;INDEX(TabPP[Players playing],MOD(ROW()-ROW($K$4),COUNTA(TabPP[Players playing]))+1))</f>
        <v>--</v>
      </c>
      <c r="L3500" t="str">
        <f t="shared" si="267"/>
        <v/>
      </c>
      <c r="M3500" t="str">
        <f t="shared" si="268"/>
        <v/>
      </c>
      <c r="N3500" t="str">
        <f t="shared" si="269"/>
        <v/>
      </c>
      <c r="O3500" t="str">
        <f t="array" ref="O3500">IFERROR(INDEX($L$4:$L$5000,_xlfn.AGGREGATE(15,6,IF($L$4:$L$5000&lt;&gt;"",ROW($L$4:$L$5000)-ROW($L$4)+1,NA()),ROWS($O$4:O3500))),"")</f>
        <v/>
      </c>
      <c r="P3500" t="str">
        <f>IF(O3500="","",IF(INDEX(TabPlayer2[Players],MATCH(P3499,TabPlayer2[Players],0)+1)="",$B$4,INDEX(TabPlayer2[Players],MATCH(P3499,TabPlayer2[Players],0)+1)))</f>
        <v/>
      </c>
      <c r="Q3500" t="str">
        <f t="shared" si="266"/>
        <v/>
      </c>
      <c r="R3500" t="str">
        <f>IF(TabResults[[#This Row],[Games-Periods-Players]]="","",1)</f>
        <v/>
      </c>
    </row>
    <row r="3501" spans="11:18" hidden="1" x14ac:dyDescent="0.25">
      <c r="K3501" t="str">
        <f>IF(ROW()-ROW($K$4)+1&gt;COUNTA($J$4:$J$5000)*COUNTA(TabPP[Players playing]),"",INDEX($J$4:$J$5000,INT((ROW()-ROW($K$4))/COUNTA(TabPP[Players playing])+1))&amp;"-"&amp;INDEX(TabPP[Players playing],MOD(ROW()-ROW($K$4),COUNTA(TabPP[Players playing]))+1))</f>
        <v>--</v>
      </c>
      <c r="L3501" t="str">
        <f t="shared" si="267"/>
        <v/>
      </c>
      <c r="M3501" t="str">
        <f t="shared" si="268"/>
        <v/>
      </c>
      <c r="N3501" t="str">
        <f t="shared" si="269"/>
        <v/>
      </c>
      <c r="O3501" t="str">
        <f t="array" ref="O3501">IFERROR(INDEX($L$4:$L$5000,_xlfn.AGGREGATE(15,6,IF($L$4:$L$5000&lt;&gt;"",ROW($L$4:$L$5000)-ROW($L$4)+1,NA()),ROWS($O$4:O3501))),"")</f>
        <v/>
      </c>
      <c r="P3501" t="str">
        <f>IF(O3501="","",IF(INDEX(TabPlayer2[Players],MATCH(P3500,TabPlayer2[Players],0)+1)="",$B$4,INDEX(TabPlayer2[Players],MATCH(P3500,TabPlayer2[Players],0)+1)))</f>
        <v/>
      </c>
      <c r="Q3501" t="str">
        <f t="shared" si="266"/>
        <v/>
      </c>
      <c r="R3501" t="str">
        <f>IF(TabResults[[#This Row],[Games-Periods-Players]]="","",1)</f>
        <v/>
      </c>
    </row>
    <row r="3502" spans="11:18" hidden="1" x14ac:dyDescent="0.25">
      <c r="K3502" t="str">
        <f>IF(ROW()-ROW($K$4)+1&gt;COUNTA($J$4:$J$5000)*COUNTA(TabPP[Players playing]),"",INDEX($J$4:$J$5000,INT((ROW()-ROW($K$4))/COUNTA(TabPP[Players playing])+1))&amp;"-"&amp;INDEX(TabPP[Players playing],MOD(ROW()-ROW($K$4),COUNTA(TabPP[Players playing]))+1))</f>
        <v>--</v>
      </c>
      <c r="L3502" t="str">
        <f t="shared" si="267"/>
        <v/>
      </c>
      <c r="M3502" t="str">
        <f t="shared" si="268"/>
        <v/>
      </c>
      <c r="N3502" t="str">
        <f t="shared" si="269"/>
        <v/>
      </c>
      <c r="O3502" t="str">
        <f t="array" ref="O3502">IFERROR(INDEX($L$4:$L$5000,_xlfn.AGGREGATE(15,6,IF($L$4:$L$5000&lt;&gt;"",ROW($L$4:$L$5000)-ROW($L$4)+1,NA()),ROWS($O$4:O3502))),"")</f>
        <v/>
      </c>
      <c r="P3502" t="str">
        <f>IF(O3502="","",IF(INDEX(TabPlayer2[Players],MATCH(P3501,TabPlayer2[Players],0)+1)="",$B$4,INDEX(TabPlayer2[Players],MATCH(P3501,TabPlayer2[Players],0)+1)))</f>
        <v/>
      </c>
      <c r="Q3502" t="str">
        <f t="shared" si="266"/>
        <v/>
      </c>
      <c r="R3502" t="str">
        <f>IF(TabResults[[#This Row],[Games-Periods-Players]]="","",1)</f>
        <v/>
      </c>
    </row>
    <row r="3503" spans="11:18" hidden="1" x14ac:dyDescent="0.25">
      <c r="K3503" t="str">
        <f>IF(ROW()-ROW($K$4)+1&gt;COUNTA($J$4:$J$5000)*COUNTA(TabPP[Players playing]),"",INDEX($J$4:$J$5000,INT((ROW()-ROW($K$4))/COUNTA(TabPP[Players playing])+1))&amp;"-"&amp;INDEX(TabPP[Players playing],MOD(ROW()-ROW($K$4),COUNTA(TabPP[Players playing]))+1))</f>
        <v>--</v>
      </c>
      <c r="L3503" t="str">
        <f t="shared" si="267"/>
        <v/>
      </c>
      <c r="M3503" t="str">
        <f t="shared" si="268"/>
        <v/>
      </c>
      <c r="N3503" t="str">
        <f t="shared" si="269"/>
        <v/>
      </c>
      <c r="O3503" t="str">
        <f t="array" ref="O3503">IFERROR(INDEX($L$4:$L$5000,_xlfn.AGGREGATE(15,6,IF($L$4:$L$5000&lt;&gt;"",ROW($L$4:$L$5000)-ROW($L$4)+1,NA()),ROWS($O$4:O3503))),"")</f>
        <v/>
      </c>
      <c r="P3503" t="str">
        <f>IF(O3503="","",IF(INDEX(TabPlayer2[Players],MATCH(P3502,TabPlayer2[Players],0)+1)="",$B$4,INDEX(TabPlayer2[Players],MATCH(P3502,TabPlayer2[Players],0)+1)))</f>
        <v/>
      </c>
      <c r="Q3503" t="str">
        <f t="shared" si="266"/>
        <v/>
      </c>
      <c r="R3503" t="str">
        <f>IF(TabResults[[#This Row],[Games-Periods-Players]]="","",1)</f>
        <v/>
      </c>
    </row>
    <row r="3504" spans="11:18" hidden="1" x14ac:dyDescent="0.25">
      <c r="K3504" t="str">
        <f>IF(ROW()-ROW($K$4)+1&gt;COUNTA($J$4:$J$5000)*COUNTA(TabPP[Players playing]),"",INDEX($J$4:$J$5000,INT((ROW()-ROW($K$4))/COUNTA(TabPP[Players playing])+1))&amp;"-"&amp;INDEX(TabPP[Players playing],MOD(ROW()-ROW($K$4),COUNTA(TabPP[Players playing]))+1))</f>
        <v>--PP1</v>
      </c>
      <c r="L3504" t="str">
        <f t="shared" si="267"/>
        <v/>
      </c>
      <c r="M3504" t="str">
        <f t="shared" si="268"/>
        <v/>
      </c>
      <c r="N3504" t="str">
        <f t="shared" si="269"/>
        <v/>
      </c>
      <c r="O3504" t="str">
        <f t="array" ref="O3504">IFERROR(INDEX($L$4:$L$5000,_xlfn.AGGREGATE(15,6,IF($L$4:$L$5000&lt;&gt;"",ROW($L$4:$L$5000)-ROW($L$4)+1,NA()),ROWS($O$4:O3504))),"")</f>
        <v/>
      </c>
      <c r="P3504" t="str">
        <f>IF(O3504="","",IF(INDEX(TabPlayer2[Players],MATCH(P3503,TabPlayer2[Players],0)+1)="",$B$4,INDEX(TabPlayer2[Players],MATCH(P3503,TabPlayer2[Players],0)+1)))</f>
        <v/>
      </c>
      <c r="Q3504" t="str">
        <f t="shared" si="266"/>
        <v/>
      </c>
      <c r="R3504" t="str">
        <f>IF(TabResults[[#This Row],[Games-Periods-Players]]="","",1)</f>
        <v/>
      </c>
    </row>
    <row r="3505" spans="11:18" hidden="1" x14ac:dyDescent="0.25">
      <c r="K3505" t="str">
        <f>IF(ROW()-ROW($K$4)+1&gt;COUNTA($J$4:$J$5000)*COUNTA(TabPP[Players playing]),"",INDEX($J$4:$J$5000,INT((ROW()-ROW($K$4))/COUNTA(TabPP[Players playing])+1))&amp;"-"&amp;INDEX(TabPP[Players playing],MOD(ROW()-ROW($K$4),COUNTA(TabPP[Players playing]))+1))</f>
        <v>--PP2</v>
      </c>
      <c r="L3505" t="str">
        <f t="shared" si="267"/>
        <v/>
      </c>
      <c r="M3505" t="str">
        <f t="shared" si="268"/>
        <v/>
      </c>
      <c r="N3505" t="str">
        <f t="shared" si="269"/>
        <v/>
      </c>
      <c r="O3505" t="str">
        <f t="array" ref="O3505">IFERROR(INDEX($L$4:$L$5000,_xlfn.AGGREGATE(15,6,IF($L$4:$L$5000&lt;&gt;"",ROW($L$4:$L$5000)-ROW($L$4)+1,NA()),ROWS($O$4:O3505))),"")</f>
        <v/>
      </c>
      <c r="P3505" t="str">
        <f>IF(O3505="","",IF(INDEX(TabPlayer2[Players],MATCH(P3504,TabPlayer2[Players],0)+1)="",$B$4,INDEX(TabPlayer2[Players],MATCH(P3504,TabPlayer2[Players],0)+1)))</f>
        <v/>
      </c>
      <c r="Q3505" t="str">
        <f t="shared" si="266"/>
        <v/>
      </c>
      <c r="R3505" t="str">
        <f>IF(TabResults[[#This Row],[Games-Periods-Players]]="","",1)</f>
        <v/>
      </c>
    </row>
    <row r="3506" spans="11:18" hidden="1" x14ac:dyDescent="0.25">
      <c r="K3506" t="str">
        <f>IF(ROW()-ROW($K$4)+1&gt;COUNTA($J$4:$J$5000)*COUNTA(TabPP[Players playing]),"",INDEX($J$4:$J$5000,INT((ROW()-ROW($K$4))/COUNTA(TabPP[Players playing])+1))&amp;"-"&amp;INDEX(TabPP[Players playing],MOD(ROW()-ROW($K$4),COUNTA(TabPP[Players playing]))+1))</f>
        <v>--PP3</v>
      </c>
      <c r="L3506" t="str">
        <f t="shared" si="267"/>
        <v/>
      </c>
      <c r="M3506" t="str">
        <f t="shared" si="268"/>
        <v/>
      </c>
      <c r="N3506" t="str">
        <f t="shared" si="269"/>
        <v/>
      </c>
      <c r="O3506" t="str">
        <f t="array" ref="O3506">IFERROR(INDEX($L$4:$L$5000,_xlfn.AGGREGATE(15,6,IF($L$4:$L$5000&lt;&gt;"",ROW($L$4:$L$5000)-ROW($L$4)+1,NA()),ROWS($O$4:O3506))),"")</f>
        <v/>
      </c>
      <c r="P3506" t="str">
        <f>IF(O3506="","",IF(INDEX(TabPlayer2[Players],MATCH(P3505,TabPlayer2[Players],0)+1)="",$B$4,INDEX(TabPlayer2[Players],MATCH(P3505,TabPlayer2[Players],0)+1)))</f>
        <v/>
      </c>
      <c r="Q3506" t="str">
        <f t="shared" si="266"/>
        <v/>
      </c>
      <c r="R3506" t="str">
        <f>IF(TabResults[[#This Row],[Games-Periods-Players]]="","",1)</f>
        <v/>
      </c>
    </row>
    <row r="3507" spans="11:18" hidden="1" x14ac:dyDescent="0.25">
      <c r="K3507" t="str">
        <f>IF(ROW()-ROW($K$4)+1&gt;COUNTA($J$4:$J$5000)*COUNTA(TabPP[Players playing]),"",INDEX($J$4:$J$5000,INT((ROW()-ROW($K$4))/COUNTA(TabPP[Players playing])+1))&amp;"-"&amp;INDEX(TabPP[Players playing],MOD(ROW()-ROW($K$4),COUNTA(TabPP[Players playing]))+1))</f>
        <v>--PP4</v>
      </c>
      <c r="L3507" t="str">
        <f t="shared" si="267"/>
        <v/>
      </c>
      <c r="M3507" t="str">
        <f t="shared" si="268"/>
        <v/>
      </c>
      <c r="N3507" t="str">
        <f t="shared" si="269"/>
        <v/>
      </c>
      <c r="O3507" t="str">
        <f t="array" ref="O3507">IFERROR(INDEX($L$4:$L$5000,_xlfn.AGGREGATE(15,6,IF($L$4:$L$5000&lt;&gt;"",ROW($L$4:$L$5000)-ROW($L$4)+1,NA()),ROWS($O$4:O3507))),"")</f>
        <v/>
      </c>
      <c r="P3507" t="str">
        <f>IF(O3507="","",IF(INDEX(TabPlayer2[Players],MATCH(P3506,TabPlayer2[Players],0)+1)="",$B$4,INDEX(TabPlayer2[Players],MATCH(P3506,TabPlayer2[Players],0)+1)))</f>
        <v/>
      </c>
      <c r="Q3507" t="str">
        <f t="shared" si="266"/>
        <v/>
      </c>
      <c r="R3507" t="str">
        <f>IF(TabResults[[#This Row],[Games-Periods-Players]]="","",1)</f>
        <v/>
      </c>
    </row>
    <row r="3508" spans="11:18" hidden="1" x14ac:dyDescent="0.25">
      <c r="K3508" t="str">
        <f>IF(ROW()-ROW($K$4)+1&gt;COUNTA($J$4:$J$5000)*COUNTA(TabPP[Players playing]),"",INDEX($J$4:$J$5000,INT((ROW()-ROW($K$4))/COUNTA(TabPP[Players playing])+1))&amp;"-"&amp;INDEX(TabPP[Players playing],MOD(ROW()-ROW($K$4),COUNTA(TabPP[Players playing]))+1))</f>
        <v>--PP5</v>
      </c>
      <c r="L3508" t="str">
        <f t="shared" si="267"/>
        <v/>
      </c>
      <c r="M3508" t="str">
        <f t="shared" si="268"/>
        <v/>
      </c>
      <c r="N3508" t="str">
        <f t="shared" si="269"/>
        <v/>
      </c>
      <c r="O3508" t="str">
        <f t="array" ref="O3508">IFERROR(INDEX($L$4:$L$5000,_xlfn.AGGREGATE(15,6,IF($L$4:$L$5000&lt;&gt;"",ROW($L$4:$L$5000)-ROW($L$4)+1,NA()),ROWS($O$4:O3508))),"")</f>
        <v/>
      </c>
      <c r="P3508" t="str">
        <f>IF(O3508="","",IF(INDEX(TabPlayer2[Players],MATCH(P3507,TabPlayer2[Players],0)+1)="",$B$4,INDEX(TabPlayer2[Players],MATCH(P3507,TabPlayer2[Players],0)+1)))</f>
        <v/>
      </c>
      <c r="Q3508" t="str">
        <f t="shared" si="266"/>
        <v/>
      </c>
      <c r="R3508" t="str">
        <f>IF(TabResults[[#This Row],[Games-Periods-Players]]="","",1)</f>
        <v/>
      </c>
    </row>
    <row r="3509" spans="11:18" hidden="1" x14ac:dyDescent="0.25">
      <c r="K3509" t="str">
        <f>IF(ROW()-ROW($K$4)+1&gt;COUNTA($J$4:$J$5000)*COUNTA(TabPP[Players playing]),"",INDEX($J$4:$J$5000,INT((ROW()-ROW($K$4))/COUNTA(TabPP[Players playing])+1))&amp;"-"&amp;INDEX(TabPP[Players playing],MOD(ROW()-ROW($K$4),COUNTA(TabPP[Players playing]))+1))</f>
        <v>--</v>
      </c>
      <c r="L3509" t="str">
        <f t="shared" si="267"/>
        <v/>
      </c>
      <c r="M3509" t="str">
        <f t="shared" si="268"/>
        <v/>
      </c>
      <c r="N3509" t="str">
        <f t="shared" si="269"/>
        <v/>
      </c>
      <c r="O3509" t="str">
        <f t="array" ref="O3509">IFERROR(INDEX($L$4:$L$5000,_xlfn.AGGREGATE(15,6,IF($L$4:$L$5000&lt;&gt;"",ROW($L$4:$L$5000)-ROW($L$4)+1,NA()),ROWS($O$4:O3509))),"")</f>
        <v/>
      </c>
      <c r="P3509" t="str">
        <f>IF(O3509="","",IF(INDEX(TabPlayer2[Players],MATCH(P3508,TabPlayer2[Players],0)+1)="",$B$4,INDEX(TabPlayer2[Players],MATCH(P3508,TabPlayer2[Players],0)+1)))</f>
        <v/>
      </c>
      <c r="Q3509" t="str">
        <f t="shared" si="266"/>
        <v/>
      </c>
      <c r="R3509" t="str">
        <f>IF(TabResults[[#This Row],[Games-Periods-Players]]="","",1)</f>
        <v/>
      </c>
    </row>
    <row r="3510" spans="11:18" hidden="1" x14ac:dyDescent="0.25">
      <c r="K3510" t="str">
        <f>IF(ROW()-ROW($K$4)+1&gt;COUNTA($J$4:$J$5000)*COUNTA(TabPP[Players playing]),"",INDEX($J$4:$J$5000,INT((ROW()-ROW($K$4))/COUNTA(TabPP[Players playing])+1))&amp;"-"&amp;INDEX(TabPP[Players playing],MOD(ROW()-ROW($K$4),COUNTA(TabPP[Players playing]))+1))</f>
        <v>--</v>
      </c>
      <c r="L3510" t="str">
        <f t="shared" si="267"/>
        <v/>
      </c>
      <c r="M3510" t="str">
        <f t="shared" si="268"/>
        <v/>
      </c>
      <c r="N3510" t="str">
        <f t="shared" si="269"/>
        <v/>
      </c>
      <c r="O3510" t="str">
        <f t="array" ref="O3510">IFERROR(INDEX($L$4:$L$5000,_xlfn.AGGREGATE(15,6,IF($L$4:$L$5000&lt;&gt;"",ROW($L$4:$L$5000)-ROW($L$4)+1,NA()),ROWS($O$4:O3510))),"")</f>
        <v/>
      </c>
      <c r="P3510" t="str">
        <f>IF(O3510="","",IF(INDEX(TabPlayer2[Players],MATCH(P3509,TabPlayer2[Players],0)+1)="",$B$4,INDEX(TabPlayer2[Players],MATCH(P3509,TabPlayer2[Players],0)+1)))</f>
        <v/>
      </c>
      <c r="Q3510" t="str">
        <f t="shared" si="266"/>
        <v/>
      </c>
      <c r="R3510" t="str">
        <f>IF(TabResults[[#This Row],[Games-Periods-Players]]="","",1)</f>
        <v/>
      </c>
    </row>
    <row r="3511" spans="11:18" hidden="1" x14ac:dyDescent="0.25">
      <c r="K3511" t="str">
        <f>IF(ROW()-ROW($K$4)+1&gt;COUNTA($J$4:$J$5000)*COUNTA(TabPP[Players playing]),"",INDEX($J$4:$J$5000,INT((ROW()-ROW($K$4))/COUNTA(TabPP[Players playing])+1))&amp;"-"&amp;INDEX(TabPP[Players playing],MOD(ROW()-ROW($K$4),COUNTA(TabPP[Players playing]))+1))</f>
        <v>--</v>
      </c>
      <c r="L3511" t="str">
        <f t="shared" si="267"/>
        <v/>
      </c>
      <c r="M3511" t="str">
        <f t="shared" si="268"/>
        <v/>
      </c>
      <c r="N3511" t="str">
        <f t="shared" si="269"/>
        <v/>
      </c>
      <c r="O3511" t="str">
        <f t="array" ref="O3511">IFERROR(INDEX($L$4:$L$5000,_xlfn.AGGREGATE(15,6,IF($L$4:$L$5000&lt;&gt;"",ROW($L$4:$L$5000)-ROW($L$4)+1,NA()),ROWS($O$4:O3511))),"")</f>
        <v/>
      </c>
      <c r="P3511" t="str">
        <f>IF(O3511="","",IF(INDEX(TabPlayer2[Players],MATCH(P3510,TabPlayer2[Players],0)+1)="",$B$4,INDEX(TabPlayer2[Players],MATCH(P3510,TabPlayer2[Players],0)+1)))</f>
        <v/>
      </c>
      <c r="Q3511" t="str">
        <f t="shared" si="266"/>
        <v/>
      </c>
      <c r="R3511" t="str">
        <f>IF(TabResults[[#This Row],[Games-Periods-Players]]="","",1)</f>
        <v/>
      </c>
    </row>
    <row r="3512" spans="11:18" hidden="1" x14ac:dyDescent="0.25">
      <c r="K3512" t="str">
        <f>IF(ROW()-ROW($K$4)+1&gt;COUNTA($J$4:$J$5000)*COUNTA(TabPP[Players playing]),"",INDEX($J$4:$J$5000,INT((ROW()-ROW($K$4))/COUNTA(TabPP[Players playing])+1))&amp;"-"&amp;INDEX(TabPP[Players playing],MOD(ROW()-ROW($K$4),COUNTA(TabPP[Players playing]))+1))</f>
        <v>--</v>
      </c>
      <c r="L3512" t="str">
        <f t="shared" si="267"/>
        <v/>
      </c>
      <c r="M3512" t="str">
        <f t="shared" si="268"/>
        <v/>
      </c>
      <c r="N3512" t="str">
        <f t="shared" si="269"/>
        <v/>
      </c>
      <c r="O3512" t="str">
        <f t="array" ref="O3512">IFERROR(INDEX($L$4:$L$5000,_xlfn.AGGREGATE(15,6,IF($L$4:$L$5000&lt;&gt;"",ROW($L$4:$L$5000)-ROW($L$4)+1,NA()),ROWS($O$4:O3512))),"")</f>
        <v/>
      </c>
      <c r="P3512" t="str">
        <f>IF(O3512="","",IF(INDEX(TabPlayer2[Players],MATCH(P3511,TabPlayer2[Players],0)+1)="",$B$4,INDEX(TabPlayer2[Players],MATCH(P3511,TabPlayer2[Players],0)+1)))</f>
        <v/>
      </c>
      <c r="Q3512" t="str">
        <f t="shared" si="266"/>
        <v/>
      </c>
      <c r="R3512" t="str">
        <f>IF(TabResults[[#This Row],[Games-Periods-Players]]="","",1)</f>
        <v/>
      </c>
    </row>
    <row r="3513" spans="11:18" hidden="1" x14ac:dyDescent="0.25">
      <c r="K3513" t="str">
        <f>IF(ROW()-ROW($K$4)+1&gt;COUNTA($J$4:$J$5000)*COUNTA(TabPP[Players playing]),"",INDEX($J$4:$J$5000,INT((ROW()-ROW($K$4))/COUNTA(TabPP[Players playing])+1))&amp;"-"&amp;INDEX(TabPP[Players playing],MOD(ROW()-ROW($K$4),COUNTA(TabPP[Players playing]))+1))</f>
        <v>--</v>
      </c>
      <c r="L3513" t="str">
        <f t="shared" si="267"/>
        <v/>
      </c>
      <c r="M3513" t="str">
        <f t="shared" si="268"/>
        <v/>
      </c>
      <c r="N3513" t="str">
        <f t="shared" si="269"/>
        <v/>
      </c>
      <c r="O3513" t="str">
        <f t="array" ref="O3513">IFERROR(INDEX($L$4:$L$5000,_xlfn.AGGREGATE(15,6,IF($L$4:$L$5000&lt;&gt;"",ROW($L$4:$L$5000)-ROW($L$4)+1,NA()),ROWS($O$4:O3513))),"")</f>
        <v/>
      </c>
      <c r="P3513" t="str">
        <f>IF(O3513="","",IF(INDEX(TabPlayer2[Players],MATCH(P3512,TabPlayer2[Players],0)+1)="",$B$4,INDEX(TabPlayer2[Players],MATCH(P3512,TabPlayer2[Players],0)+1)))</f>
        <v/>
      </c>
      <c r="Q3513" t="str">
        <f t="shared" si="266"/>
        <v/>
      </c>
      <c r="R3513" t="str">
        <f>IF(TabResults[[#This Row],[Games-Periods-Players]]="","",1)</f>
        <v/>
      </c>
    </row>
    <row r="3514" spans="11:18" hidden="1" x14ac:dyDescent="0.25">
      <c r="K3514" t="str">
        <f>IF(ROW()-ROW($K$4)+1&gt;COUNTA($J$4:$J$5000)*COUNTA(TabPP[Players playing]),"",INDEX($J$4:$J$5000,INT((ROW()-ROW($K$4))/COUNTA(TabPP[Players playing])+1))&amp;"-"&amp;INDEX(TabPP[Players playing],MOD(ROW()-ROW($K$4),COUNTA(TabPP[Players playing]))+1))</f>
        <v>--</v>
      </c>
      <c r="L3514" t="str">
        <f t="shared" si="267"/>
        <v/>
      </c>
      <c r="M3514" t="str">
        <f t="shared" si="268"/>
        <v/>
      </c>
      <c r="N3514" t="str">
        <f t="shared" si="269"/>
        <v/>
      </c>
      <c r="O3514" t="str">
        <f t="array" ref="O3514">IFERROR(INDEX($L$4:$L$5000,_xlfn.AGGREGATE(15,6,IF($L$4:$L$5000&lt;&gt;"",ROW($L$4:$L$5000)-ROW($L$4)+1,NA()),ROWS($O$4:O3514))),"")</f>
        <v/>
      </c>
      <c r="P3514" t="str">
        <f>IF(O3514="","",IF(INDEX(TabPlayer2[Players],MATCH(P3513,TabPlayer2[Players],0)+1)="",$B$4,INDEX(TabPlayer2[Players],MATCH(P3513,TabPlayer2[Players],0)+1)))</f>
        <v/>
      </c>
      <c r="Q3514" t="str">
        <f t="shared" si="266"/>
        <v/>
      </c>
      <c r="R3514" t="str">
        <f>IF(TabResults[[#This Row],[Games-Periods-Players]]="","",1)</f>
        <v/>
      </c>
    </row>
    <row r="3515" spans="11:18" hidden="1" x14ac:dyDescent="0.25">
      <c r="K3515" t="str">
        <f>IF(ROW()-ROW($K$4)+1&gt;COUNTA($J$4:$J$5000)*COUNTA(TabPP[Players playing]),"",INDEX($J$4:$J$5000,INT((ROW()-ROW($K$4))/COUNTA(TabPP[Players playing])+1))&amp;"-"&amp;INDEX(TabPP[Players playing],MOD(ROW()-ROW($K$4),COUNTA(TabPP[Players playing]))+1))</f>
        <v>--</v>
      </c>
      <c r="L3515" t="str">
        <f t="shared" si="267"/>
        <v/>
      </c>
      <c r="M3515" t="str">
        <f t="shared" si="268"/>
        <v/>
      </c>
      <c r="N3515" t="str">
        <f t="shared" si="269"/>
        <v/>
      </c>
      <c r="O3515" t="str">
        <f t="array" ref="O3515">IFERROR(INDEX($L$4:$L$5000,_xlfn.AGGREGATE(15,6,IF($L$4:$L$5000&lt;&gt;"",ROW($L$4:$L$5000)-ROW($L$4)+1,NA()),ROWS($O$4:O3515))),"")</f>
        <v/>
      </c>
      <c r="P3515" t="str">
        <f>IF(O3515="","",IF(INDEX(TabPlayer2[Players],MATCH(P3514,TabPlayer2[Players],0)+1)="",$B$4,INDEX(TabPlayer2[Players],MATCH(P3514,TabPlayer2[Players],0)+1)))</f>
        <v/>
      </c>
      <c r="Q3515" t="str">
        <f t="shared" si="266"/>
        <v/>
      </c>
      <c r="R3515" t="str">
        <f>IF(TabResults[[#This Row],[Games-Periods-Players]]="","",1)</f>
        <v/>
      </c>
    </row>
    <row r="3516" spans="11:18" hidden="1" x14ac:dyDescent="0.25">
      <c r="K3516" t="str">
        <f>IF(ROW()-ROW($K$4)+1&gt;COUNTA($J$4:$J$5000)*COUNTA(TabPP[Players playing]),"",INDEX($J$4:$J$5000,INT((ROW()-ROW($K$4))/COUNTA(TabPP[Players playing])+1))&amp;"-"&amp;INDEX(TabPP[Players playing],MOD(ROW()-ROW($K$4),COUNTA(TabPP[Players playing]))+1))</f>
        <v>--</v>
      </c>
      <c r="L3516" t="str">
        <f t="shared" si="267"/>
        <v/>
      </c>
      <c r="M3516" t="str">
        <f t="shared" si="268"/>
        <v/>
      </c>
      <c r="N3516" t="str">
        <f t="shared" si="269"/>
        <v/>
      </c>
      <c r="O3516" t="str">
        <f t="array" ref="O3516">IFERROR(INDEX($L$4:$L$5000,_xlfn.AGGREGATE(15,6,IF($L$4:$L$5000&lt;&gt;"",ROW($L$4:$L$5000)-ROW($L$4)+1,NA()),ROWS($O$4:O3516))),"")</f>
        <v/>
      </c>
      <c r="P3516" t="str">
        <f>IF(O3516="","",IF(INDEX(TabPlayer2[Players],MATCH(P3515,TabPlayer2[Players],0)+1)="",$B$4,INDEX(TabPlayer2[Players],MATCH(P3515,TabPlayer2[Players],0)+1)))</f>
        <v/>
      </c>
      <c r="Q3516" t="str">
        <f t="shared" si="266"/>
        <v/>
      </c>
      <c r="R3516" t="str">
        <f>IF(TabResults[[#This Row],[Games-Periods-Players]]="","",1)</f>
        <v/>
      </c>
    </row>
    <row r="3517" spans="11:18" hidden="1" x14ac:dyDescent="0.25">
      <c r="K3517" t="str">
        <f>IF(ROW()-ROW($K$4)+1&gt;COUNTA($J$4:$J$5000)*COUNTA(TabPP[Players playing]),"",INDEX($J$4:$J$5000,INT((ROW()-ROW($K$4))/COUNTA(TabPP[Players playing])+1))&amp;"-"&amp;INDEX(TabPP[Players playing],MOD(ROW()-ROW($K$4),COUNTA(TabPP[Players playing]))+1))</f>
        <v>--</v>
      </c>
      <c r="L3517" t="str">
        <f t="shared" si="267"/>
        <v/>
      </c>
      <c r="M3517" t="str">
        <f t="shared" si="268"/>
        <v/>
      </c>
      <c r="N3517" t="str">
        <f t="shared" si="269"/>
        <v/>
      </c>
      <c r="O3517" t="str">
        <f t="array" ref="O3517">IFERROR(INDEX($L$4:$L$5000,_xlfn.AGGREGATE(15,6,IF($L$4:$L$5000&lt;&gt;"",ROW($L$4:$L$5000)-ROW($L$4)+1,NA()),ROWS($O$4:O3517))),"")</f>
        <v/>
      </c>
      <c r="P3517" t="str">
        <f>IF(O3517="","",IF(INDEX(TabPlayer2[Players],MATCH(P3516,TabPlayer2[Players],0)+1)="",$B$4,INDEX(TabPlayer2[Players],MATCH(P3516,TabPlayer2[Players],0)+1)))</f>
        <v/>
      </c>
      <c r="Q3517" t="str">
        <f t="shared" si="266"/>
        <v/>
      </c>
      <c r="R3517" t="str">
        <f>IF(TabResults[[#This Row],[Games-Periods-Players]]="","",1)</f>
        <v/>
      </c>
    </row>
    <row r="3518" spans="11:18" hidden="1" x14ac:dyDescent="0.25">
      <c r="K3518" t="str">
        <f>IF(ROW()-ROW($K$4)+1&gt;COUNTA($J$4:$J$5000)*COUNTA(TabPP[Players playing]),"",INDEX($J$4:$J$5000,INT((ROW()-ROW($K$4))/COUNTA(TabPP[Players playing])+1))&amp;"-"&amp;INDEX(TabPP[Players playing],MOD(ROW()-ROW($K$4),COUNTA(TabPP[Players playing]))+1))</f>
        <v>--</v>
      </c>
      <c r="L3518" t="str">
        <f t="shared" si="267"/>
        <v/>
      </c>
      <c r="M3518" t="str">
        <f t="shared" si="268"/>
        <v/>
      </c>
      <c r="N3518" t="str">
        <f t="shared" si="269"/>
        <v/>
      </c>
      <c r="O3518" t="str">
        <f t="array" ref="O3518">IFERROR(INDEX($L$4:$L$5000,_xlfn.AGGREGATE(15,6,IF($L$4:$L$5000&lt;&gt;"",ROW($L$4:$L$5000)-ROW($L$4)+1,NA()),ROWS($O$4:O3518))),"")</f>
        <v/>
      </c>
      <c r="P3518" t="str">
        <f>IF(O3518="","",IF(INDEX(TabPlayer2[Players],MATCH(P3517,TabPlayer2[Players],0)+1)="",$B$4,INDEX(TabPlayer2[Players],MATCH(P3517,TabPlayer2[Players],0)+1)))</f>
        <v/>
      </c>
      <c r="Q3518" t="str">
        <f t="shared" si="266"/>
        <v/>
      </c>
      <c r="R3518" t="str">
        <f>IF(TabResults[[#This Row],[Games-Periods-Players]]="","",1)</f>
        <v/>
      </c>
    </row>
    <row r="3519" spans="11:18" hidden="1" x14ac:dyDescent="0.25">
      <c r="K3519" t="str">
        <f>IF(ROW()-ROW($K$4)+1&gt;COUNTA($J$4:$J$5000)*COUNTA(TabPP[Players playing]),"",INDEX($J$4:$J$5000,INT((ROW()-ROW($K$4))/COUNTA(TabPP[Players playing])+1))&amp;"-"&amp;INDEX(TabPP[Players playing],MOD(ROW()-ROW($K$4),COUNTA(TabPP[Players playing]))+1))</f>
        <v>--</v>
      </c>
      <c r="L3519" t="str">
        <f t="shared" si="267"/>
        <v/>
      </c>
      <c r="M3519" t="str">
        <f t="shared" si="268"/>
        <v/>
      </c>
      <c r="N3519" t="str">
        <f t="shared" si="269"/>
        <v/>
      </c>
      <c r="O3519" t="str">
        <f t="array" ref="O3519">IFERROR(INDEX($L$4:$L$5000,_xlfn.AGGREGATE(15,6,IF($L$4:$L$5000&lt;&gt;"",ROW($L$4:$L$5000)-ROW($L$4)+1,NA()),ROWS($O$4:O3519))),"")</f>
        <v/>
      </c>
      <c r="P3519" t="str">
        <f>IF(O3519="","",IF(INDEX(TabPlayer2[Players],MATCH(P3518,TabPlayer2[Players],0)+1)="",$B$4,INDEX(TabPlayer2[Players],MATCH(P3518,TabPlayer2[Players],0)+1)))</f>
        <v/>
      </c>
      <c r="Q3519" t="str">
        <f t="shared" si="266"/>
        <v/>
      </c>
      <c r="R3519" t="str">
        <f>IF(TabResults[[#This Row],[Games-Periods-Players]]="","",1)</f>
        <v/>
      </c>
    </row>
    <row r="3520" spans="11:18" hidden="1" x14ac:dyDescent="0.25">
      <c r="K3520" t="str">
        <f>IF(ROW()-ROW($K$4)+1&gt;COUNTA($J$4:$J$5000)*COUNTA(TabPP[Players playing]),"",INDEX($J$4:$J$5000,INT((ROW()-ROW($K$4))/COUNTA(TabPP[Players playing])+1))&amp;"-"&amp;INDEX(TabPP[Players playing],MOD(ROW()-ROW($K$4),COUNTA(TabPP[Players playing]))+1))</f>
        <v>--</v>
      </c>
      <c r="L3520" t="str">
        <f t="shared" si="267"/>
        <v/>
      </c>
      <c r="M3520" t="str">
        <f t="shared" si="268"/>
        <v/>
      </c>
      <c r="N3520" t="str">
        <f t="shared" si="269"/>
        <v/>
      </c>
      <c r="O3520" t="str">
        <f t="array" ref="O3520">IFERROR(INDEX($L$4:$L$5000,_xlfn.AGGREGATE(15,6,IF($L$4:$L$5000&lt;&gt;"",ROW($L$4:$L$5000)-ROW($L$4)+1,NA()),ROWS($O$4:O3520))),"")</f>
        <v/>
      </c>
      <c r="P3520" t="str">
        <f>IF(O3520="","",IF(INDEX(TabPlayer2[Players],MATCH(P3519,TabPlayer2[Players],0)+1)="",$B$4,INDEX(TabPlayer2[Players],MATCH(P3519,TabPlayer2[Players],0)+1)))</f>
        <v/>
      </c>
      <c r="Q3520" t="str">
        <f t="shared" si="266"/>
        <v/>
      </c>
      <c r="R3520" t="str">
        <f>IF(TabResults[[#This Row],[Games-Periods-Players]]="","",1)</f>
        <v/>
      </c>
    </row>
    <row r="3521" spans="11:18" hidden="1" x14ac:dyDescent="0.25">
      <c r="K3521" t="str">
        <f>IF(ROW()-ROW($K$4)+1&gt;COUNTA($J$4:$J$5000)*COUNTA(TabPP[Players playing]),"",INDEX($J$4:$J$5000,INT((ROW()-ROW($K$4))/COUNTA(TabPP[Players playing])+1))&amp;"-"&amp;INDEX(TabPP[Players playing],MOD(ROW()-ROW($K$4),COUNTA(TabPP[Players playing]))+1))</f>
        <v>--</v>
      </c>
      <c r="L3521" t="str">
        <f t="shared" si="267"/>
        <v/>
      </c>
      <c r="M3521" t="str">
        <f t="shared" si="268"/>
        <v/>
      </c>
      <c r="N3521" t="str">
        <f t="shared" si="269"/>
        <v/>
      </c>
      <c r="O3521" t="str">
        <f t="array" ref="O3521">IFERROR(INDEX($L$4:$L$5000,_xlfn.AGGREGATE(15,6,IF($L$4:$L$5000&lt;&gt;"",ROW($L$4:$L$5000)-ROW($L$4)+1,NA()),ROWS($O$4:O3521))),"")</f>
        <v/>
      </c>
      <c r="P3521" t="str">
        <f>IF(O3521="","",IF(INDEX(TabPlayer2[Players],MATCH(P3520,TabPlayer2[Players],0)+1)="",$B$4,INDEX(TabPlayer2[Players],MATCH(P3520,TabPlayer2[Players],0)+1)))</f>
        <v/>
      </c>
      <c r="Q3521" t="str">
        <f t="shared" si="266"/>
        <v/>
      </c>
      <c r="R3521" t="str">
        <f>IF(TabResults[[#This Row],[Games-Periods-Players]]="","",1)</f>
        <v/>
      </c>
    </row>
    <row r="3522" spans="11:18" hidden="1" x14ac:dyDescent="0.25">
      <c r="K3522" t="str">
        <f>IF(ROW()-ROW($K$4)+1&gt;COUNTA($J$4:$J$5000)*COUNTA(TabPP[Players playing]),"",INDEX($J$4:$J$5000,INT((ROW()-ROW($K$4))/COUNTA(TabPP[Players playing])+1))&amp;"-"&amp;INDEX(TabPP[Players playing],MOD(ROW()-ROW($K$4),COUNTA(TabPP[Players playing]))+1))</f>
        <v>--</v>
      </c>
      <c r="L3522" t="str">
        <f t="shared" si="267"/>
        <v/>
      </c>
      <c r="M3522" t="str">
        <f t="shared" si="268"/>
        <v/>
      </c>
      <c r="N3522" t="str">
        <f t="shared" si="269"/>
        <v/>
      </c>
      <c r="O3522" t="str">
        <f t="array" ref="O3522">IFERROR(INDEX($L$4:$L$5000,_xlfn.AGGREGATE(15,6,IF($L$4:$L$5000&lt;&gt;"",ROW($L$4:$L$5000)-ROW($L$4)+1,NA()),ROWS($O$4:O3522))),"")</f>
        <v/>
      </c>
      <c r="P3522" t="str">
        <f>IF(O3522="","",IF(INDEX(TabPlayer2[Players],MATCH(P3521,TabPlayer2[Players],0)+1)="",$B$4,INDEX(TabPlayer2[Players],MATCH(P3521,TabPlayer2[Players],0)+1)))</f>
        <v/>
      </c>
      <c r="Q3522" t="str">
        <f t="shared" si="266"/>
        <v/>
      </c>
      <c r="R3522" t="str">
        <f>IF(TabResults[[#This Row],[Games-Periods-Players]]="","",1)</f>
        <v/>
      </c>
    </row>
    <row r="3523" spans="11:18" hidden="1" x14ac:dyDescent="0.25">
      <c r="K3523" t="str">
        <f>IF(ROW()-ROW($K$4)+1&gt;COUNTA($J$4:$J$5000)*COUNTA(TabPP[Players playing]),"",INDEX($J$4:$J$5000,INT((ROW()-ROW($K$4))/COUNTA(TabPP[Players playing])+1))&amp;"-"&amp;INDEX(TabPP[Players playing],MOD(ROW()-ROW($K$4),COUNTA(TabPP[Players playing]))+1))</f>
        <v>--</v>
      </c>
      <c r="L3523" t="str">
        <f t="shared" si="267"/>
        <v/>
      </c>
      <c r="M3523" t="str">
        <f t="shared" si="268"/>
        <v/>
      </c>
      <c r="N3523" t="str">
        <f t="shared" si="269"/>
        <v/>
      </c>
      <c r="O3523" t="str">
        <f t="array" ref="O3523">IFERROR(INDEX($L$4:$L$5000,_xlfn.AGGREGATE(15,6,IF($L$4:$L$5000&lt;&gt;"",ROW($L$4:$L$5000)-ROW($L$4)+1,NA()),ROWS($O$4:O3523))),"")</f>
        <v/>
      </c>
      <c r="P3523" t="str">
        <f>IF(O3523="","",IF(INDEX(TabPlayer2[Players],MATCH(P3522,TabPlayer2[Players],0)+1)="",$B$4,INDEX(TabPlayer2[Players],MATCH(P3522,TabPlayer2[Players],0)+1)))</f>
        <v/>
      </c>
      <c r="Q3523" t="str">
        <f t="shared" si="266"/>
        <v/>
      </c>
      <c r="R3523" t="str">
        <f>IF(TabResults[[#This Row],[Games-Periods-Players]]="","",1)</f>
        <v/>
      </c>
    </row>
    <row r="3524" spans="11:18" hidden="1" x14ac:dyDescent="0.25">
      <c r="K3524" t="str">
        <f>IF(ROW()-ROW($K$4)+1&gt;COUNTA($J$4:$J$5000)*COUNTA(TabPP[Players playing]),"",INDEX($J$4:$J$5000,INT((ROW()-ROW($K$4))/COUNTA(TabPP[Players playing])+1))&amp;"-"&amp;INDEX(TabPP[Players playing],MOD(ROW()-ROW($K$4),COUNTA(TabPP[Players playing]))+1))</f>
        <v>--PP1</v>
      </c>
      <c r="L3524" t="str">
        <f t="shared" si="267"/>
        <v/>
      </c>
      <c r="M3524" t="str">
        <f t="shared" si="268"/>
        <v/>
      </c>
      <c r="N3524" t="str">
        <f t="shared" si="269"/>
        <v/>
      </c>
      <c r="O3524" t="str">
        <f t="array" ref="O3524">IFERROR(INDEX($L$4:$L$5000,_xlfn.AGGREGATE(15,6,IF($L$4:$L$5000&lt;&gt;"",ROW($L$4:$L$5000)-ROW($L$4)+1,NA()),ROWS($O$4:O3524))),"")</f>
        <v/>
      </c>
      <c r="P3524" t="str">
        <f>IF(O3524="","",IF(INDEX(TabPlayer2[Players],MATCH(P3523,TabPlayer2[Players],0)+1)="",$B$4,INDEX(TabPlayer2[Players],MATCH(P3523,TabPlayer2[Players],0)+1)))</f>
        <v/>
      </c>
      <c r="Q3524" t="str">
        <f t="shared" ref="Q3524:Q3587" si="270">IF(O3524="","",M3524&amp;"-"&amp;N3524&amp;"-"&amp;P3524)</f>
        <v/>
      </c>
      <c r="R3524" t="str">
        <f>IF(TabResults[[#This Row],[Games-Periods-Players]]="","",1)</f>
        <v/>
      </c>
    </row>
    <row r="3525" spans="11:18" hidden="1" x14ac:dyDescent="0.25">
      <c r="K3525" t="str">
        <f>IF(ROW()-ROW($K$4)+1&gt;COUNTA($J$4:$J$5000)*COUNTA(TabPP[Players playing]),"",INDEX($J$4:$J$5000,INT((ROW()-ROW($K$4))/COUNTA(TabPP[Players playing])+1))&amp;"-"&amp;INDEX(TabPP[Players playing],MOD(ROW()-ROW($K$4),COUNTA(TabPP[Players playing]))+1))</f>
        <v>--PP2</v>
      </c>
      <c r="L3525" t="str">
        <f t="shared" ref="L3525:L3588" si="271">IF(LEN(K3525)&gt;=9,K3525,"")</f>
        <v/>
      </c>
      <c r="M3525" t="str">
        <f t="shared" ref="M3525:M3588" si="272">TRIM(LEFT(SUBSTITUTE(O3525,"-",REPT(" ",LEN(O3525))),LEN(O3525)))</f>
        <v/>
      </c>
      <c r="N3525" t="str">
        <f t="shared" ref="N3525:N3588" si="273">TRIM(MID(SUBSTITUTE(O3525,"-",REPT(" ",LEN(O3525))),(2-1)*LEN(O3525)+1,LEN(O3525)))</f>
        <v/>
      </c>
      <c r="O3525" t="str">
        <f t="array" ref="O3525">IFERROR(INDEX($L$4:$L$5000,_xlfn.AGGREGATE(15,6,IF($L$4:$L$5000&lt;&gt;"",ROW($L$4:$L$5000)-ROW($L$4)+1,NA()),ROWS($O$4:O3525))),"")</f>
        <v/>
      </c>
      <c r="P3525" t="str">
        <f>IF(O3525="","",IF(INDEX(TabPlayer2[Players],MATCH(P3524,TabPlayer2[Players],0)+1)="",$B$4,INDEX(TabPlayer2[Players],MATCH(P3524,TabPlayer2[Players],0)+1)))</f>
        <v/>
      </c>
      <c r="Q3525" t="str">
        <f t="shared" si="270"/>
        <v/>
      </c>
      <c r="R3525" t="str">
        <f>IF(TabResults[[#This Row],[Games-Periods-Players]]="","",1)</f>
        <v/>
      </c>
    </row>
    <row r="3526" spans="11:18" hidden="1" x14ac:dyDescent="0.25">
      <c r="K3526" t="str">
        <f>IF(ROW()-ROW($K$4)+1&gt;COUNTA($J$4:$J$5000)*COUNTA(TabPP[Players playing]),"",INDEX($J$4:$J$5000,INT((ROW()-ROW($K$4))/COUNTA(TabPP[Players playing])+1))&amp;"-"&amp;INDEX(TabPP[Players playing],MOD(ROW()-ROW($K$4),COUNTA(TabPP[Players playing]))+1))</f>
        <v>--PP3</v>
      </c>
      <c r="L3526" t="str">
        <f t="shared" si="271"/>
        <v/>
      </c>
      <c r="M3526" t="str">
        <f t="shared" si="272"/>
        <v/>
      </c>
      <c r="N3526" t="str">
        <f t="shared" si="273"/>
        <v/>
      </c>
      <c r="O3526" t="str">
        <f t="array" ref="O3526">IFERROR(INDEX($L$4:$L$5000,_xlfn.AGGREGATE(15,6,IF($L$4:$L$5000&lt;&gt;"",ROW($L$4:$L$5000)-ROW($L$4)+1,NA()),ROWS($O$4:O3526))),"")</f>
        <v/>
      </c>
      <c r="P3526" t="str">
        <f>IF(O3526="","",IF(INDEX(TabPlayer2[Players],MATCH(P3525,TabPlayer2[Players],0)+1)="",$B$4,INDEX(TabPlayer2[Players],MATCH(P3525,TabPlayer2[Players],0)+1)))</f>
        <v/>
      </c>
      <c r="Q3526" t="str">
        <f t="shared" si="270"/>
        <v/>
      </c>
      <c r="R3526" t="str">
        <f>IF(TabResults[[#This Row],[Games-Periods-Players]]="","",1)</f>
        <v/>
      </c>
    </row>
    <row r="3527" spans="11:18" hidden="1" x14ac:dyDescent="0.25">
      <c r="K3527" t="str">
        <f>IF(ROW()-ROW($K$4)+1&gt;COUNTA($J$4:$J$5000)*COUNTA(TabPP[Players playing]),"",INDEX($J$4:$J$5000,INT((ROW()-ROW($K$4))/COUNTA(TabPP[Players playing])+1))&amp;"-"&amp;INDEX(TabPP[Players playing],MOD(ROW()-ROW($K$4),COUNTA(TabPP[Players playing]))+1))</f>
        <v>--PP4</v>
      </c>
      <c r="L3527" t="str">
        <f t="shared" si="271"/>
        <v/>
      </c>
      <c r="M3527" t="str">
        <f t="shared" si="272"/>
        <v/>
      </c>
      <c r="N3527" t="str">
        <f t="shared" si="273"/>
        <v/>
      </c>
      <c r="O3527" t="str">
        <f t="array" ref="O3527">IFERROR(INDEX($L$4:$L$5000,_xlfn.AGGREGATE(15,6,IF($L$4:$L$5000&lt;&gt;"",ROW($L$4:$L$5000)-ROW($L$4)+1,NA()),ROWS($O$4:O3527))),"")</f>
        <v/>
      </c>
      <c r="P3527" t="str">
        <f>IF(O3527="","",IF(INDEX(TabPlayer2[Players],MATCH(P3526,TabPlayer2[Players],0)+1)="",$B$4,INDEX(TabPlayer2[Players],MATCH(P3526,TabPlayer2[Players],0)+1)))</f>
        <v/>
      </c>
      <c r="Q3527" t="str">
        <f t="shared" si="270"/>
        <v/>
      </c>
      <c r="R3527" t="str">
        <f>IF(TabResults[[#This Row],[Games-Periods-Players]]="","",1)</f>
        <v/>
      </c>
    </row>
    <row r="3528" spans="11:18" hidden="1" x14ac:dyDescent="0.25">
      <c r="K3528" t="str">
        <f>IF(ROW()-ROW($K$4)+1&gt;COUNTA($J$4:$J$5000)*COUNTA(TabPP[Players playing]),"",INDEX($J$4:$J$5000,INT((ROW()-ROW($K$4))/COUNTA(TabPP[Players playing])+1))&amp;"-"&amp;INDEX(TabPP[Players playing],MOD(ROW()-ROW($K$4),COUNTA(TabPP[Players playing]))+1))</f>
        <v>--PP5</v>
      </c>
      <c r="L3528" t="str">
        <f t="shared" si="271"/>
        <v/>
      </c>
      <c r="M3528" t="str">
        <f t="shared" si="272"/>
        <v/>
      </c>
      <c r="N3528" t="str">
        <f t="shared" si="273"/>
        <v/>
      </c>
      <c r="O3528" t="str">
        <f t="array" ref="O3528">IFERROR(INDEX($L$4:$L$5000,_xlfn.AGGREGATE(15,6,IF($L$4:$L$5000&lt;&gt;"",ROW($L$4:$L$5000)-ROW($L$4)+1,NA()),ROWS($O$4:O3528))),"")</f>
        <v/>
      </c>
      <c r="P3528" t="str">
        <f>IF(O3528="","",IF(INDEX(TabPlayer2[Players],MATCH(P3527,TabPlayer2[Players],0)+1)="",$B$4,INDEX(TabPlayer2[Players],MATCH(P3527,TabPlayer2[Players],0)+1)))</f>
        <v/>
      </c>
      <c r="Q3528" t="str">
        <f t="shared" si="270"/>
        <v/>
      </c>
      <c r="R3528" t="str">
        <f>IF(TabResults[[#This Row],[Games-Periods-Players]]="","",1)</f>
        <v/>
      </c>
    </row>
    <row r="3529" spans="11:18" hidden="1" x14ac:dyDescent="0.25">
      <c r="K3529" t="str">
        <f>IF(ROW()-ROW($K$4)+1&gt;COUNTA($J$4:$J$5000)*COUNTA(TabPP[Players playing]),"",INDEX($J$4:$J$5000,INT((ROW()-ROW($K$4))/COUNTA(TabPP[Players playing])+1))&amp;"-"&amp;INDEX(TabPP[Players playing],MOD(ROW()-ROW($K$4),COUNTA(TabPP[Players playing]))+1))</f>
        <v>--</v>
      </c>
      <c r="L3529" t="str">
        <f t="shared" si="271"/>
        <v/>
      </c>
      <c r="M3529" t="str">
        <f t="shared" si="272"/>
        <v/>
      </c>
      <c r="N3529" t="str">
        <f t="shared" si="273"/>
        <v/>
      </c>
      <c r="O3529" t="str">
        <f t="array" ref="O3529">IFERROR(INDEX($L$4:$L$5000,_xlfn.AGGREGATE(15,6,IF($L$4:$L$5000&lt;&gt;"",ROW($L$4:$L$5000)-ROW($L$4)+1,NA()),ROWS($O$4:O3529))),"")</f>
        <v/>
      </c>
      <c r="P3529" t="str">
        <f>IF(O3529="","",IF(INDEX(TabPlayer2[Players],MATCH(P3528,TabPlayer2[Players],0)+1)="",$B$4,INDEX(TabPlayer2[Players],MATCH(P3528,TabPlayer2[Players],0)+1)))</f>
        <v/>
      </c>
      <c r="Q3529" t="str">
        <f t="shared" si="270"/>
        <v/>
      </c>
      <c r="R3529" t="str">
        <f>IF(TabResults[[#This Row],[Games-Periods-Players]]="","",1)</f>
        <v/>
      </c>
    </row>
    <row r="3530" spans="11:18" hidden="1" x14ac:dyDescent="0.25">
      <c r="K3530" t="str">
        <f>IF(ROW()-ROW($K$4)+1&gt;COUNTA($J$4:$J$5000)*COUNTA(TabPP[Players playing]),"",INDEX($J$4:$J$5000,INT((ROW()-ROW($K$4))/COUNTA(TabPP[Players playing])+1))&amp;"-"&amp;INDEX(TabPP[Players playing],MOD(ROW()-ROW($K$4),COUNTA(TabPP[Players playing]))+1))</f>
        <v>--</v>
      </c>
      <c r="L3530" t="str">
        <f t="shared" si="271"/>
        <v/>
      </c>
      <c r="M3530" t="str">
        <f t="shared" si="272"/>
        <v/>
      </c>
      <c r="N3530" t="str">
        <f t="shared" si="273"/>
        <v/>
      </c>
      <c r="O3530" t="str">
        <f t="array" ref="O3530">IFERROR(INDEX($L$4:$L$5000,_xlfn.AGGREGATE(15,6,IF($L$4:$L$5000&lt;&gt;"",ROW($L$4:$L$5000)-ROW($L$4)+1,NA()),ROWS($O$4:O3530))),"")</f>
        <v/>
      </c>
      <c r="P3530" t="str">
        <f>IF(O3530="","",IF(INDEX(TabPlayer2[Players],MATCH(P3529,TabPlayer2[Players],0)+1)="",$B$4,INDEX(TabPlayer2[Players],MATCH(P3529,TabPlayer2[Players],0)+1)))</f>
        <v/>
      </c>
      <c r="Q3530" t="str">
        <f t="shared" si="270"/>
        <v/>
      </c>
      <c r="R3530" t="str">
        <f>IF(TabResults[[#This Row],[Games-Periods-Players]]="","",1)</f>
        <v/>
      </c>
    </row>
    <row r="3531" spans="11:18" hidden="1" x14ac:dyDescent="0.25">
      <c r="K3531" t="str">
        <f>IF(ROW()-ROW($K$4)+1&gt;COUNTA($J$4:$J$5000)*COUNTA(TabPP[Players playing]),"",INDEX($J$4:$J$5000,INT((ROW()-ROW($K$4))/COUNTA(TabPP[Players playing])+1))&amp;"-"&amp;INDEX(TabPP[Players playing],MOD(ROW()-ROW($K$4),COUNTA(TabPP[Players playing]))+1))</f>
        <v>--</v>
      </c>
      <c r="L3531" t="str">
        <f t="shared" si="271"/>
        <v/>
      </c>
      <c r="M3531" t="str">
        <f t="shared" si="272"/>
        <v/>
      </c>
      <c r="N3531" t="str">
        <f t="shared" si="273"/>
        <v/>
      </c>
      <c r="O3531" t="str">
        <f t="array" ref="O3531">IFERROR(INDEX($L$4:$L$5000,_xlfn.AGGREGATE(15,6,IF($L$4:$L$5000&lt;&gt;"",ROW($L$4:$L$5000)-ROW($L$4)+1,NA()),ROWS($O$4:O3531))),"")</f>
        <v/>
      </c>
      <c r="P3531" t="str">
        <f>IF(O3531="","",IF(INDEX(TabPlayer2[Players],MATCH(P3530,TabPlayer2[Players],0)+1)="",$B$4,INDEX(TabPlayer2[Players],MATCH(P3530,TabPlayer2[Players],0)+1)))</f>
        <v/>
      </c>
      <c r="Q3531" t="str">
        <f t="shared" si="270"/>
        <v/>
      </c>
      <c r="R3531" t="str">
        <f>IF(TabResults[[#This Row],[Games-Periods-Players]]="","",1)</f>
        <v/>
      </c>
    </row>
    <row r="3532" spans="11:18" hidden="1" x14ac:dyDescent="0.25">
      <c r="K3532" t="str">
        <f>IF(ROW()-ROW($K$4)+1&gt;COUNTA($J$4:$J$5000)*COUNTA(TabPP[Players playing]),"",INDEX($J$4:$J$5000,INT((ROW()-ROW($K$4))/COUNTA(TabPP[Players playing])+1))&amp;"-"&amp;INDEX(TabPP[Players playing],MOD(ROW()-ROW($K$4),COUNTA(TabPP[Players playing]))+1))</f>
        <v>--</v>
      </c>
      <c r="L3532" t="str">
        <f t="shared" si="271"/>
        <v/>
      </c>
      <c r="M3532" t="str">
        <f t="shared" si="272"/>
        <v/>
      </c>
      <c r="N3532" t="str">
        <f t="shared" si="273"/>
        <v/>
      </c>
      <c r="O3532" t="str">
        <f t="array" ref="O3532">IFERROR(INDEX($L$4:$L$5000,_xlfn.AGGREGATE(15,6,IF($L$4:$L$5000&lt;&gt;"",ROW($L$4:$L$5000)-ROW($L$4)+1,NA()),ROWS($O$4:O3532))),"")</f>
        <v/>
      </c>
      <c r="P3532" t="str">
        <f>IF(O3532="","",IF(INDEX(TabPlayer2[Players],MATCH(P3531,TabPlayer2[Players],0)+1)="",$B$4,INDEX(TabPlayer2[Players],MATCH(P3531,TabPlayer2[Players],0)+1)))</f>
        <v/>
      </c>
      <c r="Q3532" t="str">
        <f t="shared" si="270"/>
        <v/>
      </c>
      <c r="R3532" t="str">
        <f>IF(TabResults[[#This Row],[Games-Periods-Players]]="","",1)</f>
        <v/>
      </c>
    </row>
    <row r="3533" spans="11:18" hidden="1" x14ac:dyDescent="0.25">
      <c r="K3533" t="str">
        <f>IF(ROW()-ROW($K$4)+1&gt;COUNTA($J$4:$J$5000)*COUNTA(TabPP[Players playing]),"",INDEX($J$4:$J$5000,INT((ROW()-ROW($K$4))/COUNTA(TabPP[Players playing])+1))&amp;"-"&amp;INDEX(TabPP[Players playing],MOD(ROW()-ROW($K$4),COUNTA(TabPP[Players playing]))+1))</f>
        <v>--</v>
      </c>
      <c r="L3533" t="str">
        <f t="shared" si="271"/>
        <v/>
      </c>
      <c r="M3533" t="str">
        <f t="shared" si="272"/>
        <v/>
      </c>
      <c r="N3533" t="str">
        <f t="shared" si="273"/>
        <v/>
      </c>
      <c r="O3533" t="str">
        <f t="array" ref="O3533">IFERROR(INDEX($L$4:$L$5000,_xlfn.AGGREGATE(15,6,IF($L$4:$L$5000&lt;&gt;"",ROW($L$4:$L$5000)-ROW($L$4)+1,NA()),ROWS($O$4:O3533))),"")</f>
        <v/>
      </c>
      <c r="P3533" t="str">
        <f>IF(O3533="","",IF(INDEX(TabPlayer2[Players],MATCH(P3532,TabPlayer2[Players],0)+1)="",$B$4,INDEX(TabPlayer2[Players],MATCH(P3532,TabPlayer2[Players],0)+1)))</f>
        <v/>
      </c>
      <c r="Q3533" t="str">
        <f t="shared" si="270"/>
        <v/>
      </c>
      <c r="R3533" t="str">
        <f>IF(TabResults[[#This Row],[Games-Periods-Players]]="","",1)</f>
        <v/>
      </c>
    </row>
    <row r="3534" spans="11:18" hidden="1" x14ac:dyDescent="0.25">
      <c r="K3534" t="str">
        <f>IF(ROW()-ROW($K$4)+1&gt;COUNTA($J$4:$J$5000)*COUNTA(TabPP[Players playing]),"",INDEX($J$4:$J$5000,INT((ROW()-ROW($K$4))/COUNTA(TabPP[Players playing])+1))&amp;"-"&amp;INDEX(TabPP[Players playing],MOD(ROW()-ROW($K$4),COUNTA(TabPP[Players playing]))+1))</f>
        <v>--</v>
      </c>
      <c r="L3534" t="str">
        <f t="shared" si="271"/>
        <v/>
      </c>
      <c r="M3534" t="str">
        <f t="shared" si="272"/>
        <v/>
      </c>
      <c r="N3534" t="str">
        <f t="shared" si="273"/>
        <v/>
      </c>
      <c r="O3534" t="str">
        <f t="array" ref="O3534">IFERROR(INDEX($L$4:$L$5000,_xlfn.AGGREGATE(15,6,IF($L$4:$L$5000&lt;&gt;"",ROW($L$4:$L$5000)-ROW($L$4)+1,NA()),ROWS($O$4:O3534))),"")</f>
        <v/>
      </c>
      <c r="P3534" t="str">
        <f>IF(O3534="","",IF(INDEX(TabPlayer2[Players],MATCH(P3533,TabPlayer2[Players],0)+1)="",$B$4,INDEX(TabPlayer2[Players],MATCH(P3533,TabPlayer2[Players],0)+1)))</f>
        <v/>
      </c>
      <c r="Q3534" t="str">
        <f t="shared" si="270"/>
        <v/>
      </c>
      <c r="R3534" t="str">
        <f>IF(TabResults[[#This Row],[Games-Periods-Players]]="","",1)</f>
        <v/>
      </c>
    </row>
    <row r="3535" spans="11:18" hidden="1" x14ac:dyDescent="0.25">
      <c r="K3535" t="str">
        <f>IF(ROW()-ROW($K$4)+1&gt;COUNTA($J$4:$J$5000)*COUNTA(TabPP[Players playing]),"",INDEX($J$4:$J$5000,INT((ROW()-ROW($K$4))/COUNTA(TabPP[Players playing])+1))&amp;"-"&amp;INDEX(TabPP[Players playing],MOD(ROW()-ROW($K$4),COUNTA(TabPP[Players playing]))+1))</f>
        <v>--</v>
      </c>
      <c r="L3535" t="str">
        <f t="shared" si="271"/>
        <v/>
      </c>
      <c r="M3535" t="str">
        <f t="shared" si="272"/>
        <v/>
      </c>
      <c r="N3535" t="str">
        <f t="shared" si="273"/>
        <v/>
      </c>
      <c r="O3535" t="str">
        <f t="array" ref="O3535">IFERROR(INDEX($L$4:$L$5000,_xlfn.AGGREGATE(15,6,IF($L$4:$L$5000&lt;&gt;"",ROW($L$4:$L$5000)-ROW($L$4)+1,NA()),ROWS($O$4:O3535))),"")</f>
        <v/>
      </c>
      <c r="P3535" t="str">
        <f>IF(O3535="","",IF(INDEX(TabPlayer2[Players],MATCH(P3534,TabPlayer2[Players],0)+1)="",$B$4,INDEX(TabPlayer2[Players],MATCH(P3534,TabPlayer2[Players],0)+1)))</f>
        <v/>
      </c>
      <c r="Q3535" t="str">
        <f t="shared" si="270"/>
        <v/>
      </c>
      <c r="R3535" t="str">
        <f>IF(TabResults[[#This Row],[Games-Periods-Players]]="","",1)</f>
        <v/>
      </c>
    </row>
    <row r="3536" spans="11:18" hidden="1" x14ac:dyDescent="0.25">
      <c r="K3536" t="str">
        <f>IF(ROW()-ROW($K$4)+1&gt;COUNTA($J$4:$J$5000)*COUNTA(TabPP[Players playing]),"",INDEX($J$4:$J$5000,INT((ROW()-ROW($K$4))/COUNTA(TabPP[Players playing])+1))&amp;"-"&amp;INDEX(TabPP[Players playing],MOD(ROW()-ROW($K$4),COUNTA(TabPP[Players playing]))+1))</f>
        <v>--</v>
      </c>
      <c r="L3536" t="str">
        <f t="shared" si="271"/>
        <v/>
      </c>
      <c r="M3536" t="str">
        <f t="shared" si="272"/>
        <v/>
      </c>
      <c r="N3536" t="str">
        <f t="shared" si="273"/>
        <v/>
      </c>
      <c r="O3536" t="str">
        <f t="array" ref="O3536">IFERROR(INDEX($L$4:$L$5000,_xlfn.AGGREGATE(15,6,IF($L$4:$L$5000&lt;&gt;"",ROW($L$4:$L$5000)-ROW($L$4)+1,NA()),ROWS($O$4:O3536))),"")</f>
        <v/>
      </c>
      <c r="P3536" t="str">
        <f>IF(O3536="","",IF(INDEX(TabPlayer2[Players],MATCH(P3535,TabPlayer2[Players],0)+1)="",$B$4,INDEX(TabPlayer2[Players],MATCH(P3535,TabPlayer2[Players],0)+1)))</f>
        <v/>
      </c>
      <c r="Q3536" t="str">
        <f t="shared" si="270"/>
        <v/>
      </c>
      <c r="R3536" t="str">
        <f>IF(TabResults[[#This Row],[Games-Periods-Players]]="","",1)</f>
        <v/>
      </c>
    </row>
    <row r="3537" spans="11:18" hidden="1" x14ac:dyDescent="0.25">
      <c r="K3537" t="str">
        <f>IF(ROW()-ROW($K$4)+1&gt;COUNTA($J$4:$J$5000)*COUNTA(TabPP[Players playing]),"",INDEX($J$4:$J$5000,INT((ROW()-ROW($K$4))/COUNTA(TabPP[Players playing])+1))&amp;"-"&amp;INDEX(TabPP[Players playing],MOD(ROW()-ROW($K$4),COUNTA(TabPP[Players playing]))+1))</f>
        <v>--</v>
      </c>
      <c r="L3537" t="str">
        <f t="shared" si="271"/>
        <v/>
      </c>
      <c r="M3537" t="str">
        <f t="shared" si="272"/>
        <v/>
      </c>
      <c r="N3537" t="str">
        <f t="shared" si="273"/>
        <v/>
      </c>
      <c r="O3537" t="str">
        <f t="array" ref="O3537">IFERROR(INDEX($L$4:$L$5000,_xlfn.AGGREGATE(15,6,IF($L$4:$L$5000&lt;&gt;"",ROW($L$4:$L$5000)-ROW($L$4)+1,NA()),ROWS($O$4:O3537))),"")</f>
        <v/>
      </c>
      <c r="P3537" t="str">
        <f>IF(O3537="","",IF(INDEX(TabPlayer2[Players],MATCH(P3536,TabPlayer2[Players],0)+1)="",$B$4,INDEX(TabPlayer2[Players],MATCH(P3536,TabPlayer2[Players],0)+1)))</f>
        <v/>
      </c>
      <c r="Q3537" t="str">
        <f t="shared" si="270"/>
        <v/>
      </c>
      <c r="R3537" t="str">
        <f>IF(TabResults[[#This Row],[Games-Periods-Players]]="","",1)</f>
        <v/>
      </c>
    </row>
    <row r="3538" spans="11:18" hidden="1" x14ac:dyDescent="0.25">
      <c r="K3538" t="str">
        <f>IF(ROW()-ROW($K$4)+1&gt;COUNTA($J$4:$J$5000)*COUNTA(TabPP[Players playing]),"",INDEX($J$4:$J$5000,INT((ROW()-ROW($K$4))/COUNTA(TabPP[Players playing])+1))&amp;"-"&amp;INDEX(TabPP[Players playing],MOD(ROW()-ROW($K$4),COUNTA(TabPP[Players playing]))+1))</f>
        <v>--</v>
      </c>
      <c r="L3538" t="str">
        <f t="shared" si="271"/>
        <v/>
      </c>
      <c r="M3538" t="str">
        <f t="shared" si="272"/>
        <v/>
      </c>
      <c r="N3538" t="str">
        <f t="shared" si="273"/>
        <v/>
      </c>
      <c r="O3538" t="str">
        <f t="array" ref="O3538">IFERROR(INDEX($L$4:$L$5000,_xlfn.AGGREGATE(15,6,IF($L$4:$L$5000&lt;&gt;"",ROW($L$4:$L$5000)-ROW($L$4)+1,NA()),ROWS($O$4:O3538))),"")</f>
        <v/>
      </c>
      <c r="P3538" t="str">
        <f>IF(O3538="","",IF(INDEX(TabPlayer2[Players],MATCH(P3537,TabPlayer2[Players],0)+1)="",$B$4,INDEX(TabPlayer2[Players],MATCH(P3537,TabPlayer2[Players],0)+1)))</f>
        <v/>
      </c>
      <c r="Q3538" t="str">
        <f t="shared" si="270"/>
        <v/>
      </c>
      <c r="R3538" t="str">
        <f>IF(TabResults[[#This Row],[Games-Periods-Players]]="","",1)</f>
        <v/>
      </c>
    </row>
    <row r="3539" spans="11:18" hidden="1" x14ac:dyDescent="0.25">
      <c r="K3539" t="str">
        <f>IF(ROW()-ROW($K$4)+1&gt;COUNTA($J$4:$J$5000)*COUNTA(TabPP[Players playing]),"",INDEX($J$4:$J$5000,INT((ROW()-ROW($K$4))/COUNTA(TabPP[Players playing])+1))&amp;"-"&amp;INDEX(TabPP[Players playing],MOD(ROW()-ROW($K$4),COUNTA(TabPP[Players playing]))+1))</f>
        <v>--</v>
      </c>
      <c r="L3539" t="str">
        <f t="shared" si="271"/>
        <v/>
      </c>
      <c r="M3539" t="str">
        <f t="shared" si="272"/>
        <v/>
      </c>
      <c r="N3539" t="str">
        <f t="shared" si="273"/>
        <v/>
      </c>
      <c r="O3539" t="str">
        <f t="array" ref="O3539">IFERROR(INDEX($L$4:$L$5000,_xlfn.AGGREGATE(15,6,IF($L$4:$L$5000&lt;&gt;"",ROW($L$4:$L$5000)-ROW($L$4)+1,NA()),ROWS($O$4:O3539))),"")</f>
        <v/>
      </c>
      <c r="P3539" t="str">
        <f>IF(O3539="","",IF(INDEX(TabPlayer2[Players],MATCH(P3538,TabPlayer2[Players],0)+1)="",$B$4,INDEX(TabPlayer2[Players],MATCH(P3538,TabPlayer2[Players],0)+1)))</f>
        <v/>
      </c>
      <c r="Q3539" t="str">
        <f t="shared" si="270"/>
        <v/>
      </c>
      <c r="R3539" t="str">
        <f>IF(TabResults[[#This Row],[Games-Periods-Players]]="","",1)</f>
        <v/>
      </c>
    </row>
    <row r="3540" spans="11:18" hidden="1" x14ac:dyDescent="0.25">
      <c r="K3540" t="str">
        <f>IF(ROW()-ROW($K$4)+1&gt;COUNTA($J$4:$J$5000)*COUNTA(TabPP[Players playing]),"",INDEX($J$4:$J$5000,INT((ROW()-ROW($K$4))/COUNTA(TabPP[Players playing])+1))&amp;"-"&amp;INDEX(TabPP[Players playing],MOD(ROW()-ROW($K$4),COUNTA(TabPP[Players playing]))+1))</f>
        <v>--</v>
      </c>
      <c r="L3540" t="str">
        <f t="shared" si="271"/>
        <v/>
      </c>
      <c r="M3540" t="str">
        <f t="shared" si="272"/>
        <v/>
      </c>
      <c r="N3540" t="str">
        <f t="shared" si="273"/>
        <v/>
      </c>
      <c r="O3540" t="str">
        <f t="array" ref="O3540">IFERROR(INDEX($L$4:$L$5000,_xlfn.AGGREGATE(15,6,IF($L$4:$L$5000&lt;&gt;"",ROW($L$4:$L$5000)-ROW($L$4)+1,NA()),ROWS($O$4:O3540))),"")</f>
        <v/>
      </c>
      <c r="P3540" t="str">
        <f>IF(O3540="","",IF(INDEX(TabPlayer2[Players],MATCH(P3539,TabPlayer2[Players],0)+1)="",$B$4,INDEX(TabPlayer2[Players],MATCH(P3539,TabPlayer2[Players],0)+1)))</f>
        <v/>
      </c>
      <c r="Q3540" t="str">
        <f t="shared" si="270"/>
        <v/>
      </c>
      <c r="R3540" t="str">
        <f>IF(TabResults[[#This Row],[Games-Periods-Players]]="","",1)</f>
        <v/>
      </c>
    </row>
    <row r="3541" spans="11:18" hidden="1" x14ac:dyDescent="0.25">
      <c r="K3541" t="str">
        <f>IF(ROW()-ROW($K$4)+1&gt;COUNTA($J$4:$J$5000)*COUNTA(TabPP[Players playing]),"",INDEX($J$4:$J$5000,INT((ROW()-ROW($K$4))/COUNTA(TabPP[Players playing])+1))&amp;"-"&amp;INDEX(TabPP[Players playing],MOD(ROW()-ROW($K$4),COUNTA(TabPP[Players playing]))+1))</f>
        <v>--</v>
      </c>
      <c r="L3541" t="str">
        <f t="shared" si="271"/>
        <v/>
      </c>
      <c r="M3541" t="str">
        <f t="shared" si="272"/>
        <v/>
      </c>
      <c r="N3541" t="str">
        <f t="shared" si="273"/>
        <v/>
      </c>
      <c r="O3541" t="str">
        <f t="array" ref="O3541">IFERROR(INDEX($L$4:$L$5000,_xlfn.AGGREGATE(15,6,IF($L$4:$L$5000&lt;&gt;"",ROW($L$4:$L$5000)-ROW($L$4)+1,NA()),ROWS($O$4:O3541))),"")</f>
        <v/>
      </c>
      <c r="P3541" t="str">
        <f>IF(O3541="","",IF(INDEX(TabPlayer2[Players],MATCH(P3540,TabPlayer2[Players],0)+1)="",$B$4,INDEX(TabPlayer2[Players],MATCH(P3540,TabPlayer2[Players],0)+1)))</f>
        <v/>
      </c>
      <c r="Q3541" t="str">
        <f t="shared" si="270"/>
        <v/>
      </c>
      <c r="R3541" t="str">
        <f>IF(TabResults[[#This Row],[Games-Periods-Players]]="","",1)</f>
        <v/>
      </c>
    </row>
    <row r="3542" spans="11:18" hidden="1" x14ac:dyDescent="0.25">
      <c r="K3542" t="str">
        <f>IF(ROW()-ROW($K$4)+1&gt;COUNTA($J$4:$J$5000)*COUNTA(TabPP[Players playing]),"",INDEX($J$4:$J$5000,INT((ROW()-ROW($K$4))/COUNTA(TabPP[Players playing])+1))&amp;"-"&amp;INDEX(TabPP[Players playing],MOD(ROW()-ROW($K$4),COUNTA(TabPP[Players playing]))+1))</f>
        <v>--</v>
      </c>
      <c r="L3542" t="str">
        <f t="shared" si="271"/>
        <v/>
      </c>
      <c r="M3542" t="str">
        <f t="shared" si="272"/>
        <v/>
      </c>
      <c r="N3542" t="str">
        <f t="shared" si="273"/>
        <v/>
      </c>
      <c r="O3542" t="str">
        <f t="array" ref="O3542">IFERROR(INDEX($L$4:$L$5000,_xlfn.AGGREGATE(15,6,IF($L$4:$L$5000&lt;&gt;"",ROW($L$4:$L$5000)-ROW($L$4)+1,NA()),ROWS($O$4:O3542))),"")</f>
        <v/>
      </c>
      <c r="P3542" t="str">
        <f>IF(O3542="","",IF(INDEX(TabPlayer2[Players],MATCH(P3541,TabPlayer2[Players],0)+1)="",$B$4,INDEX(TabPlayer2[Players],MATCH(P3541,TabPlayer2[Players],0)+1)))</f>
        <v/>
      </c>
      <c r="Q3542" t="str">
        <f t="shared" si="270"/>
        <v/>
      </c>
      <c r="R3542" t="str">
        <f>IF(TabResults[[#This Row],[Games-Periods-Players]]="","",1)</f>
        <v/>
      </c>
    </row>
    <row r="3543" spans="11:18" hidden="1" x14ac:dyDescent="0.25">
      <c r="K3543" t="str">
        <f>IF(ROW()-ROW($K$4)+1&gt;COUNTA($J$4:$J$5000)*COUNTA(TabPP[Players playing]),"",INDEX($J$4:$J$5000,INT((ROW()-ROW($K$4))/COUNTA(TabPP[Players playing])+1))&amp;"-"&amp;INDEX(TabPP[Players playing],MOD(ROW()-ROW($K$4),COUNTA(TabPP[Players playing]))+1))</f>
        <v>--</v>
      </c>
      <c r="L3543" t="str">
        <f t="shared" si="271"/>
        <v/>
      </c>
      <c r="M3543" t="str">
        <f t="shared" si="272"/>
        <v/>
      </c>
      <c r="N3543" t="str">
        <f t="shared" si="273"/>
        <v/>
      </c>
      <c r="O3543" t="str">
        <f t="array" ref="O3543">IFERROR(INDEX($L$4:$L$5000,_xlfn.AGGREGATE(15,6,IF($L$4:$L$5000&lt;&gt;"",ROW($L$4:$L$5000)-ROW($L$4)+1,NA()),ROWS($O$4:O3543))),"")</f>
        <v/>
      </c>
      <c r="P3543" t="str">
        <f>IF(O3543="","",IF(INDEX(TabPlayer2[Players],MATCH(P3542,TabPlayer2[Players],0)+1)="",$B$4,INDEX(TabPlayer2[Players],MATCH(P3542,TabPlayer2[Players],0)+1)))</f>
        <v/>
      </c>
      <c r="Q3543" t="str">
        <f t="shared" si="270"/>
        <v/>
      </c>
      <c r="R3543" t="str">
        <f>IF(TabResults[[#This Row],[Games-Periods-Players]]="","",1)</f>
        <v/>
      </c>
    </row>
    <row r="3544" spans="11:18" hidden="1" x14ac:dyDescent="0.25">
      <c r="K3544" t="str">
        <f>IF(ROW()-ROW($K$4)+1&gt;COUNTA($J$4:$J$5000)*COUNTA(TabPP[Players playing]),"",INDEX($J$4:$J$5000,INT((ROW()-ROW($K$4))/COUNTA(TabPP[Players playing])+1))&amp;"-"&amp;INDEX(TabPP[Players playing],MOD(ROW()-ROW($K$4),COUNTA(TabPP[Players playing]))+1))</f>
        <v>--PP1</v>
      </c>
      <c r="L3544" t="str">
        <f t="shared" si="271"/>
        <v/>
      </c>
      <c r="M3544" t="str">
        <f t="shared" si="272"/>
        <v/>
      </c>
      <c r="N3544" t="str">
        <f t="shared" si="273"/>
        <v/>
      </c>
      <c r="O3544" t="str">
        <f t="array" ref="O3544">IFERROR(INDEX($L$4:$L$5000,_xlfn.AGGREGATE(15,6,IF($L$4:$L$5000&lt;&gt;"",ROW($L$4:$L$5000)-ROW($L$4)+1,NA()),ROWS($O$4:O3544))),"")</f>
        <v/>
      </c>
      <c r="P3544" t="str">
        <f>IF(O3544="","",IF(INDEX(TabPlayer2[Players],MATCH(P3543,TabPlayer2[Players],0)+1)="",$B$4,INDEX(TabPlayer2[Players],MATCH(P3543,TabPlayer2[Players],0)+1)))</f>
        <v/>
      </c>
      <c r="Q3544" t="str">
        <f t="shared" si="270"/>
        <v/>
      </c>
      <c r="R3544" t="str">
        <f>IF(TabResults[[#This Row],[Games-Periods-Players]]="","",1)</f>
        <v/>
      </c>
    </row>
    <row r="3545" spans="11:18" hidden="1" x14ac:dyDescent="0.25">
      <c r="K3545" t="str">
        <f>IF(ROW()-ROW($K$4)+1&gt;COUNTA($J$4:$J$5000)*COUNTA(TabPP[Players playing]),"",INDEX($J$4:$J$5000,INT((ROW()-ROW($K$4))/COUNTA(TabPP[Players playing])+1))&amp;"-"&amp;INDEX(TabPP[Players playing],MOD(ROW()-ROW($K$4),COUNTA(TabPP[Players playing]))+1))</f>
        <v>--PP2</v>
      </c>
      <c r="L3545" t="str">
        <f t="shared" si="271"/>
        <v/>
      </c>
      <c r="M3545" t="str">
        <f t="shared" si="272"/>
        <v/>
      </c>
      <c r="N3545" t="str">
        <f t="shared" si="273"/>
        <v/>
      </c>
      <c r="O3545" t="str">
        <f t="array" ref="O3545">IFERROR(INDEX($L$4:$L$5000,_xlfn.AGGREGATE(15,6,IF($L$4:$L$5000&lt;&gt;"",ROW($L$4:$L$5000)-ROW($L$4)+1,NA()),ROWS($O$4:O3545))),"")</f>
        <v/>
      </c>
      <c r="P3545" t="str">
        <f>IF(O3545="","",IF(INDEX(TabPlayer2[Players],MATCH(P3544,TabPlayer2[Players],0)+1)="",$B$4,INDEX(TabPlayer2[Players],MATCH(P3544,TabPlayer2[Players],0)+1)))</f>
        <v/>
      </c>
      <c r="Q3545" t="str">
        <f t="shared" si="270"/>
        <v/>
      </c>
      <c r="R3545" t="str">
        <f>IF(TabResults[[#This Row],[Games-Periods-Players]]="","",1)</f>
        <v/>
      </c>
    </row>
    <row r="3546" spans="11:18" hidden="1" x14ac:dyDescent="0.25">
      <c r="K3546" t="str">
        <f>IF(ROW()-ROW($K$4)+1&gt;COUNTA($J$4:$J$5000)*COUNTA(TabPP[Players playing]),"",INDEX($J$4:$J$5000,INT((ROW()-ROW($K$4))/COUNTA(TabPP[Players playing])+1))&amp;"-"&amp;INDEX(TabPP[Players playing],MOD(ROW()-ROW($K$4),COUNTA(TabPP[Players playing]))+1))</f>
        <v>--PP3</v>
      </c>
      <c r="L3546" t="str">
        <f t="shared" si="271"/>
        <v/>
      </c>
      <c r="M3546" t="str">
        <f t="shared" si="272"/>
        <v/>
      </c>
      <c r="N3546" t="str">
        <f t="shared" si="273"/>
        <v/>
      </c>
      <c r="O3546" t="str">
        <f t="array" ref="O3546">IFERROR(INDEX($L$4:$L$5000,_xlfn.AGGREGATE(15,6,IF($L$4:$L$5000&lt;&gt;"",ROW($L$4:$L$5000)-ROW($L$4)+1,NA()),ROWS($O$4:O3546))),"")</f>
        <v/>
      </c>
      <c r="P3546" t="str">
        <f>IF(O3546="","",IF(INDEX(TabPlayer2[Players],MATCH(P3545,TabPlayer2[Players],0)+1)="",$B$4,INDEX(TabPlayer2[Players],MATCH(P3545,TabPlayer2[Players],0)+1)))</f>
        <v/>
      </c>
      <c r="Q3546" t="str">
        <f t="shared" si="270"/>
        <v/>
      </c>
      <c r="R3546" t="str">
        <f>IF(TabResults[[#This Row],[Games-Periods-Players]]="","",1)</f>
        <v/>
      </c>
    </row>
    <row r="3547" spans="11:18" hidden="1" x14ac:dyDescent="0.25">
      <c r="K3547" t="str">
        <f>IF(ROW()-ROW($K$4)+1&gt;COUNTA($J$4:$J$5000)*COUNTA(TabPP[Players playing]),"",INDEX($J$4:$J$5000,INT((ROW()-ROW($K$4))/COUNTA(TabPP[Players playing])+1))&amp;"-"&amp;INDEX(TabPP[Players playing],MOD(ROW()-ROW($K$4),COUNTA(TabPP[Players playing]))+1))</f>
        <v>--PP4</v>
      </c>
      <c r="L3547" t="str">
        <f t="shared" si="271"/>
        <v/>
      </c>
      <c r="M3547" t="str">
        <f t="shared" si="272"/>
        <v/>
      </c>
      <c r="N3547" t="str">
        <f t="shared" si="273"/>
        <v/>
      </c>
      <c r="O3547" t="str">
        <f t="array" ref="O3547">IFERROR(INDEX($L$4:$L$5000,_xlfn.AGGREGATE(15,6,IF($L$4:$L$5000&lt;&gt;"",ROW($L$4:$L$5000)-ROW($L$4)+1,NA()),ROWS($O$4:O3547))),"")</f>
        <v/>
      </c>
      <c r="P3547" t="str">
        <f>IF(O3547="","",IF(INDEX(TabPlayer2[Players],MATCH(P3546,TabPlayer2[Players],0)+1)="",$B$4,INDEX(TabPlayer2[Players],MATCH(P3546,TabPlayer2[Players],0)+1)))</f>
        <v/>
      </c>
      <c r="Q3547" t="str">
        <f t="shared" si="270"/>
        <v/>
      </c>
      <c r="R3547" t="str">
        <f>IF(TabResults[[#This Row],[Games-Periods-Players]]="","",1)</f>
        <v/>
      </c>
    </row>
    <row r="3548" spans="11:18" hidden="1" x14ac:dyDescent="0.25">
      <c r="K3548" t="str">
        <f>IF(ROW()-ROW($K$4)+1&gt;COUNTA($J$4:$J$5000)*COUNTA(TabPP[Players playing]),"",INDEX($J$4:$J$5000,INT((ROW()-ROW($K$4))/COUNTA(TabPP[Players playing])+1))&amp;"-"&amp;INDEX(TabPP[Players playing],MOD(ROW()-ROW($K$4),COUNTA(TabPP[Players playing]))+1))</f>
        <v>--PP5</v>
      </c>
      <c r="L3548" t="str">
        <f t="shared" si="271"/>
        <v/>
      </c>
      <c r="M3548" t="str">
        <f t="shared" si="272"/>
        <v/>
      </c>
      <c r="N3548" t="str">
        <f t="shared" si="273"/>
        <v/>
      </c>
      <c r="O3548" t="str">
        <f t="array" ref="O3548">IFERROR(INDEX($L$4:$L$5000,_xlfn.AGGREGATE(15,6,IF($L$4:$L$5000&lt;&gt;"",ROW($L$4:$L$5000)-ROW($L$4)+1,NA()),ROWS($O$4:O3548))),"")</f>
        <v/>
      </c>
      <c r="P3548" t="str">
        <f>IF(O3548="","",IF(INDEX(TabPlayer2[Players],MATCH(P3547,TabPlayer2[Players],0)+1)="",$B$4,INDEX(TabPlayer2[Players],MATCH(P3547,TabPlayer2[Players],0)+1)))</f>
        <v/>
      </c>
      <c r="Q3548" t="str">
        <f t="shared" si="270"/>
        <v/>
      </c>
      <c r="R3548" t="str">
        <f>IF(TabResults[[#This Row],[Games-Periods-Players]]="","",1)</f>
        <v/>
      </c>
    </row>
    <row r="3549" spans="11:18" hidden="1" x14ac:dyDescent="0.25">
      <c r="K3549" t="str">
        <f>IF(ROW()-ROW($K$4)+1&gt;COUNTA($J$4:$J$5000)*COUNTA(TabPP[Players playing]),"",INDEX($J$4:$J$5000,INT((ROW()-ROW($K$4))/COUNTA(TabPP[Players playing])+1))&amp;"-"&amp;INDEX(TabPP[Players playing],MOD(ROW()-ROW($K$4),COUNTA(TabPP[Players playing]))+1))</f>
        <v>--</v>
      </c>
      <c r="L3549" t="str">
        <f t="shared" si="271"/>
        <v/>
      </c>
      <c r="M3549" t="str">
        <f t="shared" si="272"/>
        <v/>
      </c>
      <c r="N3549" t="str">
        <f t="shared" si="273"/>
        <v/>
      </c>
      <c r="O3549" t="str">
        <f t="array" ref="O3549">IFERROR(INDEX($L$4:$L$5000,_xlfn.AGGREGATE(15,6,IF($L$4:$L$5000&lt;&gt;"",ROW($L$4:$L$5000)-ROW($L$4)+1,NA()),ROWS($O$4:O3549))),"")</f>
        <v/>
      </c>
      <c r="P3549" t="str">
        <f>IF(O3549="","",IF(INDEX(TabPlayer2[Players],MATCH(P3548,TabPlayer2[Players],0)+1)="",$B$4,INDEX(TabPlayer2[Players],MATCH(P3548,TabPlayer2[Players],0)+1)))</f>
        <v/>
      </c>
      <c r="Q3549" t="str">
        <f t="shared" si="270"/>
        <v/>
      </c>
      <c r="R3549" t="str">
        <f>IF(TabResults[[#This Row],[Games-Periods-Players]]="","",1)</f>
        <v/>
      </c>
    </row>
    <row r="3550" spans="11:18" hidden="1" x14ac:dyDescent="0.25">
      <c r="K3550" t="str">
        <f>IF(ROW()-ROW($K$4)+1&gt;COUNTA($J$4:$J$5000)*COUNTA(TabPP[Players playing]),"",INDEX($J$4:$J$5000,INT((ROW()-ROW($K$4))/COUNTA(TabPP[Players playing])+1))&amp;"-"&amp;INDEX(TabPP[Players playing],MOD(ROW()-ROW($K$4),COUNTA(TabPP[Players playing]))+1))</f>
        <v>--</v>
      </c>
      <c r="L3550" t="str">
        <f t="shared" si="271"/>
        <v/>
      </c>
      <c r="M3550" t="str">
        <f t="shared" si="272"/>
        <v/>
      </c>
      <c r="N3550" t="str">
        <f t="shared" si="273"/>
        <v/>
      </c>
      <c r="O3550" t="str">
        <f t="array" ref="O3550">IFERROR(INDEX($L$4:$L$5000,_xlfn.AGGREGATE(15,6,IF($L$4:$L$5000&lt;&gt;"",ROW($L$4:$L$5000)-ROW($L$4)+1,NA()),ROWS($O$4:O3550))),"")</f>
        <v/>
      </c>
      <c r="P3550" t="str">
        <f>IF(O3550="","",IF(INDEX(TabPlayer2[Players],MATCH(P3549,TabPlayer2[Players],0)+1)="",$B$4,INDEX(TabPlayer2[Players],MATCH(P3549,TabPlayer2[Players],0)+1)))</f>
        <v/>
      </c>
      <c r="Q3550" t="str">
        <f t="shared" si="270"/>
        <v/>
      </c>
      <c r="R3550" t="str">
        <f>IF(TabResults[[#This Row],[Games-Periods-Players]]="","",1)</f>
        <v/>
      </c>
    </row>
    <row r="3551" spans="11:18" hidden="1" x14ac:dyDescent="0.25">
      <c r="K3551" t="str">
        <f>IF(ROW()-ROW($K$4)+1&gt;COUNTA($J$4:$J$5000)*COUNTA(TabPP[Players playing]),"",INDEX($J$4:$J$5000,INT((ROW()-ROW($K$4))/COUNTA(TabPP[Players playing])+1))&amp;"-"&amp;INDEX(TabPP[Players playing],MOD(ROW()-ROW($K$4),COUNTA(TabPP[Players playing]))+1))</f>
        <v>--</v>
      </c>
      <c r="L3551" t="str">
        <f t="shared" si="271"/>
        <v/>
      </c>
      <c r="M3551" t="str">
        <f t="shared" si="272"/>
        <v/>
      </c>
      <c r="N3551" t="str">
        <f t="shared" si="273"/>
        <v/>
      </c>
      <c r="O3551" t="str">
        <f t="array" ref="O3551">IFERROR(INDEX($L$4:$L$5000,_xlfn.AGGREGATE(15,6,IF($L$4:$L$5000&lt;&gt;"",ROW($L$4:$L$5000)-ROW($L$4)+1,NA()),ROWS($O$4:O3551))),"")</f>
        <v/>
      </c>
      <c r="P3551" t="str">
        <f>IF(O3551="","",IF(INDEX(TabPlayer2[Players],MATCH(P3550,TabPlayer2[Players],0)+1)="",$B$4,INDEX(TabPlayer2[Players],MATCH(P3550,TabPlayer2[Players],0)+1)))</f>
        <v/>
      </c>
      <c r="Q3551" t="str">
        <f t="shared" si="270"/>
        <v/>
      </c>
      <c r="R3551" t="str">
        <f>IF(TabResults[[#This Row],[Games-Periods-Players]]="","",1)</f>
        <v/>
      </c>
    </row>
    <row r="3552" spans="11:18" hidden="1" x14ac:dyDescent="0.25">
      <c r="K3552" t="str">
        <f>IF(ROW()-ROW($K$4)+1&gt;COUNTA($J$4:$J$5000)*COUNTA(TabPP[Players playing]),"",INDEX($J$4:$J$5000,INT((ROW()-ROW($K$4))/COUNTA(TabPP[Players playing])+1))&amp;"-"&amp;INDEX(TabPP[Players playing],MOD(ROW()-ROW($K$4),COUNTA(TabPP[Players playing]))+1))</f>
        <v>--</v>
      </c>
      <c r="L3552" t="str">
        <f t="shared" si="271"/>
        <v/>
      </c>
      <c r="M3552" t="str">
        <f t="shared" si="272"/>
        <v/>
      </c>
      <c r="N3552" t="str">
        <f t="shared" si="273"/>
        <v/>
      </c>
      <c r="O3552" t="str">
        <f t="array" ref="O3552">IFERROR(INDEX($L$4:$L$5000,_xlfn.AGGREGATE(15,6,IF($L$4:$L$5000&lt;&gt;"",ROW($L$4:$L$5000)-ROW($L$4)+1,NA()),ROWS($O$4:O3552))),"")</f>
        <v/>
      </c>
      <c r="P3552" t="str">
        <f>IF(O3552="","",IF(INDEX(TabPlayer2[Players],MATCH(P3551,TabPlayer2[Players],0)+1)="",$B$4,INDEX(TabPlayer2[Players],MATCH(P3551,TabPlayer2[Players],0)+1)))</f>
        <v/>
      </c>
      <c r="Q3552" t="str">
        <f t="shared" si="270"/>
        <v/>
      </c>
      <c r="R3552" t="str">
        <f>IF(TabResults[[#This Row],[Games-Periods-Players]]="","",1)</f>
        <v/>
      </c>
    </row>
    <row r="3553" spans="11:18" hidden="1" x14ac:dyDescent="0.25">
      <c r="K3553" t="str">
        <f>IF(ROW()-ROW($K$4)+1&gt;COUNTA($J$4:$J$5000)*COUNTA(TabPP[Players playing]),"",INDEX($J$4:$J$5000,INT((ROW()-ROW($K$4))/COUNTA(TabPP[Players playing])+1))&amp;"-"&amp;INDEX(TabPP[Players playing],MOD(ROW()-ROW($K$4),COUNTA(TabPP[Players playing]))+1))</f>
        <v>--</v>
      </c>
      <c r="L3553" t="str">
        <f t="shared" si="271"/>
        <v/>
      </c>
      <c r="M3553" t="str">
        <f t="shared" si="272"/>
        <v/>
      </c>
      <c r="N3553" t="str">
        <f t="shared" si="273"/>
        <v/>
      </c>
      <c r="O3553" t="str">
        <f t="array" ref="O3553">IFERROR(INDEX($L$4:$L$5000,_xlfn.AGGREGATE(15,6,IF($L$4:$L$5000&lt;&gt;"",ROW($L$4:$L$5000)-ROW($L$4)+1,NA()),ROWS($O$4:O3553))),"")</f>
        <v/>
      </c>
      <c r="P3553" t="str">
        <f>IF(O3553="","",IF(INDEX(TabPlayer2[Players],MATCH(P3552,TabPlayer2[Players],0)+1)="",$B$4,INDEX(TabPlayer2[Players],MATCH(P3552,TabPlayer2[Players],0)+1)))</f>
        <v/>
      </c>
      <c r="Q3553" t="str">
        <f t="shared" si="270"/>
        <v/>
      </c>
      <c r="R3553" t="str">
        <f>IF(TabResults[[#This Row],[Games-Periods-Players]]="","",1)</f>
        <v/>
      </c>
    </row>
    <row r="3554" spans="11:18" hidden="1" x14ac:dyDescent="0.25">
      <c r="K3554" t="str">
        <f>IF(ROW()-ROW($K$4)+1&gt;COUNTA($J$4:$J$5000)*COUNTA(TabPP[Players playing]),"",INDEX($J$4:$J$5000,INT((ROW()-ROW($K$4))/COUNTA(TabPP[Players playing])+1))&amp;"-"&amp;INDEX(TabPP[Players playing],MOD(ROW()-ROW($K$4),COUNTA(TabPP[Players playing]))+1))</f>
        <v>--</v>
      </c>
      <c r="L3554" t="str">
        <f t="shared" si="271"/>
        <v/>
      </c>
      <c r="M3554" t="str">
        <f t="shared" si="272"/>
        <v/>
      </c>
      <c r="N3554" t="str">
        <f t="shared" si="273"/>
        <v/>
      </c>
      <c r="O3554" t="str">
        <f t="array" ref="O3554">IFERROR(INDEX($L$4:$L$5000,_xlfn.AGGREGATE(15,6,IF($L$4:$L$5000&lt;&gt;"",ROW($L$4:$L$5000)-ROW($L$4)+1,NA()),ROWS($O$4:O3554))),"")</f>
        <v/>
      </c>
      <c r="P3554" t="str">
        <f>IF(O3554="","",IF(INDEX(TabPlayer2[Players],MATCH(P3553,TabPlayer2[Players],0)+1)="",$B$4,INDEX(TabPlayer2[Players],MATCH(P3553,TabPlayer2[Players],0)+1)))</f>
        <v/>
      </c>
      <c r="Q3554" t="str">
        <f t="shared" si="270"/>
        <v/>
      </c>
      <c r="R3554" t="str">
        <f>IF(TabResults[[#This Row],[Games-Periods-Players]]="","",1)</f>
        <v/>
      </c>
    </row>
    <row r="3555" spans="11:18" hidden="1" x14ac:dyDescent="0.25">
      <c r="K3555" t="str">
        <f>IF(ROW()-ROW($K$4)+1&gt;COUNTA($J$4:$J$5000)*COUNTA(TabPP[Players playing]),"",INDEX($J$4:$J$5000,INT((ROW()-ROW($K$4))/COUNTA(TabPP[Players playing])+1))&amp;"-"&amp;INDEX(TabPP[Players playing],MOD(ROW()-ROW($K$4),COUNTA(TabPP[Players playing]))+1))</f>
        <v>--</v>
      </c>
      <c r="L3555" t="str">
        <f t="shared" si="271"/>
        <v/>
      </c>
      <c r="M3555" t="str">
        <f t="shared" si="272"/>
        <v/>
      </c>
      <c r="N3555" t="str">
        <f t="shared" si="273"/>
        <v/>
      </c>
      <c r="O3555" t="str">
        <f t="array" ref="O3555">IFERROR(INDEX($L$4:$L$5000,_xlfn.AGGREGATE(15,6,IF($L$4:$L$5000&lt;&gt;"",ROW($L$4:$L$5000)-ROW($L$4)+1,NA()),ROWS($O$4:O3555))),"")</f>
        <v/>
      </c>
      <c r="P3555" t="str">
        <f>IF(O3555="","",IF(INDEX(TabPlayer2[Players],MATCH(P3554,TabPlayer2[Players],0)+1)="",$B$4,INDEX(TabPlayer2[Players],MATCH(P3554,TabPlayer2[Players],0)+1)))</f>
        <v/>
      </c>
      <c r="Q3555" t="str">
        <f t="shared" si="270"/>
        <v/>
      </c>
      <c r="R3555" t="str">
        <f>IF(TabResults[[#This Row],[Games-Periods-Players]]="","",1)</f>
        <v/>
      </c>
    </row>
    <row r="3556" spans="11:18" hidden="1" x14ac:dyDescent="0.25">
      <c r="K3556" t="str">
        <f>IF(ROW()-ROW($K$4)+1&gt;COUNTA($J$4:$J$5000)*COUNTA(TabPP[Players playing]),"",INDEX($J$4:$J$5000,INT((ROW()-ROW($K$4))/COUNTA(TabPP[Players playing])+1))&amp;"-"&amp;INDEX(TabPP[Players playing],MOD(ROW()-ROW($K$4),COUNTA(TabPP[Players playing]))+1))</f>
        <v>--</v>
      </c>
      <c r="L3556" t="str">
        <f t="shared" si="271"/>
        <v/>
      </c>
      <c r="M3556" t="str">
        <f t="shared" si="272"/>
        <v/>
      </c>
      <c r="N3556" t="str">
        <f t="shared" si="273"/>
        <v/>
      </c>
      <c r="O3556" t="str">
        <f t="array" ref="O3556">IFERROR(INDEX($L$4:$L$5000,_xlfn.AGGREGATE(15,6,IF($L$4:$L$5000&lt;&gt;"",ROW($L$4:$L$5000)-ROW($L$4)+1,NA()),ROWS($O$4:O3556))),"")</f>
        <v/>
      </c>
      <c r="P3556" t="str">
        <f>IF(O3556="","",IF(INDEX(TabPlayer2[Players],MATCH(P3555,TabPlayer2[Players],0)+1)="",$B$4,INDEX(TabPlayer2[Players],MATCH(P3555,TabPlayer2[Players],0)+1)))</f>
        <v/>
      </c>
      <c r="Q3556" t="str">
        <f t="shared" si="270"/>
        <v/>
      </c>
      <c r="R3556" t="str">
        <f>IF(TabResults[[#This Row],[Games-Periods-Players]]="","",1)</f>
        <v/>
      </c>
    </row>
    <row r="3557" spans="11:18" hidden="1" x14ac:dyDescent="0.25">
      <c r="K3557" t="str">
        <f>IF(ROW()-ROW($K$4)+1&gt;COUNTA($J$4:$J$5000)*COUNTA(TabPP[Players playing]),"",INDEX($J$4:$J$5000,INT((ROW()-ROW($K$4))/COUNTA(TabPP[Players playing])+1))&amp;"-"&amp;INDEX(TabPP[Players playing],MOD(ROW()-ROW($K$4),COUNTA(TabPP[Players playing]))+1))</f>
        <v>--</v>
      </c>
      <c r="L3557" t="str">
        <f t="shared" si="271"/>
        <v/>
      </c>
      <c r="M3557" t="str">
        <f t="shared" si="272"/>
        <v/>
      </c>
      <c r="N3557" t="str">
        <f t="shared" si="273"/>
        <v/>
      </c>
      <c r="O3557" t="str">
        <f t="array" ref="O3557">IFERROR(INDEX($L$4:$L$5000,_xlfn.AGGREGATE(15,6,IF($L$4:$L$5000&lt;&gt;"",ROW($L$4:$L$5000)-ROW($L$4)+1,NA()),ROWS($O$4:O3557))),"")</f>
        <v/>
      </c>
      <c r="P3557" t="str">
        <f>IF(O3557="","",IF(INDEX(TabPlayer2[Players],MATCH(P3556,TabPlayer2[Players],0)+1)="",$B$4,INDEX(TabPlayer2[Players],MATCH(P3556,TabPlayer2[Players],0)+1)))</f>
        <v/>
      </c>
      <c r="Q3557" t="str">
        <f t="shared" si="270"/>
        <v/>
      </c>
      <c r="R3557" t="str">
        <f>IF(TabResults[[#This Row],[Games-Periods-Players]]="","",1)</f>
        <v/>
      </c>
    </row>
    <row r="3558" spans="11:18" hidden="1" x14ac:dyDescent="0.25">
      <c r="K3558" t="str">
        <f>IF(ROW()-ROW($K$4)+1&gt;COUNTA($J$4:$J$5000)*COUNTA(TabPP[Players playing]),"",INDEX($J$4:$J$5000,INT((ROW()-ROW($K$4))/COUNTA(TabPP[Players playing])+1))&amp;"-"&amp;INDEX(TabPP[Players playing],MOD(ROW()-ROW($K$4),COUNTA(TabPP[Players playing]))+1))</f>
        <v>--</v>
      </c>
      <c r="L3558" t="str">
        <f t="shared" si="271"/>
        <v/>
      </c>
      <c r="M3558" t="str">
        <f t="shared" si="272"/>
        <v/>
      </c>
      <c r="N3558" t="str">
        <f t="shared" si="273"/>
        <v/>
      </c>
      <c r="O3558" t="str">
        <f t="array" ref="O3558">IFERROR(INDEX($L$4:$L$5000,_xlfn.AGGREGATE(15,6,IF($L$4:$L$5000&lt;&gt;"",ROW($L$4:$L$5000)-ROW($L$4)+1,NA()),ROWS($O$4:O3558))),"")</f>
        <v/>
      </c>
      <c r="P3558" t="str">
        <f>IF(O3558="","",IF(INDEX(TabPlayer2[Players],MATCH(P3557,TabPlayer2[Players],0)+1)="",$B$4,INDEX(TabPlayer2[Players],MATCH(P3557,TabPlayer2[Players],0)+1)))</f>
        <v/>
      </c>
      <c r="Q3558" t="str">
        <f t="shared" si="270"/>
        <v/>
      </c>
      <c r="R3558" t="str">
        <f>IF(TabResults[[#This Row],[Games-Periods-Players]]="","",1)</f>
        <v/>
      </c>
    </row>
    <row r="3559" spans="11:18" hidden="1" x14ac:dyDescent="0.25">
      <c r="K3559" t="str">
        <f>IF(ROW()-ROW($K$4)+1&gt;COUNTA($J$4:$J$5000)*COUNTA(TabPP[Players playing]),"",INDEX($J$4:$J$5000,INT((ROW()-ROW($K$4))/COUNTA(TabPP[Players playing])+1))&amp;"-"&amp;INDEX(TabPP[Players playing],MOD(ROW()-ROW($K$4),COUNTA(TabPP[Players playing]))+1))</f>
        <v>--</v>
      </c>
      <c r="L3559" t="str">
        <f t="shared" si="271"/>
        <v/>
      </c>
      <c r="M3559" t="str">
        <f t="shared" si="272"/>
        <v/>
      </c>
      <c r="N3559" t="str">
        <f t="shared" si="273"/>
        <v/>
      </c>
      <c r="O3559" t="str">
        <f t="array" ref="O3559">IFERROR(INDEX($L$4:$L$5000,_xlfn.AGGREGATE(15,6,IF($L$4:$L$5000&lt;&gt;"",ROW($L$4:$L$5000)-ROW($L$4)+1,NA()),ROWS($O$4:O3559))),"")</f>
        <v/>
      </c>
      <c r="P3559" t="str">
        <f>IF(O3559="","",IF(INDEX(TabPlayer2[Players],MATCH(P3558,TabPlayer2[Players],0)+1)="",$B$4,INDEX(TabPlayer2[Players],MATCH(P3558,TabPlayer2[Players],0)+1)))</f>
        <v/>
      </c>
      <c r="Q3559" t="str">
        <f t="shared" si="270"/>
        <v/>
      </c>
      <c r="R3559" t="str">
        <f>IF(TabResults[[#This Row],[Games-Periods-Players]]="","",1)</f>
        <v/>
      </c>
    </row>
    <row r="3560" spans="11:18" hidden="1" x14ac:dyDescent="0.25">
      <c r="K3560" t="str">
        <f>IF(ROW()-ROW($K$4)+1&gt;COUNTA($J$4:$J$5000)*COUNTA(TabPP[Players playing]),"",INDEX($J$4:$J$5000,INT((ROW()-ROW($K$4))/COUNTA(TabPP[Players playing])+1))&amp;"-"&amp;INDEX(TabPP[Players playing],MOD(ROW()-ROW($K$4),COUNTA(TabPP[Players playing]))+1))</f>
        <v>--</v>
      </c>
      <c r="L3560" t="str">
        <f t="shared" si="271"/>
        <v/>
      </c>
      <c r="M3560" t="str">
        <f t="shared" si="272"/>
        <v/>
      </c>
      <c r="N3560" t="str">
        <f t="shared" si="273"/>
        <v/>
      </c>
      <c r="O3560" t="str">
        <f t="array" ref="O3560">IFERROR(INDEX($L$4:$L$5000,_xlfn.AGGREGATE(15,6,IF($L$4:$L$5000&lt;&gt;"",ROW($L$4:$L$5000)-ROW($L$4)+1,NA()),ROWS($O$4:O3560))),"")</f>
        <v/>
      </c>
      <c r="P3560" t="str">
        <f>IF(O3560="","",IF(INDEX(TabPlayer2[Players],MATCH(P3559,TabPlayer2[Players],0)+1)="",$B$4,INDEX(TabPlayer2[Players],MATCH(P3559,TabPlayer2[Players],0)+1)))</f>
        <v/>
      </c>
      <c r="Q3560" t="str">
        <f t="shared" si="270"/>
        <v/>
      </c>
      <c r="R3560" t="str">
        <f>IF(TabResults[[#This Row],[Games-Periods-Players]]="","",1)</f>
        <v/>
      </c>
    </row>
    <row r="3561" spans="11:18" hidden="1" x14ac:dyDescent="0.25">
      <c r="K3561" t="str">
        <f>IF(ROW()-ROW($K$4)+1&gt;COUNTA($J$4:$J$5000)*COUNTA(TabPP[Players playing]),"",INDEX($J$4:$J$5000,INT((ROW()-ROW($K$4))/COUNTA(TabPP[Players playing])+1))&amp;"-"&amp;INDEX(TabPP[Players playing],MOD(ROW()-ROW($K$4),COUNTA(TabPP[Players playing]))+1))</f>
        <v>--</v>
      </c>
      <c r="L3561" t="str">
        <f t="shared" si="271"/>
        <v/>
      </c>
      <c r="M3561" t="str">
        <f t="shared" si="272"/>
        <v/>
      </c>
      <c r="N3561" t="str">
        <f t="shared" si="273"/>
        <v/>
      </c>
      <c r="O3561" t="str">
        <f t="array" ref="O3561">IFERROR(INDEX($L$4:$L$5000,_xlfn.AGGREGATE(15,6,IF($L$4:$L$5000&lt;&gt;"",ROW($L$4:$L$5000)-ROW($L$4)+1,NA()),ROWS($O$4:O3561))),"")</f>
        <v/>
      </c>
      <c r="P3561" t="str">
        <f>IF(O3561="","",IF(INDEX(TabPlayer2[Players],MATCH(P3560,TabPlayer2[Players],0)+1)="",$B$4,INDEX(TabPlayer2[Players],MATCH(P3560,TabPlayer2[Players],0)+1)))</f>
        <v/>
      </c>
      <c r="Q3561" t="str">
        <f t="shared" si="270"/>
        <v/>
      </c>
      <c r="R3561" t="str">
        <f>IF(TabResults[[#This Row],[Games-Periods-Players]]="","",1)</f>
        <v/>
      </c>
    </row>
    <row r="3562" spans="11:18" hidden="1" x14ac:dyDescent="0.25">
      <c r="K3562" t="str">
        <f>IF(ROW()-ROW($K$4)+1&gt;COUNTA($J$4:$J$5000)*COUNTA(TabPP[Players playing]),"",INDEX($J$4:$J$5000,INT((ROW()-ROW($K$4))/COUNTA(TabPP[Players playing])+1))&amp;"-"&amp;INDEX(TabPP[Players playing],MOD(ROW()-ROW($K$4),COUNTA(TabPP[Players playing]))+1))</f>
        <v>--</v>
      </c>
      <c r="L3562" t="str">
        <f t="shared" si="271"/>
        <v/>
      </c>
      <c r="M3562" t="str">
        <f t="shared" si="272"/>
        <v/>
      </c>
      <c r="N3562" t="str">
        <f t="shared" si="273"/>
        <v/>
      </c>
      <c r="O3562" t="str">
        <f t="array" ref="O3562">IFERROR(INDEX($L$4:$L$5000,_xlfn.AGGREGATE(15,6,IF($L$4:$L$5000&lt;&gt;"",ROW($L$4:$L$5000)-ROW($L$4)+1,NA()),ROWS($O$4:O3562))),"")</f>
        <v/>
      </c>
      <c r="P3562" t="str">
        <f>IF(O3562="","",IF(INDEX(TabPlayer2[Players],MATCH(P3561,TabPlayer2[Players],0)+1)="",$B$4,INDEX(TabPlayer2[Players],MATCH(P3561,TabPlayer2[Players],0)+1)))</f>
        <v/>
      </c>
      <c r="Q3562" t="str">
        <f t="shared" si="270"/>
        <v/>
      </c>
      <c r="R3562" t="str">
        <f>IF(TabResults[[#This Row],[Games-Periods-Players]]="","",1)</f>
        <v/>
      </c>
    </row>
    <row r="3563" spans="11:18" hidden="1" x14ac:dyDescent="0.25">
      <c r="K3563" t="str">
        <f>IF(ROW()-ROW($K$4)+1&gt;COUNTA($J$4:$J$5000)*COUNTA(TabPP[Players playing]),"",INDEX($J$4:$J$5000,INT((ROW()-ROW($K$4))/COUNTA(TabPP[Players playing])+1))&amp;"-"&amp;INDEX(TabPP[Players playing],MOD(ROW()-ROW($K$4),COUNTA(TabPP[Players playing]))+1))</f>
        <v>--</v>
      </c>
      <c r="L3563" t="str">
        <f t="shared" si="271"/>
        <v/>
      </c>
      <c r="M3563" t="str">
        <f t="shared" si="272"/>
        <v/>
      </c>
      <c r="N3563" t="str">
        <f t="shared" si="273"/>
        <v/>
      </c>
      <c r="O3563" t="str">
        <f t="array" ref="O3563">IFERROR(INDEX($L$4:$L$5000,_xlfn.AGGREGATE(15,6,IF($L$4:$L$5000&lt;&gt;"",ROW($L$4:$L$5000)-ROW($L$4)+1,NA()),ROWS($O$4:O3563))),"")</f>
        <v/>
      </c>
      <c r="P3563" t="str">
        <f>IF(O3563="","",IF(INDEX(TabPlayer2[Players],MATCH(P3562,TabPlayer2[Players],0)+1)="",$B$4,INDEX(TabPlayer2[Players],MATCH(P3562,TabPlayer2[Players],0)+1)))</f>
        <v/>
      </c>
      <c r="Q3563" t="str">
        <f t="shared" si="270"/>
        <v/>
      </c>
      <c r="R3563" t="str">
        <f>IF(TabResults[[#This Row],[Games-Periods-Players]]="","",1)</f>
        <v/>
      </c>
    </row>
    <row r="3564" spans="11:18" hidden="1" x14ac:dyDescent="0.25">
      <c r="K3564" t="str">
        <f>IF(ROW()-ROW($K$4)+1&gt;COUNTA($J$4:$J$5000)*COUNTA(TabPP[Players playing]),"",INDEX($J$4:$J$5000,INT((ROW()-ROW($K$4))/COUNTA(TabPP[Players playing])+1))&amp;"-"&amp;INDEX(TabPP[Players playing],MOD(ROW()-ROW($K$4),COUNTA(TabPP[Players playing]))+1))</f>
        <v>--PP1</v>
      </c>
      <c r="L3564" t="str">
        <f t="shared" si="271"/>
        <v/>
      </c>
      <c r="M3564" t="str">
        <f t="shared" si="272"/>
        <v/>
      </c>
      <c r="N3564" t="str">
        <f t="shared" si="273"/>
        <v/>
      </c>
      <c r="O3564" t="str">
        <f t="array" ref="O3564">IFERROR(INDEX($L$4:$L$5000,_xlfn.AGGREGATE(15,6,IF($L$4:$L$5000&lt;&gt;"",ROW($L$4:$L$5000)-ROW($L$4)+1,NA()),ROWS($O$4:O3564))),"")</f>
        <v/>
      </c>
      <c r="P3564" t="str">
        <f>IF(O3564="","",IF(INDEX(TabPlayer2[Players],MATCH(P3563,TabPlayer2[Players],0)+1)="",$B$4,INDEX(TabPlayer2[Players],MATCH(P3563,TabPlayer2[Players],0)+1)))</f>
        <v/>
      </c>
      <c r="Q3564" t="str">
        <f t="shared" si="270"/>
        <v/>
      </c>
      <c r="R3564" t="str">
        <f>IF(TabResults[[#This Row],[Games-Periods-Players]]="","",1)</f>
        <v/>
      </c>
    </row>
    <row r="3565" spans="11:18" hidden="1" x14ac:dyDescent="0.25">
      <c r="K3565" t="str">
        <f>IF(ROW()-ROW($K$4)+1&gt;COUNTA($J$4:$J$5000)*COUNTA(TabPP[Players playing]),"",INDEX($J$4:$J$5000,INT((ROW()-ROW($K$4))/COUNTA(TabPP[Players playing])+1))&amp;"-"&amp;INDEX(TabPP[Players playing],MOD(ROW()-ROW($K$4),COUNTA(TabPP[Players playing]))+1))</f>
        <v>--PP2</v>
      </c>
      <c r="L3565" t="str">
        <f t="shared" si="271"/>
        <v/>
      </c>
      <c r="M3565" t="str">
        <f t="shared" si="272"/>
        <v/>
      </c>
      <c r="N3565" t="str">
        <f t="shared" si="273"/>
        <v/>
      </c>
      <c r="O3565" t="str">
        <f t="array" ref="O3565">IFERROR(INDEX($L$4:$L$5000,_xlfn.AGGREGATE(15,6,IF($L$4:$L$5000&lt;&gt;"",ROW($L$4:$L$5000)-ROW($L$4)+1,NA()),ROWS($O$4:O3565))),"")</f>
        <v/>
      </c>
      <c r="P3565" t="str">
        <f>IF(O3565="","",IF(INDEX(TabPlayer2[Players],MATCH(P3564,TabPlayer2[Players],0)+1)="",$B$4,INDEX(TabPlayer2[Players],MATCH(P3564,TabPlayer2[Players],0)+1)))</f>
        <v/>
      </c>
      <c r="Q3565" t="str">
        <f t="shared" si="270"/>
        <v/>
      </c>
      <c r="R3565" t="str">
        <f>IF(TabResults[[#This Row],[Games-Periods-Players]]="","",1)</f>
        <v/>
      </c>
    </row>
    <row r="3566" spans="11:18" hidden="1" x14ac:dyDescent="0.25">
      <c r="K3566" t="str">
        <f>IF(ROW()-ROW($K$4)+1&gt;COUNTA($J$4:$J$5000)*COUNTA(TabPP[Players playing]),"",INDEX($J$4:$J$5000,INT((ROW()-ROW($K$4))/COUNTA(TabPP[Players playing])+1))&amp;"-"&amp;INDEX(TabPP[Players playing],MOD(ROW()-ROW($K$4),COUNTA(TabPP[Players playing]))+1))</f>
        <v>--PP3</v>
      </c>
      <c r="L3566" t="str">
        <f t="shared" si="271"/>
        <v/>
      </c>
      <c r="M3566" t="str">
        <f t="shared" si="272"/>
        <v/>
      </c>
      <c r="N3566" t="str">
        <f t="shared" si="273"/>
        <v/>
      </c>
      <c r="O3566" t="str">
        <f t="array" ref="O3566">IFERROR(INDEX($L$4:$L$5000,_xlfn.AGGREGATE(15,6,IF($L$4:$L$5000&lt;&gt;"",ROW($L$4:$L$5000)-ROW($L$4)+1,NA()),ROWS($O$4:O3566))),"")</f>
        <v/>
      </c>
      <c r="P3566" t="str">
        <f>IF(O3566="","",IF(INDEX(TabPlayer2[Players],MATCH(P3565,TabPlayer2[Players],0)+1)="",$B$4,INDEX(TabPlayer2[Players],MATCH(P3565,TabPlayer2[Players],0)+1)))</f>
        <v/>
      </c>
      <c r="Q3566" t="str">
        <f t="shared" si="270"/>
        <v/>
      </c>
      <c r="R3566" t="str">
        <f>IF(TabResults[[#This Row],[Games-Periods-Players]]="","",1)</f>
        <v/>
      </c>
    </row>
    <row r="3567" spans="11:18" hidden="1" x14ac:dyDescent="0.25">
      <c r="K3567" t="str">
        <f>IF(ROW()-ROW($K$4)+1&gt;COUNTA($J$4:$J$5000)*COUNTA(TabPP[Players playing]),"",INDEX($J$4:$J$5000,INT((ROW()-ROW($K$4))/COUNTA(TabPP[Players playing])+1))&amp;"-"&amp;INDEX(TabPP[Players playing],MOD(ROW()-ROW($K$4),COUNTA(TabPP[Players playing]))+1))</f>
        <v>--PP4</v>
      </c>
      <c r="L3567" t="str">
        <f t="shared" si="271"/>
        <v/>
      </c>
      <c r="M3567" t="str">
        <f t="shared" si="272"/>
        <v/>
      </c>
      <c r="N3567" t="str">
        <f t="shared" si="273"/>
        <v/>
      </c>
      <c r="O3567" t="str">
        <f t="array" ref="O3567">IFERROR(INDEX($L$4:$L$5000,_xlfn.AGGREGATE(15,6,IF($L$4:$L$5000&lt;&gt;"",ROW($L$4:$L$5000)-ROW($L$4)+1,NA()),ROWS($O$4:O3567))),"")</f>
        <v/>
      </c>
      <c r="P3567" t="str">
        <f>IF(O3567="","",IF(INDEX(TabPlayer2[Players],MATCH(P3566,TabPlayer2[Players],0)+1)="",$B$4,INDEX(TabPlayer2[Players],MATCH(P3566,TabPlayer2[Players],0)+1)))</f>
        <v/>
      </c>
      <c r="Q3567" t="str">
        <f t="shared" si="270"/>
        <v/>
      </c>
      <c r="R3567" t="str">
        <f>IF(TabResults[[#This Row],[Games-Periods-Players]]="","",1)</f>
        <v/>
      </c>
    </row>
    <row r="3568" spans="11:18" hidden="1" x14ac:dyDescent="0.25">
      <c r="K3568" t="str">
        <f>IF(ROW()-ROW($K$4)+1&gt;COUNTA($J$4:$J$5000)*COUNTA(TabPP[Players playing]),"",INDEX($J$4:$J$5000,INT((ROW()-ROW($K$4))/COUNTA(TabPP[Players playing])+1))&amp;"-"&amp;INDEX(TabPP[Players playing],MOD(ROW()-ROW($K$4),COUNTA(TabPP[Players playing]))+1))</f>
        <v>--PP5</v>
      </c>
      <c r="L3568" t="str">
        <f t="shared" si="271"/>
        <v/>
      </c>
      <c r="M3568" t="str">
        <f t="shared" si="272"/>
        <v/>
      </c>
      <c r="N3568" t="str">
        <f t="shared" si="273"/>
        <v/>
      </c>
      <c r="O3568" t="str">
        <f t="array" ref="O3568">IFERROR(INDEX($L$4:$L$5000,_xlfn.AGGREGATE(15,6,IF($L$4:$L$5000&lt;&gt;"",ROW($L$4:$L$5000)-ROW($L$4)+1,NA()),ROWS($O$4:O3568))),"")</f>
        <v/>
      </c>
      <c r="P3568" t="str">
        <f>IF(O3568="","",IF(INDEX(TabPlayer2[Players],MATCH(P3567,TabPlayer2[Players],0)+1)="",$B$4,INDEX(TabPlayer2[Players],MATCH(P3567,TabPlayer2[Players],0)+1)))</f>
        <v/>
      </c>
      <c r="Q3568" t="str">
        <f t="shared" si="270"/>
        <v/>
      </c>
      <c r="R3568" t="str">
        <f>IF(TabResults[[#This Row],[Games-Periods-Players]]="","",1)</f>
        <v/>
      </c>
    </row>
    <row r="3569" spans="11:18" hidden="1" x14ac:dyDescent="0.25">
      <c r="K3569" t="str">
        <f>IF(ROW()-ROW($K$4)+1&gt;COUNTA($J$4:$J$5000)*COUNTA(TabPP[Players playing]),"",INDEX($J$4:$J$5000,INT((ROW()-ROW($K$4))/COUNTA(TabPP[Players playing])+1))&amp;"-"&amp;INDEX(TabPP[Players playing],MOD(ROW()-ROW($K$4),COUNTA(TabPP[Players playing]))+1))</f>
        <v>--</v>
      </c>
      <c r="L3569" t="str">
        <f t="shared" si="271"/>
        <v/>
      </c>
      <c r="M3569" t="str">
        <f t="shared" si="272"/>
        <v/>
      </c>
      <c r="N3569" t="str">
        <f t="shared" si="273"/>
        <v/>
      </c>
      <c r="O3569" t="str">
        <f t="array" ref="O3569">IFERROR(INDEX($L$4:$L$5000,_xlfn.AGGREGATE(15,6,IF($L$4:$L$5000&lt;&gt;"",ROW($L$4:$L$5000)-ROW($L$4)+1,NA()),ROWS($O$4:O3569))),"")</f>
        <v/>
      </c>
      <c r="P3569" t="str">
        <f>IF(O3569="","",IF(INDEX(TabPlayer2[Players],MATCH(P3568,TabPlayer2[Players],0)+1)="",$B$4,INDEX(TabPlayer2[Players],MATCH(P3568,TabPlayer2[Players],0)+1)))</f>
        <v/>
      </c>
      <c r="Q3569" t="str">
        <f t="shared" si="270"/>
        <v/>
      </c>
      <c r="R3569" t="str">
        <f>IF(TabResults[[#This Row],[Games-Periods-Players]]="","",1)</f>
        <v/>
      </c>
    </row>
    <row r="3570" spans="11:18" hidden="1" x14ac:dyDescent="0.25">
      <c r="K3570" t="str">
        <f>IF(ROW()-ROW($K$4)+1&gt;COUNTA($J$4:$J$5000)*COUNTA(TabPP[Players playing]),"",INDEX($J$4:$J$5000,INT((ROW()-ROW($K$4))/COUNTA(TabPP[Players playing])+1))&amp;"-"&amp;INDEX(TabPP[Players playing],MOD(ROW()-ROW($K$4),COUNTA(TabPP[Players playing]))+1))</f>
        <v>--</v>
      </c>
      <c r="L3570" t="str">
        <f t="shared" si="271"/>
        <v/>
      </c>
      <c r="M3570" t="str">
        <f t="shared" si="272"/>
        <v/>
      </c>
      <c r="N3570" t="str">
        <f t="shared" si="273"/>
        <v/>
      </c>
      <c r="O3570" t="str">
        <f t="array" ref="O3570">IFERROR(INDEX($L$4:$L$5000,_xlfn.AGGREGATE(15,6,IF($L$4:$L$5000&lt;&gt;"",ROW($L$4:$L$5000)-ROW($L$4)+1,NA()),ROWS($O$4:O3570))),"")</f>
        <v/>
      </c>
      <c r="P3570" t="str">
        <f>IF(O3570="","",IF(INDEX(TabPlayer2[Players],MATCH(P3569,TabPlayer2[Players],0)+1)="",$B$4,INDEX(TabPlayer2[Players],MATCH(P3569,TabPlayer2[Players],0)+1)))</f>
        <v/>
      </c>
      <c r="Q3570" t="str">
        <f t="shared" si="270"/>
        <v/>
      </c>
      <c r="R3570" t="str">
        <f>IF(TabResults[[#This Row],[Games-Periods-Players]]="","",1)</f>
        <v/>
      </c>
    </row>
    <row r="3571" spans="11:18" hidden="1" x14ac:dyDescent="0.25">
      <c r="K3571" t="str">
        <f>IF(ROW()-ROW($K$4)+1&gt;COUNTA($J$4:$J$5000)*COUNTA(TabPP[Players playing]),"",INDEX($J$4:$J$5000,INT((ROW()-ROW($K$4))/COUNTA(TabPP[Players playing])+1))&amp;"-"&amp;INDEX(TabPP[Players playing],MOD(ROW()-ROW($K$4),COUNTA(TabPP[Players playing]))+1))</f>
        <v>--</v>
      </c>
      <c r="L3571" t="str">
        <f t="shared" si="271"/>
        <v/>
      </c>
      <c r="M3571" t="str">
        <f t="shared" si="272"/>
        <v/>
      </c>
      <c r="N3571" t="str">
        <f t="shared" si="273"/>
        <v/>
      </c>
      <c r="O3571" t="str">
        <f t="array" ref="O3571">IFERROR(INDEX($L$4:$L$5000,_xlfn.AGGREGATE(15,6,IF($L$4:$L$5000&lt;&gt;"",ROW($L$4:$L$5000)-ROW($L$4)+1,NA()),ROWS($O$4:O3571))),"")</f>
        <v/>
      </c>
      <c r="P3571" t="str">
        <f>IF(O3571="","",IF(INDEX(TabPlayer2[Players],MATCH(P3570,TabPlayer2[Players],0)+1)="",$B$4,INDEX(TabPlayer2[Players],MATCH(P3570,TabPlayer2[Players],0)+1)))</f>
        <v/>
      </c>
      <c r="Q3571" t="str">
        <f t="shared" si="270"/>
        <v/>
      </c>
      <c r="R3571" t="str">
        <f>IF(TabResults[[#This Row],[Games-Periods-Players]]="","",1)</f>
        <v/>
      </c>
    </row>
    <row r="3572" spans="11:18" hidden="1" x14ac:dyDescent="0.25">
      <c r="K3572" t="str">
        <f>IF(ROW()-ROW($K$4)+1&gt;COUNTA($J$4:$J$5000)*COUNTA(TabPP[Players playing]),"",INDEX($J$4:$J$5000,INT((ROW()-ROW($K$4))/COUNTA(TabPP[Players playing])+1))&amp;"-"&amp;INDEX(TabPP[Players playing],MOD(ROW()-ROW($K$4),COUNTA(TabPP[Players playing]))+1))</f>
        <v>--</v>
      </c>
      <c r="L3572" t="str">
        <f t="shared" si="271"/>
        <v/>
      </c>
      <c r="M3572" t="str">
        <f t="shared" si="272"/>
        <v/>
      </c>
      <c r="N3572" t="str">
        <f t="shared" si="273"/>
        <v/>
      </c>
      <c r="O3572" t="str">
        <f t="array" ref="O3572">IFERROR(INDEX($L$4:$L$5000,_xlfn.AGGREGATE(15,6,IF($L$4:$L$5000&lt;&gt;"",ROW($L$4:$L$5000)-ROW($L$4)+1,NA()),ROWS($O$4:O3572))),"")</f>
        <v/>
      </c>
      <c r="P3572" t="str">
        <f>IF(O3572="","",IF(INDEX(TabPlayer2[Players],MATCH(P3571,TabPlayer2[Players],0)+1)="",$B$4,INDEX(TabPlayer2[Players],MATCH(P3571,TabPlayer2[Players],0)+1)))</f>
        <v/>
      </c>
      <c r="Q3572" t="str">
        <f t="shared" si="270"/>
        <v/>
      </c>
      <c r="R3572" t="str">
        <f>IF(TabResults[[#This Row],[Games-Periods-Players]]="","",1)</f>
        <v/>
      </c>
    </row>
    <row r="3573" spans="11:18" hidden="1" x14ac:dyDescent="0.25">
      <c r="K3573" t="str">
        <f>IF(ROW()-ROW($K$4)+1&gt;COUNTA($J$4:$J$5000)*COUNTA(TabPP[Players playing]),"",INDEX($J$4:$J$5000,INT((ROW()-ROW($K$4))/COUNTA(TabPP[Players playing])+1))&amp;"-"&amp;INDEX(TabPP[Players playing],MOD(ROW()-ROW($K$4),COUNTA(TabPP[Players playing]))+1))</f>
        <v>--</v>
      </c>
      <c r="L3573" t="str">
        <f t="shared" si="271"/>
        <v/>
      </c>
      <c r="M3573" t="str">
        <f t="shared" si="272"/>
        <v/>
      </c>
      <c r="N3573" t="str">
        <f t="shared" si="273"/>
        <v/>
      </c>
      <c r="O3573" t="str">
        <f t="array" ref="O3573">IFERROR(INDEX($L$4:$L$5000,_xlfn.AGGREGATE(15,6,IF($L$4:$L$5000&lt;&gt;"",ROW($L$4:$L$5000)-ROW($L$4)+1,NA()),ROWS($O$4:O3573))),"")</f>
        <v/>
      </c>
      <c r="P3573" t="str">
        <f>IF(O3573="","",IF(INDEX(TabPlayer2[Players],MATCH(P3572,TabPlayer2[Players],0)+1)="",$B$4,INDEX(TabPlayer2[Players],MATCH(P3572,TabPlayer2[Players],0)+1)))</f>
        <v/>
      </c>
      <c r="Q3573" t="str">
        <f t="shared" si="270"/>
        <v/>
      </c>
      <c r="R3573" t="str">
        <f>IF(TabResults[[#This Row],[Games-Periods-Players]]="","",1)</f>
        <v/>
      </c>
    </row>
    <row r="3574" spans="11:18" hidden="1" x14ac:dyDescent="0.25">
      <c r="K3574" t="str">
        <f>IF(ROW()-ROW($K$4)+1&gt;COUNTA($J$4:$J$5000)*COUNTA(TabPP[Players playing]),"",INDEX($J$4:$J$5000,INT((ROW()-ROW($K$4))/COUNTA(TabPP[Players playing])+1))&amp;"-"&amp;INDEX(TabPP[Players playing],MOD(ROW()-ROW($K$4),COUNTA(TabPP[Players playing]))+1))</f>
        <v>--</v>
      </c>
      <c r="L3574" t="str">
        <f t="shared" si="271"/>
        <v/>
      </c>
      <c r="M3574" t="str">
        <f t="shared" si="272"/>
        <v/>
      </c>
      <c r="N3574" t="str">
        <f t="shared" si="273"/>
        <v/>
      </c>
      <c r="O3574" t="str">
        <f t="array" ref="O3574">IFERROR(INDEX($L$4:$L$5000,_xlfn.AGGREGATE(15,6,IF($L$4:$L$5000&lt;&gt;"",ROW($L$4:$L$5000)-ROW($L$4)+1,NA()),ROWS($O$4:O3574))),"")</f>
        <v/>
      </c>
      <c r="P3574" t="str">
        <f>IF(O3574="","",IF(INDEX(TabPlayer2[Players],MATCH(P3573,TabPlayer2[Players],0)+1)="",$B$4,INDEX(TabPlayer2[Players],MATCH(P3573,TabPlayer2[Players],0)+1)))</f>
        <v/>
      </c>
      <c r="Q3574" t="str">
        <f t="shared" si="270"/>
        <v/>
      </c>
      <c r="R3574" t="str">
        <f>IF(TabResults[[#This Row],[Games-Periods-Players]]="","",1)</f>
        <v/>
      </c>
    </row>
    <row r="3575" spans="11:18" hidden="1" x14ac:dyDescent="0.25">
      <c r="K3575" t="str">
        <f>IF(ROW()-ROW($K$4)+1&gt;COUNTA($J$4:$J$5000)*COUNTA(TabPP[Players playing]),"",INDEX($J$4:$J$5000,INT((ROW()-ROW($K$4))/COUNTA(TabPP[Players playing])+1))&amp;"-"&amp;INDEX(TabPP[Players playing],MOD(ROW()-ROW($K$4),COUNTA(TabPP[Players playing]))+1))</f>
        <v>--</v>
      </c>
      <c r="L3575" t="str">
        <f t="shared" si="271"/>
        <v/>
      </c>
      <c r="M3575" t="str">
        <f t="shared" si="272"/>
        <v/>
      </c>
      <c r="N3575" t="str">
        <f t="shared" si="273"/>
        <v/>
      </c>
      <c r="O3575" t="str">
        <f t="array" ref="O3575">IFERROR(INDEX($L$4:$L$5000,_xlfn.AGGREGATE(15,6,IF($L$4:$L$5000&lt;&gt;"",ROW($L$4:$L$5000)-ROW($L$4)+1,NA()),ROWS($O$4:O3575))),"")</f>
        <v/>
      </c>
      <c r="P3575" t="str">
        <f>IF(O3575="","",IF(INDEX(TabPlayer2[Players],MATCH(P3574,TabPlayer2[Players],0)+1)="",$B$4,INDEX(TabPlayer2[Players],MATCH(P3574,TabPlayer2[Players],0)+1)))</f>
        <v/>
      </c>
      <c r="Q3575" t="str">
        <f t="shared" si="270"/>
        <v/>
      </c>
      <c r="R3575" t="str">
        <f>IF(TabResults[[#This Row],[Games-Periods-Players]]="","",1)</f>
        <v/>
      </c>
    </row>
    <row r="3576" spans="11:18" hidden="1" x14ac:dyDescent="0.25">
      <c r="K3576" t="str">
        <f>IF(ROW()-ROW($K$4)+1&gt;COUNTA($J$4:$J$5000)*COUNTA(TabPP[Players playing]),"",INDEX($J$4:$J$5000,INT((ROW()-ROW($K$4))/COUNTA(TabPP[Players playing])+1))&amp;"-"&amp;INDEX(TabPP[Players playing],MOD(ROW()-ROW($K$4),COUNTA(TabPP[Players playing]))+1))</f>
        <v>--</v>
      </c>
      <c r="L3576" t="str">
        <f t="shared" si="271"/>
        <v/>
      </c>
      <c r="M3576" t="str">
        <f t="shared" si="272"/>
        <v/>
      </c>
      <c r="N3576" t="str">
        <f t="shared" si="273"/>
        <v/>
      </c>
      <c r="O3576" t="str">
        <f t="array" ref="O3576">IFERROR(INDEX($L$4:$L$5000,_xlfn.AGGREGATE(15,6,IF($L$4:$L$5000&lt;&gt;"",ROW($L$4:$L$5000)-ROW($L$4)+1,NA()),ROWS($O$4:O3576))),"")</f>
        <v/>
      </c>
      <c r="P3576" t="str">
        <f>IF(O3576="","",IF(INDEX(TabPlayer2[Players],MATCH(P3575,TabPlayer2[Players],0)+1)="",$B$4,INDEX(TabPlayer2[Players],MATCH(P3575,TabPlayer2[Players],0)+1)))</f>
        <v/>
      </c>
      <c r="Q3576" t="str">
        <f t="shared" si="270"/>
        <v/>
      </c>
      <c r="R3576" t="str">
        <f>IF(TabResults[[#This Row],[Games-Periods-Players]]="","",1)</f>
        <v/>
      </c>
    </row>
    <row r="3577" spans="11:18" hidden="1" x14ac:dyDescent="0.25">
      <c r="K3577" t="str">
        <f>IF(ROW()-ROW($K$4)+1&gt;COUNTA($J$4:$J$5000)*COUNTA(TabPP[Players playing]),"",INDEX($J$4:$J$5000,INT((ROW()-ROW($K$4))/COUNTA(TabPP[Players playing])+1))&amp;"-"&amp;INDEX(TabPP[Players playing],MOD(ROW()-ROW($K$4),COUNTA(TabPP[Players playing]))+1))</f>
        <v>--</v>
      </c>
      <c r="L3577" t="str">
        <f t="shared" si="271"/>
        <v/>
      </c>
      <c r="M3577" t="str">
        <f t="shared" si="272"/>
        <v/>
      </c>
      <c r="N3577" t="str">
        <f t="shared" si="273"/>
        <v/>
      </c>
      <c r="O3577" t="str">
        <f t="array" ref="O3577">IFERROR(INDEX($L$4:$L$5000,_xlfn.AGGREGATE(15,6,IF($L$4:$L$5000&lt;&gt;"",ROW($L$4:$L$5000)-ROW($L$4)+1,NA()),ROWS($O$4:O3577))),"")</f>
        <v/>
      </c>
      <c r="P3577" t="str">
        <f>IF(O3577="","",IF(INDEX(TabPlayer2[Players],MATCH(P3576,TabPlayer2[Players],0)+1)="",$B$4,INDEX(TabPlayer2[Players],MATCH(P3576,TabPlayer2[Players],0)+1)))</f>
        <v/>
      </c>
      <c r="Q3577" t="str">
        <f t="shared" si="270"/>
        <v/>
      </c>
      <c r="R3577" t="str">
        <f>IF(TabResults[[#This Row],[Games-Periods-Players]]="","",1)</f>
        <v/>
      </c>
    </row>
    <row r="3578" spans="11:18" hidden="1" x14ac:dyDescent="0.25">
      <c r="K3578" t="str">
        <f>IF(ROW()-ROW($K$4)+1&gt;COUNTA($J$4:$J$5000)*COUNTA(TabPP[Players playing]),"",INDEX($J$4:$J$5000,INT((ROW()-ROW($K$4))/COUNTA(TabPP[Players playing])+1))&amp;"-"&amp;INDEX(TabPP[Players playing],MOD(ROW()-ROW($K$4),COUNTA(TabPP[Players playing]))+1))</f>
        <v>--</v>
      </c>
      <c r="L3578" t="str">
        <f t="shared" si="271"/>
        <v/>
      </c>
      <c r="M3578" t="str">
        <f t="shared" si="272"/>
        <v/>
      </c>
      <c r="N3578" t="str">
        <f t="shared" si="273"/>
        <v/>
      </c>
      <c r="O3578" t="str">
        <f t="array" ref="O3578">IFERROR(INDEX($L$4:$L$5000,_xlfn.AGGREGATE(15,6,IF($L$4:$L$5000&lt;&gt;"",ROW($L$4:$L$5000)-ROW($L$4)+1,NA()),ROWS($O$4:O3578))),"")</f>
        <v/>
      </c>
      <c r="P3578" t="str">
        <f>IF(O3578="","",IF(INDEX(TabPlayer2[Players],MATCH(P3577,TabPlayer2[Players],0)+1)="",$B$4,INDEX(TabPlayer2[Players],MATCH(P3577,TabPlayer2[Players],0)+1)))</f>
        <v/>
      </c>
      <c r="Q3578" t="str">
        <f t="shared" si="270"/>
        <v/>
      </c>
      <c r="R3578" t="str">
        <f>IF(TabResults[[#This Row],[Games-Periods-Players]]="","",1)</f>
        <v/>
      </c>
    </row>
    <row r="3579" spans="11:18" hidden="1" x14ac:dyDescent="0.25">
      <c r="K3579" t="str">
        <f>IF(ROW()-ROW($K$4)+1&gt;COUNTA($J$4:$J$5000)*COUNTA(TabPP[Players playing]),"",INDEX($J$4:$J$5000,INT((ROW()-ROW($K$4))/COUNTA(TabPP[Players playing])+1))&amp;"-"&amp;INDEX(TabPP[Players playing],MOD(ROW()-ROW($K$4),COUNTA(TabPP[Players playing]))+1))</f>
        <v>--</v>
      </c>
      <c r="L3579" t="str">
        <f t="shared" si="271"/>
        <v/>
      </c>
      <c r="M3579" t="str">
        <f t="shared" si="272"/>
        <v/>
      </c>
      <c r="N3579" t="str">
        <f t="shared" si="273"/>
        <v/>
      </c>
      <c r="O3579" t="str">
        <f t="array" ref="O3579">IFERROR(INDEX($L$4:$L$5000,_xlfn.AGGREGATE(15,6,IF($L$4:$L$5000&lt;&gt;"",ROW($L$4:$L$5000)-ROW($L$4)+1,NA()),ROWS($O$4:O3579))),"")</f>
        <v/>
      </c>
      <c r="P3579" t="str">
        <f>IF(O3579="","",IF(INDEX(TabPlayer2[Players],MATCH(P3578,TabPlayer2[Players],0)+1)="",$B$4,INDEX(TabPlayer2[Players],MATCH(P3578,TabPlayer2[Players],0)+1)))</f>
        <v/>
      </c>
      <c r="Q3579" t="str">
        <f t="shared" si="270"/>
        <v/>
      </c>
      <c r="R3579" t="str">
        <f>IF(TabResults[[#This Row],[Games-Periods-Players]]="","",1)</f>
        <v/>
      </c>
    </row>
    <row r="3580" spans="11:18" hidden="1" x14ac:dyDescent="0.25">
      <c r="K3580" t="str">
        <f>IF(ROW()-ROW($K$4)+1&gt;COUNTA($J$4:$J$5000)*COUNTA(TabPP[Players playing]),"",INDEX($J$4:$J$5000,INT((ROW()-ROW($K$4))/COUNTA(TabPP[Players playing])+1))&amp;"-"&amp;INDEX(TabPP[Players playing],MOD(ROW()-ROW($K$4),COUNTA(TabPP[Players playing]))+1))</f>
        <v>--</v>
      </c>
      <c r="L3580" t="str">
        <f t="shared" si="271"/>
        <v/>
      </c>
      <c r="M3580" t="str">
        <f t="shared" si="272"/>
        <v/>
      </c>
      <c r="N3580" t="str">
        <f t="shared" si="273"/>
        <v/>
      </c>
      <c r="O3580" t="str">
        <f t="array" ref="O3580">IFERROR(INDEX($L$4:$L$5000,_xlfn.AGGREGATE(15,6,IF($L$4:$L$5000&lt;&gt;"",ROW($L$4:$L$5000)-ROW($L$4)+1,NA()),ROWS($O$4:O3580))),"")</f>
        <v/>
      </c>
      <c r="P3580" t="str">
        <f>IF(O3580="","",IF(INDEX(TabPlayer2[Players],MATCH(P3579,TabPlayer2[Players],0)+1)="",$B$4,INDEX(TabPlayer2[Players],MATCH(P3579,TabPlayer2[Players],0)+1)))</f>
        <v/>
      </c>
      <c r="Q3580" t="str">
        <f t="shared" si="270"/>
        <v/>
      </c>
      <c r="R3580" t="str">
        <f>IF(TabResults[[#This Row],[Games-Periods-Players]]="","",1)</f>
        <v/>
      </c>
    </row>
    <row r="3581" spans="11:18" hidden="1" x14ac:dyDescent="0.25">
      <c r="K3581" t="str">
        <f>IF(ROW()-ROW($K$4)+1&gt;COUNTA($J$4:$J$5000)*COUNTA(TabPP[Players playing]),"",INDEX($J$4:$J$5000,INT((ROW()-ROW($K$4))/COUNTA(TabPP[Players playing])+1))&amp;"-"&amp;INDEX(TabPP[Players playing],MOD(ROW()-ROW($K$4),COUNTA(TabPP[Players playing]))+1))</f>
        <v>--</v>
      </c>
      <c r="L3581" t="str">
        <f t="shared" si="271"/>
        <v/>
      </c>
      <c r="M3581" t="str">
        <f t="shared" si="272"/>
        <v/>
      </c>
      <c r="N3581" t="str">
        <f t="shared" si="273"/>
        <v/>
      </c>
      <c r="O3581" t="str">
        <f t="array" ref="O3581">IFERROR(INDEX($L$4:$L$5000,_xlfn.AGGREGATE(15,6,IF($L$4:$L$5000&lt;&gt;"",ROW($L$4:$L$5000)-ROW($L$4)+1,NA()),ROWS($O$4:O3581))),"")</f>
        <v/>
      </c>
      <c r="P3581" t="str">
        <f>IF(O3581="","",IF(INDEX(TabPlayer2[Players],MATCH(P3580,TabPlayer2[Players],0)+1)="",$B$4,INDEX(TabPlayer2[Players],MATCH(P3580,TabPlayer2[Players],0)+1)))</f>
        <v/>
      </c>
      <c r="Q3581" t="str">
        <f t="shared" si="270"/>
        <v/>
      </c>
      <c r="R3581" t="str">
        <f>IF(TabResults[[#This Row],[Games-Periods-Players]]="","",1)</f>
        <v/>
      </c>
    </row>
    <row r="3582" spans="11:18" hidden="1" x14ac:dyDescent="0.25">
      <c r="K3582" t="str">
        <f>IF(ROW()-ROW($K$4)+1&gt;COUNTA($J$4:$J$5000)*COUNTA(TabPP[Players playing]),"",INDEX($J$4:$J$5000,INT((ROW()-ROW($K$4))/COUNTA(TabPP[Players playing])+1))&amp;"-"&amp;INDEX(TabPP[Players playing],MOD(ROW()-ROW($K$4),COUNTA(TabPP[Players playing]))+1))</f>
        <v>--</v>
      </c>
      <c r="L3582" t="str">
        <f t="shared" si="271"/>
        <v/>
      </c>
      <c r="M3582" t="str">
        <f t="shared" si="272"/>
        <v/>
      </c>
      <c r="N3582" t="str">
        <f t="shared" si="273"/>
        <v/>
      </c>
      <c r="O3582" t="str">
        <f t="array" ref="O3582">IFERROR(INDEX($L$4:$L$5000,_xlfn.AGGREGATE(15,6,IF($L$4:$L$5000&lt;&gt;"",ROW($L$4:$L$5000)-ROW($L$4)+1,NA()),ROWS($O$4:O3582))),"")</f>
        <v/>
      </c>
      <c r="P3582" t="str">
        <f>IF(O3582="","",IF(INDEX(TabPlayer2[Players],MATCH(P3581,TabPlayer2[Players],0)+1)="",$B$4,INDEX(TabPlayer2[Players],MATCH(P3581,TabPlayer2[Players],0)+1)))</f>
        <v/>
      </c>
      <c r="Q3582" t="str">
        <f t="shared" si="270"/>
        <v/>
      </c>
      <c r="R3582" t="str">
        <f>IF(TabResults[[#This Row],[Games-Periods-Players]]="","",1)</f>
        <v/>
      </c>
    </row>
    <row r="3583" spans="11:18" hidden="1" x14ac:dyDescent="0.25">
      <c r="K3583" t="str">
        <f>IF(ROW()-ROW($K$4)+1&gt;COUNTA($J$4:$J$5000)*COUNTA(TabPP[Players playing]),"",INDEX($J$4:$J$5000,INT((ROW()-ROW($K$4))/COUNTA(TabPP[Players playing])+1))&amp;"-"&amp;INDEX(TabPP[Players playing],MOD(ROW()-ROW($K$4),COUNTA(TabPP[Players playing]))+1))</f>
        <v>--</v>
      </c>
      <c r="L3583" t="str">
        <f t="shared" si="271"/>
        <v/>
      </c>
      <c r="M3583" t="str">
        <f t="shared" si="272"/>
        <v/>
      </c>
      <c r="N3583" t="str">
        <f t="shared" si="273"/>
        <v/>
      </c>
      <c r="O3583" t="str">
        <f t="array" ref="O3583">IFERROR(INDEX($L$4:$L$5000,_xlfn.AGGREGATE(15,6,IF($L$4:$L$5000&lt;&gt;"",ROW($L$4:$L$5000)-ROW($L$4)+1,NA()),ROWS($O$4:O3583))),"")</f>
        <v/>
      </c>
      <c r="P3583" t="str">
        <f>IF(O3583="","",IF(INDEX(TabPlayer2[Players],MATCH(P3582,TabPlayer2[Players],0)+1)="",$B$4,INDEX(TabPlayer2[Players],MATCH(P3582,TabPlayer2[Players],0)+1)))</f>
        <v/>
      </c>
      <c r="Q3583" t="str">
        <f t="shared" si="270"/>
        <v/>
      </c>
      <c r="R3583" t="str">
        <f>IF(TabResults[[#This Row],[Games-Periods-Players]]="","",1)</f>
        <v/>
      </c>
    </row>
    <row r="3584" spans="11:18" hidden="1" x14ac:dyDescent="0.25">
      <c r="K3584" t="str">
        <f>IF(ROW()-ROW($K$4)+1&gt;COUNTA($J$4:$J$5000)*COUNTA(TabPP[Players playing]),"",INDEX($J$4:$J$5000,INT((ROW()-ROW($K$4))/COUNTA(TabPP[Players playing])+1))&amp;"-"&amp;INDEX(TabPP[Players playing],MOD(ROW()-ROW($K$4),COUNTA(TabPP[Players playing]))+1))</f>
        <v>--PP1</v>
      </c>
      <c r="L3584" t="str">
        <f t="shared" si="271"/>
        <v/>
      </c>
      <c r="M3584" t="str">
        <f t="shared" si="272"/>
        <v/>
      </c>
      <c r="N3584" t="str">
        <f t="shared" si="273"/>
        <v/>
      </c>
      <c r="O3584" t="str">
        <f t="array" ref="O3584">IFERROR(INDEX($L$4:$L$5000,_xlfn.AGGREGATE(15,6,IF($L$4:$L$5000&lt;&gt;"",ROW($L$4:$L$5000)-ROW($L$4)+1,NA()),ROWS($O$4:O3584))),"")</f>
        <v/>
      </c>
      <c r="P3584" t="str">
        <f>IF(O3584="","",IF(INDEX(TabPlayer2[Players],MATCH(P3583,TabPlayer2[Players],0)+1)="",$B$4,INDEX(TabPlayer2[Players],MATCH(P3583,TabPlayer2[Players],0)+1)))</f>
        <v/>
      </c>
      <c r="Q3584" t="str">
        <f t="shared" si="270"/>
        <v/>
      </c>
      <c r="R3584" t="str">
        <f>IF(TabResults[[#This Row],[Games-Periods-Players]]="","",1)</f>
        <v/>
      </c>
    </row>
    <row r="3585" spans="11:18" hidden="1" x14ac:dyDescent="0.25">
      <c r="K3585" t="str">
        <f>IF(ROW()-ROW($K$4)+1&gt;COUNTA($J$4:$J$5000)*COUNTA(TabPP[Players playing]),"",INDEX($J$4:$J$5000,INT((ROW()-ROW($K$4))/COUNTA(TabPP[Players playing])+1))&amp;"-"&amp;INDEX(TabPP[Players playing],MOD(ROW()-ROW($K$4),COUNTA(TabPP[Players playing]))+1))</f>
        <v>--PP2</v>
      </c>
      <c r="L3585" t="str">
        <f t="shared" si="271"/>
        <v/>
      </c>
      <c r="M3585" t="str">
        <f t="shared" si="272"/>
        <v/>
      </c>
      <c r="N3585" t="str">
        <f t="shared" si="273"/>
        <v/>
      </c>
      <c r="O3585" t="str">
        <f t="array" ref="O3585">IFERROR(INDEX($L$4:$L$5000,_xlfn.AGGREGATE(15,6,IF($L$4:$L$5000&lt;&gt;"",ROW($L$4:$L$5000)-ROW($L$4)+1,NA()),ROWS($O$4:O3585))),"")</f>
        <v/>
      </c>
      <c r="P3585" t="str">
        <f>IF(O3585="","",IF(INDEX(TabPlayer2[Players],MATCH(P3584,TabPlayer2[Players],0)+1)="",$B$4,INDEX(TabPlayer2[Players],MATCH(P3584,TabPlayer2[Players],0)+1)))</f>
        <v/>
      </c>
      <c r="Q3585" t="str">
        <f t="shared" si="270"/>
        <v/>
      </c>
      <c r="R3585" t="str">
        <f>IF(TabResults[[#This Row],[Games-Periods-Players]]="","",1)</f>
        <v/>
      </c>
    </row>
    <row r="3586" spans="11:18" hidden="1" x14ac:dyDescent="0.25">
      <c r="K3586" t="str">
        <f>IF(ROW()-ROW($K$4)+1&gt;COUNTA($J$4:$J$5000)*COUNTA(TabPP[Players playing]),"",INDEX($J$4:$J$5000,INT((ROW()-ROW($K$4))/COUNTA(TabPP[Players playing])+1))&amp;"-"&amp;INDEX(TabPP[Players playing],MOD(ROW()-ROW($K$4),COUNTA(TabPP[Players playing]))+1))</f>
        <v>--PP3</v>
      </c>
      <c r="L3586" t="str">
        <f t="shared" si="271"/>
        <v/>
      </c>
      <c r="M3586" t="str">
        <f t="shared" si="272"/>
        <v/>
      </c>
      <c r="N3586" t="str">
        <f t="shared" si="273"/>
        <v/>
      </c>
      <c r="O3586" t="str">
        <f t="array" ref="O3586">IFERROR(INDEX($L$4:$L$5000,_xlfn.AGGREGATE(15,6,IF($L$4:$L$5000&lt;&gt;"",ROW($L$4:$L$5000)-ROW($L$4)+1,NA()),ROWS($O$4:O3586))),"")</f>
        <v/>
      </c>
      <c r="P3586" t="str">
        <f>IF(O3586="","",IF(INDEX(TabPlayer2[Players],MATCH(P3585,TabPlayer2[Players],0)+1)="",$B$4,INDEX(TabPlayer2[Players],MATCH(P3585,TabPlayer2[Players],0)+1)))</f>
        <v/>
      </c>
      <c r="Q3586" t="str">
        <f t="shared" si="270"/>
        <v/>
      </c>
      <c r="R3586" t="str">
        <f>IF(TabResults[[#This Row],[Games-Periods-Players]]="","",1)</f>
        <v/>
      </c>
    </row>
    <row r="3587" spans="11:18" hidden="1" x14ac:dyDescent="0.25">
      <c r="K3587" t="str">
        <f>IF(ROW()-ROW($K$4)+1&gt;COUNTA($J$4:$J$5000)*COUNTA(TabPP[Players playing]),"",INDEX($J$4:$J$5000,INT((ROW()-ROW($K$4))/COUNTA(TabPP[Players playing])+1))&amp;"-"&amp;INDEX(TabPP[Players playing],MOD(ROW()-ROW($K$4),COUNTA(TabPP[Players playing]))+1))</f>
        <v>--PP4</v>
      </c>
      <c r="L3587" t="str">
        <f t="shared" si="271"/>
        <v/>
      </c>
      <c r="M3587" t="str">
        <f t="shared" si="272"/>
        <v/>
      </c>
      <c r="N3587" t="str">
        <f t="shared" si="273"/>
        <v/>
      </c>
      <c r="O3587" t="str">
        <f t="array" ref="O3587">IFERROR(INDEX($L$4:$L$5000,_xlfn.AGGREGATE(15,6,IF($L$4:$L$5000&lt;&gt;"",ROW($L$4:$L$5000)-ROW($L$4)+1,NA()),ROWS($O$4:O3587))),"")</f>
        <v/>
      </c>
      <c r="P3587" t="str">
        <f>IF(O3587="","",IF(INDEX(TabPlayer2[Players],MATCH(P3586,TabPlayer2[Players],0)+1)="",$B$4,INDEX(TabPlayer2[Players],MATCH(P3586,TabPlayer2[Players],0)+1)))</f>
        <v/>
      </c>
      <c r="Q3587" t="str">
        <f t="shared" si="270"/>
        <v/>
      </c>
      <c r="R3587" t="str">
        <f>IF(TabResults[[#This Row],[Games-Periods-Players]]="","",1)</f>
        <v/>
      </c>
    </row>
    <row r="3588" spans="11:18" hidden="1" x14ac:dyDescent="0.25">
      <c r="K3588" t="str">
        <f>IF(ROW()-ROW($K$4)+1&gt;COUNTA($J$4:$J$5000)*COUNTA(TabPP[Players playing]),"",INDEX($J$4:$J$5000,INT((ROW()-ROW($K$4))/COUNTA(TabPP[Players playing])+1))&amp;"-"&amp;INDEX(TabPP[Players playing],MOD(ROW()-ROW($K$4),COUNTA(TabPP[Players playing]))+1))</f>
        <v>--PP5</v>
      </c>
      <c r="L3588" t="str">
        <f t="shared" si="271"/>
        <v/>
      </c>
      <c r="M3588" t="str">
        <f t="shared" si="272"/>
        <v/>
      </c>
      <c r="N3588" t="str">
        <f t="shared" si="273"/>
        <v/>
      </c>
      <c r="O3588" t="str">
        <f t="array" ref="O3588">IFERROR(INDEX($L$4:$L$5000,_xlfn.AGGREGATE(15,6,IF($L$4:$L$5000&lt;&gt;"",ROW($L$4:$L$5000)-ROW($L$4)+1,NA()),ROWS($O$4:O3588))),"")</f>
        <v/>
      </c>
      <c r="P3588" t="str">
        <f>IF(O3588="","",IF(INDEX(TabPlayer2[Players],MATCH(P3587,TabPlayer2[Players],0)+1)="",$B$4,INDEX(TabPlayer2[Players],MATCH(P3587,TabPlayer2[Players],0)+1)))</f>
        <v/>
      </c>
      <c r="Q3588" t="str">
        <f t="shared" ref="Q3588:Q3651" si="274">IF(O3588="","",M3588&amp;"-"&amp;N3588&amp;"-"&amp;P3588)</f>
        <v/>
      </c>
      <c r="R3588" t="str">
        <f>IF(TabResults[[#This Row],[Games-Periods-Players]]="","",1)</f>
        <v/>
      </c>
    </row>
    <row r="3589" spans="11:18" hidden="1" x14ac:dyDescent="0.25">
      <c r="K3589" t="str">
        <f>IF(ROW()-ROW($K$4)+1&gt;COUNTA($J$4:$J$5000)*COUNTA(TabPP[Players playing]),"",INDEX($J$4:$J$5000,INT((ROW()-ROW($K$4))/COUNTA(TabPP[Players playing])+1))&amp;"-"&amp;INDEX(TabPP[Players playing],MOD(ROW()-ROW($K$4),COUNTA(TabPP[Players playing]))+1))</f>
        <v>--</v>
      </c>
      <c r="L3589" t="str">
        <f t="shared" ref="L3589:L3652" si="275">IF(LEN(K3589)&gt;=9,K3589,"")</f>
        <v/>
      </c>
      <c r="M3589" t="str">
        <f t="shared" ref="M3589:M3652" si="276">TRIM(LEFT(SUBSTITUTE(O3589,"-",REPT(" ",LEN(O3589))),LEN(O3589)))</f>
        <v/>
      </c>
      <c r="N3589" t="str">
        <f t="shared" ref="N3589:N3652" si="277">TRIM(MID(SUBSTITUTE(O3589,"-",REPT(" ",LEN(O3589))),(2-1)*LEN(O3589)+1,LEN(O3589)))</f>
        <v/>
      </c>
      <c r="O3589" t="str">
        <f t="array" ref="O3589">IFERROR(INDEX($L$4:$L$5000,_xlfn.AGGREGATE(15,6,IF($L$4:$L$5000&lt;&gt;"",ROW($L$4:$L$5000)-ROW($L$4)+1,NA()),ROWS($O$4:O3589))),"")</f>
        <v/>
      </c>
      <c r="P3589" t="str">
        <f>IF(O3589="","",IF(INDEX(TabPlayer2[Players],MATCH(P3588,TabPlayer2[Players],0)+1)="",$B$4,INDEX(TabPlayer2[Players],MATCH(P3588,TabPlayer2[Players],0)+1)))</f>
        <v/>
      </c>
      <c r="Q3589" t="str">
        <f t="shared" si="274"/>
        <v/>
      </c>
      <c r="R3589" t="str">
        <f>IF(TabResults[[#This Row],[Games-Periods-Players]]="","",1)</f>
        <v/>
      </c>
    </row>
    <row r="3590" spans="11:18" hidden="1" x14ac:dyDescent="0.25">
      <c r="K3590" t="str">
        <f>IF(ROW()-ROW($K$4)+1&gt;COUNTA($J$4:$J$5000)*COUNTA(TabPP[Players playing]),"",INDEX($J$4:$J$5000,INT((ROW()-ROW($K$4))/COUNTA(TabPP[Players playing])+1))&amp;"-"&amp;INDEX(TabPP[Players playing],MOD(ROW()-ROW($K$4),COUNTA(TabPP[Players playing]))+1))</f>
        <v>--</v>
      </c>
      <c r="L3590" t="str">
        <f t="shared" si="275"/>
        <v/>
      </c>
      <c r="M3590" t="str">
        <f t="shared" si="276"/>
        <v/>
      </c>
      <c r="N3590" t="str">
        <f t="shared" si="277"/>
        <v/>
      </c>
      <c r="O3590" t="str">
        <f t="array" ref="O3590">IFERROR(INDEX($L$4:$L$5000,_xlfn.AGGREGATE(15,6,IF($L$4:$L$5000&lt;&gt;"",ROW($L$4:$L$5000)-ROW($L$4)+1,NA()),ROWS($O$4:O3590))),"")</f>
        <v/>
      </c>
      <c r="P3590" t="str">
        <f>IF(O3590="","",IF(INDEX(TabPlayer2[Players],MATCH(P3589,TabPlayer2[Players],0)+1)="",$B$4,INDEX(TabPlayer2[Players],MATCH(P3589,TabPlayer2[Players],0)+1)))</f>
        <v/>
      </c>
      <c r="Q3590" t="str">
        <f t="shared" si="274"/>
        <v/>
      </c>
      <c r="R3590" t="str">
        <f>IF(TabResults[[#This Row],[Games-Periods-Players]]="","",1)</f>
        <v/>
      </c>
    </row>
    <row r="3591" spans="11:18" hidden="1" x14ac:dyDescent="0.25">
      <c r="K3591" t="str">
        <f>IF(ROW()-ROW($K$4)+1&gt;COUNTA($J$4:$J$5000)*COUNTA(TabPP[Players playing]),"",INDEX($J$4:$J$5000,INT((ROW()-ROW($K$4))/COUNTA(TabPP[Players playing])+1))&amp;"-"&amp;INDEX(TabPP[Players playing],MOD(ROW()-ROW($K$4),COUNTA(TabPP[Players playing]))+1))</f>
        <v>--</v>
      </c>
      <c r="L3591" t="str">
        <f t="shared" si="275"/>
        <v/>
      </c>
      <c r="M3591" t="str">
        <f t="shared" si="276"/>
        <v/>
      </c>
      <c r="N3591" t="str">
        <f t="shared" si="277"/>
        <v/>
      </c>
      <c r="O3591" t="str">
        <f t="array" ref="O3591">IFERROR(INDEX($L$4:$L$5000,_xlfn.AGGREGATE(15,6,IF($L$4:$L$5000&lt;&gt;"",ROW($L$4:$L$5000)-ROW($L$4)+1,NA()),ROWS($O$4:O3591))),"")</f>
        <v/>
      </c>
      <c r="P3591" t="str">
        <f>IF(O3591="","",IF(INDEX(TabPlayer2[Players],MATCH(P3590,TabPlayer2[Players],0)+1)="",$B$4,INDEX(TabPlayer2[Players],MATCH(P3590,TabPlayer2[Players],0)+1)))</f>
        <v/>
      </c>
      <c r="Q3591" t="str">
        <f t="shared" si="274"/>
        <v/>
      </c>
      <c r="R3591" t="str">
        <f>IF(TabResults[[#This Row],[Games-Periods-Players]]="","",1)</f>
        <v/>
      </c>
    </row>
    <row r="3592" spans="11:18" hidden="1" x14ac:dyDescent="0.25">
      <c r="K3592" t="str">
        <f>IF(ROW()-ROW($K$4)+1&gt;COUNTA($J$4:$J$5000)*COUNTA(TabPP[Players playing]),"",INDEX($J$4:$J$5000,INT((ROW()-ROW($K$4))/COUNTA(TabPP[Players playing])+1))&amp;"-"&amp;INDEX(TabPP[Players playing],MOD(ROW()-ROW($K$4),COUNTA(TabPP[Players playing]))+1))</f>
        <v>--</v>
      </c>
      <c r="L3592" t="str">
        <f t="shared" si="275"/>
        <v/>
      </c>
      <c r="M3592" t="str">
        <f t="shared" si="276"/>
        <v/>
      </c>
      <c r="N3592" t="str">
        <f t="shared" si="277"/>
        <v/>
      </c>
      <c r="O3592" t="str">
        <f t="array" ref="O3592">IFERROR(INDEX($L$4:$L$5000,_xlfn.AGGREGATE(15,6,IF($L$4:$L$5000&lt;&gt;"",ROW($L$4:$L$5000)-ROW($L$4)+1,NA()),ROWS($O$4:O3592))),"")</f>
        <v/>
      </c>
      <c r="P3592" t="str">
        <f>IF(O3592="","",IF(INDEX(TabPlayer2[Players],MATCH(P3591,TabPlayer2[Players],0)+1)="",$B$4,INDEX(TabPlayer2[Players],MATCH(P3591,TabPlayer2[Players],0)+1)))</f>
        <v/>
      </c>
      <c r="Q3592" t="str">
        <f t="shared" si="274"/>
        <v/>
      </c>
      <c r="R3592" t="str">
        <f>IF(TabResults[[#This Row],[Games-Periods-Players]]="","",1)</f>
        <v/>
      </c>
    </row>
    <row r="3593" spans="11:18" hidden="1" x14ac:dyDescent="0.25">
      <c r="K3593" t="str">
        <f>IF(ROW()-ROW($K$4)+1&gt;COUNTA($J$4:$J$5000)*COUNTA(TabPP[Players playing]),"",INDEX($J$4:$J$5000,INT((ROW()-ROW($K$4))/COUNTA(TabPP[Players playing])+1))&amp;"-"&amp;INDEX(TabPP[Players playing],MOD(ROW()-ROW($K$4),COUNTA(TabPP[Players playing]))+1))</f>
        <v>--</v>
      </c>
      <c r="L3593" t="str">
        <f t="shared" si="275"/>
        <v/>
      </c>
      <c r="M3593" t="str">
        <f t="shared" si="276"/>
        <v/>
      </c>
      <c r="N3593" t="str">
        <f t="shared" si="277"/>
        <v/>
      </c>
      <c r="O3593" t="str">
        <f t="array" ref="O3593">IFERROR(INDEX($L$4:$L$5000,_xlfn.AGGREGATE(15,6,IF($L$4:$L$5000&lt;&gt;"",ROW($L$4:$L$5000)-ROW($L$4)+1,NA()),ROWS($O$4:O3593))),"")</f>
        <v/>
      </c>
      <c r="P3593" t="str">
        <f>IF(O3593="","",IF(INDEX(TabPlayer2[Players],MATCH(P3592,TabPlayer2[Players],0)+1)="",$B$4,INDEX(TabPlayer2[Players],MATCH(P3592,TabPlayer2[Players],0)+1)))</f>
        <v/>
      </c>
      <c r="Q3593" t="str">
        <f t="shared" si="274"/>
        <v/>
      </c>
      <c r="R3593" t="str">
        <f>IF(TabResults[[#This Row],[Games-Periods-Players]]="","",1)</f>
        <v/>
      </c>
    </row>
    <row r="3594" spans="11:18" hidden="1" x14ac:dyDescent="0.25">
      <c r="K3594" t="str">
        <f>IF(ROW()-ROW($K$4)+1&gt;COUNTA($J$4:$J$5000)*COUNTA(TabPP[Players playing]),"",INDEX($J$4:$J$5000,INT((ROW()-ROW($K$4))/COUNTA(TabPP[Players playing])+1))&amp;"-"&amp;INDEX(TabPP[Players playing],MOD(ROW()-ROW($K$4),COUNTA(TabPP[Players playing]))+1))</f>
        <v>--</v>
      </c>
      <c r="L3594" t="str">
        <f t="shared" si="275"/>
        <v/>
      </c>
      <c r="M3594" t="str">
        <f t="shared" si="276"/>
        <v/>
      </c>
      <c r="N3594" t="str">
        <f t="shared" si="277"/>
        <v/>
      </c>
      <c r="O3594" t="str">
        <f t="array" ref="O3594">IFERROR(INDEX($L$4:$L$5000,_xlfn.AGGREGATE(15,6,IF($L$4:$L$5000&lt;&gt;"",ROW($L$4:$L$5000)-ROW($L$4)+1,NA()),ROWS($O$4:O3594))),"")</f>
        <v/>
      </c>
      <c r="P3594" t="str">
        <f>IF(O3594="","",IF(INDEX(TabPlayer2[Players],MATCH(P3593,TabPlayer2[Players],0)+1)="",$B$4,INDEX(TabPlayer2[Players],MATCH(P3593,TabPlayer2[Players],0)+1)))</f>
        <v/>
      </c>
      <c r="Q3594" t="str">
        <f t="shared" si="274"/>
        <v/>
      </c>
      <c r="R3594" t="str">
        <f>IF(TabResults[[#This Row],[Games-Periods-Players]]="","",1)</f>
        <v/>
      </c>
    </row>
    <row r="3595" spans="11:18" hidden="1" x14ac:dyDescent="0.25">
      <c r="K3595" t="str">
        <f>IF(ROW()-ROW($K$4)+1&gt;COUNTA($J$4:$J$5000)*COUNTA(TabPP[Players playing]),"",INDEX($J$4:$J$5000,INT((ROW()-ROW($K$4))/COUNTA(TabPP[Players playing])+1))&amp;"-"&amp;INDEX(TabPP[Players playing],MOD(ROW()-ROW($K$4),COUNTA(TabPP[Players playing]))+1))</f>
        <v>--</v>
      </c>
      <c r="L3595" t="str">
        <f t="shared" si="275"/>
        <v/>
      </c>
      <c r="M3595" t="str">
        <f t="shared" si="276"/>
        <v/>
      </c>
      <c r="N3595" t="str">
        <f t="shared" si="277"/>
        <v/>
      </c>
      <c r="O3595" t="str">
        <f t="array" ref="O3595">IFERROR(INDEX($L$4:$L$5000,_xlfn.AGGREGATE(15,6,IF($L$4:$L$5000&lt;&gt;"",ROW($L$4:$L$5000)-ROW($L$4)+1,NA()),ROWS($O$4:O3595))),"")</f>
        <v/>
      </c>
      <c r="P3595" t="str">
        <f>IF(O3595="","",IF(INDEX(TabPlayer2[Players],MATCH(P3594,TabPlayer2[Players],0)+1)="",$B$4,INDEX(TabPlayer2[Players],MATCH(P3594,TabPlayer2[Players],0)+1)))</f>
        <v/>
      </c>
      <c r="Q3595" t="str">
        <f t="shared" si="274"/>
        <v/>
      </c>
      <c r="R3595" t="str">
        <f>IF(TabResults[[#This Row],[Games-Periods-Players]]="","",1)</f>
        <v/>
      </c>
    </row>
    <row r="3596" spans="11:18" hidden="1" x14ac:dyDescent="0.25">
      <c r="K3596" t="str">
        <f>IF(ROW()-ROW($K$4)+1&gt;COUNTA($J$4:$J$5000)*COUNTA(TabPP[Players playing]),"",INDEX($J$4:$J$5000,INT((ROW()-ROW($K$4))/COUNTA(TabPP[Players playing])+1))&amp;"-"&amp;INDEX(TabPP[Players playing],MOD(ROW()-ROW($K$4),COUNTA(TabPP[Players playing]))+1))</f>
        <v>--</v>
      </c>
      <c r="L3596" t="str">
        <f t="shared" si="275"/>
        <v/>
      </c>
      <c r="M3596" t="str">
        <f t="shared" si="276"/>
        <v/>
      </c>
      <c r="N3596" t="str">
        <f t="shared" si="277"/>
        <v/>
      </c>
      <c r="O3596" t="str">
        <f t="array" ref="O3596">IFERROR(INDEX($L$4:$L$5000,_xlfn.AGGREGATE(15,6,IF($L$4:$L$5000&lt;&gt;"",ROW($L$4:$L$5000)-ROW($L$4)+1,NA()),ROWS($O$4:O3596))),"")</f>
        <v/>
      </c>
      <c r="P3596" t="str">
        <f>IF(O3596="","",IF(INDEX(TabPlayer2[Players],MATCH(P3595,TabPlayer2[Players],0)+1)="",$B$4,INDEX(TabPlayer2[Players],MATCH(P3595,TabPlayer2[Players],0)+1)))</f>
        <v/>
      </c>
      <c r="Q3596" t="str">
        <f t="shared" si="274"/>
        <v/>
      </c>
      <c r="R3596" t="str">
        <f>IF(TabResults[[#This Row],[Games-Periods-Players]]="","",1)</f>
        <v/>
      </c>
    </row>
    <row r="3597" spans="11:18" hidden="1" x14ac:dyDescent="0.25">
      <c r="K3597" t="str">
        <f>IF(ROW()-ROW($K$4)+1&gt;COUNTA($J$4:$J$5000)*COUNTA(TabPP[Players playing]),"",INDEX($J$4:$J$5000,INT((ROW()-ROW($K$4))/COUNTA(TabPP[Players playing])+1))&amp;"-"&amp;INDEX(TabPP[Players playing],MOD(ROW()-ROW($K$4),COUNTA(TabPP[Players playing]))+1))</f>
        <v>--</v>
      </c>
      <c r="L3597" t="str">
        <f t="shared" si="275"/>
        <v/>
      </c>
      <c r="M3597" t="str">
        <f t="shared" si="276"/>
        <v/>
      </c>
      <c r="N3597" t="str">
        <f t="shared" si="277"/>
        <v/>
      </c>
      <c r="O3597" t="str">
        <f t="array" ref="O3597">IFERROR(INDEX($L$4:$L$5000,_xlfn.AGGREGATE(15,6,IF($L$4:$L$5000&lt;&gt;"",ROW($L$4:$L$5000)-ROW($L$4)+1,NA()),ROWS($O$4:O3597))),"")</f>
        <v/>
      </c>
      <c r="P3597" t="str">
        <f>IF(O3597="","",IF(INDEX(TabPlayer2[Players],MATCH(P3596,TabPlayer2[Players],0)+1)="",$B$4,INDEX(TabPlayer2[Players],MATCH(P3596,TabPlayer2[Players],0)+1)))</f>
        <v/>
      </c>
      <c r="Q3597" t="str">
        <f t="shared" si="274"/>
        <v/>
      </c>
      <c r="R3597" t="str">
        <f>IF(TabResults[[#This Row],[Games-Periods-Players]]="","",1)</f>
        <v/>
      </c>
    </row>
    <row r="3598" spans="11:18" hidden="1" x14ac:dyDescent="0.25">
      <c r="K3598" t="str">
        <f>IF(ROW()-ROW($K$4)+1&gt;COUNTA($J$4:$J$5000)*COUNTA(TabPP[Players playing]),"",INDEX($J$4:$J$5000,INT((ROW()-ROW($K$4))/COUNTA(TabPP[Players playing])+1))&amp;"-"&amp;INDEX(TabPP[Players playing],MOD(ROW()-ROW($K$4),COUNTA(TabPP[Players playing]))+1))</f>
        <v>--</v>
      </c>
      <c r="L3598" t="str">
        <f t="shared" si="275"/>
        <v/>
      </c>
      <c r="M3598" t="str">
        <f t="shared" si="276"/>
        <v/>
      </c>
      <c r="N3598" t="str">
        <f t="shared" si="277"/>
        <v/>
      </c>
      <c r="O3598" t="str">
        <f t="array" ref="O3598">IFERROR(INDEX($L$4:$L$5000,_xlfn.AGGREGATE(15,6,IF($L$4:$L$5000&lt;&gt;"",ROW($L$4:$L$5000)-ROW($L$4)+1,NA()),ROWS($O$4:O3598))),"")</f>
        <v/>
      </c>
      <c r="P3598" t="str">
        <f>IF(O3598="","",IF(INDEX(TabPlayer2[Players],MATCH(P3597,TabPlayer2[Players],0)+1)="",$B$4,INDEX(TabPlayer2[Players],MATCH(P3597,TabPlayer2[Players],0)+1)))</f>
        <v/>
      </c>
      <c r="Q3598" t="str">
        <f t="shared" si="274"/>
        <v/>
      </c>
      <c r="R3598" t="str">
        <f>IF(TabResults[[#This Row],[Games-Periods-Players]]="","",1)</f>
        <v/>
      </c>
    </row>
    <row r="3599" spans="11:18" hidden="1" x14ac:dyDescent="0.25">
      <c r="K3599" t="str">
        <f>IF(ROW()-ROW($K$4)+1&gt;COUNTA($J$4:$J$5000)*COUNTA(TabPP[Players playing]),"",INDEX($J$4:$J$5000,INT((ROW()-ROW($K$4))/COUNTA(TabPP[Players playing])+1))&amp;"-"&amp;INDEX(TabPP[Players playing],MOD(ROW()-ROW($K$4),COUNTA(TabPP[Players playing]))+1))</f>
        <v>--</v>
      </c>
      <c r="L3599" t="str">
        <f t="shared" si="275"/>
        <v/>
      </c>
      <c r="M3599" t="str">
        <f t="shared" si="276"/>
        <v/>
      </c>
      <c r="N3599" t="str">
        <f t="shared" si="277"/>
        <v/>
      </c>
      <c r="O3599" t="str">
        <f t="array" ref="O3599">IFERROR(INDEX($L$4:$L$5000,_xlfn.AGGREGATE(15,6,IF($L$4:$L$5000&lt;&gt;"",ROW($L$4:$L$5000)-ROW($L$4)+1,NA()),ROWS($O$4:O3599))),"")</f>
        <v/>
      </c>
      <c r="P3599" t="str">
        <f>IF(O3599="","",IF(INDEX(TabPlayer2[Players],MATCH(P3598,TabPlayer2[Players],0)+1)="",$B$4,INDEX(TabPlayer2[Players],MATCH(P3598,TabPlayer2[Players],0)+1)))</f>
        <v/>
      </c>
      <c r="Q3599" t="str">
        <f t="shared" si="274"/>
        <v/>
      </c>
      <c r="R3599" t="str">
        <f>IF(TabResults[[#This Row],[Games-Periods-Players]]="","",1)</f>
        <v/>
      </c>
    </row>
    <row r="3600" spans="11:18" hidden="1" x14ac:dyDescent="0.25">
      <c r="K3600" t="str">
        <f>IF(ROW()-ROW($K$4)+1&gt;COUNTA($J$4:$J$5000)*COUNTA(TabPP[Players playing]),"",INDEX($J$4:$J$5000,INT((ROW()-ROW($K$4))/COUNTA(TabPP[Players playing])+1))&amp;"-"&amp;INDEX(TabPP[Players playing],MOD(ROW()-ROW($K$4),COUNTA(TabPP[Players playing]))+1))</f>
        <v>--</v>
      </c>
      <c r="L3600" t="str">
        <f t="shared" si="275"/>
        <v/>
      </c>
      <c r="M3600" t="str">
        <f t="shared" si="276"/>
        <v/>
      </c>
      <c r="N3600" t="str">
        <f t="shared" si="277"/>
        <v/>
      </c>
      <c r="O3600" t="str">
        <f t="array" ref="O3600">IFERROR(INDEX($L$4:$L$5000,_xlfn.AGGREGATE(15,6,IF($L$4:$L$5000&lt;&gt;"",ROW($L$4:$L$5000)-ROW($L$4)+1,NA()),ROWS($O$4:O3600))),"")</f>
        <v/>
      </c>
      <c r="P3600" t="str">
        <f>IF(O3600="","",IF(INDEX(TabPlayer2[Players],MATCH(P3599,TabPlayer2[Players],0)+1)="",$B$4,INDEX(TabPlayer2[Players],MATCH(P3599,TabPlayer2[Players],0)+1)))</f>
        <v/>
      </c>
      <c r="Q3600" t="str">
        <f t="shared" si="274"/>
        <v/>
      </c>
      <c r="R3600" t="str">
        <f>IF(TabResults[[#This Row],[Games-Periods-Players]]="","",1)</f>
        <v/>
      </c>
    </row>
    <row r="3601" spans="11:18" hidden="1" x14ac:dyDescent="0.25">
      <c r="K3601" t="str">
        <f>IF(ROW()-ROW($K$4)+1&gt;COUNTA($J$4:$J$5000)*COUNTA(TabPP[Players playing]),"",INDEX($J$4:$J$5000,INT((ROW()-ROW($K$4))/COUNTA(TabPP[Players playing])+1))&amp;"-"&amp;INDEX(TabPP[Players playing],MOD(ROW()-ROW($K$4),COUNTA(TabPP[Players playing]))+1))</f>
        <v>--</v>
      </c>
      <c r="L3601" t="str">
        <f t="shared" si="275"/>
        <v/>
      </c>
      <c r="M3601" t="str">
        <f t="shared" si="276"/>
        <v/>
      </c>
      <c r="N3601" t="str">
        <f t="shared" si="277"/>
        <v/>
      </c>
      <c r="O3601" t="str">
        <f t="array" ref="O3601">IFERROR(INDEX($L$4:$L$5000,_xlfn.AGGREGATE(15,6,IF($L$4:$L$5000&lt;&gt;"",ROW($L$4:$L$5000)-ROW($L$4)+1,NA()),ROWS($O$4:O3601))),"")</f>
        <v/>
      </c>
      <c r="P3601" t="str">
        <f>IF(O3601="","",IF(INDEX(TabPlayer2[Players],MATCH(P3600,TabPlayer2[Players],0)+1)="",$B$4,INDEX(TabPlayer2[Players],MATCH(P3600,TabPlayer2[Players],0)+1)))</f>
        <v/>
      </c>
      <c r="Q3601" t="str">
        <f t="shared" si="274"/>
        <v/>
      </c>
      <c r="R3601" t="str">
        <f>IF(TabResults[[#This Row],[Games-Periods-Players]]="","",1)</f>
        <v/>
      </c>
    </row>
    <row r="3602" spans="11:18" hidden="1" x14ac:dyDescent="0.25">
      <c r="K3602" t="str">
        <f>IF(ROW()-ROW($K$4)+1&gt;COUNTA($J$4:$J$5000)*COUNTA(TabPP[Players playing]),"",INDEX($J$4:$J$5000,INT((ROW()-ROW($K$4))/COUNTA(TabPP[Players playing])+1))&amp;"-"&amp;INDEX(TabPP[Players playing],MOD(ROW()-ROW($K$4),COUNTA(TabPP[Players playing]))+1))</f>
        <v>--</v>
      </c>
      <c r="L3602" t="str">
        <f t="shared" si="275"/>
        <v/>
      </c>
      <c r="M3602" t="str">
        <f t="shared" si="276"/>
        <v/>
      </c>
      <c r="N3602" t="str">
        <f t="shared" si="277"/>
        <v/>
      </c>
      <c r="O3602" t="str">
        <f t="array" ref="O3602">IFERROR(INDEX($L$4:$L$5000,_xlfn.AGGREGATE(15,6,IF($L$4:$L$5000&lt;&gt;"",ROW($L$4:$L$5000)-ROW($L$4)+1,NA()),ROWS($O$4:O3602))),"")</f>
        <v/>
      </c>
      <c r="P3602" t="str">
        <f>IF(O3602="","",IF(INDEX(TabPlayer2[Players],MATCH(P3601,TabPlayer2[Players],0)+1)="",$B$4,INDEX(TabPlayer2[Players],MATCH(P3601,TabPlayer2[Players],0)+1)))</f>
        <v/>
      </c>
      <c r="Q3602" t="str">
        <f t="shared" si="274"/>
        <v/>
      </c>
      <c r="R3602" t="str">
        <f>IF(TabResults[[#This Row],[Games-Periods-Players]]="","",1)</f>
        <v/>
      </c>
    </row>
    <row r="3603" spans="11:18" hidden="1" x14ac:dyDescent="0.25">
      <c r="K3603" t="str">
        <f>IF(ROW()-ROW($K$4)+1&gt;COUNTA($J$4:$J$5000)*COUNTA(TabPP[Players playing]),"",INDEX($J$4:$J$5000,INT((ROW()-ROW($K$4))/COUNTA(TabPP[Players playing])+1))&amp;"-"&amp;INDEX(TabPP[Players playing],MOD(ROW()-ROW($K$4),COUNTA(TabPP[Players playing]))+1))</f>
        <v>--</v>
      </c>
      <c r="L3603" t="str">
        <f t="shared" si="275"/>
        <v/>
      </c>
      <c r="M3603" t="str">
        <f t="shared" si="276"/>
        <v/>
      </c>
      <c r="N3603" t="str">
        <f t="shared" si="277"/>
        <v/>
      </c>
      <c r="O3603" t="str">
        <f t="array" ref="O3603">IFERROR(INDEX($L$4:$L$5000,_xlfn.AGGREGATE(15,6,IF($L$4:$L$5000&lt;&gt;"",ROW($L$4:$L$5000)-ROW($L$4)+1,NA()),ROWS($O$4:O3603))),"")</f>
        <v/>
      </c>
      <c r="P3603" t="str">
        <f>IF(O3603="","",IF(INDEX(TabPlayer2[Players],MATCH(P3602,TabPlayer2[Players],0)+1)="",$B$4,INDEX(TabPlayer2[Players],MATCH(P3602,TabPlayer2[Players],0)+1)))</f>
        <v/>
      </c>
      <c r="Q3603" t="str">
        <f t="shared" si="274"/>
        <v/>
      </c>
      <c r="R3603" t="str">
        <f>IF(TabResults[[#This Row],[Games-Periods-Players]]="","",1)</f>
        <v/>
      </c>
    </row>
    <row r="3604" spans="11:18" hidden="1" x14ac:dyDescent="0.25">
      <c r="K3604" t="str">
        <f>IF(ROW()-ROW($K$4)+1&gt;COUNTA($J$4:$J$5000)*COUNTA(TabPP[Players playing]),"",INDEX($J$4:$J$5000,INT((ROW()-ROW($K$4))/COUNTA(TabPP[Players playing])+1))&amp;"-"&amp;INDEX(TabPP[Players playing],MOD(ROW()-ROW($K$4),COUNTA(TabPP[Players playing]))+1))</f>
        <v>-P1-PP1</v>
      </c>
      <c r="L3604" t="str">
        <f t="shared" si="275"/>
        <v/>
      </c>
      <c r="M3604" t="str">
        <f t="shared" si="276"/>
        <v/>
      </c>
      <c r="N3604" t="str">
        <f t="shared" si="277"/>
        <v/>
      </c>
      <c r="O3604" t="str">
        <f t="array" ref="O3604">IFERROR(INDEX($L$4:$L$5000,_xlfn.AGGREGATE(15,6,IF($L$4:$L$5000&lt;&gt;"",ROW($L$4:$L$5000)-ROW($L$4)+1,NA()),ROWS($O$4:O3604))),"")</f>
        <v/>
      </c>
      <c r="P3604" t="str">
        <f>IF(O3604="","",IF(INDEX(TabPlayer2[Players],MATCH(P3603,TabPlayer2[Players],0)+1)="",$B$4,INDEX(TabPlayer2[Players],MATCH(P3603,TabPlayer2[Players],0)+1)))</f>
        <v/>
      </c>
      <c r="Q3604" t="str">
        <f t="shared" si="274"/>
        <v/>
      </c>
      <c r="R3604" t="str">
        <f>IF(TabResults[[#This Row],[Games-Periods-Players]]="","",1)</f>
        <v/>
      </c>
    </row>
    <row r="3605" spans="11:18" hidden="1" x14ac:dyDescent="0.25">
      <c r="K3605" t="str">
        <f>IF(ROW()-ROW($K$4)+1&gt;COUNTA($J$4:$J$5000)*COUNTA(TabPP[Players playing]),"",INDEX($J$4:$J$5000,INT((ROW()-ROW($K$4))/COUNTA(TabPP[Players playing])+1))&amp;"-"&amp;INDEX(TabPP[Players playing],MOD(ROW()-ROW($K$4),COUNTA(TabPP[Players playing]))+1))</f>
        <v>-P1-PP2</v>
      </c>
      <c r="L3605" t="str">
        <f t="shared" si="275"/>
        <v/>
      </c>
      <c r="M3605" t="str">
        <f t="shared" si="276"/>
        <v/>
      </c>
      <c r="N3605" t="str">
        <f t="shared" si="277"/>
        <v/>
      </c>
      <c r="O3605" t="str">
        <f t="array" ref="O3605">IFERROR(INDEX($L$4:$L$5000,_xlfn.AGGREGATE(15,6,IF($L$4:$L$5000&lt;&gt;"",ROW($L$4:$L$5000)-ROW($L$4)+1,NA()),ROWS($O$4:O3605))),"")</f>
        <v/>
      </c>
      <c r="P3605" t="str">
        <f>IF(O3605="","",IF(INDEX(TabPlayer2[Players],MATCH(P3604,TabPlayer2[Players],0)+1)="",$B$4,INDEX(TabPlayer2[Players],MATCH(P3604,TabPlayer2[Players],0)+1)))</f>
        <v/>
      </c>
      <c r="Q3605" t="str">
        <f t="shared" si="274"/>
        <v/>
      </c>
      <c r="R3605" t="str">
        <f>IF(TabResults[[#This Row],[Games-Periods-Players]]="","",1)</f>
        <v/>
      </c>
    </row>
    <row r="3606" spans="11:18" hidden="1" x14ac:dyDescent="0.25">
      <c r="K3606" t="str">
        <f>IF(ROW()-ROW($K$4)+1&gt;COUNTA($J$4:$J$5000)*COUNTA(TabPP[Players playing]),"",INDEX($J$4:$J$5000,INT((ROW()-ROW($K$4))/COUNTA(TabPP[Players playing])+1))&amp;"-"&amp;INDEX(TabPP[Players playing],MOD(ROW()-ROW($K$4),COUNTA(TabPP[Players playing]))+1))</f>
        <v>-P1-PP3</v>
      </c>
      <c r="L3606" t="str">
        <f t="shared" si="275"/>
        <v/>
      </c>
      <c r="M3606" t="str">
        <f t="shared" si="276"/>
        <v/>
      </c>
      <c r="N3606" t="str">
        <f t="shared" si="277"/>
        <v/>
      </c>
      <c r="O3606" t="str">
        <f t="array" ref="O3606">IFERROR(INDEX($L$4:$L$5000,_xlfn.AGGREGATE(15,6,IF($L$4:$L$5000&lt;&gt;"",ROW($L$4:$L$5000)-ROW($L$4)+1,NA()),ROWS($O$4:O3606))),"")</f>
        <v/>
      </c>
      <c r="P3606" t="str">
        <f>IF(O3606="","",IF(INDEX(TabPlayer2[Players],MATCH(P3605,TabPlayer2[Players],0)+1)="",$B$4,INDEX(TabPlayer2[Players],MATCH(P3605,TabPlayer2[Players],0)+1)))</f>
        <v/>
      </c>
      <c r="Q3606" t="str">
        <f t="shared" si="274"/>
        <v/>
      </c>
      <c r="R3606" t="str">
        <f>IF(TabResults[[#This Row],[Games-Periods-Players]]="","",1)</f>
        <v/>
      </c>
    </row>
    <row r="3607" spans="11:18" hidden="1" x14ac:dyDescent="0.25">
      <c r="K3607" t="str">
        <f>IF(ROW()-ROW($K$4)+1&gt;COUNTA($J$4:$J$5000)*COUNTA(TabPP[Players playing]),"",INDEX($J$4:$J$5000,INT((ROW()-ROW($K$4))/COUNTA(TabPP[Players playing])+1))&amp;"-"&amp;INDEX(TabPP[Players playing],MOD(ROW()-ROW($K$4),COUNTA(TabPP[Players playing]))+1))</f>
        <v>-P1-PP4</v>
      </c>
      <c r="L3607" t="str">
        <f t="shared" si="275"/>
        <v/>
      </c>
      <c r="M3607" t="str">
        <f t="shared" si="276"/>
        <v/>
      </c>
      <c r="N3607" t="str">
        <f t="shared" si="277"/>
        <v/>
      </c>
      <c r="O3607" t="str">
        <f t="array" ref="O3607">IFERROR(INDEX($L$4:$L$5000,_xlfn.AGGREGATE(15,6,IF($L$4:$L$5000&lt;&gt;"",ROW($L$4:$L$5000)-ROW($L$4)+1,NA()),ROWS($O$4:O3607))),"")</f>
        <v/>
      </c>
      <c r="P3607" t="str">
        <f>IF(O3607="","",IF(INDEX(TabPlayer2[Players],MATCH(P3606,TabPlayer2[Players],0)+1)="",$B$4,INDEX(TabPlayer2[Players],MATCH(P3606,TabPlayer2[Players],0)+1)))</f>
        <v/>
      </c>
      <c r="Q3607" t="str">
        <f t="shared" si="274"/>
        <v/>
      </c>
      <c r="R3607" t="str">
        <f>IF(TabResults[[#This Row],[Games-Periods-Players]]="","",1)</f>
        <v/>
      </c>
    </row>
    <row r="3608" spans="11:18" hidden="1" x14ac:dyDescent="0.25">
      <c r="K3608" t="str">
        <f>IF(ROW()-ROW($K$4)+1&gt;COUNTA($J$4:$J$5000)*COUNTA(TabPP[Players playing]),"",INDEX($J$4:$J$5000,INT((ROW()-ROW($K$4))/COUNTA(TabPP[Players playing])+1))&amp;"-"&amp;INDEX(TabPP[Players playing],MOD(ROW()-ROW($K$4),COUNTA(TabPP[Players playing]))+1))</f>
        <v>-P1-PP5</v>
      </c>
      <c r="L3608" t="str">
        <f t="shared" si="275"/>
        <v/>
      </c>
      <c r="M3608" t="str">
        <f t="shared" si="276"/>
        <v/>
      </c>
      <c r="N3608" t="str">
        <f t="shared" si="277"/>
        <v/>
      </c>
      <c r="O3608" t="str">
        <f t="array" ref="O3608">IFERROR(INDEX($L$4:$L$5000,_xlfn.AGGREGATE(15,6,IF($L$4:$L$5000&lt;&gt;"",ROW($L$4:$L$5000)-ROW($L$4)+1,NA()),ROWS($O$4:O3608))),"")</f>
        <v/>
      </c>
      <c r="P3608" t="str">
        <f>IF(O3608="","",IF(INDEX(TabPlayer2[Players],MATCH(P3607,TabPlayer2[Players],0)+1)="",$B$4,INDEX(TabPlayer2[Players],MATCH(P3607,TabPlayer2[Players],0)+1)))</f>
        <v/>
      </c>
      <c r="Q3608" t="str">
        <f t="shared" si="274"/>
        <v/>
      </c>
      <c r="R3608" t="str">
        <f>IF(TabResults[[#This Row],[Games-Periods-Players]]="","",1)</f>
        <v/>
      </c>
    </row>
    <row r="3609" spans="11:18" hidden="1" x14ac:dyDescent="0.25">
      <c r="K3609" t="str">
        <f>IF(ROW()-ROW($K$4)+1&gt;COUNTA($J$4:$J$5000)*COUNTA(TabPP[Players playing]),"",INDEX($J$4:$J$5000,INT((ROW()-ROW($K$4))/COUNTA(TabPP[Players playing])+1))&amp;"-"&amp;INDEX(TabPP[Players playing],MOD(ROW()-ROW($K$4),COUNTA(TabPP[Players playing]))+1))</f>
        <v>-P1-</v>
      </c>
      <c r="L3609" t="str">
        <f t="shared" si="275"/>
        <v/>
      </c>
      <c r="M3609" t="str">
        <f t="shared" si="276"/>
        <v/>
      </c>
      <c r="N3609" t="str">
        <f t="shared" si="277"/>
        <v/>
      </c>
      <c r="O3609" t="str">
        <f t="array" ref="O3609">IFERROR(INDEX($L$4:$L$5000,_xlfn.AGGREGATE(15,6,IF($L$4:$L$5000&lt;&gt;"",ROW($L$4:$L$5000)-ROW($L$4)+1,NA()),ROWS($O$4:O3609))),"")</f>
        <v/>
      </c>
      <c r="P3609" t="str">
        <f>IF(O3609="","",IF(INDEX(TabPlayer2[Players],MATCH(P3608,TabPlayer2[Players],0)+1)="",$B$4,INDEX(TabPlayer2[Players],MATCH(P3608,TabPlayer2[Players],0)+1)))</f>
        <v/>
      </c>
      <c r="Q3609" t="str">
        <f t="shared" si="274"/>
        <v/>
      </c>
      <c r="R3609" t="str">
        <f>IF(TabResults[[#This Row],[Games-Periods-Players]]="","",1)</f>
        <v/>
      </c>
    </row>
    <row r="3610" spans="11:18" hidden="1" x14ac:dyDescent="0.25">
      <c r="K3610" t="str">
        <f>IF(ROW()-ROW($K$4)+1&gt;COUNTA($J$4:$J$5000)*COUNTA(TabPP[Players playing]),"",INDEX($J$4:$J$5000,INT((ROW()-ROW($K$4))/COUNTA(TabPP[Players playing])+1))&amp;"-"&amp;INDEX(TabPP[Players playing],MOD(ROW()-ROW($K$4),COUNTA(TabPP[Players playing]))+1))</f>
        <v>-P1-</v>
      </c>
      <c r="L3610" t="str">
        <f t="shared" si="275"/>
        <v/>
      </c>
      <c r="M3610" t="str">
        <f t="shared" si="276"/>
        <v/>
      </c>
      <c r="N3610" t="str">
        <f t="shared" si="277"/>
        <v/>
      </c>
      <c r="O3610" t="str">
        <f t="array" ref="O3610">IFERROR(INDEX($L$4:$L$5000,_xlfn.AGGREGATE(15,6,IF($L$4:$L$5000&lt;&gt;"",ROW($L$4:$L$5000)-ROW($L$4)+1,NA()),ROWS($O$4:O3610))),"")</f>
        <v/>
      </c>
      <c r="P3610" t="str">
        <f>IF(O3610="","",IF(INDEX(TabPlayer2[Players],MATCH(P3609,TabPlayer2[Players],0)+1)="",$B$4,INDEX(TabPlayer2[Players],MATCH(P3609,TabPlayer2[Players],0)+1)))</f>
        <v/>
      </c>
      <c r="Q3610" t="str">
        <f t="shared" si="274"/>
        <v/>
      </c>
      <c r="R3610" t="str">
        <f>IF(TabResults[[#This Row],[Games-Periods-Players]]="","",1)</f>
        <v/>
      </c>
    </row>
    <row r="3611" spans="11:18" hidden="1" x14ac:dyDescent="0.25">
      <c r="K3611" t="str">
        <f>IF(ROW()-ROW($K$4)+1&gt;COUNTA($J$4:$J$5000)*COUNTA(TabPP[Players playing]),"",INDEX($J$4:$J$5000,INT((ROW()-ROW($K$4))/COUNTA(TabPP[Players playing])+1))&amp;"-"&amp;INDEX(TabPP[Players playing],MOD(ROW()-ROW($K$4),COUNTA(TabPP[Players playing]))+1))</f>
        <v>-P1-</v>
      </c>
      <c r="L3611" t="str">
        <f t="shared" si="275"/>
        <v/>
      </c>
      <c r="M3611" t="str">
        <f t="shared" si="276"/>
        <v/>
      </c>
      <c r="N3611" t="str">
        <f t="shared" si="277"/>
        <v/>
      </c>
      <c r="O3611" t="str">
        <f t="array" ref="O3611">IFERROR(INDEX($L$4:$L$5000,_xlfn.AGGREGATE(15,6,IF($L$4:$L$5000&lt;&gt;"",ROW($L$4:$L$5000)-ROW($L$4)+1,NA()),ROWS($O$4:O3611))),"")</f>
        <v/>
      </c>
      <c r="P3611" t="str">
        <f>IF(O3611="","",IF(INDEX(TabPlayer2[Players],MATCH(P3610,TabPlayer2[Players],0)+1)="",$B$4,INDEX(TabPlayer2[Players],MATCH(P3610,TabPlayer2[Players],0)+1)))</f>
        <v/>
      </c>
      <c r="Q3611" t="str">
        <f t="shared" si="274"/>
        <v/>
      </c>
      <c r="R3611" t="str">
        <f>IF(TabResults[[#This Row],[Games-Periods-Players]]="","",1)</f>
        <v/>
      </c>
    </row>
    <row r="3612" spans="11:18" hidden="1" x14ac:dyDescent="0.25">
      <c r="K3612" t="str">
        <f>IF(ROW()-ROW($K$4)+1&gt;COUNTA($J$4:$J$5000)*COUNTA(TabPP[Players playing]),"",INDEX($J$4:$J$5000,INT((ROW()-ROW($K$4))/COUNTA(TabPP[Players playing])+1))&amp;"-"&amp;INDEX(TabPP[Players playing],MOD(ROW()-ROW($K$4),COUNTA(TabPP[Players playing]))+1))</f>
        <v>-P1-</v>
      </c>
      <c r="L3612" t="str">
        <f t="shared" si="275"/>
        <v/>
      </c>
      <c r="M3612" t="str">
        <f t="shared" si="276"/>
        <v/>
      </c>
      <c r="N3612" t="str">
        <f t="shared" si="277"/>
        <v/>
      </c>
      <c r="O3612" t="str">
        <f t="array" ref="O3612">IFERROR(INDEX($L$4:$L$5000,_xlfn.AGGREGATE(15,6,IF($L$4:$L$5000&lt;&gt;"",ROW($L$4:$L$5000)-ROW($L$4)+1,NA()),ROWS($O$4:O3612))),"")</f>
        <v/>
      </c>
      <c r="P3612" t="str">
        <f>IF(O3612="","",IF(INDEX(TabPlayer2[Players],MATCH(P3611,TabPlayer2[Players],0)+1)="",$B$4,INDEX(TabPlayer2[Players],MATCH(P3611,TabPlayer2[Players],0)+1)))</f>
        <v/>
      </c>
      <c r="Q3612" t="str">
        <f t="shared" si="274"/>
        <v/>
      </c>
      <c r="R3612" t="str">
        <f>IF(TabResults[[#This Row],[Games-Periods-Players]]="","",1)</f>
        <v/>
      </c>
    </row>
    <row r="3613" spans="11:18" hidden="1" x14ac:dyDescent="0.25">
      <c r="K3613" t="str">
        <f>IF(ROW()-ROW($K$4)+1&gt;COUNTA($J$4:$J$5000)*COUNTA(TabPP[Players playing]),"",INDEX($J$4:$J$5000,INT((ROW()-ROW($K$4))/COUNTA(TabPP[Players playing])+1))&amp;"-"&amp;INDEX(TabPP[Players playing],MOD(ROW()-ROW($K$4),COUNTA(TabPP[Players playing]))+1))</f>
        <v>-P1-</v>
      </c>
      <c r="L3613" t="str">
        <f t="shared" si="275"/>
        <v/>
      </c>
      <c r="M3613" t="str">
        <f t="shared" si="276"/>
        <v/>
      </c>
      <c r="N3613" t="str">
        <f t="shared" si="277"/>
        <v/>
      </c>
      <c r="O3613" t="str">
        <f t="array" ref="O3613">IFERROR(INDEX($L$4:$L$5000,_xlfn.AGGREGATE(15,6,IF($L$4:$L$5000&lt;&gt;"",ROW($L$4:$L$5000)-ROW($L$4)+1,NA()),ROWS($O$4:O3613))),"")</f>
        <v/>
      </c>
      <c r="P3613" t="str">
        <f>IF(O3613="","",IF(INDEX(TabPlayer2[Players],MATCH(P3612,TabPlayer2[Players],0)+1)="",$B$4,INDEX(TabPlayer2[Players],MATCH(P3612,TabPlayer2[Players],0)+1)))</f>
        <v/>
      </c>
      <c r="Q3613" t="str">
        <f t="shared" si="274"/>
        <v/>
      </c>
      <c r="R3613" t="str">
        <f>IF(TabResults[[#This Row],[Games-Periods-Players]]="","",1)</f>
        <v/>
      </c>
    </row>
    <row r="3614" spans="11:18" hidden="1" x14ac:dyDescent="0.25">
      <c r="K3614" t="str">
        <f>IF(ROW()-ROW($K$4)+1&gt;COUNTA($J$4:$J$5000)*COUNTA(TabPP[Players playing]),"",INDEX($J$4:$J$5000,INT((ROW()-ROW($K$4))/COUNTA(TabPP[Players playing])+1))&amp;"-"&amp;INDEX(TabPP[Players playing],MOD(ROW()-ROW($K$4),COUNTA(TabPP[Players playing]))+1))</f>
        <v>-P1-</v>
      </c>
      <c r="L3614" t="str">
        <f t="shared" si="275"/>
        <v/>
      </c>
      <c r="M3614" t="str">
        <f t="shared" si="276"/>
        <v/>
      </c>
      <c r="N3614" t="str">
        <f t="shared" si="277"/>
        <v/>
      </c>
      <c r="O3614" t="str">
        <f t="array" ref="O3614">IFERROR(INDEX($L$4:$L$5000,_xlfn.AGGREGATE(15,6,IF($L$4:$L$5000&lt;&gt;"",ROW($L$4:$L$5000)-ROW($L$4)+1,NA()),ROWS($O$4:O3614))),"")</f>
        <v/>
      </c>
      <c r="P3614" t="str">
        <f>IF(O3614="","",IF(INDEX(TabPlayer2[Players],MATCH(P3613,TabPlayer2[Players],0)+1)="",$B$4,INDEX(TabPlayer2[Players],MATCH(P3613,TabPlayer2[Players],0)+1)))</f>
        <v/>
      </c>
      <c r="Q3614" t="str">
        <f t="shared" si="274"/>
        <v/>
      </c>
      <c r="R3614" t="str">
        <f>IF(TabResults[[#This Row],[Games-Periods-Players]]="","",1)</f>
        <v/>
      </c>
    </row>
    <row r="3615" spans="11:18" hidden="1" x14ac:dyDescent="0.25">
      <c r="K3615" t="str">
        <f>IF(ROW()-ROW($K$4)+1&gt;COUNTA($J$4:$J$5000)*COUNTA(TabPP[Players playing]),"",INDEX($J$4:$J$5000,INT((ROW()-ROW($K$4))/COUNTA(TabPP[Players playing])+1))&amp;"-"&amp;INDEX(TabPP[Players playing],MOD(ROW()-ROW($K$4),COUNTA(TabPP[Players playing]))+1))</f>
        <v>-P1-</v>
      </c>
      <c r="L3615" t="str">
        <f t="shared" si="275"/>
        <v/>
      </c>
      <c r="M3615" t="str">
        <f t="shared" si="276"/>
        <v/>
      </c>
      <c r="N3615" t="str">
        <f t="shared" si="277"/>
        <v/>
      </c>
      <c r="O3615" t="str">
        <f t="array" ref="O3615">IFERROR(INDEX($L$4:$L$5000,_xlfn.AGGREGATE(15,6,IF($L$4:$L$5000&lt;&gt;"",ROW($L$4:$L$5000)-ROW($L$4)+1,NA()),ROWS($O$4:O3615))),"")</f>
        <v/>
      </c>
      <c r="P3615" t="str">
        <f>IF(O3615="","",IF(INDEX(TabPlayer2[Players],MATCH(P3614,TabPlayer2[Players],0)+1)="",$B$4,INDEX(TabPlayer2[Players],MATCH(P3614,TabPlayer2[Players],0)+1)))</f>
        <v/>
      </c>
      <c r="Q3615" t="str">
        <f t="shared" si="274"/>
        <v/>
      </c>
      <c r="R3615" t="str">
        <f>IF(TabResults[[#This Row],[Games-Periods-Players]]="","",1)</f>
        <v/>
      </c>
    </row>
    <row r="3616" spans="11:18" hidden="1" x14ac:dyDescent="0.25">
      <c r="K3616" t="str">
        <f>IF(ROW()-ROW($K$4)+1&gt;COUNTA($J$4:$J$5000)*COUNTA(TabPP[Players playing]),"",INDEX($J$4:$J$5000,INT((ROW()-ROW($K$4))/COUNTA(TabPP[Players playing])+1))&amp;"-"&amp;INDEX(TabPP[Players playing],MOD(ROW()-ROW($K$4),COUNTA(TabPP[Players playing]))+1))</f>
        <v>-P1-</v>
      </c>
      <c r="L3616" t="str">
        <f t="shared" si="275"/>
        <v/>
      </c>
      <c r="M3616" t="str">
        <f t="shared" si="276"/>
        <v/>
      </c>
      <c r="N3616" t="str">
        <f t="shared" si="277"/>
        <v/>
      </c>
      <c r="O3616" t="str">
        <f t="array" ref="O3616">IFERROR(INDEX($L$4:$L$5000,_xlfn.AGGREGATE(15,6,IF($L$4:$L$5000&lt;&gt;"",ROW($L$4:$L$5000)-ROW($L$4)+1,NA()),ROWS($O$4:O3616))),"")</f>
        <v/>
      </c>
      <c r="P3616" t="str">
        <f>IF(O3616="","",IF(INDEX(TabPlayer2[Players],MATCH(P3615,TabPlayer2[Players],0)+1)="",$B$4,INDEX(TabPlayer2[Players],MATCH(P3615,TabPlayer2[Players],0)+1)))</f>
        <v/>
      </c>
      <c r="Q3616" t="str">
        <f t="shared" si="274"/>
        <v/>
      </c>
      <c r="R3616" t="str">
        <f>IF(TabResults[[#This Row],[Games-Periods-Players]]="","",1)</f>
        <v/>
      </c>
    </row>
    <row r="3617" spans="11:18" hidden="1" x14ac:dyDescent="0.25">
      <c r="K3617" t="str">
        <f>IF(ROW()-ROW($K$4)+1&gt;COUNTA($J$4:$J$5000)*COUNTA(TabPP[Players playing]),"",INDEX($J$4:$J$5000,INT((ROW()-ROW($K$4))/COUNTA(TabPP[Players playing])+1))&amp;"-"&amp;INDEX(TabPP[Players playing],MOD(ROW()-ROW($K$4),COUNTA(TabPP[Players playing]))+1))</f>
        <v>-P1-</v>
      </c>
      <c r="L3617" t="str">
        <f t="shared" si="275"/>
        <v/>
      </c>
      <c r="M3617" t="str">
        <f t="shared" si="276"/>
        <v/>
      </c>
      <c r="N3617" t="str">
        <f t="shared" si="277"/>
        <v/>
      </c>
      <c r="O3617" t="str">
        <f t="array" ref="O3617">IFERROR(INDEX($L$4:$L$5000,_xlfn.AGGREGATE(15,6,IF($L$4:$L$5000&lt;&gt;"",ROW($L$4:$L$5000)-ROW($L$4)+1,NA()),ROWS($O$4:O3617))),"")</f>
        <v/>
      </c>
      <c r="P3617" t="str">
        <f>IF(O3617="","",IF(INDEX(TabPlayer2[Players],MATCH(P3616,TabPlayer2[Players],0)+1)="",$B$4,INDEX(TabPlayer2[Players],MATCH(P3616,TabPlayer2[Players],0)+1)))</f>
        <v/>
      </c>
      <c r="Q3617" t="str">
        <f t="shared" si="274"/>
        <v/>
      </c>
      <c r="R3617" t="str">
        <f>IF(TabResults[[#This Row],[Games-Periods-Players]]="","",1)</f>
        <v/>
      </c>
    </row>
    <row r="3618" spans="11:18" hidden="1" x14ac:dyDescent="0.25">
      <c r="K3618" t="str">
        <f>IF(ROW()-ROW($K$4)+1&gt;COUNTA($J$4:$J$5000)*COUNTA(TabPP[Players playing]),"",INDEX($J$4:$J$5000,INT((ROW()-ROW($K$4))/COUNTA(TabPP[Players playing])+1))&amp;"-"&amp;INDEX(TabPP[Players playing],MOD(ROW()-ROW($K$4),COUNTA(TabPP[Players playing]))+1))</f>
        <v>-P1-</v>
      </c>
      <c r="L3618" t="str">
        <f t="shared" si="275"/>
        <v/>
      </c>
      <c r="M3618" t="str">
        <f t="shared" si="276"/>
        <v/>
      </c>
      <c r="N3618" t="str">
        <f t="shared" si="277"/>
        <v/>
      </c>
      <c r="O3618" t="str">
        <f t="array" ref="O3618">IFERROR(INDEX($L$4:$L$5000,_xlfn.AGGREGATE(15,6,IF($L$4:$L$5000&lt;&gt;"",ROW($L$4:$L$5000)-ROW($L$4)+1,NA()),ROWS($O$4:O3618))),"")</f>
        <v/>
      </c>
      <c r="P3618" t="str">
        <f>IF(O3618="","",IF(INDEX(TabPlayer2[Players],MATCH(P3617,TabPlayer2[Players],0)+1)="",$B$4,INDEX(TabPlayer2[Players],MATCH(P3617,TabPlayer2[Players],0)+1)))</f>
        <v/>
      </c>
      <c r="Q3618" t="str">
        <f t="shared" si="274"/>
        <v/>
      </c>
      <c r="R3618" t="str">
        <f>IF(TabResults[[#This Row],[Games-Periods-Players]]="","",1)</f>
        <v/>
      </c>
    </row>
    <row r="3619" spans="11:18" hidden="1" x14ac:dyDescent="0.25">
      <c r="K3619" t="str">
        <f>IF(ROW()-ROW($K$4)+1&gt;COUNTA($J$4:$J$5000)*COUNTA(TabPP[Players playing]),"",INDEX($J$4:$J$5000,INT((ROW()-ROW($K$4))/COUNTA(TabPP[Players playing])+1))&amp;"-"&amp;INDEX(TabPP[Players playing],MOD(ROW()-ROW($K$4),COUNTA(TabPP[Players playing]))+1))</f>
        <v>-P1-</v>
      </c>
      <c r="L3619" t="str">
        <f t="shared" si="275"/>
        <v/>
      </c>
      <c r="M3619" t="str">
        <f t="shared" si="276"/>
        <v/>
      </c>
      <c r="N3619" t="str">
        <f t="shared" si="277"/>
        <v/>
      </c>
      <c r="O3619" t="str">
        <f t="array" ref="O3619">IFERROR(INDEX($L$4:$L$5000,_xlfn.AGGREGATE(15,6,IF($L$4:$L$5000&lt;&gt;"",ROW($L$4:$L$5000)-ROW($L$4)+1,NA()),ROWS($O$4:O3619))),"")</f>
        <v/>
      </c>
      <c r="P3619" t="str">
        <f>IF(O3619="","",IF(INDEX(TabPlayer2[Players],MATCH(P3618,TabPlayer2[Players],0)+1)="",$B$4,INDEX(TabPlayer2[Players],MATCH(P3618,TabPlayer2[Players],0)+1)))</f>
        <v/>
      </c>
      <c r="Q3619" t="str">
        <f t="shared" si="274"/>
        <v/>
      </c>
      <c r="R3619" t="str">
        <f>IF(TabResults[[#This Row],[Games-Periods-Players]]="","",1)</f>
        <v/>
      </c>
    </row>
    <row r="3620" spans="11:18" hidden="1" x14ac:dyDescent="0.25">
      <c r="K3620" t="str">
        <f>IF(ROW()-ROW($K$4)+1&gt;COUNTA($J$4:$J$5000)*COUNTA(TabPP[Players playing]),"",INDEX($J$4:$J$5000,INT((ROW()-ROW($K$4))/COUNTA(TabPP[Players playing])+1))&amp;"-"&amp;INDEX(TabPP[Players playing],MOD(ROW()-ROW($K$4),COUNTA(TabPP[Players playing]))+1))</f>
        <v>-P1-</v>
      </c>
      <c r="L3620" t="str">
        <f t="shared" si="275"/>
        <v/>
      </c>
      <c r="M3620" t="str">
        <f t="shared" si="276"/>
        <v/>
      </c>
      <c r="N3620" t="str">
        <f t="shared" si="277"/>
        <v/>
      </c>
      <c r="O3620" t="str">
        <f t="array" ref="O3620">IFERROR(INDEX($L$4:$L$5000,_xlfn.AGGREGATE(15,6,IF($L$4:$L$5000&lt;&gt;"",ROW($L$4:$L$5000)-ROW($L$4)+1,NA()),ROWS($O$4:O3620))),"")</f>
        <v/>
      </c>
      <c r="P3620" t="str">
        <f>IF(O3620="","",IF(INDEX(TabPlayer2[Players],MATCH(P3619,TabPlayer2[Players],0)+1)="",$B$4,INDEX(TabPlayer2[Players],MATCH(P3619,TabPlayer2[Players],0)+1)))</f>
        <v/>
      </c>
      <c r="Q3620" t="str">
        <f t="shared" si="274"/>
        <v/>
      </c>
      <c r="R3620" t="str">
        <f>IF(TabResults[[#This Row],[Games-Periods-Players]]="","",1)</f>
        <v/>
      </c>
    </row>
    <row r="3621" spans="11:18" hidden="1" x14ac:dyDescent="0.25">
      <c r="K3621" t="str">
        <f>IF(ROW()-ROW($K$4)+1&gt;COUNTA($J$4:$J$5000)*COUNTA(TabPP[Players playing]),"",INDEX($J$4:$J$5000,INT((ROW()-ROW($K$4))/COUNTA(TabPP[Players playing])+1))&amp;"-"&amp;INDEX(TabPP[Players playing],MOD(ROW()-ROW($K$4),COUNTA(TabPP[Players playing]))+1))</f>
        <v>-P1-</v>
      </c>
      <c r="L3621" t="str">
        <f t="shared" si="275"/>
        <v/>
      </c>
      <c r="M3621" t="str">
        <f t="shared" si="276"/>
        <v/>
      </c>
      <c r="N3621" t="str">
        <f t="shared" si="277"/>
        <v/>
      </c>
      <c r="O3621" t="str">
        <f t="array" ref="O3621">IFERROR(INDEX($L$4:$L$5000,_xlfn.AGGREGATE(15,6,IF($L$4:$L$5000&lt;&gt;"",ROW($L$4:$L$5000)-ROW($L$4)+1,NA()),ROWS($O$4:O3621))),"")</f>
        <v/>
      </c>
      <c r="P3621" t="str">
        <f>IF(O3621="","",IF(INDEX(TabPlayer2[Players],MATCH(P3620,TabPlayer2[Players],0)+1)="",$B$4,INDEX(TabPlayer2[Players],MATCH(P3620,TabPlayer2[Players],0)+1)))</f>
        <v/>
      </c>
      <c r="Q3621" t="str">
        <f t="shared" si="274"/>
        <v/>
      </c>
      <c r="R3621" t="str">
        <f>IF(TabResults[[#This Row],[Games-Periods-Players]]="","",1)</f>
        <v/>
      </c>
    </row>
    <row r="3622" spans="11:18" hidden="1" x14ac:dyDescent="0.25">
      <c r="K3622" t="str">
        <f>IF(ROW()-ROW($K$4)+1&gt;COUNTA($J$4:$J$5000)*COUNTA(TabPP[Players playing]),"",INDEX($J$4:$J$5000,INT((ROW()-ROW($K$4))/COUNTA(TabPP[Players playing])+1))&amp;"-"&amp;INDEX(TabPP[Players playing],MOD(ROW()-ROW($K$4),COUNTA(TabPP[Players playing]))+1))</f>
        <v>-P1-</v>
      </c>
      <c r="L3622" t="str">
        <f t="shared" si="275"/>
        <v/>
      </c>
      <c r="M3622" t="str">
        <f t="shared" si="276"/>
        <v/>
      </c>
      <c r="N3622" t="str">
        <f t="shared" si="277"/>
        <v/>
      </c>
      <c r="O3622" t="str">
        <f t="array" ref="O3622">IFERROR(INDEX($L$4:$L$5000,_xlfn.AGGREGATE(15,6,IF($L$4:$L$5000&lt;&gt;"",ROW($L$4:$L$5000)-ROW($L$4)+1,NA()),ROWS($O$4:O3622))),"")</f>
        <v/>
      </c>
      <c r="P3622" t="str">
        <f>IF(O3622="","",IF(INDEX(TabPlayer2[Players],MATCH(P3621,TabPlayer2[Players],0)+1)="",$B$4,INDEX(TabPlayer2[Players],MATCH(P3621,TabPlayer2[Players],0)+1)))</f>
        <v/>
      </c>
      <c r="Q3622" t="str">
        <f t="shared" si="274"/>
        <v/>
      </c>
      <c r="R3622" t="str">
        <f>IF(TabResults[[#This Row],[Games-Periods-Players]]="","",1)</f>
        <v/>
      </c>
    </row>
    <row r="3623" spans="11:18" hidden="1" x14ac:dyDescent="0.25">
      <c r="K3623" t="str">
        <f>IF(ROW()-ROW($K$4)+1&gt;COUNTA($J$4:$J$5000)*COUNTA(TabPP[Players playing]),"",INDEX($J$4:$J$5000,INT((ROW()-ROW($K$4))/COUNTA(TabPP[Players playing])+1))&amp;"-"&amp;INDEX(TabPP[Players playing],MOD(ROW()-ROW($K$4),COUNTA(TabPP[Players playing]))+1))</f>
        <v>-P1-</v>
      </c>
      <c r="L3623" t="str">
        <f t="shared" si="275"/>
        <v/>
      </c>
      <c r="M3623" t="str">
        <f t="shared" si="276"/>
        <v/>
      </c>
      <c r="N3623" t="str">
        <f t="shared" si="277"/>
        <v/>
      </c>
      <c r="O3623" t="str">
        <f t="array" ref="O3623">IFERROR(INDEX($L$4:$L$5000,_xlfn.AGGREGATE(15,6,IF($L$4:$L$5000&lt;&gt;"",ROW($L$4:$L$5000)-ROW($L$4)+1,NA()),ROWS($O$4:O3623))),"")</f>
        <v/>
      </c>
      <c r="P3623" t="str">
        <f>IF(O3623="","",IF(INDEX(TabPlayer2[Players],MATCH(P3622,TabPlayer2[Players],0)+1)="",$B$4,INDEX(TabPlayer2[Players],MATCH(P3622,TabPlayer2[Players],0)+1)))</f>
        <v/>
      </c>
      <c r="Q3623" t="str">
        <f t="shared" si="274"/>
        <v/>
      </c>
      <c r="R3623" t="str">
        <f>IF(TabResults[[#This Row],[Games-Periods-Players]]="","",1)</f>
        <v/>
      </c>
    </row>
    <row r="3624" spans="11:18" hidden="1" x14ac:dyDescent="0.25">
      <c r="K3624" t="str">
        <f>IF(ROW()-ROW($K$4)+1&gt;COUNTA($J$4:$J$5000)*COUNTA(TabPP[Players playing]),"",INDEX($J$4:$J$5000,INT((ROW()-ROW($K$4))/COUNTA(TabPP[Players playing])+1))&amp;"-"&amp;INDEX(TabPP[Players playing],MOD(ROW()-ROW($K$4),COUNTA(TabPP[Players playing]))+1))</f>
        <v>-P2-PP1</v>
      </c>
      <c r="L3624" t="str">
        <f t="shared" si="275"/>
        <v/>
      </c>
      <c r="M3624" t="str">
        <f t="shared" si="276"/>
        <v/>
      </c>
      <c r="N3624" t="str">
        <f t="shared" si="277"/>
        <v/>
      </c>
      <c r="O3624" t="str">
        <f t="array" ref="O3624">IFERROR(INDEX($L$4:$L$5000,_xlfn.AGGREGATE(15,6,IF($L$4:$L$5000&lt;&gt;"",ROW($L$4:$L$5000)-ROW($L$4)+1,NA()),ROWS($O$4:O3624))),"")</f>
        <v/>
      </c>
      <c r="P3624" t="str">
        <f>IF(O3624="","",IF(INDEX(TabPlayer2[Players],MATCH(P3623,TabPlayer2[Players],0)+1)="",$B$4,INDEX(TabPlayer2[Players],MATCH(P3623,TabPlayer2[Players],0)+1)))</f>
        <v/>
      </c>
      <c r="Q3624" t="str">
        <f t="shared" si="274"/>
        <v/>
      </c>
      <c r="R3624" t="str">
        <f>IF(TabResults[[#This Row],[Games-Periods-Players]]="","",1)</f>
        <v/>
      </c>
    </row>
    <row r="3625" spans="11:18" hidden="1" x14ac:dyDescent="0.25">
      <c r="K3625" t="str">
        <f>IF(ROW()-ROW($K$4)+1&gt;COUNTA($J$4:$J$5000)*COUNTA(TabPP[Players playing]),"",INDEX($J$4:$J$5000,INT((ROW()-ROW($K$4))/COUNTA(TabPP[Players playing])+1))&amp;"-"&amp;INDEX(TabPP[Players playing],MOD(ROW()-ROW($K$4),COUNTA(TabPP[Players playing]))+1))</f>
        <v>-P2-PP2</v>
      </c>
      <c r="L3625" t="str">
        <f t="shared" si="275"/>
        <v/>
      </c>
      <c r="M3625" t="str">
        <f t="shared" si="276"/>
        <v/>
      </c>
      <c r="N3625" t="str">
        <f t="shared" si="277"/>
        <v/>
      </c>
      <c r="O3625" t="str">
        <f t="array" ref="O3625">IFERROR(INDEX($L$4:$L$5000,_xlfn.AGGREGATE(15,6,IF($L$4:$L$5000&lt;&gt;"",ROW($L$4:$L$5000)-ROW($L$4)+1,NA()),ROWS($O$4:O3625))),"")</f>
        <v/>
      </c>
      <c r="P3625" t="str">
        <f>IF(O3625="","",IF(INDEX(TabPlayer2[Players],MATCH(P3624,TabPlayer2[Players],0)+1)="",$B$4,INDEX(TabPlayer2[Players],MATCH(P3624,TabPlayer2[Players],0)+1)))</f>
        <v/>
      </c>
      <c r="Q3625" t="str">
        <f t="shared" si="274"/>
        <v/>
      </c>
      <c r="R3625" t="str">
        <f>IF(TabResults[[#This Row],[Games-Periods-Players]]="","",1)</f>
        <v/>
      </c>
    </row>
    <row r="3626" spans="11:18" hidden="1" x14ac:dyDescent="0.25">
      <c r="K3626" t="str">
        <f>IF(ROW()-ROW($K$4)+1&gt;COUNTA($J$4:$J$5000)*COUNTA(TabPP[Players playing]),"",INDEX($J$4:$J$5000,INT((ROW()-ROW($K$4))/COUNTA(TabPP[Players playing])+1))&amp;"-"&amp;INDEX(TabPP[Players playing],MOD(ROW()-ROW($K$4),COUNTA(TabPP[Players playing]))+1))</f>
        <v>-P2-PP3</v>
      </c>
      <c r="L3626" t="str">
        <f t="shared" si="275"/>
        <v/>
      </c>
      <c r="M3626" t="str">
        <f t="shared" si="276"/>
        <v/>
      </c>
      <c r="N3626" t="str">
        <f t="shared" si="277"/>
        <v/>
      </c>
      <c r="O3626" t="str">
        <f t="array" ref="O3626">IFERROR(INDEX($L$4:$L$5000,_xlfn.AGGREGATE(15,6,IF($L$4:$L$5000&lt;&gt;"",ROW($L$4:$L$5000)-ROW($L$4)+1,NA()),ROWS($O$4:O3626))),"")</f>
        <v/>
      </c>
      <c r="P3626" t="str">
        <f>IF(O3626="","",IF(INDEX(TabPlayer2[Players],MATCH(P3625,TabPlayer2[Players],0)+1)="",$B$4,INDEX(TabPlayer2[Players],MATCH(P3625,TabPlayer2[Players],0)+1)))</f>
        <v/>
      </c>
      <c r="Q3626" t="str">
        <f t="shared" si="274"/>
        <v/>
      </c>
      <c r="R3626" t="str">
        <f>IF(TabResults[[#This Row],[Games-Periods-Players]]="","",1)</f>
        <v/>
      </c>
    </row>
    <row r="3627" spans="11:18" hidden="1" x14ac:dyDescent="0.25">
      <c r="K3627" t="str">
        <f>IF(ROW()-ROW($K$4)+1&gt;COUNTA($J$4:$J$5000)*COUNTA(TabPP[Players playing]),"",INDEX($J$4:$J$5000,INT((ROW()-ROW($K$4))/COUNTA(TabPP[Players playing])+1))&amp;"-"&amp;INDEX(TabPP[Players playing],MOD(ROW()-ROW($K$4),COUNTA(TabPP[Players playing]))+1))</f>
        <v>-P2-PP4</v>
      </c>
      <c r="L3627" t="str">
        <f t="shared" si="275"/>
        <v/>
      </c>
      <c r="M3627" t="str">
        <f t="shared" si="276"/>
        <v/>
      </c>
      <c r="N3627" t="str">
        <f t="shared" si="277"/>
        <v/>
      </c>
      <c r="O3627" t="str">
        <f t="array" ref="O3627">IFERROR(INDEX($L$4:$L$5000,_xlfn.AGGREGATE(15,6,IF($L$4:$L$5000&lt;&gt;"",ROW($L$4:$L$5000)-ROW($L$4)+1,NA()),ROWS($O$4:O3627))),"")</f>
        <v/>
      </c>
      <c r="P3627" t="str">
        <f>IF(O3627="","",IF(INDEX(TabPlayer2[Players],MATCH(P3626,TabPlayer2[Players],0)+1)="",$B$4,INDEX(TabPlayer2[Players],MATCH(P3626,TabPlayer2[Players],0)+1)))</f>
        <v/>
      </c>
      <c r="Q3627" t="str">
        <f t="shared" si="274"/>
        <v/>
      </c>
      <c r="R3627" t="str">
        <f>IF(TabResults[[#This Row],[Games-Periods-Players]]="","",1)</f>
        <v/>
      </c>
    </row>
    <row r="3628" spans="11:18" hidden="1" x14ac:dyDescent="0.25">
      <c r="K3628" t="str">
        <f>IF(ROW()-ROW($K$4)+1&gt;COUNTA($J$4:$J$5000)*COUNTA(TabPP[Players playing]),"",INDEX($J$4:$J$5000,INT((ROW()-ROW($K$4))/COUNTA(TabPP[Players playing])+1))&amp;"-"&amp;INDEX(TabPP[Players playing],MOD(ROW()-ROW($K$4),COUNTA(TabPP[Players playing]))+1))</f>
        <v>-P2-PP5</v>
      </c>
      <c r="L3628" t="str">
        <f t="shared" si="275"/>
        <v/>
      </c>
      <c r="M3628" t="str">
        <f t="shared" si="276"/>
        <v/>
      </c>
      <c r="N3628" t="str">
        <f t="shared" si="277"/>
        <v/>
      </c>
      <c r="O3628" t="str">
        <f t="array" ref="O3628">IFERROR(INDEX($L$4:$L$5000,_xlfn.AGGREGATE(15,6,IF($L$4:$L$5000&lt;&gt;"",ROW($L$4:$L$5000)-ROW($L$4)+1,NA()),ROWS($O$4:O3628))),"")</f>
        <v/>
      </c>
      <c r="P3628" t="str">
        <f>IF(O3628="","",IF(INDEX(TabPlayer2[Players],MATCH(P3627,TabPlayer2[Players],0)+1)="",$B$4,INDEX(TabPlayer2[Players],MATCH(P3627,TabPlayer2[Players],0)+1)))</f>
        <v/>
      </c>
      <c r="Q3628" t="str">
        <f t="shared" si="274"/>
        <v/>
      </c>
      <c r="R3628" t="str">
        <f>IF(TabResults[[#This Row],[Games-Periods-Players]]="","",1)</f>
        <v/>
      </c>
    </row>
    <row r="3629" spans="11:18" hidden="1" x14ac:dyDescent="0.25">
      <c r="K3629" t="str">
        <f>IF(ROW()-ROW($K$4)+1&gt;COUNTA($J$4:$J$5000)*COUNTA(TabPP[Players playing]),"",INDEX($J$4:$J$5000,INT((ROW()-ROW($K$4))/COUNTA(TabPP[Players playing])+1))&amp;"-"&amp;INDEX(TabPP[Players playing],MOD(ROW()-ROW($K$4),COUNTA(TabPP[Players playing]))+1))</f>
        <v>-P2-</v>
      </c>
      <c r="L3629" t="str">
        <f t="shared" si="275"/>
        <v/>
      </c>
      <c r="M3629" t="str">
        <f t="shared" si="276"/>
        <v/>
      </c>
      <c r="N3629" t="str">
        <f t="shared" si="277"/>
        <v/>
      </c>
      <c r="O3629" t="str">
        <f t="array" ref="O3629">IFERROR(INDEX($L$4:$L$5000,_xlfn.AGGREGATE(15,6,IF($L$4:$L$5000&lt;&gt;"",ROW($L$4:$L$5000)-ROW($L$4)+1,NA()),ROWS($O$4:O3629))),"")</f>
        <v/>
      </c>
      <c r="P3629" t="str">
        <f>IF(O3629="","",IF(INDEX(TabPlayer2[Players],MATCH(P3628,TabPlayer2[Players],0)+1)="",$B$4,INDEX(TabPlayer2[Players],MATCH(P3628,TabPlayer2[Players],0)+1)))</f>
        <v/>
      </c>
      <c r="Q3629" t="str">
        <f t="shared" si="274"/>
        <v/>
      </c>
      <c r="R3629" t="str">
        <f>IF(TabResults[[#This Row],[Games-Periods-Players]]="","",1)</f>
        <v/>
      </c>
    </row>
    <row r="3630" spans="11:18" hidden="1" x14ac:dyDescent="0.25">
      <c r="K3630" t="str">
        <f>IF(ROW()-ROW($K$4)+1&gt;COUNTA($J$4:$J$5000)*COUNTA(TabPP[Players playing]),"",INDEX($J$4:$J$5000,INT((ROW()-ROW($K$4))/COUNTA(TabPP[Players playing])+1))&amp;"-"&amp;INDEX(TabPP[Players playing],MOD(ROW()-ROW($K$4),COUNTA(TabPP[Players playing]))+1))</f>
        <v>-P2-</v>
      </c>
      <c r="L3630" t="str">
        <f t="shared" si="275"/>
        <v/>
      </c>
      <c r="M3630" t="str">
        <f t="shared" si="276"/>
        <v/>
      </c>
      <c r="N3630" t="str">
        <f t="shared" si="277"/>
        <v/>
      </c>
      <c r="O3630" t="str">
        <f t="array" ref="O3630">IFERROR(INDEX($L$4:$L$5000,_xlfn.AGGREGATE(15,6,IF($L$4:$L$5000&lt;&gt;"",ROW($L$4:$L$5000)-ROW($L$4)+1,NA()),ROWS($O$4:O3630))),"")</f>
        <v/>
      </c>
      <c r="P3630" t="str">
        <f>IF(O3630="","",IF(INDEX(TabPlayer2[Players],MATCH(P3629,TabPlayer2[Players],0)+1)="",$B$4,INDEX(TabPlayer2[Players],MATCH(P3629,TabPlayer2[Players],0)+1)))</f>
        <v/>
      </c>
      <c r="Q3630" t="str">
        <f t="shared" si="274"/>
        <v/>
      </c>
      <c r="R3630" t="str">
        <f>IF(TabResults[[#This Row],[Games-Periods-Players]]="","",1)</f>
        <v/>
      </c>
    </row>
    <row r="3631" spans="11:18" hidden="1" x14ac:dyDescent="0.25">
      <c r="K3631" t="str">
        <f>IF(ROW()-ROW($K$4)+1&gt;COUNTA($J$4:$J$5000)*COUNTA(TabPP[Players playing]),"",INDEX($J$4:$J$5000,INT((ROW()-ROW($K$4))/COUNTA(TabPP[Players playing])+1))&amp;"-"&amp;INDEX(TabPP[Players playing],MOD(ROW()-ROW($K$4),COUNTA(TabPP[Players playing]))+1))</f>
        <v>-P2-</v>
      </c>
      <c r="L3631" t="str">
        <f t="shared" si="275"/>
        <v/>
      </c>
      <c r="M3631" t="str">
        <f t="shared" si="276"/>
        <v/>
      </c>
      <c r="N3631" t="str">
        <f t="shared" si="277"/>
        <v/>
      </c>
      <c r="O3631" t="str">
        <f t="array" ref="O3631">IFERROR(INDEX($L$4:$L$5000,_xlfn.AGGREGATE(15,6,IF($L$4:$L$5000&lt;&gt;"",ROW($L$4:$L$5000)-ROW($L$4)+1,NA()),ROWS($O$4:O3631))),"")</f>
        <v/>
      </c>
      <c r="P3631" t="str">
        <f>IF(O3631="","",IF(INDEX(TabPlayer2[Players],MATCH(P3630,TabPlayer2[Players],0)+1)="",$B$4,INDEX(TabPlayer2[Players],MATCH(P3630,TabPlayer2[Players],0)+1)))</f>
        <v/>
      </c>
      <c r="Q3631" t="str">
        <f t="shared" si="274"/>
        <v/>
      </c>
      <c r="R3631" t="str">
        <f>IF(TabResults[[#This Row],[Games-Periods-Players]]="","",1)</f>
        <v/>
      </c>
    </row>
    <row r="3632" spans="11:18" hidden="1" x14ac:dyDescent="0.25">
      <c r="K3632" t="str">
        <f>IF(ROW()-ROW($K$4)+1&gt;COUNTA($J$4:$J$5000)*COUNTA(TabPP[Players playing]),"",INDEX($J$4:$J$5000,INT((ROW()-ROW($K$4))/COUNTA(TabPP[Players playing])+1))&amp;"-"&amp;INDEX(TabPP[Players playing],MOD(ROW()-ROW($K$4),COUNTA(TabPP[Players playing]))+1))</f>
        <v>-P2-</v>
      </c>
      <c r="L3632" t="str">
        <f t="shared" si="275"/>
        <v/>
      </c>
      <c r="M3632" t="str">
        <f t="shared" si="276"/>
        <v/>
      </c>
      <c r="N3632" t="str">
        <f t="shared" si="277"/>
        <v/>
      </c>
      <c r="O3632" t="str">
        <f t="array" ref="O3632">IFERROR(INDEX($L$4:$L$5000,_xlfn.AGGREGATE(15,6,IF($L$4:$L$5000&lt;&gt;"",ROW($L$4:$L$5000)-ROW($L$4)+1,NA()),ROWS($O$4:O3632))),"")</f>
        <v/>
      </c>
      <c r="P3632" t="str">
        <f>IF(O3632="","",IF(INDEX(TabPlayer2[Players],MATCH(P3631,TabPlayer2[Players],0)+1)="",$B$4,INDEX(TabPlayer2[Players],MATCH(P3631,TabPlayer2[Players],0)+1)))</f>
        <v/>
      </c>
      <c r="Q3632" t="str">
        <f t="shared" si="274"/>
        <v/>
      </c>
      <c r="R3632" t="str">
        <f>IF(TabResults[[#This Row],[Games-Periods-Players]]="","",1)</f>
        <v/>
      </c>
    </row>
    <row r="3633" spans="11:18" hidden="1" x14ac:dyDescent="0.25">
      <c r="K3633" t="str">
        <f>IF(ROW()-ROW($K$4)+1&gt;COUNTA($J$4:$J$5000)*COUNTA(TabPP[Players playing]),"",INDEX($J$4:$J$5000,INT((ROW()-ROW($K$4))/COUNTA(TabPP[Players playing])+1))&amp;"-"&amp;INDEX(TabPP[Players playing],MOD(ROW()-ROW($K$4),COUNTA(TabPP[Players playing]))+1))</f>
        <v>-P2-</v>
      </c>
      <c r="L3633" t="str">
        <f t="shared" si="275"/>
        <v/>
      </c>
      <c r="M3633" t="str">
        <f t="shared" si="276"/>
        <v/>
      </c>
      <c r="N3633" t="str">
        <f t="shared" si="277"/>
        <v/>
      </c>
      <c r="O3633" t="str">
        <f t="array" ref="O3633">IFERROR(INDEX($L$4:$L$5000,_xlfn.AGGREGATE(15,6,IF($L$4:$L$5000&lt;&gt;"",ROW($L$4:$L$5000)-ROW($L$4)+1,NA()),ROWS($O$4:O3633))),"")</f>
        <v/>
      </c>
      <c r="P3633" t="str">
        <f>IF(O3633="","",IF(INDEX(TabPlayer2[Players],MATCH(P3632,TabPlayer2[Players],0)+1)="",$B$4,INDEX(TabPlayer2[Players],MATCH(P3632,TabPlayer2[Players],0)+1)))</f>
        <v/>
      </c>
      <c r="Q3633" t="str">
        <f t="shared" si="274"/>
        <v/>
      </c>
      <c r="R3633" t="str">
        <f>IF(TabResults[[#This Row],[Games-Periods-Players]]="","",1)</f>
        <v/>
      </c>
    </row>
    <row r="3634" spans="11:18" hidden="1" x14ac:dyDescent="0.25">
      <c r="K3634" t="str">
        <f>IF(ROW()-ROW($K$4)+1&gt;COUNTA($J$4:$J$5000)*COUNTA(TabPP[Players playing]),"",INDEX($J$4:$J$5000,INT((ROW()-ROW($K$4))/COUNTA(TabPP[Players playing])+1))&amp;"-"&amp;INDEX(TabPP[Players playing],MOD(ROW()-ROW($K$4),COUNTA(TabPP[Players playing]))+1))</f>
        <v>-P2-</v>
      </c>
      <c r="L3634" t="str">
        <f t="shared" si="275"/>
        <v/>
      </c>
      <c r="M3634" t="str">
        <f t="shared" si="276"/>
        <v/>
      </c>
      <c r="N3634" t="str">
        <f t="shared" si="277"/>
        <v/>
      </c>
      <c r="O3634" t="str">
        <f t="array" ref="O3634">IFERROR(INDEX($L$4:$L$5000,_xlfn.AGGREGATE(15,6,IF($L$4:$L$5000&lt;&gt;"",ROW($L$4:$L$5000)-ROW($L$4)+1,NA()),ROWS($O$4:O3634))),"")</f>
        <v/>
      </c>
      <c r="P3634" t="str">
        <f>IF(O3634="","",IF(INDEX(TabPlayer2[Players],MATCH(P3633,TabPlayer2[Players],0)+1)="",$B$4,INDEX(TabPlayer2[Players],MATCH(P3633,TabPlayer2[Players],0)+1)))</f>
        <v/>
      </c>
      <c r="Q3634" t="str">
        <f t="shared" si="274"/>
        <v/>
      </c>
      <c r="R3634" t="str">
        <f>IF(TabResults[[#This Row],[Games-Periods-Players]]="","",1)</f>
        <v/>
      </c>
    </row>
    <row r="3635" spans="11:18" hidden="1" x14ac:dyDescent="0.25">
      <c r="K3635" t="str">
        <f>IF(ROW()-ROW($K$4)+1&gt;COUNTA($J$4:$J$5000)*COUNTA(TabPP[Players playing]),"",INDEX($J$4:$J$5000,INT((ROW()-ROW($K$4))/COUNTA(TabPP[Players playing])+1))&amp;"-"&amp;INDEX(TabPP[Players playing],MOD(ROW()-ROW($K$4),COUNTA(TabPP[Players playing]))+1))</f>
        <v>-P2-</v>
      </c>
      <c r="L3635" t="str">
        <f t="shared" si="275"/>
        <v/>
      </c>
      <c r="M3635" t="str">
        <f t="shared" si="276"/>
        <v/>
      </c>
      <c r="N3635" t="str">
        <f t="shared" si="277"/>
        <v/>
      </c>
      <c r="O3635" t="str">
        <f t="array" ref="O3635">IFERROR(INDEX($L$4:$L$5000,_xlfn.AGGREGATE(15,6,IF($L$4:$L$5000&lt;&gt;"",ROW($L$4:$L$5000)-ROW($L$4)+1,NA()),ROWS($O$4:O3635))),"")</f>
        <v/>
      </c>
      <c r="P3635" t="str">
        <f>IF(O3635="","",IF(INDEX(TabPlayer2[Players],MATCH(P3634,TabPlayer2[Players],0)+1)="",$B$4,INDEX(TabPlayer2[Players],MATCH(P3634,TabPlayer2[Players],0)+1)))</f>
        <v/>
      </c>
      <c r="Q3635" t="str">
        <f t="shared" si="274"/>
        <v/>
      </c>
      <c r="R3635" t="str">
        <f>IF(TabResults[[#This Row],[Games-Periods-Players]]="","",1)</f>
        <v/>
      </c>
    </row>
    <row r="3636" spans="11:18" hidden="1" x14ac:dyDescent="0.25">
      <c r="K3636" t="str">
        <f>IF(ROW()-ROW($K$4)+1&gt;COUNTA($J$4:$J$5000)*COUNTA(TabPP[Players playing]),"",INDEX($J$4:$J$5000,INT((ROW()-ROW($K$4))/COUNTA(TabPP[Players playing])+1))&amp;"-"&amp;INDEX(TabPP[Players playing],MOD(ROW()-ROW($K$4),COUNTA(TabPP[Players playing]))+1))</f>
        <v>-P2-</v>
      </c>
      <c r="L3636" t="str">
        <f t="shared" si="275"/>
        <v/>
      </c>
      <c r="M3636" t="str">
        <f t="shared" si="276"/>
        <v/>
      </c>
      <c r="N3636" t="str">
        <f t="shared" si="277"/>
        <v/>
      </c>
      <c r="O3636" t="str">
        <f t="array" ref="O3636">IFERROR(INDEX($L$4:$L$5000,_xlfn.AGGREGATE(15,6,IF($L$4:$L$5000&lt;&gt;"",ROW($L$4:$L$5000)-ROW($L$4)+1,NA()),ROWS($O$4:O3636))),"")</f>
        <v/>
      </c>
      <c r="P3636" t="str">
        <f>IF(O3636="","",IF(INDEX(TabPlayer2[Players],MATCH(P3635,TabPlayer2[Players],0)+1)="",$B$4,INDEX(TabPlayer2[Players],MATCH(P3635,TabPlayer2[Players],0)+1)))</f>
        <v/>
      </c>
      <c r="Q3636" t="str">
        <f t="shared" si="274"/>
        <v/>
      </c>
      <c r="R3636" t="str">
        <f>IF(TabResults[[#This Row],[Games-Periods-Players]]="","",1)</f>
        <v/>
      </c>
    </row>
    <row r="3637" spans="11:18" hidden="1" x14ac:dyDescent="0.25">
      <c r="K3637" t="str">
        <f>IF(ROW()-ROW($K$4)+1&gt;COUNTA($J$4:$J$5000)*COUNTA(TabPP[Players playing]),"",INDEX($J$4:$J$5000,INT((ROW()-ROW($K$4))/COUNTA(TabPP[Players playing])+1))&amp;"-"&amp;INDEX(TabPP[Players playing],MOD(ROW()-ROW($K$4),COUNTA(TabPP[Players playing]))+1))</f>
        <v>-P2-</v>
      </c>
      <c r="L3637" t="str">
        <f t="shared" si="275"/>
        <v/>
      </c>
      <c r="M3637" t="str">
        <f t="shared" si="276"/>
        <v/>
      </c>
      <c r="N3637" t="str">
        <f t="shared" si="277"/>
        <v/>
      </c>
      <c r="O3637" t="str">
        <f t="array" ref="O3637">IFERROR(INDEX($L$4:$L$5000,_xlfn.AGGREGATE(15,6,IF($L$4:$L$5000&lt;&gt;"",ROW($L$4:$L$5000)-ROW($L$4)+1,NA()),ROWS($O$4:O3637))),"")</f>
        <v/>
      </c>
      <c r="P3637" t="str">
        <f>IF(O3637="","",IF(INDEX(TabPlayer2[Players],MATCH(P3636,TabPlayer2[Players],0)+1)="",$B$4,INDEX(TabPlayer2[Players],MATCH(P3636,TabPlayer2[Players],0)+1)))</f>
        <v/>
      </c>
      <c r="Q3637" t="str">
        <f t="shared" si="274"/>
        <v/>
      </c>
      <c r="R3637" t="str">
        <f>IF(TabResults[[#This Row],[Games-Periods-Players]]="","",1)</f>
        <v/>
      </c>
    </row>
    <row r="3638" spans="11:18" hidden="1" x14ac:dyDescent="0.25">
      <c r="K3638" t="str">
        <f>IF(ROW()-ROW($K$4)+1&gt;COUNTA($J$4:$J$5000)*COUNTA(TabPP[Players playing]),"",INDEX($J$4:$J$5000,INT((ROW()-ROW($K$4))/COUNTA(TabPP[Players playing])+1))&amp;"-"&amp;INDEX(TabPP[Players playing],MOD(ROW()-ROW($K$4),COUNTA(TabPP[Players playing]))+1))</f>
        <v>-P2-</v>
      </c>
      <c r="L3638" t="str">
        <f t="shared" si="275"/>
        <v/>
      </c>
      <c r="M3638" t="str">
        <f t="shared" si="276"/>
        <v/>
      </c>
      <c r="N3638" t="str">
        <f t="shared" si="277"/>
        <v/>
      </c>
      <c r="O3638" t="str">
        <f t="array" ref="O3638">IFERROR(INDEX($L$4:$L$5000,_xlfn.AGGREGATE(15,6,IF($L$4:$L$5000&lt;&gt;"",ROW($L$4:$L$5000)-ROW($L$4)+1,NA()),ROWS($O$4:O3638))),"")</f>
        <v/>
      </c>
      <c r="P3638" t="str">
        <f>IF(O3638="","",IF(INDEX(TabPlayer2[Players],MATCH(P3637,TabPlayer2[Players],0)+1)="",$B$4,INDEX(TabPlayer2[Players],MATCH(P3637,TabPlayer2[Players],0)+1)))</f>
        <v/>
      </c>
      <c r="Q3638" t="str">
        <f t="shared" si="274"/>
        <v/>
      </c>
      <c r="R3638" t="str">
        <f>IF(TabResults[[#This Row],[Games-Periods-Players]]="","",1)</f>
        <v/>
      </c>
    </row>
    <row r="3639" spans="11:18" hidden="1" x14ac:dyDescent="0.25">
      <c r="K3639" t="str">
        <f>IF(ROW()-ROW($K$4)+1&gt;COUNTA($J$4:$J$5000)*COUNTA(TabPP[Players playing]),"",INDEX($J$4:$J$5000,INT((ROW()-ROW($K$4))/COUNTA(TabPP[Players playing])+1))&amp;"-"&amp;INDEX(TabPP[Players playing],MOD(ROW()-ROW($K$4),COUNTA(TabPP[Players playing]))+1))</f>
        <v>-P2-</v>
      </c>
      <c r="L3639" t="str">
        <f t="shared" si="275"/>
        <v/>
      </c>
      <c r="M3639" t="str">
        <f t="shared" si="276"/>
        <v/>
      </c>
      <c r="N3639" t="str">
        <f t="shared" si="277"/>
        <v/>
      </c>
      <c r="O3639" t="str">
        <f t="array" ref="O3639">IFERROR(INDEX($L$4:$L$5000,_xlfn.AGGREGATE(15,6,IF($L$4:$L$5000&lt;&gt;"",ROW($L$4:$L$5000)-ROW($L$4)+1,NA()),ROWS($O$4:O3639))),"")</f>
        <v/>
      </c>
      <c r="P3639" t="str">
        <f>IF(O3639="","",IF(INDEX(TabPlayer2[Players],MATCH(P3638,TabPlayer2[Players],0)+1)="",$B$4,INDEX(TabPlayer2[Players],MATCH(P3638,TabPlayer2[Players],0)+1)))</f>
        <v/>
      </c>
      <c r="Q3639" t="str">
        <f t="shared" si="274"/>
        <v/>
      </c>
      <c r="R3639" t="str">
        <f>IF(TabResults[[#This Row],[Games-Periods-Players]]="","",1)</f>
        <v/>
      </c>
    </row>
    <row r="3640" spans="11:18" hidden="1" x14ac:dyDescent="0.25">
      <c r="K3640" t="str">
        <f>IF(ROW()-ROW($K$4)+1&gt;COUNTA($J$4:$J$5000)*COUNTA(TabPP[Players playing]),"",INDEX($J$4:$J$5000,INT((ROW()-ROW($K$4))/COUNTA(TabPP[Players playing])+1))&amp;"-"&amp;INDEX(TabPP[Players playing],MOD(ROW()-ROW($K$4),COUNTA(TabPP[Players playing]))+1))</f>
        <v>-P2-</v>
      </c>
      <c r="L3640" t="str">
        <f t="shared" si="275"/>
        <v/>
      </c>
      <c r="M3640" t="str">
        <f t="shared" si="276"/>
        <v/>
      </c>
      <c r="N3640" t="str">
        <f t="shared" si="277"/>
        <v/>
      </c>
      <c r="O3640" t="str">
        <f t="array" ref="O3640">IFERROR(INDEX($L$4:$L$5000,_xlfn.AGGREGATE(15,6,IF($L$4:$L$5000&lt;&gt;"",ROW($L$4:$L$5000)-ROW($L$4)+1,NA()),ROWS($O$4:O3640))),"")</f>
        <v/>
      </c>
      <c r="P3640" t="str">
        <f>IF(O3640="","",IF(INDEX(TabPlayer2[Players],MATCH(P3639,TabPlayer2[Players],0)+1)="",$B$4,INDEX(TabPlayer2[Players],MATCH(P3639,TabPlayer2[Players],0)+1)))</f>
        <v/>
      </c>
      <c r="Q3640" t="str">
        <f t="shared" si="274"/>
        <v/>
      </c>
      <c r="R3640" t="str">
        <f>IF(TabResults[[#This Row],[Games-Periods-Players]]="","",1)</f>
        <v/>
      </c>
    </row>
    <row r="3641" spans="11:18" hidden="1" x14ac:dyDescent="0.25">
      <c r="K3641" t="str">
        <f>IF(ROW()-ROW($K$4)+1&gt;COUNTA($J$4:$J$5000)*COUNTA(TabPP[Players playing]),"",INDEX($J$4:$J$5000,INT((ROW()-ROW($K$4))/COUNTA(TabPP[Players playing])+1))&amp;"-"&amp;INDEX(TabPP[Players playing],MOD(ROW()-ROW($K$4),COUNTA(TabPP[Players playing]))+1))</f>
        <v>-P2-</v>
      </c>
      <c r="L3641" t="str">
        <f t="shared" si="275"/>
        <v/>
      </c>
      <c r="M3641" t="str">
        <f t="shared" si="276"/>
        <v/>
      </c>
      <c r="N3641" t="str">
        <f t="shared" si="277"/>
        <v/>
      </c>
      <c r="O3641" t="str">
        <f t="array" ref="O3641">IFERROR(INDEX($L$4:$L$5000,_xlfn.AGGREGATE(15,6,IF($L$4:$L$5000&lt;&gt;"",ROW($L$4:$L$5000)-ROW($L$4)+1,NA()),ROWS($O$4:O3641))),"")</f>
        <v/>
      </c>
      <c r="P3641" t="str">
        <f>IF(O3641="","",IF(INDEX(TabPlayer2[Players],MATCH(P3640,TabPlayer2[Players],0)+1)="",$B$4,INDEX(TabPlayer2[Players],MATCH(P3640,TabPlayer2[Players],0)+1)))</f>
        <v/>
      </c>
      <c r="Q3641" t="str">
        <f t="shared" si="274"/>
        <v/>
      </c>
      <c r="R3641" t="str">
        <f>IF(TabResults[[#This Row],[Games-Periods-Players]]="","",1)</f>
        <v/>
      </c>
    </row>
    <row r="3642" spans="11:18" hidden="1" x14ac:dyDescent="0.25">
      <c r="K3642" t="str">
        <f>IF(ROW()-ROW($K$4)+1&gt;COUNTA($J$4:$J$5000)*COUNTA(TabPP[Players playing]),"",INDEX($J$4:$J$5000,INT((ROW()-ROW($K$4))/COUNTA(TabPP[Players playing])+1))&amp;"-"&amp;INDEX(TabPP[Players playing],MOD(ROW()-ROW($K$4),COUNTA(TabPP[Players playing]))+1))</f>
        <v>-P2-</v>
      </c>
      <c r="L3642" t="str">
        <f t="shared" si="275"/>
        <v/>
      </c>
      <c r="M3642" t="str">
        <f t="shared" si="276"/>
        <v/>
      </c>
      <c r="N3642" t="str">
        <f t="shared" si="277"/>
        <v/>
      </c>
      <c r="O3642" t="str">
        <f t="array" ref="O3642">IFERROR(INDEX($L$4:$L$5000,_xlfn.AGGREGATE(15,6,IF($L$4:$L$5000&lt;&gt;"",ROW($L$4:$L$5000)-ROW($L$4)+1,NA()),ROWS($O$4:O3642))),"")</f>
        <v/>
      </c>
      <c r="P3642" t="str">
        <f>IF(O3642="","",IF(INDEX(TabPlayer2[Players],MATCH(P3641,TabPlayer2[Players],0)+1)="",$B$4,INDEX(TabPlayer2[Players],MATCH(P3641,TabPlayer2[Players],0)+1)))</f>
        <v/>
      </c>
      <c r="Q3642" t="str">
        <f t="shared" si="274"/>
        <v/>
      </c>
      <c r="R3642" t="str">
        <f>IF(TabResults[[#This Row],[Games-Periods-Players]]="","",1)</f>
        <v/>
      </c>
    </row>
    <row r="3643" spans="11:18" hidden="1" x14ac:dyDescent="0.25">
      <c r="K3643" t="str">
        <f>IF(ROW()-ROW($K$4)+1&gt;COUNTA($J$4:$J$5000)*COUNTA(TabPP[Players playing]),"",INDEX($J$4:$J$5000,INT((ROW()-ROW($K$4))/COUNTA(TabPP[Players playing])+1))&amp;"-"&amp;INDEX(TabPP[Players playing],MOD(ROW()-ROW($K$4),COUNTA(TabPP[Players playing]))+1))</f>
        <v>-P2-</v>
      </c>
      <c r="L3643" t="str">
        <f t="shared" si="275"/>
        <v/>
      </c>
      <c r="M3643" t="str">
        <f t="shared" si="276"/>
        <v/>
      </c>
      <c r="N3643" t="str">
        <f t="shared" si="277"/>
        <v/>
      </c>
      <c r="O3643" t="str">
        <f t="array" ref="O3643">IFERROR(INDEX($L$4:$L$5000,_xlfn.AGGREGATE(15,6,IF($L$4:$L$5000&lt;&gt;"",ROW($L$4:$L$5000)-ROW($L$4)+1,NA()),ROWS($O$4:O3643))),"")</f>
        <v/>
      </c>
      <c r="P3643" t="str">
        <f>IF(O3643="","",IF(INDEX(TabPlayer2[Players],MATCH(P3642,TabPlayer2[Players],0)+1)="",$B$4,INDEX(TabPlayer2[Players],MATCH(P3642,TabPlayer2[Players],0)+1)))</f>
        <v/>
      </c>
      <c r="Q3643" t="str">
        <f t="shared" si="274"/>
        <v/>
      </c>
      <c r="R3643" t="str">
        <f>IF(TabResults[[#This Row],[Games-Periods-Players]]="","",1)</f>
        <v/>
      </c>
    </row>
    <row r="3644" spans="11:18" hidden="1" x14ac:dyDescent="0.25">
      <c r="K3644" t="str">
        <f>IF(ROW()-ROW($K$4)+1&gt;COUNTA($J$4:$J$5000)*COUNTA(TabPP[Players playing]),"",INDEX($J$4:$J$5000,INT((ROW()-ROW($K$4))/COUNTA(TabPP[Players playing])+1))&amp;"-"&amp;INDEX(TabPP[Players playing],MOD(ROW()-ROW($K$4),COUNTA(TabPP[Players playing]))+1))</f>
        <v>-P3-PP1</v>
      </c>
      <c r="L3644" t="str">
        <f t="shared" si="275"/>
        <v/>
      </c>
      <c r="M3644" t="str">
        <f t="shared" si="276"/>
        <v/>
      </c>
      <c r="N3644" t="str">
        <f t="shared" si="277"/>
        <v/>
      </c>
      <c r="O3644" t="str">
        <f t="array" ref="O3644">IFERROR(INDEX($L$4:$L$5000,_xlfn.AGGREGATE(15,6,IF($L$4:$L$5000&lt;&gt;"",ROW($L$4:$L$5000)-ROW($L$4)+1,NA()),ROWS($O$4:O3644))),"")</f>
        <v/>
      </c>
      <c r="P3644" t="str">
        <f>IF(O3644="","",IF(INDEX(TabPlayer2[Players],MATCH(P3643,TabPlayer2[Players],0)+1)="",$B$4,INDEX(TabPlayer2[Players],MATCH(P3643,TabPlayer2[Players],0)+1)))</f>
        <v/>
      </c>
      <c r="Q3644" t="str">
        <f t="shared" si="274"/>
        <v/>
      </c>
      <c r="R3644" t="str">
        <f>IF(TabResults[[#This Row],[Games-Periods-Players]]="","",1)</f>
        <v/>
      </c>
    </row>
    <row r="3645" spans="11:18" hidden="1" x14ac:dyDescent="0.25">
      <c r="K3645" t="str">
        <f>IF(ROW()-ROW($K$4)+1&gt;COUNTA($J$4:$J$5000)*COUNTA(TabPP[Players playing]),"",INDEX($J$4:$J$5000,INT((ROW()-ROW($K$4))/COUNTA(TabPP[Players playing])+1))&amp;"-"&amp;INDEX(TabPP[Players playing],MOD(ROW()-ROW($K$4),COUNTA(TabPP[Players playing]))+1))</f>
        <v>-P3-PP2</v>
      </c>
      <c r="L3645" t="str">
        <f t="shared" si="275"/>
        <v/>
      </c>
      <c r="M3645" t="str">
        <f t="shared" si="276"/>
        <v/>
      </c>
      <c r="N3645" t="str">
        <f t="shared" si="277"/>
        <v/>
      </c>
      <c r="O3645" t="str">
        <f t="array" ref="O3645">IFERROR(INDEX($L$4:$L$5000,_xlfn.AGGREGATE(15,6,IF($L$4:$L$5000&lt;&gt;"",ROW($L$4:$L$5000)-ROW($L$4)+1,NA()),ROWS($O$4:O3645))),"")</f>
        <v/>
      </c>
      <c r="P3645" t="str">
        <f>IF(O3645="","",IF(INDEX(TabPlayer2[Players],MATCH(P3644,TabPlayer2[Players],0)+1)="",$B$4,INDEX(TabPlayer2[Players],MATCH(P3644,TabPlayer2[Players],0)+1)))</f>
        <v/>
      </c>
      <c r="Q3645" t="str">
        <f t="shared" si="274"/>
        <v/>
      </c>
      <c r="R3645" t="str">
        <f>IF(TabResults[[#This Row],[Games-Periods-Players]]="","",1)</f>
        <v/>
      </c>
    </row>
    <row r="3646" spans="11:18" hidden="1" x14ac:dyDescent="0.25">
      <c r="K3646" t="str">
        <f>IF(ROW()-ROW($K$4)+1&gt;COUNTA($J$4:$J$5000)*COUNTA(TabPP[Players playing]),"",INDEX($J$4:$J$5000,INT((ROW()-ROW($K$4))/COUNTA(TabPP[Players playing])+1))&amp;"-"&amp;INDEX(TabPP[Players playing],MOD(ROW()-ROW($K$4),COUNTA(TabPP[Players playing]))+1))</f>
        <v>-P3-PP3</v>
      </c>
      <c r="L3646" t="str">
        <f t="shared" si="275"/>
        <v/>
      </c>
      <c r="M3646" t="str">
        <f t="shared" si="276"/>
        <v/>
      </c>
      <c r="N3646" t="str">
        <f t="shared" si="277"/>
        <v/>
      </c>
      <c r="O3646" t="str">
        <f t="array" ref="O3646">IFERROR(INDEX($L$4:$L$5000,_xlfn.AGGREGATE(15,6,IF($L$4:$L$5000&lt;&gt;"",ROW($L$4:$L$5000)-ROW($L$4)+1,NA()),ROWS($O$4:O3646))),"")</f>
        <v/>
      </c>
      <c r="P3646" t="str">
        <f>IF(O3646="","",IF(INDEX(TabPlayer2[Players],MATCH(P3645,TabPlayer2[Players],0)+1)="",$B$4,INDEX(TabPlayer2[Players],MATCH(P3645,TabPlayer2[Players],0)+1)))</f>
        <v/>
      </c>
      <c r="Q3646" t="str">
        <f t="shared" si="274"/>
        <v/>
      </c>
      <c r="R3646" t="str">
        <f>IF(TabResults[[#This Row],[Games-Periods-Players]]="","",1)</f>
        <v/>
      </c>
    </row>
    <row r="3647" spans="11:18" hidden="1" x14ac:dyDescent="0.25">
      <c r="K3647" t="str">
        <f>IF(ROW()-ROW($K$4)+1&gt;COUNTA($J$4:$J$5000)*COUNTA(TabPP[Players playing]),"",INDEX($J$4:$J$5000,INT((ROW()-ROW($K$4))/COUNTA(TabPP[Players playing])+1))&amp;"-"&amp;INDEX(TabPP[Players playing],MOD(ROW()-ROW($K$4),COUNTA(TabPP[Players playing]))+1))</f>
        <v>-P3-PP4</v>
      </c>
      <c r="L3647" t="str">
        <f t="shared" si="275"/>
        <v/>
      </c>
      <c r="M3647" t="str">
        <f t="shared" si="276"/>
        <v/>
      </c>
      <c r="N3647" t="str">
        <f t="shared" si="277"/>
        <v/>
      </c>
      <c r="O3647" t="str">
        <f t="array" ref="O3647">IFERROR(INDEX($L$4:$L$5000,_xlfn.AGGREGATE(15,6,IF($L$4:$L$5000&lt;&gt;"",ROW($L$4:$L$5000)-ROW($L$4)+1,NA()),ROWS($O$4:O3647))),"")</f>
        <v/>
      </c>
      <c r="P3647" t="str">
        <f>IF(O3647="","",IF(INDEX(TabPlayer2[Players],MATCH(P3646,TabPlayer2[Players],0)+1)="",$B$4,INDEX(TabPlayer2[Players],MATCH(P3646,TabPlayer2[Players],0)+1)))</f>
        <v/>
      </c>
      <c r="Q3647" t="str">
        <f t="shared" si="274"/>
        <v/>
      </c>
      <c r="R3647" t="str">
        <f>IF(TabResults[[#This Row],[Games-Periods-Players]]="","",1)</f>
        <v/>
      </c>
    </row>
    <row r="3648" spans="11:18" hidden="1" x14ac:dyDescent="0.25">
      <c r="K3648" t="str">
        <f>IF(ROW()-ROW($K$4)+1&gt;COUNTA($J$4:$J$5000)*COUNTA(TabPP[Players playing]),"",INDEX($J$4:$J$5000,INT((ROW()-ROW($K$4))/COUNTA(TabPP[Players playing])+1))&amp;"-"&amp;INDEX(TabPP[Players playing],MOD(ROW()-ROW($K$4),COUNTA(TabPP[Players playing]))+1))</f>
        <v>-P3-PP5</v>
      </c>
      <c r="L3648" t="str">
        <f t="shared" si="275"/>
        <v/>
      </c>
      <c r="M3648" t="str">
        <f t="shared" si="276"/>
        <v/>
      </c>
      <c r="N3648" t="str">
        <f t="shared" si="277"/>
        <v/>
      </c>
      <c r="O3648" t="str">
        <f t="array" ref="O3648">IFERROR(INDEX($L$4:$L$5000,_xlfn.AGGREGATE(15,6,IF($L$4:$L$5000&lt;&gt;"",ROW($L$4:$L$5000)-ROW($L$4)+1,NA()),ROWS($O$4:O3648))),"")</f>
        <v/>
      </c>
      <c r="P3648" t="str">
        <f>IF(O3648="","",IF(INDEX(TabPlayer2[Players],MATCH(P3647,TabPlayer2[Players],0)+1)="",$B$4,INDEX(TabPlayer2[Players],MATCH(P3647,TabPlayer2[Players],0)+1)))</f>
        <v/>
      </c>
      <c r="Q3648" t="str">
        <f t="shared" si="274"/>
        <v/>
      </c>
      <c r="R3648" t="str">
        <f>IF(TabResults[[#This Row],[Games-Periods-Players]]="","",1)</f>
        <v/>
      </c>
    </row>
    <row r="3649" spans="11:18" hidden="1" x14ac:dyDescent="0.25">
      <c r="K3649" t="str">
        <f>IF(ROW()-ROW($K$4)+1&gt;COUNTA($J$4:$J$5000)*COUNTA(TabPP[Players playing]),"",INDEX($J$4:$J$5000,INT((ROW()-ROW($K$4))/COUNTA(TabPP[Players playing])+1))&amp;"-"&amp;INDEX(TabPP[Players playing],MOD(ROW()-ROW($K$4),COUNTA(TabPP[Players playing]))+1))</f>
        <v>-P3-</v>
      </c>
      <c r="L3649" t="str">
        <f t="shared" si="275"/>
        <v/>
      </c>
      <c r="M3649" t="str">
        <f t="shared" si="276"/>
        <v/>
      </c>
      <c r="N3649" t="str">
        <f t="shared" si="277"/>
        <v/>
      </c>
      <c r="O3649" t="str">
        <f t="array" ref="O3649">IFERROR(INDEX($L$4:$L$5000,_xlfn.AGGREGATE(15,6,IF($L$4:$L$5000&lt;&gt;"",ROW($L$4:$L$5000)-ROW($L$4)+1,NA()),ROWS($O$4:O3649))),"")</f>
        <v/>
      </c>
      <c r="P3649" t="str">
        <f>IF(O3649="","",IF(INDEX(TabPlayer2[Players],MATCH(P3648,TabPlayer2[Players],0)+1)="",$B$4,INDEX(TabPlayer2[Players],MATCH(P3648,TabPlayer2[Players],0)+1)))</f>
        <v/>
      </c>
      <c r="Q3649" t="str">
        <f t="shared" si="274"/>
        <v/>
      </c>
      <c r="R3649" t="str">
        <f>IF(TabResults[[#This Row],[Games-Periods-Players]]="","",1)</f>
        <v/>
      </c>
    </row>
    <row r="3650" spans="11:18" hidden="1" x14ac:dyDescent="0.25">
      <c r="K3650" t="str">
        <f>IF(ROW()-ROW($K$4)+1&gt;COUNTA($J$4:$J$5000)*COUNTA(TabPP[Players playing]),"",INDEX($J$4:$J$5000,INT((ROW()-ROW($K$4))/COUNTA(TabPP[Players playing])+1))&amp;"-"&amp;INDEX(TabPP[Players playing],MOD(ROW()-ROW($K$4),COUNTA(TabPP[Players playing]))+1))</f>
        <v>-P3-</v>
      </c>
      <c r="L3650" t="str">
        <f t="shared" si="275"/>
        <v/>
      </c>
      <c r="M3650" t="str">
        <f t="shared" si="276"/>
        <v/>
      </c>
      <c r="N3650" t="str">
        <f t="shared" si="277"/>
        <v/>
      </c>
      <c r="O3650" t="str">
        <f t="array" ref="O3650">IFERROR(INDEX($L$4:$L$5000,_xlfn.AGGREGATE(15,6,IF($L$4:$L$5000&lt;&gt;"",ROW($L$4:$L$5000)-ROW($L$4)+1,NA()),ROWS($O$4:O3650))),"")</f>
        <v/>
      </c>
      <c r="P3650" t="str">
        <f>IF(O3650="","",IF(INDEX(TabPlayer2[Players],MATCH(P3649,TabPlayer2[Players],0)+1)="",$B$4,INDEX(TabPlayer2[Players],MATCH(P3649,TabPlayer2[Players],0)+1)))</f>
        <v/>
      </c>
      <c r="Q3650" t="str">
        <f t="shared" si="274"/>
        <v/>
      </c>
      <c r="R3650" t="str">
        <f>IF(TabResults[[#This Row],[Games-Periods-Players]]="","",1)</f>
        <v/>
      </c>
    </row>
    <row r="3651" spans="11:18" hidden="1" x14ac:dyDescent="0.25">
      <c r="K3651" t="str">
        <f>IF(ROW()-ROW($K$4)+1&gt;COUNTA($J$4:$J$5000)*COUNTA(TabPP[Players playing]),"",INDEX($J$4:$J$5000,INT((ROW()-ROW($K$4))/COUNTA(TabPP[Players playing])+1))&amp;"-"&amp;INDEX(TabPP[Players playing],MOD(ROW()-ROW($K$4),COUNTA(TabPP[Players playing]))+1))</f>
        <v>-P3-</v>
      </c>
      <c r="L3651" t="str">
        <f t="shared" si="275"/>
        <v/>
      </c>
      <c r="M3651" t="str">
        <f t="shared" si="276"/>
        <v/>
      </c>
      <c r="N3651" t="str">
        <f t="shared" si="277"/>
        <v/>
      </c>
      <c r="O3651" t="str">
        <f t="array" ref="O3651">IFERROR(INDEX($L$4:$L$5000,_xlfn.AGGREGATE(15,6,IF($L$4:$L$5000&lt;&gt;"",ROW($L$4:$L$5000)-ROW($L$4)+1,NA()),ROWS($O$4:O3651))),"")</f>
        <v/>
      </c>
      <c r="P3651" t="str">
        <f>IF(O3651="","",IF(INDEX(TabPlayer2[Players],MATCH(P3650,TabPlayer2[Players],0)+1)="",$B$4,INDEX(TabPlayer2[Players],MATCH(P3650,TabPlayer2[Players],0)+1)))</f>
        <v/>
      </c>
      <c r="Q3651" t="str">
        <f t="shared" si="274"/>
        <v/>
      </c>
      <c r="R3651" t="str">
        <f>IF(TabResults[[#This Row],[Games-Periods-Players]]="","",1)</f>
        <v/>
      </c>
    </row>
    <row r="3652" spans="11:18" hidden="1" x14ac:dyDescent="0.25">
      <c r="K3652" t="str">
        <f>IF(ROW()-ROW($K$4)+1&gt;COUNTA($J$4:$J$5000)*COUNTA(TabPP[Players playing]),"",INDEX($J$4:$J$5000,INT((ROW()-ROW($K$4))/COUNTA(TabPP[Players playing])+1))&amp;"-"&amp;INDEX(TabPP[Players playing],MOD(ROW()-ROW($K$4),COUNTA(TabPP[Players playing]))+1))</f>
        <v>-P3-</v>
      </c>
      <c r="L3652" t="str">
        <f t="shared" si="275"/>
        <v/>
      </c>
      <c r="M3652" t="str">
        <f t="shared" si="276"/>
        <v/>
      </c>
      <c r="N3652" t="str">
        <f t="shared" si="277"/>
        <v/>
      </c>
      <c r="O3652" t="str">
        <f t="array" ref="O3652">IFERROR(INDEX($L$4:$L$5000,_xlfn.AGGREGATE(15,6,IF($L$4:$L$5000&lt;&gt;"",ROW($L$4:$L$5000)-ROW($L$4)+1,NA()),ROWS($O$4:O3652))),"")</f>
        <v/>
      </c>
      <c r="P3652" t="str">
        <f>IF(O3652="","",IF(INDEX(TabPlayer2[Players],MATCH(P3651,TabPlayer2[Players],0)+1)="",$B$4,INDEX(TabPlayer2[Players],MATCH(P3651,TabPlayer2[Players],0)+1)))</f>
        <v/>
      </c>
      <c r="Q3652" t="str">
        <f t="shared" ref="Q3652:Q3715" si="278">IF(O3652="","",M3652&amp;"-"&amp;N3652&amp;"-"&amp;P3652)</f>
        <v/>
      </c>
      <c r="R3652" t="str">
        <f>IF(TabResults[[#This Row],[Games-Periods-Players]]="","",1)</f>
        <v/>
      </c>
    </row>
    <row r="3653" spans="11:18" hidden="1" x14ac:dyDescent="0.25">
      <c r="K3653" t="str">
        <f>IF(ROW()-ROW($K$4)+1&gt;COUNTA($J$4:$J$5000)*COUNTA(TabPP[Players playing]),"",INDEX($J$4:$J$5000,INT((ROW()-ROW($K$4))/COUNTA(TabPP[Players playing])+1))&amp;"-"&amp;INDEX(TabPP[Players playing],MOD(ROW()-ROW($K$4),COUNTA(TabPP[Players playing]))+1))</f>
        <v>-P3-</v>
      </c>
      <c r="L3653" t="str">
        <f t="shared" ref="L3653:L3716" si="279">IF(LEN(K3653)&gt;=9,K3653,"")</f>
        <v/>
      </c>
      <c r="M3653" t="str">
        <f t="shared" ref="M3653:M3716" si="280">TRIM(LEFT(SUBSTITUTE(O3653,"-",REPT(" ",LEN(O3653))),LEN(O3653)))</f>
        <v/>
      </c>
      <c r="N3653" t="str">
        <f t="shared" ref="N3653:N3716" si="281">TRIM(MID(SUBSTITUTE(O3653,"-",REPT(" ",LEN(O3653))),(2-1)*LEN(O3653)+1,LEN(O3653)))</f>
        <v/>
      </c>
      <c r="O3653" t="str">
        <f t="array" ref="O3653">IFERROR(INDEX($L$4:$L$5000,_xlfn.AGGREGATE(15,6,IF($L$4:$L$5000&lt;&gt;"",ROW($L$4:$L$5000)-ROW($L$4)+1,NA()),ROWS($O$4:O3653))),"")</f>
        <v/>
      </c>
      <c r="P3653" t="str">
        <f>IF(O3653="","",IF(INDEX(TabPlayer2[Players],MATCH(P3652,TabPlayer2[Players],0)+1)="",$B$4,INDEX(TabPlayer2[Players],MATCH(P3652,TabPlayer2[Players],0)+1)))</f>
        <v/>
      </c>
      <c r="Q3653" t="str">
        <f t="shared" si="278"/>
        <v/>
      </c>
      <c r="R3653" t="str">
        <f>IF(TabResults[[#This Row],[Games-Periods-Players]]="","",1)</f>
        <v/>
      </c>
    </row>
    <row r="3654" spans="11:18" hidden="1" x14ac:dyDescent="0.25">
      <c r="K3654" t="str">
        <f>IF(ROW()-ROW($K$4)+1&gt;COUNTA($J$4:$J$5000)*COUNTA(TabPP[Players playing]),"",INDEX($J$4:$J$5000,INT((ROW()-ROW($K$4))/COUNTA(TabPP[Players playing])+1))&amp;"-"&amp;INDEX(TabPP[Players playing],MOD(ROW()-ROW($K$4),COUNTA(TabPP[Players playing]))+1))</f>
        <v>-P3-</v>
      </c>
      <c r="L3654" t="str">
        <f t="shared" si="279"/>
        <v/>
      </c>
      <c r="M3654" t="str">
        <f t="shared" si="280"/>
        <v/>
      </c>
      <c r="N3654" t="str">
        <f t="shared" si="281"/>
        <v/>
      </c>
      <c r="O3654" t="str">
        <f t="array" ref="O3654">IFERROR(INDEX($L$4:$L$5000,_xlfn.AGGREGATE(15,6,IF($L$4:$L$5000&lt;&gt;"",ROW($L$4:$L$5000)-ROW($L$4)+1,NA()),ROWS($O$4:O3654))),"")</f>
        <v/>
      </c>
      <c r="P3654" t="str">
        <f>IF(O3654="","",IF(INDEX(TabPlayer2[Players],MATCH(P3653,TabPlayer2[Players],0)+1)="",$B$4,INDEX(TabPlayer2[Players],MATCH(P3653,TabPlayer2[Players],0)+1)))</f>
        <v/>
      </c>
      <c r="Q3654" t="str">
        <f t="shared" si="278"/>
        <v/>
      </c>
      <c r="R3654" t="str">
        <f>IF(TabResults[[#This Row],[Games-Periods-Players]]="","",1)</f>
        <v/>
      </c>
    </row>
    <row r="3655" spans="11:18" hidden="1" x14ac:dyDescent="0.25">
      <c r="K3655" t="str">
        <f>IF(ROW()-ROW($K$4)+1&gt;COUNTA($J$4:$J$5000)*COUNTA(TabPP[Players playing]),"",INDEX($J$4:$J$5000,INT((ROW()-ROW($K$4))/COUNTA(TabPP[Players playing])+1))&amp;"-"&amp;INDEX(TabPP[Players playing],MOD(ROW()-ROW($K$4),COUNTA(TabPP[Players playing]))+1))</f>
        <v>-P3-</v>
      </c>
      <c r="L3655" t="str">
        <f t="shared" si="279"/>
        <v/>
      </c>
      <c r="M3655" t="str">
        <f t="shared" si="280"/>
        <v/>
      </c>
      <c r="N3655" t="str">
        <f t="shared" si="281"/>
        <v/>
      </c>
      <c r="O3655" t="str">
        <f t="array" ref="O3655">IFERROR(INDEX($L$4:$L$5000,_xlfn.AGGREGATE(15,6,IF($L$4:$L$5000&lt;&gt;"",ROW($L$4:$L$5000)-ROW($L$4)+1,NA()),ROWS($O$4:O3655))),"")</f>
        <v/>
      </c>
      <c r="P3655" t="str">
        <f>IF(O3655="","",IF(INDEX(TabPlayer2[Players],MATCH(P3654,TabPlayer2[Players],0)+1)="",$B$4,INDEX(TabPlayer2[Players],MATCH(P3654,TabPlayer2[Players],0)+1)))</f>
        <v/>
      </c>
      <c r="Q3655" t="str">
        <f t="shared" si="278"/>
        <v/>
      </c>
      <c r="R3655" t="str">
        <f>IF(TabResults[[#This Row],[Games-Periods-Players]]="","",1)</f>
        <v/>
      </c>
    </row>
    <row r="3656" spans="11:18" hidden="1" x14ac:dyDescent="0.25">
      <c r="K3656" t="str">
        <f>IF(ROW()-ROW($K$4)+1&gt;COUNTA($J$4:$J$5000)*COUNTA(TabPP[Players playing]),"",INDEX($J$4:$J$5000,INT((ROW()-ROW($K$4))/COUNTA(TabPP[Players playing])+1))&amp;"-"&amp;INDEX(TabPP[Players playing],MOD(ROW()-ROW($K$4),COUNTA(TabPP[Players playing]))+1))</f>
        <v>-P3-</v>
      </c>
      <c r="L3656" t="str">
        <f t="shared" si="279"/>
        <v/>
      </c>
      <c r="M3656" t="str">
        <f t="shared" si="280"/>
        <v/>
      </c>
      <c r="N3656" t="str">
        <f t="shared" si="281"/>
        <v/>
      </c>
      <c r="O3656" t="str">
        <f t="array" ref="O3656">IFERROR(INDEX($L$4:$L$5000,_xlfn.AGGREGATE(15,6,IF($L$4:$L$5000&lt;&gt;"",ROW($L$4:$L$5000)-ROW($L$4)+1,NA()),ROWS($O$4:O3656))),"")</f>
        <v/>
      </c>
      <c r="P3656" t="str">
        <f>IF(O3656="","",IF(INDEX(TabPlayer2[Players],MATCH(P3655,TabPlayer2[Players],0)+1)="",$B$4,INDEX(TabPlayer2[Players],MATCH(P3655,TabPlayer2[Players],0)+1)))</f>
        <v/>
      </c>
      <c r="Q3656" t="str">
        <f t="shared" si="278"/>
        <v/>
      </c>
      <c r="R3656" t="str">
        <f>IF(TabResults[[#This Row],[Games-Periods-Players]]="","",1)</f>
        <v/>
      </c>
    </row>
    <row r="3657" spans="11:18" hidden="1" x14ac:dyDescent="0.25">
      <c r="K3657" t="str">
        <f>IF(ROW()-ROW($K$4)+1&gt;COUNTA($J$4:$J$5000)*COUNTA(TabPP[Players playing]),"",INDEX($J$4:$J$5000,INT((ROW()-ROW($K$4))/COUNTA(TabPP[Players playing])+1))&amp;"-"&amp;INDEX(TabPP[Players playing],MOD(ROW()-ROW($K$4),COUNTA(TabPP[Players playing]))+1))</f>
        <v>-P3-</v>
      </c>
      <c r="L3657" t="str">
        <f t="shared" si="279"/>
        <v/>
      </c>
      <c r="M3657" t="str">
        <f t="shared" si="280"/>
        <v/>
      </c>
      <c r="N3657" t="str">
        <f t="shared" si="281"/>
        <v/>
      </c>
      <c r="O3657" t="str">
        <f t="array" ref="O3657">IFERROR(INDEX($L$4:$L$5000,_xlfn.AGGREGATE(15,6,IF($L$4:$L$5000&lt;&gt;"",ROW($L$4:$L$5000)-ROW($L$4)+1,NA()),ROWS($O$4:O3657))),"")</f>
        <v/>
      </c>
      <c r="P3657" t="str">
        <f>IF(O3657="","",IF(INDEX(TabPlayer2[Players],MATCH(P3656,TabPlayer2[Players],0)+1)="",$B$4,INDEX(TabPlayer2[Players],MATCH(P3656,TabPlayer2[Players],0)+1)))</f>
        <v/>
      </c>
      <c r="Q3657" t="str">
        <f t="shared" si="278"/>
        <v/>
      </c>
      <c r="R3657" t="str">
        <f>IF(TabResults[[#This Row],[Games-Periods-Players]]="","",1)</f>
        <v/>
      </c>
    </row>
    <row r="3658" spans="11:18" hidden="1" x14ac:dyDescent="0.25">
      <c r="K3658" t="str">
        <f>IF(ROW()-ROW($K$4)+1&gt;COUNTA($J$4:$J$5000)*COUNTA(TabPP[Players playing]),"",INDEX($J$4:$J$5000,INT((ROW()-ROW($K$4))/COUNTA(TabPP[Players playing])+1))&amp;"-"&amp;INDEX(TabPP[Players playing],MOD(ROW()-ROW($K$4),COUNTA(TabPP[Players playing]))+1))</f>
        <v>-P3-</v>
      </c>
      <c r="L3658" t="str">
        <f t="shared" si="279"/>
        <v/>
      </c>
      <c r="M3658" t="str">
        <f t="shared" si="280"/>
        <v/>
      </c>
      <c r="N3658" t="str">
        <f t="shared" si="281"/>
        <v/>
      </c>
      <c r="O3658" t="str">
        <f t="array" ref="O3658">IFERROR(INDEX($L$4:$L$5000,_xlfn.AGGREGATE(15,6,IF($L$4:$L$5000&lt;&gt;"",ROW($L$4:$L$5000)-ROW($L$4)+1,NA()),ROWS($O$4:O3658))),"")</f>
        <v/>
      </c>
      <c r="P3658" t="str">
        <f>IF(O3658="","",IF(INDEX(TabPlayer2[Players],MATCH(P3657,TabPlayer2[Players],0)+1)="",$B$4,INDEX(TabPlayer2[Players],MATCH(P3657,TabPlayer2[Players],0)+1)))</f>
        <v/>
      </c>
      <c r="Q3658" t="str">
        <f t="shared" si="278"/>
        <v/>
      </c>
      <c r="R3658" t="str">
        <f>IF(TabResults[[#This Row],[Games-Periods-Players]]="","",1)</f>
        <v/>
      </c>
    </row>
    <row r="3659" spans="11:18" hidden="1" x14ac:dyDescent="0.25">
      <c r="K3659" t="str">
        <f>IF(ROW()-ROW($K$4)+1&gt;COUNTA($J$4:$J$5000)*COUNTA(TabPP[Players playing]),"",INDEX($J$4:$J$5000,INT((ROW()-ROW($K$4))/COUNTA(TabPP[Players playing])+1))&amp;"-"&amp;INDEX(TabPP[Players playing],MOD(ROW()-ROW($K$4),COUNTA(TabPP[Players playing]))+1))</f>
        <v>-P3-</v>
      </c>
      <c r="L3659" t="str">
        <f t="shared" si="279"/>
        <v/>
      </c>
      <c r="M3659" t="str">
        <f t="shared" si="280"/>
        <v/>
      </c>
      <c r="N3659" t="str">
        <f t="shared" si="281"/>
        <v/>
      </c>
      <c r="O3659" t="str">
        <f t="array" ref="O3659">IFERROR(INDEX($L$4:$L$5000,_xlfn.AGGREGATE(15,6,IF($L$4:$L$5000&lt;&gt;"",ROW($L$4:$L$5000)-ROW($L$4)+1,NA()),ROWS($O$4:O3659))),"")</f>
        <v/>
      </c>
      <c r="P3659" t="str">
        <f>IF(O3659="","",IF(INDEX(TabPlayer2[Players],MATCH(P3658,TabPlayer2[Players],0)+1)="",$B$4,INDEX(TabPlayer2[Players],MATCH(P3658,TabPlayer2[Players],0)+1)))</f>
        <v/>
      </c>
      <c r="Q3659" t="str">
        <f t="shared" si="278"/>
        <v/>
      </c>
      <c r="R3659" t="str">
        <f>IF(TabResults[[#This Row],[Games-Periods-Players]]="","",1)</f>
        <v/>
      </c>
    </row>
    <row r="3660" spans="11:18" hidden="1" x14ac:dyDescent="0.25">
      <c r="K3660" t="str">
        <f>IF(ROW()-ROW($K$4)+1&gt;COUNTA($J$4:$J$5000)*COUNTA(TabPP[Players playing]),"",INDEX($J$4:$J$5000,INT((ROW()-ROW($K$4))/COUNTA(TabPP[Players playing])+1))&amp;"-"&amp;INDEX(TabPP[Players playing],MOD(ROW()-ROW($K$4),COUNTA(TabPP[Players playing]))+1))</f>
        <v>-P3-</v>
      </c>
      <c r="L3660" t="str">
        <f t="shared" si="279"/>
        <v/>
      </c>
      <c r="M3660" t="str">
        <f t="shared" si="280"/>
        <v/>
      </c>
      <c r="N3660" t="str">
        <f t="shared" si="281"/>
        <v/>
      </c>
      <c r="O3660" t="str">
        <f t="array" ref="O3660">IFERROR(INDEX($L$4:$L$5000,_xlfn.AGGREGATE(15,6,IF($L$4:$L$5000&lt;&gt;"",ROW($L$4:$L$5000)-ROW($L$4)+1,NA()),ROWS($O$4:O3660))),"")</f>
        <v/>
      </c>
      <c r="P3660" t="str">
        <f>IF(O3660="","",IF(INDEX(TabPlayer2[Players],MATCH(P3659,TabPlayer2[Players],0)+1)="",$B$4,INDEX(TabPlayer2[Players],MATCH(P3659,TabPlayer2[Players],0)+1)))</f>
        <v/>
      </c>
      <c r="Q3660" t="str">
        <f t="shared" si="278"/>
        <v/>
      </c>
      <c r="R3660" t="str">
        <f>IF(TabResults[[#This Row],[Games-Periods-Players]]="","",1)</f>
        <v/>
      </c>
    </row>
    <row r="3661" spans="11:18" hidden="1" x14ac:dyDescent="0.25">
      <c r="K3661" t="str">
        <f>IF(ROW()-ROW($K$4)+1&gt;COUNTA($J$4:$J$5000)*COUNTA(TabPP[Players playing]),"",INDEX($J$4:$J$5000,INT((ROW()-ROW($K$4))/COUNTA(TabPP[Players playing])+1))&amp;"-"&amp;INDEX(TabPP[Players playing],MOD(ROW()-ROW($K$4),COUNTA(TabPP[Players playing]))+1))</f>
        <v>-P3-</v>
      </c>
      <c r="L3661" t="str">
        <f t="shared" si="279"/>
        <v/>
      </c>
      <c r="M3661" t="str">
        <f t="shared" si="280"/>
        <v/>
      </c>
      <c r="N3661" t="str">
        <f t="shared" si="281"/>
        <v/>
      </c>
      <c r="O3661" t="str">
        <f t="array" ref="O3661">IFERROR(INDEX($L$4:$L$5000,_xlfn.AGGREGATE(15,6,IF($L$4:$L$5000&lt;&gt;"",ROW($L$4:$L$5000)-ROW($L$4)+1,NA()),ROWS($O$4:O3661))),"")</f>
        <v/>
      </c>
      <c r="P3661" t="str">
        <f>IF(O3661="","",IF(INDEX(TabPlayer2[Players],MATCH(P3660,TabPlayer2[Players],0)+1)="",$B$4,INDEX(TabPlayer2[Players],MATCH(P3660,TabPlayer2[Players],0)+1)))</f>
        <v/>
      </c>
      <c r="Q3661" t="str">
        <f t="shared" si="278"/>
        <v/>
      </c>
      <c r="R3661" t="str">
        <f>IF(TabResults[[#This Row],[Games-Periods-Players]]="","",1)</f>
        <v/>
      </c>
    </row>
    <row r="3662" spans="11:18" hidden="1" x14ac:dyDescent="0.25">
      <c r="K3662" t="str">
        <f>IF(ROW()-ROW($K$4)+1&gt;COUNTA($J$4:$J$5000)*COUNTA(TabPP[Players playing]),"",INDEX($J$4:$J$5000,INT((ROW()-ROW($K$4))/COUNTA(TabPP[Players playing])+1))&amp;"-"&amp;INDEX(TabPP[Players playing],MOD(ROW()-ROW($K$4),COUNTA(TabPP[Players playing]))+1))</f>
        <v>-P3-</v>
      </c>
      <c r="L3662" t="str">
        <f t="shared" si="279"/>
        <v/>
      </c>
      <c r="M3662" t="str">
        <f t="shared" si="280"/>
        <v/>
      </c>
      <c r="N3662" t="str">
        <f t="shared" si="281"/>
        <v/>
      </c>
      <c r="O3662" t="str">
        <f t="array" ref="O3662">IFERROR(INDEX($L$4:$L$5000,_xlfn.AGGREGATE(15,6,IF($L$4:$L$5000&lt;&gt;"",ROW($L$4:$L$5000)-ROW($L$4)+1,NA()),ROWS($O$4:O3662))),"")</f>
        <v/>
      </c>
      <c r="P3662" t="str">
        <f>IF(O3662="","",IF(INDEX(TabPlayer2[Players],MATCH(P3661,TabPlayer2[Players],0)+1)="",$B$4,INDEX(TabPlayer2[Players],MATCH(P3661,TabPlayer2[Players],0)+1)))</f>
        <v/>
      </c>
      <c r="Q3662" t="str">
        <f t="shared" si="278"/>
        <v/>
      </c>
      <c r="R3662" t="str">
        <f>IF(TabResults[[#This Row],[Games-Periods-Players]]="","",1)</f>
        <v/>
      </c>
    </row>
    <row r="3663" spans="11:18" hidden="1" x14ac:dyDescent="0.25">
      <c r="K3663" t="str">
        <f>IF(ROW()-ROW($K$4)+1&gt;COUNTA($J$4:$J$5000)*COUNTA(TabPP[Players playing]),"",INDEX($J$4:$J$5000,INT((ROW()-ROW($K$4))/COUNTA(TabPP[Players playing])+1))&amp;"-"&amp;INDEX(TabPP[Players playing],MOD(ROW()-ROW($K$4),COUNTA(TabPP[Players playing]))+1))</f>
        <v>-P3-</v>
      </c>
      <c r="L3663" t="str">
        <f t="shared" si="279"/>
        <v/>
      </c>
      <c r="M3663" t="str">
        <f t="shared" si="280"/>
        <v/>
      </c>
      <c r="N3663" t="str">
        <f t="shared" si="281"/>
        <v/>
      </c>
      <c r="O3663" t="str">
        <f t="array" ref="O3663">IFERROR(INDEX($L$4:$L$5000,_xlfn.AGGREGATE(15,6,IF($L$4:$L$5000&lt;&gt;"",ROW($L$4:$L$5000)-ROW($L$4)+1,NA()),ROWS($O$4:O3663))),"")</f>
        <v/>
      </c>
      <c r="P3663" t="str">
        <f>IF(O3663="","",IF(INDEX(TabPlayer2[Players],MATCH(P3662,TabPlayer2[Players],0)+1)="",$B$4,INDEX(TabPlayer2[Players],MATCH(P3662,TabPlayer2[Players],0)+1)))</f>
        <v/>
      </c>
      <c r="Q3663" t="str">
        <f t="shared" si="278"/>
        <v/>
      </c>
      <c r="R3663" t="str">
        <f>IF(TabResults[[#This Row],[Games-Periods-Players]]="","",1)</f>
        <v/>
      </c>
    </row>
    <row r="3664" spans="11:18" hidden="1" x14ac:dyDescent="0.25">
      <c r="K3664" t="str">
        <f>IF(ROW()-ROW($K$4)+1&gt;COUNTA($J$4:$J$5000)*COUNTA(TabPP[Players playing]),"",INDEX($J$4:$J$5000,INT((ROW()-ROW($K$4))/COUNTA(TabPP[Players playing])+1))&amp;"-"&amp;INDEX(TabPP[Players playing],MOD(ROW()-ROW($K$4),COUNTA(TabPP[Players playing]))+1))</f>
        <v>-P4-PP1</v>
      </c>
      <c r="L3664" t="str">
        <f t="shared" si="279"/>
        <v/>
      </c>
      <c r="M3664" t="str">
        <f t="shared" si="280"/>
        <v/>
      </c>
      <c r="N3664" t="str">
        <f t="shared" si="281"/>
        <v/>
      </c>
      <c r="O3664" t="str">
        <f t="array" ref="O3664">IFERROR(INDEX($L$4:$L$5000,_xlfn.AGGREGATE(15,6,IF($L$4:$L$5000&lt;&gt;"",ROW($L$4:$L$5000)-ROW($L$4)+1,NA()),ROWS($O$4:O3664))),"")</f>
        <v/>
      </c>
      <c r="P3664" t="str">
        <f>IF(O3664="","",IF(INDEX(TabPlayer2[Players],MATCH(P3663,TabPlayer2[Players],0)+1)="",$B$4,INDEX(TabPlayer2[Players],MATCH(P3663,TabPlayer2[Players],0)+1)))</f>
        <v/>
      </c>
      <c r="Q3664" t="str">
        <f t="shared" si="278"/>
        <v/>
      </c>
      <c r="R3664" t="str">
        <f>IF(TabResults[[#This Row],[Games-Periods-Players]]="","",1)</f>
        <v/>
      </c>
    </row>
    <row r="3665" spans="11:18" hidden="1" x14ac:dyDescent="0.25">
      <c r="K3665" t="str">
        <f>IF(ROW()-ROW($K$4)+1&gt;COUNTA($J$4:$J$5000)*COUNTA(TabPP[Players playing]),"",INDEX($J$4:$J$5000,INT((ROW()-ROW($K$4))/COUNTA(TabPP[Players playing])+1))&amp;"-"&amp;INDEX(TabPP[Players playing],MOD(ROW()-ROW($K$4),COUNTA(TabPP[Players playing]))+1))</f>
        <v>-P4-PP2</v>
      </c>
      <c r="L3665" t="str">
        <f t="shared" si="279"/>
        <v/>
      </c>
      <c r="M3665" t="str">
        <f t="shared" si="280"/>
        <v/>
      </c>
      <c r="N3665" t="str">
        <f t="shared" si="281"/>
        <v/>
      </c>
      <c r="O3665" t="str">
        <f t="array" ref="O3665">IFERROR(INDEX($L$4:$L$5000,_xlfn.AGGREGATE(15,6,IF($L$4:$L$5000&lt;&gt;"",ROW($L$4:$L$5000)-ROW($L$4)+1,NA()),ROWS($O$4:O3665))),"")</f>
        <v/>
      </c>
      <c r="P3665" t="str">
        <f>IF(O3665="","",IF(INDEX(TabPlayer2[Players],MATCH(P3664,TabPlayer2[Players],0)+1)="",$B$4,INDEX(TabPlayer2[Players],MATCH(P3664,TabPlayer2[Players],0)+1)))</f>
        <v/>
      </c>
      <c r="Q3665" t="str">
        <f t="shared" si="278"/>
        <v/>
      </c>
      <c r="R3665" t="str">
        <f>IF(TabResults[[#This Row],[Games-Periods-Players]]="","",1)</f>
        <v/>
      </c>
    </row>
    <row r="3666" spans="11:18" hidden="1" x14ac:dyDescent="0.25">
      <c r="K3666" t="str">
        <f>IF(ROW()-ROW($K$4)+1&gt;COUNTA($J$4:$J$5000)*COUNTA(TabPP[Players playing]),"",INDEX($J$4:$J$5000,INT((ROW()-ROW($K$4))/COUNTA(TabPP[Players playing])+1))&amp;"-"&amp;INDEX(TabPP[Players playing],MOD(ROW()-ROW($K$4),COUNTA(TabPP[Players playing]))+1))</f>
        <v>-P4-PP3</v>
      </c>
      <c r="L3666" t="str">
        <f t="shared" si="279"/>
        <v/>
      </c>
      <c r="M3666" t="str">
        <f t="shared" si="280"/>
        <v/>
      </c>
      <c r="N3666" t="str">
        <f t="shared" si="281"/>
        <v/>
      </c>
      <c r="O3666" t="str">
        <f t="array" ref="O3666">IFERROR(INDEX($L$4:$L$5000,_xlfn.AGGREGATE(15,6,IF($L$4:$L$5000&lt;&gt;"",ROW($L$4:$L$5000)-ROW($L$4)+1,NA()),ROWS($O$4:O3666))),"")</f>
        <v/>
      </c>
      <c r="P3666" t="str">
        <f>IF(O3666="","",IF(INDEX(TabPlayer2[Players],MATCH(P3665,TabPlayer2[Players],0)+1)="",$B$4,INDEX(TabPlayer2[Players],MATCH(P3665,TabPlayer2[Players],0)+1)))</f>
        <v/>
      </c>
      <c r="Q3666" t="str">
        <f t="shared" si="278"/>
        <v/>
      </c>
      <c r="R3666" t="str">
        <f>IF(TabResults[[#This Row],[Games-Periods-Players]]="","",1)</f>
        <v/>
      </c>
    </row>
    <row r="3667" spans="11:18" hidden="1" x14ac:dyDescent="0.25">
      <c r="K3667" t="str">
        <f>IF(ROW()-ROW($K$4)+1&gt;COUNTA($J$4:$J$5000)*COUNTA(TabPP[Players playing]),"",INDEX($J$4:$J$5000,INT((ROW()-ROW($K$4))/COUNTA(TabPP[Players playing])+1))&amp;"-"&amp;INDEX(TabPP[Players playing],MOD(ROW()-ROW($K$4),COUNTA(TabPP[Players playing]))+1))</f>
        <v>-P4-PP4</v>
      </c>
      <c r="L3667" t="str">
        <f t="shared" si="279"/>
        <v/>
      </c>
      <c r="M3667" t="str">
        <f t="shared" si="280"/>
        <v/>
      </c>
      <c r="N3667" t="str">
        <f t="shared" si="281"/>
        <v/>
      </c>
      <c r="O3667" t="str">
        <f t="array" ref="O3667">IFERROR(INDEX($L$4:$L$5000,_xlfn.AGGREGATE(15,6,IF($L$4:$L$5000&lt;&gt;"",ROW($L$4:$L$5000)-ROW($L$4)+1,NA()),ROWS($O$4:O3667))),"")</f>
        <v/>
      </c>
      <c r="P3667" t="str">
        <f>IF(O3667="","",IF(INDEX(TabPlayer2[Players],MATCH(P3666,TabPlayer2[Players],0)+1)="",$B$4,INDEX(TabPlayer2[Players],MATCH(P3666,TabPlayer2[Players],0)+1)))</f>
        <v/>
      </c>
      <c r="Q3667" t="str">
        <f t="shared" si="278"/>
        <v/>
      </c>
      <c r="R3667" t="str">
        <f>IF(TabResults[[#This Row],[Games-Periods-Players]]="","",1)</f>
        <v/>
      </c>
    </row>
    <row r="3668" spans="11:18" hidden="1" x14ac:dyDescent="0.25">
      <c r="K3668" t="str">
        <f>IF(ROW()-ROW($K$4)+1&gt;COUNTA($J$4:$J$5000)*COUNTA(TabPP[Players playing]),"",INDEX($J$4:$J$5000,INT((ROW()-ROW($K$4))/COUNTA(TabPP[Players playing])+1))&amp;"-"&amp;INDEX(TabPP[Players playing],MOD(ROW()-ROW($K$4),COUNTA(TabPP[Players playing]))+1))</f>
        <v>-P4-PP5</v>
      </c>
      <c r="L3668" t="str">
        <f t="shared" si="279"/>
        <v/>
      </c>
      <c r="M3668" t="str">
        <f t="shared" si="280"/>
        <v/>
      </c>
      <c r="N3668" t="str">
        <f t="shared" si="281"/>
        <v/>
      </c>
      <c r="O3668" t="str">
        <f t="array" ref="O3668">IFERROR(INDEX($L$4:$L$5000,_xlfn.AGGREGATE(15,6,IF($L$4:$L$5000&lt;&gt;"",ROW($L$4:$L$5000)-ROW($L$4)+1,NA()),ROWS($O$4:O3668))),"")</f>
        <v/>
      </c>
      <c r="P3668" t="str">
        <f>IF(O3668="","",IF(INDEX(TabPlayer2[Players],MATCH(P3667,TabPlayer2[Players],0)+1)="",$B$4,INDEX(TabPlayer2[Players],MATCH(P3667,TabPlayer2[Players],0)+1)))</f>
        <v/>
      </c>
      <c r="Q3668" t="str">
        <f t="shared" si="278"/>
        <v/>
      </c>
      <c r="R3668" t="str">
        <f>IF(TabResults[[#This Row],[Games-Periods-Players]]="","",1)</f>
        <v/>
      </c>
    </row>
    <row r="3669" spans="11:18" hidden="1" x14ac:dyDescent="0.25">
      <c r="K3669" t="str">
        <f>IF(ROW()-ROW($K$4)+1&gt;COUNTA($J$4:$J$5000)*COUNTA(TabPP[Players playing]),"",INDEX($J$4:$J$5000,INT((ROW()-ROW($K$4))/COUNTA(TabPP[Players playing])+1))&amp;"-"&amp;INDEX(TabPP[Players playing],MOD(ROW()-ROW($K$4),COUNTA(TabPP[Players playing]))+1))</f>
        <v>-P4-</v>
      </c>
      <c r="L3669" t="str">
        <f t="shared" si="279"/>
        <v/>
      </c>
      <c r="M3669" t="str">
        <f t="shared" si="280"/>
        <v/>
      </c>
      <c r="N3669" t="str">
        <f t="shared" si="281"/>
        <v/>
      </c>
      <c r="O3669" t="str">
        <f t="array" ref="O3669">IFERROR(INDEX($L$4:$L$5000,_xlfn.AGGREGATE(15,6,IF($L$4:$L$5000&lt;&gt;"",ROW($L$4:$L$5000)-ROW($L$4)+1,NA()),ROWS($O$4:O3669))),"")</f>
        <v/>
      </c>
      <c r="P3669" t="str">
        <f>IF(O3669="","",IF(INDEX(TabPlayer2[Players],MATCH(P3668,TabPlayer2[Players],0)+1)="",$B$4,INDEX(TabPlayer2[Players],MATCH(P3668,TabPlayer2[Players],0)+1)))</f>
        <v/>
      </c>
      <c r="Q3669" t="str">
        <f t="shared" si="278"/>
        <v/>
      </c>
      <c r="R3669" t="str">
        <f>IF(TabResults[[#This Row],[Games-Periods-Players]]="","",1)</f>
        <v/>
      </c>
    </row>
    <row r="3670" spans="11:18" hidden="1" x14ac:dyDescent="0.25">
      <c r="K3670" t="str">
        <f>IF(ROW()-ROW($K$4)+1&gt;COUNTA($J$4:$J$5000)*COUNTA(TabPP[Players playing]),"",INDEX($J$4:$J$5000,INT((ROW()-ROW($K$4))/COUNTA(TabPP[Players playing])+1))&amp;"-"&amp;INDEX(TabPP[Players playing],MOD(ROW()-ROW($K$4),COUNTA(TabPP[Players playing]))+1))</f>
        <v>-P4-</v>
      </c>
      <c r="L3670" t="str">
        <f t="shared" si="279"/>
        <v/>
      </c>
      <c r="M3670" t="str">
        <f t="shared" si="280"/>
        <v/>
      </c>
      <c r="N3670" t="str">
        <f t="shared" si="281"/>
        <v/>
      </c>
      <c r="O3670" t="str">
        <f t="array" ref="O3670">IFERROR(INDEX($L$4:$L$5000,_xlfn.AGGREGATE(15,6,IF($L$4:$L$5000&lt;&gt;"",ROW($L$4:$L$5000)-ROW($L$4)+1,NA()),ROWS($O$4:O3670))),"")</f>
        <v/>
      </c>
      <c r="P3670" t="str">
        <f>IF(O3670="","",IF(INDEX(TabPlayer2[Players],MATCH(P3669,TabPlayer2[Players],0)+1)="",$B$4,INDEX(TabPlayer2[Players],MATCH(P3669,TabPlayer2[Players],0)+1)))</f>
        <v/>
      </c>
      <c r="Q3670" t="str">
        <f t="shared" si="278"/>
        <v/>
      </c>
      <c r="R3670" t="str">
        <f>IF(TabResults[[#This Row],[Games-Periods-Players]]="","",1)</f>
        <v/>
      </c>
    </row>
    <row r="3671" spans="11:18" hidden="1" x14ac:dyDescent="0.25">
      <c r="K3671" t="str">
        <f>IF(ROW()-ROW($K$4)+1&gt;COUNTA($J$4:$J$5000)*COUNTA(TabPP[Players playing]),"",INDEX($J$4:$J$5000,INT((ROW()-ROW($K$4))/COUNTA(TabPP[Players playing])+1))&amp;"-"&amp;INDEX(TabPP[Players playing],MOD(ROW()-ROW($K$4),COUNTA(TabPP[Players playing]))+1))</f>
        <v>-P4-</v>
      </c>
      <c r="L3671" t="str">
        <f t="shared" si="279"/>
        <v/>
      </c>
      <c r="M3671" t="str">
        <f t="shared" si="280"/>
        <v/>
      </c>
      <c r="N3671" t="str">
        <f t="shared" si="281"/>
        <v/>
      </c>
      <c r="O3671" t="str">
        <f t="array" ref="O3671">IFERROR(INDEX($L$4:$L$5000,_xlfn.AGGREGATE(15,6,IF($L$4:$L$5000&lt;&gt;"",ROW($L$4:$L$5000)-ROW($L$4)+1,NA()),ROWS($O$4:O3671))),"")</f>
        <v/>
      </c>
      <c r="P3671" t="str">
        <f>IF(O3671="","",IF(INDEX(TabPlayer2[Players],MATCH(P3670,TabPlayer2[Players],0)+1)="",$B$4,INDEX(TabPlayer2[Players],MATCH(P3670,TabPlayer2[Players],0)+1)))</f>
        <v/>
      </c>
      <c r="Q3671" t="str">
        <f t="shared" si="278"/>
        <v/>
      </c>
      <c r="R3671" t="str">
        <f>IF(TabResults[[#This Row],[Games-Periods-Players]]="","",1)</f>
        <v/>
      </c>
    </row>
    <row r="3672" spans="11:18" hidden="1" x14ac:dyDescent="0.25">
      <c r="K3672" t="str">
        <f>IF(ROW()-ROW($K$4)+1&gt;COUNTA($J$4:$J$5000)*COUNTA(TabPP[Players playing]),"",INDEX($J$4:$J$5000,INT((ROW()-ROW($K$4))/COUNTA(TabPP[Players playing])+1))&amp;"-"&amp;INDEX(TabPP[Players playing],MOD(ROW()-ROW($K$4),COUNTA(TabPP[Players playing]))+1))</f>
        <v>-P4-</v>
      </c>
      <c r="L3672" t="str">
        <f t="shared" si="279"/>
        <v/>
      </c>
      <c r="M3672" t="str">
        <f t="shared" si="280"/>
        <v/>
      </c>
      <c r="N3672" t="str">
        <f t="shared" si="281"/>
        <v/>
      </c>
      <c r="O3672" t="str">
        <f t="array" ref="O3672">IFERROR(INDEX($L$4:$L$5000,_xlfn.AGGREGATE(15,6,IF($L$4:$L$5000&lt;&gt;"",ROW($L$4:$L$5000)-ROW($L$4)+1,NA()),ROWS($O$4:O3672))),"")</f>
        <v/>
      </c>
      <c r="P3672" t="str">
        <f>IF(O3672="","",IF(INDEX(TabPlayer2[Players],MATCH(P3671,TabPlayer2[Players],0)+1)="",$B$4,INDEX(TabPlayer2[Players],MATCH(P3671,TabPlayer2[Players],0)+1)))</f>
        <v/>
      </c>
      <c r="Q3672" t="str">
        <f t="shared" si="278"/>
        <v/>
      </c>
      <c r="R3672" t="str">
        <f>IF(TabResults[[#This Row],[Games-Periods-Players]]="","",1)</f>
        <v/>
      </c>
    </row>
    <row r="3673" spans="11:18" hidden="1" x14ac:dyDescent="0.25">
      <c r="K3673" t="str">
        <f>IF(ROW()-ROW($K$4)+1&gt;COUNTA($J$4:$J$5000)*COUNTA(TabPP[Players playing]),"",INDEX($J$4:$J$5000,INT((ROW()-ROW($K$4))/COUNTA(TabPP[Players playing])+1))&amp;"-"&amp;INDEX(TabPP[Players playing],MOD(ROW()-ROW($K$4),COUNTA(TabPP[Players playing]))+1))</f>
        <v>-P4-</v>
      </c>
      <c r="L3673" t="str">
        <f t="shared" si="279"/>
        <v/>
      </c>
      <c r="M3673" t="str">
        <f t="shared" si="280"/>
        <v/>
      </c>
      <c r="N3673" t="str">
        <f t="shared" si="281"/>
        <v/>
      </c>
      <c r="O3673" t="str">
        <f t="array" ref="O3673">IFERROR(INDEX($L$4:$L$5000,_xlfn.AGGREGATE(15,6,IF($L$4:$L$5000&lt;&gt;"",ROW($L$4:$L$5000)-ROW($L$4)+1,NA()),ROWS($O$4:O3673))),"")</f>
        <v/>
      </c>
      <c r="P3673" t="str">
        <f>IF(O3673="","",IF(INDEX(TabPlayer2[Players],MATCH(P3672,TabPlayer2[Players],0)+1)="",$B$4,INDEX(TabPlayer2[Players],MATCH(P3672,TabPlayer2[Players],0)+1)))</f>
        <v/>
      </c>
      <c r="Q3673" t="str">
        <f t="shared" si="278"/>
        <v/>
      </c>
      <c r="R3673" t="str">
        <f>IF(TabResults[[#This Row],[Games-Periods-Players]]="","",1)</f>
        <v/>
      </c>
    </row>
    <row r="3674" spans="11:18" hidden="1" x14ac:dyDescent="0.25">
      <c r="K3674" t="str">
        <f>IF(ROW()-ROW($K$4)+1&gt;COUNTA($J$4:$J$5000)*COUNTA(TabPP[Players playing]),"",INDEX($J$4:$J$5000,INT((ROW()-ROW($K$4))/COUNTA(TabPP[Players playing])+1))&amp;"-"&amp;INDEX(TabPP[Players playing],MOD(ROW()-ROW($K$4),COUNTA(TabPP[Players playing]))+1))</f>
        <v>-P4-</v>
      </c>
      <c r="L3674" t="str">
        <f t="shared" si="279"/>
        <v/>
      </c>
      <c r="M3674" t="str">
        <f t="shared" si="280"/>
        <v/>
      </c>
      <c r="N3674" t="str">
        <f t="shared" si="281"/>
        <v/>
      </c>
      <c r="O3674" t="str">
        <f t="array" ref="O3674">IFERROR(INDEX($L$4:$L$5000,_xlfn.AGGREGATE(15,6,IF($L$4:$L$5000&lt;&gt;"",ROW($L$4:$L$5000)-ROW($L$4)+1,NA()),ROWS($O$4:O3674))),"")</f>
        <v/>
      </c>
      <c r="P3674" t="str">
        <f>IF(O3674="","",IF(INDEX(TabPlayer2[Players],MATCH(P3673,TabPlayer2[Players],0)+1)="",$B$4,INDEX(TabPlayer2[Players],MATCH(P3673,TabPlayer2[Players],0)+1)))</f>
        <v/>
      </c>
      <c r="Q3674" t="str">
        <f t="shared" si="278"/>
        <v/>
      </c>
      <c r="R3674" t="str">
        <f>IF(TabResults[[#This Row],[Games-Periods-Players]]="","",1)</f>
        <v/>
      </c>
    </row>
    <row r="3675" spans="11:18" hidden="1" x14ac:dyDescent="0.25">
      <c r="K3675" t="str">
        <f>IF(ROW()-ROW($K$4)+1&gt;COUNTA($J$4:$J$5000)*COUNTA(TabPP[Players playing]),"",INDEX($J$4:$J$5000,INT((ROW()-ROW($K$4))/COUNTA(TabPP[Players playing])+1))&amp;"-"&amp;INDEX(TabPP[Players playing],MOD(ROW()-ROW($K$4),COUNTA(TabPP[Players playing]))+1))</f>
        <v>-P4-</v>
      </c>
      <c r="L3675" t="str">
        <f t="shared" si="279"/>
        <v/>
      </c>
      <c r="M3675" t="str">
        <f t="shared" si="280"/>
        <v/>
      </c>
      <c r="N3675" t="str">
        <f t="shared" si="281"/>
        <v/>
      </c>
      <c r="O3675" t="str">
        <f t="array" ref="O3675">IFERROR(INDEX($L$4:$L$5000,_xlfn.AGGREGATE(15,6,IF($L$4:$L$5000&lt;&gt;"",ROW($L$4:$L$5000)-ROW($L$4)+1,NA()),ROWS($O$4:O3675))),"")</f>
        <v/>
      </c>
      <c r="P3675" t="str">
        <f>IF(O3675="","",IF(INDEX(TabPlayer2[Players],MATCH(P3674,TabPlayer2[Players],0)+1)="",$B$4,INDEX(TabPlayer2[Players],MATCH(P3674,TabPlayer2[Players],0)+1)))</f>
        <v/>
      </c>
      <c r="Q3675" t="str">
        <f t="shared" si="278"/>
        <v/>
      </c>
      <c r="R3675" t="str">
        <f>IF(TabResults[[#This Row],[Games-Periods-Players]]="","",1)</f>
        <v/>
      </c>
    </row>
    <row r="3676" spans="11:18" hidden="1" x14ac:dyDescent="0.25">
      <c r="K3676" t="str">
        <f>IF(ROW()-ROW($K$4)+1&gt;COUNTA($J$4:$J$5000)*COUNTA(TabPP[Players playing]),"",INDEX($J$4:$J$5000,INT((ROW()-ROW($K$4))/COUNTA(TabPP[Players playing])+1))&amp;"-"&amp;INDEX(TabPP[Players playing],MOD(ROW()-ROW($K$4),COUNTA(TabPP[Players playing]))+1))</f>
        <v>-P4-</v>
      </c>
      <c r="L3676" t="str">
        <f t="shared" si="279"/>
        <v/>
      </c>
      <c r="M3676" t="str">
        <f t="shared" si="280"/>
        <v/>
      </c>
      <c r="N3676" t="str">
        <f t="shared" si="281"/>
        <v/>
      </c>
      <c r="O3676" t="str">
        <f t="array" ref="O3676">IFERROR(INDEX($L$4:$L$5000,_xlfn.AGGREGATE(15,6,IF($L$4:$L$5000&lt;&gt;"",ROW($L$4:$L$5000)-ROW($L$4)+1,NA()),ROWS($O$4:O3676))),"")</f>
        <v/>
      </c>
      <c r="P3676" t="str">
        <f>IF(O3676="","",IF(INDEX(TabPlayer2[Players],MATCH(P3675,TabPlayer2[Players],0)+1)="",$B$4,INDEX(TabPlayer2[Players],MATCH(P3675,TabPlayer2[Players],0)+1)))</f>
        <v/>
      </c>
      <c r="Q3676" t="str">
        <f t="shared" si="278"/>
        <v/>
      </c>
      <c r="R3676" t="str">
        <f>IF(TabResults[[#This Row],[Games-Periods-Players]]="","",1)</f>
        <v/>
      </c>
    </row>
    <row r="3677" spans="11:18" hidden="1" x14ac:dyDescent="0.25">
      <c r="K3677" t="str">
        <f>IF(ROW()-ROW($K$4)+1&gt;COUNTA($J$4:$J$5000)*COUNTA(TabPP[Players playing]),"",INDEX($J$4:$J$5000,INT((ROW()-ROW($K$4))/COUNTA(TabPP[Players playing])+1))&amp;"-"&amp;INDEX(TabPP[Players playing],MOD(ROW()-ROW($K$4),COUNTA(TabPP[Players playing]))+1))</f>
        <v>-P4-</v>
      </c>
      <c r="L3677" t="str">
        <f t="shared" si="279"/>
        <v/>
      </c>
      <c r="M3677" t="str">
        <f t="shared" si="280"/>
        <v/>
      </c>
      <c r="N3677" t="str">
        <f t="shared" si="281"/>
        <v/>
      </c>
      <c r="O3677" t="str">
        <f t="array" ref="O3677">IFERROR(INDEX($L$4:$L$5000,_xlfn.AGGREGATE(15,6,IF($L$4:$L$5000&lt;&gt;"",ROW($L$4:$L$5000)-ROW($L$4)+1,NA()),ROWS($O$4:O3677))),"")</f>
        <v/>
      </c>
      <c r="P3677" t="str">
        <f>IF(O3677="","",IF(INDEX(TabPlayer2[Players],MATCH(P3676,TabPlayer2[Players],0)+1)="",$B$4,INDEX(TabPlayer2[Players],MATCH(P3676,TabPlayer2[Players],0)+1)))</f>
        <v/>
      </c>
      <c r="Q3677" t="str">
        <f t="shared" si="278"/>
        <v/>
      </c>
      <c r="R3677" t="str">
        <f>IF(TabResults[[#This Row],[Games-Periods-Players]]="","",1)</f>
        <v/>
      </c>
    </row>
    <row r="3678" spans="11:18" hidden="1" x14ac:dyDescent="0.25">
      <c r="K3678" t="str">
        <f>IF(ROW()-ROW($K$4)+1&gt;COUNTA($J$4:$J$5000)*COUNTA(TabPP[Players playing]),"",INDEX($J$4:$J$5000,INT((ROW()-ROW($K$4))/COUNTA(TabPP[Players playing])+1))&amp;"-"&amp;INDEX(TabPP[Players playing],MOD(ROW()-ROW($K$4),COUNTA(TabPP[Players playing]))+1))</f>
        <v>-P4-</v>
      </c>
      <c r="L3678" t="str">
        <f t="shared" si="279"/>
        <v/>
      </c>
      <c r="M3678" t="str">
        <f t="shared" si="280"/>
        <v/>
      </c>
      <c r="N3678" t="str">
        <f t="shared" si="281"/>
        <v/>
      </c>
      <c r="O3678" t="str">
        <f t="array" ref="O3678">IFERROR(INDEX($L$4:$L$5000,_xlfn.AGGREGATE(15,6,IF($L$4:$L$5000&lt;&gt;"",ROW($L$4:$L$5000)-ROW($L$4)+1,NA()),ROWS($O$4:O3678))),"")</f>
        <v/>
      </c>
      <c r="P3678" t="str">
        <f>IF(O3678="","",IF(INDEX(TabPlayer2[Players],MATCH(P3677,TabPlayer2[Players],0)+1)="",$B$4,INDEX(TabPlayer2[Players],MATCH(P3677,TabPlayer2[Players],0)+1)))</f>
        <v/>
      </c>
      <c r="Q3678" t="str">
        <f t="shared" si="278"/>
        <v/>
      </c>
      <c r="R3678" t="str">
        <f>IF(TabResults[[#This Row],[Games-Periods-Players]]="","",1)</f>
        <v/>
      </c>
    </row>
    <row r="3679" spans="11:18" hidden="1" x14ac:dyDescent="0.25">
      <c r="K3679" t="str">
        <f>IF(ROW()-ROW($K$4)+1&gt;COUNTA($J$4:$J$5000)*COUNTA(TabPP[Players playing]),"",INDEX($J$4:$J$5000,INT((ROW()-ROW($K$4))/COUNTA(TabPP[Players playing])+1))&amp;"-"&amp;INDEX(TabPP[Players playing],MOD(ROW()-ROW($K$4),COUNTA(TabPP[Players playing]))+1))</f>
        <v>-P4-</v>
      </c>
      <c r="L3679" t="str">
        <f t="shared" si="279"/>
        <v/>
      </c>
      <c r="M3679" t="str">
        <f t="shared" si="280"/>
        <v/>
      </c>
      <c r="N3679" t="str">
        <f t="shared" si="281"/>
        <v/>
      </c>
      <c r="O3679" t="str">
        <f t="array" ref="O3679">IFERROR(INDEX($L$4:$L$5000,_xlfn.AGGREGATE(15,6,IF($L$4:$L$5000&lt;&gt;"",ROW($L$4:$L$5000)-ROW($L$4)+1,NA()),ROWS($O$4:O3679))),"")</f>
        <v/>
      </c>
      <c r="P3679" t="str">
        <f>IF(O3679="","",IF(INDEX(TabPlayer2[Players],MATCH(P3678,TabPlayer2[Players],0)+1)="",$B$4,INDEX(TabPlayer2[Players],MATCH(P3678,TabPlayer2[Players],0)+1)))</f>
        <v/>
      </c>
      <c r="Q3679" t="str">
        <f t="shared" si="278"/>
        <v/>
      </c>
      <c r="R3679" t="str">
        <f>IF(TabResults[[#This Row],[Games-Periods-Players]]="","",1)</f>
        <v/>
      </c>
    </row>
    <row r="3680" spans="11:18" hidden="1" x14ac:dyDescent="0.25">
      <c r="K3680" t="str">
        <f>IF(ROW()-ROW($K$4)+1&gt;COUNTA($J$4:$J$5000)*COUNTA(TabPP[Players playing]),"",INDEX($J$4:$J$5000,INT((ROW()-ROW($K$4))/COUNTA(TabPP[Players playing])+1))&amp;"-"&amp;INDEX(TabPP[Players playing],MOD(ROW()-ROW($K$4),COUNTA(TabPP[Players playing]))+1))</f>
        <v>-P4-</v>
      </c>
      <c r="L3680" t="str">
        <f t="shared" si="279"/>
        <v/>
      </c>
      <c r="M3680" t="str">
        <f t="shared" si="280"/>
        <v/>
      </c>
      <c r="N3680" t="str">
        <f t="shared" si="281"/>
        <v/>
      </c>
      <c r="O3680" t="str">
        <f t="array" ref="O3680">IFERROR(INDEX($L$4:$L$5000,_xlfn.AGGREGATE(15,6,IF($L$4:$L$5000&lt;&gt;"",ROW($L$4:$L$5000)-ROW($L$4)+1,NA()),ROWS($O$4:O3680))),"")</f>
        <v/>
      </c>
      <c r="P3680" t="str">
        <f>IF(O3680="","",IF(INDEX(TabPlayer2[Players],MATCH(P3679,TabPlayer2[Players],0)+1)="",$B$4,INDEX(TabPlayer2[Players],MATCH(P3679,TabPlayer2[Players],0)+1)))</f>
        <v/>
      </c>
      <c r="Q3680" t="str">
        <f t="shared" si="278"/>
        <v/>
      </c>
      <c r="R3680" t="str">
        <f>IF(TabResults[[#This Row],[Games-Periods-Players]]="","",1)</f>
        <v/>
      </c>
    </row>
    <row r="3681" spans="11:18" hidden="1" x14ac:dyDescent="0.25">
      <c r="K3681" t="str">
        <f>IF(ROW()-ROW($K$4)+1&gt;COUNTA($J$4:$J$5000)*COUNTA(TabPP[Players playing]),"",INDEX($J$4:$J$5000,INT((ROW()-ROW($K$4))/COUNTA(TabPP[Players playing])+1))&amp;"-"&amp;INDEX(TabPP[Players playing],MOD(ROW()-ROW($K$4),COUNTA(TabPP[Players playing]))+1))</f>
        <v>-P4-</v>
      </c>
      <c r="L3681" t="str">
        <f t="shared" si="279"/>
        <v/>
      </c>
      <c r="M3681" t="str">
        <f t="shared" si="280"/>
        <v/>
      </c>
      <c r="N3681" t="str">
        <f t="shared" si="281"/>
        <v/>
      </c>
      <c r="O3681" t="str">
        <f t="array" ref="O3681">IFERROR(INDEX($L$4:$L$5000,_xlfn.AGGREGATE(15,6,IF($L$4:$L$5000&lt;&gt;"",ROW($L$4:$L$5000)-ROW($L$4)+1,NA()),ROWS($O$4:O3681))),"")</f>
        <v/>
      </c>
      <c r="P3681" t="str">
        <f>IF(O3681="","",IF(INDEX(TabPlayer2[Players],MATCH(P3680,TabPlayer2[Players],0)+1)="",$B$4,INDEX(TabPlayer2[Players],MATCH(P3680,TabPlayer2[Players],0)+1)))</f>
        <v/>
      </c>
      <c r="Q3681" t="str">
        <f t="shared" si="278"/>
        <v/>
      </c>
      <c r="R3681" t="str">
        <f>IF(TabResults[[#This Row],[Games-Periods-Players]]="","",1)</f>
        <v/>
      </c>
    </row>
    <row r="3682" spans="11:18" hidden="1" x14ac:dyDescent="0.25">
      <c r="K3682" t="str">
        <f>IF(ROW()-ROW($K$4)+1&gt;COUNTA($J$4:$J$5000)*COUNTA(TabPP[Players playing]),"",INDEX($J$4:$J$5000,INT((ROW()-ROW($K$4))/COUNTA(TabPP[Players playing])+1))&amp;"-"&amp;INDEX(TabPP[Players playing],MOD(ROW()-ROW($K$4),COUNTA(TabPP[Players playing]))+1))</f>
        <v>-P4-</v>
      </c>
      <c r="L3682" t="str">
        <f t="shared" si="279"/>
        <v/>
      </c>
      <c r="M3682" t="str">
        <f t="shared" si="280"/>
        <v/>
      </c>
      <c r="N3682" t="str">
        <f t="shared" si="281"/>
        <v/>
      </c>
      <c r="O3682" t="str">
        <f t="array" ref="O3682">IFERROR(INDEX($L$4:$L$5000,_xlfn.AGGREGATE(15,6,IF($L$4:$L$5000&lt;&gt;"",ROW($L$4:$L$5000)-ROW($L$4)+1,NA()),ROWS($O$4:O3682))),"")</f>
        <v/>
      </c>
      <c r="P3682" t="str">
        <f>IF(O3682="","",IF(INDEX(TabPlayer2[Players],MATCH(P3681,TabPlayer2[Players],0)+1)="",$B$4,INDEX(TabPlayer2[Players],MATCH(P3681,TabPlayer2[Players],0)+1)))</f>
        <v/>
      </c>
      <c r="Q3682" t="str">
        <f t="shared" si="278"/>
        <v/>
      </c>
      <c r="R3682" t="str">
        <f>IF(TabResults[[#This Row],[Games-Periods-Players]]="","",1)</f>
        <v/>
      </c>
    </row>
    <row r="3683" spans="11:18" hidden="1" x14ac:dyDescent="0.25">
      <c r="K3683" t="str">
        <f>IF(ROW()-ROW($K$4)+1&gt;COUNTA($J$4:$J$5000)*COUNTA(TabPP[Players playing]),"",INDEX($J$4:$J$5000,INT((ROW()-ROW($K$4))/COUNTA(TabPP[Players playing])+1))&amp;"-"&amp;INDEX(TabPP[Players playing],MOD(ROW()-ROW($K$4),COUNTA(TabPP[Players playing]))+1))</f>
        <v>-P4-</v>
      </c>
      <c r="L3683" t="str">
        <f t="shared" si="279"/>
        <v/>
      </c>
      <c r="M3683" t="str">
        <f t="shared" si="280"/>
        <v/>
      </c>
      <c r="N3683" t="str">
        <f t="shared" si="281"/>
        <v/>
      </c>
      <c r="O3683" t="str">
        <f t="array" ref="O3683">IFERROR(INDEX($L$4:$L$5000,_xlfn.AGGREGATE(15,6,IF($L$4:$L$5000&lt;&gt;"",ROW($L$4:$L$5000)-ROW($L$4)+1,NA()),ROWS($O$4:O3683))),"")</f>
        <v/>
      </c>
      <c r="P3683" t="str">
        <f>IF(O3683="","",IF(INDEX(TabPlayer2[Players],MATCH(P3682,TabPlayer2[Players],0)+1)="",$B$4,INDEX(TabPlayer2[Players],MATCH(P3682,TabPlayer2[Players],0)+1)))</f>
        <v/>
      </c>
      <c r="Q3683" t="str">
        <f t="shared" si="278"/>
        <v/>
      </c>
      <c r="R3683" t="str">
        <f>IF(TabResults[[#This Row],[Games-Periods-Players]]="","",1)</f>
        <v/>
      </c>
    </row>
    <row r="3684" spans="11:18" hidden="1" x14ac:dyDescent="0.25">
      <c r="K3684" t="str">
        <f>IF(ROW()-ROW($K$4)+1&gt;COUNTA($J$4:$J$5000)*COUNTA(TabPP[Players playing]),"",INDEX($J$4:$J$5000,INT((ROW()-ROW($K$4))/COUNTA(TabPP[Players playing])+1))&amp;"-"&amp;INDEX(TabPP[Players playing],MOD(ROW()-ROW($K$4),COUNTA(TabPP[Players playing]))+1))</f>
        <v>-P5-PP1</v>
      </c>
      <c r="L3684" t="str">
        <f t="shared" si="279"/>
        <v/>
      </c>
      <c r="M3684" t="str">
        <f t="shared" si="280"/>
        <v/>
      </c>
      <c r="N3684" t="str">
        <f t="shared" si="281"/>
        <v/>
      </c>
      <c r="O3684" t="str">
        <f t="array" ref="O3684">IFERROR(INDEX($L$4:$L$5000,_xlfn.AGGREGATE(15,6,IF($L$4:$L$5000&lt;&gt;"",ROW($L$4:$L$5000)-ROW($L$4)+1,NA()),ROWS($O$4:O3684))),"")</f>
        <v/>
      </c>
      <c r="P3684" t="str">
        <f>IF(O3684="","",IF(INDEX(TabPlayer2[Players],MATCH(P3683,TabPlayer2[Players],0)+1)="",$B$4,INDEX(TabPlayer2[Players],MATCH(P3683,TabPlayer2[Players],0)+1)))</f>
        <v/>
      </c>
      <c r="Q3684" t="str">
        <f t="shared" si="278"/>
        <v/>
      </c>
      <c r="R3684" t="str">
        <f>IF(TabResults[[#This Row],[Games-Periods-Players]]="","",1)</f>
        <v/>
      </c>
    </row>
    <row r="3685" spans="11:18" hidden="1" x14ac:dyDescent="0.25">
      <c r="K3685" t="str">
        <f>IF(ROW()-ROW($K$4)+1&gt;COUNTA($J$4:$J$5000)*COUNTA(TabPP[Players playing]),"",INDEX($J$4:$J$5000,INT((ROW()-ROW($K$4))/COUNTA(TabPP[Players playing])+1))&amp;"-"&amp;INDEX(TabPP[Players playing],MOD(ROW()-ROW($K$4),COUNTA(TabPP[Players playing]))+1))</f>
        <v>-P5-PP2</v>
      </c>
      <c r="L3685" t="str">
        <f t="shared" si="279"/>
        <v/>
      </c>
      <c r="M3685" t="str">
        <f t="shared" si="280"/>
        <v/>
      </c>
      <c r="N3685" t="str">
        <f t="shared" si="281"/>
        <v/>
      </c>
      <c r="O3685" t="str">
        <f t="array" ref="O3685">IFERROR(INDEX($L$4:$L$5000,_xlfn.AGGREGATE(15,6,IF($L$4:$L$5000&lt;&gt;"",ROW($L$4:$L$5000)-ROW($L$4)+1,NA()),ROWS($O$4:O3685))),"")</f>
        <v/>
      </c>
      <c r="P3685" t="str">
        <f>IF(O3685="","",IF(INDEX(TabPlayer2[Players],MATCH(P3684,TabPlayer2[Players],0)+1)="",$B$4,INDEX(TabPlayer2[Players],MATCH(P3684,TabPlayer2[Players],0)+1)))</f>
        <v/>
      </c>
      <c r="Q3685" t="str">
        <f t="shared" si="278"/>
        <v/>
      </c>
      <c r="R3685" t="str">
        <f>IF(TabResults[[#This Row],[Games-Periods-Players]]="","",1)</f>
        <v/>
      </c>
    </row>
    <row r="3686" spans="11:18" hidden="1" x14ac:dyDescent="0.25">
      <c r="K3686" t="str">
        <f>IF(ROW()-ROW($K$4)+1&gt;COUNTA($J$4:$J$5000)*COUNTA(TabPP[Players playing]),"",INDEX($J$4:$J$5000,INT((ROW()-ROW($K$4))/COUNTA(TabPP[Players playing])+1))&amp;"-"&amp;INDEX(TabPP[Players playing],MOD(ROW()-ROW($K$4),COUNTA(TabPP[Players playing]))+1))</f>
        <v>-P5-PP3</v>
      </c>
      <c r="L3686" t="str">
        <f t="shared" si="279"/>
        <v/>
      </c>
      <c r="M3686" t="str">
        <f t="shared" si="280"/>
        <v/>
      </c>
      <c r="N3686" t="str">
        <f t="shared" si="281"/>
        <v/>
      </c>
      <c r="O3686" t="str">
        <f t="array" ref="O3686">IFERROR(INDEX($L$4:$L$5000,_xlfn.AGGREGATE(15,6,IF($L$4:$L$5000&lt;&gt;"",ROW($L$4:$L$5000)-ROW($L$4)+1,NA()),ROWS($O$4:O3686))),"")</f>
        <v/>
      </c>
      <c r="P3686" t="str">
        <f>IF(O3686="","",IF(INDEX(TabPlayer2[Players],MATCH(P3685,TabPlayer2[Players],0)+1)="",$B$4,INDEX(TabPlayer2[Players],MATCH(P3685,TabPlayer2[Players],0)+1)))</f>
        <v/>
      </c>
      <c r="Q3686" t="str">
        <f t="shared" si="278"/>
        <v/>
      </c>
      <c r="R3686" t="str">
        <f>IF(TabResults[[#This Row],[Games-Periods-Players]]="","",1)</f>
        <v/>
      </c>
    </row>
    <row r="3687" spans="11:18" hidden="1" x14ac:dyDescent="0.25">
      <c r="K3687" t="str">
        <f>IF(ROW()-ROW($K$4)+1&gt;COUNTA($J$4:$J$5000)*COUNTA(TabPP[Players playing]),"",INDEX($J$4:$J$5000,INT((ROW()-ROW($K$4))/COUNTA(TabPP[Players playing])+1))&amp;"-"&amp;INDEX(TabPP[Players playing],MOD(ROW()-ROW($K$4),COUNTA(TabPP[Players playing]))+1))</f>
        <v>-P5-PP4</v>
      </c>
      <c r="L3687" t="str">
        <f t="shared" si="279"/>
        <v/>
      </c>
      <c r="M3687" t="str">
        <f t="shared" si="280"/>
        <v/>
      </c>
      <c r="N3687" t="str">
        <f t="shared" si="281"/>
        <v/>
      </c>
      <c r="O3687" t="str">
        <f t="array" ref="O3687">IFERROR(INDEX($L$4:$L$5000,_xlfn.AGGREGATE(15,6,IF($L$4:$L$5000&lt;&gt;"",ROW($L$4:$L$5000)-ROW($L$4)+1,NA()),ROWS($O$4:O3687))),"")</f>
        <v/>
      </c>
      <c r="P3687" t="str">
        <f>IF(O3687="","",IF(INDEX(TabPlayer2[Players],MATCH(P3686,TabPlayer2[Players],0)+1)="",$B$4,INDEX(TabPlayer2[Players],MATCH(P3686,TabPlayer2[Players],0)+1)))</f>
        <v/>
      </c>
      <c r="Q3687" t="str">
        <f t="shared" si="278"/>
        <v/>
      </c>
      <c r="R3687" t="str">
        <f>IF(TabResults[[#This Row],[Games-Periods-Players]]="","",1)</f>
        <v/>
      </c>
    </row>
    <row r="3688" spans="11:18" hidden="1" x14ac:dyDescent="0.25">
      <c r="K3688" t="str">
        <f>IF(ROW()-ROW($K$4)+1&gt;COUNTA($J$4:$J$5000)*COUNTA(TabPP[Players playing]),"",INDEX($J$4:$J$5000,INT((ROW()-ROW($K$4))/COUNTA(TabPP[Players playing])+1))&amp;"-"&amp;INDEX(TabPP[Players playing],MOD(ROW()-ROW($K$4),COUNTA(TabPP[Players playing]))+1))</f>
        <v>-P5-PP5</v>
      </c>
      <c r="L3688" t="str">
        <f t="shared" si="279"/>
        <v/>
      </c>
      <c r="M3688" t="str">
        <f t="shared" si="280"/>
        <v/>
      </c>
      <c r="N3688" t="str">
        <f t="shared" si="281"/>
        <v/>
      </c>
      <c r="O3688" t="str">
        <f t="array" ref="O3688">IFERROR(INDEX($L$4:$L$5000,_xlfn.AGGREGATE(15,6,IF($L$4:$L$5000&lt;&gt;"",ROW($L$4:$L$5000)-ROW($L$4)+1,NA()),ROWS($O$4:O3688))),"")</f>
        <v/>
      </c>
      <c r="P3688" t="str">
        <f>IF(O3688="","",IF(INDEX(TabPlayer2[Players],MATCH(P3687,TabPlayer2[Players],0)+1)="",$B$4,INDEX(TabPlayer2[Players],MATCH(P3687,TabPlayer2[Players],0)+1)))</f>
        <v/>
      </c>
      <c r="Q3688" t="str">
        <f t="shared" si="278"/>
        <v/>
      </c>
      <c r="R3688" t="str">
        <f>IF(TabResults[[#This Row],[Games-Periods-Players]]="","",1)</f>
        <v/>
      </c>
    </row>
    <row r="3689" spans="11:18" hidden="1" x14ac:dyDescent="0.25">
      <c r="K3689" t="str">
        <f>IF(ROW()-ROW($K$4)+1&gt;COUNTA($J$4:$J$5000)*COUNTA(TabPP[Players playing]),"",INDEX($J$4:$J$5000,INT((ROW()-ROW($K$4))/COUNTA(TabPP[Players playing])+1))&amp;"-"&amp;INDEX(TabPP[Players playing],MOD(ROW()-ROW($K$4),COUNTA(TabPP[Players playing]))+1))</f>
        <v>-P5-</v>
      </c>
      <c r="L3689" t="str">
        <f t="shared" si="279"/>
        <v/>
      </c>
      <c r="M3689" t="str">
        <f t="shared" si="280"/>
        <v/>
      </c>
      <c r="N3689" t="str">
        <f t="shared" si="281"/>
        <v/>
      </c>
      <c r="O3689" t="str">
        <f t="array" ref="O3689">IFERROR(INDEX($L$4:$L$5000,_xlfn.AGGREGATE(15,6,IF($L$4:$L$5000&lt;&gt;"",ROW($L$4:$L$5000)-ROW($L$4)+1,NA()),ROWS($O$4:O3689))),"")</f>
        <v/>
      </c>
      <c r="P3689" t="str">
        <f>IF(O3689="","",IF(INDEX(TabPlayer2[Players],MATCH(P3688,TabPlayer2[Players],0)+1)="",$B$4,INDEX(TabPlayer2[Players],MATCH(P3688,TabPlayer2[Players],0)+1)))</f>
        <v/>
      </c>
      <c r="Q3689" t="str">
        <f t="shared" si="278"/>
        <v/>
      </c>
      <c r="R3689" t="str">
        <f>IF(TabResults[[#This Row],[Games-Periods-Players]]="","",1)</f>
        <v/>
      </c>
    </row>
    <row r="3690" spans="11:18" hidden="1" x14ac:dyDescent="0.25">
      <c r="K3690" t="str">
        <f>IF(ROW()-ROW($K$4)+1&gt;COUNTA($J$4:$J$5000)*COUNTA(TabPP[Players playing]),"",INDEX($J$4:$J$5000,INT((ROW()-ROW($K$4))/COUNTA(TabPP[Players playing])+1))&amp;"-"&amp;INDEX(TabPP[Players playing],MOD(ROW()-ROW($K$4),COUNTA(TabPP[Players playing]))+1))</f>
        <v>-P5-</v>
      </c>
      <c r="L3690" t="str">
        <f t="shared" si="279"/>
        <v/>
      </c>
      <c r="M3690" t="str">
        <f t="shared" si="280"/>
        <v/>
      </c>
      <c r="N3690" t="str">
        <f t="shared" si="281"/>
        <v/>
      </c>
      <c r="O3690" t="str">
        <f t="array" ref="O3690">IFERROR(INDEX($L$4:$L$5000,_xlfn.AGGREGATE(15,6,IF($L$4:$L$5000&lt;&gt;"",ROW($L$4:$L$5000)-ROW($L$4)+1,NA()),ROWS($O$4:O3690))),"")</f>
        <v/>
      </c>
      <c r="P3690" t="str">
        <f>IF(O3690="","",IF(INDEX(TabPlayer2[Players],MATCH(P3689,TabPlayer2[Players],0)+1)="",$B$4,INDEX(TabPlayer2[Players],MATCH(P3689,TabPlayer2[Players],0)+1)))</f>
        <v/>
      </c>
      <c r="Q3690" t="str">
        <f t="shared" si="278"/>
        <v/>
      </c>
      <c r="R3690" t="str">
        <f>IF(TabResults[[#This Row],[Games-Periods-Players]]="","",1)</f>
        <v/>
      </c>
    </row>
    <row r="3691" spans="11:18" hidden="1" x14ac:dyDescent="0.25">
      <c r="K3691" t="str">
        <f>IF(ROW()-ROW($K$4)+1&gt;COUNTA($J$4:$J$5000)*COUNTA(TabPP[Players playing]),"",INDEX($J$4:$J$5000,INT((ROW()-ROW($K$4))/COUNTA(TabPP[Players playing])+1))&amp;"-"&amp;INDEX(TabPP[Players playing],MOD(ROW()-ROW($K$4),COUNTA(TabPP[Players playing]))+1))</f>
        <v>-P5-</v>
      </c>
      <c r="L3691" t="str">
        <f t="shared" si="279"/>
        <v/>
      </c>
      <c r="M3691" t="str">
        <f t="shared" si="280"/>
        <v/>
      </c>
      <c r="N3691" t="str">
        <f t="shared" si="281"/>
        <v/>
      </c>
      <c r="O3691" t="str">
        <f t="array" ref="O3691">IFERROR(INDEX($L$4:$L$5000,_xlfn.AGGREGATE(15,6,IF($L$4:$L$5000&lt;&gt;"",ROW($L$4:$L$5000)-ROW($L$4)+1,NA()),ROWS($O$4:O3691))),"")</f>
        <v/>
      </c>
      <c r="P3691" t="str">
        <f>IF(O3691="","",IF(INDEX(TabPlayer2[Players],MATCH(P3690,TabPlayer2[Players],0)+1)="",$B$4,INDEX(TabPlayer2[Players],MATCH(P3690,TabPlayer2[Players],0)+1)))</f>
        <v/>
      </c>
      <c r="Q3691" t="str">
        <f t="shared" si="278"/>
        <v/>
      </c>
      <c r="R3691" t="str">
        <f>IF(TabResults[[#This Row],[Games-Periods-Players]]="","",1)</f>
        <v/>
      </c>
    </row>
    <row r="3692" spans="11:18" hidden="1" x14ac:dyDescent="0.25">
      <c r="K3692" t="str">
        <f>IF(ROW()-ROW($K$4)+1&gt;COUNTA($J$4:$J$5000)*COUNTA(TabPP[Players playing]),"",INDEX($J$4:$J$5000,INT((ROW()-ROW($K$4))/COUNTA(TabPP[Players playing])+1))&amp;"-"&amp;INDEX(TabPP[Players playing],MOD(ROW()-ROW($K$4),COUNTA(TabPP[Players playing]))+1))</f>
        <v>-P5-</v>
      </c>
      <c r="L3692" t="str">
        <f t="shared" si="279"/>
        <v/>
      </c>
      <c r="M3692" t="str">
        <f t="shared" si="280"/>
        <v/>
      </c>
      <c r="N3692" t="str">
        <f t="shared" si="281"/>
        <v/>
      </c>
      <c r="O3692" t="str">
        <f t="array" ref="O3692">IFERROR(INDEX($L$4:$L$5000,_xlfn.AGGREGATE(15,6,IF($L$4:$L$5000&lt;&gt;"",ROW($L$4:$L$5000)-ROW($L$4)+1,NA()),ROWS($O$4:O3692))),"")</f>
        <v/>
      </c>
      <c r="P3692" t="str">
        <f>IF(O3692="","",IF(INDEX(TabPlayer2[Players],MATCH(P3691,TabPlayer2[Players],0)+1)="",$B$4,INDEX(TabPlayer2[Players],MATCH(P3691,TabPlayer2[Players],0)+1)))</f>
        <v/>
      </c>
      <c r="Q3692" t="str">
        <f t="shared" si="278"/>
        <v/>
      </c>
      <c r="R3692" t="str">
        <f>IF(TabResults[[#This Row],[Games-Periods-Players]]="","",1)</f>
        <v/>
      </c>
    </row>
    <row r="3693" spans="11:18" hidden="1" x14ac:dyDescent="0.25">
      <c r="K3693" t="str">
        <f>IF(ROW()-ROW($K$4)+1&gt;COUNTA($J$4:$J$5000)*COUNTA(TabPP[Players playing]),"",INDEX($J$4:$J$5000,INT((ROW()-ROW($K$4))/COUNTA(TabPP[Players playing])+1))&amp;"-"&amp;INDEX(TabPP[Players playing],MOD(ROW()-ROW($K$4),COUNTA(TabPP[Players playing]))+1))</f>
        <v>-P5-</v>
      </c>
      <c r="L3693" t="str">
        <f t="shared" si="279"/>
        <v/>
      </c>
      <c r="M3693" t="str">
        <f t="shared" si="280"/>
        <v/>
      </c>
      <c r="N3693" t="str">
        <f t="shared" si="281"/>
        <v/>
      </c>
      <c r="O3693" t="str">
        <f t="array" ref="O3693">IFERROR(INDEX($L$4:$L$5000,_xlfn.AGGREGATE(15,6,IF($L$4:$L$5000&lt;&gt;"",ROW($L$4:$L$5000)-ROW($L$4)+1,NA()),ROWS($O$4:O3693))),"")</f>
        <v/>
      </c>
      <c r="P3693" t="str">
        <f>IF(O3693="","",IF(INDEX(TabPlayer2[Players],MATCH(P3692,TabPlayer2[Players],0)+1)="",$B$4,INDEX(TabPlayer2[Players],MATCH(P3692,TabPlayer2[Players],0)+1)))</f>
        <v/>
      </c>
      <c r="Q3693" t="str">
        <f t="shared" si="278"/>
        <v/>
      </c>
      <c r="R3693" t="str">
        <f>IF(TabResults[[#This Row],[Games-Periods-Players]]="","",1)</f>
        <v/>
      </c>
    </row>
    <row r="3694" spans="11:18" hidden="1" x14ac:dyDescent="0.25">
      <c r="K3694" t="str">
        <f>IF(ROW()-ROW($K$4)+1&gt;COUNTA($J$4:$J$5000)*COUNTA(TabPP[Players playing]),"",INDEX($J$4:$J$5000,INT((ROW()-ROW($K$4))/COUNTA(TabPP[Players playing])+1))&amp;"-"&amp;INDEX(TabPP[Players playing],MOD(ROW()-ROW($K$4),COUNTA(TabPP[Players playing]))+1))</f>
        <v>-P5-</v>
      </c>
      <c r="L3694" t="str">
        <f t="shared" si="279"/>
        <v/>
      </c>
      <c r="M3694" t="str">
        <f t="shared" si="280"/>
        <v/>
      </c>
      <c r="N3694" t="str">
        <f t="shared" si="281"/>
        <v/>
      </c>
      <c r="O3694" t="str">
        <f t="array" ref="O3694">IFERROR(INDEX($L$4:$L$5000,_xlfn.AGGREGATE(15,6,IF($L$4:$L$5000&lt;&gt;"",ROW($L$4:$L$5000)-ROW($L$4)+1,NA()),ROWS($O$4:O3694))),"")</f>
        <v/>
      </c>
      <c r="P3694" t="str">
        <f>IF(O3694="","",IF(INDEX(TabPlayer2[Players],MATCH(P3693,TabPlayer2[Players],0)+1)="",$B$4,INDEX(TabPlayer2[Players],MATCH(P3693,TabPlayer2[Players],0)+1)))</f>
        <v/>
      </c>
      <c r="Q3694" t="str">
        <f t="shared" si="278"/>
        <v/>
      </c>
      <c r="R3694" t="str">
        <f>IF(TabResults[[#This Row],[Games-Periods-Players]]="","",1)</f>
        <v/>
      </c>
    </row>
    <row r="3695" spans="11:18" hidden="1" x14ac:dyDescent="0.25">
      <c r="K3695" t="str">
        <f>IF(ROW()-ROW($K$4)+1&gt;COUNTA($J$4:$J$5000)*COUNTA(TabPP[Players playing]),"",INDEX($J$4:$J$5000,INT((ROW()-ROW($K$4))/COUNTA(TabPP[Players playing])+1))&amp;"-"&amp;INDEX(TabPP[Players playing],MOD(ROW()-ROW($K$4),COUNTA(TabPP[Players playing]))+1))</f>
        <v>-P5-</v>
      </c>
      <c r="L3695" t="str">
        <f t="shared" si="279"/>
        <v/>
      </c>
      <c r="M3695" t="str">
        <f t="shared" si="280"/>
        <v/>
      </c>
      <c r="N3695" t="str">
        <f t="shared" si="281"/>
        <v/>
      </c>
      <c r="O3695" t="str">
        <f t="array" ref="O3695">IFERROR(INDEX($L$4:$L$5000,_xlfn.AGGREGATE(15,6,IF($L$4:$L$5000&lt;&gt;"",ROW($L$4:$L$5000)-ROW($L$4)+1,NA()),ROWS($O$4:O3695))),"")</f>
        <v/>
      </c>
      <c r="P3695" t="str">
        <f>IF(O3695="","",IF(INDEX(TabPlayer2[Players],MATCH(P3694,TabPlayer2[Players],0)+1)="",$B$4,INDEX(TabPlayer2[Players],MATCH(P3694,TabPlayer2[Players],0)+1)))</f>
        <v/>
      </c>
      <c r="Q3695" t="str">
        <f t="shared" si="278"/>
        <v/>
      </c>
      <c r="R3695" t="str">
        <f>IF(TabResults[[#This Row],[Games-Periods-Players]]="","",1)</f>
        <v/>
      </c>
    </row>
    <row r="3696" spans="11:18" hidden="1" x14ac:dyDescent="0.25">
      <c r="K3696" t="str">
        <f>IF(ROW()-ROW($K$4)+1&gt;COUNTA($J$4:$J$5000)*COUNTA(TabPP[Players playing]),"",INDEX($J$4:$J$5000,INT((ROW()-ROW($K$4))/COUNTA(TabPP[Players playing])+1))&amp;"-"&amp;INDEX(TabPP[Players playing],MOD(ROW()-ROW($K$4),COUNTA(TabPP[Players playing]))+1))</f>
        <v>-P5-</v>
      </c>
      <c r="L3696" t="str">
        <f t="shared" si="279"/>
        <v/>
      </c>
      <c r="M3696" t="str">
        <f t="shared" si="280"/>
        <v/>
      </c>
      <c r="N3696" t="str">
        <f t="shared" si="281"/>
        <v/>
      </c>
      <c r="O3696" t="str">
        <f t="array" ref="O3696">IFERROR(INDEX($L$4:$L$5000,_xlfn.AGGREGATE(15,6,IF($L$4:$L$5000&lt;&gt;"",ROW($L$4:$L$5000)-ROW($L$4)+1,NA()),ROWS($O$4:O3696))),"")</f>
        <v/>
      </c>
      <c r="P3696" t="str">
        <f>IF(O3696="","",IF(INDEX(TabPlayer2[Players],MATCH(P3695,TabPlayer2[Players],0)+1)="",$B$4,INDEX(TabPlayer2[Players],MATCH(P3695,TabPlayer2[Players],0)+1)))</f>
        <v/>
      </c>
      <c r="Q3696" t="str">
        <f t="shared" si="278"/>
        <v/>
      </c>
      <c r="R3696" t="str">
        <f>IF(TabResults[[#This Row],[Games-Periods-Players]]="","",1)</f>
        <v/>
      </c>
    </row>
    <row r="3697" spans="11:18" hidden="1" x14ac:dyDescent="0.25">
      <c r="K3697" t="str">
        <f>IF(ROW()-ROW($K$4)+1&gt;COUNTA($J$4:$J$5000)*COUNTA(TabPP[Players playing]),"",INDEX($J$4:$J$5000,INT((ROW()-ROW($K$4))/COUNTA(TabPP[Players playing])+1))&amp;"-"&amp;INDEX(TabPP[Players playing],MOD(ROW()-ROW($K$4),COUNTA(TabPP[Players playing]))+1))</f>
        <v>-P5-</v>
      </c>
      <c r="L3697" t="str">
        <f t="shared" si="279"/>
        <v/>
      </c>
      <c r="M3697" t="str">
        <f t="shared" si="280"/>
        <v/>
      </c>
      <c r="N3697" t="str">
        <f t="shared" si="281"/>
        <v/>
      </c>
      <c r="O3697" t="str">
        <f t="array" ref="O3697">IFERROR(INDEX($L$4:$L$5000,_xlfn.AGGREGATE(15,6,IF($L$4:$L$5000&lt;&gt;"",ROW($L$4:$L$5000)-ROW($L$4)+1,NA()),ROWS($O$4:O3697))),"")</f>
        <v/>
      </c>
      <c r="P3697" t="str">
        <f>IF(O3697="","",IF(INDEX(TabPlayer2[Players],MATCH(P3696,TabPlayer2[Players],0)+1)="",$B$4,INDEX(TabPlayer2[Players],MATCH(P3696,TabPlayer2[Players],0)+1)))</f>
        <v/>
      </c>
      <c r="Q3697" t="str">
        <f t="shared" si="278"/>
        <v/>
      </c>
      <c r="R3697" t="str">
        <f>IF(TabResults[[#This Row],[Games-Periods-Players]]="","",1)</f>
        <v/>
      </c>
    </row>
    <row r="3698" spans="11:18" hidden="1" x14ac:dyDescent="0.25">
      <c r="K3698" t="str">
        <f>IF(ROW()-ROW($K$4)+1&gt;COUNTA($J$4:$J$5000)*COUNTA(TabPP[Players playing]),"",INDEX($J$4:$J$5000,INT((ROW()-ROW($K$4))/COUNTA(TabPP[Players playing])+1))&amp;"-"&amp;INDEX(TabPP[Players playing],MOD(ROW()-ROW($K$4),COUNTA(TabPP[Players playing]))+1))</f>
        <v>-P5-</v>
      </c>
      <c r="L3698" t="str">
        <f t="shared" si="279"/>
        <v/>
      </c>
      <c r="M3698" t="str">
        <f t="shared" si="280"/>
        <v/>
      </c>
      <c r="N3698" t="str">
        <f t="shared" si="281"/>
        <v/>
      </c>
      <c r="O3698" t="str">
        <f t="array" ref="O3698">IFERROR(INDEX($L$4:$L$5000,_xlfn.AGGREGATE(15,6,IF($L$4:$L$5000&lt;&gt;"",ROW($L$4:$L$5000)-ROW($L$4)+1,NA()),ROWS($O$4:O3698))),"")</f>
        <v/>
      </c>
      <c r="P3698" t="str">
        <f>IF(O3698="","",IF(INDEX(TabPlayer2[Players],MATCH(P3697,TabPlayer2[Players],0)+1)="",$B$4,INDEX(TabPlayer2[Players],MATCH(P3697,TabPlayer2[Players],0)+1)))</f>
        <v/>
      </c>
      <c r="Q3698" t="str">
        <f t="shared" si="278"/>
        <v/>
      </c>
      <c r="R3698" t="str">
        <f>IF(TabResults[[#This Row],[Games-Periods-Players]]="","",1)</f>
        <v/>
      </c>
    </row>
    <row r="3699" spans="11:18" hidden="1" x14ac:dyDescent="0.25">
      <c r="K3699" t="str">
        <f>IF(ROW()-ROW($K$4)+1&gt;COUNTA($J$4:$J$5000)*COUNTA(TabPP[Players playing]),"",INDEX($J$4:$J$5000,INT((ROW()-ROW($K$4))/COUNTA(TabPP[Players playing])+1))&amp;"-"&amp;INDEX(TabPP[Players playing],MOD(ROW()-ROW($K$4),COUNTA(TabPP[Players playing]))+1))</f>
        <v>-P5-</v>
      </c>
      <c r="L3699" t="str">
        <f t="shared" si="279"/>
        <v/>
      </c>
      <c r="M3699" t="str">
        <f t="shared" si="280"/>
        <v/>
      </c>
      <c r="N3699" t="str">
        <f t="shared" si="281"/>
        <v/>
      </c>
      <c r="O3699" t="str">
        <f t="array" ref="O3699">IFERROR(INDEX($L$4:$L$5000,_xlfn.AGGREGATE(15,6,IF($L$4:$L$5000&lt;&gt;"",ROW($L$4:$L$5000)-ROW($L$4)+1,NA()),ROWS($O$4:O3699))),"")</f>
        <v/>
      </c>
      <c r="P3699" t="str">
        <f>IF(O3699="","",IF(INDEX(TabPlayer2[Players],MATCH(P3698,TabPlayer2[Players],0)+1)="",$B$4,INDEX(TabPlayer2[Players],MATCH(P3698,TabPlayer2[Players],0)+1)))</f>
        <v/>
      </c>
      <c r="Q3699" t="str">
        <f t="shared" si="278"/>
        <v/>
      </c>
      <c r="R3699" t="str">
        <f>IF(TabResults[[#This Row],[Games-Periods-Players]]="","",1)</f>
        <v/>
      </c>
    </row>
    <row r="3700" spans="11:18" hidden="1" x14ac:dyDescent="0.25">
      <c r="K3700" t="str">
        <f>IF(ROW()-ROW($K$4)+1&gt;COUNTA($J$4:$J$5000)*COUNTA(TabPP[Players playing]),"",INDEX($J$4:$J$5000,INT((ROW()-ROW($K$4))/COUNTA(TabPP[Players playing])+1))&amp;"-"&amp;INDEX(TabPP[Players playing],MOD(ROW()-ROW($K$4),COUNTA(TabPP[Players playing]))+1))</f>
        <v>-P5-</v>
      </c>
      <c r="L3700" t="str">
        <f t="shared" si="279"/>
        <v/>
      </c>
      <c r="M3700" t="str">
        <f t="shared" si="280"/>
        <v/>
      </c>
      <c r="N3700" t="str">
        <f t="shared" si="281"/>
        <v/>
      </c>
      <c r="O3700" t="str">
        <f t="array" ref="O3700">IFERROR(INDEX($L$4:$L$5000,_xlfn.AGGREGATE(15,6,IF($L$4:$L$5000&lt;&gt;"",ROW($L$4:$L$5000)-ROW($L$4)+1,NA()),ROWS($O$4:O3700))),"")</f>
        <v/>
      </c>
      <c r="P3700" t="str">
        <f>IF(O3700="","",IF(INDEX(TabPlayer2[Players],MATCH(P3699,TabPlayer2[Players],0)+1)="",$B$4,INDEX(TabPlayer2[Players],MATCH(P3699,TabPlayer2[Players],0)+1)))</f>
        <v/>
      </c>
      <c r="Q3700" t="str">
        <f t="shared" si="278"/>
        <v/>
      </c>
      <c r="R3700" t="str">
        <f>IF(TabResults[[#This Row],[Games-Periods-Players]]="","",1)</f>
        <v/>
      </c>
    </row>
    <row r="3701" spans="11:18" hidden="1" x14ac:dyDescent="0.25">
      <c r="K3701" t="str">
        <f>IF(ROW()-ROW($K$4)+1&gt;COUNTA($J$4:$J$5000)*COUNTA(TabPP[Players playing]),"",INDEX($J$4:$J$5000,INT((ROW()-ROW($K$4))/COUNTA(TabPP[Players playing])+1))&amp;"-"&amp;INDEX(TabPP[Players playing],MOD(ROW()-ROW($K$4),COUNTA(TabPP[Players playing]))+1))</f>
        <v>-P5-</v>
      </c>
      <c r="L3701" t="str">
        <f t="shared" si="279"/>
        <v/>
      </c>
      <c r="M3701" t="str">
        <f t="shared" si="280"/>
        <v/>
      </c>
      <c r="N3701" t="str">
        <f t="shared" si="281"/>
        <v/>
      </c>
      <c r="O3701" t="str">
        <f t="array" ref="O3701">IFERROR(INDEX($L$4:$L$5000,_xlfn.AGGREGATE(15,6,IF($L$4:$L$5000&lt;&gt;"",ROW($L$4:$L$5000)-ROW($L$4)+1,NA()),ROWS($O$4:O3701))),"")</f>
        <v/>
      </c>
      <c r="P3701" t="str">
        <f>IF(O3701="","",IF(INDEX(TabPlayer2[Players],MATCH(P3700,TabPlayer2[Players],0)+1)="",$B$4,INDEX(TabPlayer2[Players],MATCH(P3700,TabPlayer2[Players],0)+1)))</f>
        <v/>
      </c>
      <c r="Q3701" t="str">
        <f t="shared" si="278"/>
        <v/>
      </c>
      <c r="R3701" t="str">
        <f>IF(TabResults[[#This Row],[Games-Periods-Players]]="","",1)</f>
        <v/>
      </c>
    </row>
    <row r="3702" spans="11:18" hidden="1" x14ac:dyDescent="0.25">
      <c r="K3702" t="str">
        <f>IF(ROW()-ROW($K$4)+1&gt;COUNTA($J$4:$J$5000)*COUNTA(TabPP[Players playing]),"",INDEX($J$4:$J$5000,INT((ROW()-ROW($K$4))/COUNTA(TabPP[Players playing])+1))&amp;"-"&amp;INDEX(TabPP[Players playing],MOD(ROW()-ROW($K$4),COUNTA(TabPP[Players playing]))+1))</f>
        <v>-P5-</v>
      </c>
      <c r="L3702" t="str">
        <f t="shared" si="279"/>
        <v/>
      </c>
      <c r="M3702" t="str">
        <f t="shared" si="280"/>
        <v/>
      </c>
      <c r="N3702" t="str">
        <f t="shared" si="281"/>
        <v/>
      </c>
      <c r="O3702" t="str">
        <f t="array" ref="O3702">IFERROR(INDEX($L$4:$L$5000,_xlfn.AGGREGATE(15,6,IF($L$4:$L$5000&lt;&gt;"",ROW($L$4:$L$5000)-ROW($L$4)+1,NA()),ROWS($O$4:O3702))),"")</f>
        <v/>
      </c>
      <c r="P3702" t="str">
        <f>IF(O3702="","",IF(INDEX(TabPlayer2[Players],MATCH(P3701,TabPlayer2[Players],0)+1)="",$B$4,INDEX(TabPlayer2[Players],MATCH(P3701,TabPlayer2[Players],0)+1)))</f>
        <v/>
      </c>
      <c r="Q3702" t="str">
        <f t="shared" si="278"/>
        <v/>
      </c>
      <c r="R3702" t="str">
        <f>IF(TabResults[[#This Row],[Games-Periods-Players]]="","",1)</f>
        <v/>
      </c>
    </row>
    <row r="3703" spans="11:18" hidden="1" x14ac:dyDescent="0.25">
      <c r="K3703" t="str">
        <f>IF(ROW()-ROW($K$4)+1&gt;COUNTA($J$4:$J$5000)*COUNTA(TabPP[Players playing]),"",INDEX($J$4:$J$5000,INT((ROW()-ROW($K$4))/COUNTA(TabPP[Players playing])+1))&amp;"-"&amp;INDEX(TabPP[Players playing],MOD(ROW()-ROW($K$4),COUNTA(TabPP[Players playing]))+1))</f>
        <v>-P5-</v>
      </c>
      <c r="L3703" t="str">
        <f t="shared" si="279"/>
        <v/>
      </c>
      <c r="M3703" t="str">
        <f t="shared" si="280"/>
        <v/>
      </c>
      <c r="N3703" t="str">
        <f t="shared" si="281"/>
        <v/>
      </c>
      <c r="O3703" t="str">
        <f t="array" ref="O3703">IFERROR(INDEX($L$4:$L$5000,_xlfn.AGGREGATE(15,6,IF($L$4:$L$5000&lt;&gt;"",ROW($L$4:$L$5000)-ROW($L$4)+1,NA()),ROWS($O$4:O3703))),"")</f>
        <v/>
      </c>
      <c r="P3703" t="str">
        <f>IF(O3703="","",IF(INDEX(TabPlayer2[Players],MATCH(P3702,TabPlayer2[Players],0)+1)="",$B$4,INDEX(TabPlayer2[Players],MATCH(P3702,TabPlayer2[Players],0)+1)))</f>
        <v/>
      </c>
      <c r="Q3703" t="str">
        <f t="shared" si="278"/>
        <v/>
      </c>
      <c r="R3703" t="str">
        <f>IF(TabResults[[#This Row],[Games-Periods-Players]]="","",1)</f>
        <v/>
      </c>
    </row>
    <row r="3704" spans="11:18" hidden="1" x14ac:dyDescent="0.25">
      <c r="K3704" t="str">
        <f>IF(ROW()-ROW($K$4)+1&gt;COUNTA($J$4:$J$5000)*COUNTA(TabPP[Players playing]),"",INDEX($J$4:$J$5000,INT((ROW()-ROW($K$4))/COUNTA(TabPP[Players playing])+1))&amp;"-"&amp;INDEX(TabPP[Players playing],MOD(ROW()-ROW($K$4),COUNTA(TabPP[Players playing]))+1))</f>
        <v>-P6-PP1</v>
      </c>
      <c r="L3704" t="str">
        <f t="shared" si="279"/>
        <v/>
      </c>
      <c r="M3704" t="str">
        <f t="shared" si="280"/>
        <v/>
      </c>
      <c r="N3704" t="str">
        <f t="shared" si="281"/>
        <v/>
      </c>
      <c r="O3704" t="str">
        <f t="array" ref="O3704">IFERROR(INDEX($L$4:$L$5000,_xlfn.AGGREGATE(15,6,IF($L$4:$L$5000&lt;&gt;"",ROW($L$4:$L$5000)-ROW($L$4)+1,NA()),ROWS($O$4:O3704))),"")</f>
        <v/>
      </c>
      <c r="P3704" t="str">
        <f>IF(O3704="","",IF(INDEX(TabPlayer2[Players],MATCH(P3703,TabPlayer2[Players],0)+1)="",$B$4,INDEX(TabPlayer2[Players],MATCH(P3703,TabPlayer2[Players],0)+1)))</f>
        <v/>
      </c>
      <c r="Q3704" t="str">
        <f t="shared" si="278"/>
        <v/>
      </c>
      <c r="R3704" t="str">
        <f>IF(TabResults[[#This Row],[Games-Periods-Players]]="","",1)</f>
        <v/>
      </c>
    </row>
    <row r="3705" spans="11:18" hidden="1" x14ac:dyDescent="0.25">
      <c r="K3705" t="str">
        <f>IF(ROW()-ROW($K$4)+1&gt;COUNTA($J$4:$J$5000)*COUNTA(TabPP[Players playing]),"",INDEX($J$4:$J$5000,INT((ROW()-ROW($K$4))/COUNTA(TabPP[Players playing])+1))&amp;"-"&amp;INDEX(TabPP[Players playing],MOD(ROW()-ROW($K$4),COUNTA(TabPP[Players playing]))+1))</f>
        <v>-P6-PP2</v>
      </c>
      <c r="L3705" t="str">
        <f t="shared" si="279"/>
        <v/>
      </c>
      <c r="M3705" t="str">
        <f t="shared" si="280"/>
        <v/>
      </c>
      <c r="N3705" t="str">
        <f t="shared" si="281"/>
        <v/>
      </c>
      <c r="O3705" t="str">
        <f t="array" ref="O3705">IFERROR(INDEX($L$4:$L$5000,_xlfn.AGGREGATE(15,6,IF($L$4:$L$5000&lt;&gt;"",ROW($L$4:$L$5000)-ROW($L$4)+1,NA()),ROWS($O$4:O3705))),"")</f>
        <v/>
      </c>
      <c r="P3705" t="str">
        <f>IF(O3705="","",IF(INDEX(TabPlayer2[Players],MATCH(P3704,TabPlayer2[Players],0)+1)="",$B$4,INDEX(TabPlayer2[Players],MATCH(P3704,TabPlayer2[Players],0)+1)))</f>
        <v/>
      </c>
      <c r="Q3705" t="str">
        <f t="shared" si="278"/>
        <v/>
      </c>
      <c r="R3705" t="str">
        <f>IF(TabResults[[#This Row],[Games-Periods-Players]]="","",1)</f>
        <v/>
      </c>
    </row>
    <row r="3706" spans="11:18" hidden="1" x14ac:dyDescent="0.25">
      <c r="K3706" t="str">
        <f>IF(ROW()-ROW($K$4)+1&gt;COUNTA($J$4:$J$5000)*COUNTA(TabPP[Players playing]),"",INDEX($J$4:$J$5000,INT((ROW()-ROW($K$4))/COUNTA(TabPP[Players playing])+1))&amp;"-"&amp;INDEX(TabPP[Players playing],MOD(ROW()-ROW($K$4),COUNTA(TabPP[Players playing]))+1))</f>
        <v>-P6-PP3</v>
      </c>
      <c r="L3706" t="str">
        <f t="shared" si="279"/>
        <v/>
      </c>
      <c r="M3706" t="str">
        <f t="shared" si="280"/>
        <v/>
      </c>
      <c r="N3706" t="str">
        <f t="shared" si="281"/>
        <v/>
      </c>
      <c r="O3706" t="str">
        <f t="array" ref="O3706">IFERROR(INDEX($L$4:$L$5000,_xlfn.AGGREGATE(15,6,IF($L$4:$L$5000&lt;&gt;"",ROW($L$4:$L$5000)-ROW($L$4)+1,NA()),ROWS($O$4:O3706))),"")</f>
        <v/>
      </c>
      <c r="P3706" t="str">
        <f>IF(O3706="","",IF(INDEX(TabPlayer2[Players],MATCH(P3705,TabPlayer2[Players],0)+1)="",$B$4,INDEX(TabPlayer2[Players],MATCH(P3705,TabPlayer2[Players],0)+1)))</f>
        <v/>
      </c>
      <c r="Q3706" t="str">
        <f t="shared" si="278"/>
        <v/>
      </c>
      <c r="R3706" t="str">
        <f>IF(TabResults[[#This Row],[Games-Periods-Players]]="","",1)</f>
        <v/>
      </c>
    </row>
    <row r="3707" spans="11:18" hidden="1" x14ac:dyDescent="0.25">
      <c r="K3707" t="str">
        <f>IF(ROW()-ROW($K$4)+1&gt;COUNTA($J$4:$J$5000)*COUNTA(TabPP[Players playing]),"",INDEX($J$4:$J$5000,INT((ROW()-ROW($K$4))/COUNTA(TabPP[Players playing])+1))&amp;"-"&amp;INDEX(TabPP[Players playing],MOD(ROW()-ROW($K$4),COUNTA(TabPP[Players playing]))+1))</f>
        <v>-P6-PP4</v>
      </c>
      <c r="L3707" t="str">
        <f t="shared" si="279"/>
        <v/>
      </c>
      <c r="M3707" t="str">
        <f t="shared" si="280"/>
        <v/>
      </c>
      <c r="N3707" t="str">
        <f t="shared" si="281"/>
        <v/>
      </c>
      <c r="O3707" t="str">
        <f t="array" ref="O3707">IFERROR(INDEX($L$4:$L$5000,_xlfn.AGGREGATE(15,6,IF($L$4:$L$5000&lt;&gt;"",ROW($L$4:$L$5000)-ROW($L$4)+1,NA()),ROWS($O$4:O3707))),"")</f>
        <v/>
      </c>
      <c r="P3707" t="str">
        <f>IF(O3707="","",IF(INDEX(TabPlayer2[Players],MATCH(P3706,TabPlayer2[Players],0)+1)="",$B$4,INDEX(TabPlayer2[Players],MATCH(P3706,TabPlayer2[Players],0)+1)))</f>
        <v/>
      </c>
      <c r="Q3707" t="str">
        <f t="shared" si="278"/>
        <v/>
      </c>
      <c r="R3707" t="str">
        <f>IF(TabResults[[#This Row],[Games-Periods-Players]]="","",1)</f>
        <v/>
      </c>
    </row>
    <row r="3708" spans="11:18" hidden="1" x14ac:dyDescent="0.25">
      <c r="K3708" t="str">
        <f>IF(ROW()-ROW($K$4)+1&gt;COUNTA($J$4:$J$5000)*COUNTA(TabPP[Players playing]),"",INDEX($J$4:$J$5000,INT((ROW()-ROW($K$4))/COUNTA(TabPP[Players playing])+1))&amp;"-"&amp;INDEX(TabPP[Players playing],MOD(ROW()-ROW($K$4),COUNTA(TabPP[Players playing]))+1))</f>
        <v>-P6-PP5</v>
      </c>
      <c r="L3708" t="str">
        <f t="shared" si="279"/>
        <v/>
      </c>
      <c r="M3708" t="str">
        <f t="shared" si="280"/>
        <v/>
      </c>
      <c r="N3708" t="str">
        <f t="shared" si="281"/>
        <v/>
      </c>
      <c r="O3708" t="str">
        <f t="array" ref="O3708">IFERROR(INDEX($L$4:$L$5000,_xlfn.AGGREGATE(15,6,IF($L$4:$L$5000&lt;&gt;"",ROW($L$4:$L$5000)-ROW($L$4)+1,NA()),ROWS($O$4:O3708))),"")</f>
        <v/>
      </c>
      <c r="P3708" t="str">
        <f>IF(O3708="","",IF(INDEX(TabPlayer2[Players],MATCH(P3707,TabPlayer2[Players],0)+1)="",$B$4,INDEX(TabPlayer2[Players],MATCH(P3707,TabPlayer2[Players],0)+1)))</f>
        <v/>
      </c>
      <c r="Q3708" t="str">
        <f t="shared" si="278"/>
        <v/>
      </c>
      <c r="R3708" t="str">
        <f>IF(TabResults[[#This Row],[Games-Periods-Players]]="","",1)</f>
        <v/>
      </c>
    </row>
    <row r="3709" spans="11:18" hidden="1" x14ac:dyDescent="0.25">
      <c r="K3709" t="str">
        <f>IF(ROW()-ROW($K$4)+1&gt;COUNTA($J$4:$J$5000)*COUNTA(TabPP[Players playing]),"",INDEX($J$4:$J$5000,INT((ROW()-ROW($K$4))/COUNTA(TabPP[Players playing])+1))&amp;"-"&amp;INDEX(TabPP[Players playing],MOD(ROW()-ROW($K$4),COUNTA(TabPP[Players playing]))+1))</f>
        <v>-P6-</v>
      </c>
      <c r="L3709" t="str">
        <f t="shared" si="279"/>
        <v/>
      </c>
      <c r="M3709" t="str">
        <f t="shared" si="280"/>
        <v/>
      </c>
      <c r="N3709" t="str">
        <f t="shared" si="281"/>
        <v/>
      </c>
      <c r="O3709" t="str">
        <f t="array" ref="O3709">IFERROR(INDEX($L$4:$L$5000,_xlfn.AGGREGATE(15,6,IF($L$4:$L$5000&lt;&gt;"",ROW($L$4:$L$5000)-ROW($L$4)+1,NA()),ROWS($O$4:O3709))),"")</f>
        <v/>
      </c>
      <c r="P3709" t="str">
        <f>IF(O3709="","",IF(INDEX(TabPlayer2[Players],MATCH(P3708,TabPlayer2[Players],0)+1)="",$B$4,INDEX(TabPlayer2[Players],MATCH(P3708,TabPlayer2[Players],0)+1)))</f>
        <v/>
      </c>
      <c r="Q3709" t="str">
        <f t="shared" si="278"/>
        <v/>
      </c>
      <c r="R3709" t="str">
        <f>IF(TabResults[[#This Row],[Games-Periods-Players]]="","",1)</f>
        <v/>
      </c>
    </row>
    <row r="3710" spans="11:18" hidden="1" x14ac:dyDescent="0.25">
      <c r="K3710" t="str">
        <f>IF(ROW()-ROW($K$4)+1&gt;COUNTA($J$4:$J$5000)*COUNTA(TabPP[Players playing]),"",INDEX($J$4:$J$5000,INT((ROW()-ROW($K$4))/COUNTA(TabPP[Players playing])+1))&amp;"-"&amp;INDEX(TabPP[Players playing],MOD(ROW()-ROW($K$4),COUNTA(TabPP[Players playing]))+1))</f>
        <v>-P6-</v>
      </c>
      <c r="L3710" t="str">
        <f t="shared" si="279"/>
        <v/>
      </c>
      <c r="M3710" t="str">
        <f t="shared" si="280"/>
        <v/>
      </c>
      <c r="N3710" t="str">
        <f t="shared" si="281"/>
        <v/>
      </c>
      <c r="O3710" t="str">
        <f t="array" ref="O3710">IFERROR(INDEX($L$4:$L$5000,_xlfn.AGGREGATE(15,6,IF($L$4:$L$5000&lt;&gt;"",ROW($L$4:$L$5000)-ROW($L$4)+1,NA()),ROWS($O$4:O3710))),"")</f>
        <v/>
      </c>
      <c r="P3710" t="str">
        <f>IF(O3710="","",IF(INDEX(TabPlayer2[Players],MATCH(P3709,TabPlayer2[Players],0)+1)="",$B$4,INDEX(TabPlayer2[Players],MATCH(P3709,TabPlayer2[Players],0)+1)))</f>
        <v/>
      </c>
      <c r="Q3710" t="str">
        <f t="shared" si="278"/>
        <v/>
      </c>
      <c r="R3710" t="str">
        <f>IF(TabResults[[#This Row],[Games-Periods-Players]]="","",1)</f>
        <v/>
      </c>
    </row>
    <row r="3711" spans="11:18" hidden="1" x14ac:dyDescent="0.25">
      <c r="K3711" t="str">
        <f>IF(ROW()-ROW($K$4)+1&gt;COUNTA($J$4:$J$5000)*COUNTA(TabPP[Players playing]),"",INDEX($J$4:$J$5000,INT((ROW()-ROW($K$4))/COUNTA(TabPP[Players playing])+1))&amp;"-"&amp;INDEX(TabPP[Players playing],MOD(ROW()-ROW($K$4),COUNTA(TabPP[Players playing]))+1))</f>
        <v>-P6-</v>
      </c>
      <c r="L3711" t="str">
        <f t="shared" si="279"/>
        <v/>
      </c>
      <c r="M3711" t="str">
        <f t="shared" si="280"/>
        <v/>
      </c>
      <c r="N3711" t="str">
        <f t="shared" si="281"/>
        <v/>
      </c>
      <c r="O3711" t="str">
        <f t="array" ref="O3711">IFERROR(INDEX($L$4:$L$5000,_xlfn.AGGREGATE(15,6,IF($L$4:$L$5000&lt;&gt;"",ROW($L$4:$L$5000)-ROW($L$4)+1,NA()),ROWS($O$4:O3711))),"")</f>
        <v/>
      </c>
      <c r="P3711" t="str">
        <f>IF(O3711="","",IF(INDEX(TabPlayer2[Players],MATCH(P3710,TabPlayer2[Players],0)+1)="",$B$4,INDEX(TabPlayer2[Players],MATCH(P3710,TabPlayer2[Players],0)+1)))</f>
        <v/>
      </c>
      <c r="Q3711" t="str">
        <f t="shared" si="278"/>
        <v/>
      </c>
      <c r="R3711" t="str">
        <f>IF(TabResults[[#This Row],[Games-Periods-Players]]="","",1)</f>
        <v/>
      </c>
    </row>
    <row r="3712" spans="11:18" hidden="1" x14ac:dyDescent="0.25">
      <c r="K3712" t="str">
        <f>IF(ROW()-ROW($K$4)+1&gt;COUNTA($J$4:$J$5000)*COUNTA(TabPP[Players playing]),"",INDEX($J$4:$J$5000,INT((ROW()-ROW($K$4))/COUNTA(TabPP[Players playing])+1))&amp;"-"&amp;INDEX(TabPP[Players playing],MOD(ROW()-ROW($K$4),COUNTA(TabPP[Players playing]))+1))</f>
        <v>-P6-</v>
      </c>
      <c r="L3712" t="str">
        <f t="shared" si="279"/>
        <v/>
      </c>
      <c r="M3712" t="str">
        <f t="shared" si="280"/>
        <v/>
      </c>
      <c r="N3712" t="str">
        <f t="shared" si="281"/>
        <v/>
      </c>
      <c r="O3712" t="str">
        <f t="array" ref="O3712">IFERROR(INDEX($L$4:$L$5000,_xlfn.AGGREGATE(15,6,IF($L$4:$L$5000&lt;&gt;"",ROW($L$4:$L$5000)-ROW($L$4)+1,NA()),ROWS($O$4:O3712))),"")</f>
        <v/>
      </c>
      <c r="P3712" t="str">
        <f>IF(O3712="","",IF(INDEX(TabPlayer2[Players],MATCH(P3711,TabPlayer2[Players],0)+1)="",$B$4,INDEX(TabPlayer2[Players],MATCH(P3711,TabPlayer2[Players],0)+1)))</f>
        <v/>
      </c>
      <c r="Q3712" t="str">
        <f t="shared" si="278"/>
        <v/>
      </c>
      <c r="R3712" t="str">
        <f>IF(TabResults[[#This Row],[Games-Periods-Players]]="","",1)</f>
        <v/>
      </c>
    </row>
    <row r="3713" spans="11:18" hidden="1" x14ac:dyDescent="0.25">
      <c r="K3713" t="str">
        <f>IF(ROW()-ROW($K$4)+1&gt;COUNTA($J$4:$J$5000)*COUNTA(TabPP[Players playing]),"",INDEX($J$4:$J$5000,INT((ROW()-ROW($K$4))/COUNTA(TabPP[Players playing])+1))&amp;"-"&amp;INDEX(TabPP[Players playing],MOD(ROW()-ROW($K$4),COUNTA(TabPP[Players playing]))+1))</f>
        <v>-P6-</v>
      </c>
      <c r="L3713" t="str">
        <f t="shared" si="279"/>
        <v/>
      </c>
      <c r="M3713" t="str">
        <f t="shared" si="280"/>
        <v/>
      </c>
      <c r="N3713" t="str">
        <f t="shared" si="281"/>
        <v/>
      </c>
      <c r="O3713" t="str">
        <f t="array" ref="O3713">IFERROR(INDEX($L$4:$L$5000,_xlfn.AGGREGATE(15,6,IF($L$4:$L$5000&lt;&gt;"",ROW($L$4:$L$5000)-ROW($L$4)+1,NA()),ROWS($O$4:O3713))),"")</f>
        <v/>
      </c>
      <c r="P3713" t="str">
        <f>IF(O3713="","",IF(INDEX(TabPlayer2[Players],MATCH(P3712,TabPlayer2[Players],0)+1)="",$B$4,INDEX(TabPlayer2[Players],MATCH(P3712,TabPlayer2[Players],0)+1)))</f>
        <v/>
      </c>
      <c r="Q3713" t="str">
        <f t="shared" si="278"/>
        <v/>
      </c>
      <c r="R3713" t="str">
        <f>IF(TabResults[[#This Row],[Games-Periods-Players]]="","",1)</f>
        <v/>
      </c>
    </row>
    <row r="3714" spans="11:18" hidden="1" x14ac:dyDescent="0.25">
      <c r="K3714" t="str">
        <f>IF(ROW()-ROW($K$4)+1&gt;COUNTA($J$4:$J$5000)*COUNTA(TabPP[Players playing]),"",INDEX($J$4:$J$5000,INT((ROW()-ROW($K$4))/COUNTA(TabPP[Players playing])+1))&amp;"-"&amp;INDEX(TabPP[Players playing],MOD(ROW()-ROW($K$4),COUNTA(TabPP[Players playing]))+1))</f>
        <v>-P6-</v>
      </c>
      <c r="L3714" t="str">
        <f t="shared" si="279"/>
        <v/>
      </c>
      <c r="M3714" t="str">
        <f t="shared" si="280"/>
        <v/>
      </c>
      <c r="N3714" t="str">
        <f t="shared" si="281"/>
        <v/>
      </c>
      <c r="O3714" t="str">
        <f t="array" ref="O3714">IFERROR(INDEX($L$4:$L$5000,_xlfn.AGGREGATE(15,6,IF($L$4:$L$5000&lt;&gt;"",ROW($L$4:$L$5000)-ROW($L$4)+1,NA()),ROWS($O$4:O3714))),"")</f>
        <v/>
      </c>
      <c r="P3714" t="str">
        <f>IF(O3714="","",IF(INDEX(TabPlayer2[Players],MATCH(P3713,TabPlayer2[Players],0)+1)="",$B$4,INDEX(TabPlayer2[Players],MATCH(P3713,TabPlayer2[Players],0)+1)))</f>
        <v/>
      </c>
      <c r="Q3714" t="str">
        <f t="shared" si="278"/>
        <v/>
      </c>
      <c r="R3714" t="str">
        <f>IF(TabResults[[#This Row],[Games-Periods-Players]]="","",1)</f>
        <v/>
      </c>
    </row>
    <row r="3715" spans="11:18" hidden="1" x14ac:dyDescent="0.25">
      <c r="K3715" t="str">
        <f>IF(ROW()-ROW($K$4)+1&gt;COUNTA($J$4:$J$5000)*COUNTA(TabPP[Players playing]),"",INDEX($J$4:$J$5000,INT((ROW()-ROW($K$4))/COUNTA(TabPP[Players playing])+1))&amp;"-"&amp;INDEX(TabPP[Players playing],MOD(ROW()-ROW($K$4),COUNTA(TabPP[Players playing]))+1))</f>
        <v>-P6-</v>
      </c>
      <c r="L3715" t="str">
        <f t="shared" si="279"/>
        <v/>
      </c>
      <c r="M3715" t="str">
        <f t="shared" si="280"/>
        <v/>
      </c>
      <c r="N3715" t="str">
        <f t="shared" si="281"/>
        <v/>
      </c>
      <c r="O3715" t="str">
        <f t="array" ref="O3715">IFERROR(INDEX($L$4:$L$5000,_xlfn.AGGREGATE(15,6,IF($L$4:$L$5000&lt;&gt;"",ROW($L$4:$L$5000)-ROW($L$4)+1,NA()),ROWS($O$4:O3715))),"")</f>
        <v/>
      </c>
      <c r="P3715" t="str">
        <f>IF(O3715="","",IF(INDEX(TabPlayer2[Players],MATCH(P3714,TabPlayer2[Players],0)+1)="",$B$4,INDEX(TabPlayer2[Players],MATCH(P3714,TabPlayer2[Players],0)+1)))</f>
        <v/>
      </c>
      <c r="Q3715" t="str">
        <f t="shared" si="278"/>
        <v/>
      </c>
      <c r="R3715" t="str">
        <f>IF(TabResults[[#This Row],[Games-Periods-Players]]="","",1)</f>
        <v/>
      </c>
    </row>
    <row r="3716" spans="11:18" hidden="1" x14ac:dyDescent="0.25">
      <c r="K3716" t="str">
        <f>IF(ROW()-ROW($K$4)+1&gt;COUNTA($J$4:$J$5000)*COUNTA(TabPP[Players playing]),"",INDEX($J$4:$J$5000,INT((ROW()-ROW($K$4))/COUNTA(TabPP[Players playing])+1))&amp;"-"&amp;INDEX(TabPP[Players playing],MOD(ROW()-ROW($K$4),COUNTA(TabPP[Players playing]))+1))</f>
        <v>-P6-</v>
      </c>
      <c r="L3716" t="str">
        <f t="shared" si="279"/>
        <v/>
      </c>
      <c r="M3716" t="str">
        <f t="shared" si="280"/>
        <v/>
      </c>
      <c r="N3716" t="str">
        <f t="shared" si="281"/>
        <v/>
      </c>
      <c r="O3716" t="str">
        <f t="array" ref="O3716">IFERROR(INDEX($L$4:$L$5000,_xlfn.AGGREGATE(15,6,IF($L$4:$L$5000&lt;&gt;"",ROW($L$4:$L$5000)-ROW($L$4)+1,NA()),ROWS($O$4:O3716))),"")</f>
        <v/>
      </c>
      <c r="P3716" t="str">
        <f>IF(O3716="","",IF(INDEX(TabPlayer2[Players],MATCH(P3715,TabPlayer2[Players],0)+1)="",$B$4,INDEX(TabPlayer2[Players],MATCH(P3715,TabPlayer2[Players],0)+1)))</f>
        <v/>
      </c>
      <c r="Q3716" t="str">
        <f t="shared" ref="Q3716:Q3779" si="282">IF(O3716="","",M3716&amp;"-"&amp;N3716&amp;"-"&amp;P3716)</f>
        <v/>
      </c>
      <c r="R3716" t="str">
        <f>IF(TabResults[[#This Row],[Games-Periods-Players]]="","",1)</f>
        <v/>
      </c>
    </row>
    <row r="3717" spans="11:18" hidden="1" x14ac:dyDescent="0.25">
      <c r="K3717" t="str">
        <f>IF(ROW()-ROW($K$4)+1&gt;COUNTA($J$4:$J$5000)*COUNTA(TabPP[Players playing]),"",INDEX($J$4:$J$5000,INT((ROW()-ROW($K$4))/COUNTA(TabPP[Players playing])+1))&amp;"-"&amp;INDEX(TabPP[Players playing],MOD(ROW()-ROW($K$4),COUNTA(TabPP[Players playing]))+1))</f>
        <v>-P6-</v>
      </c>
      <c r="L3717" t="str">
        <f t="shared" ref="L3717:L3780" si="283">IF(LEN(K3717)&gt;=9,K3717,"")</f>
        <v/>
      </c>
      <c r="M3717" t="str">
        <f t="shared" ref="M3717:M3780" si="284">TRIM(LEFT(SUBSTITUTE(O3717,"-",REPT(" ",LEN(O3717))),LEN(O3717)))</f>
        <v/>
      </c>
      <c r="N3717" t="str">
        <f t="shared" ref="N3717:N3780" si="285">TRIM(MID(SUBSTITUTE(O3717,"-",REPT(" ",LEN(O3717))),(2-1)*LEN(O3717)+1,LEN(O3717)))</f>
        <v/>
      </c>
      <c r="O3717" t="str">
        <f t="array" ref="O3717">IFERROR(INDEX($L$4:$L$5000,_xlfn.AGGREGATE(15,6,IF($L$4:$L$5000&lt;&gt;"",ROW($L$4:$L$5000)-ROW($L$4)+1,NA()),ROWS($O$4:O3717))),"")</f>
        <v/>
      </c>
      <c r="P3717" t="str">
        <f>IF(O3717="","",IF(INDEX(TabPlayer2[Players],MATCH(P3716,TabPlayer2[Players],0)+1)="",$B$4,INDEX(TabPlayer2[Players],MATCH(P3716,TabPlayer2[Players],0)+1)))</f>
        <v/>
      </c>
      <c r="Q3717" t="str">
        <f t="shared" si="282"/>
        <v/>
      </c>
      <c r="R3717" t="str">
        <f>IF(TabResults[[#This Row],[Games-Periods-Players]]="","",1)</f>
        <v/>
      </c>
    </row>
    <row r="3718" spans="11:18" hidden="1" x14ac:dyDescent="0.25">
      <c r="K3718" t="str">
        <f>IF(ROW()-ROW($K$4)+1&gt;COUNTA($J$4:$J$5000)*COUNTA(TabPP[Players playing]),"",INDEX($J$4:$J$5000,INT((ROW()-ROW($K$4))/COUNTA(TabPP[Players playing])+1))&amp;"-"&amp;INDEX(TabPP[Players playing],MOD(ROW()-ROW($K$4),COUNTA(TabPP[Players playing]))+1))</f>
        <v>-P6-</v>
      </c>
      <c r="L3718" t="str">
        <f t="shared" si="283"/>
        <v/>
      </c>
      <c r="M3718" t="str">
        <f t="shared" si="284"/>
        <v/>
      </c>
      <c r="N3718" t="str">
        <f t="shared" si="285"/>
        <v/>
      </c>
      <c r="O3718" t="str">
        <f t="array" ref="O3718">IFERROR(INDEX($L$4:$L$5000,_xlfn.AGGREGATE(15,6,IF($L$4:$L$5000&lt;&gt;"",ROW($L$4:$L$5000)-ROW($L$4)+1,NA()),ROWS($O$4:O3718))),"")</f>
        <v/>
      </c>
      <c r="P3718" t="str">
        <f>IF(O3718="","",IF(INDEX(TabPlayer2[Players],MATCH(P3717,TabPlayer2[Players],0)+1)="",$B$4,INDEX(TabPlayer2[Players],MATCH(P3717,TabPlayer2[Players],0)+1)))</f>
        <v/>
      </c>
      <c r="Q3718" t="str">
        <f t="shared" si="282"/>
        <v/>
      </c>
      <c r="R3718" t="str">
        <f>IF(TabResults[[#This Row],[Games-Periods-Players]]="","",1)</f>
        <v/>
      </c>
    </row>
    <row r="3719" spans="11:18" hidden="1" x14ac:dyDescent="0.25">
      <c r="K3719" t="str">
        <f>IF(ROW()-ROW($K$4)+1&gt;COUNTA($J$4:$J$5000)*COUNTA(TabPP[Players playing]),"",INDEX($J$4:$J$5000,INT((ROW()-ROW($K$4))/COUNTA(TabPP[Players playing])+1))&amp;"-"&amp;INDEX(TabPP[Players playing],MOD(ROW()-ROW($K$4),COUNTA(TabPP[Players playing]))+1))</f>
        <v>-P6-</v>
      </c>
      <c r="L3719" t="str">
        <f t="shared" si="283"/>
        <v/>
      </c>
      <c r="M3719" t="str">
        <f t="shared" si="284"/>
        <v/>
      </c>
      <c r="N3719" t="str">
        <f t="shared" si="285"/>
        <v/>
      </c>
      <c r="O3719" t="str">
        <f t="array" ref="O3719">IFERROR(INDEX($L$4:$L$5000,_xlfn.AGGREGATE(15,6,IF($L$4:$L$5000&lt;&gt;"",ROW($L$4:$L$5000)-ROW($L$4)+1,NA()),ROWS($O$4:O3719))),"")</f>
        <v/>
      </c>
      <c r="P3719" t="str">
        <f>IF(O3719="","",IF(INDEX(TabPlayer2[Players],MATCH(P3718,TabPlayer2[Players],0)+1)="",$B$4,INDEX(TabPlayer2[Players],MATCH(P3718,TabPlayer2[Players],0)+1)))</f>
        <v/>
      </c>
      <c r="Q3719" t="str">
        <f t="shared" si="282"/>
        <v/>
      </c>
      <c r="R3719" t="str">
        <f>IF(TabResults[[#This Row],[Games-Periods-Players]]="","",1)</f>
        <v/>
      </c>
    </row>
    <row r="3720" spans="11:18" hidden="1" x14ac:dyDescent="0.25">
      <c r="K3720" t="str">
        <f>IF(ROW()-ROW($K$4)+1&gt;COUNTA($J$4:$J$5000)*COUNTA(TabPP[Players playing]),"",INDEX($J$4:$J$5000,INT((ROW()-ROW($K$4))/COUNTA(TabPP[Players playing])+1))&amp;"-"&amp;INDEX(TabPP[Players playing],MOD(ROW()-ROW($K$4),COUNTA(TabPP[Players playing]))+1))</f>
        <v>-P6-</v>
      </c>
      <c r="L3720" t="str">
        <f t="shared" si="283"/>
        <v/>
      </c>
      <c r="M3720" t="str">
        <f t="shared" si="284"/>
        <v/>
      </c>
      <c r="N3720" t="str">
        <f t="shared" si="285"/>
        <v/>
      </c>
      <c r="O3720" t="str">
        <f t="array" ref="O3720">IFERROR(INDEX($L$4:$L$5000,_xlfn.AGGREGATE(15,6,IF($L$4:$L$5000&lt;&gt;"",ROW($L$4:$L$5000)-ROW($L$4)+1,NA()),ROWS($O$4:O3720))),"")</f>
        <v/>
      </c>
      <c r="P3720" t="str">
        <f>IF(O3720="","",IF(INDEX(TabPlayer2[Players],MATCH(P3719,TabPlayer2[Players],0)+1)="",$B$4,INDEX(TabPlayer2[Players],MATCH(P3719,TabPlayer2[Players],0)+1)))</f>
        <v/>
      </c>
      <c r="Q3720" t="str">
        <f t="shared" si="282"/>
        <v/>
      </c>
      <c r="R3720" t="str">
        <f>IF(TabResults[[#This Row],[Games-Periods-Players]]="","",1)</f>
        <v/>
      </c>
    </row>
    <row r="3721" spans="11:18" hidden="1" x14ac:dyDescent="0.25">
      <c r="K3721" t="str">
        <f>IF(ROW()-ROW($K$4)+1&gt;COUNTA($J$4:$J$5000)*COUNTA(TabPP[Players playing]),"",INDEX($J$4:$J$5000,INT((ROW()-ROW($K$4))/COUNTA(TabPP[Players playing])+1))&amp;"-"&amp;INDEX(TabPP[Players playing],MOD(ROW()-ROW($K$4),COUNTA(TabPP[Players playing]))+1))</f>
        <v>-P6-</v>
      </c>
      <c r="L3721" t="str">
        <f t="shared" si="283"/>
        <v/>
      </c>
      <c r="M3721" t="str">
        <f t="shared" si="284"/>
        <v/>
      </c>
      <c r="N3721" t="str">
        <f t="shared" si="285"/>
        <v/>
      </c>
      <c r="O3721" t="str">
        <f t="array" ref="O3721">IFERROR(INDEX($L$4:$L$5000,_xlfn.AGGREGATE(15,6,IF($L$4:$L$5000&lt;&gt;"",ROW($L$4:$L$5000)-ROW($L$4)+1,NA()),ROWS($O$4:O3721))),"")</f>
        <v/>
      </c>
      <c r="P3721" t="str">
        <f>IF(O3721="","",IF(INDEX(TabPlayer2[Players],MATCH(P3720,TabPlayer2[Players],0)+1)="",$B$4,INDEX(TabPlayer2[Players],MATCH(P3720,TabPlayer2[Players],0)+1)))</f>
        <v/>
      </c>
      <c r="Q3721" t="str">
        <f t="shared" si="282"/>
        <v/>
      </c>
      <c r="R3721" t="str">
        <f>IF(TabResults[[#This Row],[Games-Periods-Players]]="","",1)</f>
        <v/>
      </c>
    </row>
    <row r="3722" spans="11:18" hidden="1" x14ac:dyDescent="0.25">
      <c r="K3722" t="str">
        <f>IF(ROW()-ROW($K$4)+1&gt;COUNTA($J$4:$J$5000)*COUNTA(TabPP[Players playing]),"",INDEX($J$4:$J$5000,INT((ROW()-ROW($K$4))/COUNTA(TabPP[Players playing])+1))&amp;"-"&amp;INDEX(TabPP[Players playing],MOD(ROW()-ROW($K$4),COUNTA(TabPP[Players playing]))+1))</f>
        <v>-P6-</v>
      </c>
      <c r="L3722" t="str">
        <f t="shared" si="283"/>
        <v/>
      </c>
      <c r="M3722" t="str">
        <f t="shared" si="284"/>
        <v/>
      </c>
      <c r="N3722" t="str">
        <f t="shared" si="285"/>
        <v/>
      </c>
      <c r="O3722" t="str">
        <f t="array" ref="O3722">IFERROR(INDEX($L$4:$L$5000,_xlfn.AGGREGATE(15,6,IF($L$4:$L$5000&lt;&gt;"",ROW($L$4:$L$5000)-ROW($L$4)+1,NA()),ROWS($O$4:O3722))),"")</f>
        <v/>
      </c>
      <c r="P3722" t="str">
        <f>IF(O3722="","",IF(INDEX(TabPlayer2[Players],MATCH(P3721,TabPlayer2[Players],0)+1)="",$B$4,INDEX(TabPlayer2[Players],MATCH(P3721,TabPlayer2[Players],0)+1)))</f>
        <v/>
      </c>
      <c r="Q3722" t="str">
        <f t="shared" si="282"/>
        <v/>
      </c>
      <c r="R3722" t="str">
        <f>IF(TabResults[[#This Row],[Games-Periods-Players]]="","",1)</f>
        <v/>
      </c>
    </row>
    <row r="3723" spans="11:18" hidden="1" x14ac:dyDescent="0.25">
      <c r="K3723" t="str">
        <f>IF(ROW()-ROW($K$4)+1&gt;COUNTA($J$4:$J$5000)*COUNTA(TabPP[Players playing]),"",INDEX($J$4:$J$5000,INT((ROW()-ROW($K$4))/COUNTA(TabPP[Players playing])+1))&amp;"-"&amp;INDEX(TabPP[Players playing],MOD(ROW()-ROW($K$4),COUNTA(TabPP[Players playing]))+1))</f>
        <v>-P6-</v>
      </c>
      <c r="L3723" t="str">
        <f t="shared" si="283"/>
        <v/>
      </c>
      <c r="M3723" t="str">
        <f t="shared" si="284"/>
        <v/>
      </c>
      <c r="N3723" t="str">
        <f t="shared" si="285"/>
        <v/>
      </c>
      <c r="O3723" t="str">
        <f t="array" ref="O3723">IFERROR(INDEX($L$4:$L$5000,_xlfn.AGGREGATE(15,6,IF($L$4:$L$5000&lt;&gt;"",ROW($L$4:$L$5000)-ROW($L$4)+1,NA()),ROWS($O$4:O3723))),"")</f>
        <v/>
      </c>
      <c r="P3723" t="str">
        <f>IF(O3723="","",IF(INDEX(TabPlayer2[Players],MATCH(P3722,TabPlayer2[Players],0)+1)="",$B$4,INDEX(TabPlayer2[Players],MATCH(P3722,TabPlayer2[Players],0)+1)))</f>
        <v/>
      </c>
      <c r="Q3723" t="str">
        <f t="shared" si="282"/>
        <v/>
      </c>
      <c r="R3723" t="str">
        <f>IF(TabResults[[#This Row],[Games-Periods-Players]]="","",1)</f>
        <v/>
      </c>
    </row>
    <row r="3724" spans="11:18" hidden="1" x14ac:dyDescent="0.25">
      <c r="K3724" t="str">
        <f>IF(ROW()-ROW($K$4)+1&gt;COUNTA($J$4:$J$5000)*COUNTA(TabPP[Players playing]),"",INDEX($J$4:$J$5000,INT((ROW()-ROW($K$4))/COUNTA(TabPP[Players playing])+1))&amp;"-"&amp;INDEX(TabPP[Players playing],MOD(ROW()-ROW($K$4),COUNTA(TabPP[Players playing]))+1))</f>
        <v>-P7-PP1</v>
      </c>
      <c r="L3724" t="str">
        <f t="shared" si="283"/>
        <v/>
      </c>
      <c r="M3724" t="str">
        <f t="shared" si="284"/>
        <v/>
      </c>
      <c r="N3724" t="str">
        <f t="shared" si="285"/>
        <v/>
      </c>
      <c r="O3724" t="str">
        <f t="array" ref="O3724">IFERROR(INDEX($L$4:$L$5000,_xlfn.AGGREGATE(15,6,IF($L$4:$L$5000&lt;&gt;"",ROW($L$4:$L$5000)-ROW($L$4)+1,NA()),ROWS($O$4:O3724))),"")</f>
        <v/>
      </c>
      <c r="P3724" t="str">
        <f>IF(O3724="","",IF(INDEX(TabPlayer2[Players],MATCH(P3723,TabPlayer2[Players],0)+1)="",$B$4,INDEX(TabPlayer2[Players],MATCH(P3723,TabPlayer2[Players],0)+1)))</f>
        <v/>
      </c>
      <c r="Q3724" t="str">
        <f t="shared" si="282"/>
        <v/>
      </c>
      <c r="R3724" t="str">
        <f>IF(TabResults[[#This Row],[Games-Periods-Players]]="","",1)</f>
        <v/>
      </c>
    </row>
    <row r="3725" spans="11:18" hidden="1" x14ac:dyDescent="0.25">
      <c r="K3725" t="str">
        <f>IF(ROW()-ROW($K$4)+1&gt;COUNTA($J$4:$J$5000)*COUNTA(TabPP[Players playing]),"",INDEX($J$4:$J$5000,INT((ROW()-ROW($K$4))/COUNTA(TabPP[Players playing])+1))&amp;"-"&amp;INDEX(TabPP[Players playing],MOD(ROW()-ROW($K$4),COUNTA(TabPP[Players playing]))+1))</f>
        <v>-P7-PP2</v>
      </c>
      <c r="L3725" t="str">
        <f t="shared" si="283"/>
        <v/>
      </c>
      <c r="M3725" t="str">
        <f t="shared" si="284"/>
        <v/>
      </c>
      <c r="N3725" t="str">
        <f t="shared" si="285"/>
        <v/>
      </c>
      <c r="O3725" t="str">
        <f t="array" ref="O3725">IFERROR(INDEX($L$4:$L$5000,_xlfn.AGGREGATE(15,6,IF($L$4:$L$5000&lt;&gt;"",ROW($L$4:$L$5000)-ROW($L$4)+1,NA()),ROWS($O$4:O3725))),"")</f>
        <v/>
      </c>
      <c r="P3725" t="str">
        <f>IF(O3725="","",IF(INDEX(TabPlayer2[Players],MATCH(P3724,TabPlayer2[Players],0)+1)="",$B$4,INDEX(TabPlayer2[Players],MATCH(P3724,TabPlayer2[Players],0)+1)))</f>
        <v/>
      </c>
      <c r="Q3725" t="str">
        <f t="shared" si="282"/>
        <v/>
      </c>
      <c r="R3725" t="str">
        <f>IF(TabResults[[#This Row],[Games-Periods-Players]]="","",1)</f>
        <v/>
      </c>
    </row>
    <row r="3726" spans="11:18" hidden="1" x14ac:dyDescent="0.25">
      <c r="K3726" t="str">
        <f>IF(ROW()-ROW($K$4)+1&gt;COUNTA($J$4:$J$5000)*COUNTA(TabPP[Players playing]),"",INDEX($J$4:$J$5000,INT((ROW()-ROW($K$4))/COUNTA(TabPP[Players playing])+1))&amp;"-"&amp;INDEX(TabPP[Players playing],MOD(ROW()-ROW($K$4),COUNTA(TabPP[Players playing]))+1))</f>
        <v>-P7-PP3</v>
      </c>
      <c r="L3726" t="str">
        <f t="shared" si="283"/>
        <v/>
      </c>
      <c r="M3726" t="str">
        <f t="shared" si="284"/>
        <v/>
      </c>
      <c r="N3726" t="str">
        <f t="shared" si="285"/>
        <v/>
      </c>
      <c r="O3726" t="str">
        <f t="array" ref="O3726">IFERROR(INDEX($L$4:$L$5000,_xlfn.AGGREGATE(15,6,IF($L$4:$L$5000&lt;&gt;"",ROW($L$4:$L$5000)-ROW($L$4)+1,NA()),ROWS($O$4:O3726))),"")</f>
        <v/>
      </c>
      <c r="P3726" t="str">
        <f>IF(O3726="","",IF(INDEX(TabPlayer2[Players],MATCH(P3725,TabPlayer2[Players],0)+1)="",$B$4,INDEX(TabPlayer2[Players],MATCH(P3725,TabPlayer2[Players],0)+1)))</f>
        <v/>
      </c>
      <c r="Q3726" t="str">
        <f t="shared" si="282"/>
        <v/>
      </c>
      <c r="R3726" t="str">
        <f>IF(TabResults[[#This Row],[Games-Periods-Players]]="","",1)</f>
        <v/>
      </c>
    </row>
    <row r="3727" spans="11:18" hidden="1" x14ac:dyDescent="0.25">
      <c r="K3727" t="str">
        <f>IF(ROW()-ROW($K$4)+1&gt;COUNTA($J$4:$J$5000)*COUNTA(TabPP[Players playing]),"",INDEX($J$4:$J$5000,INT((ROW()-ROW($K$4))/COUNTA(TabPP[Players playing])+1))&amp;"-"&amp;INDEX(TabPP[Players playing],MOD(ROW()-ROW($K$4),COUNTA(TabPP[Players playing]))+1))</f>
        <v>-P7-PP4</v>
      </c>
      <c r="L3727" t="str">
        <f t="shared" si="283"/>
        <v/>
      </c>
      <c r="M3727" t="str">
        <f t="shared" si="284"/>
        <v/>
      </c>
      <c r="N3727" t="str">
        <f t="shared" si="285"/>
        <v/>
      </c>
      <c r="O3727" t="str">
        <f t="array" ref="O3727">IFERROR(INDEX($L$4:$L$5000,_xlfn.AGGREGATE(15,6,IF($L$4:$L$5000&lt;&gt;"",ROW($L$4:$L$5000)-ROW($L$4)+1,NA()),ROWS($O$4:O3727))),"")</f>
        <v/>
      </c>
      <c r="P3727" t="str">
        <f>IF(O3727="","",IF(INDEX(TabPlayer2[Players],MATCH(P3726,TabPlayer2[Players],0)+1)="",$B$4,INDEX(TabPlayer2[Players],MATCH(P3726,TabPlayer2[Players],0)+1)))</f>
        <v/>
      </c>
      <c r="Q3727" t="str">
        <f t="shared" si="282"/>
        <v/>
      </c>
      <c r="R3727" t="str">
        <f>IF(TabResults[[#This Row],[Games-Periods-Players]]="","",1)</f>
        <v/>
      </c>
    </row>
    <row r="3728" spans="11:18" hidden="1" x14ac:dyDescent="0.25">
      <c r="K3728" t="str">
        <f>IF(ROW()-ROW($K$4)+1&gt;COUNTA($J$4:$J$5000)*COUNTA(TabPP[Players playing]),"",INDEX($J$4:$J$5000,INT((ROW()-ROW($K$4))/COUNTA(TabPP[Players playing])+1))&amp;"-"&amp;INDEX(TabPP[Players playing],MOD(ROW()-ROW($K$4),COUNTA(TabPP[Players playing]))+1))</f>
        <v>-P7-PP5</v>
      </c>
      <c r="L3728" t="str">
        <f t="shared" si="283"/>
        <v/>
      </c>
      <c r="M3728" t="str">
        <f t="shared" si="284"/>
        <v/>
      </c>
      <c r="N3728" t="str">
        <f t="shared" si="285"/>
        <v/>
      </c>
      <c r="O3728" t="str">
        <f t="array" ref="O3728">IFERROR(INDEX($L$4:$L$5000,_xlfn.AGGREGATE(15,6,IF($L$4:$L$5000&lt;&gt;"",ROW($L$4:$L$5000)-ROW($L$4)+1,NA()),ROWS($O$4:O3728))),"")</f>
        <v/>
      </c>
      <c r="P3728" t="str">
        <f>IF(O3728="","",IF(INDEX(TabPlayer2[Players],MATCH(P3727,TabPlayer2[Players],0)+1)="",$B$4,INDEX(TabPlayer2[Players],MATCH(P3727,TabPlayer2[Players],0)+1)))</f>
        <v/>
      </c>
      <c r="Q3728" t="str">
        <f t="shared" si="282"/>
        <v/>
      </c>
      <c r="R3728" t="str">
        <f>IF(TabResults[[#This Row],[Games-Periods-Players]]="","",1)</f>
        <v/>
      </c>
    </row>
    <row r="3729" spans="11:18" hidden="1" x14ac:dyDescent="0.25">
      <c r="K3729" t="str">
        <f>IF(ROW()-ROW($K$4)+1&gt;COUNTA($J$4:$J$5000)*COUNTA(TabPP[Players playing]),"",INDEX($J$4:$J$5000,INT((ROW()-ROW($K$4))/COUNTA(TabPP[Players playing])+1))&amp;"-"&amp;INDEX(TabPP[Players playing],MOD(ROW()-ROW($K$4),COUNTA(TabPP[Players playing]))+1))</f>
        <v>-P7-</v>
      </c>
      <c r="L3729" t="str">
        <f t="shared" si="283"/>
        <v/>
      </c>
      <c r="M3729" t="str">
        <f t="shared" si="284"/>
        <v/>
      </c>
      <c r="N3729" t="str">
        <f t="shared" si="285"/>
        <v/>
      </c>
      <c r="O3729" t="str">
        <f t="array" ref="O3729">IFERROR(INDEX($L$4:$L$5000,_xlfn.AGGREGATE(15,6,IF($L$4:$L$5000&lt;&gt;"",ROW($L$4:$L$5000)-ROW($L$4)+1,NA()),ROWS($O$4:O3729))),"")</f>
        <v/>
      </c>
      <c r="P3729" t="str">
        <f>IF(O3729="","",IF(INDEX(TabPlayer2[Players],MATCH(P3728,TabPlayer2[Players],0)+1)="",$B$4,INDEX(TabPlayer2[Players],MATCH(P3728,TabPlayer2[Players],0)+1)))</f>
        <v/>
      </c>
      <c r="Q3729" t="str">
        <f t="shared" si="282"/>
        <v/>
      </c>
      <c r="R3729" t="str">
        <f>IF(TabResults[[#This Row],[Games-Periods-Players]]="","",1)</f>
        <v/>
      </c>
    </row>
    <row r="3730" spans="11:18" hidden="1" x14ac:dyDescent="0.25">
      <c r="K3730" t="str">
        <f>IF(ROW()-ROW($K$4)+1&gt;COUNTA($J$4:$J$5000)*COUNTA(TabPP[Players playing]),"",INDEX($J$4:$J$5000,INT((ROW()-ROW($K$4))/COUNTA(TabPP[Players playing])+1))&amp;"-"&amp;INDEX(TabPP[Players playing],MOD(ROW()-ROW($K$4),COUNTA(TabPP[Players playing]))+1))</f>
        <v>-P7-</v>
      </c>
      <c r="L3730" t="str">
        <f t="shared" si="283"/>
        <v/>
      </c>
      <c r="M3730" t="str">
        <f t="shared" si="284"/>
        <v/>
      </c>
      <c r="N3730" t="str">
        <f t="shared" si="285"/>
        <v/>
      </c>
      <c r="O3730" t="str">
        <f t="array" ref="O3730">IFERROR(INDEX($L$4:$L$5000,_xlfn.AGGREGATE(15,6,IF($L$4:$L$5000&lt;&gt;"",ROW($L$4:$L$5000)-ROW($L$4)+1,NA()),ROWS($O$4:O3730))),"")</f>
        <v/>
      </c>
      <c r="P3730" t="str">
        <f>IF(O3730="","",IF(INDEX(TabPlayer2[Players],MATCH(P3729,TabPlayer2[Players],0)+1)="",$B$4,INDEX(TabPlayer2[Players],MATCH(P3729,TabPlayer2[Players],0)+1)))</f>
        <v/>
      </c>
      <c r="Q3730" t="str">
        <f t="shared" si="282"/>
        <v/>
      </c>
      <c r="R3730" t="str">
        <f>IF(TabResults[[#This Row],[Games-Periods-Players]]="","",1)</f>
        <v/>
      </c>
    </row>
    <row r="3731" spans="11:18" hidden="1" x14ac:dyDescent="0.25">
      <c r="K3731" t="str">
        <f>IF(ROW()-ROW($K$4)+1&gt;COUNTA($J$4:$J$5000)*COUNTA(TabPP[Players playing]),"",INDEX($J$4:$J$5000,INT((ROW()-ROW($K$4))/COUNTA(TabPP[Players playing])+1))&amp;"-"&amp;INDEX(TabPP[Players playing],MOD(ROW()-ROW($K$4),COUNTA(TabPP[Players playing]))+1))</f>
        <v>-P7-</v>
      </c>
      <c r="L3731" t="str">
        <f t="shared" si="283"/>
        <v/>
      </c>
      <c r="M3731" t="str">
        <f t="shared" si="284"/>
        <v/>
      </c>
      <c r="N3731" t="str">
        <f t="shared" si="285"/>
        <v/>
      </c>
      <c r="O3731" t="str">
        <f t="array" ref="O3731">IFERROR(INDEX($L$4:$L$5000,_xlfn.AGGREGATE(15,6,IF($L$4:$L$5000&lt;&gt;"",ROW($L$4:$L$5000)-ROW($L$4)+1,NA()),ROWS($O$4:O3731))),"")</f>
        <v/>
      </c>
      <c r="P3731" t="str">
        <f>IF(O3731="","",IF(INDEX(TabPlayer2[Players],MATCH(P3730,TabPlayer2[Players],0)+1)="",$B$4,INDEX(TabPlayer2[Players],MATCH(P3730,TabPlayer2[Players],0)+1)))</f>
        <v/>
      </c>
      <c r="Q3731" t="str">
        <f t="shared" si="282"/>
        <v/>
      </c>
      <c r="R3731" t="str">
        <f>IF(TabResults[[#This Row],[Games-Periods-Players]]="","",1)</f>
        <v/>
      </c>
    </row>
    <row r="3732" spans="11:18" hidden="1" x14ac:dyDescent="0.25">
      <c r="K3732" t="str">
        <f>IF(ROW()-ROW($K$4)+1&gt;COUNTA($J$4:$J$5000)*COUNTA(TabPP[Players playing]),"",INDEX($J$4:$J$5000,INT((ROW()-ROW($K$4))/COUNTA(TabPP[Players playing])+1))&amp;"-"&amp;INDEX(TabPP[Players playing],MOD(ROW()-ROW($K$4),COUNTA(TabPP[Players playing]))+1))</f>
        <v>-P7-</v>
      </c>
      <c r="L3732" t="str">
        <f t="shared" si="283"/>
        <v/>
      </c>
      <c r="M3732" t="str">
        <f t="shared" si="284"/>
        <v/>
      </c>
      <c r="N3732" t="str">
        <f t="shared" si="285"/>
        <v/>
      </c>
      <c r="O3732" t="str">
        <f t="array" ref="O3732">IFERROR(INDEX($L$4:$L$5000,_xlfn.AGGREGATE(15,6,IF($L$4:$L$5000&lt;&gt;"",ROW($L$4:$L$5000)-ROW($L$4)+1,NA()),ROWS($O$4:O3732))),"")</f>
        <v/>
      </c>
      <c r="P3732" t="str">
        <f>IF(O3732="","",IF(INDEX(TabPlayer2[Players],MATCH(P3731,TabPlayer2[Players],0)+1)="",$B$4,INDEX(TabPlayer2[Players],MATCH(P3731,TabPlayer2[Players],0)+1)))</f>
        <v/>
      </c>
      <c r="Q3732" t="str">
        <f t="shared" si="282"/>
        <v/>
      </c>
      <c r="R3732" t="str">
        <f>IF(TabResults[[#This Row],[Games-Periods-Players]]="","",1)</f>
        <v/>
      </c>
    </row>
    <row r="3733" spans="11:18" hidden="1" x14ac:dyDescent="0.25">
      <c r="K3733" t="str">
        <f>IF(ROW()-ROW($K$4)+1&gt;COUNTA($J$4:$J$5000)*COUNTA(TabPP[Players playing]),"",INDEX($J$4:$J$5000,INT((ROW()-ROW($K$4))/COUNTA(TabPP[Players playing])+1))&amp;"-"&amp;INDEX(TabPP[Players playing],MOD(ROW()-ROW($K$4),COUNTA(TabPP[Players playing]))+1))</f>
        <v>-P7-</v>
      </c>
      <c r="L3733" t="str">
        <f t="shared" si="283"/>
        <v/>
      </c>
      <c r="M3733" t="str">
        <f t="shared" si="284"/>
        <v/>
      </c>
      <c r="N3733" t="str">
        <f t="shared" si="285"/>
        <v/>
      </c>
      <c r="O3733" t="str">
        <f t="array" ref="O3733">IFERROR(INDEX($L$4:$L$5000,_xlfn.AGGREGATE(15,6,IF($L$4:$L$5000&lt;&gt;"",ROW($L$4:$L$5000)-ROW($L$4)+1,NA()),ROWS($O$4:O3733))),"")</f>
        <v/>
      </c>
      <c r="P3733" t="str">
        <f>IF(O3733="","",IF(INDEX(TabPlayer2[Players],MATCH(P3732,TabPlayer2[Players],0)+1)="",$B$4,INDEX(TabPlayer2[Players],MATCH(P3732,TabPlayer2[Players],0)+1)))</f>
        <v/>
      </c>
      <c r="Q3733" t="str">
        <f t="shared" si="282"/>
        <v/>
      </c>
      <c r="R3733" t="str">
        <f>IF(TabResults[[#This Row],[Games-Periods-Players]]="","",1)</f>
        <v/>
      </c>
    </row>
    <row r="3734" spans="11:18" hidden="1" x14ac:dyDescent="0.25">
      <c r="K3734" t="str">
        <f>IF(ROW()-ROW($K$4)+1&gt;COUNTA($J$4:$J$5000)*COUNTA(TabPP[Players playing]),"",INDEX($J$4:$J$5000,INT((ROW()-ROW($K$4))/COUNTA(TabPP[Players playing])+1))&amp;"-"&amp;INDEX(TabPP[Players playing],MOD(ROW()-ROW($K$4),COUNTA(TabPP[Players playing]))+1))</f>
        <v>-P7-</v>
      </c>
      <c r="L3734" t="str">
        <f t="shared" si="283"/>
        <v/>
      </c>
      <c r="M3734" t="str">
        <f t="shared" si="284"/>
        <v/>
      </c>
      <c r="N3734" t="str">
        <f t="shared" si="285"/>
        <v/>
      </c>
      <c r="O3734" t="str">
        <f t="array" ref="O3734">IFERROR(INDEX($L$4:$L$5000,_xlfn.AGGREGATE(15,6,IF($L$4:$L$5000&lt;&gt;"",ROW($L$4:$L$5000)-ROW($L$4)+1,NA()),ROWS($O$4:O3734))),"")</f>
        <v/>
      </c>
      <c r="P3734" t="str">
        <f>IF(O3734="","",IF(INDEX(TabPlayer2[Players],MATCH(P3733,TabPlayer2[Players],0)+1)="",$B$4,INDEX(TabPlayer2[Players],MATCH(P3733,TabPlayer2[Players],0)+1)))</f>
        <v/>
      </c>
      <c r="Q3734" t="str">
        <f t="shared" si="282"/>
        <v/>
      </c>
      <c r="R3734" t="str">
        <f>IF(TabResults[[#This Row],[Games-Periods-Players]]="","",1)</f>
        <v/>
      </c>
    </row>
    <row r="3735" spans="11:18" hidden="1" x14ac:dyDescent="0.25">
      <c r="K3735" t="str">
        <f>IF(ROW()-ROW($K$4)+1&gt;COUNTA($J$4:$J$5000)*COUNTA(TabPP[Players playing]),"",INDEX($J$4:$J$5000,INT((ROW()-ROW($K$4))/COUNTA(TabPP[Players playing])+1))&amp;"-"&amp;INDEX(TabPP[Players playing],MOD(ROW()-ROW($K$4),COUNTA(TabPP[Players playing]))+1))</f>
        <v>-P7-</v>
      </c>
      <c r="L3735" t="str">
        <f t="shared" si="283"/>
        <v/>
      </c>
      <c r="M3735" t="str">
        <f t="shared" si="284"/>
        <v/>
      </c>
      <c r="N3735" t="str">
        <f t="shared" si="285"/>
        <v/>
      </c>
      <c r="O3735" t="str">
        <f t="array" ref="O3735">IFERROR(INDEX($L$4:$L$5000,_xlfn.AGGREGATE(15,6,IF($L$4:$L$5000&lt;&gt;"",ROW($L$4:$L$5000)-ROW($L$4)+1,NA()),ROWS($O$4:O3735))),"")</f>
        <v/>
      </c>
      <c r="P3735" t="str">
        <f>IF(O3735="","",IF(INDEX(TabPlayer2[Players],MATCH(P3734,TabPlayer2[Players],0)+1)="",$B$4,INDEX(TabPlayer2[Players],MATCH(P3734,TabPlayer2[Players],0)+1)))</f>
        <v/>
      </c>
      <c r="Q3735" t="str">
        <f t="shared" si="282"/>
        <v/>
      </c>
      <c r="R3735" t="str">
        <f>IF(TabResults[[#This Row],[Games-Periods-Players]]="","",1)</f>
        <v/>
      </c>
    </row>
    <row r="3736" spans="11:18" hidden="1" x14ac:dyDescent="0.25">
      <c r="K3736" t="str">
        <f>IF(ROW()-ROW($K$4)+1&gt;COUNTA($J$4:$J$5000)*COUNTA(TabPP[Players playing]),"",INDEX($J$4:$J$5000,INT((ROW()-ROW($K$4))/COUNTA(TabPP[Players playing])+1))&amp;"-"&amp;INDEX(TabPP[Players playing],MOD(ROW()-ROW($K$4),COUNTA(TabPP[Players playing]))+1))</f>
        <v>-P7-</v>
      </c>
      <c r="L3736" t="str">
        <f t="shared" si="283"/>
        <v/>
      </c>
      <c r="M3736" t="str">
        <f t="shared" si="284"/>
        <v/>
      </c>
      <c r="N3736" t="str">
        <f t="shared" si="285"/>
        <v/>
      </c>
      <c r="O3736" t="str">
        <f t="array" ref="O3736">IFERROR(INDEX($L$4:$L$5000,_xlfn.AGGREGATE(15,6,IF($L$4:$L$5000&lt;&gt;"",ROW($L$4:$L$5000)-ROW($L$4)+1,NA()),ROWS($O$4:O3736))),"")</f>
        <v/>
      </c>
      <c r="P3736" t="str">
        <f>IF(O3736="","",IF(INDEX(TabPlayer2[Players],MATCH(P3735,TabPlayer2[Players],0)+1)="",$B$4,INDEX(TabPlayer2[Players],MATCH(P3735,TabPlayer2[Players],0)+1)))</f>
        <v/>
      </c>
      <c r="Q3736" t="str">
        <f t="shared" si="282"/>
        <v/>
      </c>
      <c r="R3736" t="str">
        <f>IF(TabResults[[#This Row],[Games-Periods-Players]]="","",1)</f>
        <v/>
      </c>
    </row>
    <row r="3737" spans="11:18" hidden="1" x14ac:dyDescent="0.25">
      <c r="K3737" t="str">
        <f>IF(ROW()-ROW($K$4)+1&gt;COUNTA($J$4:$J$5000)*COUNTA(TabPP[Players playing]),"",INDEX($J$4:$J$5000,INT((ROW()-ROW($K$4))/COUNTA(TabPP[Players playing])+1))&amp;"-"&amp;INDEX(TabPP[Players playing],MOD(ROW()-ROW($K$4),COUNTA(TabPP[Players playing]))+1))</f>
        <v>-P7-</v>
      </c>
      <c r="L3737" t="str">
        <f t="shared" si="283"/>
        <v/>
      </c>
      <c r="M3737" t="str">
        <f t="shared" si="284"/>
        <v/>
      </c>
      <c r="N3737" t="str">
        <f t="shared" si="285"/>
        <v/>
      </c>
      <c r="O3737" t="str">
        <f t="array" ref="O3737">IFERROR(INDEX($L$4:$L$5000,_xlfn.AGGREGATE(15,6,IF($L$4:$L$5000&lt;&gt;"",ROW($L$4:$L$5000)-ROW($L$4)+1,NA()),ROWS($O$4:O3737))),"")</f>
        <v/>
      </c>
      <c r="P3737" t="str">
        <f>IF(O3737="","",IF(INDEX(TabPlayer2[Players],MATCH(P3736,TabPlayer2[Players],0)+1)="",$B$4,INDEX(TabPlayer2[Players],MATCH(P3736,TabPlayer2[Players],0)+1)))</f>
        <v/>
      </c>
      <c r="Q3737" t="str">
        <f t="shared" si="282"/>
        <v/>
      </c>
      <c r="R3737" t="str">
        <f>IF(TabResults[[#This Row],[Games-Periods-Players]]="","",1)</f>
        <v/>
      </c>
    </row>
    <row r="3738" spans="11:18" hidden="1" x14ac:dyDescent="0.25">
      <c r="K3738" t="str">
        <f>IF(ROW()-ROW($K$4)+1&gt;COUNTA($J$4:$J$5000)*COUNTA(TabPP[Players playing]),"",INDEX($J$4:$J$5000,INT((ROW()-ROW($K$4))/COUNTA(TabPP[Players playing])+1))&amp;"-"&amp;INDEX(TabPP[Players playing],MOD(ROW()-ROW($K$4),COUNTA(TabPP[Players playing]))+1))</f>
        <v>-P7-</v>
      </c>
      <c r="L3738" t="str">
        <f t="shared" si="283"/>
        <v/>
      </c>
      <c r="M3738" t="str">
        <f t="shared" si="284"/>
        <v/>
      </c>
      <c r="N3738" t="str">
        <f t="shared" si="285"/>
        <v/>
      </c>
      <c r="O3738" t="str">
        <f t="array" ref="O3738">IFERROR(INDEX($L$4:$L$5000,_xlfn.AGGREGATE(15,6,IF($L$4:$L$5000&lt;&gt;"",ROW($L$4:$L$5000)-ROW($L$4)+1,NA()),ROWS($O$4:O3738))),"")</f>
        <v/>
      </c>
      <c r="P3738" t="str">
        <f>IF(O3738="","",IF(INDEX(TabPlayer2[Players],MATCH(P3737,TabPlayer2[Players],0)+1)="",$B$4,INDEX(TabPlayer2[Players],MATCH(P3737,TabPlayer2[Players],0)+1)))</f>
        <v/>
      </c>
      <c r="Q3738" t="str">
        <f t="shared" si="282"/>
        <v/>
      </c>
      <c r="R3738" t="str">
        <f>IF(TabResults[[#This Row],[Games-Periods-Players]]="","",1)</f>
        <v/>
      </c>
    </row>
    <row r="3739" spans="11:18" hidden="1" x14ac:dyDescent="0.25">
      <c r="K3739" t="str">
        <f>IF(ROW()-ROW($K$4)+1&gt;COUNTA($J$4:$J$5000)*COUNTA(TabPP[Players playing]),"",INDEX($J$4:$J$5000,INT((ROW()-ROW($K$4))/COUNTA(TabPP[Players playing])+1))&amp;"-"&amp;INDEX(TabPP[Players playing],MOD(ROW()-ROW($K$4),COUNTA(TabPP[Players playing]))+1))</f>
        <v>-P7-</v>
      </c>
      <c r="L3739" t="str">
        <f t="shared" si="283"/>
        <v/>
      </c>
      <c r="M3739" t="str">
        <f t="shared" si="284"/>
        <v/>
      </c>
      <c r="N3739" t="str">
        <f t="shared" si="285"/>
        <v/>
      </c>
      <c r="O3739" t="str">
        <f t="array" ref="O3739">IFERROR(INDEX($L$4:$L$5000,_xlfn.AGGREGATE(15,6,IF($L$4:$L$5000&lt;&gt;"",ROW($L$4:$L$5000)-ROW($L$4)+1,NA()),ROWS($O$4:O3739))),"")</f>
        <v/>
      </c>
      <c r="P3739" t="str">
        <f>IF(O3739="","",IF(INDEX(TabPlayer2[Players],MATCH(P3738,TabPlayer2[Players],0)+1)="",$B$4,INDEX(TabPlayer2[Players],MATCH(P3738,TabPlayer2[Players],0)+1)))</f>
        <v/>
      </c>
      <c r="Q3739" t="str">
        <f t="shared" si="282"/>
        <v/>
      </c>
      <c r="R3739" t="str">
        <f>IF(TabResults[[#This Row],[Games-Periods-Players]]="","",1)</f>
        <v/>
      </c>
    </row>
    <row r="3740" spans="11:18" hidden="1" x14ac:dyDescent="0.25">
      <c r="K3740" t="str">
        <f>IF(ROW()-ROW($K$4)+1&gt;COUNTA($J$4:$J$5000)*COUNTA(TabPP[Players playing]),"",INDEX($J$4:$J$5000,INT((ROW()-ROW($K$4))/COUNTA(TabPP[Players playing])+1))&amp;"-"&amp;INDEX(TabPP[Players playing],MOD(ROW()-ROW($K$4),COUNTA(TabPP[Players playing]))+1))</f>
        <v>-P7-</v>
      </c>
      <c r="L3740" t="str">
        <f t="shared" si="283"/>
        <v/>
      </c>
      <c r="M3740" t="str">
        <f t="shared" si="284"/>
        <v/>
      </c>
      <c r="N3740" t="str">
        <f t="shared" si="285"/>
        <v/>
      </c>
      <c r="O3740" t="str">
        <f t="array" ref="O3740">IFERROR(INDEX($L$4:$L$5000,_xlfn.AGGREGATE(15,6,IF($L$4:$L$5000&lt;&gt;"",ROW($L$4:$L$5000)-ROW($L$4)+1,NA()),ROWS($O$4:O3740))),"")</f>
        <v/>
      </c>
      <c r="P3740" t="str">
        <f>IF(O3740="","",IF(INDEX(TabPlayer2[Players],MATCH(P3739,TabPlayer2[Players],0)+1)="",$B$4,INDEX(TabPlayer2[Players],MATCH(P3739,TabPlayer2[Players],0)+1)))</f>
        <v/>
      </c>
      <c r="Q3740" t="str">
        <f t="shared" si="282"/>
        <v/>
      </c>
      <c r="R3740" t="str">
        <f>IF(TabResults[[#This Row],[Games-Periods-Players]]="","",1)</f>
        <v/>
      </c>
    </row>
    <row r="3741" spans="11:18" hidden="1" x14ac:dyDescent="0.25">
      <c r="K3741" t="str">
        <f>IF(ROW()-ROW($K$4)+1&gt;COUNTA($J$4:$J$5000)*COUNTA(TabPP[Players playing]),"",INDEX($J$4:$J$5000,INT((ROW()-ROW($K$4))/COUNTA(TabPP[Players playing])+1))&amp;"-"&amp;INDEX(TabPP[Players playing],MOD(ROW()-ROW($K$4),COUNTA(TabPP[Players playing]))+1))</f>
        <v>-P7-</v>
      </c>
      <c r="L3741" t="str">
        <f t="shared" si="283"/>
        <v/>
      </c>
      <c r="M3741" t="str">
        <f t="shared" si="284"/>
        <v/>
      </c>
      <c r="N3741" t="str">
        <f t="shared" si="285"/>
        <v/>
      </c>
      <c r="O3741" t="str">
        <f t="array" ref="O3741">IFERROR(INDEX($L$4:$L$5000,_xlfn.AGGREGATE(15,6,IF($L$4:$L$5000&lt;&gt;"",ROW($L$4:$L$5000)-ROW($L$4)+1,NA()),ROWS($O$4:O3741))),"")</f>
        <v/>
      </c>
      <c r="P3741" t="str">
        <f>IF(O3741="","",IF(INDEX(TabPlayer2[Players],MATCH(P3740,TabPlayer2[Players],0)+1)="",$B$4,INDEX(TabPlayer2[Players],MATCH(P3740,TabPlayer2[Players],0)+1)))</f>
        <v/>
      </c>
      <c r="Q3741" t="str">
        <f t="shared" si="282"/>
        <v/>
      </c>
      <c r="R3741" t="str">
        <f>IF(TabResults[[#This Row],[Games-Periods-Players]]="","",1)</f>
        <v/>
      </c>
    </row>
    <row r="3742" spans="11:18" hidden="1" x14ac:dyDescent="0.25">
      <c r="K3742" t="str">
        <f>IF(ROW()-ROW($K$4)+1&gt;COUNTA($J$4:$J$5000)*COUNTA(TabPP[Players playing]),"",INDEX($J$4:$J$5000,INT((ROW()-ROW($K$4))/COUNTA(TabPP[Players playing])+1))&amp;"-"&amp;INDEX(TabPP[Players playing],MOD(ROW()-ROW($K$4),COUNTA(TabPP[Players playing]))+1))</f>
        <v>-P7-</v>
      </c>
      <c r="L3742" t="str">
        <f t="shared" si="283"/>
        <v/>
      </c>
      <c r="M3742" t="str">
        <f t="shared" si="284"/>
        <v/>
      </c>
      <c r="N3742" t="str">
        <f t="shared" si="285"/>
        <v/>
      </c>
      <c r="O3742" t="str">
        <f t="array" ref="O3742">IFERROR(INDEX($L$4:$L$5000,_xlfn.AGGREGATE(15,6,IF($L$4:$L$5000&lt;&gt;"",ROW($L$4:$L$5000)-ROW($L$4)+1,NA()),ROWS($O$4:O3742))),"")</f>
        <v/>
      </c>
      <c r="P3742" t="str">
        <f>IF(O3742="","",IF(INDEX(TabPlayer2[Players],MATCH(P3741,TabPlayer2[Players],0)+1)="",$B$4,INDEX(TabPlayer2[Players],MATCH(P3741,TabPlayer2[Players],0)+1)))</f>
        <v/>
      </c>
      <c r="Q3742" t="str">
        <f t="shared" si="282"/>
        <v/>
      </c>
      <c r="R3742" t="str">
        <f>IF(TabResults[[#This Row],[Games-Periods-Players]]="","",1)</f>
        <v/>
      </c>
    </row>
    <row r="3743" spans="11:18" hidden="1" x14ac:dyDescent="0.25">
      <c r="K3743" t="str">
        <f>IF(ROW()-ROW($K$4)+1&gt;COUNTA($J$4:$J$5000)*COUNTA(TabPP[Players playing]),"",INDEX($J$4:$J$5000,INT((ROW()-ROW($K$4))/COUNTA(TabPP[Players playing])+1))&amp;"-"&amp;INDEX(TabPP[Players playing],MOD(ROW()-ROW($K$4),COUNTA(TabPP[Players playing]))+1))</f>
        <v>-P7-</v>
      </c>
      <c r="L3743" t="str">
        <f t="shared" si="283"/>
        <v/>
      </c>
      <c r="M3743" t="str">
        <f t="shared" si="284"/>
        <v/>
      </c>
      <c r="N3743" t="str">
        <f t="shared" si="285"/>
        <v/>
      </c>
      <c r="O3743" t="str">
        <f t="array" ref="O3743">IFERROR(INDEX($L$4:$L$5000,_xlfn.AGGREGATE(15,6,IF($L$4:$L$5000&lt;&gt;"",ROW($L$4:$L$5000)-ROW($L$4)+1,NA()),ROWS($O$4:O3743))),"")</f>
        <v/>
      </c>
      <c r="P3743" t="str">
        <f>IF(O3743="","",IF(INDEX(TabPlayer2[Players],MATCH(P3742,TabPlayer2[Players],0)+1)="",$B$4,INDEX(TabPlayer2[Players],MATCH(P3742,TabPlayer2[Players],0)+1)))</f>
        <v/>
      </c>
      <c r="Q3743" t="str">
        <f t="shared" si="282"/>
        <v/>
      </c>
      <c r="R3743" t="str">
        <f>IF(TabResults[[#This Row],[Games-Periods-Players]]="","",1)</f>
        <v/>
      </c>
    </row>
    <row r="3744" spans="11:18" hidden="1" x14ac:dyDescent="0.25">
      <c r="K3744" t="str">
        <f>IF(ROW()-ROW($K$4)+1&gt;COUNTA($J$4:$J$5000)*COUNTA(TabPP[Players playing]),"",INDEX($J$4:$J$5000,INT((ROW()-ROW($K$4))/COUNTA(TabPP[Players playing])+1))&amp;"-"&amp;INDEX(TabPP[Players playing],MOD(ROW()-ROW($K$4),COUNTA(TabPP[Players playing]))+1))</f>
        <v>-P8-PP1</v>
      </c>
      <c r="L3744" t="str">
        <f t="shared" si="283"/>
        <v/>
      </c>
      <c r="M3744" t="str">
        <f t="shared" si="284"/>
        <v/>
      </c>
      <c r="N3744" t="str">
        <f t="shared" si="285"/>
        <v/>
      </c>
      <c r="O3744" t="str">
        <f t="array" ref="O3744">IFERROR(INDEX($L$4:$L$5000,_xlfn.AGGREGATE(15,6,IF($L$4:$L$5000&lt;&gt;"",ROW($L$4:$L$5000)-ROW($L$4)+1,NA()),ROWS($O$4:O3744))),"")</f>
        <v/>
      </c>
      <c r="P3744" t="str">
        <f>IF(O3744="","",IF(INDEX(TabPlayer2[Players],MATCH(P3743,TabPlayer2[Players],0)+1)="",$B$4,INDEX(TabPlayer2[Players],MATCH(P3743,TabPlayer2[Players],0)+1)))</f>
        <v/>
      </c>
      <c r="Q3744" t="str">
        <f t="shared" si="282"/>
        <v/>
      </c>
      <c r="R3744" t="str">
        <f>IF(TabResults[[#This Row],[Games-Periods-Players]]="","",1)</f>
        <v/>
      </c>
    </row>
    <row r="3745" spans="11:18" hidden="1" x14ac:dyDescent="0.25">
      <c r="K3745" t="str">
        <f>IF(ROW()-ROW($K$4)+1&gt;COUNTA($J$4:$J$5000)*COUNTA(TabPP[Players playing]),"",INDEX($J$4:$J$5000,INT((ROW()-ROW($K$4))/COUNTA(TabPP[Players playing])+1))&amp;"-"&amp;INDEX(TabPP[Players playing],MOD(ROW()-ROW($K$4),COUNTA(TabPP[Players playing]))+1))</f>
        <v>-P8-PP2</v>
      </c>
      <c r="L3745" t="str">
        <f t="shared" si="283"/>
        <v/>
      </c>
      <c r="M3745" t="str">
        <f t="shared" si="284"/>
        <v/>
      </c>
      <c r="N3745" t="str">
        <f t="shared" si="285"/>
        <v/>
      </c>
      <c r="O3745" t="str">
        <f t="array" ref="O3745">IFERROR(INDEX($L$4:$L$5000,_xlfn.AGGREGATE(15,6,IF($L$4:$L$5000&lt;&gt;"",ROW($L$4:$L$5000)-ROW($L$4)+1,NA()),ROWS($O$4:O3745))),"")</f>
        <v/>
      </c>
      <c r="P3745" t="str">
        <f>IF(O3745="","",IF(INDEX(TabPlayer2[Players],MATCH(P3744,TabPlayer2[Players],0)+1)="",$B$4,INDEX(TabPlayer2[Players],MATCH(P3744,TabPlayer2[Players],0)+1)))</f>
        <v/>
      </c>
      <c r="Q3745" t="str">
        <f t="shared" si="282"/>
        <v/>
      </c>
      <c r="R3745" t="str">
        <f>IF(TabResults[[#This Row],[Games-Periods-Players]]="","",1)</f>
        <v/>
      </c>
    </row>
    <row r="3746" spans="11:18" hidden="1" x14ac:dyDescent="0.25">
      <c r="K3746" t="str">
        <f>IF(ROW()-ROW($K$4)+1&gt;COUNTA($J$4:$J$5000)*COUNTA(TabPP[Players playing]),"",INDEX($J$4:$J$5000,INT((ROW()-ROW($K$4))/COUNTA(TabPP[Players playing])+1))&amp;"-"&amp;INDEX(TabPP[Players playing],MOD(ROW()-ROW($K$4),COUNTA(TabPP[Players playing]))+1))</f>
        <v>-P8-PP3</v>
      </c>
      <c r="L3746" t="str">
        <f t="shared" si="283"/>
        <v/>
      </c>
      <c r="M3746" t="str">
        <f t="shared" si="284"/>
        <v/>
      </c>
      <c r="N3746" t="str">
        <f t="shared" si="285"/>
        <v/>
      </c>
      <c r="O3746" t="str">
        <f t="array" ref="O3746">IFERROR(INDEX($L$4:$L$5000,_xlfn.AGGREGATE(15,6,IF($L$4:$L$5000&lt;&gt;"",ROW($L$4:$L$5000)-ROW($L$4)+1,NA()),ROWS($O$4:O3746))),"")</f>
        <v/>
      </c>
      <c r="P3746" t="str">
        <f>IF(O3746="","",IF(INDEX(TabPlayer2[Players],MATCH(P3745,TabPlayer2[Players],0)+1)="",$B$4,INDEX(TabPlayer2[Players],MATCH(P3745,TabPlayer2[Players],0)+1)))</f>
        <v/>
      </c>
      <c r="Q3746" t="str">
        <f t="shared" si="282"/>
        <v/>
      </c>
      <c r="R3746" t="str">
        <f>IF(TabResults[[#This Row],[Games-Periods-Players]]="","",1)</f>
        <v/>
      </c>
    </row>
    <row r="3747" spans="11:18" hidden="1" x14ac:dyDescent="0.25">
      <c r="K3747" t="str">
        <f>IF(ROW()-ROW($K$4)+1&gt;COUNTA($J$4:$J$5000)*COUNTA(TabPP[Players playing]),"",INDEX($J$4:$J$5000,INT((ROW()-ROW($K$4))/COUNTA(TabPP[Players playing])+1))&amp;"-"&amp;INDEX(TabPP[Players playing],MOD(ROW()-ROW($K$4),COUNTA(TabPP[Players playing]))+1))</f>
        <v>-P8-PP4</v>
      </c>
      <c r="L3747" t="str">
        <f t="shared" si="283"/>
        <v/>
      </c>
      <c r="M3747" t="str">
        <f t="shared" si="284"/>
        <v/>
      </c>
      <c r="N3747" t="str">
        <f t="shared" si="285"/>
        <v/>
      </c>
      <c r="O3747" t="str">
        <f t="array" ref="O3747">IFERROR(INDEX($L$4:$L$5000,_xlfn.AGGREGATE(15,6,IF($L$4:$L$5000&lt;&gt;"",ROW($L$4:$L$5000)-ROW($L$4)+1,NA()),ROWS($O$4:O3747))),"")</f>
        <v/>
      </c>
      <c r="P3747" t="str">
        <f>IF(O3747="","",IF(INDEX(TabPlayer2[Players],MATCH(P3746,TabPlayer2[Players],0)+1)="",$B$4,INDEX(TabPlayer2[Players],MATCH(P3746,TabPlayer2[Players],0)+1)))</f>
        <v/>
      </c>
      <c r="Q3747" t="str">
        <f t="shared" si="282"/>
        <v/>
      </c>
      <c r="R3747" t="str">
        <f>IF(TabResults[[#This Row],[Games-Periods-Players]]="","",1)</f>
        <v/>
      </c>
    </row>
    <row r="3748" spans="11:18" hidden="1" x14ac:dyDescent="0.25">
      <c r="K3748" t="str">
        <f>IF(ROW()-ROW($K$4)+1&gt;COUNTA($J$4:$J$5000)*COUNTA(TabPP[Players playing]),"",INDEX($J$4:$J$5000,INT((ROW()-ROW($K$4))/COUNTA(TabPP[Players playing])+1))&amp;"-"&amp;INDEX(TabPP[Players playing],MOD(ROW()-ROW($K$4),COUNTA(TabPP[Players playing]))+1))</f>
        <v>-P8-PP5</v>
      </c>
      <c r="L3748" t="str">
        <f t="shared" si="283"/>
        <v/>
      </c>
      <c r="M3748" t="str">
        <f t="shared" si="284"/>
        <v/>
      </c>
      <c r="N3748" t="str">
        <f t="shared" si="285"/>
        <v/>
      </c>
      <c r="O3748" t="str">
        <f t="array" ref="O3748">IFERROR(INDEX($L$4:$L$5000,_xlfn.AGGREGATE(15,6,IF($L$4:$L$5000&lt;&gt;"",ROW($L$4:$L$5000)-ROW($L$4)+1,NA()),ROWS($O$4:O3748))),"")</f>
        <v/>
      </c>
      <c r="P3748" t="str">
        <f>IF(O3748="","",IF(INDEX(TabPlayer2[Players],MATCH(P3747,TabPlayer2[Players],0)+1)="",$B$4,INDEX(TabPlayer2[Players],MATCH(P3747,TabPlayer2[Players],0)+1)))</f>
        <v/>
      </c>
      <c r="Q3748" t="str">
        <f t="shared" si="282"/>
        <v/>
      </c>
      <c r="R3748" t="str">
        <f>IF(TabResults[[#This Row],[Games-Periods-Players]]="","",1)</f>
        <v/>
      </c>
    </row>
    <row r="3749" spans="11:18" hidden="1" x14ac:dyDescent="0.25">
      <c r="K3749" t="str">
        <f>IF(ROW()-ROW($K$4)+1&gt;COUNTA($J$4:$J$5000)*COUNTA(TabPP[Players playing]),"",INDEX($J$4:$J$5000,INT((ROW()-ROW($K$4))/COUNTA(TabPP[Players playing])+1))&amp;"-"&amp;INDEX(TabPP[Players playing],MOD(ROW()-ROW($K$4),COUNTA(TabPP[Players playing]))+1))</f>
        <v>-P8-</v>
      </c>
      <c r="L3749" t="str">
        <f t="shared" si="283"/>
        <v/>
      </c>
      <c r="M3749" t="str">
        <f t="shared" si="284"/>
        <v/>
      </c>
      <c r="N3749" t="str">
        <f t="shared" si="285"/>
        <v/>
      </c>
      <c r="O3749" t="str">
        <f t="array" ref="O3749">IFERROR(INDEX($L$4:$L$5000,_xlfn.AGGREGATE(15,6,IF($L$4:$L$5000&lt;&gt;"",ROW($L$4:$L$5000)-ROW($L$4)+1,NA()),ROWS($O$4:O3749))),"")</f>
        <v/>
      </c>
      <c r="P3749" t="str">
        <f>IF(O3749="","",IF(INDEX(TabPlayer2[Players],MATCH(P3748,TabPlayer2[Players],0)+1)="",$B$4,INDEX(TabPlayer2[Players],MATCH(P3748,TabPlayer2[Players],0)+1)))</f>
        <v/>
      </c>
      <c r="Q3749" t="str">
        <f t="shared" si="282"/>
        <v/>
      </c>
      <c r="R3749" t="str">
        <f>IF(TabResults[[#This Row],[Games-Periods-Players]]="","",1)</f>
        <v/>
      </c>
    </row>
    <row r="3750" spans="11:18" hidden="1" x14ac:dyDescent="0.25">
      <c r="K3750" t="str">
        <f>IF(ROW()-ROW($K$4)+1&gt;COUNTA($J$4:$J$5000)*COUNTA(TabPP[Players playing]),"",INDEX($J$4:$J$5000,INT((ROW()-ROW($K$4))/COUNTA(TabPP[Players playing])+1))&amp;"-"&amp;INDEX(TabPP[Players playing],MOD(ROW()-ROW($K$4),COUNTA(TabPP[Players playing]))+1))</f>
        <v>-P8-</v>
      </c>
      <c r="L3750" t="str">
        <f t="shared" si="283"/>
        <v/>
      </c>
      <c r="M3750" t="str">
        <f t="shared" si="284"/>
        <v/>
      </c>
      <c r="N3750" t="str">
        <f t="shared" si="285"/>
        <v/>
      </c>
      <c r="O3750" t="str">
        <f t="array" ref="O3750">IFERROR(INDEX($L$4:$L$5000,_xlfn.AGGREGATE(15,6,IF($L$4:$L$5000&lt;&gt;"",ROW($L$4:$L$5000)-ROW($L$4)+1,NA()),ROWS($O$4:O3750))),"")</f>
        <v/>
      </c>
      <c r="P3750" t="str">
        <f>IF(O3750="","",IF(INDEX(TabPlayer2[Players],MATCH(P3749,TabPlayer2[Players],0)+1)="",$B$4,INDEX(TabPlayer2[Players],MATCH(P3749,TabPlayer2[Players],0)+1)))</f>
        <v/>
      </c>
      <c r="Q3750" t="str">
        <f t="shared" si="282"/>
        <v/>
      </c>
      <c r="R3750" t="str">
        <f>IF(TabResults[[#This Row],[Games-Periods-Players]]="","",1)</f>
        <v/>
      </c>
    </row>
    <row r="3751" spans="11:18" hidden="1" x14ac:dyDescent="0.25">
      <c r="K3751" t="str">
        <f>IF(ROW()-ROW($K$4)+1&gt;COUNTA($J$4:$J$5000)*COUNTA(TabPP[Players playing]),"",INDEX($J$4:$J$5000,INT((ROW()-ROW($K$4))/COUNTA(TabPP[Players playing])+1))&amp;"-"&amp;INDEX(TabPP[Players playing],MOD(ROW()-ROW($K$4),COUNTA(TabPP[Players playing]))+1))</f>
        <v>-P8-</v>
      </c>
      <c r="L3751" t="str">
        <f t="shared" si="283"/>
        <v/>
      </c>
      <c r="M3751" t="str">
        <f t="shared" si="284"/>
        <v/>
      </c>
      <c r="N3751" t="str">
        <f t="shared" si="285"/>
        <v/>
      </c>
      <c r="O3751" t="str">
        <f t="array" ref="O3751">IFERROR(INDEX($L$4:$L$5000,_xlfn.AGGREGATE(15,6,IF($L$4:$L$5000&lt;&gt;"",ROW($L$4:$L$5000)-ROW($L$4)+1,NA()),ROWS($O$4:O3751))),"")</f>
        <v/>
      </c>
      <c r="P3751" t="str">
        <f>IF(O3751="","",IF(INDEX(TabPlayer2[Players],MATCH(P3750,TabPlayer2[Players],0)+1)="",$B$4,INDEX(TabPlayer2[Players],MATCH(P3750,TabPlayer2[Players],0)+1)))</f>
        <v/>
      </c>
      <c r="Q3751" t="str">
        <f t="shared" si="282"/>
        <v/>
      </c>
      <c r="R3751" t="str">
        <f>IF(TabResults[[#This Row],[Games-Periods-Players]]="","",1)</f>
        <v/>
      </c>
    </row>
    <row r="3752" spans="11:18" hidden="1" x14ac:dyDescent="0.25">
      <c r="K3752" t="str">
        <f>IF(ROW()-ROW($K$4)+1&gt;COUNTA($J$4:$J$5000)*COUNTA(TabPP[Players playing]),"",INDEX($J$4:$J$5000,INT((ROW()-ROW($K$4))/COUNTA(TabPP[Players playing])+1))&amp;"-"&amp;INDEX(TabPP[Players playing],MOD(ROW()-ROW($K$4),COUNTA(TabPP[Players playing]))+1))</f>
        <v>-P8-</v>
      </c>
      <c r="L3752" t="str">
        <f t="shared" si="283"/>
        <v/>
      </c>
      <c r="M3752" t="str">
        <f t="shared" si="284"/>
        <v/>
      </c>
      <c r="N3752" t="str">
        <f t="shared" si="285"/>
        <v/>
      </c>
      <c r="O3752" t="str">
        <f t="array" ref="O3752">IFERROR(INDEX($L$4:$L$5000,_xlfn.AGGREGATE(15,6,IF($L$4:$L$5000&lt;&gt;"",ROW($L$4:$L$5000)-ROW($L$4)+1,NA()),ROWS($O$4:O3752))),"")</f>
        <v/>
      </c>
      <c r="P3752" t="str">
        <f>IF(O3752="","",IF(INDEX(TabPlayer2[Players],MATCH(P3751,TabPlayer2[Players],0)+1)="",$B$4,INDEX(TabPlayer2[Players],MATCH(P3751,TabPlayer2[Players],0)+1)))</f>
        <v/>
      </c>
      <c r="Q3752" t="str">
        <f t="shared" si="282"/>
        <v/>
      </c>
      <c r="R3752" t="str">
        <f>IF(TabResults[[#This Row],[Games-Periods-Players]]="","",1)</f>
        <v/>
      </c>
    </row>
    <row r="3753" spans="11:18" hidden="1" x14ac:dyDescent="0.25">
      <c r="K3753" t="str">
        <f>IF(ROW()-ROW($K$4)+1&gt;COUNTA($J$4:$J$5000)*COUNTA(TabPP[Players playing]),"",INDEX($J$4:$J$5000,INT((ROW()-ROW($K$4))/COUNTA(TabPP[Players playing])+1))&amp;"-"&amp;INDEX(TabPP[Players playing],MOD(ROW()-ROW($K$4),COUNTA(TabPP[Players playing]))+1))</f>
        <v>-P8-</v>
      </c>
      <c r="L3753" t="str">
        <f t="shared" si="283"/>
        <v/>
      </c>
      <c r="M3753" t="str">
        <f t="shared" si="284"/>
        <v/>
      </c>
      <c r="N3753" t="str">
        <f t="shared" si="285"/>
        <v/>
      </c>
      <c r="O3753" t="str">
        <f t="array" ref="O3753">IFERROR(INDEX($L$4:$L$5000,_xlfn.AGGREGATE(15,6,IF($L$4:$L$5000&lt;&gt;"",ROW($L$4:$L$5000)-ROW($L$4)+1,NA()),ROWS($O$4:O3753))),"")</f>
        <v/>
      </c>
      <c r="P3753" t="str">
        <f>IF(O3753="","",IF(INDEX(TabPlayer2[Players],MATCH(P3752,TabPlayer2[Players],0)+1)="",$B$4,INDEX(TabPlayer2[Players],MATCH(P3752,TabPlayer2[Players],0)+1)))</f>
        <v/>
      </c>
      <c r="Q3753" t="str">
        <f t="shared" si="282"/>
        <v/>
      </c>
      <c r="R3753" t="str">
        <f>IF(TabResults[[#This Row],[Games-Periods-Players]]="","",1)</f>
        <v/>
      </c>
    </row>
    <row r="3754" spans="11:18" hidden="1" x14ac:dyDescent="0.25">
      <c r="K3754" t="str">
        <f>IF(ROW()-ROW($K$4)+1&gt;COUNTA($J$4:$J$5000)*COUNTA(TabPP[Players playing]),"",INDEX($J$4:$J$5000,INT((ROW()-ROW($K$4))/COUNTA(TabPP[Players playing])+1))&amp;"-"&amp;INDEX(TabPP[Players playing],MOD(ROW()-ROW($K$4),COUNTA(TabPP[Players playing]))+1))</f>
        <v>-P8-</v>
      </c>
      <c r="L3754" t="str">
        <f t="shared" si="283"/>
        <v/>
      </c>
      <c r="M3754" t="str">
        <f t="shared" si="284"/>
        <v/>
      </c>
      <c r="N3754" t="str">
        <f t="shared" si="285"/>
        <v/>
      </c>
      <c r="O3754" t="str">
        <f t="array" ref="O3754">IFERROR(INDEX($L$4:$L$5000,_xlfn.AGGREGATE(15,6,IF($L$4:$L$5000&lt;&gt;"",ROW($L$4:$L$5000)-ROW($L$4)+1,NA()),ROWS($O$4:O3754))),"")</f>
        <v/>
      </c>
      <c r="P3754" t="str">
        <f>IF(O3754="","",IF(INDEX(TabPlayer2[Players],MATCH(P3753,TabPlayer2[Players],0)+1)="",$B$4,INDEX(TabPlayer2[Players],MATCH(P3753,TabPlayer2[Players],0)+1)))</f>
        <v/>
      </c>
      <c r="Q3754" t="str">
        <f t="shared" si="282"/>
        <v/>
      </c>
      <c r="R3754" t="str">
        <f>IF(TabResults[[#This Row],[Games-Periods-Players]]="","",1)</f>
        <v/>
      </c>
    </row>
    <row r="3755" spans="11:18" hidden="1" x14ac:dyDescent="0.25">
      <c r="K3755" t="str">
        <f>IF(ROW()-ROW($K$4)+1&gt;COUNTA($J$4:$J$5000)*COUNTA(TabPP[Players playing]),"",INDEX($J$4:$J$5000,INT((ROW()-ROW($K$4))/COUNTA(TabPP[Players playing])+1))&amp;"-"&amp;INDEX(TabPP[Players playing],MOD(ROW()-ROW($K$4),COUNTA(TabPP[Players playing]))+1))</f>
        <v>-P8-</v>
      </c>
      <c r="L3755" t="str">
        <f t="shared" si="283"/>
        <v/>
      </c>
      <c r="M3755" t="str">
        <f t="shared" si="284"/>
        <v/>
      </c>
      <c r="N3755" t="str">
        <f t="shared" si="285"/>
        <v/>
      </c>
      <c r="O3755" t="str">
        <f t="array" ref="O3755">IFERROR(INDEX($L$4:$L$5000,_xlfn.AGGREGATE(15,6,IF($L$4:$L$5000&lt;&gt;"",ROW($L$4:$L$5000)-ROW($L$4)+1,NA()),ROWS($O$4:O3755))),"")</f>
        <v/>
      </c>
      <c r="P3755" t="str">
        <f>IF(O3755="","",IF(INDEX(TabPlayer2[Players],MATCH(P3754,TabPlayer2[Players],0)+1)="",$B$4,INDEX(TabPlayer2[Players],MATCH(P3754,TabPlayer2[Players],0)+1)))</f>
        <v/>
      </c>
      <c r="Q3755" t="str">
        <f t="shared" si="282"/>
        <v/>
      </c>
      <c r="R3755" t="str">
        <f>IF(TabResults[[#This Row],[Games-Periods-Players]]="","",1)</f>
        <v/>
      </c>
    </row>
    <row r="3756" spans="11:18" hidden="1" x14ac:dyDescent="0.25">
      <c r="K3756" t="str">
        <f>IF(ROW()-ROW($K$4)+1&gt;COUNTA($J$4:$J$5000)*COUNTA(TabPP[Players playing]),"",INDEX($J$4:$J$5000,INT((ROW()-ROW($K$4))/COUNTA(TabPP[Players playing])+1))&amp;"-"&amp;INDEX(TabPP[Players playing],MOD(ROW()-ROW($K$4),COUNTA(TabPP[Players playing]))+1))</f>
        <v>-P8-</v>
      </c>
      <c r="L3756" t="str">
        <f t="shared" si="283"/>
        <v/>
      </c>
      <c r="M3756" t="str">
        <f t="shared" si="284"/>
        <v/>
      </c>
      <c r="N3756" t="str">
        <f t="shared" si="285"/>
        <v/>
      </c>
      <c r="O3756" t="str">
        <f t="array" ref="O3756">IFERROR(INDEX($L$4:$L$5000,_xlfn.AGGREGATE(15,6,IF($L$4:$L$5000&lt;&gt;"",ROW($L$4:$L$5000)-ROW($L$4)+1,NA()),ROWS($O$4:O3756))),"")</f>
        <v/>
      </c>
      <c r="P3756" t="str">
        <f>IF(O3756="","",IF(INDEX(TabPlayer2[Players],MATCH(P3755,TabPlayer2[Players],0)+1)="",$B$4,INDEX(TabPlayer2[Players],MATCH(P3755,TabPlayer2[Players],0)+1)))</f>
        <v/>
      </c>
      <c r="Q3756" t="str">
        <f t="shared" si="282"/>
        <v/>
      </c>
      <c r="R3756" t="str">
        <f>IF(TabResults[[#This Row],[Games-Periods-Players]]="","",1)</f>
        <v/>
      </c>
    </row>
    <row r="3757" spans="11:18" hidden="1" x14ac:dyDescent="0.25">
      <c r="K3757" t="str">
        <f>IF(ROW()-ROW($K$4)+1&gt;COUNTA($J$4:$J$5000)*COUNTA(TabPP[Players playing]),"",INDEX($J$4:$J$5000,INT((ROW()-ROW($K$4))/COUNTA(TabPP[Players playing])+1))&amp;"-"&amp;INDEX(TabPP[Players playing],MOD(ROW()-ROW($K$4),COUNTA(TabPP[Players playing]))+1))</f>
        <v>-P8-</v>
      </c>
      <c r="L3757" t="str">
        <f t="shared" si="283"/>
        <v/>
      </c>
      <c r="M3757" t="str">
        <f t="shared" si="284"/>
        <v/>
      </c>
      <c r="N3757" t="str">
        <f t="shared" si="285"/>
        <v/>
      </c>
      <c r="O3757" t="str">
        <f t="array" ref="O3757">IFERROR(INDEX($L$4:$L$5000,_xlfn.AGGREGATE(15,6,IF($L$4:$L$5000&lt;&gt;"",ROW($L$4:$L$5000)-ROW($L$4)+1,NA()),ROWS($O$4:O3757))),"")</f>
        <v/>
      </c>
      <c r="P3757" t="str">
        <f>IF(O3757="","",IF(INDEX(TabPlayer2[Players],MATCH(P3756,TabPlayer2[Players],0)+1)="",$B$4,INDEX(TabPlayer2[Players],MATCH(P3756,TabPlayer2[Players],0)+1)))</f>
        <v/>
      </c>
      <c r="Q3757" t="str">
        <f t="shared" si="282"/>
        <v/>
      </c>
      <c r="R3757" t="str">
        <f>IF(TabResults[[#This Row],[Games-Periods-Players]]="","",1)</f>
        <v/>
      </c>
    </row>
    <row r="3758" spans="11:18" hidden="1" x14ac:dyDescent="0.25">
      <c r="K3758" t="str">
        <f>IF(ROW()-ROW($K$4)+1&gt;COUNTA($J$4:$J$5000)*COUNTA(TabPP[Players playing]),"",INDEX($J$4:$J$5000,INT((ROW()-ROW($K$4))/COUNTA(TabPP[Players playing])+1))&amp;"-"&amp;INDEX(TabPP[Players playing],MOD(ROW()-ROW($K$4),COUNTA(TabPP[Players playing]))+1))</f>
        <v>-P8-</v>
      </c>
      <c r="L3758" t="str">
        <f t="shared" si="283"/>
        <v/>
      </c>
      <c r="M3758" t="str">
        <f t="shared" si="284"/>
        <v/>
      </c>
      <c r="N3758" t="str">
        <f t="shared" si="285"/>
        <v/>
      </c>
      <c r="O3758" t="str">
        <f t="array" ref="O3758">IFERROR(INDEX($L$4:$L$5000,_xlfn.AGGREGATE(15,6,IF($L$4:$L$5000&lt;&gt;"",ROW($L$4:$L$5000)-ROW($L$4)+1,NA()),ROWS($O$4:O3758))),"")</f>
        <v/>
      </c>
      <c r="P3758" t="str">
        <f>IF(O3758="","",IF(INDEX(TabPlayer2[Players],MATCH(P3757,TabPlayer2[Players],0)+1)="",$B$4,INDEX(TabPlayer2[Players],MATCH(P3757,TabPlayer2[Players],0)+1)))</f>
        <v/>
      </c>
      <c r="Q3758" t="str">
        <f t="shared" si="282"/>
        <v/>
      </c>
      <c r="R3758" t="str">
        <f>IF(TabResults[[#This Row],[Games-Periods-Players]]="","",1)</f>
        <v/>
      </c>
    </row>
    <row r="3759" spans="11:18" hidden="1" x14ac:dyDescent="0.25">
      <c r="K3759" t="str">
        <f>IF(ROW()-ROW($K$4)+1&gt;COUNTA($J$4:$J$5000)*COUNTA(TabPP[Players playing]),"",INDEX($J$4:$J$5000,INT((ROW()-ROW($K$4))/COUNTA(TabPP[Players playing])+1))&amp;"-"&amp;INDEX(TabPP[Players playing],MOD(ROW()-ROW($K$4),COUNTA(TabPP[Players playing]))+1))</f>
        <v>-P8-</v>
      </c>
      <c r="L3759" t="str">
        <f t="shared" si="283"/>
        <v/>
      </c>
      <c r="M3759" t="str">
        <f t="shared" si="284"/>
        <v/>
      </c>
      <c r="N3759" t="str">
        <f t="shared" si="285"/>
        <v/>
      </c>
      <c r="O3759" t="str">
        <f t="array" ref="O3759">IFERROR(INDEX($L$4:$L$5000,_xlfn.AGGREGATE(15,6,IF($L$4:$L$5000&lt;&gt;"",ROW($L$4:$L$5000)-ROW($L$4)+1,NA()),ROWS($O$4:O3759))),"")</f>
        <v/>
      </c>
      <c r="P3759" t="str">
        <f>IF(O3759="","",IF(INDEX(TabPlayer2[Players],MATCH(P3758,TabPlayer2[Players],0)+1)="",$B$4,INDEX(TabPlayer2[Players],MATCH(P3758,TabPlayer2[Players],0)+1)))</f>
        <v/>
      </c>
      <c r="Q3759" t="str">
        <f t="shared" si="282"/>
        <v/>
      </c>
      <c r="R3759" t="str">
        <f>IF(TabResults[[#This Row],[Games-Periods-Players]]="","",1)</f>
        <v/>
      </c>
    </row>
    <row r="3760" spans="11:18" hidden="1" x14ac:dyDescent="0.25">
      <c r="K3760" t="str">
        <f>IF(ROW()-ROW($K$4)+1&gt;COUNTA($J$4:$J$5000)*COUNTA(TabPP[Players playing]),"",INDEX($J$4:$J$5000,INT((ROW()-ROW($K$4))/COUNTA(TabPP[Players playing])+1))&amp;"-"&amp;INDEX(TabPP[Players playing],MOD(ROW()-ROW($K$4),COUNTA(TabPP[Players playing]))+1))</f>
        <v>-P8-</v>
      </c>
      <c r="L3760" t="str">
        <f t="shared" si="283"/>
        <v/>
      </c>
      <c r="M3760" t="str">
        <f t="shared" si="284"/>
        <v/>
      </c>
      <c r="N3760" t="str">
        <f t="shared" si="285"/>
        <v/>
      </c>
      <c r="O3760" t="str">
        <f t="array" ref="O3760">IFERROR(INDEX($L$4:$L$5000,_xlfn.AGGREGATE(15,6,IF($L$4:$L$5000&lt;&gt;"",ROW($L$4:$L$5000)-ROW($L$4)+1,NA()),ROWS($O$4:O3760))),"")</f>
        <v/>
      </c>
      <c r="P3760" t="str">
        <f>IF(O3760="","",IF(INDEX(TabPlayer2[Players],MATCH(P3759,TabPlayer2[Players],0)+1)="",$B$4,INDEX(TabPlayer2[Players],MATCH(P3759,TabPlayer2[Players],0)+1)))</f>
        <v/>
      </c>
      <c r="Q3760" t="str">
        <f t="shared" si="282"/>
        <v/>
      </c>
      <c r="R3760" t="str">
        <f>IF(TabResults[[#This Row],[Games-Periods-Players]]="","",1)</f>
        <v/>
      </c>
    </row>
    <row r="3761" spans="11:18" hidden="1" x14ac:dyDescent="0.25">
      <c r="K3761" t="str">
        <f>IF(ROW()-ROW($K$4)+1&gt;COUNTA($J$4:$J$5000)*COUNTA(TabPP[Players playing]),"",INDEX($J$4:$J$5000,INT((ROW()-ROW($K$4))/COUNTA(TabPP[Players playing])+1))&amp;"-"&amp;INDEX(TabPP[Players playing],MOD(ROW()-ROW($K$4),COUNTA(TabPP[Players playing]))+1))</f>
        <v>-P8-</v>
      </c>
      <c r="L3761" t="str">
        <f t="shared" si="283"/>
        <v/>
      </c>
      <c r="M3761" t="str">
        <f t="shared" si="284"/>
        <v/>
      </c>
      <c r="N3761" t="str">
        <f t="shared" si="285"/>
        <v/>
      </c>
      <c r="O3761" t="str">
        <f t="array" ref="O3761">IFERROR(INDEX($L$4:$L$5000,_xlfn.AGGREGATE(15,6,IF($L$4:$L$5000&lt;&gt;"",ROW($L$4:$L$5000)-ROW($L$4)+1,NA()),ROWS($O$4:O3761))),"")</f>
        <v/>
      </c>
      <c r="P3761" t="str">
        <f>IF(O3761="","",IF(INDEX(TabPlayer2[Players],MATCH(P3760,TabPlayer2[Players],0)+1)="",$B$4,INDEX(TabPlayer2[Players],MATCH(P3760,TabPlayer2[Players],0)+1)))</f>
        <v/>
      </c>
      <c r="Q3761" t="str">
        <f t="shared" si="282"/>
        <v/>
      </c>
      <c r="R3761" t="str">
        <f>IF(TabResults[[#This Row],[Games-Periods-Players]]="","",1)</f>
        <v/>
      </c>
    </row>
    <row r="3762" spans="11:18" hidden="1" x14ac:dyDescent="0.25">
      <c r="K3762" t="str">
        <f>IF(ROW()-ROW($K$4)+1&gt;COUNTA($J$4:$J$5000)*COUNTA(TabPP[Players playing]),"",INDEX($J$4:$J$5000,INT((ROW()-ROW($K$4))/COUNTA(TabPP[Players playing])+1))&amp;"-"&amp;INDEX(TabPP[Players playing],MOD(ROW()-ROW($K$4),COUNTA(TabPP[Players playing]))+1))</f>
        <v>-P8-</v>
      </c>
      <c r="L3762" t="str">
        <f t="shared" si="283"/>
        <v/>
      </c>
      <c r="M3762" t="str">
        <f t="shared" si="284"/>
        <v/>
      </c>
      <c r="N3762" t="str">
        <f t="shared" si="285"/>
        <v/>
      </c>
      <c r="O3762" t="str">
        <f t="array" ref="O3762">IFERROR(INDEX($L$4:$L$5000,_xlfn.AGGREGATE(15,6,IF($L$4:$L$5000&lt;&gt;"",ROW($L$4:$L$5000)-ROW($L$4)+1,NA()),ROWS($O$4:O3762))),"")</f>
        <v/>
      </c>
      <c r="P3762" t="str">
        <f>IF(O3762="","",IF(INDEX(TabPlayer2[Players],MATCH(P3761,TabPlayer2[Players],0)+1)="",$B$4,INDEX(TabPlayer2[Players],MATCH(P3761,TabPlayer2[Players],0)+1)))</f>
        <v/>
      </c>
      <c r="Q3762" t="str">
        <f t="shared" si="282"/>
        <v/>
      </c>
      <c r="R3762" t="str">
        <f>IF(TabResults[[#This Row],[Games-Periods-Players]]="","",1)</f>
        <v/>
      </c>
    </row>
    <row r="3763" spans="11:18" hidden="1" x14ac:dyDescent="0.25">
      <c r="K3763" t="str">
        <f>IF(ROW()-ROW($K$4)+1&gt;COUNTA($J$4:$J$5000)*COUNTA(TabPP[Players playing]),"",INDEX($J$4:$J$5000,INT((ROW()-ROW($K$4))/COUNTA(TabPP[Players playing])+1))&amp;"-"&amp;INDEX(TabPP[Players playing],MOD(ROW()-ROW($K$4),COUNTA(TabPP[Players playing]))+1))</f>
        <v>-P8-</v>
      </c>
      <c r="L3763" t="str">
        <f t="shared" si="283"/>
        <v/>
      </c>
      <c r="M3763" t="str">
        <f t="shared" si="284"/>
        <v/>
      </c>
      <c r="N3763" t="str">
        <f t="shared" si="285"/>
        <v/>
      </c>
      <c r="O3763" t="str">
        <f t="array" ref="O3763">IFERROR(INDEX($L$4:$L$5000,_xlfn.AGGREGATE(15,6,IF($L$4:$L$5000&lt;&gt;"",ROW($L$4:$L$5000)-ROW($L$4)+1,NA()),ROWS($O$4:O3763))),"")</f>
        <v/>
      </c>
      <c r="P3763" t="str">
        <f>IF(O3763="","",IF(INDEX(TabPlayer2[Players],MATCH(P3762,TabPlayer2[Players],0)+1)="",$B$4,INDEX(TabPlayer2[Players],MATCH(P3762,TabPlayer2[Players],0)+1)))</f>
        <v/>
      </c>
      <c r="Q3763" t="str">
        <f t="shared" si="282"/>
        <v/>
      </c>
      <c r="R3763" t="str">
        <f>IF(TabResults[[#This Row],[Games-Periods-Players]]="","",1)</f>
        <v/>
      </c>
    </row>
    <row r="3764" spans="11:18" hidden="1" x14ac:dyDescent="0.25">
      <c r="K3764" t="str">
        <f>IF(ROW()-ROW($K$4)+1&gt;COUNTA($J$4:$J$5000)*COUNTA(TabPP[Players playing]),"",INDEX($J$4:$J$5000,INT((ROW()-ROW($K$4))/COUNTA(TabPP[Players playing])+1))&amp;"-"&amp;INDEX(TabPP[Players playing],MOD(ROW()-ROW($K$4),COUNTA(TabPP[Players playing]))+1))</f>
        <v>-P9-PP1</v>
      </c>
      <c r="L3764" t="str">
        <f t="shared" si="283"/>
        <v/>
      </c>
      <c r="M3764" t="str">
        <f t="shared" si="284"/>
        <v/>
      </c>
      <c r="N3764" t="str">
        <f t="shared" si="285"/>
        <v/>
      </c>
      <c r="O3764" t="str">
        <f t="array" ref="O3764">IFERROR(INDEX($L$4:$L$5000,_xlfn.AGGREGATE(15,6,IF($L$4:$L$5000&lt;&gt;"",ROW($L$4:$L$5000)-ROW($L$4)+1,NA()),ROWS($O$4:O3764))),"")</f>
        <v/>
      </c>
      <c r="P3764" t="str">
        <f>IF(O3764="","",IF(INDEX(TabPlayer2[Players],MATCH(P3763,TabPlayer2[Players],0)+1)="",$B$4,INDEX(TabPlayer2[Players],MATCH(P3763,TabPlayer2[Players],0)+1)))</f>
        <v/>
      </c>
      <c r="Q3764" t="str">
        <f t="shared" si="282"/>
        <v/>
      </c>
      <c r="R3764" t="str">
        <f>IF(TabResults[[#This Row],[Games-Periods-Players]]="","",1)</f>
        <v/>
      </c>
    </row>
    <row r="3765" spans="11:18" hidden="1" x14ac:dyDescent="0.25">
      <c r="K3765" t="str">
        <f>IF(ROW()-ROW($K$4)+1&gt;COUNTA($J$4:$J$5000)*COUNTA(TabPP[Players playing]),"",INDEX($J$4:$J$5000,INT((ROW()-ROW($K$4))/COUNTA(TabPP[Players playing])+1))&amp;"-"&amp;INDEX(TabPP[Players playing],MOD(ROW()-ROW($K$4),COUNTA(TabPP[Players playing]))+1))</f>
        <v>-P9-PP2</v>
      </c>
      <c r="L3765" t="str">
        <f t="shared" si="283"/>
        <v/>
      </c>
      <c r="M3765" t="str">
        <f t="shared" si="284"/>
        <v/>
      </c>
      <c r="N3765" t="str">
        <f t="shared" si="285"/>
        <v/>
      </c>
      <c r="O3765" t="str">
        <f t="array" ref="O3765">IFERROR(INDEX($L$4:$L$5000,_xlfn.AGGREGATE(15,6,IF($L$4:$L$5000&lt;&gt;"",ROW($L$4:$L$5000)-ROW($L$4)+1,NA()),ROWS($O$4:O3765))),"")</f>
        <v/>
      </c>
      <c r="P3765" t="str">
        <f>IF(O3765="","",IF(INDEX(TabPlayer2[Players],MATCH(P3764,TabPlayer2[Players],0)+1)="",$B$4,INDEX(TabPlayer2[Players],MATCH(P3764,TabPlayer2[Players],0)+1)))</f>
        <v/>
      </c>
      <c r="Q3765" t="str">
        <f t="shared" si="282"/>
        <v/>
      </c>
      <c r="R3765" t="str">
        <f>IF(TabResults[[#This Row],[Games-Periods-Players]]="","",1)</f>
        <v/>
      </c>
    </row>
    <row r="3766" spans="11:18" hidden="1" x14ac:dyDescent="0.25">
      <c r="K3766" t="str">
        <f>IF(ROW()-ROW($K$4)+1&gt;COUNTA($J$4:$J$5000)*COUNTA(TabPP[Players playing]),"",INDEX($J$4:$J$5000,INT((ROW()-ROW($K$4))/COUNTA(TabPP[Players playing])+1))&amp;"-"&amp;INDEX(TabPP[Players playing],MOD(ROW()-ROW($K$4),COUNTA(TabPP[Players playing]))+1))</f>
        <v>-P9-PP3</v>
      </c>
      <c r="L3766" t="str">
        <f t="shared" si="283"/>
        <v/>
      </c>
      <c r="M3766" t="str">
        <f t="shared" si="284"/>
        <v/>
      </c>
      <c r="N3766" t="str">
        <f t="shared" si="285"/>
        <v/>
      </c>
      <c r="O3766" t="str">
        <f t="array" ref="O3766">IFERROR(INDEX($L$4:$L$5000,_xlfn.AGGREGATE(15,6,IF($L$4:$L$5000&lt;&gt;"",ROW($L$4:$L$5000)-ROW($L$4)+1,NA()),ROWS($O$4:O3766))),"")</f>
        <v/>
      </c>
      <c r="P3766" t="str">
        <f>IF(O3766="","",IF(INDEX(TabPlayer2[Players],MATCH(P3765,TabPlayer2[Players],0)+1)="",$B$4,INDEX(TabPlayer2[Players],MATCH(P3765,TabPlayer2[Players],0)+1)))</f>
        <v/>
      </c>
      <c r="Q3766" t="str">
        <f t="shared" si="282"/>
        <v/>
      </c>
      <c r="R3766" t="str">
        <f>IF(TabResults[[#This Row],[Games-Periods-Players]]="","",1)</f>
        <v/>
      </c>
    </row>
    <row r="3767" spans="11:18" hidden="1" x14ac:dyDescent="0.25">
      <c r="K3767" t="str">
        <f>IF(ROW()-ROW($K$4)+1&gt;COUNTA($J$4:$J$5000)*COUNTA(TabPP[Players playing]),"",INDEX($J$4:$J$5000,INT((ROW()-ROW($K$4))/COUNTA(TabPP[Players playing])+1))&amp;"-"&amp;INDEX(TabPP[Players playing],MOD(ROW()-ROW($K$4),COUNTA(TabPP[Players playing]))+1))</f>
        <v>-P9-PP4</v>
      </c>
      <c r="L3767" t="str">
        <f t="shared" si="283"/>
        <v/>
      </c>
      <c r="M3767" t="str">
        <f t="shared" si="284"/>
        <v/>
      </c>
      <c r="N3767" t="str">
        <f t="shared" si="285"/>
        <v/>
      </c>
      <c r="O3767" t="str">
        <f t="array" ref="O3767">IFERROR(INDEX($L$4:$L$5000,_xlfn.AGGREGATE(15,6,IF($L$4:$L$5000&lt;&gt;"",ROW($L$4:$L$5000)-ROW($L$4)+1,NA()),ROWS($O$4:O3767))),"")</f>
        <v/>
      </c>
      <c r="P3767" t="str">
        <f>IF(O3767="","",IF(INDEX(TabPlayer2[Players],MATCH(P3766,TabPlayer2[Players],0)+1)="",$B$4,INDEX(TabPlayer2[Players],MATCH(P3766,TabPlayer2[Players],0)+1)))</f>
        <v/>
      </c>
      <c r="Q3767" t="str">
        <f t="shared" si="282"/>
        <v/>
      </c>
      <c r="R3767" t="str">
        <f>IF(TabResults[[#This Row],[Games-Periods-Players]]="","",1)</f>
        <v/>
      </c>
    </row>
    <row r="3768" spans="11:18" hidden="1" x14ac:dyDescent="0.25">
      <c r="K3768" t="str">
        <f>IF(ROW()-ROW($K$4)+1&gt;COUNTA($J$4:$J$5000)*COUNTA(TabPP[Players playing]),"",INDEX($J$4:$J$5000,INT((ROW()-ROW($K$4))/COUNTA(TabPP[Players playing])+1))&amp;"-"&amp;INDEX(TabPP[Players playing],MOD(ROW()-ROW($K$4),COUNTA(TabPP[Players playing]))+1))</f>
        <v>-P9-PP5</v>
      </c>
      <c r="L3768" t="str">
        <f t="shared" si="283"/>
        <v/>
      </c>
      <c r="M3768" t="str">
        <f t="shared" si="284"/>
        <v/>
      </c>
      <c r="N3768" t="str">
        <f t="shared" si="285"/>
        <v/>
      </c>
      <c r="O3768" t="str">
        <f t="array" ref="O3768">IFERROR(INDEX($L$4:$L$5000,_xlfn.AGGREGATE(15,6,IF($L$4:$L$5000&lt;&gt;"",ROW($L$4:$L$5000)-ROW($L$4)+1,NA()),ROWS($O$4:O3768))),"")</f>
        <v/>
      </c>
      <c r="P3768" t="str">
        <f>IF(O3768="","",IF(INDEX(TabPlayer2[Players],MATCH(P3767,TabPlayer2[Players],0)+1)="",$B$4,INDEX(TabPlayer2[Players],MATCH(P3767,TabPlayer2[Players],0)+1)))</f>
        <v/>
      </c>
      <c r="Q3768" t="str">
        <f t="shared" si="282"/>
        <v/>
      </c>
      <c r="R3768" t="str">
        <f>IF(TabResults[[#This Row],[Games-Periods-Players]]="","",1)</f>
        <v/>
      </c>
    </row>
    <row r="3769" spans="11:18" hidden="1" x14ac:dyDescent="0.25">
      <c r="K3769" t="str">
        <f>IF(ROW()-ROW($K$4)+1&gt;COUNTA($J$4:$J$5000)*COUNTA(TabPP[Players playing]),"",INDEX($J$4:$J$5000,INT((ROW()-ROW($K$4))/COUNTA(TabPP[Players playing])+1))&amp;"-"&amp;INDEX(TabPP[Players playing],MOD(ROW()-ROW($K$4),COUNTA(TabPP[Players playing]))+1))</f>
        <v>-P9-</v>
      </c>
      <c r="L3769" t="str">
        <f t="shared" si="283"/>
        <v/>
      </c>
      <c r="M3769" t="str">
        <f t="shared" si="284"/>
        <v/>
      </c>
      <c r="N3769" t="str">
        <f t="shared" si="285"/>
        <v/>
      </c>
      <c r="O3769" t="str">
        <f t="array" ref="O3769">IFERROR(INDEX($L$4:$L$5000,_xlfn.AGGREGATE(15,6,IF($L$4:$L$5000&lt;&gt;"",ROW($L$4:$L$5000)-ROW($L$4)+1,NA()),ROWS($O$4:O3769))),"")</f>
        <v/>
      </c>
      <c r="P3769" t="str">
        <f>IF(O3769="","",IF(INDEX(TabPlayer2[Players],MATCH(P3768,TabPlayer2[Players],0)+1)="",$B$4,INDEX(TabPlayer2[Players],MATCH(P3768,TabPlayer2[Players],0)+1)))</f>
        <v/>
      </c>
      <c r="Q3769" t="str">
        <f t="shared" si="282"/>
        <v/>
      </c>
      <c r="R3769" t="str">
        <f>IF(TabResults[[#This Row],[Games-Periods-Players]]="","",1)</f>
        <v/>
      </c>
    </row>
    <row r="3770" spans="11:18" hidden="1" x14ac:dyDescent="0.25">
      <c r="K3770" t="str">
        <f>IF(ROW()-ROW($K$4)+1&gt;COUNTA($J$4:$J$5000)*COUNTA(TabPP[Players playing]),"",INDEX($J$4:$J$5000,INT((ROW()-ROW($K$4))/COUNTA(TabPP[Players playing])+1))&amp;"-"&amp;INDEX(TabPP[Players playing],MOD(ROW()-ROW($K$4),COUNTA(TabPP[Players playing]))+1))</f>
        <v>-P9-</v>
      </c>
      <c r="L3770" t="str">
        <f t="shared" si="283"/>
        <v/>
      </c>
      <c r="M3770" t="str">
        <f t="shared" si="284"/>
        <v/>
      </c>
      <c r="N3770" t="str">
        <f t="shared" si="285"/>
        <v/>
      </c>
      <c r="O3770" t="str">
        <f t="array" ref="O3770">IFERROR(INDEX($L$4:$L$5000,_xlfn.AGGREGATE(15,6,IF($L$4:$L$5000&lt;&gt;"",ROW($L$4:$L$5000)-ROW($L$4)+1,NA()),ROWS($O$4:O3770))),"")</f>
        <v/>
      </c>
      <c r="P3770" t="str">
        <f>IF(O3770="","",IF(INDEX(TabPlayer2[Players],MATCH(P3769,TabPlayer2[Players],0)+1)="",$B$4,INDEX(TabPlayer2[Players],MATCH(P3769,TabPlayer2[Players],0)+1)))</f>
        <v/>
      </c>
      <c r="Q3770" t="str">
        <f t="shared" si="282"/>
        <v/>
      </c>
      <c r="R3770" t="str">
        <f>IF(TabResults[[#This Row],[Games-Periods-Players]]="","",1)</f>
        <v/>
      </c>
    </row>
    <row r="3771" spans="11:18" hidden="1" x14ac:dyDescent="0.25">
      <c r="K3771" t="str">
        <f>IF(ROW()-ROW($K$4)+1&gt;COUNTA($J$4:$J$5000)*COUNTA(TabPP[Players playing]),"",INDEX($J$4:$J$5000,INT((ROW()-ROW($K$4))/COUNTA(TabPP[Players playing])+1))&amp;"-"&amp;INDEX(TabPP[Players playing],MOD(ROW()-ROW($K$4),COUNTA(TabPP[Players playing]))+1))</f>
        <v>-P9-</v>
      </c>
      <c r="L3771" t="str">
        <f t="shared" si="283"/>
        <v/>
      </c>
      <c r="M3771" t="str">
        <f t="shared" si="284"/>
        <v/>
      </c>
      <c r="N3771" t="str">
        <f t="shared" si="285"/>
        <v/>
      </c>
      <c r="O3771" t="str">
        <f t="array" ref="O3771">IFERROR(INDEX($L$4:$L$5000,_xlfn.AGGREGATE(15,6,IF($L$4:$L$5000&lt;&gt;"",ROW($L$4:$L$5000)-ROW($L$4)+1,NA()),ROWS($O$4:O3771))),"")</f>
        <v/>
      </c>
      <c r="P3771" t="str">
        <f>IF(O3771="","",IF(INDEX(TabPlayer2[Players],MATCH(P3770,TabPlayer2[Players],0)+1)="",$B$4,INDEX(TabPlayer2[Players],MATCH(P3770,TabPlayer2[Players],0)+1)))</f>
        <v/>
      </c>
      <c r="Q3771" t="str">
        <f t="shared" si="282"/>
        <v/>
      </c>
      <c r="R3771" t="str">
        <f>IF(TabResults[[#This Row],[Games-Periods-Players]]="","",1)</f>
        <v/>
      </c>
    </row>
    <row r="3772" spans="11:18" hidden="1" x14ac:dyDescent="0.25">
      <c r="K3772" t="str">
        <f>IF(ROW()-ROW($K$4)+1&gt;COUNTA($J$4:$J$5000)*COUNTA(TabPP[Players playing]),"",INDEX($J$4:$J$5000,INT((ROW()-ROW($K$4))/COUNTA(TabPP[Players playing])+1))&amp;"-"&amp;INDEX(TabPP[Players playing],MOD(ROW()-ROW($K$4),COUNTA(TabPP[Players playing]))+1))</f>
        <v>-P9-</v>
      </c>
      <c r="L3772" t="str">
        <f t="shared" si="283"/>
        <v/>
      </c>
      <c r="M3772" t="str">
        <f t="shared" si="284"/>
        <v/>
      </c>
      <c r="N3772" t="str">
        <f t="shared" si="285"/>
        <v/>
      </c>
      <c r="O3772" t="str">
        <f t="array" ref="O3772">IFERROR(INDEX($L$4:$L$5000,_xlfn.AGGREGATE(15,6,IF($L$4:$L$5000&lt;&gt;"",ROW($L$4:$L$5000)-ROW($L$4)+1,NA()),ROWS($O$4:O3772))),"")</f>
        <v/>
      </c>
      <c r="P3772" t="str">
        <f>IF(O3772="","",IF(INDEX(TabPlayer2[Players],MATCH(P3771,TabPlayer2[Players],0)+1)="",$B$4,INDEX(TabPlayer2[Players],MATCH(P3771,TabPlayer2[Players],0)+1)))</f>
        <v/>
      </c>
      <c r="Q3772" t="str">
        <f t="shared" si="282"/>
        <v/>
      </c>
      <c r="R3772" t="str">
        <f>IF(TabResults[[#This Row],[Games-Periods-Players]]="","",1)</f>
        <v/>
      </c>
    </row>
    <row r="3773" spans="11:18" hidden="1" x14ac:dyDescent="0.25">
      <c r="K3773" t="str">
        <f>IF(ROW()-ROW($K$4)+1&gt;COUNTA($J$4:$J$5000)*COUNTA(TabPP[Players playing]),"",INDEX($J$4:$J$5000,INT((ROW()-ROW($K$4))/COUNTA(TabPP[Players playing])+1))&amp;"-"&amp;INDEX(TabPP[Players playing],MOD(ROW()-ROW($K$4),COUNTA(TabPP[Players playing]))+1))</f>
        <v>-P9-</v>
      </c>
      <c r="L3773" t="str">
        <f t="shared" si="283"/>
        <v/>
      </c>
      <c r="M3773" t="str">
        <f t="shared" si="284"/>
        <v/>
      </c>
      <c r="N3773" t="str">
        <f t="shared" si="285"/>
        <v/>
      </c>
      <c r="O3773" t="str">
        <f t="array" ref="O3773">IFERROR(INDEX($L$4:$L$5000,_xlfn.AGGREGATE(15,6,IF($L$4:$L$5000&lt;&gt;"",ROW($L$4:$L$5000)-ROW($L$4)+1,NA()),ROWS($O$4:O3773))),"")</f>
        <v/>
      </c>
      <c r="P3773" t="str">
        <f>IF(O3773="","",IF(INDEX(TabPlayer2[Players],MATCH(P3772,TabPlayer2[Players],0)+1)="",$B$4,INDEX(TabPlayer2[Players],MATCH(P3772,TabPlayer2[Players],0)+1)))</f>
        <v/>
      </c>
      <c r="Q3773" t="str">
        <f t="shared" si="282"/>
        <v/>
      </c>
      <c r="R3773" t="str">
        <f>IF(TabResults[[#This Row],[Games-Periods-Players]]="","",1)</f>
        <v/>
      </c>
    </row>
    <row r="3774" spans="11:18" hidden="1" x14ac:dyDescent="0.25">
      <c r="K3774" t="str">
        <f>IF(ROW()-ROW($K$4)+1&gt;COUNTA($J$4:$J$5000)*COUNTA(TabPP[Players playing]),"",INDEX($J$4:$J$5000,INT((ROW()-ROW($K$4))/COUNTA(TabPP[Players playing])+1))&amp;"-"&amp;INDEX(TabPP[Players playing],MOD(ROW()-ROW($K$4),COUNTA(TabPP[Players playing]))+1))</f>
        <v>-P9-</v>
      </c>
      <c r="L3774" t="str">
        <f t="shared" si="283"/>
        <v/>
      </c>
      <c r="M3774" t="str">
        <f t="shared" si="284"/>
        <v/>
      </c>
      <c r="N3774" t="str">
        <f t="shared" si="285"/>
        <v/>
      </c>
      <c r="O3774" t="str">
        <f t="array" ref="O3774">IFERROR(INDEX($L$4:$L$5000,_xlfn.AGGREGATE(15,6,IF($L$4:$L$5000&lt;&gt;"",ROW($L$4:$L$5000)-ROW($L$4)+1,NA()),ROWS($O$4:O3774))),"")</f>
        <v/>
      </c>
      <c r="P3774" t="str">
        <f>IF(O3774="","",IF(INDEX(TabPlayer2[Players],MATCH(P3773,TabPlayer2[Players],0)+1)="",$B$4,INDEX(TabPlayer2[Players],MATCH(P3773,TabPlayer2[Players],0)+1)))</f>
        <v/>
      </c>
      <c r="Q3774" t="str">
        <f t="shared" si="282"/>
        <v/>
      </c>
      <c r="R3774" t="str">
        <f>IF(TabResults[[#This Row],[Games-Periods-Players]]="","",1)</f>
        <v/>
      </c>
    </row>
    <row r="3775" spans="11:18" hidden="1" x14ac:dyDescent="0.25">
      <c r="K3775" t="str">
        <f>IF(ROW()-ROW($K$4)+1&gt;COUNTA($J$4:$J$5000)*COUNTA(TabPP[Players playing]),"",INDEX($J$4:$J$5000,INT((ROW()-ROW($K$4))/COUNTA(TabPP[Players playing])+1))&amp;"-"&amp;INDEX(TabPP[Players playing],MOD(ROW()-ROW($K$4),COUNTA(TabPP[Players playing]))+1))</f>
        <v>-P9-</v>
      </c>
      <c r="L3775" t="str">
        <f t="shared" si="283"/>
        <v/>
      </c>
      <c r="M3775" t="str">
        <f t="shared" si="284"/>
        <v/>
      </c>
      <c r="N3775" t="str">
        <f t="shared" si="285"/>
        <v/>
      </c>
      <c r="O3775" t="str">
        <f t="array" ref="O3775">IFERROR(INDEX($L$4:$L$5000,_xlfn.AGGREGATE(15,6,IF($L$4:$L$5000&lt;&gt;"",ROW($L$4:$L$5000)-ROW($L$4)+1,NA()),ROWS($O$4:O3775))),"")</f>
        <v/>
      </c>
      <c r="P3775" t="str">
        <f>IF(O3775="","",IF(INDEX(TabPlayer2[Players],MATCH(P3774,TabPlayer2[Players],0)+1)="",$B$4,INDEX(TabPlayer2[Players],MATCH(P3774,TabPlayer2[Players],0)+1)))</f>
        <v/>
      </c>
      <c r="Q3775" t="str">
        <f t="shared" si="282"/>
        <v/>
      </c>
      <c r="R3775" t="str">
        <f>IF(TabResults[[#This Row],[Games-Periods-Players]]="","",1)</f>
        <v/>
      </c>
    </row>
    <row r="3776" spans="11:18" hidden="1" x14ac:dyDescent="0.25">
      <c r="K3776" t="str">
        <f>IF(ROW()-ROW($K$4)+1&gt;COUNTA($J$4:$J$5000)*COUNTA(TabPP[Players playing]),"",INDEX($J$4:$J$5000,INT((ROW()-ROW($K$4))/COUNTA(TabPP[Players playing])+1))&amp;"-"&amp;INDEX(TabPP[Players playing],MOD(ROW()-ROW($K$4),COUNTA(TabPP[Players playing]))+1))</f>
        <v>-P9-</v>
      </c>
      <c r="L3776" t="str">
        <f t="shared" si="283"/>
        <v/>
      </c>
      <c r="M3776" t="str">
        <f t="shared" si="284"/>
        <v/>
      </c>
      <c r="N3776" t="str">
        <f t="shared" si="285"/>
        <v/>
      </c>
      <c r="O3776" t="str">
        <f t="array" ref="O3776">IFERROR(INDEX($L$4:$L$5000,_xlfn.AGGREGATE(15,6,IF($L$4:$L$5000&lt;&gt;"",ROW($L$4:$L$5000)-ROW($L$4)+1,NA()),ROWS($O$4:O3776))),"")</f>
        <v/>
      </c>
      <c r="P3776" t="str">
        <f>IF(O3776="","",IF(INDEX(TabPlayer2[Players],MATCH(P3775,TabPlayer2[Players],0)+1)="",$B$4,INDEX(TabPlayer2[Players],MATCH(P3775,TabPlayer2[Players],0)+1)))</f>
        <v/>
      </c>
      <c r="Q3776" t="str">
        <f t="shared" si="282"/>
        <v/>
      </c>
      <c r="R3776" t="str">
        <f>IF(TabResults[[#This Row],[Games-Periods-Players]]="","",1)</f>
        <v/>
      </c>
    </row>
    <row r="3777" spans="11:18" hidden="1" x14ac:dyDescent="0.25">
      <c r="K3777" t="str">
        <f>IF(ROW()-ROW($K$4)+1&gt;COUNTA($J$4:$J$5000)*COUNTA(TabPP[Players playing]),"",INDEX($J$4:$J$5000,INT((ROW()-ROW($K$4))/COUNTA(TabPP[Players playing])+1))&amp;"-"&amp;INDEX(TabPP[Players playing],MOD(ROW()-ROW($K$4),COUNTA(TabPP[Players playing]))+1))</f>
        <v>-P9-</v>
      </c>
      <c r="L3777" t="str">
        <f t="shared" si="283"/>
        <v/>
      </c>
      <c r="M3777" t="str">
        <f t="shared" si="284"/>
        <v/>
      </c>
      <c r="N3777" t="str">
        <f t="shared" si="285"/>
        <v/>
      </c>
      <c r="O3777" t="str">
        <f t="array" ref="O3777">IFERROR(INDEX($L$4:$L$5000,_xlfn.AGGREGATE(15,6,IF($L$4:$L$5000&lt;&gt;"",ROW($L$4:$L$5000)-ROW($L$4)+1,NA()),ROWS($O$4:O3777))),"")</f>
        <v/>
      </c>
      <c r="P3777" t="str">
        <f>IF(O3777="","",IF(INDEX(TabPlayer2[Players],MATCH(P3776,TabPlayer2[Players],0)+1)="",$B$4,INDEX(TabPlayer2[Players],MATCH(P3776,TabPlayer2[Players],0)+1)))</f>
        <v/>
      </c>
      <c r="Q3777" t="str">
        <f t="shared" si="282"/>
        <v/>
      </c>
      <c r="R3777" t="str">
        <f>IF(TabResults[[#This Row],[Games-Periods-Players]]="","",1)</f>
        <v/>
      </c>
    </row>
    <row r="3778" spans="11:18" hidden="1" x14ac:dyDescent="0.25">
      <c r="K3778" t="str">
        <f>IF(ROW()-ROW($K$4)+1&gt;COUNTA($J$4:$J$5000)*COUNTA(TabPP[Players playing]),"",INDEX($J$4:$J$5000,INT((ROW()-ROW($K$4))/COUNTA(TabPP[Players playing])+1))&amp;"-"&amp;INDEX(TabPP[Players playing],MOD(ROW()-ROW($K$4),COUNTA(TabPP[Players playing]))+1))</f>
        <v>-P9-</v>
      </c>
      <c r="L3778" t="str">
        <f t="shared" si="283"/>
        <v/>
      </c>
      <c r="M3778" t="str">
        <f t="shared" si="284"/>
        <v/>
      </c>
      <c r="N3778" t="str">
        <f t="shared" si="285"/>
        <v/>
      </c>
      <c r="O3778" t="str">
        <f t="array" ref="O3778">IFERROR(INDEX($L$4:$L$5000,_xlfn.AGGREGATE(15,6,IF($L$4:$L$5000&lt;&gt;"",ROW($L$4:$L$5000)-ROW($L$4)+1,NA()),ROWS($O$4:O3778))),"")</f>
        <v/>
      </c>
      <c r="P3778" t="str">
        <f>IF(O3778="","",IF(INDEX(TabPlayer2[Players],MATCH(P3777,TabPlayer2[Players],0)+1)="",$B$4,INDEX(TabPlayer2[Players],MATCH(P3777,TabPlayer2[Players],0)+1)))</f>
        <v/>
      </c>
      <c r="Q3778" t="str">
        <f t="shared" si="282"/>
        <v/>
      </c>
      <c r="R3778" t="str">
        <f>IF(TabResults[[#This Row],[Games-Periods-Players]]="","",1)</f>
        <v/>
      </c>
    </row>
    <row r="3779" spans="11:18" hidden="1" x14ac:dyDescent="0.25">
      <c r="K3779" t="str">
        <f>IF(ROW()-ROW($K$4)+1&gt;COUNTA($J$4:$J$5000)*COUNTA(TabPP[Players playing]),"",INDEX($J$4:$J$5000,INT((ROW()-ROW($K$4))/COUNTA(TabPP[Players playing])+1))&amp;"-"&amp;INDEX(TabPP[Players playing],MOD(ROW()-ROW($K$4),COUNTA(TabPP[Players playing]))+1))</f>
        <v>-P9-</v>
      </c>
      <c r="L3779" t="str">
        <f t="shared" si="283"/>
        <v/>
      </c>
      <c r="M3779" t="str">
        <f t="shared" si="284"/>
        <v/>
      </c>
      <c r="N3779" t="str">
        <f t="shared" si="285"/>
        <v/>
      </c>
      <c r="O3779" t="str">
        <f t="array" ref="O3779">IFERROR(INDEX($L$4:$L$5000,_xlfn.AGGREGATE(15,6,IF($L$4:$L$5000&lt;&gt;"",ROW($L$4:$L$5000)-ROW($L$4)+1,NA()),ROWS($O$4:O3779))),"")</f>
        <v/>
      </c>
      <c r="P3779" t="str">
        <f>IF(O3779="","",IF(INDEX(TabPlayer2[Players],MATCH(P3778,TabPlayer2[Players],0)+1)="",$B$4,INDEX(TabPlayer2[Players],MATCH(P3778,TabPlayer2[Players],0)+1)))</f>
        <v/>
      </c>
      <c r="Q3779" t="str">
        <f t="shared" si="282"/>
        <v/>
      </c>
      <c r="R3779" t="str">
        <f>IF(TabResults[[#This Row],[Games-Periods-Players]]="","",1)</f>
        <v/>
      </c>
    </row>
    <row r="3780" spans="11:18" hidden="1" x14ac:dyDescent="0.25">
      <c r="K3780" t="str">
        <f>IF(ROW()-ROW($K$4)+1&gt;COUNTA($J$4:$J$5000)*COUNTA(TabPP[Players playing]),"",INDEX($J$4:$J$5000,INT((ROW()-ROW($K$4))/COUNTA(TabPP[Players playing])+1))&amp;"-"&amp;INDEX(TabPP[Players playing],MOD(ROW()-ROW($K$4),COUNTA(TabPP[Players playing]))+1))</f>
        <v>-P9-</v>
      </c>
      <c r="L3780" t="str">
        <f t="shared" si="283"/>
        <v/>
      </c>
      <c r="M3780" t="str">
        <f t="shared" si="284"/>
        <v/>
      </c>
      <c r="N3780" t="str">
        <f t="shared" si="285"/>
        <v/>
      </c>
      <c r="O3780" t="str">
        <f t="array" ref="O3780">IFERROR(INDEX($L$4:$L$5000,_xlfn.AGGREGATE(15,6,IF($L$4:$L$5000&lt;&gt;"",ROW($L$4:$L$5000)-ROW($L$4)+1,NA()),ROWS($O$4:O3780))),"")</f>
        <v/>
      </c>
      <c r="P3780" t="str">
        <f>IF(O3780="","",IF(INDEX(TabPlayer2[Players],MATCH(P3779,TabPlayer2[Players],0)+1)="",$B$4,INDEX(TabPlayer2[Players],MATCH(P3779,TabPlayer2[Players],0)+1)))</f>
        <v/>
      </c>
      <c r="Q3780" t="str">
        <f t="shared" ref="Q3780:Q3843" si="286">IF(O3780="","",M3780&amp;"-"&amp;N3780&amp;"-"&amp;P3780)</f>
        <v/>
      </c>
      <c r="R3780" t="str">
        <f>IF(TabResults[[#This Row],[Games-Periods-Players]]="","",1)</f>
        <v/>
      </c>
    </row>
    <row r="3781" spans="11:18" hidden="1" x14ac:dyDescent="0.25">
      <c r="K3781" t="str">
        <f>IF(ROW()-ROW($K$4)+1&gt;COUNTA($J$4:$J$5000)*COUNTA(TabPP[Players playing]),"",INDEX($J$4:$J$5000,INT((ROW()-ROW($K$4))/COUNTA(TabPP[Players playing])+1))&amp;"-"&amp;INDEX(TabPP[Players playing],MOD(ROW()-ROW($K$4),COUNTA(TabPP[Players playing]))+1))</f>
        <v>-P9-</v>
      </c>
      <c r="L3781" t="str">
        <f t="shared" ref="L3781:L3844" si="287">IF(LEN(K3781)&gt;=9,K3781,"")</f>
        <v/>
      </c>
      <c r="M3781" t="str">
        <f t="shared" ref="M3781:M3844" si="288">TRIM(LEFT(SUBSTITUTE(O3781,"-",REPT(" ",LEN(O3781))),LEN(O3781)))</f>
        <v/>
      </c>
      <c r="N3781" t="str">
        <f t="shared" ref="N3781:N3844" si="289">TRIM(MID(SUBSTITUTE(O3781,"-",REPT(" ",LEN(O3781))),(2-1)*LEN(O3781)+1,LEN(O3781)))</f>
        <v/>
      </c>
      <c r="O3781" t="str">
        <f t="array" ref="O3781">IFERROR(INDEX($L$4:$L$5000,_xlfn.AGGREGATE(15,6,IF($L$4:$L$5000&lt;&gt;"",ROW($L$4:$L$5000)-ROW($L$4)+1,NA()),ROWS($O$4:O3781))),"")</f>
        <v/>
      </c>
      <c r="P3781" t="str">
        <f>IF(O3781="","",IF(INDEX(TabPlayer2[Players],MATCH(P3780,TabPlayer2[Players],0)+1)="",$B$4,INDEX(TabPlayer2[Players],MATCH(P3780,TabPlayer2[Players],0)+1)))</f>
        <v/>
      </c>
      <c r="Q3781" t="str">
        <f t="shared" si="286"/>
        <v/>
      </c>
      <c r="R3781" t="str">
        <f>IF(TabResults[[#This Row],[Games-Periods-Players]]="","",1)</f>
        <v/>
      </c>
    </row>
    <row r="3782" spans="11:18" hidden="1" x14ac:dyDescent="0.25">
      <c r="K3782" t="str">
        <f>IF(ROW()-ROW($K$4)+1&gt;COUNTA($J$4:$J$5000)*COUNTA(TabPP[Players playing]),"",INDEX($J$4:$J$5000,INT((ROW()-ROW($K$4))/COUNTA(TabPP[Players playing])+1))&amp;"-"&amp;INDEX(TabPP[Players playing],MOD(ROW()-ROW($K$4),COUNTA(TabPP[Players playing]))+1))</f>
        <v>-P9-</v>
      </c>
      <c r="L3782" t="str">
        <f t="shared" si="287"/>
        <v/>
      </c>
      <c r="M3782" t="str">
        <f t="shared" si="288"/>
        <v/>
      </c>
      <c r="N3782" t="str">
        <f t="shared" si="289"/>
        <v/>
      </c>
      <c r="O3782" t="str">
        <f t="array" ref="O3782">IFERROR(INDEX($L$4:$L$5000,_xlfn.AGGREGATE(15,6,IF($L$4:$L$5000&lt;&gt;"",ROW($L$4:$L$5000)-ROW($L$4)+1,NA()),ROWS($O$4:O3782))),"")</f>
        <v/>
      </c>
      <c r="P3782" t="str">
        <f>IF(O3782="","",IF(INDEX(TabPlayer2[Players],MATCH(P3781,TabPlayer2[Players],0)+1)="",$B$4,INDEX(TabPlayer2[Players],MATCH(P3781,TabPlayer2[Players],0)+1)))</f>
        <v/>
      </c>
      <c r="Q3782" t="str">
        <f t="shared" si="286"/>
        <v/>
      </c>
      <c r="R3782" t="str">
        <f>IF(TabResults[[#This Row],[Games-Periods-Players]]="","",1)</f>
        <v/>
      </c>
    </row>
    <row r="3783" spans="11:18" hidden="1" x14ac:dyDescent="0.25">
      <c r="K3783" t="str">
        <f>IF(ROW()-ROW($K$4)+1&gt;COUNTA($J$4:$J$5000)*COUNTA(TabPP[Players playing]),"",INDEX($J$4:$J$5000,INT((ROW()-ROW($K$4))/COUNTA(TabPP[Players playing])+1))&amp;"-"&amp;INDEX(TabPP[Players playing],MOD(ROW()-ROW($K$4),COUNTA(TabPP[Players playing]))+1))</f>
        <v>-P9-</v>
      </c>
      <c r="L3783" t="str">
        <f t="shared" si="287"/>
        <v/>
      </c>
      <c r="M3783" t="str">
        <f t="shared" si="288"/>
        <v/>
      </c>
      <c r="N3783" t="str">
        <f t="shared" si="289"/>
        <v/>
      </c>
      <c r="O3783" t="str">
        <f t="array" ref="O3783">IFERROR(INDEX($L$4:$L$5000,_xlfn.AGGREGATE(15,6,IF($L$4:$L$5000&lt;&gt;"",ROW($L$4:$L$5000)-ROW($L$4)+1,NA()),ROWS($O$4:O3783))),"")</f>
        <v/>
      </c>
      <c r="P3783" t="str">
        <f>IF(O3783="","",IF(INDEX(TabPlayer2[Players],MATCH(P3782,TabPlayer2[Players],0)+1)="",$B$4,INDEX(TabPlayer2[Players],MATCH(P3782,TabPlayer2[Players],0)+1)))</f>
        <v/>
      </c>
      <c r="Q3783" t="str">
        <f t="shared" si="286"/>
        <v/>
      </c>
      <c r="R3783" t="str">
        <f>IF(TabResults[[#This Row],[Games-Periods-Players]]="","",1)</f>
        <v/>
      </c>
    </row>
    <row r="3784" spans="11:18" hidden="1" x14ac:dyDescent="0.25">
      <c r="K3784" t="str">
        <f>IF(ROW()-ROW($K$4)+1&gt;COUNTA($J$4:$J$5000)*COUNTA(TabPP[Players playing]),"",INDEX($J$4:$J$5000,INT((ROW()-ROW($K$4))/COUNTA(TabPP[Players playing])+1))&amp;"-"&amp;INDEX(TabPP[Players playing],MOD(ROW()-ROW($K$4),COUNTA(TabPP[Players playing]))+1))</f>
        <v>--PP1</v>
      </c>
      <c r="L3784" t="str">
        <f t="shared" si="287"/>
        <v/>
      </c>
      <c r="M3784" t="str">
        <f t="shared" si="288"/>
        <v/>
      </c>
      <c r="N3784" t="str">
        <f t="shared" si="289"/>
        <v/>
      </c>
      <c r="O3784" t="str">
        <f t="array" ref="O3784">IFERROR(INDEX($L$4:$L$5000,_xlfn.AGGREGATE(15,6,IF($L$4:$L$5000&lt;&gt;"",ROW($L$4:$L$5000)-ROW($L$4)+1,NA()),ROWS($O$4:O3784))),"")</f>
        <v/>
      </c>
      <c r="P3784" t="str">
        <f>IF(O3784="","",IF(INDEX(TabPlayer2[Players],MATCH(P3783,TabPlayer2[Players],0)+1)="",$B$4,INDEX(TabPlayer2[Players],MATCH(P3783,TabPlayer2[Players],0)+1)))</f>
        <v/>
      </c>
      <c r="Q3784" t="str">
        <f t="shared" si="286"/>
        <v/>
      </c>
      <c r="R3784" t="str">
        <f>IF(TabResults[[#This Row],[Games-Periods-Players]]="","",1)</f>
        <v/>
      </c>
    </row>
    <row r="3785" spans="11:18" hidden="1" x14ac:dyDescent="0.25">
      <c r="K3785" t="str">
        <f>IF(ROW()-ROW($K$4)+1&gt;COUNTA($J$4:$J$5000)*COUNTA(TabPP[Players playing]),"",INDEX($J$4:$J$5000,INT((ROW()-ROW($K$4))/COUNTA(TabPP[Players playing])+1))&amp;"-"&amp;INDEX(TabPP[Players playing],MOD(ROW()-ROW($K$4),COUNTA(TabPP[Players playing]))+1))</f>
        <v>--PP2</v>
      </c>
      <c r="L3785" t="str">
        <f t="shared" si="287"/>
        <v/>
      </c>
      <c r="M3785" t="str">
        <f t="shared" si="288"/>
        <v/>
      </c>
      <c r="N3785" t="str">
        <f t="shared" si="289"/>
        <v/>
      </c>
      <c r="O3785" t="str">
        <f t="array" ref="O3785">IFERROR(INDEX($L$4:$L$5000,_xlfn.AGGREGATE(15,6,IF($L$4:$L$5000&lt;&gt;"",ROW($L$4:$L$5000)-ROW($L$4)+1,NA()),ROWS($O$4:O3785))),"")</f>
        <v/>
      </c>
      <c r="P3785" t="str">
        <f>IF(O3785="","",IF(INDEX(TabPlayer2[Players],MATCH(P3784,TabPlayer2[Players],0)+1)="",$B$4,INDEX(TabPlayer2[Players],MATCH(P3784,TabPlayer2[Players],0)+1)))</f>
        <v/>
      </c>
      <c r="Q3785" t="str">
        <f t="shared" si="286"/>
        <v/>
      </c>
      <c r="R3785" t="str">
        <f>IF(TabResults[[#This Row],[Games-Periods-Players]]="","",1)</f>
        <v/>
      </c>
    </row>
    <row r="3786" spans="11:18" hidden="1" x14ac:dyDescent="0.25">
      <c r="K3786" t="str">
        <f>IF(ROW()-ROW($K$4)+1&gt;COUNTA($J$4:$J$5000)*COUNTA(TabPP[Players playing]),"",INDEX($J$4:$J$5000,INT((ROW()-ROW($K$4))/COUNTA(TabPP[Players playing])+1))&amp;"-"&amp;INDEX(TabPP[Players playing],MOD(ROW()-ROW($K$4),COUNTA(TabPP[Players playing]))+1))</f>
        <v>--PP3</v>
      </c>
      <c r="L3786" t="str">
        <f t="shared" si="287"/>
        <v/>
      </c>
      <c r="M3786" t="str">
        <f t="shared" si="288"/>
        <v/>
      </c>
      <c r="N3786" t="str">
        <f t="shared" si="289"/>
        <v/>
      </c>
      <c r="O3786" t="str">
        <f t="array" ref="O3786">IFERROR(INDEX($L$4:$L$5000,_xlfn.AGGREGATE(15,6,IF($L$4:$L$5000&lt;&gt;"",ROW($L$4:$L$5000)-ROW($L$4)+1,NA()),ROWS($O$4:O3786))),"")</f>
        <v/>
      </c>
      <c r="P3786" t="str">
        <f>IF(O3786="","",IF(INDEX(TabPlayer2[Players],MATCH(P3785,TabPlayer2[Players],0)+1)="",$B$4,INDEX(TabPlayer2[Players],MATCH(P3785,TabPlayer2[Players],0)+1)))</f>
        <v/>
      </c>
      <c r="Q3786" t="str">
        <f t="shared" si="286"/>
        <v/>
      </c>
      <c r="R3786" t="str">
        <f>IF(TabResults[[#This Row],[Games-Periods-Players]]="","",1)</f>
        <v/>
      </c>
    </row>
    <row r="3787" spans="11:18" hidden="1" x14ac:dyDescent="0.25">
      <c r="K3787" t="str">
        <f>IF(ROW()-ROW($K$4)+1&gt;COUNTA($J$4:$J$5000)*COUNTA(TabPP[Players playing]),"",INDEX($J$4:$J$5000,INT((ROW()-ROW($K$4))/COUNTA(TabPP[Players playing])+1))&amp;"-"&amp;INDEX(TabPP[Players playing],MOD(ROW()-ROW($K$4),COUNTA(TabPP[Players playing]))+1))</f>
        <v>--PP4</v>
      </c>
      <c r="L3787" t="str">
        <f t="shared" si="287"/>
        <v/>
      </c>
      <c r="M3787" t="str">
        <f t="shared" si="288"/>
        <v/>
      </c>
      <c r="N3787" t="str">
        <f t="shared" si="289"/>
        <v/>
      </c>
      <c r="O3787" t="str">
        <f t="array" ref="O3787">IFERROR(INDEX($L$4:$L$5000,_xlfn.AGGREGATE(15,6,IF($L$4:$L$5000&lt;&gt;"",ROW($L$4:$L$5000)-ROW($L$4)+1,NA()),ROWS($O$4:O3787))),"")</f>
        <v/>
      </c>
      <c r="P3787" t="str">
        <f>IF(O3787="","",IF(INDEX(TabPlayer2[Players],MATCH(P3786,TabPlayer2[Players],0)+1)="",$B$4,INDEX(TabPlayer2[Players],MATCH(P3786,TabPlayer2[Players],0)+1)))</f>
        <v/>
      </c>
      <c r="Q3787" t="str">
        <f t="shared" si="286"/>
        <v/>
      </c>
      <c r="R3787" t="str">
        <f>IF(TabResults[[#This Row],[Games-Periods-Players]]="","",1)</f>
        <v/>
      </c>
    </row>
    <row r="3788" spans="11:18" hidden="1" x14ac:dyDescent="0.25">
      <c r="K3788" t="str">
        <f>IF(ROW()-ROW($K$4)+1&gt;COUNTA($J$4:$J$5000)*COUNTA(TabPP[Players playing]),"",INDEX($J$4:$J$5000,INT((ROW()-ROW($K$4))/COUNTA(TabPP[Players playing])+1))&amp;"-"&amp;INDEX(TabPP[Players playing],MOD(ROW()-ROW($K$4),COUNTA(TabPP[Players playing]))+1))</f>
        <v>--PP5</v>
      </c>
      <c r="L3788" t="str">
        <f t="shared" si="287"/>
        <v/>
      </c>
      <c r="M3788" t="str">
        <f t="shared" si="288"/>
        <v/>
      </c>
      <c r="N3788" t="str">
        <f t="shared" si="289"/>
        <v/>
      </c>
      <c r="O3788" t="str">
        <f t="array" ref="O3788">IFERROR(INDEX($L$4:$L$5000,_xlfn.AGGREGATE(15,6,IF($L$4:$L$5000&lt;&gt;"",ROW($L$4:$L$5000)-ROW($L$4)+1,NA()),ROWS($O$4:O3788))),"")</f>
        <v/>
      </c>
      <c r="P3788" t="str">
        <f>IF(O3788="","",IF(INDEX(TabPlayer2[Players],MATCH(P3787,TabPlayer2[Players],0)+1)="",$B$4,INDEX(TabPlayer2[Players],MATCH(P3787,TabPlayer2[Players],0)+1)))</f>
        <v/>
      </c>
      <c r="Q3788" t="str">
        <f t="shared" si="286"/>
        <v/>
      </c>
      <c r="R3788" t="str">
        <f>IF(TabResults[[#This Row],[Games-Periods-Players]]="","",1)</f>
        <v/>
      </c>
    </row>
    <row r="3789" spans="11:18" hidden="1" x14ac:dyDescent="0.25">
      <c r="K3789" t="str">
        <f>IF(ROW()-ROW($K$4)+1&gt;COUNTA($J$4:$J$5000)*COUNTA(TabPP[Players playing]),"",INDEX($J$4:$J$5000,INT((ROW()-ROW($K$4))/COUNTA(TabPP[Players playing])+1))&amp;"-"&amp;INDEX(TabPP[Players playing],MOD(ROW()-ROW($K$4),COUNTA(TabPP[Players playing]))+1))</f>
        <v>--</v>
      </c>
      <c r="L3789" t="str">
        <f t="shared" si="287"/>
        <v/>
      </c>
      <c r="M3789" t="str">
        <f t="shared" si="288"/>
        <v/>
      </c>
      <c r="N3789" t="str">
        <f t="shared" si="289"/>
        <v/>
      </c>
      <c r="O3789" t="str">
        <f t="array" ref="O3789">IFERROR(INDEX($L$4:$L$5000,_xlfn.AGGREGATE(15,6,IF($L$4:$L$5000&lt;&gt;"",ROW($L$4:$L$5000)-ROW($L$4)+1,NA()),ROWS($O$4:O3789))),"")</f>
        <v/>
      </c>
      <c r="P3789" t="str">
        <f>IF(O3789="","",IF(INDEX(TabPlayer2[Players],MATCH(P3788,TabPlayer2[Players],0)+1)="",$B$4,INDEX(TabPlayer2[Players],MATCH(P3788,TabPlayer2[Players],0)+1)))</f>
        <v/>
      </c>
      <c r="Q3789" t="str">
        <f t="shared" si="286"/>
        <v/>
      </c>
      <c r="R3789" t="str">
        <f>IF(TabResults[[#This Row],[Games-Periods-Players]]="","",1)</f>
        <v/>
      </c>
    </row>
    <row r="3790" spans="11:18" hidden="1" x14ac:dyDescent="0.25">
      <c r="K3790" t="str">
        <f>IF(ROW()-ROW($K$4)+1&gt;COUNTA($J$4:$J$5000)*COUNTA(TabPP[Players playing]),"",INDEX($J$4:$J$5000,INT((ROW()-ROW($K$4))/COUNTA(TabPP[Players playing])+1))&amp;"-"&amp;INDEX(TabPP[Players playing],MOD(ROW()-ROW($K$4),COUNTA(TabPP[Players playing]))+1))</f>
        <v>--</v>
      </c>
      <c r="L3790" t="str">
        <f t="shared" si="287"/>
        <v/>
      </c>
      <c r="M3790" t="str">
        <f t="shared" si="288"/>
        <v/>
      </c>
      <c r="N3790" t="str">
        <f t="shared" si="289"/>
        <v/>
      </c>
      <c r="O3790" t="str">
        <f t="array" ref="O3790">IFERROR(INDEX($L$4:$L$5000,_xlfn.AGGREGATE(15,6,IF($L$4:$L$5000&lt;&gt;"",ROW($L$4:$L$5000)-ROW($L$4)+1,NA()),ROWS($O$4:O3790))),"")</f>
        <v/>
      </c>
      <c r="P3790" t="str">
        <f>IF(O3790="","",IF(INDEX(TabPlayer2[Players],MATCH(P3789,TabPlayer2[Players],0)+1)="",$B$4,INDEX(TabPlayer2[Players],MATCH(P3789,TabPlayer2[Players],0)+1)))</f>
        <v/>
      </c>
      <c r="Q3790" t="str">
        <f t="shared" si="286"/>
        <v/>
      </c>
      <c r="R3790" t="str">
        <f>IF(TabResults[[#This Row],[Games-Periods-Players]]="","",1)</f>
        <v/>
      </c>
    </row>
    <row r="3791" spans="11:18" hidden="1" x14ac:dyDescent="0.25">
      <c r="K3791" t="str">
        <f>IF(ROW()-ROW($K$4)+1&gt;COUNTA($J$4:$J$5000)*COUNTA(TabPP[Players playing]),"",INDEX($J$4:$J$5000,INT((ROW()-ROW($K$4))/COUNTA(TabPP[Players playing])+1))&amp;"-"&amp;INDEX(TabPP[Players playing],MOD(ROW()-ROW($K$4),COUNTA(TabPP[Players playing]))+1))</f>
        <v>--</v>
      </c>
      <c r="L3791" t="str">
        <f t="shared" si="287"/>
        <v/>
      </c>
      <c r="M3791" t="str">
        <f t="shared" si="288"/>
        <v/>
      </c>
      <c r="N3791" t="str">
        <f t="shared" si="289"/>
        <v/>
      </c>
      <c r="O3791" t="str">
        <f t="array" ref="O3791">IFERROR(INDEX($L$4:$L$5000,_xlfn.AGGREGATE(15,6,IF($L$4:$L$5000&lt;&gt;"",ROW($L$4:$L$5000)-ROW($L$4)+1,NA()),ROWS($O$4:O3791))),"")</f>
        <v/>
      </c>
      <c r="P3791" t="str">
        <f>IF(O3791="","",IF(INDEX(TabPlayer2[Players],MATCH(P3790,TabPlayer2[Players],0)+1)="",$B$4,INDEX(TabPlayer2[Players],MATCH(P3790,TabPlayer2[Players],0)+1)))</f>
        <v/>
      </c>
      <c r="Q3791" t="str">
        <f t="shared" si="286"/>
        <v/>
      </c>
      <c r="R3791" t="str">
        <f>IF(TabResults[[#This Row],[Games-Periods-Players]]="","",1)</f>
        <v/>
      </c>
    </row>
    <row r="3792" spans="11:18" hidden="1" x14ac:dyDescent="0.25">
      <c r="K3792" t="str">
        <f>IF(ROW()-ROW($K$4)+1&gt;COUNTA($J$4:$J$5000)*COUNTA(TabPP[Players playing]),"",INDEX($J$4:$J$5000,INT((ROW()-ROW($K$4))/COUNTA(TabPP[Players playing])+1))&amp;"-"&amp;INDEX(TabPP[Players playing],MOD(ROW()-ROW($K$4),COUNTA(TabPP[Players playing]))+1))</f>
        <v>--</v>
      </c>
      <c r="L3792" t="str">
        <f t="shared" si="287"/>
        <v/>
      </c>
      <c r="M3792" t="str">
        <f t="shared" si="288"/>
        <v/>
      </c>
      <c r="N3792" t="str">
        <f t="shared" si="289"/>
        <v/>
      </c>
      <c r="O3792" t="str">
        <f t="array" ref="O3792">IFERROR(INDEX($L$4:$L$5000,_xlfn.AGGREGATE(15,6,IF($L$4:$L$5000&lt;&gt;"",ROW($L$4:$L$5000)-ROW($L$4)+1,NA()),ROWS($O$4:O3792))),"")</f>
        <v/>
      </c>
      <c r="P3792" t="str">
        <f>IF(O3792="","",IF(INDEX(TabPlayer2[Players],MATCH(P3791,TabPlayer2[Players],0)+1)="",$B$4,INDEX(TabPlayer2[Players],MATCH(P3791,TabPlayer2[Players],0)+1)))</f>
        <v/>
      </c>
      <c r="Q3792" t="str">
        <f t="shared" si="286"/>
        <v/>
      </c>
      <c r="R3792" t="str">
        <f>IF(TabResults[[#This Row],[Games-Periods-Players]]="","",1)</f>
        <v/>
      </c>
    </row>
    <row r="3793" spans="11:18" hidden="1" x14ac:dyDescent="0.25">
      <c r="K3793" t="str">
        <f>IF(ROW()-ROW($K$4)+1&gt;COUNTA($J$4:$J$5000)*COUNTA(TabPP[Players playing]),"",INDEX($J$4:$J$5000,INT((ROW()-ROW($K$4))/COUNTA(TabPP[Players playing])+1))&amp;"-"&amp;INDEX(TabPP[Players playing],MOD(ROW()-ROW($K$4),COUNTA(TabPP[Players playing]))+1))</f>
        <v>--</v>
      </c>
      <c r="L3793" t="str">
        <f t="shared" si="287"/>
        <v/>
      </c>
      <c r="M3793" t="str">
        <f t="shared" si="288"/>
        <v/>
      </c>
      <c r="N3793" t="str">
        <f t="shared" si="289"/>
        <v/>
      </c>
      <c r="O3793" t="str">
        <f t="array" ref="O3793">IFERROR(INDEX($L$4:$L$5000,_xlfn.AGGREGATE(15,6,IF($L$4:$L$5000&lt;&gt;"",ROW($L$4:$L$5000)-ROW($L$4)+1,NA()),ROWS($O$4:O3793))),"")</f>
        <v/>
      </c>
      <c r="P3793" t="str">
        <f>IF(O3793="","",IF(INDEX(TabPlayer2[Players],MATCH(P3792,TabPlayer2[Players],0)+1)="",$B$4,INDEX(TabPlayer2[Players],MATCH(P3792,TabPlayer2[Players],0)+1)))</f>
        <v/>
      </c>
      <c r="Q3793" t="str">
        <f t="shared" si="286"/>
        <v/>
      </c>
      <c r="R3793" t="str">
        <f>IF(TabResults[[#This Row],[Games-Periods-Players]]="","",1)</f>
        <v/>
      </c>
    </row>
    <row r="3794" spans="11:18" hidden="1" x14ac:dyDescent="0.25">
      <c r="K3794" t="str">
        <f>IF(ROW()-ROW($K$4)+1&gt;COUNTA($J$4:$J$5000)*COUNTA(TabPP[Players playing]),"",INDEX($J$4:$J$5000,INT((ROW()-ROW($K$4))/COUNTA(TabPP[Players playing])+1))&amp;"-"&amp;INDEX(TabPP[Players playing],MOD(ROW()-ROW($K$4),COUNTA(TabPP[Players playing]))+1))</f>
        <v>--</v>
      </c>
      <c r="L3794" t="str">
        <f t="shared" si="287"/>
        <v/>
      </c>
      <c r="M3794" t="str">
        <f t="shared" si="288"/>
        <v/>
      </c>
      <c r="N3794" t="str">
        <f t="shared" si="289"/>
        <v/>
      </c>
      <c r="O3794" t="str">
        <f t="array" ref="O3794">IFERROR(INDEX($L$4:$L$5000,_xlfn.AGGREGATE(15,6,IF($L$4:$L$5000&lt;&gt;"",ROW($L$4:$L$5000)-ROW($L$4)+1,NA()),ROWS($O$4:O3794))),"")</f>
        <v/>
      </c>
      <c r="P3794" t="str">
        <f>IF(O3794="","",IF(INDEX(TabPlayer2[Players],MATCH(P3793,TabPlayer2[Players],0)+1)="",$B$4,INDEX(TabPlayer2[Players],MATCH(P3793,TabPlayer2[Players],0)+1)))</f>
        <v/>
      </c>
      <c r="Q3794" t="str">
        <f t="shared" si="286"/>
        <v/>
      </c>
      <c r="R3794" t="str">
        <f>IF(TabResults[[#This Row],[Games-Periods-Players]]="","",1)</f>
        <v/>
      </c>
    </row>
    <row r="3795" spans="11:18" hidden="1" x14ac:dyDescent="0.25">
      <c r="K3795" t="str">
        <f>IF(ROW()-ROW($K$4)+1&gt;COUNTA($J$4:$J$5000)*COUNTA(TabPP[Players playing]),"",INDEX($J$4:$J$5000,INT((ROW()-ROW($K$4))/COUNTA(TabPP[Players playing])+1))&amp;"-"&amp;INDEX(TabPP[Players playing],MOD(ROW()-ROW($K$4),COUNTA(TabPP[Players playing]))+1))</f>
        <v>--</v>
      </c>
      <c r="L3795" t="str">
        <f t="shared" si="287"/>
        <v/>
      </c>
      <c r="M3795" t="str">
        <f t="shared" si="288"/>
        <v/>
      </c>
      <c r="N3795" t="str">
        <f t="shared" si="289"/>
        <v/>
      </c>
      <c r="O3795" t="str">
        <f t="array" ref="O3795">IFERROR(INDEX($L$4:$L$5000,_xlfn.AGGREGATE(15,6,IF($L$4:$L$5000&lt;&gt;"",ROW($L$4:$L$5000)-ROW($L$4)+1,NA()),ROWS($O$4:O3795))),"")</f>
        <v/>
      </c>
      <c r="P3795" t="str">
        <f>IF(O3795="","",IF(INDEX(TabPlayer2[Players],MATCH(P3794,TabPlayer2[Players],0)+1)="",$B$4,INDEX(TabPlayer2[Players],MATCH(P3794,TabPlayer2[Players],0)+1)))</f>
        <v/>
      </c>
      <c r="Q3795" t="str">
        <f t="shared" si="286"/>
        <v/>
      </c>
      <c r="R3795" t="str">
        <f>IF(TabResults[[#This Row],[Games-Periods-Players]]="","",1)</f>
        <v/>
      </c>
    </row>
    <row r="3796" spans="11:18" hidden="1" x14ac:dyDescent="0.25">
      <c r="K3796" t="str">
        <f>IF(ROW()-ROW($K$4)+1&gt;COUNTA($J$4:$J$5000)*COUNTA(TabPP[Players playing]),"",INDEX($J$4:$J$5000,INT((ROW()-ROW($K$4))/COUNTA(TabPP[Players playing])+1))&amp;"-"&amp;INDEX(TabPP[Players playing],MOD(ROW()-ROW($K$4),COUNTA(TabPP[Players playing]))+1))</f>
        <v>--</v>
      </c>
      <c r="L3796" t="str">
        <f t="shared" si="287"/>
        <v/>
      </c>
      <c r="M3796" t="str">
        <f t="shared" si="288"/>
        <v/>
      </c>
      <c r="N3796" t="str">
        <f t="shared" si="289"/>
        <v/>
      </c>
      <c r="O3796" t="str">
        <f t="array" ref="O3796">IFERROR(INDEX($L$4:$L$5000,_xlfn.AGGREGATE(15,6,IF($L$4:$L$5000&lt;&gt;"",ROW($L$4:$L$5000)-ROW($L$4)+1,NA()),ROWS($O$4:O3796))),"")</f>
        <v/>
      </c>
      <c r="P3796" t="str">
        <f>IF(O3796="","",IF(INDEX(TabPlayer2[Players],MATCH(P3795,TabPlayer2[Players],0)+1)="",$B$4,INDEX(TabPlayer2[Players],MATCH(P3795,TabPlayer2[Players],0)+1)))</f>
        <v/>
      </c>
      <c r="Q3796" t="str">
        <f t="shared" si="286"/>
        <v/>
      </c>
      <c r="R3796" t="str">
        <f>IF(TabResults[[#This Row],[Games-Periods-Players]]="","",1)</f>
        <v/>
      </c>
    </row>
    <row r="3797" spans="11:18" hidden="1" x14ac:dyDescent="0.25">
      <c r="K3797" t="str">
        <f>IF(ROW()-ROW($K$4)+1&gt;COUNTA($J$4:$J$5000)*COUNTA(TabPP[Players playing]),"",INDEX($J$4:$J$5000,INT((ROW()-ROW($K$4))/COUNTA(TabPP[Players playing])+1))&amp;"-"&amp;INDEX(TabPP[Players playing],MOD(ROW()-ROW($K$4),COUNTA(TabPP[Players playing]))+1))</f>
        <v>--</v>
      </c>
      <c r="L3797" t="str">
        <f t="shared" si="287"/>
        <v/>
      </c>
      <c r="M3797" t="str">
        <f t="shared" si="288"/>
        <v/>
      </c>
      <c r="N3797" t="str">
        <f t="shared" si="289"/>
        <v/>
      </c>
      <c r="O3797" t="str">
        <f t="array" ref="O3797">IFERROR(INDEX($L$4:$L$5000,_xlfn.AGGREGATE(15,6,IF($L$4:$L$5000&lt;&gt;"",ROW($L$4:$L$5000)-ROW($L$4)+1,NA()),ROWS($O$4:O3797))),"")</f>
        <v/>
      </c>
      <c r="P3797" t="str">
        <f>IF(O3797="","",IF(INDEX(TabPlayer2[Players],MATCH(P3796,TabPlayer2[Players],0)+1)="",$B$4,INDEX(TabPlayer2[Players],MATCH(P3796,TabPlayer2[Players],0)+1)))</f>
        <v/>
      </c>
      <c r="Q3797" t="str">
        <f t="shared" si="286"/>
        <v/>
      </c>
      <c r="R3797" t="str">
        <f>IF(TabResults[[#This Row],[Games-Periods-Players]]="","",1)</f>
        <v/>
      </c>
    </row>
    <row r="3798" spans="11:18" hidden="1" x14ac:dyDescent="0.25">
      <c r="K3798" t="str">
        <f>IF(ROW()-ROW($K$4)+1&gt;COUNTA($J$4:$J$5000)*COUNTA(TabPP[Players playing]),"",INDEX($J$4:$J$5000,INT((ROW()-ROW($K$4))/COUNTA(TabPP[Players playing])+1))&amp;"-"&amp;INDEX(TabPP[Players playing],MOD(ROW()-ROW($K$4),COUNTA(TabPP[Players playing]))+1))</f>
        <v>--</v>
      </c>
      <c r="L3798" t="str">
        <f t="shared" si="287"/>
        <v/>
      </c>
      <c r="M3798" t="str">
        <f t="shared" si="288"/>
        <v/>
      </c>
      <c r="N3798" t="str">
        <f t="shared" si="289"/>
        <v/>
      </c>
      <c r="O3798" t="str">
        <f t="array" ref="O3798">IFERROR(INDEX($L$4:$L$5000,_xlfn.AGGREGATE(15,6,IF($L$4:$L$5000&lt;&gt;"",ROW($L$4:$L$5000)-ROW($L$4)+1,NA()),ROWS($O$4:O3798))),"")</f>
        <v/>
      </c>
      <c r="P3798" t="str">
        <f>IF(O3798="","",IF(INDEX(TabPlayer2[Players],MATCH(P3797,TabPlayer2[Players],0)+1)="",$B$4,INDEX(TabPlayer2[Players],MATCH(P3797,TabPlayer2[Players],0)+1)))</f>
        <v/>
      </c>
      <c r="Q3798" t="str">
        <f t="shared" si="286"/>
        <v/>
      </c>
      <c r="R3798" t="str">
        <f>IF(TabResults[[#This Row],[Games-Periods-Players]]="","",1)</f>
        <v/>
      </c>
    </row>
    <row r="3799" spans="11:18" hidden="1" x14ac:dyDescent="0.25">
      <c r="K3799" t="str">
        <f>IF(ROW()-ROW($K$4)+1&gt;COUNTA($J$4:$J$5000)*COUNTA(TabPP[Players playing]),"",INDEX($J$4:$J$5000,INT((ROW()-ROW($K$4))/COUNTA(TabPP[Players playing])+1))&amp;"-"&amp;INDEX(TabPP[Players playing],MOD(ROW()-ROW($K$4),COUNTA(TabPP[Players playing]))+1))</f>
        <v>--</v>
      </c>
      <c r="L3799" t="str">
        <f t="shared" si="287"/>
        <v/>
      </c>
      <c r="M3799" t="str">
        <f t="shared" si="288"/>
        <v/>
      </c>
      <c r="N3799" t="str">
        <f t="shared" si="289"/>
        <v/>
      </c>
      <c r="O3799" t="str">
        <f t="array" ref="O3799">IFERROR(INDEX($L$4:$L$5000,_xlfn.AGGREGATE(15,6,IF($L$4:$L$5000&lt;&gt;"",ROW($L$4:$L$5000)-ROW($L$4)+1,NA()),ROWS($O$4:O3799))),"")</f>
        <v/>
      </c>
      <c r="P3799" t="str">
        <f>IF(O3799="","",IF(INDEX(TabPlayer2[Players],MATCH(P3798,TabPlayer2[Players],0)+1)="",$B$4,INDEX(TabPlayer2[Players],MATCH(P3798,TabPlayer2[Players],0)+1)))</f>
        <v/>
      </c>
      <c r="Q3799" t="str">
        <f t="shared" si="286"/>
        <v/>
      </c>
      <c r="R3799" t="str">
        <f>IF(TabResults[[#This Row],[Games-Periods-Players]]="","",1)</f>
        <v/>
      </c>
    </row>
    <row r="3800" spans="11:18" hidden="1" x14ac:dyDescent="0.25">
      <c r="K3800" t="str">
        <f>IF(ROW()-ROW($K$4)+1&gt;COUNTA($J$4:$J$5000)*COUNTA(TabPP[Players playing]),"",INDEX($J$4:$J$5000,INT((ROW()-ROW($K$4))/COUNTA(TabPP[Players playing])+1))&amp;"-"&amp;INDEX(TabPP[Players playing],MOD(ROW()-ROW($K$4),COUNTA(TabPP[Players playing]))+1))</f>
        <v>--</v>
      </c>
      <c r="L3800" t="str">
        <f t="shared" si="287"/>
        <v/>
      </c>
      <c r="M3800" t="str">
        <f t="shared" si="288"/>
        <v/>
      </c>
      <c r="N3800" t="str">
        <f t="shared" si="289"/>
        <v/>
      </c>
      <c r="O3800" t="str">
        <f t="array" ref="O3800">IFERROR(INDEX($L$4:$L$5000,_xlfn.AGGREGATE(15,6,IF($L$4:$L$5000&lt;&gt;"",ROW($L$4:$L$5000)-ROW($L$4)+1,NA()),ROWS($O$4:O3800))),"")</f>
        <v/>
      </c>
      <c r="P3800" t="str">
        <f>IF(O3800="","",IF(INDEX(TabPlayer2[Players],MATCH(P3799,TabPlayer2[Players],0)+1)="",$B$4,INDEX(TabPlayer2[Players],MATCH(P3799,TabPlayer2[Players],0)+1)))</f>
        <v/>
      </c>
      <c r="Q3800" t="str">
        <f t="shared" si="286"/>
        <v/>
      </c>
      <c r="R3800" t="str">
        <f>IF(TabResults[[#This Row],[Games-Periods-Players]]="","",1)</f>
        <v/>
      </c>
    </row>
    <row r="3801" spans="11:18" hidden="1" x14ac:dyDescent="0.25">
      <c r="K3801" t="str">
        <f>IF(ROW()-ROW($K$4)+1&gt;COUNTA($J$4:$J$5000)*COUNTA(TabPP[Players playing]),"",INDEX($J$4:$J$5000,INT((ROW()-ROW($K$4))/COUNTA(TabPP[Players playing])+1))&amp;"-"&amp;INDEX(TabPP[Players playing],MOD(ROW()-ROW($K$4),COUNTA(TabPP[Players playing]))+1))</f>
        <v>--</v>
      </c>
      <c r="L3801" t="str">
        <f t="shared" si="287"/>
        <v/>
      </c>
      <c r="M3801" t="str">
        <f t="shared" si="288"/>
        <v/>
      </c>
      <c r="N3801" t="str">
        <f t="shared" si="289"/>
        <v/>
      </c>
      <c r="O3801" t="str">
        <f t="array" ref="O3801">IFERROR(INDEX($L$4:$L$5000,_xlfn.AGGREGATE(15,6,IF($L$4:$L$5000&lt;&gt;"",ROW($L$4:$L$5000)-ROW($L$4)+1,NA()),ROWS($O$4:O3801))),"")</f>
        <v/>
      </c>
      <c r="P3801" t="str">
        <f>IF(O3801="","",IF(INDEX(TabPlayer2[Players],MATCH(P3800,TabPlayer2[Players],0)+1)="",$B$4,INDEX(TabPlayer2[Players],MATCH(P3800,TabPlayer2[Players],0)+1)))</f>
        <v/>
      </c>
      <c r="Q3801" t="str">
        <f t="shared" si="286"/>
        <v/>
      </c>
      <c r="R3801" t="str">
        <f>IF(TabResults[[#This Row],[Games-Periods-Players]]="","",1)</f>
        <v/>
      </c>
    </row>
    <row r="3802" spans="11:18" hidden="1" x14ac:dyDescent="0.25">
      <c r="K3802" t="str">
        <f>IF(ROW()-ROW($K$4)+1&gt;COUNTA($J$4:$J$5000)*COUNTA(TabPP[Players playing]),"",INDEX($J$4:$J$5000,INT((ROW()-ROW($K$4))/COUNTA(TabPP[Players playing])+1))&amp;"-"&amp;INDEX(TabPP[Players playing],MOD(ROW()-ROW($K$4),COUNTA(TabPP[Players playing]))+1))</f>
        <v>--</v>
      </c>
      <c r="L3802" t="str">
        <f t="shared" si="287"/>
        <v/>
      </c>
      <c r="M3802" t="str">
        <f t="shared" si="288"/>
        <v/>
      </c>
      <c r="N3802" t="str">
        <f t="shared" si="289"/>
        <v/>
      </c>
      <c r="O3802" t="str">
        <f t="array" ref="O3802">IFERROR(INDEX($L$4:$L$5000,_xlfn.AGGREGATE(15,6,IF($L$4:$L$5000&lt;&gt;"",ROW($L$4:$L$5000)-ROW($L$4)+1,NA()),ROWS($O$4:O3802))),"")</f>
        <v/>
      </c>
      <c r="P3802" t="str">
        <f>IF(O3802="","",IF(INDEX(TabPlayer2[Players],MATCH(P3801,TabPlayer2[Players],0)+1)="",$B$4,INDEX(TabPlayer2[Players],MATCH(P3801,TabPlayer2[Players],0)+1)))</f>
        <v/>
      </c>
      <c r="Q3802" t="str">
        <f t="shared" si="286"/>
        <v/>
      </c>
      <c r="R3802" t="str">
        <f>IF(TabResults[[#This Row],[Games-Periods-Players]]="","",1)</f>
        <v/>
      </c>
    </row>
    <row r="3803" spans="11:18" hidden="1" x14ac:dyDescent="0.25">
      <c r="K3803" t="str">
        <f>IF(ROW()-ROW($K$4)+1&gt;COUNTA($J$4:$J$5000)*COUNTA(TabPP[Players playing]),"",INDEX($J$4:$J$5000,INT((ROW()-ROW($K$4))/COUNTA(TabPP[Players playing])+1))&amp;"-"&amp;INDEX(TabPP[Players playing],MOD(ROW()-ROW($K$4),COUNTA(TabPP[Players playing]))+1))</f>
        <v>--</v>
      </c>
      <c r="L3803" t="str">
        <f t="shared" si="287"/>
        <v/>
      </c>
      <c r="M3803" t="str">
        <f t="shared" si="288"/>
        <v/>
      </c>
      <c r="N3803" t="str">
        <f t="shared" si="289"/>
        <v/>
      </c>
      <c r="O3803" t="str">
        <f t="array" ref="O3803">IFERROR(INDEX($L$4:$L$5000,_xlfn.AGGREGATE(15,6,IF($L$4:$L$5000&lt;&gt;"",ROW($L$4:$L$5000)-ROW($L$4)+1,NA()),ROWS($O$4:O3803))),"")</f>
        <v/>
      </c>
      <c r="P3803" t="str">
        <f>IF(O3803="","",IF(INDEX(TabPlayer2[Players],MATCH(P3802,TabPlayer2[Players],0)+1)="",$B$4,INDEX(TabPlayer2[Players],MATCH(P3802,TabPlayer2[Players],0)+1)))</f>
        <v/>
      </c>
      <c r="Q3803" t="str">
        <f t="shared" si="286"/>
        <v/>
      </c>
      <c r="R3803" t="str">
        <f>IF(TabResults[[#This Row],[Games-Periods-Players]]="","",1)</f>
        <v/>
      </c>
    </row>
    <row r="3804" spans="11:18" hidden="1" x14ac:dyDescent="0.25">
      <c r="K3804" t="str">
        <f>IF(ROW()-ROW($K$4)+1&gt;COUNTA($J$4:$J$5000)*COUNTA(TabPP[Players playing]),"",INDEX($J$4:$J$5000,INT((ROW()-ROW($K$4))/COUNTA(TabPP[Players playing])+1))&amp;"-"&amp;INDEX(TabPP[Players playing],MOD(ROW()-ROW($K$4),COUNTA(TabPP[Players playing]))+1))</f>
        <v>--PP1</v>
      </c>
      <c r="L3804" t="str">
        <f t="shared" si="287"/>
        <v/>
      </c>
      <c r="M3804" t="str">
        <f t="shared" si="288"/>
        <v/>
      </c>
      <c r="N3804" t="str">
        <f t="shared" si="289"/>
        <v/>
      </c>
      <c r="O3804" t="str">
        <f t="array" ref="O3804">IFERROR(INDEX($L$4:$L$5000,_xlfn.AGGREGATE(15,6,IF($L$4:$L$5000&lt;&gt;"",ROW($L$4:$L$5000)-ROW($L$4)+1,NA()),ROWS($O$4:O3804))),"")</f>
        <v/>
      </c>
      <c r="P3804" t="str">
        <f>IF(O3804="","",IF(INDEX(TabPlayer2[Players],MATCH(P3803,TabPlayer2[Players],0)+1)="",$B$4,INDEX(TabPlayer2[Players],MATCH(P3803,TabPlayer2[Players],0)+1)))</f>
        <v/>
      </c>
      <c r="Q3804" t="str">
        <f t="shared" si="286"/>
        <v/>
      </c>
      <c r="R3804" t="str">
        <f>IF(TabResults[[#This Row],[Games-Periods-Players]]="","",1)</f>
        <v/>
      </c>
    </row>
    <row r="3805" spans="11:18" hidden="1" x14ac:dyDescent="0.25">
      <c r="K3805" t="str">
        <f>IF(ROW()-ROW($K$4)+1&gt;COUNTA($J$4:$J$5000)*COUNTA(TabPP[Players playing]),"",INDEX($J$4:$J$5000,INT((ROW()-ROW($K$4))/COUNTA(TabPP[Players playing])+1))&amp;"-"&amp;INDEX(TabPP[Players playing],MOD(ROW()-ROW($K$4),COUNTA(TabPP[Players playing]))+1))</f>
        <v>--PP2</v>
      </c>
      <c r="L3805" t="str">
        <f t="shared" si="287"/>
        <v/>
      </c>
      <c r="M3805" t="str">
        <f t="shared" si="288"/>
        <v/>
      </c>
      <c r="N3805" t="str">
        <f t="shared" si="289"/>
        <v/>
      </c>
      <c r="O3805" t="str">
        <f t="array" ref="O3805">IFERROR(INDEX($L$4:$L$5000,_xlfn.AGGREGATE(15,6,IF($L$4:$L$5000&lt;&gt;"",ROW($L$4:$L$5000)-ROW($L$4)+1,NA()),ROWS($O$4:O3805))),"")</f>
        <v/>
      </c>
      <c r="P3805" t="str">
        <f>IF(O3805="","",IF(INDEX(TabPlayer2[Players],MATCH(P3804,TabPlayer2[Players],0)+1)="",$B$4,INDEX(TabPlayer2[Players],MATCH(P3804,TabPlayer2[Players],0)+1)))</f>
        <v/>
      </c>
      <c r="Q3805" t="str">
        <f t="shared" si="286"/>
        <v/>
      </c>
      <c r="R3805" t="str">
        <f>IF(TabResults[[#This Row],[Games-Periods-Players]]="","",1)</f>
        <v/>
      </c>
    </row>
    <row r="3806" spans="11:18" hidden="1" x14ac:dyDescent="0.25">
      <c r="K3806" t="str">
        <f>IF(ROW()-ROW($K$4)+1&gt;COUNTA($J$4:$J$5000)*COUNTA(TabPP[Players playing]),"",INDEX($J$4:$J$5000,INT((ROW()-ROW($K$4))/COUNTA(TabPP[Players playing])+1))&amp;"-"&amp;INDEX(TabPP[Players playing],MOD(ROW()-ROW($K$4),COUNTA(TabPP[Players playing]))+1))</f>
        <v>--PP3</v>
      </c>
      <c r="L3806" t="str">
        <f t="shared" si="287"/>
        <v/>
      </c>
      <c r="M3806" t="str">
        <f t="shared" si="288"/>
        <v/>
      </c>
      <c r="N3806" t="str">
        <f t="shared" si="289"/>
        <v/>
      </c>
      <c r="O3806" t="str">
        <f t="array" ref="O3806">IFERROR(INDEX($L$4:$L$5000,_xlfn.AGGREGATE(15,6,IF($L$4:$L$5000&lt;&gt;"",ROW($L$4:$L$5000)-ROW($L$4)+1,NA()),ROWS($O$4:O3806))),"")</f>
        <v/>
      </c>
      <c r="P3806" t="str">
        <f>IF(O3806="","",IF(INDEX(TabPlayer2[Players],MATCH(P3805,TabPlayer2[Players],0)+1)="",$B$4,INDEX(TabPlayer2[Players],MATCH(P3805,TabPlayer2[Players],0)+1)))</f>
        <v/>
      </c>
      <c r="Q3806" t="str">
        <f t="shared" si="286"/>
        <v/>
      </c>
      <c r="R3806" t="str">
        <f>IF(TabResults[[#This Row],[Games-Periods-Players]]="","",1)</f>
        <v/>
      </c>
    </row>
    <row r="3807" spans="11:18" hidden="1" x14ac:dyDescent="0.25">
      <c r="K3807" t="str">
        <f>IF(ROW()-ROW($K$4)+1&gt;COUNTA($J$4:$J$5000)*COUNTA(TabPP[Players playing]),"",INDEX($J$4:$J$5000,INT((ROW()-ROW($K$4))/COUNTA(TabPP[Players playing])+1))&amp;"-"&amp;INDEX(TabPP[Players playing],MOD(ROW()-ROW($K$4),COUNTA(TabPP[Players playing]))+1))</f>
        <v>--PP4</v>
      </c>
      <c r="L3807" t="str">
        <f t="shared" si="287"/>
        <v/>
      </c>
      <c r="M3807" t="str">
        <f t="shared" si="288"/>
        <v/>
      </c>
      <c r="N3807" t="str">
        <f t="shared" si="289"/>
        <v/>
      </c>
      <c r="O3807" t="str">
        <f t="array" ref="O3807">IFERROR(INDEX($L$4:$L$5000,_xlfn.AGGREGATE(15,6,IF($L$4:$L$5000&lt;&gt;"",ROW($L$4:$L$5000)-ROW($L$4)+1,NA()),ROWS($O$4:O3807))),"")</f>
        <v/>
      </c>
      <c r="P3807" t="str">
        <f>IF(O3807="","",IF(INDEX(TabPlayer2[Players],MATCH(P3806,TabPlayer2[Players],0)+1)="",$B$4,INDEX(TabPlayer2[Players],MATCH(P3806,TabPlayer2[Players],0)+1)))</f>
        <v/>
      </c>
      <c r="Q3807" t="str">
        <f t="shared" si="286"/>
        <v/>
      </c>
      <c r="R3807" t="str">
        <f>IF(TabResults[[#This Row],[Games-Periods-Players]]="","",1)</f>
        <v/>
      </c>
    </row>
    <row r="3808" spans="11:18" hidden="1" x14ac:dyDescent="0.25">
      <c r="K3808" t="str">
        <f>IF(ROW()-ROW($K$4)+1&gt;COUNTA($J$4:$J$5000)*COUNTA(TabPP[Players playing]),"",INDEX($J$4:$J$5000,INT((ROW()-ROW($K$4))/COUNTA(TabPP[Players playing])+1))&amp;"-"&amp;INDEX(TabPP[Players playing],MOD(ROW()-ROW($K$4),COUNTA(TabPP[Players playing]))+1))</f>
        <v>--PP5</v>
      </c>
      <c r="L3808" t="str">
        <f t="shared" si="287"/>
        <v/>
      </c>
      <c r="M3808" t="str">
        <f t="shared" si="288"/>
        <v/>
      </c>
      <c r="N3808" t="str">
        <f t="shared" si="289"/>
        <v/>
      </c>
      <c r="O3808" t="str">
        <f t="array" ref="O3808">IFERROR(INDEX($L$4:$L$5000,_xlfn.AGGREGATE(15,6,IF($L$4:$L$5000&lt;&gt;"",ROW($L$4:$L$5000)-ROW($L$4)+1,NA()),ROWS($O$4:O3808))),"")</f>
        <v/>
      </c>
      <c r="P3808" t="str">
        <f>IF(O3808="","",IF(INDEX(TabPlayer2[Players],MATCH(P3807,TabPlayer2[Players],0)+1)="",$B$4,INDEX(TabPlayer2[Players],MATCH(P3807,TabPlayer2[Players],0)+1)))</f>
        <v/>
      </c>
      <c r="Q3808" t="str">
        <f t="shared" si="286"/>
        <v/>
      </c>
      <c r="R3808" t="str">
        <f>IF(TabResults[[#This Row],[Games-Periods-Players]]="","",1)</f>
        <v/>
      </c>
    </row>
    <row r="3809" spans="11:18" hidden="1" x14ac:dyDescent="0.25">
      <c r="K3809" t="str">
        <f>IF(ROW()-ROW($K$4)+1&gt;COUNTA($J$4:$J$5000)*COUNTA(TabPP[Players playing]),"",INDEX($J$4:$J$5000,INT((ROW()-ROW($K$4))/COUNTA(TabPP[Players playing])+1))&amp;"-"&amp;INDEX(TabPP[Players playing],MOD(ROW()-ROW($K$4),COUNTA(TabPP[Players playing]))+1))</f>
        <v>--</v>
      </c>
      <c r="L3809" t="str">
        <f t="shared" si="287"/>
        <v/>
      </c>
      <c r="M3809" t="str">
        <f t="shared" si="288"/>
        <v/>
      </c>
      <c r="N3809" t="str">
        <f t="shared" si="289"/>
        <v/>
      </c>
      <c r="O3809" t="str">
        <f t="array" ref="O3809">IFERROR(INDEX($L$4:$L$5000,_xlfn.AGGREGATE(15,6,IF($L$4:$L$5000&lt;&gt;"",ROW($L$4:$L$5000)-ROW($L$4)+1,NA()),ROWS($O$4:O3809))),"")</f>
        <v/>
      </c>
      <c r="P3809" t="str">
        <f>IF(O3809="","",IF(INDEX(TabPlayer2[Players],MATCH(P3808,TabPlayer2[Players],0)+1)="",$B$4,INDEX(TabPlayer2[Players],MATCH(P3808,TabPlayer2[Players],0)+1)))</f>
        <v/>
      </c>
      <c r="Q3809" t="str">
        <f t="shared" si="286"/>
        <v/>
      </c>
      <c r="R3809" t="str">
        <f>IF(TabResults[[#This Row],[Games-Periods-Players]]="","",1)</f>
        <v/>
      </c>
    </row>
    <row r="3810" spans="11:18" hidden="1" x14ac:dyDescent="0.25">
      <c r="K3810" t="str">
        <f>IF(ROW()-ROW($K$4)+1&gt;COUNTA($J$4:$J$5000)*COUNTA(TabPP[Players playing]),"",INDEX($J$4:$J$5000,INT((ROW()-ROW($K$4))/COUNTA(TabPP[Players playing])+1))&amp;"-"&amp;INDEX(TabPP[Players playing],MOD(ROW()-ROW($K$4),COUNTA(TabPP[Players playing]))+1))</f>
        <v>--</v>
      </c>
      <c r="L3810" t="str">
        <f t="shared" si="287"/>
        <v/>
      </c>
      <c r="M3810" t="str">
        <f t="shared" si="288"/>
        <v/>
      </c>
      <c r="N3810" t="str">
        <f t="shared" si="289"/>
        <v/>
      </c>
      <c r="O3810" t="str">
        <f t="array" ref="O3810">IFERROR(INDEX($L$4:$L$5000,_xlfn.AGGREGATE(15,6,IF($L$4:$L$5000&lt;&gt;"",ROW($L$4:$L$5000)-ROW($L$4)+1,NA()),ROWS($O$4:O3810))),"")</f>
        <v/>
      </c>
      <c r="P3810" t="str">
        <f>IF(O3810="","",IF(INDEX(TabPlayer2[Players],MATCH(P3809,TabPlayer2[Players],0)+1)="",$B$4,INDEX(TabPlayer2[Players],MATCH(P3809,TabPlayer2[Players],0)+1)))</f>
        <v/>
      </c>
      <c r="Q3810" t="str">
        <f t="shared" si="286"/>
        <v/>
      </c>
      <c r="R3810" t="str">
        <f>IF(TabResults[[#This Row],[Games-Periods-Players]]="","",1)</f>
        <v/>
      </c>
    </row>
    <row r="3811" spans="11:18" hidden="1" x14ac:dyDescent="0.25">
      <c r="K3811" t="str">
        <f>IF(ROW()-ROW($K$4)+1&gt;COUNTA($J$4:$J$5000)*COUNTA(TabPP[Players playing]),"",INDEX($J$4:$J$5000,INT((ROW()-ROW($K$4))/COUNTA(TabPP[Players playing])+1))&amp;"-"&amp;INDEX(TabPP[Players playing],MOD(ROW()-ROW($K$4),COUNTA(TabPP[Players playing]))+1))</f>
        <v>--</v>
      </c>
      <c r="L3811" t="str">
        <f t="shared" si="287"/>
        <v/>
      </c>
      <c r="M3811" t="str">
        <f t="shared" si="288"/>
        <v/>
      </c>
      <c r="N3811" t="str">
        <f t="shared" si="289"/>
        <v/>
      </c>
      <c r="O3811" t="str">
        <f t="array" ref="O3811">IFERROR(INDEX($L$4:$L$5000,_xlfn.AGGREGATE(15,6,IF($L$4:$L$5000&lt;&gt;"",ROW($L$4:$L$5000)-ROW($L$4)+1,NA()),ROWS($O$4:O3811))),"")</f>
        <v/>
      </c>
      <c r="P3811" t="str">
        <f>IF(O3811="","",IF(INDEX(TabPlayer2[Players],MATCH(P3810,TabPlayer2[Players],0)+1)="",$B$4,INDEX(TabPlayer2[Players],MATCH(P3810,TabPlayer2[Players],0)+1)))</f>
        <v/>
      </c>
      <c r="Q3811" t="str">
        <f t="shared" si="286"/>
        <v/>
      </c>
      <c r="R3811" t="str">
        <f>IF(TabResults[[#This Row],[Games-Periods-Players]]="","",1)</f>
        <v/>
      </c>
    </row>
    <row r="3812" spans="11:18" hidden="1" x14ac:dyDescent="0.25">
      <c r="K3812" t="str">
        <f>IF(ROW()-ROW($K$4)+1&gt;COUNTA($J$4:$J$5000)*COUNTA(TabPP[Players playing]),"",INDEX($J$4:$J$5000,INT((ROW()-ROW($K$4))/COUNTA(TabPP[Players playing])+1))&amp;"-"&amp;INDEX(TabPP[Players playing],MOD(ROW()-ROW($K$4),COUNTA(TabPP[Players playing]))+1))</f>
        <v>--</v>
      </c>
      <c r="L3812" t="str">
        <f t="shared" si="287"/>
        <v/>
      </c>
      <c r="M3812" t="str">
        <f t="shared" si="288"/>
        <v/>
      </c>
      <c r="N3812" t="str">
        <f t="shared" si="289"/>
        <v/>
      </c>
      <c r="O3812" t="str">
        <f t="array" ref="O3812">IFERROR(INDEX($L$4:$L$5000,_xlfn.AGGREGATE(15,6,IF($L$4:$L$5000&lt;&gt;"",ROW($L$4:$L$5000)-ROW($L$4)+1,NA()),ROWS($O$4:O3812))),"")</f>
        <v/>
      </c>
      <c r="P3812" t="str">
        <f>IF(O3812="","",IF(INDEX(TabPlayer2[Players],MATCH(P3811,TabPlayer2[Players],0)+1)="",$B$4,INDEX(TabPlayer2[Players],MATCH(P3811,TabPlayer2[Players],0)+1)))</f>
        <v/>
      </c>
      <c r="Q3812" t="str">
        <f t="shared" si="286"/>
        <v/>
      </c>
      <c r="R3812" t="str">
        <f>IF(TabResults[[#This Row],[Games-Periods-Players]]="","",1)</f>
        <v/>
      </c>
    </row>
    <row r="3813" spans="11:18" hidden="1" x14ac:dyDescent="0.25">
      <c r="K3813" t="str">
        <f>IF(ROW()-ROW($K$4)+1&gt;COUNTA($J$4:$J$5000)*COUNTA(TabPP[Players playing]),"",INDEX($J$4:$J$5000,INT((ROW()-ROW($K$4))/COUNTA(TabPP[Players playing])+1))&amp;"-"&amp;INDEX(TabPP[Players playing],MOD(ROW()-ROW($K$4),COUNTA(TabPP[Players playing]))+1))</f>
        <v>--</v>
      </c>
      <c r="L3813" t="str">
        <f t="shared" si="287"/>
        <v/>
      </c>
      <c r="M3813" t="str">
        <f t="shared" si="288"/>
        <v/>
      </c>
      <c r="N3813" t="str">
        <f t="shared" si="289"/>
        <v/>
      </c>
      <c r="O3813" t="str">
        <f t="array" ref="O3813">IFERROR(INDEX($L$4:$L$5000,_xlfn.AGGREGATE(15,6,IF($L$4:$L$5000&lt;&gt;"",ROW($L$4:$L$5000)-ROW($L$4)+1,NA()),ROWS($O$4:O3813))),"")</f>
        <v/>
      </c>
      <c r="P3813" t="str">
        <f>IF(O3813="","",IF(INDEX(TabPlayer2[Players],MATCH(P3812,TabPlayer2[Players],0)+1)="",$B$4,INDEX(TabPlayer2[Players],MATCH(P3812,TabPlayer2[Players],0)+1)))</f>
        <v/>
      </c>
      <c r="Q3813" t="str">
        <f t="shared" si="286"/>
        <v/>
      </c>
      <c r="R3813" t="str">
        <f>IF(TabResults[[#This Row],[Games-Periods-Players]]="","",1)</f>
        <v/>
      </c>
    </row>
    <row r="3814" spans="11:18" hidden="1" x14ac:dyDescent="0.25">
      <c r="K3814" t="str">
        <f>IF(ROW()-ROW($K$4)+1&gt;COUNTA($J$4:$J$5000)*COUNTA(TabPP[Players playing]),"",INDEX($J$4:$J$5000,INT((ROW()-ROW($K$4))/COUNTA(TabPP[Players playing])+1))&amp;"-"&amp;INDEX(TabPP[Players playing],MOD(ROW()-ROW($K$4),COUNTA(TabPP[Players playing]))+1))</f>
        <v>--</v>
      </c>
      <c r="L3814" t="str">
        <f t="shared" si="287"/>
        <v/>
      </c>
      <c r="M3814" t="str">
        <f t="shared" si="288"/>
        <v/>
      </c>
      <c r="N3814" t="str">
        <f t="shared" si="289"/>
        <v/>
      </c>
      <c r="O3814" t="str">
        <f t="array" ref="O3814">IFERROR(INDEX($L$4:$L$5000,_xlfn.AGGREGATE(15,6,IF($L$4:$L$5000&lt;&gt;"",ROW($L$4:$L$5000)-ROW($L$4)+1,NA()),ROWS($O$4:O3814))),"")</f>
        <v/>
      </c>
      <c r="P3814" t="str">
        <f>IF(O3814="","",IF(INDEX(TabPlayer2[Players],MATCH(P3813,TabPlayer2[Players],0)+1)="",$B$4,INDEX(TabPlayer2[Players],MATCH(P3813,TabPlayer2[Players],0)+1)))</f>
        <v/>
      </c>
      <c r="Q3814" t="str">
        <f t="shared" si="286"/>
        <v/>
      </c>
      <c r="R3814" t="str">
        <f>IF(TabResults[[#This Row],[Games-Periods-Players]]="","",1)</f>
        <v/>
      </c>
    </row>
    <row r="3815" spans="11:18" hidden="1" x14ac:dyDescent="0.25">
      <c r="K3815" t="str">
        <f>IF(ROW()-ROW($K$4)+1&gt;COUNTA($J$4:$J$5000)*COUNTA(TabPP[Players playing]),"",INDEX($J$4:$J$5000,INT((ROW()-ROW($K$4))/COUNTA(TabPP[Players playing])+1))&amp;"-"&amp;INDEX(TabPP[Players playing],MOD(ROW()-ROW($K$4),COUNTA(TabPP[Players playing]))+1))</f>
        <v>--</v>
      </c>
      <c r="L3815" t="str">
        <f t="shared" si="287"/>
        <v/>
      </c>
      <c r="M3815" t="str">
        <f t="shared" si="288"/>
        <v/>
      </c>
      <c r="N3815" t="str">
        <f t="shared" si="289"/>
        <v/>
      </c>
      <c r="O3815" t="str">
        <f t="array" ref="O3815">IFERROR(INDEX($L$4:$L$5000,_xlfn.AGGREGATE(15,6,IF($L$4:$L$5000&lt;&gt;"",ROW($L$4:$L$5000)-ROW($L$4)+1,NA()),ROWS($O$4:O3815))),"")</f>
        <v/>
      </c>
      <c r="P3815" t="str">
        <f>IF(O3815="","",IF(INDEX(TabPlayer2[Players],MATCH(P3814,TabPlayer2[Players],0)+1)="",$B$4,INDEX(TabPlayer2[Players],MATCH(P3814,TabPlayer2[Players],0)+1)))</f>
        <v/>
      </c>
      <c r="Q3815" t="str">
        <f t="shared" si="286"/>
        <v/>
      </c>
      <c r="R3815" t="str">
        <f>IF(TabResults[[#This Row],[Games-Periods-Players]]="","",1)</f>
        <v/>
      </c>
    </row>
    <row r="3816" spans="11:18" hidden="1" x14ac:dyDescent="0.25">
      <c r="K3816" t="str">
        <f>IF(ROW()-ROW($K$4)+1&gt;COUNTA($J$4:$J$5000)*COUNTA(TabPP[Players playing]),"",INDEX($J$4:$J$5000,INT((ROW()-ROW($K$4))/COUNTA(TabPP[Players playing])+1))&amp;"-"&amp;INDEX(TabPP[Players playing],MOD(ROW()-ROW($K$4),COUNTA(TabPP[Players playing]))+1))</f>
        <v>--</v>
      </c>
      <c r="L3816" t="str">
        <f t="shared" si="287"/>
        <v/>
      </c>
      <c r="M3816" t="str">
        <f t="shared" si="288"/>
        <v/>
      </c>
      <c r="N3816" t="str">
        <f t="shared" si="289"/>
        <v/>
      </c>
      <c r="O3816" t="str">
        <f t="array" ref="O3816">IFERROR(INDEX($L$4:$L$5000,_xlfn.AGGREGATE(15,6,IF($L$4:$L$5000&lt;&gt;"",ROW($L$4:$L$5000)-ROW($L$4)+1,NA()),ROWS($O$4:O3816))),"")</f>
        <v/>
      </c>
      <c r="P3816" t="str">
        <f>IF(O3816="","",IF(INDEX(TabPlayer2[Players],MATCH(P3815,TabPlayer2[Players],0)+1)="",$B$4,INDEX(TabPlayer2[Players],MATCH(P3815,TabPlayer2[Players],0)+1)))</f>
        <v/>
      </c>
      <c r="Q3816" t="str">
        <f t="shared" si="286"/>
        <v/>
      </c>
      <c r="R3816" t="str">
        <f>IF(TabResults[[#This Row],[Games-Periods-Players]]="","",1)</f>
        <v/>
      </c>
    </row>
    <row r="3817" spans="11:18" hidden="1" x14ac:dyDescent="0.25">
      <c r="K3817" t="str">
        <f>IF(ROW()-ROW($K$4)+1&gt;COUNTA($J$4:$J$5000)*COUNTA(TabPP[Players playing]),"",INDEX($J$4:$J$5000,INT((ROW()-ROW($K$4))/COUNTA(TabPP[Players playing])+1))&amp;"-"&amp;INDEX(TabPP[Players playing],MOD(ROW()-ROW($K$4),COUNTA(TabPP[Players playing]))+1))</f>
        <v>--</v>
      </c>
      <c r="L3817" t="str">
        <f t="shared" si="287"/>
        <v/>
      </c>
      <c r="M3817" t="str">
        <f t="shared" si="288"/>
        <v/>
      </c>
      <c r="N3817" t="str">
        <f t="shared" si="289"/>
        <v/>
      </c>
      <c r="O3817" t="str">
        <f t="array" ref="O3817">IFERROR(INDEX($L$4:$L$5000,_xlfn.AGGREGATE(15,6,IF($L$4:$L$5000&lt;&gt;"",ROW($L$4:$L$5000)-ROW($L$4)+1,NA()),ROWS($O$4:O3817))),"")</f>
        <v/>
      </c>
      <c r="P3817" t="str">
        <f>IF(O3817="","",IF(INDEX(TabPlayer2[Players],MATCH(P3816,TabPlayer2[Players],0)+1)="",$B$4,INDEX(TabPlayer2[Players],MATCH(P3816,TabPlayer2[Players],0)+1)))</f>
        <v/>
      </c>
      <c r="Q3817" t="str">
        <f t="shared" si="286"/>
        <v/>
      </c>
      <c r="R3817" t="str">
        <f>IF(TabResults[[#This Row],[Games-Periods-Players]]="","",1)</f>
        <v/>
      </c>
    </row>
    <row r="3818" spans="11:18" hidden="1" x14ac:dyDescent="0.25">
      <c r="K3818" t="str">
        <f>IF(ROW()-ROW($K$4)+1&gt;COUNTA($J$4:$J$5000)*COUNTA(TabPP[Players playing]),"",INDEX($J$4:$J$5000,INT((ROW()-ROW($K$4))/COUNTA(TabPP[Players playing])+1))&amp;"-"&amp;INDEX(TabPP[Players playing],MOD(ROW()-ROW($K$4),COUNTA(TabPP[Players playing]))+1))</f>
        <v>--</v>
      </c>
      <c r="L3818" t="str">
        <f t="shared" si="287"/>
        <v/>
      </c>
      <c r="M3818" t="str">
        <f t="shared" si="288"/>
        <v/>
      </c>
      <c r="N3818" t="str">
        <f t="shared" si="289"/>
        <v/>
      </c>
      <c r="O3818" t="str">
        <f t="array" ref="O3818">IFERROR(INDEX($L$4:$L$5000,_xlfn.AGGREGATE(15,6,IF($L$4:$L$5000&lt;&gt;"",ROW($L$4:$L$5000)-ROW($L$4)+1,NA()),ROWS($O$4:O3818))),"")</f>
        <v/>
      </c>
      <c r="P3818" t="str">
        <f>IF(O3818="","",IF(INDEX(TabPlayer2[Players],MATCH(P3817,TabPlayer2[Players],0)+1)="",$B$4,INDEX(TabPlayer2[Players],MATCH(P3817,TabPlayer2[Players],0)+1)))</f>
        <v/>
      </c>
      <c r="Q3818" t="str">
        <f t="shared" si="286"/>
        <v/>
      </c>
      <c r="R3818" t="str">
        <f>IF(TabResults[[#This Row],[Games-Periods-Players]]="","",1)</f>
        <v/>
      </c>
    </row>
    <row r="3819" spans="11:18" hidden="1" x14ac:dyDescent="0.25">
      <c r="K3819" t="str">
        <f>IF(ROW()-ROW($K$4)+1&gt;COUNTA($J$4:$J$5000)*COUNTA(TabPP[Players playing]),"",INDEX($J$4:$J$5000,INT((ROW()-ROW($K$4))/COUNTA(TabPP[Players playing])+1))&amp;"-"&amp;INDEX(TabPP[Players playing],MOD(ROW()-ROW($K$4),COUNTA(TabPP[Players playing]))+1))</f>
        <v>--</v>
      </c>
      <c r="L3819" t="str">
        <f t="shared" si="287"/>
        <v/>
      </c>
      <c r="M3819" t="str">
        <f t="shared" si="288"/>
        <v/>
      </c>
      <c r="N3819" t="str">
        <f t="shared" si="289"/>
        <v/>
      </c>
      <c r="O3819" t="str">
        <f t="array" ref="O3819">IFERROR(INDEX($L$4:$L$5000,_xlfn.AGGREGATE(15,6,IF($L$4:$L$5000&lt;&gt;"",ROW($L$4:$L$5000)-ROW($L$4)+1,NA()),ROWS($O$4:O3819))),"")</f>
        <v/>
      </c>
      <c r="P3819" t="str">
        <f>IF(O3819="","",IF(INDEX(TabPlayer2[Players],MATCH(P3818,TabPlayer2[Players],0)+1)="",$B$4,INDEX(TabPlayer2[Players],MATCH(P3818,TabPlayer2[Players],0)+1)))</f>
        <v/>
      </c>
      <c r="Q3819" t="str">
        <f t="shared" si="286"/>
        <v/>
      </c>
      <c r="R3819" t="str">
        <f>IF(TabResults[[#This Row],[Games-Periods-Players]]="","",1)</f>
        <v/>
      </c>
    </row>
    <row r="3820" spans="11:18" hidden="1" x14ac:dyDescent="0.25">
      <c r="K3820" t="str">
        <f>IF(ROW()-ROW($K$4)+1&gt;COUNTA($J$4:$J$5000)*COUNTA(TabPP[Players playing]),"",INDEX($J$4:$J$5000,INT((ROW()-ROW($K$4))/COUNTA(TabPP[Players playing])+1))&amp;"-"&amp;INDEX(TabPP[Players playing],MOD(ROW()-ROW($K$4),COUNTA(TabPP[Players playing]))+1))</f>
        <v>--</v>
      </c>
      <c r="L3820" t="str">
        <f t="shared" si="287"/>
        <v/>
      </c>
      <c r="M3820" t="str">
        <f t="shared" si="288"/>
        <v/>
      </c>
      <c r="N3820" t="str">
        <f t="shared" si="289"/>
        <v/>
      </c>
      <c r="O3820" t="str">
        <f t="array" ref="O3820">IFERROR(INDEX($L$4:$L$5000,_xlfn.AGGREGATE(15,6,IF($L$4:$L$5000&lt;&gt;"",ROW($L$4:$L$5000)-ROW($L$4)+1,NA()),ROWS($O$4:O3820))),"")</f>
        <v/>
      </c>
      <c r="P3820" t="str">
        <f>IF(O3820="","",IF(INDEX(TabPlayer2[Players],MATCH(P3819,TabPlayer2[Players],0)+1)="",$B$4,INDEX(TabPlayer2[Players],MATCH(P3819,TabPlayer2[Players],0)+1)))</f>
        <v/>
      </c>
      <c r="Q3820" t="str">
        <f t="shared" si="286"/>
        <v/>
      </c>
      <c r="R3820" t="str">
        <f>IF(TabResults[[#This Row],[Games-Periods-Players]]="","",1)</f>
        <v/>
      </c>
    </row>
    <row r="3821" spans="11:18" hidden="1" x14ac:dyDescent="0.25">
      <c r="K3821" t="str">
        <f>IF(ROW()-ROW($K$4)+1&gt;COUNTA($J$4:$J$5000)*COUNTA(TabPP[Players playing]),"",INDEX($J$4:$J$5000,INT((ROW()-ROW($K$4))/COUNTA(TabPP[Players playing])+1))&amp;"-"&amp;INDEX(TabPP[Players playing],MOD(ROW()-ROW($K$4),COUNTA(TabPP[Players playing]))+1))</f>
        <v>--</v>
      </c>
      <c r="L3821" t="str">
        <f t="shared" si="287"/>
        <v/>
      </c>
      <c r="M3821" t="str">
        <f t="shared" si="288"/>
        <v/>
      </c>
      <c r="N3821" t="str">
        <f t="shared" si="289"/>
        <v/>
      </c>
      <c r="O3821" t="str">
        <f t="array" ref="O3821">IFERROR(INDEX($L$4:$L$5000,_xlfn.AGGREGATE(15,6,IF($L$4:$L$5000&lt;&gt;"",ROW($L$4:$L$5000)-ROW($L$4)+1,NA()),ROWS($O$4:O3821))),"")</f>
        <v/>
      </c>
      <c r="P3821" t="str">
        <f>IF(O3821="","",IF(INDEX(TabPlayer2[Players],MATCH(P3820,TabPlayer2[Players],0)+1)="",$B$4,INDEX(TabPlayer2[Players],MATCH(P3820,TabPlayer2[Players],0)+1)))</f>
        <v/>
      </c>
      <c r="Q3821" t="str">
        <f t="shared" si="286"/>
        <v/>
      </c>
      <c r="R3821" t="str">
        <f>IF(TabResults[[#This Row],[Games-Periods-Players]]="","",1)</f>
        <v/>
      </c>
    </row>
    <row r="3822" spans="11:18" hidden="1" x14ac:dyDescent="0.25">
      <c r="K3822" t="str">
        <f>IF(ROW()-ROW($K$4)+1&gt;COUNTA($J$4:$J$5000)*COUNTA(TabPP[Players playing]),"",INDEX($J$4:$J$5000,INT((ROW()-ROW($K$4))/COUNTA(TabPP[Players playing])+1))&amp;"-"&amp;INDEX(TabPP[Players playing],MOD(ROW()-ROW($K$4),COUNTA(TabPP[Players playing]))+1))</f>
        <v>--</v>
      </c>
      <c r="L3822" t="str">
        <f t="shared" si="287"/>
        <v/>
      </c>
      <c r="M3822" t="str">
        <f t="shared" si="288"/>
        <v/>
      </c>
      <c r="N3822" t="str">
        <f t="shared" si="289"/>
        <v/>
      </c>
      <c r="O3822" t="str">
        <f t="array" ref="O3822">IFERROR(INDEX($L$4:$L$5000,_xlfn.AGGREGATE(15,6,IF($L$4:$L$5000&lt;&gt;"",ROW($L$4:$L$5000)-ROW($L$4)+1,NA()),ROWS($O$4:O3822))),"")</f>
        <v/>
      </c>
      <c r="P3822" t="str">
        <f>IF(O3822="","",IF(INDEX(TabPlayer2[Players],MATCH(P3821,TabPlayer2[Players],0)+1)="",$B$4,INDEX(TabPlayer2[Players],MATCH(P3821,TabPlayer2[Players],0)+1)))</f>
        <v/>
      </c>
      <c r="Q3822" t="str">
        <f t="shared" si="286"/>
        <v/>
      </c>
      <c r="R3822" t="str">
        <f>IF(TabResults[[#This Row],[Games-Periods-Players]]="","",1)</f>
        <v/>
      </c>
    </row>
    <row r="3823" spans="11:18" hidden="1" x14ac:dyDescent="0.25">
      <c r="K3823" t="str">
        <f>IF(ROW()-ROW($K$4)+1&gt;COUNTA($J$4:$J$5000)*COUNTA(TabPP[Players playing]),"",INDEX($J$4:$J$5000,INT((ROW()-ROW($K$4))/COUNTA(TabPP[Players playing])+1))&amp;"-"&amp;INDEX(TabPP[Players playing],MOD(ROW()-ROW($K$4),COUNTA(TabPP[Players playing]))+1))</f>
        <v>--</v>
      </c>
      <c r="L3823" t="str">
        <f t="shared" si="287"/>
        <v/>
      </c>
      <c r="M3823" t="str">
        <f t="shared" si="288"/>
        <v/>
      </c>
      <c r="N3823" t="str">
        <f t="shared" si="289"/>
        <v/>
      </c>
      <c r="O3823" t="str">
        <f t="array" ref="O3823">IFERROR(INDEX($L$4:$L$5000,_xlfn.AGGREGATE(15,6,IF($L$4:$L$5000&lt;&gt;"",ROW($L$4:$L$5000)-ROW($L$4)+1,NA()),ROWS($O$4:O3823))),"")</f>
        <v/>
      </c>
      <c r="P3823" t="str">
        <f>IF(O3823="","",IF(INDEX(TabPlayer2[Players],MATCH(P3822,TabPlayer2[Players],0)+1)="",$B$4,INDEX(TabPlayer2[Players],MATCH(P3822,TabPlayer2[Players],0)+1)))</f>
        <v/>
      </c>
      <c r="Q3823" t="str">
        <f t="shared" si="286"/>
        <v/>
      </c>
      <c r="R3823" t="str">
        <f>IF(TabResults[[#This Row],[Games-Periods-Players]]="","",1)</f>
        <v/>
      </c>
    </row>
    <row r="3824" spans="11:18" hidden="1" x14ac:dyDescent="0.25">
      <c r="K3824" t="str">
        <f>IF(ROW()-ROW($K$4)+1&gt;COUNTA($J$4:$J$5000)*COUNTA(TabPP[Players playing]),"",INDEX($J$4:$J$5000,INT((ROW()-ROW($K$4))/COUNTA(TabPP[Players playing])+1))&amp;"-"&amp;INDEX(TabPP[Players playing],MOD(ROW()-ROW($K$4),COUNTA(TabPP[Players playing]))+1))</f>
        <v>--PP1</v>
      </c>
      <c r="L3824" t="str">
        <f t="shared" si="287"/>
        <v/>
      </c>
      <c r="M3824" t="str">
        <f t="shared" si="288"/>
        <v/>
      </c>
      <c r="N3824" t="str">
        <f t="shared" si="289"/>
        <v/>
      </c>
      <c r="O3824" t="str">
        <f t="array" ref="O3824">IFERROR(INDEX($L$4:$L$5000,_xlfn.AGGREGATE(15,6,IF($L$4:$L$5000&lt;&gt;"",ROW($L$4:$L$5000)-ROW($L$4)+1,NA()),ROWS($O$4:O3824))),"")</f>
        <v/>
      </c>
      <c r="P3824" t="str">
        <f>IF(O3824="","",IF(INDEX(TabPlayer2[Players],MATCH(P3823,TabPlayer2[Players],0)+1)="",$B$4,INDEX(TabPlayer2[Players],MATCH(P3823,TabPlayer2[Players],0)+1)))</f>
        <v/>
      </c>
      <c r="Q3824" t="str">
        <f t="shared" si="286"/>
        <v/>
      </c>
      <c r="R3824" t="str">
        <f>IF(TabResults[[#This Row],[Games-Periods-Players]]="","",1)</f>
        <v/>
      </c>
    </row>
    <row r="3825" spans="11:18" hidden="1" x14ac:dyDescent="0.25">
      <c r="K3825" t="str">
        <f>IF(ROW()-ROW($K$4)+1&gt;COUNTA($J$4:$J$5000)*COUNTA(TabPP[Players playing]),"",INDEX($J$4:$J$5000,INT((ROW()-ROW($K$4))/COUNTA(TabPP[Players playing])+1))&amp;"-"&amp;INDEX(TabPP[Players playing],MOD(ROW()-ROW($K$4),COUNTA(TabPP[Players playing]))+1))</f>
        <v>--PP2</v>
      </c>
      <c r="L3825" t="str">
        <f t="shared" si="287"/>
        <v/>
      </c>
      <c r="M3825" t="str">
        <f t="shared" si="288"/>
        <v/>
      </c>
      <c r="N3825" t="str">
        <f t="shared" si="289"/>
        <v/>
      </c>
      <c r="O3825" t="str">
        <f t="array" ref="O3825">IFERROR(INDEX($L$4:$L$5000,_xlfn.AGGREGATE(15,6,IF($L$4:$L$5000&lt;&gt;"",ROW($L$4:$L$5000)-ROW($L$4)+1,NA()),ROWS($O$4:O3825))),"")</f>
        <v/>
      </c>
      <c r="P3825" t="str">
        <f>IF(O3825="","",IF(INDEX(TabPlayer2[Players],MATCH(P3824,TabPlayer2[Players],0)+1)="",$B$4,INDEX(TabPlayer2[Players],MATCH(P3824,TabPlayer2[Players],0)+1)))</f>
        <v/>
      </c>
      <c r="Q3825" t="str">
        <f t="shared" si="286"/>
        <v/>
      </c>
      <c r="R3825" t="str">
        <f>IF(TabResults[[#This Row],[Games-Periods-Players]]="","",1)</f>
        <v/>
      </c>
    </row>
    <row r="3826" spans="11:18" hidden="1" x14ac:dyDescent="0.25">
      <c r="K3826" t="str">
        <f>IF(ROW()-ROW($K$4)+1&gt;COUNTA($J$4:$J$5000)*COUNTA(TabPP[Players playing]),"",INDEX($J$4:$J$5000,INT((ROW()-ROW($K$4))/COUNTA(TabPP[Players playing])+1))&amp;"-"&amp;INDEX(TabPP[Players playing],MOD(ROW()-ROW($K$4),COUNTA(TabPP[Players playing]))+1))</f>
        <v>--PP3</v>
      </c>
      <c r="L3826" t="str">
        <f t="shared" si="287"/>
        <v/>
      </c>
      <c r="M3826" t="str">
        <f t="shared" si="288"/>
        <v/>
      </c>
      <c r="N3826" t="str">
        <f t="shared" si="289"/>
        <v/>
      </c>
      <c r="O3826" t="str">
        <f t="array" ref="O3826">IFERROR(INDEX($L$4:$L$5000,_xlfn.AGGREGATE(15,6,IF($L$4:$L$5000&lt;&gt;"",ROW($L$4:$L$5000)-ROW($L$4)+1,NA()),ROWS($O$4:O3826))),"")</f>
        <v/>
      </c>
      <c r="P3826" t="str">
        <f>IF(O3826="","",IF(INDEX(TabPlayer2[Players],MATCH(P3825,TabPlayer2[Players],0)+1)="",$B$4,INDEX(TabPlayer2[Players],MATCH(P3825,TabPlayer2[Players],0)+1)))</f>
        <v/>
      </c>
      <c r="Q3826" t="str">
        <f t="shared" si="286"/>
        <v/>
      </c>
      <c r="R3826" t="str">
        <f>IF(TabResults[[#This Row],[Games-Periods-Players]]="","",1)</f>
        <v/>
      </c>
    </row>
    <row r="3827" spans="11:18" hidden="1" x14ac:dyDescent="0.25">
      <c r="K3827" t="str">
        <f>IF(ROW()-ROW($K$4)+1&gt;COUNTA($J$4:$J$5000)*COUNTA(TabPP[Players playing]),"",INDEX($J$4:$J$5000,INT((ROW()-ROW($K$4))/COUNTA(TabPP[Players playing])+1))&amp;"-"&amp;INDEX(TabPP[Players playing],MOD(ROW()-ROW($K$4),COUNTA(TabPP[Players playing]))+1))</f>
        <v>--PP4</v>
      </c>
      <c r="L3827" t="str">
        <f t="shared" si="287"/>
        <v/>
      </c>
      <c r="M3827" t="str">
        <f t="shared" si="288"/>
        <v/>
      </c>
      <c r="N3827" t="str">
        <f t="shared" si="289"/>
        <v/>
      </c>
      <c r="O3827" t="str">
        <f t="array" ref="O3827">IFERROR(INDEX($L$4:$L$5000,_xlfn.AGGREGATE(15,6,IF($L$4:$L$5000&lt;&gt;"",ROW($L$4:$L$5000)-ROW($L$4)+1,NA()),ROWS($O$4:O3827))),"")</f>
        <v/>
      </c>
      <c r="P3827" t="str">
        <f>IF(O3827="","",IF(INDEX(TabPlayer2[Players],MATCH(P3826,TabPlayer2[Players],0)+1)="",$B$4,INDEX(TabPlayer2[Players],MATCH(P3826,TabPlayer2[Players],0)+1)))</f>
        <v/>
      </c>
      <c r="Q3827" t="str">
        <f t="shared" si="286"/>
        <v/>
      </c>
      <c r="R3827" t="str">
        <f>IF(TabResults[[#This Row],[Games-Periods-Players]]="","",1)</f>
        <v/>
      </c>
    </row>
    <row r="3828" spans="11:18" hidden="1" x14ac:dyDescent="0.25">
      <c r="K3828" t="str">
        <f>IF(ROW()-ROW($K$4)+1&gt;COUNTA($J$4:$J$5000)*COUNTA(TabPP[Players playing]),"",INDEX($J$4:$J$5000,INT((ROW()-ROW($K$4))/COUNTA(TabPP[Players playing])+1))&amp;"-"&amp;INDEX(TabPP[Players playing],MOD(ROW()-ROW($K$4),COUNTA(TabPP[Players playing]))+1))</f>
        <v>--PP5</v>
      </c>
      <c r="L3828" t="str">
        <f t="shared" si="287"/>
        <v/>
      </c>
      <c r="M3828" t="str">
        <f t="shared" si="288"/>
        <v/>
      </c>
      <c r="N3828" t="str">
        <f t="shared" si="289"/>
        <v/>
      </c>
      <c r="O3828" t="str">
        <f t="array" ref="O3828">IFERROR(INDEX($L$4:$L$5000,_xlfn.AGGREGATE(15,6,IF($L$4:$L$5000&lt;&gt;"",ROW($L$4:$L$5000)-ROW($L$4)+1,NA()),ROWS($O$4:O3828))),"")</f>
        <v/>
      </c>
      <c r="P3828" t="str">
        <f>IF(O3828="","",IF(INDEX(TabPlayer2[Players],MATCH(P3827,TabPlayer2[Players],0)+1)="",$B$4,INDEX(TabPlayer2[Players],MATCH(P3827,TabPlayer2[Players],0)+1)))</f>
        <v/>
      </c>
      <c r="Q3828" t="str">
        <f t="shared" si="286"/>
        <v/>
      </c>
      <c r="R3828" t="str">
        <f>IF(TabResults[[#This Row],[Games-Periods-Players]]="","",1)</f>
        <v/>
      </c>
    </row>
    <row r="3829" spans="11:18" hidden="1" x14ac:dyDescent="0.25">
      <c r="K3829" t="str">
        <f>IF(ROW()-ROW($K$4)+1&gt;COUNTA($J$4:$J$5000)*COUNTA(TabPP[Players playing]),"",INDEX($J$4:$J$5000,INT((ROW()-ROW($K$4))/COUNTA(TabPP[Players playing])+1))&amp;"-"&amp;INDEX(TabPP[Players playing],MOD(ROW()-ROW($K$4),COUNTA(TabPP[Players playing]))+1))</f>
        <v>--</v>
      </c>
      <c r="L3829" t="str">
        <f t="shared" si="287"/>
        <v/>
      </c>
      <c r="M3829" t="str">
        <f t="shared" si="288"/>
        <v/>
      </c>
      <c r="N3829" t="str">
        <f t="shared" si="289"/>
        <v/>
      </c>
      <c r="O3829" t="str">
        <f t="array" ref="O3829">IFERROR(INDEX($L$4:$L$5000,_xlfn.AGGREGATE(15,6,IF($L$4:$L$5000&lt;&gt;"",ROW($L$4:$L$5000)-ROW($L$4)+1,NA()),ROWS($O$4:O3829))),"")</f>
        <v/>
      </c>
      <c r="P3829" t="str">
        <f>IF(O3829="","",IF(INDEX(TabPlayer2[Players],MATCH(P3828,TabPlayer2[Players],0)+1)="",$B$4,INDEX(TabPlayer2[Players],MATCH(P3828,TabPlayer2[Players],0)+1)))</f>
        <v/>
      </c>
      <c r="Q3829" t="str">
        <f t="shared" si="286"/>
        <v/>
      </c>
      <c r="R3829" t="str">
        <f>IF(TabResults[[#This Row],[Games-Periods-Players]]="","",1)</f>
        <v/>
      </c>
    </row>
    <row r="3830" spans="11:18" hidden="1" x14ac:dyDescent="0.25">
      <c r="K3830" t="str">
        <f>IF(ROW()-ROW($K$4)+1&gt;COUNTA($J$4:$J$5000)*COUNTA(TabPP[Players playing]),"",INDEX($J$4:$J$5000,INT((ROW()-ROW($K$4))/COUNTA(TabPP[Players playing])+1))&amp;"-"&amp;INDEX(TabPP[Players playing],MOD(ROW()-ROW($K$4),COUNTA(TabPP[Players playing]))+1))</f>
        <v>--</v>
      </c>
      <c r="L3830" t="str">
        <f t="shared" si="287"/>
        <v/>
      </c>
      <c r="M3830" t="str">
        <f t="shared" si="288"/>
        <v/>
      </c>
      <c r="N3830" t="str">
        <f t="shared" si="289"/>
        <v/>
      </c>
      <c r="O3830" t="str">
        <f t="array" ref="O3830">IFERROR(INDEX($L$4:$L$5000,_xlfn.AGGREGATE(15,6,IF($L$4:$L$5000&lt;&gt;"",ROW($L$4:$L$5000)-ROW($L$4)+1,NA()),ROWS($O$4:O3830))),"")</f>
        <v/>
      </c>
      <c r="P3830" t="str">
        <f>IF(O3830="","",IF(INDEX(TabPlayer2[Players],MATCH(P3829,TabPlayer2[Players],0)+1)="",$B$4,INDEX(TabPlayer2[Players],MATCH(P3829,TabPlayer2[Players],0)+1)))</f>
        <v/>
      </c>
      <c r="Q3830" t="str">
        <f t="shared" si="286"/>
        <v/>
      </c>
      <c r="R3830" t="str">
        <f>IF(TabResults[[#This Row],[Games-Periods-Players]]="","",1)</f>
        <v/>
      </c>
    </row>
    <row r="3831" spans="11:18" hidden="1" x14ac:dyDescent="0.25">
      <c r="K3831" t="str">
        <f>IF(ROW()-ROW($K$4)+1&gt;COUNTA($J$4:$J$5000)*COUNTA(TabPP[Players playing]),"",INDEX($J$4:$J$5000,INT((ROW()-ROW($K$4))/COUNTA(TabPP[Players playing])+1))&amp;"-"&amp;INDEX(TabPP[Players playing],MOD(ROW()-ROW($K$4),COUNTA(TabPP[Players playing]))+1))</f>
        <v>--</v>
      </c>
      <c r="L3831" t="str">
        <f t="shared" si="287"/>
        <v/>
      </c>
      <c r="M3831" t="str">
        <f t="shared" si="288"/>
        <v/>
      </c>
      <c r="N3831" t="str">
        <f t="shared" si="289"/>
        <v/>
      </c>
      <c r="O3831" t="str">
        <f t="array" ref="O3831">IFERROR(INDEX($L$4:$L$5000,_xlfn.AGGREGATE(15,6,IF($L$4:$L$5000&lt;&gt;"",ROW($L$4:$L$5000)-ROW($L$4)+1,NA()),ROWS($O$4:O3831))),"")</f>
        <v/>
      </c>
      <c r="P3831" t="str">
        <f>IF(O3831="","",IF(INDEX(TabPlayer2[Players],MATCH(P3830,TabPlayer2[Players],0)+1)="",$B$4,INDEX(TabPlayer2[Players],MATCH(P3830,TabPlayer2[Players],0)+1)))</f>
        <v/>
      </c>
      <c r="Q3831" t="str">
        <f t="shared" si="286"/>
        <v/>
      </c>
      <c r="R3831" t="str">
        <f>IF(TabResults[[#This Row],[Games-Periods-Players]]="","",1)</f>
        <v/>
      </c>
    </row>
    <row r="3832" spans="11:18" hidden="1" x14ac:dyDescent="0.25">
      <c r="K3832" t="str">
        <f>IF(ROW()-ROW($K$4)+1&gt;COUNTA($J$4:$J$5000)*COUNTA(TabPP[Players playing]),"",INDEX($J$4:$J$5000,INT((ROW()-ROW($K$4))/COUNTA(TabPP[Players playing])+1))&amp;"-"&amp;INDEX(TabPP[Players playing],MOD(ROW()-ROW($K$4),COUNTA(TabPP[Players playing]))+1))</f>
        <v>--</v>
      </c>
      <c r="L3832" t="str">
        <f t="shared" si="287"/>
        <v/>
      </c>
      <c r="M3832" t="str">
        <f t="shared" si="288"/>
        <v/>
      </c>
      <c r="N3832" t="str">
        <f t="shared" si="289"/>
        <v/>
      </c>
      <c r="O3832" t="str">
        <f t="array" ref="O3832">IFERROR(INDEX($L$4:$L$5000,_xlfn.AGGREGATE(15,6,IF($L$4:$L$5000&lt;&gt;"",ROW($L$4:$L$5000)-ROW($L$4)+1,NA()),ROWS($O$4:O3832))),"")</f>
        <v/>
      </c>
      <c r="P3832" t="str">
        <f>IF(O3832="","",IF(INDEX(TabPlayer2[Players],MATCH(P3831,TabPlayer2[Players],0)+1)="",$B$4,INDEX(TabPlayer2[Players],MATCH(P3831,TabPlayer2[Players],0)+1)))</f>
        <v/>
      </c>
      <c r="Q3832" t="str">
        <f t="shared" si="286"/>
        <v/>
      </c>
      <c r="R3832" t="str">
        <f>IF(TabResults[[#This Row],[Games-Periods-Players]]="","",1)</f>
        <v/>
      </c>
    </row>
    <row r="3833" spans="11:18" hidden="1" x14ac:dyDescent="0.25">
      <c r="K3833" t="str">
        <f>IF(ROW()-ROW($K$4)+1&gt;COUNTA($J$4:$J$5000)*COUNTA(TabPP[Players playing]),"",INDEX($J$4:$J$5000,INT((ROW()-ROW($K$4))/COUNTA(TabPP[Players playing])+1))&amp;"-"&amp;INDEX(TabPP[Players playing],MOD(ROW()-ROW($K$4),COUNTA(TabPP[Players playing]))+1))</f>
        <v>--</v>
      </c>
      <c r="L3833" t="str">
        <f t="shared" si="287"/>
        <v/>
      </c>
      <c r="M3833" t="str">
        <f t="shared" si="288"/>
        <v/>
      </c>
      <c r="N3833" t="str">
        <f t="shared" si="289"/>
        <v/>
      </c>
      <c r="O3833" t="str">
        <f t="array" ref="O3833">IFERROR(INDEX($L$4:$L$5000,_xlfn.AGGREGATE(15,6,IF($L$4:$L$5000&lt;&gt;"",ROW($L$4:$L$5000)-ROW($L$4)+1,NA()),ROWS($O$4:O3833))),"")</f>
        <v/>
      </c>
      <c r="P3833" t="str">
        <f>IF(O3833="","",IF(INDEX(TabPlayer2[Players],MATCH(P3832,TabPlayer2[Players],0)+1)="",$B$4,INDEX(TabPlayer2[Players],MATCH(P3832,TabPlayer2[Players],0)+1)))</f>
        <v/>
      </c>
      <c r="Q3833" t="str">
        <f t="shared" si="286"/>
        <v/>
      </c>
      <c r="R3833" t="str">
        <f>IF(TabResults[[#This Row],[Games-Periods-Players]]="","",1)</f>
        <v/>
      </c>
    </row>
    <row r="3834" spans="11:18" hidden="1" x14ac:dyDescent="0.25">
      <c r="K3834" t="str">
        <f>IF(ROW()-ROW($K$4)+1&gt;COUNTA($J$4:$J$5000)*COUNTA(TabPP[Players playing]),"",INDEX($J$4:$J$5000,INT((ROW()-ROW($K$4))/COUNTA(TabPP[Players playing])+1))&amp;"-"&amp;INDEX(TabPP[Players playing],MOD(ROW()-ROW($K$4),COUNTA(TabPP[Players playing]))+1))</f>
        <v>--</v>
      </c>
      <c r="L3834" t="str">
        <f t="shared" si="287"/>
        <v/>
      </c>
      <c r="M3834" t="str">
        <f t="shared" si="288"/>
        <v/>
      </c>
      <c r="N3834" t="str">
        <f t="shared" si="289"/>
        <v/>
      </c>
      <c r="O3834" t="str">
        <f t="array" ref="O3834">IFERROR(INDEX($L$4:$L$5000,_xlfn.AGGREGATE(15,6,IF($L$4:$L$5000&lt;&gt;"",ROW($L$4:$L$5000)-ROW($L$4)+1,NA()),ROWS($O$4:O3834))),"")</f>
        <v/>
      </c>
      <c r="P3834" t="str">
        <f>IF(O3834="","",IF(INDEX(TabPlayer2[Players],MATCH(P3833,TabPlayer2[Players],0)+1)="",$B$4,INDEX(TabPlayer2[Players],MATCH(P3833,TabPlayer2[Players],0)+1)))</f>
        <v/>
      </c>
      <c r="Q3834" t="str">
        <f t="shared" si="286"/>
        <v/>
      </c>
      <c r="R3834" t="str">
        <f>IF(TabResults[[#This Row],[Games-Periods-Players]]="","",1)</f>
        <v/>
      </c>
    </row>
    <row r="3835" spans="11:18" hidden="1" x14ac:dyDescent="0.25">
      <c r="K3835" t="str">
        <f>IF(ROW()-ROW($K$4)+1&gt;COUNTA($J$4:$J$5000)*COUNTA(TabPP[Players playing]),"",INDEX($J$4:$J$5000,INT((ROW()-ROW($K$4))/COUNTA(TabPP[Players playing])+1))&amp;"-"&amp;INDEX(TabPP[Players playing],MOD(ROW()-ROW($K$4),COUNTA(TabPP[Players playing]))+1))</f>
        <v>--</v>
      </c>
      <c r="L3835" t="str">
        <f t="shared" si="287"/>
        <v/>
      </c>
      <c r="M3835" t="str">
        <f t="shared" si="288"/>
        <v/>
      </c>
      <c r="N3835" t="str">
        <f t="shared" si="289"/>
        <v/>
      </c>
      <c r="O3835" t="str">
        <f t="array" ref="O3835">IFERROR(INDEX($L$4:$L$5000,_xlfn.AGGREGATE(15,6,IF($L$4:$L$5000&lt;&gt;"",ROW($L$4:$L$5000)-ROW($L$4)+1,NA()),ROWS($O$4:O3835))),"")</f>
        <v/>
      </c>
      <c r="P3835" t="str">
        <f>IF(O3835="","",IF(INDEX(TabPlayer2[Players],MATCH(P3834,TabPlayer2[Players],0)+1)="",$B$4,INDEX(TabPlayer2[Players],MATCH(P3834,TabPlayer2[Players],0)+1)))</f>
        <v/>
      </c>
      <c r="Q3835" t="str">
        <f t="shared" si="286"/>
        <v/>
      </c>
      <c r="R3835" t="str">
        <f>IF(TabResults[[#This Row],[Games-Periods-Players]]="","",1)</f>
        <v/>
      </c>
    </row>
    <row r="3836" spans="11:18" hidden="1" x14ac:dyDescent="0.25">
      <c r="K3836" t="str">
        <f>IF(ROW()-ROW($K$4)+1&gt;COUNTA($J$4:$J$5000)*COUNTA(TabPP[Players playing]),"",INDEX($J$4:$J$5000,INT((ROW()-ROW($K$4))/COUNTA(TabPP[Players playing])+1))&amp;"-"&amp;INDEX(TabPP[Players playing],MOD(ROW()-ROW($K$4),COUNTA(TabPP[Players playing]))+1))</f>
        <v>--</v>
      </c>
      <c r="L3836" t="str">
        <f t="shared" si="287"/>
        <v/>
      </c>
      <c r="M3836" t="str">
        <f t="shared" si="288"/>
        <v/>
      </c>
      <c r="N3836" t="str">
        <f t="shared" si="289"/>
        <v/>
      </c>
      <c r="O3836" t="str">
        <f t="array" ref="O3836">IFERROR(INDEX($L$4:$L$5000,_xlfn.AGGREGATE(15,6,IF($L$4:$L$5000&lt;&gt;"",ROW($L$4:$L$5000)-ROW($L$4)+1,NA()),ROWS($O$4:O3836))),"")</f>
        <v/>
      </c>
      <c r="P3836" t="str">
        <f>IF(O3836="","",IF(INDEX(TabPlayer2[Players],MATCH(P3835,TabPlayer2[Players],0)+1)="",$B$4,INDEX(TabPlayer2[Players],MATCH(P3835,TabPlayer2[Players],0)+1)))</f>
        <v/>
      </c>
      <c r="Q3836" t="str">
        <f t="shared" si="286"/>
        <v/>
      </c>
      <c r="R3836" t="str">
        <f>IF(TabResults[[#This Row],[Games-Periods-Players]]="","",1)</f>
        <v/>
      </c>
    </row>
    <row r="3837" spans="11:18" hidden="1" x14ac:dyDescent="0.25">
      <c r="K3837" t="str">
        <f>IF(ROW()-ROW($K$4)+1&gt;COUNTA($J$4:$J$5000)*COUNTA(TabPP[Players playing]),"",INDEX($J$4:$J$5000,INT((ROW()-ROW($K$4))/COUNTA(TabPP[Players playing])+1))&amp;"-"&amp;INDEX(TabPP[Players playing],MOD(ROW()-ROW($K$4),COUNTA(TabPP[Players playing]))+1))</f>
        <v>--</v>
      </c>
      <c r="L3837" t="str">
        <f t="shared" si="287"/>
        <v/>
      </c>
      <c r="M3837" t="str">
        <f t="shared" si="288"/>
        <v/>
      </c>
      <c r="N3837" t="str">
        <f t="shared" si="289"/>
        <v/>
      </c>
      <c r="O3837" t="str">
        <f t="array" ref="O3837">IFERROR(INDEX($L$4:$L$5000,_xlfn.AGGREGATE(15,6,IF($L$4:$L$5000&lt;&gt;"",ROW($L$4:$L$5000)-ROW($L$4)+1,NA()),ROWS($O$4:O3837))),"")</f>
        <v/>
      </c>
      <c r="P3837" t="str">
        <f>IF(O3837="","",IF(INDEX(TabPlayer2[Players],MATCH(P3836,TabPlayer2[Players],0)+1)="",$B$4,INDEX(TabPlayer2[Players],MATCH(P3836,TabPlayer2[Players],0)+1)))</f>
        <v/>
      </c>
      <c r="Q3837" t="str">
        <f t="shared" si="286"/>
        <v/>
      </c>
      <c r="R3837" t="str">
        <f>IF(TabResults[[#This Row],[Games-Periods-Players]]="","",1)</f>
        <v/>
      </c>
    </row>
    <row r="3838" spans="11:18" hidden="1" x14ac:dyDescent="0.25">
      <c r="K3838" t="str">
        <f>IF(ROW()-ROW($K$4)+1&gt;COUNTA($J$4:$J$5000)*COUNTA(TabPP[Players playing]),"",INDEX($J$4:$J$5000,INT((ROW()-ROW($K$4))/COUNTA(TabPP[Players playing])+1))&amp;"-"&amp;INDEX(TabPP[Players playing],MOD(ROW()-ROW($K$4),COUNTA(TabPP[Players playing]))+1))</f>
        <v>--</v>
      </c>
      <c r="L3838" t="str">
        <f t="shared" si="287"/>
        <v/>
      </c>
      <c r="M3838" t="str">
        <f t="shared" si="288"/>
        <v/>
      </c>
      <c r="N3838" t="str">
        <f t="shared" si="289"/>
        <v/>
      </c>
      <c r="O3838" t="str">
        <f t="array" ref="O3838">IFERROR(INDEX($L$4:$L$5000,_xlfn.AGGREGATE(15,6,IF($L$4:$L$5000&lt;&gt;"",ROW($L$4:$L$5000)-ROW($L$4)+1,NA()),ROWS($O$4:O3838))),"")</f>
        <v/>
      </c>
      <c r="P3838" t="str">
        <f>IF(O3838="","",IF(INDEX(TabPlayer2[Players],MATCH(P3837,TabPlayer2[Players],0)+1)="",$B$4,INDEX(TabPlayer2[Players],MATCH(P3837,TabPlayer2[Players],0)+1)))</f>
        <v/>
      </c>
      <c r="Q3838" t="str">
        <f t="shared" si="286"/>
        <v/>
      </c>
      <c r="R3838" t="str">
        <f>IF(TabResults[[#This Row],[Games-Periods-Players]]="","",1)</f>
        <v/>
      </c>
    </row>
    <row r="3839" spans="11:18" hidden="1" x14ac:dyDescent="0.25">
      <c r="K3839" t="str">
        <f>IF(ROW()-ROW($K$4)+1&gt;COUNTA($J$4:$J$5000)*COUNTA(TabPP[Players playing]),"",INDEX($J$4:$J$5000,INT((ROW()-ROW($K$4))/COUNTA(TabPP[Players playing])+1))&amp;"-"&amp;INDEX(TabPP[Players playing],MOD(ROW()-ROW($K$4),COUNTA(TabPP[Players playing]))+1))</f>
        <v>--</v>
      </c>
      <c r="L3839" t="str">
        <f t="shared" si="287"/>
        <v/>
      </c>
      <c r="M3839" t="str">
        <f t="shared" si="288"/>
        <v/>
      </c>
      <c r="N3839" t="str">
        <f t="shared" si="289"/>
        <v/>
      </c>
      <c r="O3839" t="str">
        <f t="array" ref="O3839">IFERROR(INDEX($L$4:$L$5000,_xlfn.AGGREGATE(15,6,IF($L$4:$L$5000&lt;&gt;"",ROW($L$4:$L$5000)-ROW($L$4)+1,NA()),ROWS($O$4:O3839))),"")</f>
        <v/>
      </c>
      <c r="P3839" t="str">
        <f>IF(O3839="","",IF(INDEX(TabPlayer2[Players],MATCH(P3838,TabPlayer2[Players],0)+1)="",$B$4,INDEX(TabPlayer2[Players],MATCH(P3838,TabPlayer2[Players],0)+1)))</f>
        <v/>
      </c>
      <c r="Q3839" t="str">
        <f t="shared" si="286"/>
        <v/>
      </c>
      <c r="R3839" t="str">
        <f>IF(TabResults[[#This Row],[Games-Periods-Players]]="","",1)</f>
        <v/>
      </c>
    </row>
    <row r="3840" spans="11:18" hidden="1" x14ac:dyDescent="0.25">
      <c r="K3840" t="str">
        <f>IF(ROW()-ROW($K$4)+1&gt;COUNTA($J$4:$J$5000)*COUNTA(TabPP[Players playing]),"",INDEX($J$4:$J$5000,INT((ROW()-ROW($K$4))/COUNTA(TabPP[Players playing])+1))&amp;"-"&amp;INDEX(TabPP[Players playing],MOD(ROW()-ROW($K$4),COUNTA(TabPP[Players playing]))+1))</f>
        <v>--</v>
      </c>
      <c r="L3840" t="str">
        <f t="shared" si="287"/>
        <v/>
      </c>
      <c r="M3840" t="str">
        <f t="shared" si="288"/>
        <v/>
      </c>
      <c r="N3840" t="str">
        <f t="shared" si="289"/>
        <v/>
      </c>
      <c r="O3840" t="str">
        <f t="array" ref="O3840">IFERROR(INDEX($L$4:$L$5000,_xlfn.AGGREGATE(15,6,IF($L$4:$L$5000&lt;&gt;"",ROW($L$4:$L$5000)-ROW($L$4)+1,NA()),ROWS($O$4:O3840))),"")</f>
        <v/>
      </c>
      <c r="P3840" t="str">
        <f>IF(O3840="","",IF(INDEX(TabPlayer2[Players],MATCH(P3839,TabPlayer2[Players],0)+1)="",$B$4,INDEX(TabPlayer2[Players],MATCH(P3839,TabPlayer2[Players],0)+1)))</f>
        <v/>
      </c>
      <c r="Q3840" t="str">
        <f t="shared" si="286"/>
        <v/>
      </c>
      <c r="R3840" t="str">
        <f>IF(TabResults[[#This Row],[Games-Periods-Players]]="","",1)</f>
        <v/>
      </c>
    </row>
    <row r="3841" spans="11:18" hidden="1" x14ac:dyDescent="0.25">
      <c r="K3841" t="str">
        <f>IF(ROW()-ROW($K$4)+1&gt;COUNTA($J$4:$J$5000)*COUNTA(TabPP[Players playing]),"",INDEX($J$4:$J$5000,INT((ROW()-ROW($K$4))/COUNTA(TabPP[Players playing])+1))&amp;"-"&amp;INDEX(TabPP[Players playing],MOD(ROW()-ROW($K$4),COUNTA(TabPP[Players playing]))+1))</f>
        <v>--</v>
      </c>
      <c r="L3841" t="str">
        <f t="shared" si="287"/>
        <v/>
      </c>
      <c r="M3841" t="str">
        <f t="shared" si="288"/>
        <v/>
      </c>
      <c r="N3841" t="str">
        <f t="shared" si="289"/>
        <v/>
      </c>
      <c r="O3841" t="str">
        <f t="array" ref="O3841">IFERROR(INDEX($L$4:$L$5000,_xlfn.AGGREGATE(15,6,IF($L$4:$L$5000&lt;&gt;"",ROW($L$4:$L$5000)-ROW($L$4)+1,NA()),ROWS($O$4:O3841))),"")</f>
        <v/>
      </c>
      <c r="P3841" t="str">
        <f>IF(O3841="","",IF(INDEX(TabPlayer2[Players],MATCH(P3840,TabPlayer2[Players],0)+1)="",$B$4,INDEX(TabPlayer2[Players],MATCH(P3840,TabPlayer2[Players],0)+1)))</f>
        <v/>
      </c>
      <c r="Q3841" t="str">
        <f t="shared" si="286"/>
        <v/>
      </c>
      <c r="R3841" t="str">
        <f>IF(TabResults[[#This Row],[Games-Periods-Players]]="","",1)</f>
        <v/>
      </c>
    </row>
    <row r="3842" spans="11:18" hidden="1" x14ac:dyDescent="0.25">
      <c r="K3842" t="str">
        <f>IF(ROW()-ROW($K$4)+1&gt;COUNTA($J$4:$J$5000)*COUNTA(TabPP[Players playing]),"",INDEX($J$4:$J$5000,INT((ROW()-ROW($K$4))/COUNTA(TabPP[Players playing])+1))&amp;"-"&amp;INDEX(TabPP[Players playing],MOD(ROW()-ROW($K$4),COUNTA(TabPP[Players playing]))+1))</f>
        <v>--</v>
      </c>
      <c r="L3842" t="str">
        <f t="shared" si="287"/>
        <v/>
      </c>
      <c r="M3842" t="str">
        <f t="shared" si="288"/>
        <v/>
      </c>
      <c r="N3842" t="str">
        <f t="shared" si="289"/>
        <v/>
      </c>
      <c r="O3842" t="str">
        <f t="array" ref="O3842">IFERROR(INDEX($L$4:$L$5000,_xlfn.AGGREGATE(15,6,IF($L$4:$L$5000&lt;&gt;"",ROW($L$4:$L$5000)-ROW($L$4)+1,NA()),ROWS($O$4:O3842))),"")</f>
        <v/>
      </c>
      <c r="P3842" t="str">
        <f>IF(O3842="","",IF(INDEX(TabPlayer2[Players],MATCH(P3841,TabPlayer2[Players],0)+1)="",$B$4,INDEX(TabPlayer2[Players],MATCH(P3841,TabPlayer2[Players],0)+1)))</f>
        <v/>
      </c>
      <c r="Q3842" t="str">
        <f t="shared" si="286"/>
        <v/>
      </c>
      <c r="R3842" t="str">
        <f>IF(TabResults[[#This Row],[Games-Periods-Players]]="","",1)</f>
        <v/>
      </c>
    </row>
    <row r="3843" spans="11:18" hidden="1" x14ac:dyDescent="0.25">
      <c r="K3843" t="str">
        <f>IF(ROW()-ROW($K$4)+1&gt;COUNTA($J$4:$J$5000)*COUNTA(TabPP[Players playing]),"",INDEX($J$4:$J$5000,INT((ROW()-ROW($K$4))/COUNTA(TabPP[Players playing])+1))&amp;"-"&amp;INDEX(TabPP[Players playing],MOD(ROW()-ROW($K$4),COUNTA(TabPP[Players playing]))+1))</f>
        <v>--</v>
      </c>
      <c r="L3843" t="str">
        <f t="shared" si="287"/>
        <v/>
      </c>
      <c r="M3843" t="str">
        <f t="shared" si="288"/>
        <v/>
      </c>
      <c r="N3843" t="str">
        <f t="shared" si="289"/>
        <v/>
      </c>
      <c r="O3843" t="str">
        <f t="array" ref="O3843">IFERROR(INDEX($L$4:$L$5000,_xlfn.AGGREGATE(15,6,IF($L$4:$L$5000&lt;&gt;"",ROW($L$4:$L$5000)-ROW($L$4)+1,NA()),ROWS($O$4:O3843))),"")</f>
        <v/>
      </c>
      <c r="P3843" t="str">
        <f>IF(O3843="","",IF(INDEX(TabPlayer2[Players],MATCH(P3842,TabPlayer2[Players],0)+1)="",$B$4,INDEX(TabPlayer2[Players],MATCH(P3842,TabPlayer2[Players],0)+1)))</f>
        <v/>
      </c>
      <c r="Q3843" t="str">
        <f t="shared" si="286"/>
        <v/>
      </c>
      <c r="R3843" t="str">
        <f>IF(TabResults[[#This Row],[Games-Periods-Players]]="","",1)</f>
        <v/>
      </c>
    </row>
    <row r="3844" spans="11:18" hidden="1" x14ac:dyDescent="0.25">
      <c r="K3844" t="str">
        <f>IF(ROW()-ROW($K$4)+1&gt;COUNTA($J$4:$J$5000)*COUNTA(TabPP[Players playing]),"",INDEX($J$4:$J$5000,INT((ROW()-ROW($K$4))/COUNTA(TabPP[Players playing])+1))&amp;"-"&amp;INDEX(TabPP[Players playing],MOD(ROW()-ROW($K$4),COUNTA(TabPP[Players playing]))+1))</f>
        <v>--PP1</v>
      </c>
      <c r="L3844" t="str">
        <f t="shared" si="287"/>
        <v/>
      </c>
      <c r="M3844" t="str">
        <f t="shared" si="288"/>
        <v/>
      </c>
      <c r="N3844" t="str">
        <f t="shared" si="289"/>
        <v/>
      </c>
      <c r="O3844" t="str">
        <f t="array" ref="O3844">IFERROR(INDEX($L$4:$L$5000,_xlfn.AGGREGATE(15,6,IF($L$4:$L$5000&lt;&gt;"",ROW($L$4:$L$5000)-ROW($L$4)+1,NA()),ROWS($O$4:O3844))),"")</f>
        <v/>
      </c>
      <c r="P3844" t="str">
        <f>IF(O3844="","",IF(INDEX(TabPlayer2[Players],MATCH(P3843,TabPlayer2[Players],0)+1)="",$B$4,INDEX(TabPlayer2[Players],MATCH(P3843,TabPlayer2[Players],0)+1)))</f>
        <v/>
      </c>
      <c r="Q3844" t="str">
        <f t="shared" ref="Q3844:Q3907" si="290">IF(O3844="","",M3844&amp;"-"&amp;N3844&amp;"-"&amp;P3844)</f>
        <v/>
      </c>
      <c r="R3844" t="str">
        <f>IF(TabResults[[#This Row],[Games-Periods-Players]]="","",1)</f>
        <v/>
      </c>
    </row>
    <row r="3845" spans="11:18" hidden="1" x14ac:dyDescent="0.25">
      <c r="K3845" t="str">
        <f>IF(ROW()-ROW($K$4)+1&gt;COUNTA($J$4:$J$5000)*COUNTA(TabPP[Players playing]),"",INDEX($J$4:$J$5000,INT((ROW()-ROW($K$4))/COUNTA(TabPP[Players playing])+1))&amp;"-"&amp;INDEX(TabPP[Players playing],MOD(ROW()-ROW($K$4),COUNTA(TabPP[Players playing]))+1))</f>
        <v>--PP2</v>
      </c>
      <c r="L3845" t="str">
        <f t="shared" ref="L3845:L3908" si="291">IF(LEN(K3845)&gt;=9,K3845,"")</f>
        <v/>
      </c>
      <c r="M3845" t="str">
        <f t="shared" ref="M3845:M3908" si="292">TRIM(LEFT(SUBSTITUTE(O3845,"-",REPT(" ",LEN(O3845))),LEN(O3845)))</f>
        <v/>
      </c>
      <c r="N3845" t="str">
        <f t="shared" ref="N3845:N3908" si="293">TRIM(MID(SUBSTITUTE(O3845,"-",REPT(" ",LEN(O3845))),(2-1)*LEN(O3845)+1,LEN(O3845)))</f>
        <v/>
      </c>
      <c r="O3845" t="str">
        <f t="array" ref="O3845">IFERROR(INDEX($L$4:$L$5000,_xlfn.AGGREGATE(15,6,IF($L$4:$L$5000&lt;&gt;"",ROW($L$4:$L$5000)-ROW($L$4)+1,NA()),ROWS($O$4:O3845))),"")</f>
        <v/>
      </c>
      <c r="P3845" t="str">
        <f>IF(O3845="","",IF(INDEX(TabPlayer2[Players],MATCH(P3844,TabPlayer2[Players],0)+1)="",$B$4,INDEX(TabPlayer2[Players],MATCH(P3844,TabPlayer2[Players],0)+1)))</f>
        <v/>
      </c>
      <c r="Q3845" t="str">
        <f t="shared" si="290"/>
        <v/>
      </c>
      <c r="R3845" t="str">
        <f>IF(TabResults[[#This Row],[Games-Periods-Players]]="","",1)</f>
        <v/>
      </c>
    </row>
    <row r="3846" spans="11:18" hidden="1" x14ac:dyDescent="0.25">
      <c r="K3846" t="str">
        <f>IF(ROW()-ROW($K$4)+1&gt;COUNTA($J$4:$J$5000)*COUNTA(TabPP[Players playing]),"",INDEX($J$4:$J$5000,INT((ROW()-ROW($K$4))/COUNTA(TabPP[Players playing])+1))&amp;"-"&amp;INDEX(TabPP[Players playing],MOD(ROW()-ROW($K$4),COUNTA(TabPP[Players playing]))+1))</f>
        <v>--PP3</v>
      </c>
      <c r="L3846" t="str">
        <f t="shared" si="291"/>
        <v/>
      </c>
      <c r="M3846" t="str">
        <f t="shared" si="292"/>
        <v/>
      </c>
      <c r="N3846" t="str">
        <f t="shared" si="293"/>
        <v/>
      </c>
      <c r="O3846" t="str">
        <f t="array" ref="O3846">IFERROR(INDEX($L$4:$L$5000,_xlfn.AGGREGATE(15,6,IF($L$4:$L$5000&lt;&gt;"",ROW($L$4:$L$5000)-ROW($L$4)+1,NA()),ROWS($O$4:O3846))),"")</f>
        <v/>
      </c>
      <c r="P3846" t="str">
        <f>IF(O3846="","",IF(INDEX(TabPlayer2[Players],MATCH(P3845,TabPlayer2[Players],0)+1)="",$B$4,INDEX(TabPlayer2[Players],MATCH(P3845,TabPlayer2[Players],0)+1)))</f>
        <v/>
      </c>
      <c r="Q3846" t="str">
        <f t="shared" si="290"/>
        <v/>
      </c>
      <c r="R3846" t="str">
        <f>IF(TabResults[[#This Row],[Games-Periods-Players]]="","",1)</f>
        <v/>
      </c>
    </row>
    <row r="3847" spans="11:18" hidden="1" x14ac:dyDescent="0.25">
      <c r="K3847" t="str">
        <f>IF(ROW()-ROW($K$4)+1&gt;COUNTA($J$4:$J$5000)*COUNTA(TabPP[Players playing]),"",INDEX($J$4:$J$5000,INT((ROW()-ROW($K$4))/COUNTA(TabPP[Players playing])+1))&amp;"-"&amp;INDEX(TabPP[Players playing],MOD(ROW()-ROW($K$4),COUNTA(TabPP[Players playing]))+1))</f>
        <v>--PP4</v>
      </c>
      <c r="L3847" t="str">
        <f t="shared" si="291"/>
        <v/>
      </c>
      <c r="M3847" t="str">
        <f t="shared" si="292"/>
        <v/>
      </c>
      <c r="N3847" t="str">
        <f t="shared" si="293"/>
        <v/>
      </c>
      <c r="O3847" t="str">
        <f t="array" ref="O3847">IFERROR(INDEX($L$4:$L$5000,_xlfn.AGGREGATE(15,6,IF($L$4:$L$5000&lt;&gt;"",ROW($L$4:$L$5000)-ROW($L$4)+1,NA()),ROWS($O$4:O3847))),"")</f>
        <v/>
      </c>
      <c r="P3847" t="str">
        <f>IF(O3847="","",IF(INDEX(TabPlayer2[Players],MATCH(P3846,TabPlayer2[Players],0)+1)="",$B$4,INDEX(TabPlayer2[Players],MATCH(P3846,TabPlayer2[Players],0)+1)))</f>
        <v/>
      </c>
      <c r="Q3847" t="str">
        <f t="shared" si="290"/>
        <v/>
      </c>
      <c r="R3847" t="str">
        <f>IF(TabResults[[#This Row],[Games-Periods-Players]]="","",1)</f>
        <v/>
      </c>
    </row>
    <row r="3848" spans="11:18" hidden="1" x14ac:dyDescent="0.25">
      <c r="K3848" t="str">
        <f>IF(ROW()-ROW($K$4)+1&gt;COUNTA($J$4:$J$5000)*COUNTA(TabPP[Players playing]),"",INDEX($J$4:$J$5000,INT((ROW()-ROW($K$4))/COUNTA(TabPP[Players playing])+1))&amp;"-"&amp;INDEX(TabPP[Players playing],MOD(ROW()-ROW($K$4),COUNTA(TabPP[Players playing]))+1))</f>
        <v>--PP5</v>
      </c>
      <c r="L3848" t="str">
        <f t="shared" si="291"/>
        <v/>
      </c>
      <c r="M3848" t="str">
        <f t="shared" si="292"/>
        <v/>
      </c>
      <c r="N3848" t="str">
        <f t="shared" si="293"/>
        <v/>
      </c>
      <c r="O3848" t="str">
        <f t="array" ref="O3848">IFERROR(INDEX($L$4:$L$5000,_xlfn.AGGREGATE(15,6,IF($L$4:$L$5000&lt;&gt;"",ROW($L$4:$L$5000)-ROW($L$4)+1,NA()),ROWS($O$4:O3848))),"")</f>
        <v/>
      </c>
      <c r="P3848" t="str">
        <f>IF(O3848="","",IF(INDEX(TabPlayer2[Players],MATCH(P3847,TabPlayer2[Players],0)+1)="",$B$4,INDEX(TabPlayer2[Players],MATCH(P3847,TabPlayer2[Players],0)+1)))</f>
        <v/>
      </c>
      <c r="Q3848" t="str">
        <f t="shared" si="290"/>
        <v/>
      </c>
      <c r="R3848" t="str">
        <f>IF(TabResults[[#This Row],[Games-Periods-Players]]="","",1)</f>
        <v/>
      </c>
    </row>
    <row r="3849" spans="11:18" hidden="1" x14ac:dyDescent="0.25">
      <c r="K3849" t="str">
        <f>IF(ROW()-ROW($K$4)+1&gt;COUNTA($J$4:$J$5000)*COUNTA(TabPP[Players playing]),"",INDEX($J$4:$J$5000,INT((ROW()-ROW($K$4))/COUNTA(TabPP[Players playing])+1))&amp;"-"&amp;INDEX(TabPP[Players playing],MOD(ROW()-ROW($K$4),COUNTA(TabPP[Players playing]))+1))</f>
        <v>--</v>
      </c>
      <c r="L3849" t="str">
        <f t="shared" si="291"/>
        <v/>
      </c>
      <c r="M3849" t="str">
        <f t="shared" si="292"/>
        <v/>
      </c>
      <c r="N3849" t="str">
        <f t="shared" si="293"/>
        <v/>
      </c>
      <c r="O3849" t="str">
        <f t="array" ref="O3849">IFERROR(INDEX($L$4:$L$5000,_xlfn.AGGREGATE(15,6,IF($L$4:$L$5000&lt;&gt;"",ROW($L$4:$L$5000)-ROW($L$4)+1,NA()),ROWS($O$4:O3849))),"")</f>
        <v/>
      </c>
      <c r="P3849" t="str">
        <f>IF(O3849="","",IF(INDEX(TabPlayer2[Players],MATCH(P3848,TabPlayer2[Players],0)+1)="",$B$4,INDEX(TabPlayer2[Players],MATCH(P3848,TabPlayer2[Players],0)+1)))</f>
        <v/>
      </c>
      <c r="Q3849" t="str">
        <f t="shared" si="290"/>
        <v/>
      </c>
      <c r="R3849" t="str">
        <f>IF(TabResults[[#This Row],[Games-Periods-Players]]="","",1)</f>
        <v/>
      </c>
    </row>
    <row r="3850" spans="11:18" hidden="1" x14ac:dyDescent="0.25">
      <c r="K3850" t="str">
        <f>IF(ROW()-ROW($K$4)+1&gt;COUNTA($J$4:$J$5000)*COUNTA(TabPP[Players playing]),"",INDEX($J$4:$J$5000,INT((ROW()-ROW($K$4))/COUNTA(TabPP[Players playing])+1))&amp;"-"&amp;INDEX(TabPP[Players playing],MOD(ROW()-ROW($K$4),COUNTA(TabPP[Players playing]))+1))</f>
        <v>--</v>
      </c>
      <c r="L3850" t="str">
        <f t="shared" si="291"/>
        <v/>
      </c>
      <c r="M3850" t="str">
        <f t="shared" si="292"/>
        <v/>
      </c>
      <c r="N3850" t="str">
        <f t="shared" si="293"/>
        <v/>
      </c>
      <c r="O3850" t="str">
        <f t="array" ref="O3850">IFERROR(INDEX($L$4:$L$5000,_xlfn.AGGREGATE(15,6,IF($L$4:$L$5000&lt;&gt;"",ROW($L$4:$L$5000)-ROW($L$4)+1,NA()),ROWS($O$4:O3850))),"")</f>
        <v/>
      </c>
      <c r="P3850" t="str">
        <f>IF(O3850="","",IF(INDEX(TabPlayer2[Players],MATCH(P3849,TabPlayer2[Players],0)+1)="",$B$4,INDEX(TabPlayer2[Players],MATCH(P3849,TabPlayer2[Players],0)+1)))</f>
        <v/>
      </c>
      <c r="Q3850" t="str">
        <f t="shared" si="290"/>
        <v/>
      </c>
      <c r="R3850" t="str">
        <f>IF(TabResults[[#This Row],[Games-Periods-Players]]="","",1)</f>
        <v/>
      </c>
    </row>
    <row r="3851" spans="11:18" hidden="1" x14ac:dyDescent="0.25">
      <c r="K3851" t="str">
        <f>IF(ROW()-ROW($K$4)+1&gt;COUNTA($J$4:$J$5000)*COUNTA(TabPP[Players playing]),"",INDEX($J$4:$J$5000,INT((ROW()-ROW($K$4))/COUNTA(TabPP[Players playing])+1))&amp;"-"&amp;INDEX(TabPP[Players playing],MOD(ROW()-ROW($K$4),COUNTA(TabPP[Players playing]))+1))</f>
        <v>--</v>
      </c>
      <c r="L3851" t="str">
        <f t="shared" si="291"/>
        <v/>
      </c>
      <c r="M3851" t="str">
        <f t="shared" si="292"/>
        <v/>
      </c>
      <c r="N3851" t="str">
        <f t="shared" si="293"/>
        <v/>
      </c>
      <c r="O3851" t="str">
        <f t="array" ref="O3851">IFERROR(INDEX($L$4:$L$5000,_xlfn.AGGREGATE(15,6,IF($L$4:$L$5000&lt;&gt;"",ROW($L$4:$L$5000)-ROW($L$4)+1,NA()),ROWS($O$4:O3851))),"")</f>
        <v/>
      </c>
      <c r="P3851" t="str">
        <f>IF(O3851="","",IF(INDEX(TabPlayer2[Players],MATCH(P3850,TabPlayer2[Players],0)+1)="",$B$4,INDEX(TabPlayer2[Players],MATCH(P3850,TabPlayer2[Players],0)+1)))</f>
        <v/>
      </c>
      <c r="Q3851" t="str">
        <f t="shared" si="290"/>
        <v/>
      </c>
      <c r="R3851" t="str">
        <f>IF(TabResults[[#This Row],[Games-Periods-Players]]="","",1)</f>
        <v/>
      </c>
    </row>
    <row r="3852" spans="11:18" hidden="1" x14ac:dyDescent="0.25">
      <c r="K3852" t="str">
        <f>IF(ROW()-ROW($K$4)+1&gt;COUNTA($J$4:$J$5000)*COUNTA(TabPP[Players playing]),"",INDEX($J$4:$J$5000,INT((ROW()-ROW($K$4))/COUNTA(TabPP[Players playing])+1))&amp;"-"&amp;INDEX(TabPP[Players playing],MOD(ROW()-ROW($K$4),COUNTA(TabPP[Players playing]))+1))</f>
        <v>--</v>
      </c>
      <c r="L3852" t="str">
        <f t="shared" si="291"/>
        <v/>
      </c>
      <c r="M3852" t="str">
        <f t="shared" si="292"/>
        <v/>
      </c>
      <c r="N3852" t="str">
        <f t="shared" si="293"/>
        <v/>
      </c>
      <c r="O3852" t="str">
        <f t="array" ref="O3852">IFERROR(INDEX($L$4:$L$5000,_xlfn.AGGREGATE(15,6,IF($L$4:$L$5000&lt;&gt;"",ROW($L$4:$L$5000)-ROW($L$4)+1,NA()),ROWS($O$4:O3852))),"")</f>
        <v/>
      </c>
      <c r="P3852" t="str">
        <f>IF(O3852="","",IF(INDEX(TabPlayer2[Players],MATCH(P3851,TabPlayer2[Players],0)+1)="",$B$4,INDEX(TabPlayer2[Players],MATCH(P3851,TabPlayer2[Players],0)+1)))</f>
        <v/>
      </c>
      <c r="Q3852" t="str">
        <f t="shared" si="290"/>
        <v/>
      </c>
      <c r="R3852" t="str">
        <f>IF(TabResults[[#This Row],[Games-Periods-Players]]="","",1)</f>
        <v/>
      </c>
    </row>
    <row r="3853" spans="11:18" hidden="1" x14ac:dyDescent="0.25">
      <c r="K3853" t="str">
        <f>IF(ROW()-ROW($K$4)+1&gt;COUNTA($J$4:$J$5000)*COUNTA(TabPP[Players playing]),"",INDEX($J$4:$J$5000,INT((ROW()-ROW($K$4))/COUNTA(TabPP[Players playing])+1))&amp;"-"&amp;INDEX(TabPP[Players playing],MOD(ROW()-ROW($K$4),COUNTA(TabPP[Players playing]))+1))</f>
        <v>--</v>
      </c>
      <c r="L3853" t="str">
        <f t="shared" si="291"/>
        <v/>
      </c>
      <c r="M3853" t="str">
        <f t="shared" si="292"/>
        <v/>
      </c>
      <c r="N3853" t="str">
        <f t="shared" si="293"/>
        <v/>
      </c>
      <c r="O3853" t="str">
        <f t="array" ref="O3853">IFERROR(INDEX($L$4:$L$5000,_xlfn.AGGREGATE(15,6,IF($L$4:$L$5000&lt;&gt;"",ROW($L$4:$L$5000)-ROW($L$4)+1,NA()),ROWS($O$4:O3853))),"")</f>
        <v/>
      </c>
      <c r="P3853" t="str">
        <f>IF(O3853="","",IF(INDEX(TabPlayer2[Players],MATCH(P3852,TabPlayer2[Players],0)+1)="",$B$4,INDEX(TabPlayer2[Players],MATCH(P3852,TabPlayer2[Players],0)+1)))</f>
        <v/>
      </c>
      <c r="Q3853" t="str">
        <f t="shared" si="290"/>
        <v/>
      </c>
      <c r="R3853" t="str">
        <f>IF(TabResults[[#This Row],[Games-Periods-Players]]="","",1)</f>
        <v/>
      </c>
    </row>
    <row r="3854" spans="11:18" hidden="1" x14ac:dyDescent="0.25">
      <c r="K3854" t="str">
        <f>IF(ROW()-ROW($K$4)+1&gt;COUNTA($J$4:$J$5000)*COUNTA(TabPP[Players playing]),"",INDEX($J$4:$J$5000,INT((ROW()-ROW($K$4))/COUNTA(TabPP[Players playing])+1))&amp;"-"&amp;INDEX(TabPP[Players playing],MOD(ROW()-ROW($K$4),COUNTA(TabPP[Players playing]))+1))</f>
        <v>--</v>
      </c>
      <c r="L3854" t="str">
        <f t="shared" si="291"/>
        <v/>
      </c>
      <c r="M3854" t="str">
        <f t="shared" si="292"/>
        <v/>
      </c>
      <c r="N3854" t="str">
        <f t="shared" si="293"/>
        <v/>
      </c>
      <c r="O3854" t="str">
        <f t="array" ref="O3854">IFERROR(INDEX($L$4:$L$5000,_xlfn.AGGREGATE(15,6,IF($L$4:$L$5000&lt;&gt;"",ROW($L$4:$L$5000)-ROW($L$4)+1,NA()),ROWS($O$4:O3854))),"")</f>
        <v/>
      </c>
      <c r="P3854" t="str">
        <f>IF(O3854="","",IF(INDEX(TabPlayer2[Players],MATCH(P3853,TabPlayer2[Players],0)+1)="",$B$4,INDEX(TabPlayer2[Players],MATCH(P3853,TabPlayer2[Players],0)+1)))</f>
        <v/>
      </c>
      <c r="Q3854" t="str">
        <f t="shared" si="290"/>
        <v/>
      </c>
      <c r="R3854" t="str">
        <f>IF(TabResults[[#This Row],[Games-Periods-Players]]="","",1)</f>
        <v/>
      </c>
    </row>
    <row r="3855" spans="11:18" hidden="1" x14ac:dyDescent="0.25">
      <c r="K3855" t="str">
        <f>IF(ROW()-ROW($K$4)+1&gt;COUNTA($J$4:$J$5000)*COUNTA(TabPP[Players playing]),"",INDEX($J$4:$J$5000,INT((ROW()-ROW($K$4))/COUNTA(TabPP[Players playing])+1))&amp;"-"&amp;INDEX(TabPP[Players playing],MOD(ROW()-ROW($K$4),COUNTA(TabPP[Players playing]))+1))</f>
        <v>--</v>
      </c>
      <c r="L3855" t="str">
        <f t="shared" si="291"/>
        <v/>
      </c>
      <c r="M3855" t="str">
        <f t="shared" si="292"/>
        <v/>
      </c>
      <c r="N3855" t="str">
        <f t="shared" si="293"/>
        <v/>
      </c>
      <c r="O3855" t="str">
        <f t="array" ref="O3855">IFERROR(INDEX($L$4:$L$5000,_xlfn.AGGREGATE(15,6,IF($L$4:$L$5000&lt;&gt;"",ROW($L$4:$L$5000)-ROW($L$4)+1,NA()),ROWS($O$4:O3855))),"")</f>
        <v/>
      </c>
      <c r="P3855" t="str">
        <f>IF(O3855="","",IF(INDEX(TabPlayer2[Players],MATCH(P3854,TabPlayer2[Players],0)+1)="",$B$4,INDEX(TabPlayer2[Players],MATCH(P3854,TabPlayer2[Players],0)+1)))</f>
        <v/>
      </c>
      <c r="Q3855" t="str">
        <f t="shared" si="290"/>
        <v/>
      </c>
      <c r="R3855" t="str">
        <f>IF(TabResults[[#This Row],[Games-Periods-Players]]="","",1)</f>
        <v/>
      </c>
    </row>
    <row r="3856" spans="11:18" hidden="1" x14ac:dyDescent="0.25">
      <c r="K3856" t="str">
        <f>IF(ROW()-ROW($K$4)+1&gt;COUNTA($J$4:$J$5000)*COUNTA(TabPP[Players playing]),"",INDEX($J$4:$J$5000,INT((ROW()-ROW($K$4))/COUNTA(TabPP[Players playing])+1))&amp;"-"&amp;INDEX(TabPP[Players playing],MOD(ROW()-ROW($K$4),COUNTA(TabPP[Players playing]))+1))</f>
        <v>--</v>
      </c>
      <c r="L3856" t="str">
        <f t="shared" si="291"/>
        <v/>
      </c>
      <c r="M3856" t="str">
        <f t="shared" si="292"/>
        <v/>
      </c>
      <c r="N3856" t="str">
        <f t="shared" si="293"/>
        <v/>
      </c>
      <c r="O3856" t="str">
        <f t="array" ref="O3856">IFERROR(INDEX($L$4:$L$5000,_xlfn.AGGREGATE(15,6,IF($L$4:$L$5000&lt;&gt;"",ROW($L$4:$L$5000)-ROW($L$4)+1,NA()),ROWS($O$4:O3856))),"")</f>
        <v/>
      </c>
      <c r="P3856" t="str">
        <f>IF(O3856="","",IF(INDEX(TabPlayer2[Players],MATCH(P3855,TabPlayer2[Players],0)+1)="",$B$4,INDEX(TabPlayer2[Players],MATCH(P3855,TabPlayer2[Players],0)+1)))</f>
        <v/>
      </c>
      <c r="Q3856" t="str">
        <f t="shared" si="290"/>
        <v/>
      </c>
      <c r="R3856" t="str">
        <f>IF(TabResults[[#This Row],[Games-Periods-Players]]="","",1)</f>
        <v/>
      </c>
    </row>
    <row r="3857" spans="11:18" hidden="1" x14ac:dyDescent="0.25">
      <c r="K3857" t="str">
        <f>IF(ROW()-ROW($K$4)+1&gt;COUNTA($J$4:$J$5000)*COUNTA(TabPP[Players playing]),"",INDEX($J$4:$J$5000,INT((ROW()-ROW($K$4))/COUNTA(TabPP[Players playing])+1))&amp;"-"&amp;INDEX(TabPP[Players playing],MOD(ROW()-ROW($K$4),COUNTA(TabPP[Players playing]))+1))</f>
        <v>--</v>
      </c>
      <c r="L3857" t="str">
        <f t="shared" si="291"/>
        <v/>
      </c>
      <c r="M3857" t="str">
        <f t="shared" si="292"/>
        <v/>
      </c>
      <c r="N3857" t="str">
        <f t="shared" si="293"/>
        <v/>
      </c>
      <c r="O3857" t="str">
        <f t="array" ref="O3857">IFERROR(INDEX($L$4:$L$5000,_xlfn.AGGREGATE(15,6,IF($L$4:$L$5000&lt;&gt;"",ROW($L$4:$L$5000)-ROW($L$4)+1,NA()),ROWS($O$4:O3857))),"")</f>
        <v/>
      </c>
      <c r="P3857" t="str">
        <f>IF(O3857="","",IF(INDEX(TabPlayer2[Players],MATCH(P3856,TabPlayer2[Players],0)+1)="",$B$4,INDEX(TabPlayer2[Players],MATCH(P3856,TabPlayer2[Players],0)+1)))</f>
        <v/>
      </c>
      <c r="Q3857" t="str">
        <f t="shared" si="290"/>
        <v/>
      </c>
      <c r="R3857" t="str">
        <f>IF(TabResults[[#This Row],[Games-Periods-Players]]="","",1)</f>
        <v/>
      </c>
    </row>
    <row r="3858" spans="11:18" hidden="1" x14ac:dyDescent="0.25">
      <c r="K3858" t="str">
        <f>IF(ROW()-ROW($K$4)+1&gt;COUNTA($J$4:$J$5000)*COUNTA(TabPP[Players playing]),"",INDEX($J$4:$J$5000,INT((ROW()-ROW($K$4))/COUNTA(TabPP[Players playing])+1))&amp;"-"&amp;INDEX(TabPP[Players playing],MOD(ROW()-ROW($K$4),COUNTA(TabPP[Players playing]))+1))</f>
        <v>--</v>
      </c>
      <c r="L3858" t="str">
        <f t="shared" si="291"/>
        <v/>
      </c>
      <c r="M3858" t="str">
        <f t="shared" si="292"/>
        <v/>
      </c>
      <c r="N3858" t="str">
        <f t="shared" si="293"/>
        <v/>
      </c>
      <c r="O3858" t="str">
        <f t="array" ref="O3858">IFERROR(INDEX($L$4:$L$5000,_xlfn.AGGREGATE(15,6,IF($L$4:$L$5000&lt;&gt;"",ROW($L$4:$L$5000)-ROW($L$4)+1,NA()),ROWS($O$4:O3858))),"")</f>
        <v/>
      </c>
      <c r="P3858" t="str">
        <f>IF(O3858="","",IF(INDEX(TabPlayer2[Players],MATCH(P3857,TabPlayer2[Players],0)+1)="",$B$4,INDEX(TabPlayer2[Players],MATCH(P3857,TabPlayer2[Players],0)+1)))</f>
        <v/>
      </c>
      <c r="Q3858" t="str">
        <f t="shared" si="290"/>
        <v/>
      </c>
      <c r="R3858" t="str">
        <f>IF(TabResults[[#This Row],[Games-Periods-Players]]="","",1)</f>
        <v/>
      </c>
    </row>
    <row r="3859" spans="11:18" hidden="1" x14ac:dyDescent="0.25">
      <c r="K3859" t="str">
        <f>IF(ROW()-ROW($K$4)+1&gt;COUNTA($J$4:$J$5000)*COUNTA(TabPP[Players playing]),"",INDEX($J$4:$J$5000,INT((ROW()-ROW($K$4))/COUNTA(TabPP[Players playing])+1))&amp;"-"&amp;INDEX(TabPP[Players playing],MOD(ROW()-ROW($K$4),COUNTA(TabPP[Players playing]))+1))</f>
        <v>--</v>
      </c>
      <c r="L3859" t="str">
        <f t="shared" si="291"/>
        <v/>
      </c>
      <c r="M3859" t="str">
        <f t="shared" si="292"/>
        <v/>
      </c>
      <c r="N3859" t="str">
        <f t="shared" si="293"/>
        <v/>
      </c>
      <c r="O3859" t="str">
        <f t="array" ref="O3859">IFERROR(INDEX($L$4:$L$5000,_xlfn.AGGREGATE(15,6,IF($L$4:$L$5000&lt;&gt;"",ROW($L$4:$L$5000)-ROW($L$4)+1,NA()),ROWS($O$4:O3859))),"")</f>
        <v/>
      </c>
      <c r="P3859" t="str">
        <f>IF(O3859="","",IF(INDEX(TabPlayer2[Players],MATCH(P3858,TabPlayer2[Players],0)+1)="",$B$4,INDEX(TabPlayer2[Players],MATCH(P3858,TabPlayer2[Players],0)+1)))</f>
        <v/>
      </c>
      <c r="Q3859" t="str">
        <f t="shared" si="290"/>
        <v/>
      </c>
      <c r="R3859" t="str">
        <f>IF(TabResults[[#This Row],[Games-Periods-Players]]="","",1)</f>
        <v/>
      </c>
    </row>
    <row r="3860" spans="11:18" hidden="1" x14ac:dyDescent="0.25">
      <c r="K3860" t="str">
        <f>IF(ROW()-ROW($K$4)+1&gt;COUNTA($J$4:$J$5000)*COUNTA(TabPP[Players playing]),"",INDEX($J$4:$J$5000,INT((ROW()-ROW($K$4))/COUNTA(TabPP[Players playing])+1))&amp;"-"&amp;INDEX(TabPP[Players playing],MOD(ROW()-ROW($K$4),COUNTA(TabPP[Players playing]))+1))</f>
        <v>--</v>
      </c>
      <c r="L3860" t="str">
        <f t="shared" si="291"/>
        <v/>
      </c>
      <c r="M3860" t="str">
        <f t="shared" si="292"/>
        <v/>
      </c>
      <c r="N3860" t="str">
        <f t="shared" si="293"/>
        <v/>
      </c>
      <c r="O3860" t="str">
        <f t="array" ref="O3860">IFERROR(INDEX($L$4:$L$5000,_xlfn.AGGREGATE(15,6,IF($L$4:$L$5000&lt;&gt;"",ROW($L$4:$L$5000)-ROW($L$4)+1,NA()),ROWS($O$4:O3860))),"")</f>
        <v/>
      </c>
      <c r="P3860" t="str">
        <f>IF(O3860="","",IF(INDEX(TabPlayer2[Players],MATCH(P3859,TabPlayer2[Players],0)+1)="",$B$4,INDEX(TabPlayer2[Players],MATCH(P3859,TabPlayer2[Players],0)+1)))</f>
        <v/>
      </c>
      <c r="Q3860" t="str">
        <f t="shared" si="290"/>
        <v/>
      </c>
      <c r="R3860" t="str">
        <f>IF(TabResults[[#This Row],[Games-Periods-Players]]="","",1)</f>
        <v/>
      </c>
    </row>
    <row r="3861" spans="11:18" hidden="1" x14ac:dyDescent="0.25">
      <c r="K3861" t="str">
        <f>IF(ROW()-ROW($K$4)+1&gt;COUNTA($J$4:$J$5000)*COUNTA(TabPP[Players playing]),"",INDEX($J$4:$J$5000,INT((ROW()-ROW($K$4))/COUNTA(TabPP[Players playing])+1))&amp;"-"&amp;INDEX(TabPP[Players playing],MOD(ROW()-ROW($K$4),COUNTA(TabPP[Players playing]))+1))</f>
        <v>--</v>
      </c>
      <c r="L3861" t="str">
        <f t="shared" si="291"/>
        <v/>
      </c>
      <c r="M3861" t="str">
        <f t="shared" si="292"/>
        <v/>
      </c>
      <c r="N3861" t="str">
        <f t="shared" si="293"/>
        <v/>
      </c>
      <c r="O3861" t="str">
        <f t="array" ref="O3861">IFERROR(INDEX($L$4:$L$5000,_xlfn.AGGREGATE(15,6,IF($L$4:$L$5000&lt;&gt;"",ROW($L$4:$L$5000)-ROW($L$4)+1,NA()),ROWS($O$4:O3861))),"")</f>
        <v/>
      </c>
      <c r="P3861" t="str">
        <f>IF(O3861="","",IF(INDEX(TabPlayer2[Players],MATCH(P3860,TabPlayer2[Players],0)+1)="",$B$4,INDEX(TabPlayer2[Players],MATCH(P3860,TabPlayer2[Players],0)+1)))</f>
        <v/>
      </c>
      <c r="Q3861" t="str">
        <f t="shared" si="290"/>
        <v/>
      </c>
      <c r="R3861" t="str">
        <f>IF(TabResults[[#This Row],[Games-Periods-Players]]="","",1)</f>
        <v/>
      </c>
    </row>
    <row r="3862" spans="11:18" hidden="1" x14ac:dyDescent="0.25">
      <c r="K3862" t="str">
        <f>IF(ROW()-ROW($K$4)+1&gt;COUNTA($J$4:$J$5000)*COUNTA(TabPP[Players playing]),"",INDEX($J$4:$J$5000,INT((ROW()-ROW($K$4))/COUNTA(TabPP[Players playing])+1))&amp;"-"&amp;INDEX(TabPP[Players playing],MOD(ROW()-ROW($K$4),COUNTA(TabPP[Players playing]))+1))</f>
        <v>--</v>
      </c>
      <c r="L3862" t="str">
        <f t="shared" si="291"/>
        <v/>
      </c>
      <c r="M3862" t="str">
        <f t="shared" si="292"/>
        <v/>
      </c>
      <c r="N3862" t="str">
        <f t="shared" si="293"/>
        <v/>
      </c>
      <c r="O3862" t="str">
        <f t="array" ref="O3862">IFERROR(INDEX($L$4:$L$5000,_xlfn.AGGREGATE(15,6,IF($L$4:$L$5000&lt;&gt;"",ROW($L$4:$L$5000)-ROW($L$4)+1,NA()),ROWS($O$4:O3862))),"")</f>
        <v/>
      </c>
      <c r="P3862" t="str">
        <f>IF(O3862="","",IF(INDEX(TabPlayer2[Players],MATCH(P3861,TabPlayer2[Players],0)+1)="",$B$4,INDEX(TabPlayer2[Players],MATCH(P3861,TabPlayer2[Players],0)+1)))</f>
        <v/>
      </c>
      <c r="Q3862" t="str">
        <f t="shared" si="290"/>
        <v/>
      </c>
      <c r="R3862" t="str">
        <f>IF(TabResults[[#This Row],[Games-Periods-Players]]="","",1)</f>
        <v/>
      </c>
    </row>
    <row r="3863" spans="11:18" hidden="1" x14ac:dyDescent="0.25">
      <c r="K3863" t="str">
        <f>IF(ROW()-ROW($K$4)+1&gt;COUNTA($J$4:$J$5000)*COUNTA(TabPP[Players playing]),"",INDEX($J$4:$J$5000,INT((ROW()-ROW($K$4))/COUNTA(TabPP[Players playing])+1))&amp;"-"&amp;INDEX(TabPP[Players playing],MOD(ROW()-ROW($K$4),COUNTA(TabPP[Players playing]))+1))</f>
        <v>--</v>
      </c>
      <c r="L3863" t="str">
        <f t="shared" si="291"/>
        <v/>
      </c>
      <c r="M3863" t="str">
        <f t="shared" si="292"/>
        <v/>
      </c>
      <c r="N3863" t="str">
        <f t="shared" si="293"/>
        <v/>
      </c>
      <c r="O3863" t="str">
        <f t="array" ref="O3863">IFERROR(INDEX($L$4:$L$5000,_xlfn.AGGREGATE(15,6,IF($L$4:$L$5000&lt;&gt;"",ROW($L$4:$L$5000)-ROW($L$4)+1,NA()),ROWS($O$4:O3863))),"")</f>
        <v/>
      </c>
      <c r="P3863" t="str">
        <f>IF(O3863="","",IF(INDEX(TabPlayer2[Players],MATCH(P3862,TabPlayer2[Players],0)+1)="",$B$4,INDEX(TabPlayer2[Players],MATCH(P3862,TabPlayer2[Players],0)+1)))</f>
        <v/>
      </c>
      <c r="Q3863" t="str">
        <f t="shared" si="290"/>
        <v/>
      </c>
      <c r="R3863" t="str">
        <f>IF(TabResults[[#This Row],[Games-Periods-Players]]="","",1)</f>
        <v/>
      </c>
    </row>
    <row r="3864" spans="11:18" hidden="1" x14ac:dyDescent="0.25">
      <c r="K3864" t="str">
        <f>IF(ROW()-ROW($K$4)+1&gt;COUNTA($J$4:$J$5000)*COUNTA(TabPP[Players playing]),"",INDEX($J$4:$J$5000,INT((ROW()-ROW($K$4))/COUNTA(TabPP[Players playing])+1))&amp;"-"&amp;INDEX(TabPP[Players playing],MOD(ROW()-ROW($K$4),COUNTA(TabPP[Players playing]))+1))</f>
        <v>--PP1</v>
      </c>
      <c r="L3864" t="str">
        <f t="shared" si="291"/>
        <v/>
      </c>
      <c r="M3864" t="str">
        <f t="shared" si="292"/>
        <v/>
      </c>
      <c r="N3864" t="str">
        <f t="shared" si="293"/>
        <v/>
      </c>
      <c r="O3864" t="str">
        <f t="array" ref="O3864">IFERROR(INDEX($L$4:$L$5000,_xlfn.AGGREGATE(15,6,IF($L$4:$L$5000&lt;&gt;"",ROW($L$4:$L$5000)-ROW($L$4)+1,NA()),ROWS($O$4:O3864))),"")</f>
        <v/>
      </c>
      <c r="P3864" t="str">
        <f>IF(O3864="","",IF(INDEX(TabPlayer2[Players],MATCH(P3863,TabPlayer2[Players],0)+1)="",$B$4,INDEX(TabPlayer2[Players],MATCH(P3863,TabPlayer2[Players],0)+1)))</f>
        <v/>
      </c>
      <c r="Q3864" t="str">
        <f t="shared" si="290"/>
        <v/>
      </c>
      <c r="R3864" t="str">
        <f>IF(TabResults[[#This Row],[Games-Periods-Players]]="","",1)</f>
        <v/>
      </c>
    </row>
    <row r="3865" spans="11:18" hidden="1" x14ac:dyDescent="0.25">
      <c r="K3865" t="str">
        <f>IF(ROW()-ROW($K$4)+1&gt;COUNTA($J$4:$J$5000)*COUNTA(TabPP[Players playing]),"",INDEX($J$4:$J$5000,INT((ROW()-ROW($K$4))/COUNTA(TabPP[Players playing])+1))&amp;"-"&amp;INDEX(TabPP[Players playing],MOD(ROW()-ROW($K$4),COUNTA(TabPP[Players playing]))+1))</f>
        <v>--PP2</v>
      </c>
      <c r="L3865" t="str">
        <f t="shared" si="291"/>
        <v/>
      </c>
      <c r="M3865" t="str">
        <f t="shared" si="292"/>
        <v/>
      </c>
      <c r="N3865" t="str">
        <f t="shared" si="293"/>
        <v/>
      </c>
      <c r="O3865" t="str">
        <f t="array" ref="O3865">IFERROR(INDEX($L$4:$L$5000,_xlfn.AGGREGATE(15,6,IF($L$4:$L$5000&lt;&gt;"",ROW($L$4:$L$5000)-ROW($L$4)+1,NA()),ROWS($O$4:O3865))),"")</f>
        <v/>
      </c>
      <c r="P3865" t="str">
        <f>IF(O3865="","",IF(INDEX(TabPlayer2[Players],MATCH(P3864,TabPlayer2[Players],0)+1)="",$B$4,INDEX(TabPlayer2[Players],MATCH(P3864,TabPlayer2[Players],0)+1)))</f>
        <v/>
      </c>
      <c r="Q3865" t="str">
        <f t="shared" si="290"/>
        <v/>
      </c>
      <c r="R3865" t="str">
        <f>IF(TabResults[[#This Row],[Games-Periods-Players]]="","",1)</f>
        <v/>
      </c>
    </row>
    <row r="3866" spans="11:18" hidden="1" x14ac:dyDescent="0.25">
      <c r="K3866" t="str">
        <f>IF(ROW()-ROW($K$4)+1&gt;COUNTA($J$4:$J$5000)*COUNTA(TabPP[Players playing]),"",INDEX($J$4:$J$5000,INT((ROW()-ROW($K$4))/COUNTA(TabPP[Players playing])+1))&amp;"-"&amp;INDEX(TabPP[Players playing],MOD(ROW()-ROW($K$4),COUNTA(TabPP[Players playing]))+1))</f>
        <v>--PP3</v>
      </c>
      <c r="L3866" t="str">
        <f t="shared" si="291"/>
        <v/>
      </c>
      <c r="M3866" t="str">
        <f t="shared" si="292"/>
        <v/>
      </c>
      <c r="N3866" t="str">
        <f t="shared" si="293"/>
        <v/>
      </c>
      <c r="O3866" t="str">
        <f t="array" ref="O3866">IFERROR(INDEX($L$4:$L$5000,_xlfn.AGGREGATE(15,6,IF($L$4:$L$5000&lt;&gt;"",ROW($L$4:$L$5000)-ROW($L$4)+1,NA()),ROWS($O$4:O3866))),"")</f>
        <v/>
      </c>
      <c r="P3866" t="str">
        <f>IF(O3866="","",IF(INDEX(TabPlayer2[Players],MATCH(P3865,TabPlayer2[Players],0)+1)="",$B$4,INDEX(TabPlayer2[Players],MATCH(P3865,TabPlayer2[Players],0)+1)))</f>
        <v/>
      </c>
      <c r="Q3866" t="str">
        <f t="shared" si="290"/>
        <v/>
      </c>
      <c r="R3866" t="str">
        <f>IF(TabResults[[#This Row],[Games-Periods-Players]]="","",1)</f>
        <v/>
      </c>
    </row>
    <row r="3867" spans="11:18" hidden="1" x14ac:dyDescent="0.25">
      <c r="K3867" t="str">
        <f>IF(ROW()-ROW($K$4)+1&gt;COUNTA($J$4:$J$5000)*COUNTA(TabPP[Players playing]),"",INDEX($J$4:$J$5000,INT((ROW()-ROW($K$4))/COUNTA(TabPP[Players playing])+1))&amp;"-"&amp;INDEX(TabPP[Players playing],MOD(ROW()-ROW($K$4),COUNTA(TabPP[Players playing]))+1))</f>
        <v>--PP4</v>
      </c>
      <c r="L3867" t="str">
        <f t="shared" si="291"/>
        <v/>
      </c>
      <c r="M3867" t="str">
        <f t="shared" si="292"/>
        <v/>
      </c>
      <c r="N3867" t="str">
        <f t="shared" si="293"/>
        <v/>
      </c>
      <c r="O3867" t="str">
        <f t="array" ref="O3867">IFERROR(INDEX($L$4:$L$5000,_xlfn.AGGREGATE(15,6,IF($L$4:$L$5000&lt;&gt;"",ROW($L$4:$L$5000)-ROW($L$4)+1,NA()),ROWS($O$4:O3867))),"")</f>
        <v/>
      </c>
      <c r="P3867" t="str">
        <f>IF(O3867="","",IF(INDEX(TabPlayer2[Players],MATCH(P3866,TabPlayer2[Players],0)+1)="",$B$4,INDEX(TabPlayer2[Players],MATCH(P3866,TabPlayer2[Players],0)+1)))</f>
        <v/>
      </c>
      <c r="Q3867" t="str">
        <f t="shared" si="290"/>
        <v/>
      </c>
      <c r="R3867" t="str">
        <f>IF(TabResults[[#This Row],[Games-Periods-Players]]="","",1)</f>
        <v/>
      </c>
    </row>
    <row r="3868" spans="11:18" hidden="1" x14ac:dyDescent="0.25">
      <c r="K3868" t="str">
        <f>IF(ROW()-ROW($K$4)+1&gt;COUNTA($J$4:$J$5000)*COUNTA(TabPP[Players playing]),"",INDEX($J$4:$J$5000,INT((ROW()-ROW($K$4))/COUNTA(TabPP[Players playing])+1))&amp;"-"&amp;INDEX(TabPP[Players playing],MOD(ROW()-ROW($K$4),COUNTA(TabPP[Players playing]))+1))</f>
        <v>--PP5</v>
      </c>
      <c r="L3868" t="str">
        <f t="shared" si="291"/>
        <v/>
      </c>
      <c r="M3868" t="str">
        <f t="shared" si="292"/>
        <v/>
      </c>
      <c r="N3868" t="str">
        <f t="shared" si="293"/>
        <v/>
      </c>
      <c r="O3868" t="str">
        <f t="array" ref="O3868">IFERROR(INDEX($L$4:$L$5000,_xlfn.AGGREGATE(15,6,IF($L$4:$L$5000&lt;&gt;"",ROW($L$4:$L$5000)-ROW($L$4)+1,NA()),ROWS($O$4:O3868))),"")</f>
        <v/>
      </c>
      <c r="P3868" t="str">
        <f>IF(O3868="","",IF(INDEX(TabPlayer2[Players],MATCH(P3867,TabPlayer2[Players],0)+1)="",$B$4,INDEX(TabPlayer2[Players],MATCH(P3867,TabPlayer2[Players],0)+1)))</f>
        <v/>
      </c>
      <c r="Q3868" t="str">
        <f t="shared" si="290"/>
        <v/>
      </c>
      <c r="R3868" t="str">
        <f>IF(TabResults[[#This Row],[Games-Periods-Players]]="","",1)</f>
        <v/>
      </c>
    </row>
    <row r="3869" spans="11:18" hidden="1" x14ac:dyDescent="0.25">
      <c r="K3869" t="str">
        <f>IF(ROW()-ROW($K$4)+1&gt;COUNTA($J$4:$J$5000)*COUNTA(TabPP[Players playing]),"",INDEX($J$4:$J$5000,INT((ROW()-ROW($K$4))/COUNTA(TabPP[Players playing])+1))&amp;"-"&amp;INDEX(TabPP[Players playing],MOD(ROW()-ROW($K$4),COUNTA(TabPP[Players playing]))+1))</f>
        <v>--</v>
      </c>
      <c r="L3869" t="str">
        <f t="shared" si="291"/>
        <v/>
      </c>
      <c r="M3869" t="str">
        <f t="shared" si="292"/>
        <v/>
      </c>
      <c r="N3869" t="str">
        <f t="shared" si="293"/>
        <v/>
      </c>
      <c r="O3869" t="str">
        <f t="array" ref="O3869">IFERROR(INDEX($L$4:$L$5000,_xlfn.AGGREGATE(15,6,IF($L$4:$L$5000&lt;&gt;"",ROW($L$4:$L$5000)-ROW($L$4)+1,NA()),ROWS($O$4:O3869))),"")</f>
        <v/>
      </c>
      <c r="P3869" t="str">
        <f>IF(O3869="","",IF(INDEX(TabPlayer2[Players],MATCH(P3868,TabPlayer2[Players],0)+1)="",$B$4,INDEX(TabPlayer2[Players],MATCH(P3868,TabPlayer2[Players],0)+1)))</f>
        <v/>
      </c>
      <c r="Q3869" t="str">
        <f t="shared" si="290"/>
        <v/>
      </c>
      <c r="R3869" t="str">
        <f>IF(TabResults[[#This Row],[Games-Periods-Players]]="","",1)</f>
        <v/>
      </c>
    </row>
    <row r="3870" spans="11:18" hidden="1" x14ac:dyDescent="0.25">
      <c r="K3870" t="str">
        <f>IF(ROW()-ROW($K$4)+1&gt;COUNTA($J$4:$J$5000)*COUNTA(TabPP[Players playing]),"",INDEX($J$4:$J$5000,INT((ROW()-ROW($K$4))/COUNTA(TabPP[Players playing])+1))&amp;"-"&amp;INDEX(TabPP[Players playing],MOD(ROW()-ROW($K$4),COUNTA(TabPP[Players playing]))+1))</f>
        <v>--</v>
      </c>
      <c r="L3870" t="str">
        <f t="shared" si="291"/>
        <v/>
      </c>
      <c r="M3870" t="str">
        <f t="shared" si="292"/>
        <v/>
      </c>
      <c r="N3870" t="str">
        <f t="shared" si="293"/>
        <v/>
      </c>
      <c r="O3870" t="str">
        <f t="array" ref="O3870">IFERROR(INDEX($L$4:$L$5000,_xlfn.AGGREGATE(15,6,IF($L$4:$L$5000&lt;&gt;"",ROW($L$4:$L$5000)-ROW($L$4)+1,NA()),ROWS($O$4:O3870))),"")</f>
        <v/>
      </c>
      <c r="P3870" t="str">
        <f>IF(O3870="","",IF(INDEX(TabPlayer2[Players],MATCH(P3869,TabPlayer2[Players],0)+1)="",$B$4,INDEX(TabPlayer2[Players],MATCH(P3869,TabPlayer2[Players],0)+1)))</f>
        <v/>
      </c>
      <c r="Q3870" t="str">
        <f t="shared" si="290"/>
        <v/>
      </c>
      <c r="R3870" t="str">
        <f>IF(TabResults[[#This Row],[Games-Periods-Players]]="","",1)</f>
        <v/>
      </c>
    </row>
    <row r="3871" spans="11:18" hidden="1" x14ac:dyDescent="0.25">
      <c r="K3871" t="str">
        <f>IF(ROW()-ROW($K$4)+1&gt;COUNTA($J$4:$J$5000)*COUNTA(TabPP[Players playing]),"",INDEX($J$4:$J$5000,INT((ROW()-ROW($K$4))/COUNTA(TabPP[Players playing])+1))&amp;"-"&amp;INDEX(TabPP[Players playing],MOD(ROW()-ROW($K$4),COUNTA(TabPP[Players playing]))+1))</f>
        <v>--</v>
      </c>
      <c r="L3871" t="str">
        <f t="shared" si="291"/>
        <v/>
      </c>
      <c r="M3871" t="str">
        <f t="shared" si="292"/>
        <v/>
      </c>
      <c r="N3871" t="str">
        <f t="shared" si="293"/>
        <v/>
      </c>
      <c r="O3871" t="str">
        <f t="array" ref="O3871">IFERROR(INDEX($L$4:$L$5000,_xlfn.AGGREGATE(15,6,IF($L$4:$L$5000&lt;&gt;"",ROW($L$4:$L$5000)-ROW($L$4)+1,NA()),ROWS($O$4:O3871))),"")</f>
        <v/>
      </c>
      <c r="P3871" t="str">
        <f>IF(O3871="","",IF(INDEX(TabPlayer2[Players],MATCH(P3870,TabPlayer2[Players],0)+1)="",$B$4,INDEX(TabPlayer2[Players],MATCH(P3870,TabPlayer2[Players],0)+1)))</f>
        <v/>
      </c>
      <c r="Q3871" t="str">
        <f t="shared" si="290"/>
        <v/>
      </c>
      <c r="R3871" t="str">
        <f>IF(TabResults[[#This Row],[Games-Periods-Players]]="","",1)</f>
        <v/>
      </c>
    </row>
    <row r="3872" spans="11:18" hidden="1" x14ac:dyDescent="0.25">
      <c r="K3872" t="str">
        <f>IF(ROW()-ROW($K$4)+1&gt;COUNTA($J$4:$J$5000)*COUNTA(TabPP[Players playing]),"",INDEX($J$4:$J$5000,INT((ROW()-ROW($K$4))/COUNTA(TabPP[Players playing])+1))&amp;"-"&amp;INDEX(TabPP[Players playing],MOD(ROW()-ROW($K$4),COUNTA(TabPP[Players playing]))+1))</f>
        <v>--</v>
      </c>
      <c r="L3872" t="str">
        <f t="shared" si="291"/>
        <v/>
      </c>
      <c r="M3872" t="str">
        <f t="shared" si="292"/>
        <v/>
      </c>
      <c r="N3872" t="str">
        <f t="shared" si="293"/>
        <v/>
      </c>
      <c r="O3872" t="str">
        <f t="array" ref="O3872">IFERROR(INDEX($L$4:$L$5000,_xlfn.AGGREGATE(15,6,IF($L$4:$L$5000&lt;&gt;"",ROW($L$4:$L$5000)-ROW($L$4)+1,NA()),ROWS($O$4:O3872))),"")</f>
        <v/>
      </c>
      <c r="P3872" t="str">
        <f>IF(O3872="","",IF(INDEX(TabPlayer2[Players],MATCH(P3871,TabPlayer2[Players],0)+1)="",$B$4,INDEX(TabPlayer2[Players],MATCH(P3871,TabPlayer2[Players],0)+1)))</f>
        <v/>
      </c>
      <c r="Q3872" t="str">
        <f t="shared" si="290"/>
        <v/>
      </c>
      <c r="R3872" t="str">
        <f>IF(TabResults[[#This Row],[Games-Periods-Players]]="","",1)</f>
        <v/>
      </c>
    </row>
    <row r="3873" spans="11:18" hidden="1" x14ac:dyDescent="0.25">
      <c r="K3873" t="str">
        <f>IF(ROW()-ROW($K$4)+1&gt;COUNTA($J$4:$J$5000)*COUNTA(TabPP[Players playing]),"",INDEX($J$4:$J$5000,INT((ROW()-ROW($K$4))/COUNTA(TabPP[Players playing])+1))&amp;"-"&amp;INDEX(TabPP[Players playing],MOD(ROW()-ROW($K$4),COUNTA(TabPP[Players playing]))+1))</f>
        <v>--</v>
      </c>
      <c r="L3873" t="str">
        <f t="shared" si="291"/>
        <v/>
      </c>
      <c r="M3873" t="str">
        <f t="shared" si="292"/>
        <v/>
      </c>
      <c r="N3873" t="str">
        <f t="shared" si="293"/>
        <v/>
      </c>
      <c r="O3873" t="str">
        <f t="array" ref="O3873">IFERROR(INDEX($L$4:$L$5000,_xlfn.AGGREGATE(15,6,IF($L$4:$L$5000&lt;&gt;"",ROW($L$4:$L$5000)-ROW($L$4)+1,NA()),ROWS($O$4:O3873))),"")</f>
        <v/>
      </c>
      <c r="P3873" t="str">
        <f>IF(O3873="","",IF(INDEX(TabPlayer2[Players],MATCH(P3872,TabPlayer2[Players],0)+1)="",$B$4,INDEX(TabPlayer2[Players],MATCH(P3872,TabPlayer2[Players],0)+1)))</f>
        <v/>
      </c>
      <c r="Q3873" t="str">
        <f t="shared" si="290"/>
        <v/>
      </c>
      <c r="R3873" t="str">
        <f>IF(TabResults[[#This Row],[Games-Periods-Players]]="","",1)</f>
        <v/>
      </c>
    </row>
    <row r="3874" spans="11:18" hidden="1" x14ac:dyDescent="0.25">
      <c r="K3874" t="str">
        <f>IF(ROW()-ROW($K$4)+1&gt;COUNTA($J$4:$J$5000)*COUNTA(TabPP[Players playing]),"",INDEX($J$4:$J$5000,INT((ROW()-ROW($K$4))/COUNTA(TabPP[Players playing])+1))&amp;"-"&amp;INDEX(TabPP[Players playing],MOD(ROW()-ROW($K$4),COUNTA(TabPP[Players playing]))+1))</f>
        <v>--</v>
      </c>
      <c r="L3874" t="str">
        <f t="shared" si="291"/>
        <v/>
      </c>
      <c r="M3874" t="str">
        <f t="shared" si="292"/>
        <v/>
      </c>
      <c r="N3874" t="str">
        <f t="shared" si="293"/>
        <v/>
      </c>
      <c r="O3874" t="str">
        <f t="array" ref="O3874">IFERROR(INDEX($L$4:$L$5000,_xlfn.AGGREGATE(15,6,IF($L$4:$L$5000&lt;&gt;"",ROW($L$4:$L$5000)-ROW($L$4)+1,NA()),ROWS($O$4:O3874))),"")</f>
        <v/>
      </c>
      <c r="P3874" t="str">
        <f>IF(O3874="","",IF(INDEX(TabPlayer2[Players],MATCH(P3873,TabPlayer2[Players],0)+1)="",$B$4,INDEX(TabPlayer2[Players],MATCH(P3873,TabPlayer2[Players],0)+1)))</f>
        <v/>
      </c>
      <c r="Q3874" t="str">
        <f t="shared" si="290"/>
        <v/>
      </c>
      <c r="R3874" t="str">
        <f>IF(TabResults[[#This Row],[Games-Periods-Players]]="","",1)</f>
        <v/>
      </c>
    </row>
    <row r="3875" spans="11:18" hidden="1" x14ac:dyDescent="0.25">
      <c r="K3875" t="str">
        <f>IF(ROW()-ROW($K$4)+1&gt;COUNTA($J$4:$J$5000)*COUNTA(TabPP[Players playing]),"",INDEX($J$4:$J$5000,INT((ROW()-ROW($K$4))/COUNTA(TabPP[Players playing])+1))&amp;"-"&amp;INDEX(TabPP[Players playing],MOD(ROW()-ROW($K$4),COUNTA(TabPP[Players playing]))+1))</f>
        <v>--</v>
      </c>
      <c r="L3875" t="str">
        <f t="shared" si="291"/>
        <v/>
      </c>
      <c r="M3875" t="str">
        <f t="shared" si="292"/>
        <v/>
      </c>
      <c r="N3875" t="str">
        <f t="shared" si="293"/>
        <v/>
      </c>
      <c r="O3875" t="str">
        <f t="array" ref="O3875">IFERROR(INDEX($L$4:$L$5000,_xlfn.AGGREGATE(15,6,IF($L$4:$L$5000&lt;&gt;"",ROW($L$4:$L$5000)-ROW($L$4)+1,NA()),ROWS($O$4:O3875))),"")</f>
        <v/>
      </c>
      <c r="P3875" t="str">
        <f>IF(O3875="","",IF(INDEX(TabPlayer2[Players],MATCH(P3874,TabPlayer2[Players],0)+1)="",$B$4,INDEX(TabPlayer2[Players],MATCH(P3874,TabPlayer2[Players],0)+1)))</f>
        <v/>
      </c>
      <c r="Q3875" t="str">
        <f t="shared" si="290"/>
        <v/>
      </c>
      <c r="R3875" t="str">
        <f>IF(TabResults[[#This Row],[Games-Periods-Players]]="","",1)</f>
        <v/>
      </c>
    </row>
    <row r="3876" spans="11:18" hidden="1" x14ac:dyDescent="0.25">
      <c r="K3876" t="str">
        <f>IF(ROW()-ROW($K$4)+1&gt;COUNTA($J$4:$J$5000)*COUNTA(TabPP[Players playing]),"",INDEX($J$4:$J$5000,INT((ROW()-ROW($K$4))/COUNTA(TabPP[Players playing])+1))&amp;"-"&amp;INDEX(TabPP[Players playing],MOD(ROW()-ROW($K$4),COUNTA(TabPP[Players playing]))+1))</f>
        <v>--</v>
      </c>
      <c r="L3876" t="str">
        <f t="shared" si="291"/>
        <v/>
      </c>
      <c r="M3876" t="str">
        <f t="shared" si="292"/>
        <v/>
      </c>
      <c r="N3876" t="str">
        <f t="shared" si="293"/>
        <v/>
      </c>
      <c r="O3876" t="str">
        <f t="array" ref="O3876">IFERROR(INDEX($L$4:$L$5000,_xlfn.AGGREGATE(15,6,IF($L$4:$L$5000&lt;&gt;"",ROW($L$4:$L$5000)-ROW($L$4)+1,NA()),ROWS($O$4:O3876))),"")</f>
        <v/>
      </c>
      <c r="P3876" t="str">
        <f>IF(O3876="","",IF(INDEX(TabPlayer2[Players],MATCH(P3875,TabPlayer2[Players],0)+1)="",$B$4,INDEX(TabPlayer2[Players],MATCH(P3875,TabPlayer2[Players],0)+1)))</f>
        <v/>
      </c>
      <c r="Q3876" t="str">
        <f t="shared" si="290"/>
        <v/>
      </c>
      <c r="R3876" t="str">
        <f>IF(TabResults[[#This Row],[Games-Periods-Players]]="","",1)</f>
        <v/>
      </c>
    </row>
    <row r="3877" spans="11:18" hidden="1" x14ac:dyDescent="0.25">
      <c r="K3877" t="str">
        <f>IF(ROW()-ROW($K$4)+1&gt;COUNTA($J$4:$J$5000)*COUNTA(TabPP[Players playing]),"",INDEX($J$4:$J$5000,INT((ROW()-ROW($K$4))/COUNTA(TabPP[Players playing])+1))&amp;"-"&amp;INDEX(TabPP[Players playing],MOD(ROW()-ROW($K$4),COUNTA(TabPP[Players playing]))+1))</f>
        <v>--</v>
      </c>
      <c r="L3877" t="str">
        <f t="shared" si="291"/>
        <v/>
      </c>
      <c r="M3877" t="str">
        <f t="shared" si="292"/>
        <v/>
      </c>
      <c r="N3877" t="str">
        <f t="shared" si="293"/>
        <v/>
      </c>
      <c r="O3877" t="str">
        <f t="array" ref="O3877">IFERROR(INDEX($L$4:$L$5000,_xlfn.AGGREGATE(15,6,IF($L$4:$L$5000&lt;&gt;"",ROW($L$4:$L$5000)-ROW($L$4)+1,NA()),ROWS($O$4:O3877))),"")</f>
        <v/>
      </c>
      <c r="P3877" t="str">
        <f>IF(O3877="","",IF(INDEX(TabPlayer2[Players],MATCH(P3876,TabPlayer2[Players],0)+1)="",$B$4,INDEX(TabPlayer2[Players],MATCH(P3876,TabPlayer2[Players],0)+1)))</f>
        <v/>
      </c>
      <c r="Q3877" t="str">
        <f t="shared" si="290"/>
        <v/>
      </c>
      <c r="R3877" t="str">
        <f>IF(TabResults[[#This Row],[Games-Periods-Players]]="","",1)</f>
        <v/>
      </c>
    </row>
    <row r="3878" spans="11:18" hidden="1" x14ac:dyDescent="0.25">
      <c r="K3878" t="str">
        <f>IF(ROW()-ROW($K$4)+1&gt;COUNTA($J$4:$J$5000)*COUNTA(TabPP[Players playing]),"",INDEX($J$4:$J$5000,INT((ROW()-ROW($K$4))/COUNTA(TabPP[Players playing])+1))&amp;"-"&amp;INDEX(TabPP[Players playing],MOD(ROW()-ROW($K$4),COUNTA(TabPP[Players playing]))+1))</f>
        <v>--</v>
      </c>
      <c r="L3878" t="str">
        <f t="shared" si="291"/>
        <v/>
      </c>
      <c r="M3878" t="str">
        <f t="shared" si="292"/>
        <v/>
      </c>
      <c r="N3878" t="str">
        <f t="shared" si="293"/>
        <v/>
      </c>
      <c r="O3878" t="str">
        <f t="array" ref="O3878">IFERROR(INDEX($L$4:$L$5000,_xlfn.AGGREGATE(15,6,IF($L$4:$L$5000&lt;&gt;"",ROW($L$4:$L$5000)-ROW($L$4)+1,NA()),ROWS($O$4:O3878))),"")</f>
        <v/>
      </c>
      <c r="P3878" t="str">
        <f>IF(O3878="","",IF(INDEX(TabPlayer2[Players],MATCH(P3877,TabPlayer2[Players],0)+1)="",$B$4,INDEX(TabPlayer2[Players],MATCH(P3877,TabPlayer2[Players],0)+1)))</f>
        <v/>
      </c>
      <c r="Q3878" t="str">
        <f t="shared" si="290"/>
        <v/>
      </c>
      <c r="R3878" t="str">
        <f>IF(TabResults[[#This Row],[Games-Periods-Players]]="","",1)</f>
        <v/>
      </c>
    </row>
    <row r="3879" spans="11:18" hidden="1" x14ac:dyDescent="0.25">
      <c r="K3879" t="str">
        <f>IF(ROW()-ROW($K$4)+1&gt;COUNTA($J$4:$J$5000)*COUNTA(TabPP[Players playing]),"",INDEX($J$4:$J$5000,INT((ROW()-ROW($K$4))/COUNTA(TabPP[Players playing])+1))&amp;"-"&amp;INDEX(TabPP[Players playing],MOD(ROW()-ROW($K$4),COUNTA(TabPP[Players playing]))+1))</f>
        <v>--</v>
      </c>
      <c r="L3879" t="str">
        <f t="shared" si="291"/>
        <v/>
      </c>
      <c r="M3879" t="str">
        <f t="shared" si="292"/>
        <v/>
      </c>
      <c r="N3879" t="str">
        <f t="shared" si="293"/>
        <v/>
      </c>
      <c r="O3879" t="str">
        <f t="array" ref="O3879">IFERROR(INDEX($L$4:$L$5000,_xlfn.AGGREGATE(15,6,IF($L$4:$L$5000&lt;&gt;"",ROW($L$4:$L$5000)-ROW($L$4)+1,NA()),ROWS($O$4:O3879))),"")</f>
        <v/>
      </c>
      <c r="P3879" t="str">
        <f>IF(O3879="","",IF(INDEX(TabPlayer2[Players],MATCH(P3878,TabPlayer2[Players],0)+1)="",$B$4,INDEX(TabPlayer2[Players],MATCH(P3878,TabPlayer2[Players],0)+1)))</f>
        <v/>
      </c>
      <c r="Q3879" t="str">
        <f t="shared" si="290"/>
        <v/>
      </c>
      <c r="R3879" t="str">
        <f>IF(TabResults[[#This Row],[Games-Periods-Players]]="","",1)</f>
        <v/>
      </c>
    </row>
    <row r="3880" spans="11:18" hidden="1" x14ac:dyDescent="0.25">
      <c r="K3880" t="str">
        <f>IF(ROW()-ROW($K$4)+1&gt;COUNTA($J$4:$J$5000)*COUNTA(TabPP[Players playing]),"",INDEX($J$4:$J$5000,INT((ROW()-ROW($K$4))/COUNTA(TabPP[Players playing])+1))&amp;"-"&amp;INDEX(TabPP[Players playing],MOD(ROW()-ROW($K$4),COUNTA(TabPP[Players playing]))+1))</f>
        <v>--</v>
      </c>
      <c r="L3880" t="str">
        <f t="shared" si="291"/>
        <v/>
      </c>
      <c r="M3880" t="str">
        <f t="shared" si="292"/>
        <v/>
      </c>
      <c r="N3880" t="str">
        <f t="shared" si="293"/>
        <v/>
      </c>
      <c r="O3880" t="str">
        <f t="array" ref="O3880">IFERROR(INDEX($L$4:$L$5000,_xlfn.AGGREGATE(15,6,IF($L$4:$L$5000&lt;&gt;"",ROW($L$4:$L$5000)-ROW($L$4)+1,NA()),ROWS($O$4:O3880))),"")</f>
        <v/>
      </c>
      <c r="P3880" t="str">
        <f>IF(O3880="","",IF(INDEX(TabPlayer2[Players],MATCH(P3879,TabPlayer2[Players],0)+1)="",$B$4,INDEX(TabPlayer2[Players],MATCH(P3879,TabPlayer2[Players],0)+1)))</f>
        <v/>
      </c>
      <c r="Q3880" t="str">
        <f t="shared" si="290"/>
        <v/>
      </c>
      <c r="R3880" t="str">
        <f>IF(TabResults[[#This Row],[Games-Periods-Players]]="","",1)</f>
        <v/>
      </c>
    </row>
    <row r="3881" spans="11:18" hidden="1" x14ac:dyDescent="0.25">
      <c r="K3881" t="str">
        <f>IF(ROW()-ROW($K$4)+1&gt;COUNTA($J$4:$J$5000)*COUNTA(TabPP[Players playing]),"",INDEX($J$4:$J$5000,INT((ROW()-ROW($K$4))/COUNTA(TabPP[Players playing])+1))&amp;"-"&amp;INDEX(TabPP[Players playing],MOD(ROW()-ROW($K$4),COUNTA(TabPP[Players playing]))+1))</f>
        <v>--</v>
      </c>
      <c r="L3881" t="str">
        <f t="shared" si="291"/>
        <v/>
      </c>
      <c r="M3881" t="str">
        <f t="shared" si="292"/>
        <v/>
      </c>
      <c r="N3881" t="str">
        <f t="shared" si="293"/>
        <v/>
      </c>
      <c r="O3881" t="str">
        <f t="array" ref="O3881">IFERROR(INDEX($L$4:$L$5000,_xlfn.AGGREGATE(15,6,IF($L$4:$L$5000&lt;&gt;"",ROW($L$4:$L$5000)-ROW($L$4)+1,NA()),ROWS($O$4:O3881))),"")</f>
        <v/>
      </c>
      <c r="P3881" t="str">
        <f>IF(O3881="","",IF(INDEX(TabPlayer2[Players],MATCH(P3880,TabPlayer2[Players],0)+1)="",$B$4,INDEX(TabPlayer2[Players],MATCH(P3880,TabPlayer2[Players],0)+1)))</f>
        <v/>
      </c>
      <c r="Q3881" t="str">
        <f t="shared" si="290"/>
        <v/>
      </c>
      <c r="R3881" t="str">
        <f>IF(TabResults[[#This Row],[Games-Periods-Players]]="","",1)</f>
        <v/>
      </c>
    </row>
    <row r="3882" spans="11:18" hidden="1" x14ac:dyDescent="0.25">
      <c r="K3882" t="str">
        <f>IF(ROW()-ROW($K$4)+1&gt;COUNTA($J$4:$J$5000)*COUNTA(TabPP[Players playing]),"",INDEX($J$4:$J$5000,INT((ROW()-ROW($K$4))/COUNTA(TabPP[Players playing])+1))&amp;"-"&amp;INDEX(TabPP[Players playing],MOD(ROW()-ROW($K$4),COUNTA(TabPP[Players playing]))+1))</f>
        <v>--</v>
      </c>
      <c r="L3882" t="str">
        <f t="shared" si="291"/>
        <v/>
      </c>
      <c r="M3882" t="str">
        <f t="shared" si="292"/>
        <v/>
      </c>
      <c r="N3882" t="str">
        <f t="shared" si="293"/>
        <v/>
      </c>
      <c r="O3882" t="str">
        <f t="array" ref="O3882">IFERROR(INDEX($L$4:$L$5000,_xlfn.AGGREGATE(15,6,IF($L$4:$L$5000&lt;&gt;"",ROW($L$4:$L$5000)-ROW($L$4)+1,NA()),ROWS($O$4:O3882))),"")</f>
        <v/>
      </c>
      <c r="P3882" t="str">
        <f>IF(O3882="","",IF(INDEX(TabPlayer2[Players],MATCH(P3881,TabPlayer2[Players],0)+1)="",$B$4,INDEX(TabPlayer2[Players],MATCH(P3881,TabPlayer2[Players],0)+1)))</f>
        <v/>
      </c>
      <c r="Q3882" t="str">
        <f t="shared" si="290"/>
        <v/>
      </c>
      <c r="R3882" t="str">
        <f>IF(TabResults[[#This Row],[Games-Periods-Players]]="","",1)</f>
        <v/>
      </c>
    </row>
    <row r="3883" spans="11:18" hidden="1" x14ac:dyDescent="0.25">
      <c r="K3883" t="str">
        <f>IF(ROW()-ROW($K$4)+1&gt;COUNTA($J$4:$J$5000)*COUNTA(TabPP[Players playing]),"",INDEX($J$4:$J$5000,INT((ROW()-ROW($K$4))/COUNTA(TabPP[Players playing])+1))&amp;"-"&amp;INDEX(TabPP[Players playing],MOD(ROW()-ROW($K$4),COUNTA(TabPP[Players playing]))+1))</f>
        <v>--</v>
      </c>
      <c r="L3883" t="str">
        <f t="shared" si="291"/>
        <v/>
      </c>
      <c r="M3883" t="str">
        <f t="shared" si="292"/>
        <v/>
      </c>
      <c r="N3883" t="str">
        <f t="shared" si="293"/>
        <v/>
      </c>
      <c r="O3883" t="str">
        <f t="array" ref="O3883">IFERROR(INDEX($L$4:$L$5000,_xlfn.AGGREGATE(15,6,IF($L$4:$L$5000&lt;&gt;"",ROW($L$4:$L$5000)-ROW($L$4)+1,NA()),ROWS($O$4:O3883))),"")</f>
        <v/>
      </c>
      <c r="P3883" t="str">
        <f>IF(O3883="","",IF(INDEX(TabPlayer2[Players],MATCH(P3882,TabPlayer2[Players],0)+1)="",$B$4,INDEX(TabPlayer2[Players],MATCH(P3882,TabPlayer2[Players],0)+1)))</f>
        <v/>
      </c>
      <c r="Q3883" t="str">
        <f t="shared" si="290"/>
        <v/>
      </c>
      <c r="R3883" t="str">
        <f>IF(TabResults[[#This Row],[Games-Periods-Players]]="","",1)</f>
        <v/>
      </c>
    </row>
    <row r="3884" spans="11:18" hidden="1" x14ac:dyDescent="0.25">
      <c r="K3884" t="str">
        <f>IF(ROW()-ROW($K$4)+1&gt;COUNTA($J$4:$J$5000)*COUNTA(TabPP[Players playing]),"",INDEX($J$4:$J$5000,INT((ROW()-ROW($K$4))/COUNTA(TabPP[Players playing])+1))&amp;"-"&amp;INDEX(TabPP[Players playing],MOD(ROW()-ROW($K$4),COUNTA(TabPP[Players playing]))+1))</f>
        <v>--PP1</v>
      </c>
      <c r="L3884" t="str">
        <f t="shared" si="291"/>
        <v/>
      </c>
      <c r="M3884" t="str">
        <f t="shared" si="292"/>
        <v/>
      </c>
      <c r="N3884" t="str">
        <f t="shared" si="293"/>
        <v/>
      </c>
      <c r="O3884" t="str">
        <f t="array" ref="O3884">IFERROR(INDEX($L$4:$L$5000,_xlfn.AGGREGATE(15,6,IF($L$4:$L$5000&lt;&gt;"",ROW($L$4:$L$5000)-ROW($L$4)+1,NA()),ROWS($O$4:O3884))),"")</f>
        <v/>
      </c>
      <c r="P3884" t="str">
        <f>IF(O3884="","",IF(INDEX(TabPlayer2[Players],MATCH(P3883,TabPlayer2[Players],0)+1)="",$B$4,INDEX(TabPlayer2[Players],MATCH(P3883,TabPlayer2[Players],0)+1)))</f>
        <v/>
      </c>
      <c r="Q3884" t="str">
        <f t="shared" si="290"/>
        <v/>
      </c>
      <c r="R3884" t="str">
        <f>IF(TabResults[[#This Row],[Games-Periods-Players]]="","",1)</f>
        <v/>
      </c>
    </row>
    <row r="3885" spans="11:18" hidden="1" x14ac:dyDescent="0.25">
      <c r="K3885" t="str">
        <f>IF(ROW()-ROW($K$4)+1&gt;COUNTA($J$4:$J$5000)*COUNTA(TabPP[Players playing]),"",INDEX($J$4:$J$5000,INT((ROW()-ROW($K$4))/COUNTA(TabPP[Players playing])+1))&amp;"-"&amp;INDEX(TabPP[Players playing],MOD(ROW()-ROW($K$4),COUNTA(TabPP[Players playing]))+1))</f>
        <v>--PP2</v>
      </c>
      <c r="L3885" t="str">
        <f t="shared" si="291"/>
        <v/>
      </c>
      <c r="M3885" t="str">
        <f t="shared" si="292"/>
        <v/>
      </c>
      <c r="N3885" t="str">
        <f t="shared" si="293"/>
        <v/>
      </c>
      <c r="O3885" t="str">
        <f t="array" ref="O3885">IFERROR(INDEX($L$4:$L$5000,_xlfn.AGGREGATE(15,6,IF($L$4:$L$5000&lt;&gt;"",ROW($L$4:$L$5000)-ROW($L$4)+1,NA()),ROWS($O$4:O3885))),"")</f>
        <v/>
      </c>
      <c r="P3885" t="str">
        <f>IF(O3885="","",IF(INDEX(TabPlayer2[Players],MATCH(P3884,TabPlayer2[Players],0)+1)="",$B$4,INDEX(TabPlayer2[Players],MATCH(P3884,TabPlayer2[Players],0)+1)))</f>
        <v/>
      </c>
      <c r="Q3885" t="str">
        <f t="shared" si="290"/>
        <v/>
      </c>
      <c r="R3885" t="str">
        <f>IF(TabResults[[#This Row],[Games-Periods-Players]]="","",1)</f>
        <v/>
      </c>
    </row>
    <row r="3886" spans="11:18" hidden="1" x14ac:dyDescent="0.25">
      <c r="K3886" t="str">
        <f>IF(ROW()-ROW($K$4)+1&gt;COUNTA($J$4:$J$5000)*COUNTA(TabPP[Players playing]),"",INDEX($J$4:$J$5000,INT((ROW()-ROW($K$4))/COUNTA(TabPP[Players playing])+1))&amp;"-"&amp;INDEX(TabPP[Players playing],MOD(ROW()-ROW($K$4),COUNTA(TabPP[Players playing]))+1))</f>
        <v>--PP3</v>
      </c>
      <c r="L3886" t="str">
        <f t="shared" si="291"/>
        <v/>
      </c>
      <c r="M3886" t="str">
        <f t="shared" si="292"/>
        <v/>
      </c>
      <c r="N3886" t="str">
        <f t="shared" si="293"/>
        <v/>
      </c>
      <c r="O3886" t="str">
        <f t="array" ref="O3886">IFERROR(INDEX($L$4:$L$5000,_xlfn.AGGREGATE(15,6,IF($L$4:$L$5000&lt;&gt;"",ROW($L$4:$L$5000)-ROW($L$4)+1,NA()),ROWS($O$4:O3886))),"")</f>
        <v/>
      </c>
      <c r="P3886" t="str">
        <f>IF(O3886="","",IF(INDEX(TabPlayer2[Players],MATCH(P3885,TabPlayer2[Players],0)+1)="",$B$4,INDEX(TabPlayer2[Players],MATCH(P3885,TabPlayer2[Players],0)+1)))</f>
        <v/>
      </c>
      <c r="Q3886" t="str">
        <f t="shared" si="290"/>
        <v/>
      </c>
      <c r="R3886" t="str">
        <f>IF(TabResults[[#This Row],[Games-Periods-Players]]="","",1)</f>
        <v/>
      </c>
    </row>
    <row r="3887" spans="11:18" hidden="1" x14ac:dyDescent="0.25">
      <c r="K3887" t="str">
        <f>IF(ROW()-ROW($K$4)+1&gt;COUNTA($J$4:$J$5000)*COUNTA(TabPP[Players playing]),"",INDEX($J$4:$J$5000,INT((ROW()-ROW($K$4))/COUNTA(TabPP[Players playing])+1))&amp;"-"&amp;INDEX(TabPP[Players playing],MOD(ROW()-ROW($K$4),COUNTA(TabPP[Players playing]))+1))</f>
        <v>--PP4</v>
      </c>
      <c r="L3887" t="str">
        <f t="shared" si="291"/>
        <v/>
      </c>
      <c r="M3887" t="str">
        <f t="shared" si="292"/>
        <v/>
      </c>
      <c r="N3887" t="str">
        <f t="shared" si="293"/>
        <v/>
      </c>
      <c r="O3887" t="str">
        <f t="array" ref="O3887">IFERROR(INDEX($L$4:$L$5000,_xlfn.AGGREGATE(15,6,IF($L$4:$L$5000&lt;&gt;"",ROW($L$4:$L$5000)-ROW($L$4)+1,NA()),ROWS($O$4:O3887))),"")</f>
        <v/>
      </c>
      <c r="P3887" t="str">
        <f>IF(O3887="","",IF(INDEX(TabPlayer2[Players],MATCH(P3886,TabPlayer2[Players],0)+1)="",$B$4,INDEX(TabPlayer2[Players],MATCH(P3886,TabPlayer2[Players],0)+1)))</f>
        <v/>
      </c>
      <c r="Q3887" t="str">
        <f t="shared" si="290"/>
        <v/>
      </c>
      <c r="R3887" t="str">
        <f>IF(TabResults[[#This Row],[Games-Periods-Players]]="","",1)</f>
        <v/>
      </c>
    </row>
    <row r="3888" spans="11:18" hidden="1" x14ac:dyDescent="0.25">
      <c r="K3888" t="str">
        <f>IF(ROW()-ROW($K$4)+1&gt;COUNTA($J$4:$J$5000)*COUNTA(TabPP[Players playing]),"",INDEX($J$4:$J$5000,INT((ROW()-ROW($K$4))/COUNTA(TabPP[Players playing])+1))&amp;"-"&amp;INDEX(TabPP[Players playing],MOD(ROW()-ROW($K$4),COUNTA(TabPP[Players playing]))+1))</f>
        <v>--PP5</v>
      </c>
      <c r="L3888" t="str">
        <f t="shared" si="291"/>
        <v/>
      </c>
      <c r="M3888" t="str">
        <f t="shared" si="292"/>
        <v/>
      </c>
      <c r="N3888" t="str">
        <f t="shared" si="293"/>
        <v/>
      </c>
      <c r="O3888" t="str">
        <f t="array" ref="O3888">IFERROR(INDEX($L$4:$L$5000,_xlfn.AGGREGATE(15,6,IF($L$4:$L$5000&lt;&gt;"",ROW($L$4:$L$5000)-ROW($L$4)+1,NA()),ROWS($O$4:O3888))),"")</f>
        <v/>
      </c>
      <c r="P3888" t="str">
        <f>IF(O3888="","",IF(INDEX(TabPlayer2[Players],MATCH(P3887,TabPlayer2[Players],0)+1)="",$B$4,INDEX(TabPlayer2[Players],MATCH(P3887,TabPlayer2[Players],0)+1)))</f>
        <v/>
      </c>
      <c r="Q3888" t="str">
        <f t="shared" si="290"/>
        <v/>
      </c>
      <c r="R3888" t="str">
        <f>IF(TabResults[[#This Row],[Games-Periods-Players]]="","",1)</f>
        <v/>
      </c>
    </row>
    <row r="3889" spans="11:18" hidden="1" x14ac:dyDescent="0.25">
      <c r="K3889" t="str">
        <f>IF(ROW()-ROW($K$4)+1&gt;COUNTA($J$4:$J$5000)*COUNTA(TabPP[Players playing]),"",INDEX($J$4:$J$5000,INT((ROW()-ROW($K$4))/COUNTA(TabPP[Players playing])+1))&amp;"-"&amp;INDEX(TabPP[Players playing],MOD(ROW()-ROW($K$4),COUNTA(TabPP[Players playing]))+1))</f>
        <v>--</v>
      </c>
      <c r="L3889" t="str">
        <f t="shared" si="291"/>
        <v/>
      </c>
      <c r="M3889" t="str">
        <f t="shared" si="292"/>
        <v/>
      </c>
      <c r="N3889" t="str">
        <f t="shared" si="293"/>
        <v/>
      </c>
      <c r="O3889" t="str">
        <f t="array" ref="O3889">IFERROR(INDEX($L$4:$L$5000,_xlfn.AGGREGATE(15,6,IF($L$4:$L$5000&lt;&gt;"",ROW($L$4:$L$5000)-ROW($L$4)+1,NA()),ROWS($O$4:O3889))),"")</f>
        <v/>
      </c>
      <c r="P3889" t="str">
        <f>IF(O3889="","",IF(INDEX(TabPlayer2[Players],MATCH(P3888,TabPlayer2[Players],0)+1)="",$B$4,INDEX(TabPlayer2[Players],MATCH(P3888,TabPlayer2[Players],0)+1)))</f>
        <v/>
      </c>
      <c r="Q3889" t="str">
        <f t="shared" si="290"/>
        <v/>
      </c>
      <c r="R3889" t="str">
        <f>IF(TabResults[[#This Row],[Games-Periods-Players]]="","",1)</f>
        <v/>
      </c>
    </row>
    <row r="3890" spans="11:18" hidden="1" x14ac:dyDescent="0.25">
      <c r="K3890" t="str">
        <f>IF(ROW()-ROW($K$4)+1&gt;COUNTA($J$4:$J$5000)*COUNTA(TabPP[Players playing]),"",INDEX($J$4:$J$5000,INT((ROW()-ROW($K$4))/COUNTA(TabPP[Players playing])+1))&amp;"-"&amp;INDEX(TabPP[Players playing],MOD(ROW()-ROW($K$4),COUNTA(TabPP[Players playing]))+1))</f>
        <v>--</v>
      </c>
      <c r="L3890" t="str">
        <f t="shared" si="291"/>
        <v/>
      </c>
      <c r="M3890" t="str">
        <f t="shared" si="292"/>
        <v/>
      </c>
      <c r="N3890" t="str">
        <f t="shared" si="293"/>
        <v/>
      </c>
      <c r="O3890" t="str">
        <f t="array" ref="O3890">IFERROR(INDEX($L$4:$L$5000,_xlfn.AGGREGATE(15,6,IF($L$4:$L$5000&lt;&gt;"",ROW($L$4:$L$5000)-ROW($L$4)+1,NA()),ROWS($O$4:O3890))),"")</f>
        <v/>
      </c>
      <c r="P3890" t="str">
        <f>IF(O3890="","",IF(INDEX(TabPlayer2[Players],MATCH(P3889,TabPlayer2[Players],0)+1)="",$B$4,INDEX(TabPlayer2[Players],MATCH(P3889,TabPlayer2[Players],0)+1)))</f>
        <v/>
      </c>
      <c r="Q3890" t="str">
        <f t="shared" si="290"/>
        <v/>
      </c>
      <c r="R3890" t="str">
        <f>IF(TabResults[[#This Row],[Games-Periods-Players]]="","",1)</f>
        <v/>
      </c>
    </row>
    <row r="3891" spans="11:18" hidden="1" x14ac:dyDescent="0.25">
      <c r="K3891" t="str">
        <f>IF(ROW()-ROW($K$4)+1&gt;COUNTA($J$4:$J$5000)*COUNTA(TabPP[Players playing]),"",INDEX($J$4:$J$5000,INT((ROW()-ROW($K$4))/COUNTA(TabPP[Players playing])+1))&amp;"-"&amp;INDEX(TabPP[Players playing],MOD(ROW()-ROW($K$4),COUNTA(TabPP[Players playing]))+1))</f>
        <v>--</v>
      </c>
      <c r="L3891" t="str">
        <f t="shared" si="291"/>
        <v/>
      </c>
      <c r="M3891" t="str">
        <f t="shared" si="292"/>
        <v/>
      </c>
      <c r="N3891" t="str">
        <f t="shared" si="293"/>
        <v/>
      </c>
      <c r="O3891" t="str">
        <f t="array" ref="O3891">IFERROR(INDEX($L$4:$L$5000,_xlfn.AGGREGATE(15,6,IF($L$4:$L$5000&lt;&gt;"",ROW($L$4:$L$5000)-ROW($L$4)+1,NA()),ROWS($O$4:O3891))),"")</f>
        <v/>
      </c>
      <c r="P3891" t="str">
        <f>IF(O3891="","",IF(INDEX(TabPlayer2[Players],MATCH(P3890,TabPlayer2[Players],0)+1)="",$B$4,INDEX(TabPlayer2[Players],MATCH(P3890,TabPlayer2[Players],0)+1)))</f>
        <v/>
      </c>
      <c r="Q3891" t="str">
        <f t="shared" si="290"/>
        <v/>
      </c>
      <c r="R3891" t="str">
        <f>IF(TabResults[[#This Row],[Games-Periods-Players]]="","",1)</f>
        <v/>
      </c>
    </row>
    <row r="3892" spans="11:18" hidden="1" x14ac:dyDescent="0.25">
      <c r="K3892" t="str">
        <f>IF(ROW()-ROW($K$4)+1&gt;COUNTA($J$4:$J$5000)*COUNTA(TabPP[Players playing]),"",INDEX($J$4:$J$5000,INT((ROW()-ROW($K$4))/COUNTA(TabPP[Players playing])+1))&amp;"-"&amp;INDEX(TabPP[Players playing],MOD(ROW()-ROW($K$4),COUNTA(TabPP[Players playing]))+1))</f>
        <v>--</v>
      </c>
      <c r="L3892" t="str">
        <f t="shared" si="291"/>
        <v/>
      </c>
      <c r="M3892" t="str">
        <f t="shared" si="292"/>
        <v/>
      </c>
      <c r="N3892" t="str">
        <f t="shared" si="293"/>
        <v/>
      </c>
      <c r="O3892" t="str">
        <f t="array" ref="O3892">IFERROR(INDEX($L$4:$L$5000,_xlfn.AGGREGATE(15,6,IF($L$4:$L$5000&lt;&gt;"",ROW($L$4:$L$5000)-ROW($L$4)+1,NA()),ROWS($O$4:O3892))),"")</f>
        <v/>
      </c>
      <c r="P3892" t="str">
        <f>IF(O3892="","",IF(INDEX(TabPlayer2[Players],MATCH(P3891,TabPlayer2[Players],0)+1)="",$B$4,INDEX(TabPlayer2[Players],MATCH(P3891,TabPlayer2[Players],0)+1)))</f>
        <v/>
      </c>
      <c r="Q3892" t="str">
        <f t="shared" si="290"/>
        <v/>
      </c>
      <c r="R3892" t="str">
        <f>IF(TabResults[[#This Row],[Games-Periods-Players]]="","",1)</f>
        <v/>
      </c>
    </row>
    <row r="3893" spans="11:18" hidden="1" x14ac:dyDescent="0.25">
      <c r="K3893" t="str">
        <f>IF(ROW()-ROW($K$4)+1&gt;COUNTA($J$4:$J$5000)*COUNTA(TabPP[Players playing]),"",INDEX($J$4:$J$5000,INT((ROW()-ROW($K$4))/COUNTA(TabPP[Players playing])+1))&amp;"-"&amp;INDEX(TabPP[Players playing],MOD(ROW()-ROW($K$4),COUNTA(TabPP[Players playing]))+1))</f>
        <v>--</v>
      </c>
      <c r="L3893" t="str">
        <f t="shared" si="291"/>
        <v/>
      </c>
      <c r="M3893" t="str">
        <f t="shared" si="292"/>
        <v/>
      </c>
      <c r="N3893" t="str">
        <f t="shared" si="293"/>
        <v/>
      </c>
      <c r="O3893" t="str">
        <f t="array" ref="O3893">IFERROR(INDEX($L$4:$L$5000,_xlfn.AGGREGATE(15,6,IF($L$4:$L$5000&lt;&gt;"",ROW($L$4:$L$5000)-ROW($L$4)+1,NA()),ROWS($O$4:O3893))),"")</f>
        <v/>
      </c>
      <c r="P3893" t="str">
        <f>IF(O3893="","",IF(INDEX(TabPlayer2[Players],MATCH(P3892,TabPlayer2[Players],0)+1)="",$B$4,INDEX(TabPlayer2[Players],MATCH(P3892,TabPlayer2[Players],0)+1)))</f>
        <v/>
      </c>
      <c r="Q3893" t="str">
        <f t="shared" si="290"/>
        <v/>
      </c>
      <c r="R3893" t="str">
        <f>IF(TabResults[[#This Row],[Games-Periods-Players]]="","",1)</f>
        <v/>
      </c>
    </row>
    <row r="3894" spans="11:18" hidden="1" x14ac:dyDescent="0.25">
      <c r="K3894" t="str">
        <f>IF(ROW()-ROW($K$4)+1&gt;COUNTA($J$4:$J$5000)*COUNTA(TabPP[Players playing]),"",INDEX($J$4:$J$5000,INT((ROW()-ROW($K$4))/COUNTA(TabPP[Players playing])+1))&amp;"-"&amp;INDEX(TabPP[Players playing],MOD(ROW()-ROW($K$4),COUNTA(TabPP[Players playing]))+1))</f>
        <v>--</v>
      </c>
      <c r="L3894" t="str">
        <f t="shared" si="291"/>
        <v/>
      </c>
      <c r="M3894" t="str">
        <f t="shared" si="292"/>
        <v/>
      </c>
      <c r="N3894" t="str">
        <f t="shared" si="293"/>
        <v/>
      </c>
      <c r="O3894" t="str">
        <f t="array" ref="O3894">IFERROR(INDEX($L$4:$L$5000,_xlfn.AGGREGATE(15,6,IF($L$4:$L$5000&lt;&gt;"",ROW($L$4:$L$5000)-ROW($L$4)+1,NA()),ROWS($O$4:O3894))),"")</f>
        <v/>
      </c>
      <c r="P3894" t="str">
        <f>IF(O3894="","",IF(INDEX(TabPlayer2[Players],MATCH(P3893,TabPlayer2[Players],0)+1)="",$B$4,INDEX(TabPlayer2[Players],MATCH(P3893,TabPlayer2[Players],0)+1)))</f>
        <v/>
      </c>
      <c r="Q3894" t="str">
        <f t="shared" si="290"/>
        <v/>
      </c>
      <c r="R3894" t="str">
        <f>IF(TabResults[[#This Row],[Games-Periods-Players]]="","",1)</f>
        <v/>
      </c>
    </row>
    <row r="3895" spans="11:18" hidden="1" x14ac:dyDescent="0.25">
      <c r="K3895" t="str">
        <f>IF(ROW()-ROW($K$4)+1&gt;COUNTA($J$4:$J$5000)*COUNTA(TabPP[Players playing]),"",INDEX($J$4:$J$5000,INT((ROW()-ROW($K$4))/COUNTA(TabPP[Players playing])+1))&amp;"-"&amp;INDEX(TabPP[Players playing],MOD(ROW()-ROW($K$4),COUNTA(TabPP[Players playing]))+1))</f>
        <v>--</v>
      </c>
      <c r="L3895" t="str">
        <f t="shared" si="291"/>
        <v/>
      </c>
      <c r="M3895" t="str">
        <f t="shared" si="292"/>
        <v/>
      </c>
      <c r="N3895" t="str">
        <f t="shared" si="293"/>
        <v/>
      </c>
      <c r="O3895" t="str">
        <f t="array" ref="O3895">IFERROR(INDEX($L$4:$L$5000,_xlfn.AGGREGATE(15,6,IF($L$4:$L$5000&lt;&gt;"",ROW($L$4:$L$5000)-ROW($L$4)+1,NA()),ROWS($O$4:O3895))),"")</f>
        <v/>
      </c>
      <c r="P3895" t="str">
        <f>IF(O3895="","",IF(INDEX(TabPlayer2[Players],MATCH(P3894,TabPlayer2[Players],0)+1)="",$B$4,INDEX(TabPlayer2[Players],MATCH(P3894,TabPlayer2[Players],0)+1)))</f>
        <v/>
      </c>
      <c r="Q3895" t="str">
        <f t="shared" si="290"/>
        <v/>
      </c>
      <c r="R3895" t="str">
        <f>IF(TabResults[[#This Row],[Games-Periods-Players]]="","",1)</f>
        <v/>
      </c>
    </row>
    <row r="3896" spans="11:18" hidden="1" x14ac:dyDescent="0.25">
      <c r="K3896" t="str">
        <f>IF(ROW()-ROW($K$4)+1&gt;COUNTA($J$4:$J$5000)*COUNTA(TabPP[Players playing]),"",INDEX($J$4:$J$5000,INT((ROW()-ROW($K$4))/COUNTA(TabPP[Players playing])+1))&amp;"-"&amp;INDEX(TabPP[Players playing],MOD(ROW()-ROW($K$4),COUNTA(TabPP[Players playing]))+1))</f>
        <v>--</v>
      </c>
      <c r="L3896" t="str">
        <f t="shared" si="291"/>
        <v/>
      </c>
      <c r="M3896" t="str">
        <f t="shared" si="292"/>
        <v/>
      </c>
      <c r="N3896" t="str">
        <f t="shared" si="293"/>
        <v/>
      </c>
      <c r="O3896" t="str">
        <f t="array" ref="O3896">IFERROR(INDEX($L$4:$L$5000,_xlfn.AGGREGATE(15,6,IF($L$4:$L$5000&lt;&gt;"",ROW($L$4:$L$5000)-ROW($L$4)+1,NA()),ROWS($O$4:O3896))),"")</f>
        <v/>
      </c>
      <c r="P3896" t="str">
        <f>IF(O3896="","",IF(INDEX(TabPlayer2[Players],MATCH(P3895,TabPlayer2[Players],0)+1)="",$B$4,INDEX(TabPlayer2[Players],MATCH(P3895,TabPlayer2[Players],0)+1)))</f>
        <v/>
      </c>
      <c r="Q3896" t="str">
        <f t="shared" si="290"/>
        <v/>
      </c>
      <c r="R3896" t="str">
        <f>IF(TabResults[[#This Row],[Games-Periods-Players]]="","",1)</f>
        <v/>
      </c>
    </row>
    <row r="3897" spans="11:18" hidden="1" x14ac:dyDescent="0.25">
      <c r="K3897" t="str">
        <f>IF(ROW()-ROW($K$4)+1&gt;COUNTA($J$4:$J$5000)*COUNTA(TabPP[Players playing]),"",INDEX($J$4:$J$5000,INT((ROW()-ROW($K$4))/COUNTA(TabPP[Players playing])+1))&amp;"-"&amp;INDEX(TabPP[Players playing],MOD(ROW()-ROW($K$4),COUNTA(TabPP[Players playing]))+1))</f>
        <v>--</v>
      </c>
      <c r="L3897" t="str">
        <f t="shared" si="291"/>
        <v/>
      </c>
      <c r="M3897" t="str">
        <f t="shared" si="292"/>
        <v/>
      </c>
      <c r="N3897" t="str">
        <f t="shared" si="293"/>
        <v/>
      </c>
      <c r="O3897" t="str">
        <f t="array" ref="O3897">IFERROR(INDEX($L$4:$L$5000,_xlfn.AGGREGATE(15,6,IF($L$4:$L$5000&lt;&gt;"",ROW($L$4:$L$5000)-ROW($L$4)+1,NA()),ROWS($O$4:O3897))),"")</f>
        <v/>
      </c>
      <c r="P3897" t="str">
        <f>IF(O3897="","",IF(INDEX(TabPlayer2[Players],MATCH(P3896,TabPlayer2[Players],0)+1)="",$B$4,INDEX(TabPlayer2[Players],MATCH(P3896,TabPlayer2[Players],0)+1)))</f>
        <v/>
      </c>
      <c r="Q3897" t="str">
        <f t="shared" si="290"/>
        <v/>
      </c>
      <c r="R3897" t="str">
        <f>IF(TabResults[[#This Row],[Games-Periods-Players]]="","",1)</f>
        <v/>
      </c>
    </row>
    <row r="3898" spans="11:18" hidden="1" x14ac:dyDescent="0.25">
      <c r="K3898" t="str">
        <f>IF(ROW()-ROW($K$4)+1&gt;COUNTA($J$4:$J$5000)*COUNTA(TabPP[Players playing]),"",INDEX($J$4:$J$5000,INT((ROW()-ROW($K$4))/COUNTA(TabPP[Players playing])+1))&amp;"-"&amp;INDEX(TabPP[Players playing],MOD(ROW()-ROW($K$4),COUNTA(TabPP[Players playing]))+1))</f>
        <v>--</v>
      </c>
      <c r="L3898" t="str">
        <f t="shared" si="291"/>
        <v/>
      </c>
      <c r="M3898" t="str">
        <f t="shared" si="292"/>
        <v/>
      </c>
      <c r="N3898" t="str">
        <f t="shared" si="293"/>
        <v/>
      </c>
      <c r="O3898" t="str">
        <f t="array" ref="O3898">IFERROR(INDEX($L$4:$L$5000,_xlfn.AGGREGATE(15,6,IF($L$4:$L$5000&lt;&gt;"",ROW($L$4:$L$5000)-ROW($L$4)+1,NA()),ROWS($O$4:O3898))),"")</f>
        <v/>
      </c>
      <c r="P3898" t="str">
        <f>IF(O3898="","",IF(INDEX(TabPlayer2[Players],MATCH(P3897,TabPlayer2[Players],0)+1)="",$B$4,INDEX(TabPlayer2[Players],MATCH(P3897,TabPlayer2[Players],0)+1)))</f>
        <v/>
      </c>
      <c r="Q3898" t="str">
        <f t="shared" si="290"/>
        <v/>
      </c>
      <c r="R3898" t="str">
        <f>IF(TabResults[[#This Row],[Games-Periods-Players]]="","",1)</f>
        <v/>
      </c>
    </row>
    <row r="3899" spans="11:18" hidden="1" x14ac:dyDescent="0.25">
      <c r="K3899" t="str">
        <f>IF(ROW()-ROW($K$4)+1&gt;COUNTA($J$4:$J$5000)*COUNTA(TabPP[Players playing]),"",INDEX($J$4:$J$5000,INT((ROW()-ROW($K$4))/COUNTA(TabPP[Players playing])+1))&amp;"-"&amp;INDEX(TabPP[Players playing],MOD(ROW()-ROW($K$4),COUNTA(TabPP[Players playing]))+1))</f>
        <v>--</v>
      </c>
      <c r="L3899" t="str">
        <f t="shared" si="291"/>
        <v/>
      </c>
      <c r="M3899" t="str">
        <f t="shared" si="292"/>
        <v/>
      </c>
      <c r="N3899" t="str">
        <f t="shared" si="293"/>
        <v/>
      </c>
      <c r="O3899" t="str">
        <f t="array" ref="O3899">IFERROR(INDEX($L$4:$L$5000,_xlfn.AGGREGATE(15,6,IF($L$4:$L$5000&lt;&gt;"",ROW($L$4:$L$5000)-ROW($L$4)+1,NA()),ROWS($O$4:O3899))),"")</f>
        <v/>
      </c>
      <c r="P3899" t="str">
        <f>IF(O3899="","",IF(INDEX(TabPlayer2[Players],MATCH(P3898,TabPlayer2[Players],0)+1)="",$B$4,INDEX(TabPlayer2[Players],MATCH(P3898,TabPlayer2[Players],0)+1)))</f>
        <v/>
      </c>
      <c r="Q3899" t="str">
        <f t="shared" si="290"/>
        <v/>
      </c>
      <c r="R3899" t="str">
        <f>IF(TabResults[[#This Row],[Games-Periods-Players]]="","",1)</f>
        <v/>
      </c>
    </row>
    <row r="3900" spans="11:18" hidden="1" x14ac:dyDescent="0.25">
      <c r="K3900" t="str">
        <f>IF(ROW()-ROW($K$4)+1&gt;COUNTA($J$4:$J$5000)*COUNTA(TabPP[Players playing]),"",INDEX($J$4:$J$5000,INT((ROW()-ROW($K$4))/COUNTA(TabPP[Players playing])+1))&amp;"-"&amp;INDEX(TabPP[Players playing],MOD(ROW()-ROW($K$4),COUNTA(TabPP[Players playing]))+1))</f>
        <v>--</v>
      </c>
      <c r="L3900" t="str">
        <f t="shared" si="291"/>
        <v/>
      </c>
      <c r="M3900" t="str">
        <f t="shared" si="292"/>
        <v/>
      </c>
      <c r="N3900" t="str">
        <f t="shared" si="293"/>
        <v/>
      </c>
      <c r="O3900" t="str">
        <f t="array" ref="O3900">IFERROR(INDEX($L$4:$L$5000,_xlfn.AGGREGATE(15,6,IF($L$4:$L$5000&lt;&gt;"",ROW($L$4:$L$5000)-ROW($L$4)+1,NA()),ROWS($O$4:O3900))),"")</f>
        <v/>
      </c>
      <c r="P3900" t="str">
        <f>IF(O3900="","",IF(INDEX(TabPlayer2[Players],MATCH(P3899,TabPlayer2[Players],0)+1)="",$B$4,INDEX(TabPlayer2[Players],MATCH(P3899,TabPlayer2[Players],0)+1)))</f>
        <v/>
      </c>
      <c r="Q3900" t="str">
        <f t="shared" si="290"/>
        <v/>
      </c>
      <c r="R3900" t="str">
        <f>IF(TabResults[[#This Row],[Games-Periods-Players]]="","",1)</f>
        <v/>
      </c>
    </row>
    <row r="3901" spans="11:18" hidden="1" x14ac:dyDescent="0.25">
      <c r="K3901" t="str">
        <f>IF(ROW()-ROW($K$4)+1&gt;COUNTA($J$4:$J$5000)*COUNTA(TabPP[Players playing]),"",INDEX($J$4:$J$5000,INT((ROW()-ROW($K$4))/COUNTA(TabPP[Players playing])+1))&amp;"-"&amp;INDEX(TabPP[Players playing],MOD(ROW()-ROW($K$4),COUNTA(TabPP[Players playing]))+1))</f>
        <v>--</v>
      </c>
      <c r="L3901" t="str">
        <f t="shared" si="291"/>
        <v/>
      </c>
      <c r="M3901" t="str">
        <f t="shared" si="292"/>
        <v/>
      </c>
      <c r="N3901" t="str">
        <f t="shared" si="293"/>
        <v/>
      </c>
      <c r="O3901" t="str">
        <f t="array" ref="O3901">IFERROR(INDEX($L$4:$L$5000,_xlfn.AGGREGATE(15,6,IF($L$4:$L$5000&lt;&gt;"",ROW($L$4:$L$5000)-ROW($L$4)+1,NA()),ROWS($O$4:O3901))),"")</f>
        <v/>
      </c>
      <c r="P3901" t="str">
        <f>IF(O3901="","",IF(INDEX(TabPlayer2[Players],MATCH(P3900,TabPlayer2[Players],0)+1)="",$B$4,INDEX(TabPlayer2[Players],MATCH(P3900,TabPlayer2[Players],0)+1)))</f>
        <v/>
      </c>
      <c r="Q3901" t="str">
        <f t="shared" si="290"/>
        <v/>
      </c>
      <c r="R3901" t="str">
        <f>IF(TabResults[[#This Row],[Games-Periods-Players]]="","",1)</f>
        <v/>
      </c>
    </row>
    <row r="3902" spans="11:18" hidden="1" x14ac:dyDescent="0.25">
      <c r="K3902" t="str">
        <f>IF(ROW()-ROW($K$4)+1&gt;COUNTA($J$4:$J$5000)*COUNTA(TabPP[Players playing]),"",INDEX($J$4:$J$5000,INT((ROW()-ROW($K$4))/COUNTA(TabPP[Players playing])+1))&amp;"-"&amp;INDEX(TabPP[Players playing],MOD(ROW()-ROW($K$4),COUNTA(TabPP[Players playing]))+1))</f>
        <v>--</v>
      </c>
      <c r="L3902" t="str">
        <f t="shared" si="291"/>
        <v/>
      </c>
      <c r="M3902" t="str">
        <f t="shared" si="292"/>
        <v/>
      </c>
      <c r="N3902" t="str">
        <f t="shared" si="293"/>
        <v/>
      </c>
      <c r="O3902" t="str">
        <f t="array" ref="O3902">IFERROR(INDEX($L$4:$L$5000,_xlfn.AGGREGATE(15,6,IF($L$4:$L$5000&lt;&gt;"",ROW($L$4:$L$5000)-ROW($L$4)+1,NA()),ROWS($O$4:O3902))),"")</f>
        <v/>
      </c>
      <c r="P3902" t="str">
        <f>IF(O3902="","",IF(INDEX(TabPlayer2[Players],MATCH(P3901,TabPlayer2[Players],0)+1)="",$B$4,INDEX(TabPlayer2[Players],MATCH(P3901,TabPlayer2[Players],0)+1)))</f>
        <v/>
      </c>
      <c r="Q3902" t="str">
        <f t="shared" si="290"/>
        <v/>
      </c>
      <c r="R3902" t="str">
        <f>IF(TabResults[[#This Row],[Games-Periods-Players]]="","",1)</f>
        <v/>
      </c>
    </row>
    <row r="3903" spans="11:18" hidden="1" x14ac:dyDescent="0.25">
      <c r="K3903" t="str">
        <f>IF(ROW()-ROW($K$4)+1&gt;COUNTA($J$4:$J$5000)*COUNTA(TabPP[Players playing]),"",INDEX($J$4:$J$5000,INT((ROW()-ROW($K$4))/COUNTA(TabPP[Players playing])+1))&amp;"-"&amp;INDEX(TabPP[Players playing],MOD(ROW()-ROW($K$4),COUNTA(TabPP[Players playing]))+1))</f>
        <v>--</v>
      </c>
      <c r="L3903" t="str">
        <f t="shared" si="291"/>
        <v/>
      </c>
      <c r="M3903" t="str">
        <f t="shared" si="292"/>
        <v/>
      </c>
      <c r="N3903" t="str">
        <f t="shared" si="293"/>
        <v/>
      </c>
      <c r="O3903" t="str">
        <f t="array" ref="O3903">IFERROR(INDEX($L$4:$L$5000,_xlfn.AGGREGATE(15,6,IF($L$4:$L$5000&lt;&gt;"",ROW($L$4:$L$5000)-ROW($L$4)+1,NA()),ROWS($O$4:O3903))),"")</f>
        <v/>
      </c>
      <c r="P3903" t="str">
        <f>IF(O3903="","",IF(INDEX(TabPlayer2[Players],MATCH(P3902,TabPlayer2[Players],0)+1)="",$B$4,INDEX(TabPlayer2[Players],MATCH(P3902,TabPlayer2[Players],0)+1)))</f>
        <v/>
      </c>
      <c r="Q3903" t="str">
        <f t="shared" si="290"/>
        <v/>
      </c>
      <c r="R3903" t="str">
        <f>IF(TabResults[[#This Row],[Games-Periods-Players]]="","",1)</f>
        <v/>
      </c>
    </row>
    <row r="3904" spans="11:18" hidden="1" x14ac:dyDescent="0.25">
      <c r="K3904" t="str">
        <f>IF(ROW()-ROW($K$4)+1&gt;COUNTA($J$4:$J$5000)*COUNTA(TabPP[Players playing]),"",INDEX($J$4:$J$5000,INT((ROW()-ROW($K$4))/COUNTA(TabPP[Players playing])+1))&amp;"-"&amp;INDEX(TabPP[Players playing],MOD(ROW()-ROW($K$4),COUNTA(TabPP[Players playing]))+1))</f>
        <v>--PP1</v>
      </c>
      <c r="L3904" t="str">
        <f t="shared" si="291"/>
        <v/>
      </c>
      <c r="M3904" t="str">
        <f t="shared" si="292"/>
        <v/>
      </c>
      <c r="N3904" t="str">
        <f t="shared" si="293"/>
        <v/>
      </c>
      <c r="O3904" t="str">
        <f t="array" ref="O3904">IFERROR(INDEX($L$4:$L$5000,_xlfn.AGGREGATE(15,6,IF($L$4:$L$5000&lt;&gt;"",ROW($L$4:$L$5000)-ROW($L$4)+1,NA()),ROWS($O$4:O3904))),"")</f>
        <v/>
      </c>
      <c r="P3904" t="str">
        <f>IF(O3904="","",IF(INDEX(TabPlayer2[Players],MATCH(P3903,TabPlayer2[Players],0)+1)="",$B$4,INDEX(TabPlayer2[Players],MATCH(P3903,TabPlayer2[Players],0)+1)))</f>
        <v/>
      </c>
      <c r="Q3904" t="str">
        <f t="shared" si="290"/>
        <v/>
      </c>
      <c r="R3904" t="str">
        <f>IF(TabResults[[#This Row],[Games-Periods-Players]]="","",1)</f>
        <v/>
      </c>
    </row>
    <row r="3905" spans="11:18" hidden="1" x14ac:dyDescent="0.25">
      <c r="K3905" t="str">
        <f>IF(ROW()-ROW($K$4)+1&gt;COUNTA($J$4:$J$5000)*COUNTA(TabPP[Players playing]),"",INDEX($J$4:$J$5000,INT((ROW()-ROW($K$4))/COUNTA(TabPP[Players playing])+1))&amp;"-"&amp;INDEX(TabPP[Players playing],MOD(ROW()-ROW($K$4),COUNTA(TabPP[Players playing]))+1))</f>
        <v>--PP2</v>
      </c>
      <c r="L3905" t="str">
        <f t="shared" si="291"/>
        <v/>
      </c>
      <c r="M3905" t="str">
        <f t="shared" si="292"/>
        <v/>
      </c>
      <c r="N3905" t="str">
        <f t="shared" si="293"/>
        <v/>
      </c>
      <c r="O3905" t="str">
        <f t="array" ref="O3905">IFERROR(INDEX($L$4:$L$5000,_xlfn.AGGREGATE(15,6,IF($L$4:$L$5000&lt;&gt;"",ROW($L$4:$L$5000)-ROW($L$4)+1,NA()),ROWS($O$4:O3905))),"")</f>
        <v/>
      </c>
      <c r="P3905" t="str">
        <f>IF(O3905="","",IF(INDEX(TabPlayer2[Players],MATCH(P3904,TabPlayer2[Players],0)+1)="",$B$4,INDEX(TabPlayer2[Players],MATCH(P3904,TabPlayer2[Players],0)+1)))</f>
        <v/>
      </c>
      <c r="Q3905" t="str">
        <f t="shared" si="290"/>
        <v/>
      </c>
      <c r="R3905" t="str">
        <f>IF(TabResults[[#This Row],[Games-Periods-Players]]="","",1)</f>
        <v/>
      </c>
    </row>
    <row r="3906" spans="11:18" hidden="1" x14ac:dyDescent="0.25">
      <c r="K3906" t="str">
        <f>IF(ROW()-ROW($K$4)+1&gt;COUNTA($J$4:$J$5000)*COUNTA(TabPP[Players playing]),"",INDEX($J$4:$J$5000,INT((ROW()-ROW($K$4))/COUNTA(TabPP[Players playing])+1))&amp;"-"&amp;INDEX(TabPP[Players playing],MOD(ROW()-ROW($K$4),COUNTA(TabPP[Players playing]))+1))</f>
        <v>--PP3</v>
      </c>
      <c r="L3906" t="str">
        <f t="shared" si="291"/>
        <v/>
      </c>
      <c r="M3906" t="str">
        <f t="shared" si="292"/>
        <v/>
      </c>
      <c r="N3906" t="str">
        <f t="shared" si="293"/>
        <v/>
      </c>
      <c r="O3906" t="str">
        <f t="array" ref="O3906">IFERROR(INDEX($L$4:$L$5000,_xlfn.AGGREGATE(15,6,IF($L$4:$L$5000&lt;&gt;"",ROW($L$4:$L$5000)-ROW($L$4)+1,NA()),ROWS($O$4:O3906))),"")</f>
        <v/>
      </c>
      <c r="P3906" t="str">
        <f>IF(O3906="","",IF(INDEX(TabPlayer2[Players],MATCH(P3905,TabPlayer2[Players],0)+1)="",$B$4,INDEX(TabPlayer2[Players],MATCH(P3905,TabPlayer2[Players],0)+1)))</f>
        <v/>
      </c>
      <c r="Q3906" t="str">
        <f t="shared" si="290"/>
        <v/>
      </c>
      <c r="R3906" t="str">
        <f>IF(TabResults[[#This Row],[Games-Periods-Players]]="","",1)</f>
        <v/>
      </c>
    </row>
    <row r="3907" spans="11:18" hidden="1" x14ac:dyDescent="0.25">
      <c r="K3907" t="str">
        <f>IF(ROW()-ROW($K$4)+1&gt;COUNTA($J$4:$J$5000)*COUNTA(TabPP[Players playing]),"",INDEX($J$4:$J$5000,INT((ROW()-ROW($K$4))/COUNTA(TabPP[Players playing])+1))&amp;"-"&amp;INDEX(TabPP[Players playing],MOD(ROW()-ROW($K$4),COUNTA(TabPP[Players playing]))+1))</f>
        <v>--PP4</v>
      </c>
      <c r="L3907" t="str">
        <f t="shared" si="291"/>
        <v/>
      </c>
      <c r="M3907" t="str">
        <f t="shared" si="292"/>
        <v/>
      </c>
      <c r="N3907" t="str">
        <f t="shared" si="293"/>
        <v/>
      </c>
      <c r="O3907" t="str">
        <f t="array" ref="O3907">IFERROR(INDEX($L$4:$L$5000,_xlfn.AGGREGATE(15,6,IF($L$4:$L$5000&lt;&gt;"",ROW($L$4:$L$5000)-ROW($L$4)+1,NA()),ROWS($O$4:O3907))),"")</f>
        <v/>
      </c>
      <c r="P3907" t="str">
        <f>IF(O3907="","",IF(INDEX(TabPlayer2[Players],MATCH(P3906,TabPlayer2[Players],0)+1)="",$B$4,INDEX(TabPlayer2[Players],MATCH(P3906,TabPlayer2[Players],0)+1)))</f>
        <v/>
      </c>
      <c r="Q3907" t="str">
        <f t="shared" si="290"/>
        <v/>
      </c>
      <c r="R3907" t="str">
        <f>IF(TabResults[[#This Row],[Games-Periods-Players]]="","",1)</f>
        <v/>
      </c>
    </row>
    <row r="3908" spans="11:18" hidden="1" x14ac:dyDescent="0.25">
      <c r="K3908" t="str">
        <f>IF(ROW()-ROW($K$4)+1&gt;COUNTA($J$4:$J$5000)*COUNTA(TabPP[Players playing]),"",INDEX($J$4:$J$5000,INT((ROW()-ROW($K$4))/COUNTA(TabPP[Players playing])+1))&amp;"-"&amp;INDEX(TabPP[Players playing],MOD(ROW()-ROW($K$4),COUNTA(TabPP[Players playing]))+1))</f>
        <v>--PP5</v>
      </c>
      <c r="L3908" t="str">
        <f t="shared" si="291"/>
        <v/>
      </c>
      <c r="M3908" t="str">
        <f t="shared" si="292"/>
        <v/>
      </c>
      <c r="N3908" t="str">
        <f t="shared" si="293"/>
        <v/>
      </c>
      <c r="O3908" t="str">
        <f t="array" ref="O3908">IFERROR(INDEX($L$4:$L$5000,_xlfn.AGGREGATE(15,6,IF($L$4:$L$5000&lt;&gt;"",ROW($L$4:$L$5000)-ROW($L$4)+1,NA()),ROWS($O$4:O3908))),"")</f>
        <v/>
      </c>
      <c r="P3908" t="str">
        <f>IF(O3908="","",IF(INDEX(TabPlayer2[Players],MATCH(P3907,TabPlayer2[Players],0)+1)="",$B$4,INDEX(TabPlayer2[Players],MATCH(P3907,TabPlayer2[Players],0)+1)))</f>
        <v/>
      </c>
      <c r="Q3908" t="str">
        <f t="shared" ref="Q3908:Q3971" si="294">IF(O3908="","",M3908&amp;"-"&amp;N3908&amp;"-"&amp;P3908)</f>
        <v/>
      </c>
      <c r="R3908" t="str">
        <f>IF(TabResults[[#This Row],[Games-Periods-Players]]="","",1)</f>
        <v/>
      </c>
    </row>
    <row r="3909" spans="11:18" hidden="1" x14ac:dyDescent="0.25">
      <c r="K3909" t="str">
        <f>IF(ROW()-ROW($K$4)+1&gt;COUNTA($J$4:$J$5000)*COUNTA(TabPP[Players playing]),"",INDEX($J$4:$J$5000,INT((ROW()-ROW($K$4))/COUNTA(TabPP[Players playing])+1))&amp;"-"&amp;INDEX(TabPP[Players playing],MOD(ROW()-ROW($K$4),COUNTA(TabPP[Players playing]))+1))</f>
        <v>--</v>
      </c>
      <c r="L3909" t="str">
        <f t="shared" ref="L3909:L3972" si="295">IF(LEN(K3909)&gt;=9,K3909,"")</f>
        <v/>
      </c>
      <c r="M3909" t="str">
        <f t="shared" ref="M3909:M3972" si="296">TRIM(LEFT(SUBSTITUTE(O3909,"-",REPT(" ",LEN(O3909))),LEN(O3909)))</f>
        <v/>
      </c>
      <c r="N3909" t="str">
        <f t="shared" ref="N3909:N3972" si="297">TRIM(MID(SUBSTITUTE(O3909,"-",REPT(" ",LEN(O3909))),(2-1)*LEN(O3909)+1,LEN(O3909)))</f>
        <v/>
      </c>
      <c r="O3909" t="str">
        <f t="array" ref="O3909">IFERROR(INDEX($L$4:$L$5000,_xlfn.AGGREGATE(15,6,IF($L$4:$L$5000&lt;&gt;"",ROW($L$4:$L$5000)-ROW($L$4)+1,NA()),ROWS($O$4:O3909))),"")</f>
        <v/>
      </c>
      <c r="P3909" t="str">
        <f>IF(O3909="","",IF(INDEX(TabPlayer2[Players],MATCH(P3908,TabPlayer2[Players],0)+1)="",$B$4,INDEX(TabPlayer2[Players],MATCH(P3908,TabPlayer2[Players],0)+1)))</f>
        <v/>
      </c>
      <c r="Q3909" t="str">
        <f t="shared" si="294"/>
        <v/>
      </c>
      <c r="R3909" t="str">
        <f>IF(TabResults[[#This Row],[Games-Periods-Players]]="","",1)</f>
        <v/>
      </c>
    </row>
    <row r="3910" spans="11:18" hidden="1" x14ac:dyDescent="0.25">
      <c r="K3910" t="str">
        <f>IF(ROW()-ROW($K$4)+1&gt;COUNTA($J$4:$J$5000)*COUNTA(TabPP[Players playing]),"",INDEX($J$4:$J$5000,INT((ROW()-ROW($K$4))/COUNTA(TabPP[Players playing])+1))&amp;"-"&amp;INDEX(TabPP[Players playing],MOD(ROW()-ROW($K$4),COUNTA(TabPP[Players playing]))+1))</f>
        <v>--</v>
      </c>
      <c r="L3910" t="str">
        <f t="shared" si="295"/>
        <v/>
      </c>
      <c r="M3910" t="str">
        <f t="shared" si="296"/>
        <v/>
      </c>
      <c r="N3910" t="str">
        <f t="shared" si="297"/>
        <v/>
      </c>
      <c r="O3910" t="str">
        <f t="array" ref="O3910">IFERROR(INDEX($L$4:$L$5000,_xlfn.AGGREGATE(15,6,IF($L$4:$L$5000&lt;&gt;"",ROW($L$4:$L$5000)-ROW($L$4)+1,NA()),ROWS($O$4:O3910))),"")</f>
        <v/>
      </c>
      <c r="P3910" t="str">
        <f>IF(O3910="","",IF(INDEX(TabPlayer2[Players],MATCH(P3909,TabPlayer2[Players],0)+1)="",$B$4,INDEX(TabPlayer2[Players],MATCH(P3909,TabPlayer2[Players],0)+1)))</f>
        <v/>
      </c>
      <c r="Q3910" t="str">
        <f t="shared" si="294"/>
        <v/>
      </c>
      <c r="R3910" t="str">
        <f>IF(TabResults[[#This Row],[Games-Periods-Players]]="","",1)</f>
        <v/>
      </c>
    </row>
    <row r="3911" spans="11:18" hidden="1" x14ac:dyDescent="0.25">
      <c r="K3911" t="str">
        <f>IF(ROW()-ROW($K$4)+1&gt;COUNTA($J$4:$J$5000)*COUNTA(TabPP[Players playing]),"",INDEX($J$4:$J$5000,INT((ROW()-ROW($K$4))/COUNTA(TabPP[Players playing])+1))&amp;"-"&amp;INDEX(TabPP[Players playing],MOD(ROW()-ROW($K$4),COUNTA(TabPP[Players playing]))+1))</f>
        <v>--</v>
      </c>
      <c r="L3911" t="str">
        <f t="shared" si="295"/>
        <v/>
      </c>
      <c r="M3911" t="str">
        <f t="shared" si="296"/>
        <v/>
      </c>
      <c r="N3911" t="str">
        <f t="shared" si="297"/>
        <v/>
      </c>
      <c r="O3911" t="str">
        <f t="array" ref="O3911">IFERROR(INDEX($L$4:$L$5000,_xlfn.AGGREGATE(15,6,IF($L$4:$L$5000&lt;&gt;"",ROW($L$4:$L$5000)-ROW($L$4)+1,NA()),ROWS($O$4:O3911))),"")</f>
        <v/>
      </c>
      <c r="P3911" t="str">
        <f>IF(O3911="","",IF(INDEX(TabPlayer2[Players],MATCH(P3910,TabPlayer2[Players],0)+1)="",$B$4,INDEX(TabPlayer2[Players],MATCH(P3910,TabPlayer2[Players],0)+1)))</f>
        <v/>
      </c>
      <c r="Q3911" t="str">
        <f t="shared" si="294"/>
        <v/>
      </c>
      <c r="R3911" t="str">
        <f>IF(TabResults[[#This Row],[Games-Periods-Players]]="","",1)</f>
        <v/>
      </c>
    </row>
    <row r="3912" spans="11:18" hidden="1" x14ac:dyDescent="0.25">
      <c r="K3912" t="str">
        <f>IF(ROW()-ROW($K$4)+1&gt;COUNTA($J$4:$J$5000)*COUNTA(TabPP[Players playing]),"",INDEX($J$4:$J$5000,INT((ROW()-ROW($K$4))/COUNTA(TabPP[Players playing])+1))&amp;"-"&amp;INDEX(TabPP[Players playing],MOD(ROW()-ROW($K$4),COUNTA(TabPP[Players playing]))+1))</f>
        <v>--</v>
      </c>
      <c r="L3912" t="str">
        <f t="shared" si="295"/>
        <v/>
      </c>
      <c r="M3912" t="str">
        <f t="shared" si="296"/>
        <v/>
      </c>
      <c r="N3912" t="str">
        <f t="shared" si="297"/>
        <v/>
      </c>
      <c r="O3912" t="str">
        <f t="array" ref="O3912">IFERROR(INDEX($L$4:$L$5000,_xlfn.AGGREGATE(15,6,IF($L$4:$L$5000&lt;&gt;"",ROW($L$4:$L$5000)-ROW($L$4)+1,NA()),ROWS($O$4:O3912))),"")</f>
        <v/>
      </c>
      <c r="P3912" t="str">
        <f>IF(O3912="","",IF(INDEX(TabPlayer2[Players],MATCH(P3911,TabPlayer2[Players],0)+1)="",$B$4,INDEX(TabPlayer2[Players],MATCH(P3911,TabPlayer2[Players],0)+1)))</f>
        <v/>
      </c>
      <c r="Q3912" t="str">
        <f t="shared" si="294"/>
        <v/>
      </c>
      <c r="R3912" t="str">
        <f>IF(TabResults[[#This Row],[Games-Periods-Players]]="","",1)</f>
        <v/>
      </c>
    </row>
    <row r="3913" spans="11:18" hidden="1" x14ac:dyDescent="0.25">
      <c r="K3913" t="str">
        <f>IF(ROW()-ROW($K$4)+1&gt;COUNTA($J$4:$J$5000)*COUNTA(TabPP[Players playing]),"",INDEX($J$4:$J$5000,INT((ROW()-ROW($K$4))/COUNTA(TabPP[Players playing])+1))&amp;"-"&amp;INDEX(TabPP[Players playing],MOD(ROW()-ROW($K$4),COUNTA(TabPP[Players playing]))+1))</f>
        <v>--</v>
      </c>
      <c r="L3913" t="str">
        <f t="shared" si="295"/>
        <v/>
      </c>
      <c r="M3913" t="str">
        <f t="shared" si="296"/>
        <v/>
      </c>
      <c r="N3913" t="str">
        <f t="shared" si="297"/>
        <v/>
      </c>
      <c r="O3913" t="str">
        <f t="array" ref="O3913">IFERROR(INDEX($L$4:$L$5000,_xlfn.AGGREGATE(15,6,IF($L$4:$L$5000&lt;&gt;"",ROW($L$4:$L$5000)-ROW($L$4)+1,NA()),ROWS($O$4:O3913))),"")</f>
        <v/>
      </c>
      <c r="P3913" t="str">
        <f>IF(O3913="","",IF(INDEX(TabPlayer2[Players],MATCH(P3912,TabPlayer2[Players],0)+1)="",$B$4,INDEX(TabPlayer2[Players],MATCH(P3912,TabPlayer2[Players],0)+1)))</f>
        <v/>
      </c>
      <c r="Q3913" t="str">
        <f t="shared" si="294"/>
        <v/>
      </c>
      <c r="R3913" t="str">
        <f>IF(TabResults[[#This Row],[Games-Periods-Players]]="","",1)</f>
        <v/>
      </c>
    </row>
    <row r="3914" spans="11:18" hidden="1" x14ac:dyDescent="0.25">
      <c r="K3914" t="str">
        <f>IF(ROW()-ROW($K$4)+1&gt;COUNTA($J$4:$J$5000)*COUNTA(TabPP[Players playing]),"",INDEX($J$4:$J$5000,INT((ROW()-ROW($K$4))/COUNTA(TabPP[Players playing])+1))&amp;"-"&amp;INDEX(TabPP[Players playing],MOD(ROW()-ROW($K$4),COUNTA(TabPP[Players playing]))+1))</f>
        <v>--</v>
      </c>
      <c r="L3914" t="str">
        <f t="shared" si="295"/>
        <v/>
      </c>
      <c r="M3914" t="str">
        <f t="shared" si="296"/>
        <v/>
      </c>
      <c r="N3914" t="str">
        <f t="shared" si="297"/>
        <v/>
      </c>
      <c r="O3914" t="str">
        <f t="array" ref="O3914">IFERROR(INDEX($L$4:$L$5000,_xlfn.AGGREGATE(15,6,IF($L$4:$L$5000&lt;&gt;"",ROW($L$4:$L$5000)-ROW($L$4)+1,NA()),ROWS($O$4:O3914))),"")</f>
        <v/>
      </c>
      <c r="P3914" t="str">
        <f>IF(O3914="","",IF(INDEX(TabPlayer2[Players],MATCH(P3913,TabPlayer2[Players],0)+1)="",$B$4,INDEX(TabPlayer2[Players],MATCH(P3913,TabPlayer2[Players],0)+1)))</f>
        <v/>
      </c>
      <c r="Q3914" t="str">
        <f t="shared" si="294"/>
        <v/>
      </c>
      <c r="R3914" t="str">
        <f>IF(TabResults[[#This Row],[Games-Periods-Players]]="","",1)</f>
        <v/>
      </c>
    </row>
    <row r="3915" spans="11:18" hidden="1" x14ac:dyDescent="0.25">
      <c r="K3915" t="str">
        <f>IF(ROW()-ROW($K$4)+1&gt;COUNTA($J$4:$J$5000)*COUNTA(TabPP[Players playing]),"",INDEX($J$4:$J$5000,INT((ROW()-ROW($K$4))/COUNTA(TabPP[Players playing])+1))&amp;"-"&amp;INDEX(TabPP[Players playing],MOD(ROW()-ROW($K$4),COUNTA(TabPP[Players playing]))+1))</f>
        <v>--</v>
      </c>
      <c r="L3915" t="str">
        <f t="shared" si="295"/>
        <v/>
      </c>
      <c r="M3915" t="str">
        <f t="shared" si="296"/>
        <v/>
      </c>
      <c r="N3915" t="str">
        <f t="shared" si="297"/>
        <v/>
      </c>
      <c r="O3915" t="str">
        <f t="array" ref="O3915">IFERROR(INDEX($L$4:$L$5000,_xlfn.AGGREGATE(15,6,IF($L$4:$L$5000&lt;&gt;"",ROW($L$4:$L$5000)-ROW($L$4)+1,NA()),ROWS($O$4:O3915))),"")</f>
        <v/>
      </c>
      <c r="P3915" t="str">
        <f>IF(O3915="","",IF(INDEX(TabPlayer2[Players],MATCH(P3914,TabPlayer2[Players],0)+1)="",$B$4,INDEX(TabPlayer2[Players],MATCH(P3914,TabPlayer2[Players],0)+1)))</f>
        <v/>
      </c>
      <c r="Q3915" t="str">
        <f t="shared" si="294"/>
        <v/>
      </c>
      <c r="R3915" t="str">
        <f>IF(TabResults[[#This Row],[Games-Periods-Players]]="","",1)</f>
        <v/>
      </c>
    </row>
    <row r="3916" spans="11:18" hidden="1" x14ac:dyDescent="0.25">
      <c r="K3916" t="str">
        <f>IF(ROW()-ROW($K$4)+1&gt;COUNTA($J$4:$J$5000)*COUNTA(TabPP[Players playing]),"",INDEX($J$4:$J$5000,INT((ROW()-ROW($K$4))/COUNTA(TabPP[Players playing])+1))&amp;"-"&amp;INDEX(TabPP[Players playing],MOD(ROW()-ROW($K$4),COUNTA(TabPP[Players playing]))+1))</f>
        <v>--</v>
      </c>
      <c r="L3916" t="str">
        <f t="shared" si="295"/>
        <v/>
      </c>
      <c r="M3916" t="str">
        <f t="shared" si="296"/>
        <v/>
      </c>
      <c r="N3916" t="str">
        <f t="shared" si="297"/>
        <v/>
      </c>
      <c r="O3916" t="str">
        <f t="array" ref="O3916">IFERROR(INDEX($L$4:$L$5000,_xlfn.AGGREGATE(15,6,IF($L$4:$L$5000&lt;&gt;"",ROW($L$4:$L$5000)-ROW($L$4)+1,NA()),ROWS($O$4:O3916))),"")</f>
        <v/>
      </c>
      <c r="P3916" t="str">
        <f>IF(O3916="","",IF(INDEX(TabPlayer2[Players],MATCH(P3915,TabPlayer2[Players],0)+1)="",$B$4,INDEX(TabPlayer2[Players],MATCH(P3915,TabPlayer2[Players],0)+1)))</f>
        <v/>
      </c>
      <c r="Q3916" t="str">
        <f t="shared" si="294"/>
        <v/>
      </c>
      <c r="R3916" t="str">
        <f>IF(TabResults[[#This Row],[Games-Periods-Players]]="","",1)</f>
        <v/>
      </c>
    </row>
    <row r="3917" spans="11:18" hidden="1" x14ac:dyDescent="0.25">
      <c r="K3917" t="str">
        <f>IF(ROW()-ROW($K$4)+1&gt;COUNTA($J$4:$J$5000)*COUNTA(TabPP[Players playing]),"",INDEX($J$4:$J$5000,INT((ROW()-ROW($K$4))/COUNTA(TabPP[Players playing])+1))&amp;"-"&amp;INDEX(TabPP[Players playing],MOD(ROW()-ROW($K$4),COUNTA(TabPP[Players playing]))+1))</f>
        <v>--</v>
      </c>
      <c r="L3917" t="str">
        <f t="shared" si="295"/>
        <v/>
      </c>
      <c r="M3917" t="str">
        <f t="shared" si="296"/>
        <v/>
      </c>
      <c r="N3917" t="str">
        <f t="shared" si="297"/>
        <v/>
      </c>
      <c r="O3917" t="str">
        <f t="array" ref="O3917">IFERROR(INDEX($L$4:$L$5000,_xlfn.AGGREGATE(15,6,IF($L$4:$L$5000&lt;&gt;"",ROW($L$4:$L$5000)-ROW($L$4)+1,NA()),ROWS($O$4:O3917))),"")</f>
        <v/>
      </c>
      <c r="P3917" t="str">
        <f>IF(O3917="","",IF(INDEX(TabPlayer2[Players],MATCH(P3916,TabPlayer2[Players],0)+1)="",$B$4,INDEX(TabPlayer2[Players],MATCH(P3916,TabPlayer2[Players],0)+1)))</f>
        <v/>
      </c>
      <c r="Q3917" t="str">
        <f t="shared" si="294"/>
        <v/>
      </c>
      <c r="R3917" t="str">
        <f>IF(TabResults[[#This Row],[Games-Periods-Players]]="","",1)</f>
        <v/>
      </c>
    </row>
    <row r="3918" spans="11:18" hidden="1" x14ac:dyDescent="0.25">
      <c r="K3918" t="str">
        <f>IF(ROW()-ROW($K$4)+1&gt;COUNTA($J$4:$J$5000)*COUNTA(TabPP[Players playing]),"",INDEX($J$4:$J$5000,INT((ROW()-ROW($K$4))/COUNTA(TabPP[Players playing])+1))&amp;"-"&amp;INDEX(TabPP[Players playing],MOD(ROW()-ROW($K$4),COUNTA(TabPP[Players playing]))+1))</f>
        <v>--</v>
      </c>
      <c r="L3918" t="str">
        <f t="shared" si="295"/>
        <v/>
      </c>
      <c r="M3918" t="str">
        <f t="shared" si="296"/>
        <v/>
      </c>
      <c r="N3918" t="str">
        <f t="shared" si="297"/>
        <v/>
      </c>
      <c r="O3918" t="str">
        <f t="array" ref="O3918">IFERROR(INDEX($L$4:$L$5000,_xlfn.AGGREGATE(15,6,IF($L$4:$L$5000&lt;&gt;"",ROW($L$4:$L$5000)-ROW($L$4)+1,NA()),ROWS($O$4:O3918))),"")</f>
        <v/>
      </c>
      <c r="P3918" t="str">
        <f>IF(O3918="","",IF(INDEX(TabPlayer2[Players],MATCH(P3917,TabPlayer2[Players],0)+1)="",$B$4,INDEX(TabPlayer2[Players],MATCH(P3917,TabPlayer2[Players],0)+1)))</f>
        <v/>
      </c>
      <c r="Q3918" t="str">
        <f t="shared" si="294"/>
        <v/>
      </c>
      <c r="R3918" t="str">
        <f>IF(TabResults[[#This Row],[Games-Periods-Players]]="","",1)</f>
        <v/>
      </c>
    </row>
    <row r="3919" spans="11:18" hidden="1" x14ac:dyDescent="0.25">
      <c r="K3919" t="str">
        <f>IF(ROW()-ROW($K$4)+1&gt;COUNTA($J$4:$J$5000)*COUNTA(TabPP[Players playing]),"",INDEX($J$4:$J$5000,INT((ROW()-ROW($K$4))/COUNTA(TabPP[Players playing])+1))&amp;"-"&amp;INDEX(TabPP[Players playing],MOD(ROW()-ROW($K$4),COUNTA(TabPP[Players playing]))+1))</f>
        <v>--</v>
      </c>
      <c r="L3919" t="str">
        <f t="shared" si="295"/>
        <v/>
      </c>
      <c r="M3919" t="str">
        <f t="shared" si="296"/>
        <v/>
      </c>
      <c r="N3919" t="str">
        <f t="shared" si="297"/>
        <v/>
      </c>
      <c r="O3919" t="str">
        <f t="array" ref="O3919">IFERROR(INDEX($L$4:$L$5000,_xlfn.AGGREGATE(15,6,IF($L$4:$L$5000&lt;&gt;"",ROW($L$4:$L$5000)-ROW($L$4)+1,NA()),ROWS($O$4:O3919))),"")</f>
        <v/>
      </c>
      <c r="P3919" t="str">
        <f>IF(O3919="","",IF(INDEX(TabPlayer2[Players],MATCH(P3918,TabPlayer2[Players],0)+1)="",$B$4,INDEX(TabPlayer2[Players],MATCH(P3918,TabPlayer2[Players],0)+1)))</f>
        <v/>
      </c>
      <c r="Q3919" t="str">
        <f t="shared" si="294"/>
        <v/>
      </c>
      <c r="R3919" t="str">
        <f>IF(TabResults[[#This Row],[Games-Periods-Players]]="","",1)</f>
        <v/>
      </c>
    </row>
    <row r="3920" spans="11:18" hidden="1" x14ac:dyDescent="0.25">
      <c r="K3920" t="str">
        <f>IF(ROW()-ROW($K$4)+1&gt;COUNTA($J$4:$J$5000)*COUNTA(TabPP[Players playing]),"",INDEX($J$4:$J$5000,INT((ROW()-ROW($K$4))/COUNTA(TabPP[Players playing])+1))&amp;"-"&amp;INDEX(TabPP[Players playing],MOD(ROW()-ROW($K$4),COUNTA(TabPP[Players playing]))+1))</f>
        <v>--</v>
      </c>
      <c r="L3920" t="str">
        <f t="shared" si="295"/>
        <v/>
      </c>
      <c r="M3920" t="str">
        <f t="shared" si="296"/>
        <v/>
      </c>
      <c r="N3920" t="str">
        <f t="shared" si="297"/>
        <v/>
      </c>
      <c r="O3920" t="str">
        <f t="array" ref="O3920">IFERROR(INDEX($L$4:$L$5000,_xlfn.AGGREGATE(15,6,IF($L$4:$L$5000&lt;&gt;"",ROW($L$4:$L$5000)-ROW($L$4)+1,NA()),ROWS($O$4:O3920))),"")</f>
        <v/>
      </c>
      <c r="P3920" t="str">
        <f>IF(O3920="","",IF(INDEX(TabPlayer2[Players],MATCH(P3919,TabPlayer2[Players],0)+1)="",$B$4,INDEX(TabPlayer2[Players],MATCH(P3919,TabPlayer2[Players],0)+1)))</f>
        <v/>
      </c>
      <c r="Q3920" t="str">
        <f t="shared" si="294"/>
        <v/>
      </c>
      <c r="R3920" t="str">
        <f>IF(TabResults[[#This Row],[Games-Periods-Players]]="","",1)</f>
        <v/>
      </c>
    </row>
    <row r="3921" spans="11:18" hidden="1" x14ac:dyDescent="0.25">
      <c r="K3921" t="str">
        <f>IF(ROW()-ROW($K$4)+1&gt;COUNTA($J$4:$J$5000)*COUNTA(TabPP[Players playing]),"",INDEX($J$4:$J$5000,INT((ROW()-ROW($K$4))/COUNTA(TabPP[Players playing])+1))&amp;"-"&amp;INDEX(TabPP[Players playing],MOD(ROW()-ROW($K$4),COUNTA(TabPP[Players playing]))+1))</f>
        <v>--</v>
      </c>
      <c r="L3921" t="str">
        <f t="shared" si="295"/>
        <v/>
      </c>
      <c r="M3921" t="str">
        <f t="shared" si="296"/>
        <v/>
      </c>
      <c r="N3921" t="str">
        <f t="shared" si="297"/>
        <v/>
      </c>
      <c r="O3921" t="str">
        <f t="array" ref="O3921">IFERROR(INDEX($L$4:$L$5000,_xlfn.AGGREGATE(15,6,IF($L$4:$L$5000&lt;&gt;"",ROW($L$4:$L$5000)-ROW($L$4)+1,NA()),ROWS($O$4:O3921))),"")</f>
        <v/>
      </c>
      <c r="P3921" t="str">
        <f>IF(O3921="","",IF(INDEX(TabPlayer2[Players],MATCH(P3920,TabPlayer2[Players],0)+1)="",$B$4,INDEX(TabPlayer2[Players],MATCH(P3920,TabPlayer2[Players],0)+1)))</f>
        <v/>
      </c>
      <c r="Q3921" t="str">
        <f t="shared" si="294"/>
        <v/>
      </c>
      <c r="R3921" t="str">
        <f>IF(TabResults[[#This Row],[Games-Periods-Players]]="","",1)</f>
        <v/>
      </c>
    </row>
    <row r="3922" spans="11:18" hidden="1" x14ac:dyDescent="0.25">
      <c r="K3922" t="str">
        <f>IF(ROW()-ROW($K$4)+1&gt;COUNTA($J$4:$J$5000)*COUNTA(TabPP[Players playing]),"",INDEX($J$4:$J$5000,INT((ROW()-ROW($K$4))/COUNTA(TabPP[Players playing])+1))&amp;"-"&amp;INDEX(TabPP[Players playing],MOD(ROW()-ROW($K$4),COUNTA(TabPP[Players playing]))+1))</f>
        <v>--</v>
      </c>
      <c r="L3922" t="str">
        <f t="shared" si="295"/>
        <v/>
      </c>
      <c r="M3922" t="str">
        <f t="shared" si="296"/>
        <v/>
      </c>
      <c r="N3922" t="str">
        <f t="shared" si="297"/>
        <v/>
      </c>
      <c r="O3922" t="str">
        <f t="array" ref="O3922">IFERROR(INDEX($L$4:$L$5000,_xlfn.AGGREGATE(15,6,IF($L$4:$L$5000&lt;&gt;"",ROW($L$4:$L$5000)-ROW($L$4)+1,NA()),ROWS($O$4:O3922))),"")</f>
        <v/>
      </c>
      <c r="P3922" t="str">
        <f>IF(O3922="","",IF(INDEX(TabPlayer2[Players],MATCH(P3921,TabPlayer2[Players],0)+1)="",$B$4,INDEX(TabPlayer2[Players],MATCH(P3921,TabPlayer2[Players],0)+1)))</f>
        <v/>
      </c>
      <c r="Q3922" t="str">
        <f t="shared" si="294"/>
        <v/>
      </c>
      <c r="R3922" t="str">
        <f>IF(TabResults[[#This Row],[Games-Periods-Players]]="","",1)</f>
        <v/>
      </c>
    </row>
    <row r="3923" spans="11:18" hidden="1" x14ac:dyDescent="0.25">
      <c r="K3923" t="str">
        <f>IF(ROW()-ROW($K$4)+1&gt;COUNTA($J$4:$J$5000)*COUNTA(TabPP[Players playing]),"",INDEX($J$4:$J$5000,INT((ROW()-ROW($K$4))/COUNTA(TabPP[Players playing])+1))&amp;"-"&amp;INDEX(TabPP[Players playing],MOD(ROW()-ROW($K$4),COUNTA(TabPP[Players playing]))+1))</f>
        <v>--</v>
      </c>
      <c r="L3923" t="str">
        <f t="shared" si="295"/>
        <v/>
      </c>
      <c r="M3923" t="str">
        <f t="shared" si="296"/>
        <v/>
      </c>
      <c r="N3923" t="str">
        <f t="shared" si="297"/>
        <v/>
      </c>
      <c r="O3923" t="str">
        <f t="array" ref="O3923">IFERROR(INDEX($L$4:$L$5000,_xlfn.AGGREGATE(15,6,IF($L$4:$L$5000&lt;&gt;"",ROW($L$4:$L$5000)-ROW($L$4)+1,NA()),ROWS($O$4:O3923))),"")</f>
        <v/>
      </c>
      <c r="P3923" t="str">
        <f>IF(O3923="","",IF(INDEX(TabPlayer2[Players],MATCH(P3922,TabPlayer2[Players],0)+1)="",$B$4,INDEX(TabPlayer2[Players],MATCH(P3922,TabPlayer2[Players],0)+1)))</f>
        <v/>
      </c>
      <c r="Q3923" t="str">
        <f t="shared" si="294"/>
        <v/>
      </c>
      <c r="R3923" t="str">
        <f>IF(TabResults[[#This Row],[Games-Periods-Players]]="","",1)</f>
        <v/>
      </c>
    </row>
    <row r="3924" spans="11:18" hidden="1" x14ac:dyDescent="0.25">
      <c r="K3924" t="str">
        <f>IF(ROW()-ROW($K$4)+1&gt;COUNTA($J$4:$J$5000)*COUNTA(TabPP[Players playing]),"",INDEX($J$4:$J$5000,INT((ROW()-ROW($K$4))/COUNTA(TabPP[Players playing])+1))&amp;"-"&amp;INDEX(TabPP[Players playing],MOD(ROW()-ROW($K$4),COUNTA(TabPP[Players playing]))+1))</f>
        <v>--PP1</v>
      </c>
      <c r="L3924" t="str">
        <f t="shared" si="295"/>
        <v/>
      </c>
      <c r="M3924" t="str">
        <f t="shared" si="296"/>
        <v/>
      </c>
      <c r="N3924" t="str">
        <f t="shared" si="297"/>
        <v/>
      </c>
      <c r="O3924" t="str">
        <f t="array" ref="O3924">IFERROR(INDEX($L$4:$L$5000,_xlfn.AGGREGATE(15,6,IF($L$4:$L$5000&lt;&gt;"",ROW($L$4:$L$5000)-ROW($L$4)+1,NA()),ROWS($O$4:O3924))),"")</f>
        <v/>
      </c>
      <c r="P3924" t="str">
        <f>IF(O3924="","",IF(INDEX(TabPlayer2[Players],MATCH(P3923,TabPlayer2[Players],0)+1)="",$B$4,INDEX(TabPlayer2[Players],MATCH(P3923,TabPlayer2[Players],0)+1)))</f>
        <v/>
      </c>
      <c r="Q3924" t="str">
        <f t="shared" si="294"/>
        <v/>
      </c>
      <c r="R3924" t="str">
        <f>IF(TabResults[[#This Row],[Games-Periods-Players]]="","",1)</f>
        <v/>
      </c>
    </row>
    <row r="3925" spans="11:18" hidden="1" x14ac:dyDescent="0.25">
      <c r="K3925" t="str">
        <f>IF(ROW()-ROW($K$4)+1&gt;COUNTA($J$4:$J$5000)*COUNTA(TabPP[Players playing]),"",INDEX($J$4:$J$5000,INT((ROW()-ROW($K$4))/COUNTA(TabPP[Players playing])+1))&amp;"-"&amp;INDEX(TabPP[Players playing],MOD(ROW()-ROW($K$4),COUNTA(TabPP[Players playing]))+1))</f>
        <v>--PP2</v>
      </c>
      <c r="L3925" t="str">
        <f t="shared" si="295"/>
        <v/>
      </c>
      <c r="M3925" t="str">
        <f t="shared" si="296"/>
        <v/>
      </c>
      <c r="N3925" t="str">
        <f t="shared" si="297"/>
        <v/>
      </c>
      <c r="O3925" t="str">
        <f t="array" ref="O3925">IFERROR(INDEX($L$4:$L$5000,_xlfn.AGGREGATE(15,6,IF($L$4:$L$5000&lt;&gt;"",ROW($L$4:$L$5000)-ROW($L$4)+1,NA()),ROWS($O$4:O3925))),"")</f>
        <v/>
      </c>
      <c r="P3925" t="str">
        <f>IF(O3925="","",IF(INDEX(TabPlayer2[Players],MATCH(P3924,TabPlayer2[Players],0)+1)="",$B$4,INDEX(TabPlayer2[Players],MATCH(P3924,TabPlayer2[Players],0)+1)))</f>
        <v/>
      </c>
      <c r="Q3925" t="str">
        <f t="shared" si="294"/>
        <v/>
      </c>
      <c r="R3925" t="str">
        <f>IF(TabResults[[#This Row],[Games-Periods-Players]]="","",1)</f>
        <v/>
      </c>
    </row>
    <row r="3926" spans="11:18" hidden="1" x14ac:dyDescent="0.25">
      <c r="K3926" t="str">
        <f>IF(ROW()-ROW($K$4)+1&gt;COUNTA($J$4:$J$5000)*COUNTA(TabPP[Players playing]),"",INDEX($J$4:$J$5000,INT((ROW()-ROW($K$4))/COUNTA(TabPP[Players playing])+1))&amp;"-"&amp;INDEX(TabPP[Players playing],MOD(ROW()-ROW($K$4),COUNTA(TabPP[Players playing]))+1))</f>
        <v>--PP3</v>
      </c>
      <c r="L3926" t="str">
        <f t="shared" si="295"/>
        <v/>
      </c>
      <c r="M3926" t="str">
        <f t="shared" si="296"/>
        <v/>
      </c>
      <c r="N3926" t="str">
        <f t="shared" si="297"/>
        <v/>
      </c>
      <c r="O3926" t="str">
        <f t="array" ref="O3926">IFERROR(INDEX($L$4:$L$5000,_xlfn.AGGREGATE(15,6,IF($L$4:$L$5000&lt;&gt;"",ROW($L$4:$L$5000)-ROW($L$4)+1,NA()),ROWS($O$4:O3926))),"")</f>
        <v/>
      </c>
      <c r="P3926" t="str">
        <f>IF(O3926="","",IF(INDEX(TabPlayer2[Players],MATCH(P3925,TabPlayer2[Players],0)+1)="",$B$4,INDEX(TabPlayer2[Players],MATCH(P3925,TabPlayer2[Players],0)+1)))</f>
        <v/>
      </c>
      <c r="Q3926" t="str">
        <f t="shared" si="294"/>
        <v/>
      </c>
      <c r="R3926" t="str">
        <f>IF(TabResults[[#This Row],[Games-Periods-Players]]="","",1)</f>
        <v/>
      </c>
    </row>
    <row r="3927" spans="11:18" hidden="1" x14ac:dyDescent="0.25">
      <c r="K3927" t="str">
        <f>IF(ROW()-ROW($K$4)+1&gt;COUNTA($J$4:$J$5000)*COUNTA(TabPP[Players playing]),"",INDEX($J$4:$J$5000,INT((ROW()-ROW($K$4))/COUNTA(TabPP[Players playing])+1))&amp;"-"&amp;INDEX(TabPP[Players playing],MOD(ROW()-ROW($K$4),COUNTA(TabPP[Players playing]))+1))</f>
        <v>--PP4</v>
      </c>
      <c r="L3927" t="str">
        <f t="shared" si="295"/>
        <v/>
      </c>
      <c r="M3927" t="str">
        <f t="shared" si="296"/>
        <v/>
      </c>
      <c r="N3927" t="str">
        <f t="shared" si="297"/>
        <v/>
      </c>
      <c r="O3927" t="str">
        <f t="array" ref="O3927">IFERROR(INDEX($L$4:$L$5000,_xlfn.AGGREGATE(15,6,IF($L$4:$L$5000&lt;&gt;"",ROW($L$4:$L$5000)-ROW($L$4)+1,NA()),ROWS($O$4:O3927))),"")</f>
        <v/>
      </c>
      <c r="P3927" t="str">
        <f>IF(O3927="","",IF(INDEX(TabPlayer2[Players],MATCH(P3926,TabPlayer2[Players],0)+1)="",$B$4,INDEX(TabPlayer2[Players],MATCH(P3926,TabPlayer2[Players],0)+1)))</f>
        <v/>
      </c>
      <c r="Q3927" t="str">
        <f t="shared" si="294"/>
        <v/>
      </c>
      <c r="R3927" t="str">
        <f>IF(TabResults[[#This Row],[Games-Periods-Players]]="","",1)</f>
        <v/>
      </c>
    </row>
    <row r="3928" spans="11:18" hidden="1" x14ac:dyDescent="0.25">
      <c r="K3928" t="str">
        <f>IF(ROW()-ROW($K$4)+1&gt;COUNTA($J$4:$J$5000)*COUNTA(TabPP[Players playing]),"",INDEX($J$4:$J$5000,INT((ROW()-ROW($K$4))/COUNTA(TabPP[Players playing])+1))&amp;"-"&amp;INDEX(TabPP[Players playing],MOD(ROW()-ROW($K$4),COUNTA(TabPP[Players playing]))+1))</f>
        <v>--PP5</v>
      </c>
      <c r="L3928" t="str">
        <f t="shared" si="295"/>
        <v/>
      </c>
      <c r="M3928" t="str">
        <f t="shared" si="296"/>
        <v/>
      </c>
      <c r="N3928" t="str">
        <f t="shared" si="297"/>
        <v/>
      </c>
      <c r="O3928" t="str">
        <f t="array" ref="O3928">IFERROR(INDEX($L$4:$L$5000,_xlfn.AGGREGATE(15,6,IF($L$4:$L$5000&lt;&gt;"",ROW($L$4:$L$5000)-ROW($L$4)+1,NA()),ROWS($O$4:O3928))),"")</f>
        <v/>
      </c>
      <c r="P3928" t="str">
        <f>IF(O3928="","",IF(INDEX(TabPlayer2[Players],MATCH(P3927,TabPlayer2[Players],0)+1)="",$B$4,INDEX(TabPlayer2[Players],MATCH(P3927,TabPlayer2[Players],0)+1)))</f>
        <v/>
      </c>
      <c r="Q3928" t="str">
        <f t="shared" si="294"/>
        <v/>
      </c>
      <c r="R3928" t="str">
        <f>IF(TabResults[[#This Row],[Games-Periods-Players]]="","",1)</f>
        <v/>
      </c>
    </row>
    <row r="3929" spans="11:18" hidden="1" x14ac:dyDescent="0.25">
      <c r="K3929" t="str">
        <f>IF(ROW()-ROW($K$4)+1&gt;COUNTA($J$4:$J$5000)*COUNTA(TabPP[Players playing]),"",INDEX($J$4:$J$5000,INT((ROW()-ROW($K$4))/COUNTA(TabPP[Players playing])+1))&amp;"-"&amp;INDEX(TabPP[Players playing],MOD(ROW()-ROW($K$4),COUNTA(TabPP[Players playing]))+1))</f>
        <v>--</v>
      </c>
      <c r="L3929" t="str">
        <f t="shared" si="295"/>
        <v/>
      </c>
      <c r="M3929" t="str">
        <f t="shared" si="296"/>
        <v/>
      </c>
      <c r="N3929" t="str">
        <f t="shared" si="297"/>
        <v/>
      </c>
      <c r="O3929" t="str">
        <f t="array" ref="O3929">IFERROR(INDEX($L$4:$L$5000,_xlfn.AGGREGATE(15,6,IF($L$4:$L$5000&lt;&gt;"",ROW($L$4:$L$5000)-ROW($L$4)+1,NA()),ROWS($O$4:O3929))),"")</f>
        <v/>
      </c>
      <c r="P3929" t="str">
        <f>IF(O3929="","",IF(INDEX(TabPlayer2[Players],MATCH(P3928,TabPlayer2[Players],0)+1)="",$B$4,INDEX(TabPlayer2[Players],MATCH(P3928,TabPlayer2[Players],0)+1)))</f>
        <v/>
      </c>
      <c r="Q3929" t="str">
        <f t="shared" si="294"/>
        <v/>
      </c>
      <c r="R3929" t="str">
        <f>IF(TabResults[[#This Row],[Games-Periods-Players]]="","",1)</f>
        <v/>
      </c>
    </row>
    <row r="3930" spans="11:18" hidden="1" x14ac:dyDescent="0.25">
      <c r="K3930" t="str">
        <f>IF(ROW()-ROW($K$4)+1&gt;COUNTA($J$4:$J$5000)*COUNTA(TabPP[Players playing]),"",INDEX($J$4:$J$5000,INT((ROW()-ROW($K$4))/COUNTA(TabPP[Players playing])+1))&amp;"-"&amp;INDEX(TabPP[Players playing],MOD(ROW()-ROW($K$4),COUNTA(TabPP[Players playing]))+1))</f>
        <v>--</v>
      </c>
      <c r="L3930" t="str">
        <f t="shared" si="295"/>
        <v/>
      </c>
      <c r="M3930" t="str">
        <f t="shared" si="296"/>
        <v/>
      </c>
      <c r="N3930" t="str">
        <f t="shared" si="297"/>
        <v/>
      </c>
      <c r="O3930" t="str">
        <f t="array" ref="O3930">IFERROR(INDEX($L$4:$L$5000,_xlfn.AGGREGATE(15,6,IF($L$4:$L$5000&lt;&gt;"",ROW($L$4:$L$5000)-ROW($L$4)+1,NA()),ROWS($O$4:O3930))),"")</f>
        <v/>
      </c>
      <c r="P3930" t="str">
        <f>IF(O3930="","",IF(INDEX(TabPlayer2[Players],MATCH(P3929,TabPlayer2[Players],0)+1)="",$B$4,INDEX(TabPlayer2[Players],MATCH(P3929,TabPlayer2[Players],0)+1)))</f>
        <v/>
      </c>
      <c r="Q3930" t="str">
        <f t="shared" si="294"/>
        <v/>
      </c>
      <c r="R3930" t="str">
        <f>IF(TabResults[[#This Row],[Games-Periods-Players]]="","",1)</f>
        <v/>
      </c>
    </row>
    <row r="3931" spans="11:18" hidden="1" x14ac:dyDescent="0.25">
      <c r="K3931" t="str">
        <f>IF(ROW()-ROW($K$4)+1&gt;COUNTA($J$4:$J$5000)*COUNTA(TabPP[Players playing]),"",INDEX($J$4:$J$5000,INT((ROW()-ROW($K$4))/COUNTA(TabPP[Players playing])+1))&amp;"-"&amp;INDEX(TabPP[Players playing],MOD(ROW()-ROW($K$4),COUNTA(TabPP[Players playing]))+1))</f>
        <v>--</v>
      </c>
      <c r="L3931" t="str">
        <f t="shared" si="295"/>
        <v/>
      </c>
      <c r="M3931" t="str">
        <f t="shared" si="296"/>
        <v/>
      </c>
      <c r="N3931" t="str">
        <f t="shared" si="297"/>
        <v/>
      </c>
      <c r="O3931" t="str">
        <f t="array" ref="O3931">IFERROR(INDEX($L$4:$L$5000,_xlfn.AGGREGATE(15,6,IF($L$4:$L$5000&lt;&gt;"",ROW($L$4:$L$5000)-ROW($L$4)+1,NA()),ROWS($O$4:O3931))),"")</f>
        <v/>
      </c>
      <c r="P3931" t="str">
        <f>IF(O3931="","",IF(INDEX(TabPlayer2[Players],MATCH(P3930,TabPlayer2[Players],0)+1)="",$B$4,INDEX(TabPlayer2[Players],MATCH(P3930,TabPlayer2[Players],0)+1)))</f>
        <v/>
      </c>
      <c r="Q3931" t="str">
        <f t="shared" si="294"/>
        <v/>
      </c>
      <c r="R3931" t="str">
        <f>IF(TabResults[[#This Row],[Games-Periods-Players]]="","",1)</f>
        <v/>
      </c>
    </row>
    <row r="3932" spans="11:18" hidden="1" x14ac:dyDescent="0.25">
      <c r="K3932" t="str">
        <f>IF(ROW()-ROW($K$4)+1&gt;COUNTA($J$4:$J$5000)*COUNTA(TabPP[Players playing]),"",INDEX($J$4:$J$5000,INT((ROW()-ROW($K$4))/COUNTA(TabPP[Players playing])+1))&amp;"-"&amp;INDEX(TabPP[Players playing],MOD(ROW()-ROW($K$4),COUNTA(TabPP[Players playing]))+1))</f>
        <v>--</v>
      </c>
      <c r="L3932" t="str">
        <f t="shared" si="295"/>
        <v/>
      </c>
      <c r="M3932" t="str">
        <f t="shared" si="296"/>
        <v/>
      </c>
      <c r="N3932" t="str">
        <f t="shared" si="297"/>
        <v/>
      </c>
      <c r="O3932" t="str">
        <f t="array" ref="O3932">IFERROR(INDEX($L$4:$L$5000,_xlfn.AGGREGATE(15,6,IF($L$4:$L$5000&lt;&gt;"",ROW($L$4:$L$5000)-ROW($L$4)+1,NA()),ROWS($O$4:O3932))),"")</f>
        <v/>
      </c>
      <c r="P3932" t="str">
        <f>IF(O3932="","",IF(INDEX(TabPlayer2[Players],MATCH(P3931,TabPlayer2[Players],0)+1)="",$B$4,INDEX(TabPlayer2[Players],MATCH(P3931,TabPlayer2[Players],0)+1)))</f>
        <v/>
      </c>
      <c r="Q3932" t="str">
        <f t="shared" si="294"/>
        <v/>
      </c>
      <c r="R3932" t="str">
        <f>IF(TabResults[[#This Row],[Games-Periods-Players]]="","",1)</f>
        <v/>
      </c>
    </row>
    <row r="3933" spans="11:18" hidden="1" x14ac:dyDescent="0.25">
      <c r="K3933" t="str">
        <f>IF(ROW()-ROW($K$4)+1&gt;COUNTA($J$4:$J$5000)*COUNTA(TabPP[Players playing]),"",INDEX($J$4:$J$5000,INT((ROW()-ROW($K$4))/COUNTA(TabPP[Players playing])+1))&amp;"-"&amp;INDEX(TabPP[Players playing],MOD(ROW()-ROW($K$4),COUNTA(TabPP[Players playing]))+1))</f>
        <v>--</v>
      </c>
      <c r="L3933" t="str">
        <f t="shared" si="295"/>
        <v/>
      </c>
      <c r="M3933" t="str">
        <f t="shared" si="296"/>
        <v/>
      </c>
      <c r="N3933" t="str">
        <f t="shared" si="297"/>
        <v/>
      </c>
      <c r="O3933" t="str">
        <f t="array" ref="O3933">IFERROR(INDEX($L$4:$L$5000,_xlfn.AGGREGATE(15,6,IF($L$4:$L$5000&lt;&gt;"",ROW($L$4:$L$5000)-ROW($L$4)+1,NA()),ROWS($O$4:O3933))),"")</f>
        <v/>
      </c>
      <c r="P3933" t="str">
        <f>IF(O3933="","",IF(INDEX(TabPlayer2[Players],MATCH(P3932,TabPlayer2[Players],0)+1)="",$B$4,INDEX(TabPlayer2[Players],MATCH(P3932,TabPlayer2[Players],0)+1)))</f>
        <v/>
      </c>
      <c r="Q3933" t="str">
        <f t="shared" si="294"/>
        <v/>
      </c>
      <c r="R3933" t="str">
        <f>IF(TabResults[[#This Row],[Games-Periods-Players]]="","",1)</f>
        <v/>
      </c>
    </row>
    <row r="3934" spans="11:18" hidden="1" x14ac:dyDescent="0.25">
      <c r="K3934" t="str">
        <f>IF(ROW()-ROW($K$4)+1&gt;COUNTA($J$4:$J$5000)*COUNTA(TabPP[Players playing]),"",INDEX($J$4:$J$5000,INT((ROW()-ROW($K$4))/COUNTA(TabPP[Players playing])+1))&amp;"-"&amp;INDEX(TabPP[Players playing],MOD(ROW()-ROW($K$4),COUNTA(TabPP[Players playing]))+1))</f>
        <v>--</v>
      </c>
      <c r="L3934" t="str">
        <f t="shared" si="295"/>
        <v/>
      </c>
      <c r="M3934" t="str">
        <f t="shared" si="296"/>
        <v/>
      </c>
      <c r="N3934" t="str">
        <f t="shared" si="297"/>
        <v/>
      </c>
      <c r="O3934" t="str">
        <f t="array" ref="O3934">IFERROR(INDEX($L$4:$L$5000,_xlfn.AGGREGATE(15,6,IF($L$4:$L$5000&lt;&gt;"",ROW($L$4:$L$5000)-ROW($L$4)+1,NA()),ROWS($O$4:O3934))),"")</f>
        <v/>
      </c>
      <c r="P3934" t="str">
        <f>IF(O3934="","",IF(INDEX(TabPlayer2[Players],MATCH(P3933,TabPlayer2[Players],0)+1)="",$B$4,INDEX(TabPlayer2[Players],MATCH(P3933,TabPlayer2[Players],0)+1)))</f>
        <v/>
      </c>
      <c r="Q3934" t="str">
        <f t="shared" si="294"/>
        <v/>
      </c>
      <c r="R3934" t="str">
        <f>IF(TabResults[[#This Row],[Games-Periods-Players]]="","",1)</f>
        <v/>
      </c>
    </row>
    <row r="3935" spans="11:18" hidden="1" x14ac:dyDescent="0.25">
      <c r="K3935" t="str">
        <f>IF(ROW()-ROW($K$4)+1&gt;COUNTA($J$4:$J$5000)*COUNTA(TabPP[Players playing]),"",INDEX($J$4:$J$5000,INT((ROW()-ROW($K$4))/COUNTA(TabPP[Players playing])+1))&amp;"-"&amp;INDEX(TabPP[Players playing],MOD(ROW()-ROW($K$4),COUNTA(TabPP[Players playing]))+1))</f>
        <v>--</v>
      </c>
      <c r="L3935" t="str">
        <f t="shared" si="295"/>
        <v/>
      </c>
      <c r="M3935" t="str">
        <f t="shared" si="296"/>
        <v/>
      </c>
      <c r="N3935" t="str">
        <f t="shared" si="297"/>
        <v/>
      </c>
      <c r="O3935" t="str">
        <f t="array" ref="O3935">IFERROR(INDEX($L$4:$L$5000,_xlfn.AGGREGATE(15,6,IF($L$4:$L$5000&lt;&gt;"",ROW($L$4:$L$5000)-ROW($L$4)+1,NA()),ROWS($O$4:O3935))),"")</f>
        <v/>
      </c>
      <c r="P3935" t="str">
        <f>IF(O3935="","",IF(INDEX(TabPlayer2[Players],MATCH(P3934,TabPlayer2[Players],0)+1)="",$B$4,INDEX(TabPlayer2[Players],MATCH(P3934,TabPlayer2[Players],0)+1)))</f>
        <v/>
      </c>
      <c r="Q3935" t="str">
        <f t="shared" si="294"/>
        <v/>
      </c>
      <c r="R3935" t="str">
        <f>IF(TabResults[[#This Row],[Games-Periods-Players]]="","",1)</f>
        <v/>
      </c>
    </row>
    <row r="3936" spans="11:18" hidden="1" x14ac:dyDescent="0.25">
      <c r="K3936" t="str">
        <f>IF(ROW()-ROW($K$4)+1&gt;COUNTA($J$4:$J$5000)*COUNTA(TabPP[Players playing]),"",INDEX($J$4:$J$5000,INT((ROW()-ROW($K$4))/COUNTA(TabPP[Players playing])+1))&amp;"-"&amp;INDEX(TabPP[Players playing],MOD(ROW()-ROW($K$4),COUNTA(TabPP[Players playing]))+1))</f>
        <v>--</v>
      </c>
      <c r="L3936" t="str">
        <f t="shared" si="295"/>
        <v/>
      </c>
      <c r="M3936" t="str">
        <f t="shared" si="296"/>
        <v/>
      </c>
      <c r="N3936" t="str">
        <f t="shared" si="297"/>
        <v/>
      </c>
      <c r="O3936" t="str">
        <f t="array" ref="O3936">IFERROR(INDEX($L$4:$L$5000,_xlfn.AGGREGATE(15,6,IF($L$4:$L$5000&lt;&gt;"",ROW($L$4:$L$5000)-ROW($L$4)+1,NA()),ROWS($O$4:O3936))),"")</f>
        <v/>
      </c>
      <c r="P3936" t="str">
        <f>IF(O3936="","",IF(INDEX(TabPlayer2[Players],MATCH(P3935,TabPlayer2[Players],0)+1)="",$B$4,INDEX(TabPlayer2[Players],MATCH(P3935,TabPlayer2[Players],0)+1)))</f>
        <v/>
      </c>
      <c r="Q3936" t="str">
        <f t="shared" si="294"/>
        <v/>
      </c>
      <c r="R3936" t="str">
        <f>IF(TabResults[[#This Row],[Games-Periods-Players]]="","",1)</f>
        <v/>
      </c>
    </row>
    <row r="3937" spans="11:18" hidden="1" x14ac:dyDescent="0.25">
      <c r="K3937" t="str">
        <f>IF(ROW()-ROW($K$4)+1&gt;COUNTA($J$4:$J$5000)*COUNTA(TabPP[Players playing]),"",INDEX($J$4:$J$5000,INT((ROW()-ROW($K$4))/COUNTA(TabPP[Players playing])+1))&amp;"-"&amp;INDEX(TabPP[Players playing],MOD(ROW()-ROW($K$4),COUNTA(TabPP[Players playing]))+1))</f>
        <v>--</v>
      </c>
      <c r="L3937" t="str">
        <f t="shared" si="295"/>
        <v/>
      </c>
      <c r="M3937" t="str">
        <f t="shared" si="296"/>
        <v/>
      </c>
      <c r="N3937" t="str">
        <f t="shared" si="297"/>
        <v/>
      </c>
      <c r="O3937" t="str">
        <f t="array" ref="O3937">IFERROR(INDEX($L$4:$L$5000,_xlfn.AGGREGATE(15,6,IF($L$4:$L$5000&lt;&gt;"",ROW($L$4:$L$5000)-ROW($L$4)+1,NA()),ROWS($O$4:O3937))),"")</f>
        <v/>
      </c>
      <c r="P3937" t="str">
        <f>IF(O3937="","",IF(INDEX(TabPlayer2[Players],MATCH(P3936,TabPlayer2[Players],0)+1)="",$B$4,INDEX(TabPlayer2[Players],MATCH(P3936,TabPlayer2[Players],0)+1)))</f>
        <v/>
      </c>
      <c r="Q3937" t="str">
        <f t="shared" si="294"/>
        <v/>
      </c>
      <c r="R3937" t="str">
        <f>IF(TabResults[[#This Row],[Games-Periods-Players]]="","",1)</f>
        <v/>
      </c>
    </row>
    <row r="3938" spans="11:18" hidden="1" x14ac:dyDescent="0.25">
      <c r="K3938" t="str">
        <f>IF(ROW()-ROW($K$4)+1&gt;COUNTA($J$4:$J$5000)*COUNTA(TabPP[Players playing]),"",INDEX($J$4:$J$5000,INT((ROW()-ROW($K$4))/COUNTA(TabPP[Players playing])+1))&amp;"-"&amp;INDEX(TabPP[Players playing],MOD(ROW()-ROW($K$4),COUNTA(TabPP[Players playing]))+1))</f>
        <v>--</v>
      </c>
      <c r="L3938" t="str">
        <f t="shared" si="295"/>
        <v/>
      </c>
      <c r="M3938" t="str">
        <f t="shared" si="296"/>
        <v/>
      </c>
      <c r="N3938" t="str">
        <f t="shared" si="297"/>
        <v/>
      </c>
      <c r="O3938" t="str">
        <f t="array" ref="O3938">IFERROR(INDEX($L$4:$L$5000,_xlfn.AGGREGATE(15,6,IF($L$4:$L$5000&lt;&gt;"",ROW($L$4:$L$5000)-ROW($L$4)+1,NA()),ROWS($O$4:O3938))),"")</f>
        <v/>
      </c>
      <c r="P3938" t="str">
        <f>IF(O3938="","",IF(INDEX(TabPlayer2[Players],MATCH(P3937,TabPlayer2[Players],0)+1)="",$B$4,INDEX(TabPlayer2[Players],MATCH(P3937,TabPlayer2[Players],0)+1)))</f>
        <v/>
      </c>
      <c r="Q3938" t="str">
        <f t="shared" si="294"/>
        <v/>
      </c>
      <c r="R3938" t="str">
        <f>IF(TabResults[[#This Row],[Games-Periods-Players]]="","",1)</f>
        <v/>
      </c>
    </row>
    <row r="3939" spans="11:18" hidden="1" x14ac:dyDescent="0.25">
      <c r="K3939" t="str">
        <f>IF(ROW()-ROW($K$4)+1&gt;COUNTA($J$4:$J$5000)*COUNTA(TabPP[Players playing]),"",INDEX($J$4:$J$5000,INT((ROW()-ROW($K$4))/COUNTA(TabPP[Players playing])+1))&amp;"-"&amp;INDEX(TabPP[Players playing],MOD(ROW()-ROW($K$4),COUNTA(TabPP[Players playing]))+1))</f>
        <v>--</v>
      </c>
      <c r="L3939" t="str">
        <f t="shared" si="295"/>
        <v/>
      </c>
      <c r="M3939" t="str">
        <f t="shared" si="296"/>
        <v/>
      </c>
      <c r="N3939" t="str">
        <f t="shared" si="297"/>
        <v/>
      </c>
      <c r="O3939" t="str">
        <f t="array" ref="O3939">IFERROR(INDEX($L$4:$L$5000,_xlfn.AGGREGATE(15,6,IF($L$4:$L$5000&lt;&gt;"",ROW($L$4:$L$5000)-ROW($L$4)+1,NA()),ROWS($O$4:O3939))),"")</f>
        <v/>
      </c>
      <c r="P3939" t="str">
        <f>IF(O3939="","",IF(INDEX(TabPlayer2[Players],MATCH(P3938,TabPlayer2[Players],0)+1)="",$B$4,INDEX(TabPlayer2[Players],MATCH(P3938,TabPlayer2[Players],0)+1)))</f>
        <v/>
      </c>
      <c r="Q3939" t="str">
        <f t="shared" si="294"/>
        <v/>
      </c>
      <c r="R3939" t="str">
        <f>IF(TabResults[[#This Row],[Games-Periods-Players]]="","",1)</f>
        <v/>
      </c>
    </row>
    <row r="3940" spans="11:18" hidden="1" x14ac:dyDescent="0.25">
      <c r="K3940" t="str">
        <f>IF(ROW()-ROW($K$4)+1&gt;COUNTA($J$4:$J$5000)*COUNTA(TabPP[Players playing]),"",INDEX($J$4:$J$5000,INT((ROW()-ROW($K$4))/COUNTA(TabPP[Players playing])+1))&amp;"-"&amp;INDEX(TabPP[Players playing],MOD(ROW()-ROW($K$4),COUNTA(TabPP[Players playing]))+1))</f>
        <v>--</v>
      </c>
      <c r="L3940" t="str">
        <f t="shared" si="295"/>
        <v/>
      </c>
      <c r="M3940" t="str">
        <f t="shared" si="296"/>
        <v/>
      </c>
      <c r="N3940" t="str">
        <f t="shared" si="297"/>
        <v/>
      </c>
      <c r="O3940" t="str">
        <f t="array" ref="O3940">IFERROR(INDEX($L$4:$L$5000,_xlfn.AGGREGATE(15,6,IF($L$4:$L$5000&lt;&gt;"",ROW($L$4:$L$5000)-ROW($L$4)+1,NA()),ROWS($O$4:O3940))),"")</f>
        <v/>
      </c>
      <c r="P3940" t="str">
        <f>IF(O3940="","",IF(INDEX(TabPlayer2[Players],MATCH(P3939,TabPlayer2[Players],0)+1)="",$B$4,INDEX(TabPlayer2[Players],MATCH(P3939,TabPlayer2[Players],0)+1)))</f>
        <v/>
      </c>
      <c r="Q3940" t="str">
        <f t="shared" si="294"/>
        <v/>
      </c>
      <c r="R3940" t="str">
        <f>IF(TabResults[[#This Row],[Games-Periods-Players]]="","",1)</f>
        <v/>
      </c>
    </row>
    <row r="3941" spans="11:18" hidden="1" x14ac:dyDescent="0.25">
      <c r="K3941" t="str">
        <f>IF(ROW()-ROW($K$4)+1&gt;COUNTA($J$4:$J$5000)*COUNTA(TabPP[Players playing]),"",INDEX($J$4:$J$5000,INT((ROW()-ROW($K$4))/COUNTA(TabPP[Players playing])+1))&amp;"-"&amp;INDEX(TabPP[Players playing],MOD(ROW()-ROW($K$4),COUNTA(TabPP[Players playing]))+1))</f>
        <v>--</v>
      </c>
      <c r="L3941" t="str">
        <f t="shared" si="295"/>
        <v/>
      </c>
      <c r="M3941" t="str">
        <f t="shared" si="296"/>
        <v/>
      </c>
      <c r="N3941" t="str">
        <f t="shared" si="297"/>
        <v/>
      </c>
      <c r="O3941" t="str">
        <f t="array" ref="O3941">IFERROR(INDEX($L$4:$L$5000,_xlfn.AGGREGATE(15,6,IF($L$4:$L$5000&lt;&gt;"",ROW($L$4:$L$5000)-ROW($L$4)+1,NA()),ROWS($O$4:O3941))),"")</f>
        <v/>
      </c>
      <c r="P3941" t="str">
        <f>IF(O3941="","",IF(INDEX(TabPlayer2[Players],MATCH(P3940,TabPlayer2[Players],0)+1)="",$B$4,INDEX(TabPlayer2[Players],MATCH(P3940,TabPlayer2[Players],0)+1)))</f>
        <v/>
      </c>
      <c r="Q3941" t="str">
        <f t="shared" si="294"/>
        <v/>
      </c>
      <c r="R3941" t="str">
        <f>IF(TabResults[[#This Row],[Games-Periods-Players]]="","",1)</f>
        <v/>
      </c>
    </row>
    <row r="3942" spans="11:18" hidden="1" x14ac:dyDescent="0.25">
      <c r="K3942" t="str">
        <f>IF(ROW()-ROW($K$4)+1&gt;COUNTA($J$4:$J$5000)*COUNTA(TabPP[Players playing]),"",INDEX($J$4:$J$5000,INT((ROW()-ROW($K$4))/COUNTA(TabPP[Players playing])+1))&amp;"-"&amp;INDEX(TabPP[Players playing],MOD(ROW()-ROW($K$4),COUNTA(TabPP[Players playing]))+1))</f>
        <v>--</v>
      </c>
      <c r="L3942" t="str">
        <f t="shared" si="295"/>
        <v/>
      </c>
      <c r="M3942" t="str">
        <f t="shared" si="296"/>
        <v/>
      </c>
      <c r="N3942" t="str">
        <f t="shared" si="297"/>
        <v/>
      </c>
      <c r="O3942" t="str">
        <f t="array" ref="O3942">IFERROR(INDEX($L$4:$L$5000,_xlfn.AGGREGATE(15,6,IF($L$4:$L$5000&lt;&gt;"",ROW($L$4:$L$5000)-ROW($L$4)+1,NA()),ROWS($O$4:O3942))),"")</f>
        <v/>
      </c>
      <c r="P3942" t="str">
        <f>IF(O3942="","",IF(INDEX(TabPlayer2[Players],MATCH(P3941,TabPlayer2[Players],0)+1)="",$B$4,INDEX(TabPlayer2[Players],MATCH(P3941,TabPlayer2[Players],0)+1)))</f>
        <v/>
      </c>
      <c r="Q3942" t="str">
        <f t="shared" si="294"/>
        <v/>
      </c>
      <c r="R3942" t="str">
        <f>IF(TabResults[[#This Row],[Games-Periods-Players]]="","",1)</f>
        <v/>
      </c>
    </row>
    <row r="3943" spans="11:18" hidden="1" x14ac:dyDescent="0.25">
      <c r="K3943" t="str">
        <f>IF(ROW()-ROW($K$4)+1&gt;COUNTA($J$4:$J$5000)*COUNTA(TabPP[Players playing]),"",INDEX($J$4:$J$5000,INT((ROW()-ROW($K$4))/COUNTA(TabPP[Players playing])+1))&amp;"-"&amp;INDEX(TabPP[Players playing],MOD(ROW()-ROW($K$4),COUNTA(TabPP[Players playing]))+1))</f>
        <v>--</v>
      </c>
      <c r="L3943" t="str">
        <f t="shared" si="295"/>
        <v/>
      </c>
      <c r="M3943" t="str">
        <f t="shared" si="296"/>
        <v/>
      </c>
      <c r="N3943" t="str">
        <f t="shared" si="297"/>
        <v/>
      </c>
      <c r="O3943" t="str">
        <f t="array" ref="O3943">IFERROR(INDEX($L$4:$L$5000,_xlfn.AGGREGATE(15,6,IF($L$4:$L$5000&lt;&gt;"",ROW($L$4:$L$5000)-ROW($L$4)+1,NA()),ROWS($O$4:O3943))),"")</f>
        <v/>
      </c>
      <c r="P3943" t="str">
        <f>IF(O3943="","",IF(INDEX(TabPlayer2[Players],MATCH(P3942,TabPlayer2[Players],0)+1)="",$B$4,INDEX(TabPlayer2[Players],MATCH(P3942,TabPlayer2[Players],0)+1)))</f>
        <v/>
      </c>
      <c r="Q3943" t="str">
        <f t="shared" si="294"/>
        <v/>
      </c>
      <c r="R3943" t="str">
        <f>IF(TabResults[[#This Row],[Games-Periods-Players]]="","",1)</f>
        <v/>
      </c>
    </row>
    <row r="3944" spans="11:18" hidden="1" x14ac:dyDescent="0.25">
      <c r="K3944" t="str">
        <f>IF(ROW()-ROW($K$4)+1&gt;COUNTA($J$4:$J$5000)*COUNTA(TabPP[Players playing]),"",INDEX($J$4:$J$5000,INT((ROW()-ROW($K$4))/COUNTA(TabPP[Players playing])+1))&amp;"-"&amp;INDEX(TabPP[Players playing],MOD(ROW()-ROW($K$4),COUNTA(TabPP[Players playing]))+1))</f>
        <v>--PP1</v>
      </c>
      <c r="L3944" t="str">
        <f t="shared" si="295"/>
        <v/>
      </c>
      <c r="M3944" t="str">
        <f t="shared" si="296"/>
        <v/>
      </c>
      <c r="N3944" t="str">
        <f t="shared" si="297"/>
        <v/>
      </c>
      <c r="O3944" t="str">
        <f t="array" ref="O3944">IFERROR(INDEX($L$4:$L$5000,_xlfn.AGGREGATE(15,6,IF($L$4:$L$5000&lt;&gt;"",ROW($L$4:$L$5000)-ROW($L$4)+1,NA()),ROWS($O$4:O3944))),"")</f>
        <v/>
      </c>
      <c r="P3944" t="str">
        <f>IF(O3944="","",IF(INDEX(TabPlayer2[Players],MATCH(P3943,TabPlayer2[Players],0)+1)="",$B$4,INDEX(TabPlayer2[Players],MATCH(P3943,TabPlayer2[Players],0)+1)))</f>
        <v/>
      </c>
      <c r="Q3944" t="str">
        <f t="shared" si="294"/>
        <v/>
      </c>
      <c r="R3944" t="str">
        <f>IF(TabResults[[#This Row],[Games-Periods-Players]]="","",1)</f>
        <v/>
      </c>
    </row>
    <row r="3945" spans="11:18" hidden="1" x14ac:dyDescent="0.25">
      <c r="K3945" t="str">
        <f>IF(ROW()-ROW($K$4)+1&gt;COUNTA($J$4:$J$5000)*COUNTA(TabPP[Players playing]),"",INDEX($J$4:$J$5000,INT((ROW()-ROW($K$4))/COUNTA(TabPP[Players playing])+1))&amp;"-"&amp;INDEX(TabPP[Players playing],MOD(ROW()-ROW($K$4),COUNTA(TabPP[Players playing]))+1))</f>
        <v>--PP2</v>
      </c>
      <c r="L3945" t="str">
        <f t="shared" si="295"/>
        <v/>
      </c>
      <c r="M3945" t="str">
        <f t="shared" si="296"/>
        <v/>
      </c>
      <c r="N3945" t="str">
        <f t="shared" si="297"/>
        <v/>
      </c>
      <c r="O3945" t="str">
        <f t="array" ref="O3945">IFERROR(INDEX($L$4:$L$5000,_xlfn.AGGREGATE(15,6,IF($L$4:$L$5000&lt;&gt;"",ROW($L$4:$L$5000)-ROW($L$4)+1,NA()),ROWS($O$4:O3945))),"")</f>
        <v/>
      </c>
      <c r="P3945" t="str">
        <f>IF(O3945="","",IF(INDEX(TabPlayer2[Players],MATCH(P3944,TabPlayer2[Players],0)+1)="",$B$4,INDEX(TabPlayer2[Players],MATCH(P3944,TabPlayer2[Players],0)+1)))</f>
        <v/>
      </c>
      <c r="Q3945" t="str">
        <f t="shared" si="294"/>
        <v/>
      </c>
      <c r="R3945" t="str">
        <f>IF(TabResults[[#This Row],[Games-Periods-Players]]="","",1)</f>
        <v/>
      </c>
    </row>
    <row r="3946" spans="11:18" hidden="1" x14ac:dyDescent="0.25">
      <c r="K3946" t="str">
        <f>IF(ROW()-ROW($K$4)+1&gt;COUNTA($J$4:$J$5000)*COUNTA(TabPP[Players playing]),"",INDEX($J$4:$J$5000,INT((ROW()-ROW($K$4))/COUNTA(TabPP[Players playing])+1))&amp;"-"&amp;INDEX(TabPP[Players playing],MOD(ROW()-ROW($K$4),COUNTA(TabPP[Players playing]))+1))</f>
        <v>--PP3</v>
      </c>
      <c r="L3946" t="str">
        <f t="shared" si="295"/>
        <v/>
      </c>
      <c r="M3946" t="str">
        <f t="shared" si="296"/>
        <v/>
      </c>
      <c r="N3946" t="str">
        <f t="shared" si="297"/>
        <v/>
      </c>
      <c r="O3946" t="str">
        <f t="array" ref="O3946">IFERROR(INDEX($L$4:$L$5000,_xlfn.AGGREGATE(15,6,IF($L$4:$L$5000&lt;&gt;"",ROW($L$4:$L$5000)-ROW($L$4)+1,NA()),ROWS($O$4:O3946))),"")</f>
        <v/>
      </c>
      <c r="P3946" t="str">
        <f>IF(O3946="","",IF(INDEX(TabPlayer2[Players],MATCH(P3945,TabPlayer2[Players],0)+1)="",$B$4,INDEX(TabPlayer2[Players],MATCH(P3945,TabPlayer2[Players],0)+1)))</f>
        <v/>
      </c>
      <c r="Q3946" t="str">
        <f t="shared" si="294"/>
        <v/>
      </c>
      <c r="R3946" t="str">
        <f>IF(TabResults[[#This Row],[Games-Periods-Players]]="","",1)</f>
        <v/>
      </c>
    </row>
    <row r="3947" spans="11:18" hidden="1" x14ac:dyDescent="0.25">
      <c r="K3947" t="str">
        <f>IF(ROW()-ROW($K$4)+1&gt;COUNTA($J$4:$J$5000)*COUNTA(TabPP[Players playing]),"",INDEX($J$4:$J$5000,INT((ROW()-ROW($K$4))/COUNTA(TabPP[Players playing])+1))&amp;"-"&amp;INDEX(TabPP[Players playing],MOD(ROW()-ROW($K$4),COUNTA(TabPP[Players playing]))+1))</f>
        <v>--PP4</v>
      </c>
      <c r="L3947" t="str">
        <f t="shared" si="295"/>
        <v/>
      </c>
      <c r="M3947" t="str">
        <f t="shared" si="296"/>
        <v/>
      </c>
      <c r="N3947" t="str">
        <f t="shared" si="297"/>
        <v/>
      </c>
      <c r="O3947" t="str">
        <f t="array" ref="O3947">IFERROR(INDEX($L$4:$L$5000,_xlfn.AGGREGATE(15,6,IF($L$4:$L$5000&lt;&gt;"",ROW($L$4:$L$5000)-ROW($L$4)+1,NA()),ROWS($O$4:O3947))),"")</f>
        <v/>
      </c>
      <c r="P3947" t="str">
        <f>IF(O3947="","",IF(INDEX(TabPlayer2[Players],MATCH(P3946,TabPlayer2[Players],0)+1)="",$B$4,INDEX(TabPlayer2[Players],MATCH(P3946,TabPlayer2[Players],0)+1)))</f>
        <v/>
      </c>
      <c r="Q3947" t="str">
        <f t="shared" si="294"/>
        <v/>
      </c>
      <c r="R3947" t="str">
        <f>IF(TabResults[[#This Row],[Games-Periods-Players]]="","",1)</f>
        <v/>
      </c>
    </row>
    <row r="3948" spans="11:18" hidden="1" x14ac:dyDescent="0.25">
      <c r="K3948" t="str">
        <f>IF(ROW()-ROW($K$4)+1&gt;COUNTA($J$4:$J$5000)*COUNTA(TabPP[Players playing]),"",INDEX($J$4:$J$5000,INT((ROW()-ROW($K$4))/COUNTA(TabPP[Players playing])+1))&amp;"-"&amp;INDEX(TabPP[Players playing],MOD(ROW()-ROW($K$4),COUNTA(TabPP[Players playing]))+1))</f>
        <v>--PP5</v>
      </c>
      <c r="L3948" t="str">
        <f t="shared" si="295"/>
        <v/>
      </c>
      <c r="M3948" t="str">
        <f t="shared" si="296"/>
        <v/>
      </c>
      <c r="N3948" t="str">
        <f t="shared" si="297"/>
        <v/>
      </c>
      <c r="O3948" t="str">
        <f t="array" ref="O3948">IFERROR(INDEX($L$4:$L$5000,_xlfn.AGGREGATE(15,6,IF($L$4:$L$5000&lt;&gt;"",ROW($L$4:$L$5000)-ROW($L$4)+1,NA()),ROWS($O$4:O3948))),"")</f>
        <v/>
      </c>
      <c r="P3948" t="str">
        <f>IF(O3948="","",IF(INDEX(TabPlayer2[Players],MATCH(P3947,TabPlayer2[Players],0)+1)="",$B$4,INDEX(TabPlayer2[Players],MATCH(P3947,TabPlayer2[Players],0)+1)))</f>
        <v/>
      </c>
      <c r="Q3948" t="str">
        <f t="shared" si="294"/>
        <v/>
      </c>
      <c r="R3948" t="str">
        <f>IF(TabResults[[#This Row],[Games-Periods-Players]]="","",1)</f>
        <v/>
      </c>
    </row>
    <row r="3949" spans="11:18" hidden="1" x14ac:dyDescent="0.25">
      <c r="K3949" t="str">
        <f>IF(ROW()-ROW($K$4)+1&gt;COUNTA($J$4:$J$5000)*COUNTA(TabPP[Players playing]),"",INDEX($J$4:$J$5000,INT((ROW()-ROW($K$4))/COUNTA(TabPP[Players playing])+1))&amp;"-"&amp;INDEX(TabPP[Players playing],MOD(ROW()-ROW($K$4),COUNTA(TabPP[Players playing]))+1))</f>
        <v>--</v>
      </c>
      <c r="L3949" t="str">
        <f t="shared" si="295"/>
        <v/>
      </c>
      <c r="M3949" t="str">
        <f t="shared" si="296"/>
        <v/>
      </c>
      <c r="N3949" t="str">
        <f t="shared" si="297"/>
        <v/>
      </c>
      <c r="O3949" t="str">
        <f t="array" ref="O3949">IFERROR(INDEX($L$4:$L$5000,_xlfn.AGGREGATE(15,6,IF($L$4:$L$5000&lt;&gt;"",ROW($L$4:$L$5000)-ROW($L$4)+1,NA()),ROWS($O$4:O3949))),"")</f>
        <v/>
      </c>
      <c r="P3949" t="str">
        <f>IF(O3949="","",IF(INDEX(TabPlayer2[Players],MATCH(P3948,TabPlayer2[Players],0)+1)="",$B$4,INDEX(TabPlayer2[Players],MATCH(P3948,TabPlayer2[Players],0)+1)))</f>
        <v/>
      </c>
      <c r="Q3949" t="str">
        <f t="shared" si="294"/>
        <v/>
      </c>
      <c r="R3949" t="str">
        <f>IF(TabResults[[#This Row],[Games-Periods-Players]]="","",1)</f>
        <v/>
      </c>
    </row>
    <row r="3950" spans="11:18" hidden="1" x14ac:dyDescent="0.25">
      <c r="K3950" t="str">
        <f>IF(ROW()-ROW($K$4)+1&gt;COUNTA($J$4:$J$5000)*COUNTA(TabPP[Players playing]),"",INDEX($J$4:$J$5000,INT((ROW()-ROW($K$4))/COUNTA(TabPP[Players playing])+1))&amp;"-"&amp;INDEX(TabPP[Players playing],MOD(ROW()-ROW($K$4),COUNTA(TabPP[Players playing]))+1))</f>
        <v>--</v>
      </c>
      <c r="L3950" t="str">
        <f t="shared" si="295"/>
        <v/>
      </c>
      <c r="M3950" t="str">
        <f t="shared" si="296"/>
        <v/>
      </c>
      <c r="N3950" t="str">
        <f t="shared" si="297"/>
        <v/>
      </c>
      <c r="O3950" t="str">
        <f t="array" ref="O3950">IFERROR(INDEX($L$4:$L$5000,_xlfn.AGGREGATE(15,6,IF($L$4:$L$5000&lt;&gt;"",ROW($L$4:$L$5000)-ROW($L$4)+1,NA()),ROWS($O$4:O3950))),"")</f>
        <v/>
      </c>
      <c r="P3950" t="str">
        <f>IF(O3950="","",IF(INDEX(TabPlayer2[Players],MATCH(P3949,TabPlayer2[Players],0)+1)="",$B$4,INDEX(TabPlayer2[Players],MATCH(P3949,TabPlayer2[Players],0)+1)))</f>
        <v/>
      </c>
      <c r="Q3950" t="str">
        <f t="shared" si="294"/>
        <v/>
      </c>
      <c r="R3950" t="str">
        <f>IF(TabResults[[#This Row],[Games-Periods-Players]]="","",1)</f>
        <v/>
      </c>
    </row>
    <row r="3951" spans="11:18" hidden="1" x14ac:dyDescent="0.25">
      <c r="K3951" t="str">
        <f>IF(ROW()-ROW($K$4)+1&gt;COUNTA($J$4:$J$5000)*COUNTA(TabPP[Players playing]),"",INDEX($J$4:$J$5000,INT((ROW()-ROW($K$4))/COUNTA(TabPP[Players playing])+1))&amp;"-"&amp;INDEX(TabPP[Players playing],MOD(ROW()-ROW($K$4),COUNTA(TabPP[Players playing]))+1))</f>
        <v>--</v>
      </c>
      <c r="L3951" t="str">
        <f t="shared" si="295"/>
        <v/>
      </c>
      <c r="M3951" t="str">
        <f t="shared" si="296"/>
        <v/>
      </c>
      <c r="N3951" t="str">
        <f t="shared" si="297"/>
        <v/>
      </c>
      <c r="O3951" t="str">
        <f t="array" ref="O3951">IFERROR(INDEX($L$4:$L$5000,_xlfn.AGGREGATE(15,6,IF($L$4:$L$5000&lt;&gt;"",ROW($L$4:$L$5000)-ROW($L$4)+1,NA()),ROWS($O$4:O3951))),"")</f>
        <v/>
      </c>
      <c r="P3951" t="str">
        <f>IF(O3951="","",IF(INDEX(TabPlayer2[Players],MATCH(P3950,TabPlayer2[Players],0)+1)="",$B$4,INDEX(TabPlayer2[Players],MATCH(P3950,TabPlayer2[Players],0)+1)))</f>
        <v/>
      </c>
      <c r="Q3951" t="str">
        <f t="shared" si="294"/>
        <v/>
      </c>
      <c r="R3951" t="str">
        <f>IF(TabResults[[#This Row],[Games-Periods-Players]]="","",1)</f>
        <v/>
      </c>
    </row>
    <row r="3952" spans="11:18" hidden="1" x14ac:dyDescent="0.25">
      <c r="K3952" t="str">
        <f>IF(ROW()-ROW($K$4)+1&gt;COUNTA($J$4:$J$5000)*COUNTA(TabPP[Players playing]),"",INDEX($J$4:$J$5000,INT((ROW()-ROW($K$4))/COUNTA(TabPP[Players playing])+1))&amp;"-"&amp;INDEX(TabPP[Players playing],MOD(ROW()-ROW($K$4),COUNTA(TabPP[Players playing]))+1))</f>
        <v>--</v>
      </c>
      <c r="L3952" t="str">
        <f t="shared" si="295"/>
        <v/>
      </c>
      <c r="M3952" t="str">
        <f t="shared" si="296"/>
        <v/>
      </c>
      <c r="N3952" t="str">
        <f t="shared" si="297"/>
        <v/>
      </c>
      <c r="O3952" t="str">
        <f t="array" ref="O3952">IFERROR(INDEX($L$4:$L$5000,_xlfn.AGGREGATE(15,6,IF($L$4:$L$5000&lt;&gt;"",ROW($L$4:$L$5000)-ROW($L$4)+1,NA()),ROWS($O$4:O3952))),"")</f>
        <v/>
      </c>
      <c r="P3952" t="str">
        <f>IF(O3952="","",IF(INDEX(TabPlayer2[Players],MATCH(P3951,TabPlayer2[Players],0)+1)="",$B$4,INDEX(TabPlayer2[Players],MATCH(P3951,TabPlayer2[Players],0)+1)))</f>
        <v/>
      </c>
      <c r="Q3952" t="str">
        <f t="shared" si="294"/>
        <v/>
      </c>
      <c r="R3952" t="str">
        <f>IF(TabResults[[#This Row],[Games-Periods-Players]]="","",1)</f>
        <v/>
      </c>
    </row>
    <row r="3953" spans="11:18" hidden="1" x14ac:dyDescent="0.25">
      <c r="K3953" t="str">
        <f>IF(ROW()-ROW($K$4)+1&gt;COUNTA($J$4:$J$5000)*COUNTA(TabPP[Players playing]),"",INDEX($J$4:$J$5000,INT((ROW()-ROW($K$4))/COUNTA(TabPP[Players playing])+1))&amp;"-"&amp;INDEX(TabPP[Players playing],MOD(ROW()-ROW($K$4),COUNTA(TabPP[Players playing]))+1))</f>
        <v>--</v>
      </c>
      <c r="L3953" t="str">
        <f t="shared" si="295"/>
        <v/>
      </c>
      <c r="M3953" t="str">
        <f t="shared" si="296"/>
        <v/>
      </c>
      <c r="N3953" t="str">
        <f t="shared" si="297"/>
        <v/>
      </c>
      <c r="O3953" t="str">
        <f t="array" ref="O3953">IFERROR(INDEX($L$4:$L$5000,_xlfn.AGGREGATE(15,6,IF($L$4:$L$5000&lt;&gt;"",ROW($L$4:$L$5000)-ROW($L$4)+1,NA()),ROWS($O$4:O3953))),"")</f>
        <v/>
      </c>
      <c r="P3953" t="str">
        <f>IF(O3953="","",IF(INDEX(TabPlayer2[Players],MATCH(P3952,TabPlayer2[Players],0)+1)="",$B$4,INDEX(TabPlayer2[Players],MATCH(P3952,TabPlayer2[Players],0)+1)))</f>
        <v/>
      </c>
      <c r="Q3953" t="str">
        <f t="shared" si="294"/>
        <v/>
      </c>
      <c r="R3953" t="str">
        <f>IF(TabResults[[#This Row],[Games-Periods-Players]]="","",1)</f>
        <v/>
      </c>
    </row>
    <row r="3954" spans="11:18" hidden="1" x14ac:dyDescent="0.25">
      <c r="K3954" t="str">
        <f>IF(ROW()-ROW($K$4)+1&gt;COUNTA($J$4:$J$5000)*COUNTA(TabPP[Players playing]),"",INDEX($J$4:$J$5000,INT((ROW()-ROW($K$4))/COUNTA(TabPP[Players playing])+1))&amp;"-"&amp;INDEX(TabPP[Players playing],MOD(ROW()-ROW($K$4),COUNTA(TabPP[Players playing]))+1))</f>
        <v>--</v>
      </c>
      <c r="L3954" t="str">
        <f t="shared" si="295"/>
        <v/>
      </c>
      <c r="M3954" t="str">
        <f t="shared" si="296"/>
        <v/>
      </c>
      <c r="N3954" t="str">
        <f t="shared" si="297"/>
        <v/>
      </c>
      <c r="O3954" t="str">
        <f t="array" ref="O3954">IFERROR(INDEX($L$4:$L$5000,_xlfn.AGGREGATE(15,6,IF($L$4:$L$5000&lt;&gt;"",ROW($L$4:$L$5000)-ROW($L$4)+1,NA()),ROWS($O$4:O3954))),"")</f>
        <v/>
      </c>
      <c r="P3954" t="str">
        <f>IF(O3954="","",IF(INDEX(TabPlayer2[Players],MATCH(P3953,TabPlayer2[Players],0)+1)="",$B$4,INDEX(TabPlayer2[Players],MATCH(P3953,TabPlayer2[Players],0)+1)))</f>
        <v/>
      </c>
      <c r="Q3954" t="str">
        <f t="shared" si="294"/>
        <v/>
      </c>
      <c r="R3954" t="str">
        <f>IF(TabResults[[#This Row],[Games-Periods-Players]]="","",1)</f>
        <v/>
      </c>
    </row>
    <row r="3955" spans="11:18" hidden="1" x14ac:dyDescent="0.25">
      <c r="K3955" t="str">
        <f>IF(ROW()-ROW($K$4)+1&gt;COUNTA($J$4:$J$5000)*COUNTA(TabPP[Players playing]),"",INDEX($J$4:$J$5000,INT((ROW()-ROW($K$4))/COUNTA(TabPP[Players playing])+1))&amp;"-"&amp;INDEX(TabPP[Players playing],MOD(ROW()-ROW($K$4),COUNTA(TabPP[Players playing]))+1))</f>
        <v>--</v>
      </c>
      <c r="L3955" t="str">
        <f t="shared" si="295"/>
        <v/>
      </c>
      <c r="M3955" t="str">
        <f t="shared" si="296"/>
        <v/>
      </c>
      <c r="N3955" t="str">
        <f t="shared" si="297"/>
        <v/>
      </c>
      <c r="O3955" t="str">
        <f t="array" ref="O3955">IFERROR(INDEX($L$4:$L$5000,_xlfn.AGGREGATE(15,6,IF($L$4:$L$5000&lt;&gt;"",ROW($L$4:$L$5000)-ROW($L$4)+1,NA()),ROWS($O$4:O3955))),"")</f>
        <v/>
      </c>
      <c r="P3955" t="str">
        <f>IF(O3955="","",IF(INDEX(TabPlayer2[Players],MATCH(P3954,TabPlayer2[Players],0)+1)="",$B$4,INDEX(TabPlayer2[Players],MATCH(P3954,TabPlayer2[Players],0)+1)))</f>
        <v/>
      </c>
      <c r="Q3955" t="str">
        <f t="shared" si="294"/>
        <v/>
      </c>
      <c r="R3955" t="str">
        <f>IF(TabResults[[#This Row],[Games-Periods-Players]]="","",1)</f>
        <v/>
      </c>
    </row>
    <row r="3956" spans="11:18" hidden="1" x14ac:dyDescent="0.25">
      <c r="K3956" t="str">
        <f>IF(ROW()-ROW($K$4)+1&gt;COUNTA($J$4:$J$5000)*COUNTA(TabPP[Players playing]),"",INDEX($J$4:$J$5000,INT((ROW()-ROW($K$4))/COUNTA(TabPP[Players playing])+1))&amp;"-"&amp;INDEX(TabPP[Players playing],MOD(ROW()-ROW($K$4),COUNTA(TabPP[Players playing]))+1))</f>
        <v>--</v>
      </c>
      <c r="L3956" t="str">
        <f t="shared" si="295"/>
        <v/>
      </c>
      <c r="M3956" t="str">
        <f t="shared" si="296"/>
        <v/>
      </c>
      <c r="N3956" t="str">
        <f t="shared" si="297"/>
        <v/>
      </c>
      <c r="O3956" t="str">
        <f t="array" ref="O3956">IFERROR(INDEX($L$4:$L$5000,_xlfn.AGGREGATE(15,6,IF($L$4:$L$5000&lt;&gt;"",ROW($L$4:$L$5000)-ROW($L$4)+1,NA()),ROWS($O$4:O3956))),"")</f>
        <v/>
      </c>
      <c r="P3956" t="str">
        <f>IF(O3956="","",IF(INDEX(TabPlayer2[Players],MATCH(P3955,TabPlayer2[Players],0)+1)="",$B$4,INDEX(TabPlayer2[Players],MATCH(P3955,TabPlayer2[Players],0)+1)))</f>
        <v/>
      </c>
      <c r="Q3956" t="str">
        <f t="shared" si="294"/>
        <v/>
      </c>
      <c r="R3956" t="str">
        <f>IF(TabResults[[#This Row],[Games-Periods-Players]]="","",1)</f>
        <v/>
      </c>
    </row>
    <row r="3957" spans="11:18" hidden="1" x14ac:dyDescent="0.25">
      <c r="K3957" t="str">
        <f>IF(ROW()-ROW($K$4)+1&gt;COUNTA($J$4:$J$5000)*COUNTA(TabPP[Players playing]),"",INDEX($J$4:$J$5000,INT((ROW()-ROW($K$4))/COUNTA(TabPP[Players playing])+1))&amp;"-"&amp;INDEX(TabPP[Players playing],MOD(ROW()-ROW($K$4),COUNTA(TabPP[Players playing]))+1))</f>
        <v>--</v>
      </c>
      <c r="L3957" t="str">
        <f t="shared" si="295"/>
        <v/>
      </c>
      <c r="M3957" t="str">
        <f t="shared" si="296"/>
        <v/>
      </c>
      <c r="N3957" t="str">
        <f t="shared" si="297"/>
        <v/>
      </c>
      <c r="O3957" t="str">
        <f t="array" ref="O3957">IFERROR(INDEX($L$4:$L$5000,_xlfn.AGGREGATE(15,6,IF($L$4:$L$5000&lt;&gt;"",ROW($L$4:$L$5000)-ROW($L$4)+1,NA()),ROWS($O$4:O3957))),"")</f>
        <v/>
      </c>
      <c r="P3957" t="str">
        <f>IF(O3957="","",IF(INDEX(TabPlayer2[Players],MATCH(P3956,TabPlayer2[Players],0)+1)="",$B$4,INDEX(TabPlayer2[Players],MATCH(P3956,TabPlayer2[Players],0)+1)))</f>
        <v/>
      </c>
      <c r="Q3957" t="str">
        <f t="shared" si="294"/>
        <v/>
      </c>
      <c r="R3957" t="str">
        <f>IF(TabResults[[#This Row],[Games-Periods-Players]]="","",1)</f>
        <v/>
      </c>
    </row>
    <row r="3958" spans="11:18" hidden="1" x14ac:dyDescent="0.25">
      <c r="K3958" t="str">
        <f>IF(ROW()-ROW($K$4)+1&gt;COUNTA($J$4:$J$5000)*COUNTA(TabPP[Players playing]),"",INDEX($J$4:$J$5000,INT((ROW()-ROW($K$4))/COUNTA(TabPP[Players playing])+1))&amp;"-"&amp;INDEX(TabPP[Players playing],MOD(ROW()-ROW($K$4),COUNTA(TabPP[Players playing]))+1))</f>
        <v>--</v>
      </c>
      <c r="L3958" t="str">
        <f t="shared" si="295"/>
        <v/>
      </c>
      <c r="M3958" t="str">
        <f t="shared" si="296"/>
        <v/>
      </c>
      <c r="N3958" t="str">
        <f t="shared" si="297"/>
        <v/>
      </c>
      <c r="O3958" t="str">
        <f t="array" ref="O3958">IFERROR(INDEX($L$4:$L$5000,_xlfn.AGGREGATE(15,6,IF($L$4:$L$5000&lt;&gt;"",ROW($L$4:$L$5000)-ROW($L$4)+1,NA()),ROWS($O$4:O3958))),"")</f>
        <v/>
      </c>
      <c r="P3958" t="str">
        <f>IF(O3958="","",IF(INDEX(TabPlayer2[Players],MATCH(P3957,TabPlayer2[Players],0)+1)="",$B$4,INDEX(TabPlayer2[Players],MATCH(P3957,TabPlayer2[Players],0)+1)))</f>
        <v/>
      </c>
      <c r="Q3958" t="str">
        <f t="shared" si="294"/>
        <v/>
      </c>
      <c r="R3958" t="str">
        <f>IF(TabResults[[#This Row],[Games-Periods-Players]]="","",1)</f>
        <v/>
      </c>
    </row>
    <row r="3959" spans="11:18" hidden="1" x14ac:dyDescent="0.25">
      <c r="K3959" t="str">
        <f>IF(ROW()-ROW($K$4)+1&gt;COUNTA($J$4:$J$5000)*COUNTA(TabPP[Players playing]),"",INDEX($J$4:$J$5000,INT((ROW()-ROW($K$4))/COUNTA(TabPP[Players playing])+1))&amp;"-"&amp;INDEX(TabPP[Players playing],MOD(ROW()-ROW($K$4),COUNTA(TabPP[Players playing]))+1))</f>
        <v>--</v>
      </c>
      <c r="L3959" t="str">
        <f t="shared" si="295"/>
        <v/>
      </c>
      <c r="M3959" t="str">
        <f t="shared" si="296"/>
        <v/>
      </c>
      <c r="N3959" t="str">
        <f t="shared" si="297"/>
        <v/>
      </c>
      <c r="O3959" t="str">
        <f t="array" ref="O3959">IFERROR(INDEX($L$4:$L$5000,_xlfn.AGGREGATE(15,6,IF($L$4:$L$5000&lt;&gt;"",ROW($L$4:$L$5000)-ROW($L$4)+1,NA()),ROWS($O$4:O3959))),"")</f>
        <v/>
      </c>
      <c r="P3959" t="str">
        <f>IF(O3959="","",IF(INDEX(TabPlayer2[Players],MATCH(P3958,TabPlayer2[Players],0)+1)="",$B$4,INDEX(TabPlayer2[Players],MATCH(P3958,TabPlayer2[Players],0)+1)))</f>
        <v/>
      </c>
      <c r="Q3959" t="str">
        <f t="shared" si="294"/>
        <v/>
      </c>
      <c r="R3959" t="str">
        <f>IF(TabResults[[#This Row],[Games-Periods-Players]]="","",1)</f>
        <v/>
      </c>
    </row>
    <row r="3960" spans="11:18" hidden="1" x14ac:dyDescent="0.25">
      <c r="K3960" t="str">
        <f>IF(ROW()-ROW($K$4)+1&gt;COUNTA($J$4:$J$5000)*COUNTA(TabPP[Players playing]),"",INDEX($J$4:$J$5000,INT((ROW()-ROW($K$4))/COUNTA(TabPP[Players playing])+1))&amp;"-"&amp;INDEX(TabPP[Players playing],MOD(ROW()-ROW($K$4),COUNTA(TabPP[Players playing]))+1))</f>
        <v>--</v>
      </c>
      <c r="L3960" t="str">
        <f t="shared" si="295"/>
        <v/>
      </c>
      <c r="M3960" t="str">
        <f t="shared" si="296"/>
        <v/>
      </c>
      <c r="N3960" t="str">
        <f t="shared" si="297"/>
        <v/>
      </c>
      <c r="O3960" t="str">
        <f t="array" ref="O3960">IFERROR(INDEX($L$4:$L$5000,_xlfn.AGGREGATE(15,6,IF($L$4:$L$5000&lt;&gt;"",ROW($L$4:$L$5000)-ROW($L$4)+1,NA()),ROWS($O$4:O3960))),"")</f>
        <v/>
      </c>
      <c r="P3960" t="str">
        <f>IF(O3960="","",IF(INDEX(TabPlayer2[Players],MATCH(P3959,TabPlayer2[Players],0)+1)="",$B$4,INDEX(TabPlayer2[Players],MATCH(P3959,TabPlayer2[Players],0)+1)))</f>
        <v/>
      </c>
      <c r="Q3960" t="str">
        <f t="shared" si="294"/>
        <v/>
      </c>
      <c r="R3960" t="str">
        <f>IF(TabResults[[#This Row],[Games-Periods-Players]]="","",1)</f>
        <v/>
      </c>
    </row>
    <row r="3961" spans="11:18" hidden="1" x14ac:dyDescent="0.25">
      <c r="K3961" t="str">
        <f>IF(ROW()-ROW($K$4)+1&gt;COUNTA($J$4:$J$5000)*COUNTA(TabPP[Players playing]),"",INDEX($J$4:$J$5000,INT((ROW()-ROW($K$4))/COUNTA(TabPP[Players playing])+1))&amp;"-"&amp;INDEX(TabPP[Players playing],MOD(ROW()-ROW($K$4),COUNTA(TabPP[Players playing]))+1))</f>
        <v>--</v>
      </c>
      <c r="L3961" t="str">
        <f t="shared" si="295"/>
        <v/>
      </c>
      <c r="M3961" t="str">
        <f t="shared" si="296"/>
        <v/>
      </c>
      <c r="N3961" t="str">
        <f t="shared" si="297"/>
        <v/>
      </c>
      <c r="O3961" t="str">
        <f t="array" ref="O3961">IFERROR(INDEX($L$4:$L$5000,_xlfn.AGGREGATE(15,6,IF($L$4:$L$5000&lt;&gt;"",ROW($L$4:$L$5000)-ROW($L$4)+1,NA()),ROWS($O$4:O3961))),"")</f>
        <v/>
      </c>
      <c r="P3961" t="str">
        <f>IF(O3961="","",IF(INDEX(TabPlayer2[Players],MATCH(P3960,TabPlayer2[Players],0)+1)="",$B$4,INDEX(TabPlayer2[Players],MATCH(P3960,TabPlayer2[Players],0)+1)))</f>
        <v/>
      </c>
      <c r="Q3961" t="str">
        <f t="shared" si="294"/>
        <v/>
      </c>
      <c r="R3961" t="str">
        <f>IF(TabResults[[#This Row],[Games-Periods-Players]]="","",1)</f>
        <v/>
      </c>
    </row>
    <row r="3962" spans="11:18" hidden="1" x14ac:dyDescent="0.25">
      <c r="K3962" t="str">
        <f>IF(ROW()-ROW($K$4)+1&gt;COUNTA($J$4:$J$5000)*COUNTA(TabPP[Players playing]),"",INDEX($J$4:$J$5000,INT((ROW()-ROW($K$4))/COUNTA(TabPP[Players playing])+1))&amp;"-"&amp;INDEX(TabPP[Players playing],MOD(ROW()-ROW($K$4),COUNTA(TabPP[Players playing]))+1))</f>
        <v>--</v>
      </c>
      <c r="L3962" t="str">
        <f t="shared" si="295"/>
        <v/>
      </c>
      <c r="M3962" t="str">
        <f t="shared" si="296"/>
        <v/>
      </c>
      <c r="N3962" t="str">
        <f t="shared" si="297"/>
        <v/>
      </c>
      <c r="O3962" t="str">
        <f t="array" ref="O3962">IFERROR(INDEX($L$4:$L$5000,_xlfn.AGGREGATE(15,6,IF($L$4:$L$5000&lt;&gt;"",ROW($L$4:$L$5000)-ROW($L$4)+1,NA()),ROWS($O$4:O3962))),"")</f>
        <v/>
      </c>
      <c r="P3962" t="str">
        <f>IF(O3962="","",IF(INDEX(TabPlayer2[Players],MATCH(P3961,TabPlayer2[Players],0)+1)="",$B$4,INDEX(TabPlayer2[Players],MATCH(P3961,TabPlayer2[Players],0)+1)))</f>
        <v/>
      </c>
      <c r="Q3962" t="str">
        <f t="shared" si="294"/>
        <v/>
      </c>
      <c r="R3962" t="str">
        <f>IF(TabResults[[#This Row],[Games-Periods-Players]]="","",1)</f>
        <v/>
      </c>
    </row>
    <row r="3963" spans="11:18" hidden="1" x14ac:dyDescent="0.25">
      <c r="K3963" t="str">
        <f>IF(ROW()-ROW($K$4)+1&gt;COUNTA($J$4:$J$5000)*COUNTA(TabPP[Players playing]),"",INDEX($J$4:$J$5000,INT((ROW()-ROW($K$4))/COUNTA(TabPP[Players playing])+1))&amp;"-"&amp;INDEX(TabPP[Players playing],MOD(ROW()-ROW($K$4),COUNTA(TabPP[Players playing]))+1))</f>
        <v>--</v>
      </c>
      <c r="L3963" t="str">
        <f t="shared" si="295"/>
        <v/>
      </c>
      <c r="M3963" t="str">
        <f t="shared" si="296"/>
        <v/>
      </c>
      <c r="N3963" t="str">
        <f t="shared" si="297"/>
        <v/>
      </c>
      <c r="O3963" t="str">
        <f t="array" ref="O3963">IFERROR(INDEX($L$4:$L$5000,_xlfn.AGGREGATE(15,6,IF($L$4:$L$5000&lt;&gt;"",ROW($L$4:$L$5000)-ROW($L$4)+1,NA()),ROWS($O$4:O3963))),"")</f>
        <v/>
      </c>
      <c r="P3963" t="str">
        <f>IF(O3963="","",IF(INDEX(TabPlayer2[Players],MATCH(P3962,TabPlayer2[Players],0)+1)="",$B$4,INDEX(TabPlayer2[Players],MATCH(P3962,TabPlayer2[Players],0)+1)))</f>
        <v/>
      </c>
      <c r="Q3963" t="str">
        <f t="shared" si="294"/>
        <v/>
      </c>
      <c r="R3963" t="str">
        <f>IF(TabResults[[#This Row],[Games-Periods-Players]]="","",1)</f>
        <v/>
      </c>
    </row>
    <row r="3964" spans="11:18" hidden="1" x14ac:dyDescent="0.25">
      <c r="K3964" t="str">
        <f>IF(ROW()-ROW($K$4)+1&gt;COUNTA($J$4:$J$5000)*COUNTA(TabPP[Players playing]),"",INDEX($J$4:$J$5000,INT((ROW()-ROW($K$4))/COUNTA(TabPP[Players playing])+1))&amp;"-"&amp;INDEX(TabPP[Players playing],MOD(ROW()-ROW($K$4),COUNTA(TabPP[Players playing]))+1))</f>
        <v>--PP1</v>
      </c>
      <c r="L3964" t="str">
        <f t="shared" si="295"/>
        <v/>
      </c>
      <c r="M3964" t="str">
        <f t="shared" si="296"/>
        <v/>
      </c>
      <c r="N3964" t="str">
        <f t="shared" si="297"/>
        <v/>
      </c>
      <c r="O3964" t="str">
        <f t="array" ref="O3964">IFERROR(INDEX($L$4:$L$5000,_xlfn.AGGREGATE(15,6,IF($L$4:$L$5000&lt;&gt;"",ROW($L$4:$L$5000)-ROW($L$4)+1,NA()),ROWS($O$4:O3964))),"")</f>
        <v/>
      </c>
      <c r="P3964" t="str">
        <f>IF(O3964="","",IF(INDEX(TabPlayer2[Players],MATCH(P3963,TabPlayer2[Players],0)+1)="",$B$4,INDEX(TabPlayer2[Players],MATCH(P3963,TabPlayer2[Players],0)+1)))</f>
        <v/>
      </c>
      <c r="Q3964" t="str">
        <f t="shared" si="294"/>
        <v/>
      </c>
      <c r="R3964" t="str">
        <f>IF(TabResults[[#This Row],[Games-Periods-Players]]="","",1)</f>
        <v/>
      </c>
    </row>
    <row r="3965" spans="11:18" hidden="1" x14ac:dyDescent="0.25">
      <c r="K3965" t="str">
        <f>IF(ROW()-ROW($K$4)+1&gt;COUNTA($J$4:$J$5000)*COUNTA(TabPP[Players playing]),"",INDEX($J$4:$J$5000,INT((ROW()-ROW($K$4))/COUNTA(TabPP[Players playing])+1))&amp;"-"&amp;INDEX(TabPP[Players playing],MOD(ROW()-ROW($K$4),COUNTA(TabPP[Players playing]))+1))</f>
        <v>--PP2</v>
      </c>
      <c r="L3965" t="str">
        <f t="shared" si="295"/>
        <v/>
      </c>
      <c r="M3965" t="str">
        <f t="shared" si="296"/>
        <v/>
      </c>
      <c r="N3965" t="str">
        <f t="shared" si="297"/>
        <v/>
      </c>
      <c r="O3965" t="str">
        <f t="array" ref="O3965">IFERROR(INDEX($L$4:$L$5000,_xlfn.AGGREGATE(15,6,IF($L$4:$L$5000&lt;&gt;"",ROW($L$4:$L$5000)-ROW($L$4)+1,NA()),ROWS($O$4:O3965))),"")</f>
        <v/>
      </c>
      <c r="P3965" t="str">
        <f>IF(O3965="","",IF(INDEX(TabPlayer2[Players],MATCH(P3964,TabPlayer2[Players],0)+1)="",$B$4,INDEX(TabPlayer2[Players],MATCH(P3964,TabPlayer2[Players],0)+1)))</f>
        <v/>
      </c>
      <c r="Q3965" t="str">
        <f t="shared" si="294"/>
        <v/>
      </c>
      <c r="R3965" t="str">
        <f>IF(TabResults[[#This Row],[Games-Periods-Players]]="","",1)</f>
        <v/>
      </c>
    </row>
    <row r="3966" spans="11:18" hidden="1" x14ac:dyDescent="0.25">
      <c r="K3966" t="str">
        <f>IF(ROW()-ROW($K$4)+1&gt;COUNTA($J$4:$J$5000)*COUNTA(TabPP[Players playing]),"",INDEX($J$4:$J$5000,INT((ROW()-ROW($K$4))/COUNTA(TabPP[Players playing])+1))&amp;"-"&amp;INDEX(TabPP[Players playing],MOD(ROW()-ROW($K$4),COUNTA(TabPP[Players playing]))+1))</f>
        <v>--PP3</v>
      </c>
      <c r="L3966" t="str">
        <f t="shared" si="295"/>
        <v/>
      </c>
      <c r="M3966" t="str">
        <f t="shared" si="296"/>
        <v/>
      </c>
      <c r="N3966" t="str">
        <f t="shared" si="297"/>
        <v/>
      </c>
      <c r="O3966" t="str">
        <f t="array" ref="O3966">IFERROR(INDEX($L$4:$L$5000,_xlfn.AGGREGATE(15,6,IF($L$4:$L$5000&lt;&gt;"",ROW($L$4:$L$5000)-ROW($L$4)+1,NA()),ROWS($O$4:O3966))),"")</f>
        <v/>
      </c>
      <c r="P3966" t="str">
        <f>IF(O3966="","",IF(INDEX(TabPlayer2[Players],MATCH(P3965,TabPlayer2[Players],0)+1)="",$B$4,INDEX(TabPlayer2[Players],MATCH(P3965,TabPlayer2[Players],0)+1)))</f>
        <v/>
      </c>
      <c r="Q3966" t="str">
        <f t="shared" si="294"/>
        <v/>
      </c>
      <c r="R3966" t="str">
        <f>IF(TabResults[[#This Row],[Games-Periods-Players]]="","",1)</f>
        <v/>
      </c>
    </row>
    <row r="3967" spans="11:18" hidden="1" x14ac:dyDescent="0.25">
      <c r="K3967" t="str">
        <f>IF(ROW()-ROW($K$4)+1&gt;COUNTA($J$4:$J$5000)*COUNTA(TabPP[Players playing]),"",INDEX($J$4:$J$5000,INT((ROW()-ROW($K$4))/COUNTA(TabPP[Players playing])+1))&amp;"-"&amp;INDEX(TabPP[Players playing],MOD(ROW()-ROW($K$4),COUNTA(TabPP[Players playing]))+1))</f>
        <v>--PP4</v>
      </c>
      <c r="L3967" t="str">
        <f t="shared" si="295"/>
        <v/>
      </c>
      <c r="M3967" t="str">
        <f t="shared" si="296"/>
        <v/>
      </c>
      <c r="N3967" t="str">
        <f t="shared" si="297"/>
        <v/>
      </c>
      <c r="O3967" t="str">
        <f t="array" ref="O3967">IFERROR(INDEX($L$4:$L$5000,_xlfn.AGGREGATE(15,6,IF($L$4:$L$5000&lt;&gt;"",ROW($L$4:$L$5000)-ROW($L$4)+1,NA()),ROWS($O$4:O3967))),"")</f>
        <v/>
      </c>
      <c r="P3967" t="str">
        <f>IF(O3967="","",IF(INDEX(TabPlayer2[Players],MATCH(P3966,TabPlayer2[Players],0)+1)="",$B$4,INDEX(TabPlayer2[Players],MATCH(P3966,TabPlayer2[Players],0)+1)))</f>
        <v/>
      </c>
      <c r="Q3967" t="str">
        <f t="shared" si="294"/>
        <v/>
      </c>
      <c r="R3967" t="str">
        <f>IF(TabResults[[#This Row],[Games-Periods-Players]]="","",1)</f>
        <v/>
      </c>
    </row>
    <row r="3968" spans="11:18" hidden="1" x14ac:dyDescent="0.25">
      <c r="K3968" t="str">
        <f>IF(ROW()-ROW($K$4)+1&gt;COUNTA($J$4:$J$5000)*COUNTA(TabPP[Players playing]),"",INDEX($J$4:$J$5000,INT((ROW()-ROW($K$4))/COUNTA(TabPP[Players playing])+1))&amp;"-"&amp;INDEX(TabPP[Players playing],MOD(ROW()-ROW($K$4),COUNTA(TabPP[Players playing]))+1))</f>
        <v>--PP5</v>
      </c>
      <c r="L3968" t="str">
        <f t="shared" si="295"/>
        <v/>
      </c>
      <c r="M3968" t="str">
        <f t="shared" si="296"/>
        <v/>
      </c>
      <c r="N3968" t="str">
        <f t="shared" si="297"/>
        <v/>
      </c>
      <c r="O3968" t="str">
        <f t="array" ref="O3968">IFERROR(INDEX($L$4:$L$5000,_xlfn.AGGREGATE(15,6,IF($L$4:$L$5000&lt;&gt;"",ROW($L$4:$L$5000)-ROW($L$4)+1,NA()),ROWS($O$4:O3968))),"")</f>
        <v/>
      </c>
      <c r="P3968" t="str">
        <f>IF(O3968="","",IF(INDEX(TabPlayer2[Players],MATCH(P3967,TabPlayer2[Players],0)+1)="",$B$4,INDEX(TabPlayer2[Players],MATCH(P3967,TabPlayer2[Players],0)+1)))</f>
        <v/>
      </c>
      <c r="Q3968" t="str">
        <f t="shared" si="294"/>
        <v/>
      </c>
      <c r="R3968" t="str">
        <f>IF(TabResults[[#This Row],[Games-Periods-Players]]="","",1)</f>
        <v/>
      </c>
    </row>
    <row r="3969" spans="11:18" hidden="1" x14ac:dyDescent="0.25">
      <c r="K3969" t="str">
        <f>IF(ROW()-ROW($K$4)+1&gt;COUNTA($J$4:$J$5000)*COUNTA(TabPP[Players playing]),"",INDEX($J$4:$J$5000,INT((ROW()-ROW($K$4))/COUNTA(TabPP[Players playing])+1))&amp;"-"&amp;INDEX(TabPP[Players playing],MOD(ROW()-ROW($K$4),COUNTA(TabPP[Players playing]))+1))</f>
        <v>--</v>
      </c>
      <c r="L3969" t="str">
        <f t="shared" si="295"/>
        <v/>
      </c>
      <c r="M3969" t="str">
        <f t="shared" si="296"/>
        <v/>
      </c>
      <c r="N3969" t="str">
        <f t="shared" si="297"/>
        <v/>
      </c>
      <c r="O3969" t="str">
        <f t="array" ref="O3969">IFERROR(INDEX($L$4:$L$5000,_xlfn.AGGREGATE(15,6,IF($L$4:$L$5000&lt;&gt;"",ROW($L$4:$L$5000)-ROW($L$4)+1,NA()),ROWS($O$4:O3969))),"")</f>
        <v/>
      </c>
      <c r="P3969" t="str">
        <f>IF(O3969="","",IF(INDEX(TabPlayer2[Players],MATCH(P3968,TabPlayer2[Players],0)+1)="",$B$4,INDEX(TabPlayer2[Players],MATCH(P3968,TabPlayer2[Players],0)+1)))</f>
        <v/>
      </c>
      <c r="Q3969" t="str">
        <f t="shared" si="294"/>
        <v/>
      </c>
      <c r="R3969" t="str">
        <f>IF(TabResults[[#This Row],[Games-Periods-Players]]="","",1)</f>
        <v/>
      </c>
    </row>
    <row r="3970" spans="11:18" hidden="1" x14ac:dyDescent="0.25">
      <c r="K3970" t="str">
        <f>IF(ROW()-ROW($K$4)+1&gt;COUNTA($J$4:$J$5000)*COUNTA(TabPP[Players playing]),"",INDEX($J$4:$J$5000,INT((ROW()-ROW($K$4))/COUNTA(TabPP[Players playing])+1))&amp;"-"&amp;INDEX(TabPP[Players playing],MOD(ROW()-ROW($K$4),COUNTA(TabPP[Players playing]))+1))</f>
        <v>--</v>
      </c>
      <c r="L3970" t="str">
        <f t="shared" si="295"/>
        <v/>
      </c>
      <c r="M3970" t="str">
        <f t="shared" si="296"/>
        <v/>
      </c>
      <c r="N3970" t="str">
        <f t="shared" si="297"/>
        <v/>
      </c>
      <c r="O3970" t="str">
        <f t="array" ref="O3970">IFERROR(INDEX($L$4:$L$5000,_xlfn.AGGREGATE(15,6,IF($L$4:$L$5000&lt;&gt;"",ROW($L$4:$L$5000)-ROW($L$4)+1,NA()),ROWS($O$4:O3970))),"")</f>
        <v/>
      </c>
      <c r="P3970" t="str">
        <f>IF(O3970="","",IF(INDEX(TabPlayer2[Players],MATCH(P3969,TabPlayer2[Players],0)+1)="",$B$4,INDEX(TabPlayer2[Players],MATCH(P3969,TabPlayer2[Players],0)+1)))</f>
        <v/>
      </c>
      <c r="Q3970" t="str">
        <f t="shared" si="294"/>
        <v/>
      </c>
      <c r="R3970" t="str">
        <f>IF(TabResults[[#This Row],[Games-Periods-Players]]="","",1)</f>
        <v/>
      </c>
    </row>
    <row r="3971" spans="11:18" hidden="1" x14ac:dyDescent="0.25">
      <c r="K3971" t="str">
        <f>IF(ROW()-ROW($K$4)+1&gt;COUNTA($J$4:$J$5000)*COUNTA(TabPP[Players playing]),"",INDEX($J$4:$J$5000,INT((ROW()-ROW($K$4))/COUNTA(TabPP[Players playing])+1))&amp;"-"&amp;INDEX(TabPP[Players playing],MOD(ROW()-ROW($K$4),COUNTA(TabPP[Players playing]))+1))</f>
        <v>--</v>
      </c>
      <c r="L3971" t="str">
        <f t="shared" si="295"/>
        <v/>
      </c>
      <c r="M3971" t="str">
        <f t="shared" si="296"/>
        <v/>
      </c>
      <c r="N3971" t="str">
        <f t="shared" si="297"/>
        <v/>
      </c>
      <c r="O3971" t="str">
        <f t="array" ref="O3971">IFERROR(INDEX($L$4:$L$5000,_xlfn.AGGREGATE(15,6,IF($L$4:$L$5000&lt;&gt;"",ROW($L$4:$L$5000)-ROW($L$4)+1,NA()),ROWS($O$4:O3971))),"")</f>
        <v/>
      </c>
      <c r="P3971" t="str">
        <f>IF(O3971="","",IF(INDEX(TabPlayer2[Players],MATCH(P3970,TabPlayer2[Players],0)+1)="",$B$4,INDEX(TabPlayer2[Players],MATCH(P3970,TabPlayer2[Players],0)+1)))</f>
        <v/>
      </c>
      <c r="Q3971" t="str">
        <f t="shared" si="294"/>
        <v/>
      </c>
      <c r="R3971" t="str">
        <f>IF(TabResults[[#This Row],[Games-Periods-Players]]="","",1)</f>
        <v/>
      </c>
    </row>
    <row r="3972" spans="11:18" hidden="1" x14ac:dyDescent="0.25">
      <c r="K3972" t="str">
        <f>IF(ROW()-ROW($K$4)+1&gt;COUNTA($J$4:$J$5000)*COUNTA(TabPP[Players playing]),"",INDEX($J$4:$J$5000,INT((ROW()-ROW($K$4))/COUNTA(TabPP[Players playing])+1))&amp;"-"&amp;INDEX(TabPP[Players playing],MOD(ROW()-ROW($K$4),COUNTA(TabPP[Players playing]))+1))</f>
        <v>--</v>
      </c>
      <c r="L3972" t="str">
        <f t="shared" si="295"/>
        <v/>
      </c>
      <c r="M3972" t="str">
        <f t="shared" si="296"/>
        <v/>
      </c>
      <c r="N3972" t="str">
        <f t="shared" si="297"/>
        <v/>
      </c>
      <c r="O3972" t="str">
        <f t="array" ref="O3972">IFERROR(INDEX($L$4:$L$5000,_xlfn.AGGREGATE(15,6,IF($L$4:$L$5000&lt;&gt;"",ROW($L$4:$L$5000)-ROW($L$4)+1,NA()),ROWS($O$4:O3972))),"")</f>
        <v/>
      </c>
      <c r="P3972" t="str">
        <f>IF(O3972="","",IF(INDEX(TabPlayer2[Players],MATCH(P3971,TabPlayer2[Players],0)+1)="",$B$4,INDEX(TabPlayer2[Players],MATCH(P3971,TabPlayer2[Players],0)+1)))</f>
        <v/>
      </c>
      <c r="Q3972" t="str">
        <f t="shared" ref="Q3972:Q4035" si="298">IF(O3972="","",M3972&amp;"-"&amp;N3972&amp;"-"&amp;P3972)</f>
        <v/>
      </c>
      <c r="R3972" t="str">
        <f>IF(TabResults[[#This Row],[Games-Periods-Players]]="","",1)</f>
        <v/>
      </c>
    </row>
    <row r="3973" spans="11:18" hidden="1" x14ac:dyDescent="0.25">
      <c r="K3973" t="str">
        <f>IF(ROW()-ROW($K$4)+1&gt;COUNTA($J$4:$J$5000)*COUNTA(TabPP[Players playing]),"",INDEX($J$4:$J$5000,INT((ROW()-ROW($K$4))/COUNTA(TabPP[Players playing])+1))&amp;"-"&amp;INDEX(TabPP[Players playing],MOD(ROW()-ROW($K$4),COUNTA(TabPP[Players playing]))+1))</f>
        <v>--</v>
      </c>
      <c r="L3973" t="str">
        <f t="shared" ref="L3973:L4036" si="299">IF(LEN(K3973)&gt;=9,K3973,"")</f>
        <v/>
      </c>
      <c r="M3973" t="str">
        <f t="shared" ref="M3973:M4036" si="300">TRIM(LEFT(SUBSTITUTE(O3973,"-",REPT(" ",LEN(O3973))),LEN(O3973)))</f>
        <v/>
      </c>
      <c r="N3973" t="str">
        <f t="shared" ref="N3973:N4036" si="301">TRIM(MID(SUBSTITUTE(O3973,"-",REPT(" ",LEN(O3973))),(2-1)*LEN(O3973)+1,LEN(O3973)))</f>
        <v/>
      </c>
      <c r="O3973" t="str">
        <f t="array" ref="O3973">IFERROR(INDEX($L$4:$L$5000,_xlfn.AGGREGATE(15,6,IF($L$4:$L$5000&lt;&gt;"",ROW($L$4:$L$5000)-ROW($L$4)+1,NA()),ROWS($O$4:O3973))),"")</f>
        <v/>
      </c>
      <c r="P3973" t="str">
        <f>IF(O3973="","",IF(INDEX(TabPlayer2[Players],MATCH(P3972,TabPlayer2[Players],0)+1)="",$B$4,INDEX(TabPlayer2[Players],MATCH(P3972,TabPlayer2[Players],0)+1)))</f>
        <v/>
      </c>
      <c r="Q3973" t="str">
        <f t="shared" si="298"/>
        <v/>
      </c>
      <c r="R3973" t="str">
        <f>IF(TabResults[[#This Row],[Games-Periods-Players]]="","",1)</f>
        <v/>
      </c>
    </row>
    <row r="3974" spans="11:18" hidden="1" x14ac:dyDescent="0.25">
      <c r="K3974" t="str">
        <f>IF(ROW()-ROW($K$4)+1&gt;COUNTA($J$4:$J$5000)*COUNTA(TabPP[Players playing]),"",INDEX($J$4:$J$5000,INT((ROW()-ROW($K$4))/COUNTA(TabPP[Players playing])+1))&amp;"-"&amp;INDEX(TabPP[Players playing],MOD(ROW()-ROW($K$4),COUNTA(TabPP[Players playing]))+1))</f>
        <v>--</v>
      </c>
      <c r="L3974" t="str">
        <f t="shared" si="299"/>
        <v/>
      </c>
      <c r="M3974" t="str">
        <f t="shared" si="300"/>
        <v/>
      </c>
      <c r="N3974" t="str">
        <f t="shared" si="301"/>
        <v/>
      </c>
      <c r="O3974" t="str">
        <f t="array" ref="O3974">IFERROR(INDEX($L$4:$L$5000,_xlfn.AGGREGATE(15,6,IF($L$4:$L$5000&lt;&gt;"",ROW($L$4:$L$5000)-ROW($L$4)+1,NA()),ROWS($O$4:O3974))),"")</f>
        <v/>
      </c>
      <c r="P3974" t="str">
        <f>IF(O3974="","",IF(INDEX(TabPlayer2[Players],MATCH(P3973,TabPlayer2[Players],0)+1)="",$B$4,INDEX(TabPlayer2[Players],MATCH(P3973,TabPlayer2[Players],0)+1)))</f>
        <v/>
      </c>
      <c r="Q3974" t="str">
        <f t="shared" si="298"/>
        <v/>
      </c>
      <c r="R3974" t="str">
        <f>IF(TabResults[[#This Row],[Games-Periods-Players]]="","",1)</f>
        <v/>
      </c>
    </row>
    <row r="3975" spans="11:18" hidden="1" x14ac:dyDescent="0.25">
      <c r="K3975" t="str">
        <f>IF(ROW()-ROW($K$4)+1&gt;COUNTA($J$4:$J$5000)*COUNTA(TabPP[Players playing]),"",INDEX($J$4:$J$5000,INT((ROW()-ROW($K$4))/COUNTA(TabPP[Players playing])+1))&amp;"-"&amp;INDEX(TabPP[Players playing],MOD(ROW()-ROW($K$4),COUNTA(TabPP[Players playing]))+1))</f>
        <v>--</v>
      </c>
      <c r="L3975" t="str">
        <f t="shared" si="299"/>
        <v/>
      </c>
      <c r="M3975" t="str">
        <f t="shared" si="300"/>
        <v/>
      </c>
      <c r="N3975" t="str">
        <f t="shared" si="301"/>
        <v/>
      </c>
      <c r="O3975" t="str">
        <f t="array" ref="O3975">IFERROR(INDEX($L$4:$L$5000,_xlfn.AGGREGATE(15,6,IF($L$4:$L$5000&lt;&gt;"",ROW($L$4:$L$5000)-ROW($L$4)+1,NA()),ROWS($O$4:O3975))),"")</f>
        <v/>
      </c>
      <c r="P3975" t="str">
        <f>IF(O3975="","",IF(INDEX(TabPlayer2[Players],MATCH(P3974,TabPlayer2[Players],0)+1)="",$B$4,INDEX(TabPlayer2[Players],MATCH(P3974,TabPlayer2[Players],0)+1)))</f>
        <v/>
      </c>
      <c r="Q3975" t="str">
        <f t="shared" si="298"/>
        <v/>
      </c>
      <c r="R3975" t="str">
        <f>IF(TabResults[[#This Row],[Games-Periods-Players]]="","",1)</f>
        <v/>
      </c>
    </row>
    <row r="3976" spans="11:18" hidden="1" x14ac:dyDescent="0.25">
      <c r="K3976" t="str">
        <f>IF(ROW()-ROW($K$4)+1&gt;COUNTA($J$4:$J$5000)*COUNTA(TabPP[Players playing]),"",INDEX($J$4:$J$5000,INT((ROW()-ROW($K$4))/COUNTA(TabPP[Players playing])+1))&amp;"-"&amp;INDEX(TabPP[Players playing],MOD(ROW()-ROW($K$4),COUNTA(TabPP[Players playing]))+1))</f>
        <v>--</v>
      </c>
      <c r="L3976" t="str">
        <f t="shared" si="299"/>
        <v/>
      </c>
      <c r="M3976" t="str">
        <f t="shared" si="300"/>
        <v/>
      </c>
      <c r="N3976" t="str">
        <f t="shared" si="301"/>
        <v/>
      </c>
      <c r="O3976" t="str">
        <f t="array" ref="O3976">IFERROR(INDEX($L$4:$L$5000,_xlfn.AGGREGATE(15,6,IF($L$4:$L$5000&lt;&gt;"",ROW($L$4:$L$5000)-ROW($L$4)+1,NA()),ROWS($O$4:O3976))),"")</f>
        <v/>
      </c>
      <c r="P3976" t="str">
        <f>IF(O3976="","",IF(INDEX(TabPlayer2[Players],MATCH(P3975,TabPlayer2[Players],0)+1)="",$B$4,INDEX(TabPlayer2[Players],MATCH(P3975,TabPlayer2[Players],0)+1)))</f>
        <v/>
      </c>
      <c r="Q3976" t="str">
        <f t="shared" si="298"/>
        <v/>
      </c>
      <c r="R3976" t="str">
        <f>IF(TabResults[[#This Row],[Games-Periods-Players]]="","",1)</f>
        <v/>
      </c>
    </row>
    <row r="3977" spans="11:18" hidden="1" x14ac:dyDescent="0.25">
      <c r="K3977" t="str">
        <f>IF(ROW()-ROW($K$4)+1&gt;COUNTA($J$4:$J$5000)*COUNTA(TabPP[Players playing]),"",INDEX($J$4:$J$5000,INT((ROW()-ROW($K$4))/COUNTA(TabPP[Players playing])+1))&amp;"-"&amp;INDEX(TabPP[Players playing],MOD(ROW()-ROW($K$4),COUNTA(TabPP[Players playing]))+1))</f>
        <v>--</v>
      </c>
      <c r="L3977" t="str">
        <f t="shared" si="299"/>
        <v/>
      </c>
      <c r="M3977" t="str">
        <f t="shared" si="300"/>
        <v/>
      </c>
      <c r="N3977" t="str">
        <f t="shared" si="301"/>
        <v/>
      </c>
      <c r="O3977" t="str">
        <f t="array" ref="O3977">IFERROR(INDEX($L$4:$L$5000,_xlfn.AGGREGATE(15,6,IF($L$4:$L$5000&lt;&gt;"",ROW($L$4:$L$5000)-ROW($L$4)+1,NA()),ROWS($O$4:O3977))),"")</f>
        <v/>
      </c>
      <c r="P3977" t="str">
        <f>IF(O3977="","",IF(INDEX(TabPlayer2[Players],MATCH(P3976,TabPlayer2[Players],0)+1)="",$B$4,INDEX(TabPlayer2[Players],MATCH(P3976,TabPlayer2[Players],0)+1)))</f>
        <v/>
      </c>
      <c r="Q3977" t="str">
        <f t="shared" si="298"/>
        <v/>
      </c>
      <c r="R3977" t="str">
        <f>IF(TabResults[[#This Row],[Games-Periods-Players]]="","",1)</f>
        <v/>
      </c>
    </row>
    <row r="3978" spans="11:18" hidden="1" x14ac:dyDescent="0.25">
      <c r="K3978" t="str">
        <f>IF(ROW()-ROW($K$4)+1&gt;COUNTA($J$4:$J$5000)*COUNTA(TabPP[Players playing]),"",INDEX($J$4:$J$5000,INT((ROW()-ROW($K$4))/COUNTA(TabPP[Players playing])+1))&amp;"-"&amp;INDEX(TabPP[Players playing],MOD(ROW()-ROW($K$4),COUNTA(TabPP[Players playing]))+1))</f>
        <v>--</v>
      </c>
      <c r="L3978" t="str">
        <f t="shared" si="299"/>
        <v/>
      </c>
      <c r="M3978" t="str">
        <f t="shared" si="300"/>
        <v/>
      </c>
      <c r="N3978" t="str">
        <f t="shared" si="301"/>
        <v/>
      </c>
      <c r="O3978" t="str">
        <f t="array" ref="O3978">IFERROR(INDEX($L$4:$L$5000,_xlfn.AGGREGATE(15,6,IF($L$4:$L$5000&lt;&gt;"",ROW($L$4:$L$5000)-ROW($L$4)+1,NA()),ROWS($O$4:O3978))),"")</f>
        <v/>
      </c>
      <c r="P3978" t="str">
        <f>IF(O3978="","",IF(INDEX(TabPlayer2[Players],MATCH(P3977,TabPlayer2[Players],0)+1)="",$B$4,INDEX(TabPlayer2[Players],MATCH(P3977,TabPlayer2[Players],0)+1)))</f>
        <v/>
      </c>
      <c r="Q3978" t="str">
        <f t="shared" si="298"/>
        <v/>
      </c>
      <c r="R3978" t="str">
        <f>IF(TabResults[[#This Row],[Games-Periods-Players]]="","",1)</f>
        <v/>
      </c>
    </row>
    <row r="3979" spans="11:18" hidden="1" x14ac:dyDescent="0.25">
      <c r="K3979" t="str">
        <f>IF(ROW()-ROW($K$4)+1&gt;COUNTA($J$4:$J$5000)*COUNTA(TabPP[Players playing]),"",INDEX($J$4:$J$5000,INT((ROW()-ROW($K$4))/COUNTA(TabPP[Players playing])+1))&amp;"-"&amp;INDEX(TabPP[Players playing],MOD(ROW()-ROW($K$4),COUNTA(TabPP[Players playing]))+1))</f>
        <v>--</v>
      </c>
      <c r="L3979" t="str">
        <f t="shared" si="299"/>
        <v/>
      </c>
      <c r="M3979" t="str">
        <f t="shared" si="300"/>
        <v/>
      </c>
      <c r="N3979" t="str">
        <f t="shared" si="301"/>
        <v/>
      </c>
      <c r="O3979" t="str">
        <f t="array" ref="O3979">IFERROR(INDEX($L$4:$L$5000,_xlfn.AGGREGATE(15,6,IF($L$4:$L$5000&lt;&gt;"",ROW($L$4:$L$5000)-ROW($L$4)+1,NA()),ROWS($O$4:O3979))),"")</f>
        <v/>
      </c>
      <c r="P3979" t="str">
        <f>IF(O3979="","",IF(INDEX(TabPlayer2[Players],MATCH(P3978,TabPlayer2[Players],0)+1)="",$B$4,INDEX(TabPlayer2[Players],MATCH(P3978,TabPlayer2[Players],0)+1)))</f>
        <v/>
      </c>
      <c r="Q3979" t="str">
        <f t="shared" si="298"/>
        <v/>
      </c>
      <c r="R3979" t="str">
        <f>IF(TabResults[[#This Row],[Games-Periods-Players]]="","",1)</f>
        <v/>
      </c>
    </row>
    <row r="3980" spans="11:18" hidden="1" x14ac:dyDescent="0.25">
      <c r="K3980" t="str">
        <f>IF(ROW()-ROW($K$4)+1&gt;COUNTA($J$4:$J$5000)*COUNTA(TabPP[Players playing]),"",INDEX($J$4:$J$5000,INT((ROW()-ROW($K$4))/COUNTA(TabPP[Players playing])+1))&amp;"-"&amp;INDEX(TabPP[Players playing],MOD(ROW()-ROW($K$4),COUNTA(TabPP[Players playing]))+1))</f>
        <v>--</v>
      </c>
      <c r="L3980" t="str">
        <f t="shared" si="299"/>
        <v/>
      </c>
      <c r="M3980" t="str">
        <f t="shared" si="300"/>
        <v/>
      </c>
      <c r="N3980" t="str">
        <f t="shared" si="301"/>
        <v/>
      </c>
      <c r="O3980" t="str">
        <f t="array" ref="O3980">IFERROR(INDEX($L$4:$L$5000,_xlfn.AGGREGATE(15,6,IF($L$4:$L$5000&lt;&gt;"",ROW($L$4:$L$5000)-ROW($L$4)+1,NA()),ROWS($O$4:O3980))),"")</f>
        <v/>
      </c>
      <c r="P3980" t="str">
        <f>IF(O3980="","",IF(INDEX(TabPlayer2[Players],MATCH(P3979,TabPlayer2[Players],0)+1)="",$B$4,INDEX(TabPlayer2[Players],MATCH(P3979,TabPlayer2[Players],0)+1)))</f>
        <v/>
      </c>
      <c r="Q3980" t="str">
        <f t="shared" si="298"/>
        <v/>
      </c>
      <c r="R3980" t="str">
        <f>IF(TabResults[[#This Row],[Games-Periods-Players]]="","",1)</f>
        <v/>
      </c>
    </row>
    <row r="3981" spans="11:18" hidden="1" x14ac:dyDescent="0.25">
      <c r="K3981" t="str">
        <f>IF(ROW()-ROW($K$4)+1&gt;COUNTA($J$4:$J$5000)*COUNTA(TabPP[Players playing]),"",INDEX($J$4:$J$5000,INT((ROW()-ROW($K$4))/COUNTA(TabPP[Players playing])+1))&amp;"-"&amp;INDEX(TabPP[Players playing],MOD(ROW()-ROW($K$4),COUNTA(TabPP[Players playing]))+1))</f>
        <v>--</v>
      </c>
      <c r="L3981" t="str">
        <f t="shared" si="299"/>
        <v/>
      </c>
      <c r="M3981" t="str">
        <f t="shared" si="300"/>
        <v/>
      </c>
      <c r="N3981" t="str">
        <f t="shared" si="301"/>
        <v/>
      </c>
      <c r="O3981" t="str">
        <f t="array" ref="O3981">IFERROR(INDEX($L$4:$L$5000,_xlfn.AGGREGATE(15,6,IF($L$4:$L$5000&lt;&gt;"",ROW($L$4:$L$5000)-ROW($L$4)+1,NA()),ROWS($O$4:O3981))),"")</f>
        <v/>
      </c>
      <c r="P3981" t="str">
        <f>IF(O3981="","",IF(INDEX(TabPlayer2[Players],MATCH(P3980,TabPlayer2[Players],0)+1)="",$B$4,INDEX(TabPlayer2[Players],MATCH(P3980,TabPlayer2[Players],0)+1)))</f>
        <v/>
      </c>
      <c r="Q3981" t="str">
        <f t="shared" si="298"/>
        <v/>
      </c>
      <c r="R3981" t="str">
        <f>IF(TabResults[[#This Row],[Games-Periods-Players]]="","",1)</f>
        <v/>
      </c>
    </row>
    <row r="3982" spans="11:18" hidden="1" x14ac:dyDescent="0.25">
      <c r="K3982" t="str">
        <f>IF(ROW()-ROW($K$4)+1&gt;COUNTA($J$4:$J$5000)*COUNTA(TabPP[Players playing]),"",INDEX($J$4:$J$5000,INT((ROW()-ROW($K$4))/COUNTA(TabPP[Players playing])+1))&amp;"-"&amp;INDEX(TabPP[Players playing],MOD(ROW()-ROW($K$4),COUNTA(TabPP[Players playing]))+1))</f>
        <v>--</v>
      </c>
      <c r="L3982" t="str">
        <f t="shared" si="299"/>
        <v/>
      </c>
      <c r="M3982" t="str">
        <f t="shared" si="300"/>
        <v/>
      </c>
      <c r="N3982" t="str">
        <f t="shared" si="301"/>
        <v/>
      </c>
      <c r="O3982" t="str">
        <f t="array" ref="O3982">IFERROR(INDEX($L$4:$L$5000,_xlfn.AGGREGATE(15,6,IF($L$4:$L$5000&lt;&gt;"",ROW($L$4:$L$5000)-ROW($L$4)+1,NA()),ROWS($O$4:O3982))),"")</f>
        <v/>
      </c>
      <c r="P3982" t="str">
        <f>IF(O3982="","",IF(INDEX(TabPlayer2[Players],MATCH(P3981,TabPlayer2[Players],0)+1)="",$B$4,INDEX(TabPlayer2[Players],MATCH(P3981,TabPlayer2[Players],0)+1)))</f>
        <v/>
      </c>
      <c r="Q3982" t="str">
        <f t="shared" si="298"/>
        <v/>
      </c>
      <c r="R3982" t="str">
        <f>IF(TabResults[[#This Row],[Games-Periods-Players]]="","",1)</f>
        <v/>
      </c>
    </row>
    <row r="3983" spans="11:18" hidden="1" x14ac:dyDescent="0.25">
      <c r="K3983" t="str">
        <f>IF(ROW()-ROW($K$4)+1&gt;COUNTA($J$4:$J$5000)*COUNTA(TabPP[Players playing]),"",INDEX($J$4:$J$5000,INT((ROW()-ROW($K$4))/COUNTA(TabPP[Players playing])+1))&amp;"-"&amp;INDEX(TabPP[Players playing],MOD(ROW()-ROW($K$4),COUNTA(TabPP[Players playing]))+1))</f>
        <v>--</v>
      </c>
      <c r="L3983" t="str">
        <f t="shared" si="299"/>
        <v/>
      </c>
      <c r="M3983" t="str">
        <f t="shared" si="300"/>
        <v/>
      </c>
      <c r="N3983" t="str">
        <f t="shared" si="301"/>
        <v/>
      </c>
      <c r="O3983" t="str">
        <f t="array" ref="O3983">IFERROR(INDEX($L$4:$L$5000,_xlfn.AGGREGATE(15,6,IF($L$4:$L$5000&lt;&gt;"",ROW($L$4:$L$5000)-ROW($L$4)+1,NA()),ROWS($O$4:O3983))),"")</f>
        <v/>
      </c>
      <c r="P3983" t="str">
        <f>IF(O3983="","",IF(INDEX(TabPlayer2[Players],MATCH(P3982,TabPlayer2[Players],0)+1)="",$B$4,INDEX(TabPlayer2[Players],MATCH(P3982,TabPlayer2[Players],0)+1)))</f>
        <v/>
      </c>
      <c r="Q3983" t="str">
        <f t="shared" si="298"/>
        <v/>
      </c>
      <c r="R3983" t="str">
        <f>IF(TabResults[[#This Row],[Games-Periods-Players]]="","",1)</f>
        <v/>
      </c>
    </row>
    <row r="3984" spans="11:18" hidden="1" x14ac:dyDescent="0.25">
      <c r="K3984" t="str">
        <f>IF(ROW()-ROW($K$4)+1&gt;COUNTA($J$4:$J$5000)*COUNTA(TabPP[Players playing]),"",INDEX($J$4:$J$5000,INT((ROW()-ROW($K$4))/COUNTA(TabPP[Players playing])+1))&amp;"-"&amp;INDEX(TabPP[Players playing],MOD(ROW()-ROW($K$4),COUNTA(TabPP[Players playing]))+1))</f>
        <v>--PP1</v>
      </c>
      <c r="L3984" t="str">
        <f t="shared" si="299"/>
        <v/>
      </c>
      <c r="M3984" t="str">
        <f t="shared" si="300"/>
        <v/>
      </c>
      <c r="N3984" t="str">
        <f t="shared" si="301"/>
        <v/>
      </c>
      <c r="O3984" t="str">
        <f t="array" ref="O3984">IFERROR(INDEX($L$4:$L$5000,_xlfn.AGGREGATE(15,6,IF($L$4:$L$5000&lt;&gt;"",ROW($L$4:$L$5000)-ROW($L$4)+1,NA()),ROWS($O$4:O3984))),"")</f>
        <v/>
      </c>
      <c r="P3984" t="str">
        <f>IF(O3984="","",IF(INDEX(TabPlayer2[Players],MATCH(P3983,TabPlayer2[Players],0)+1)="",$B$4,INDEX(TabPlayer2[Players],MATCH(P3983,TabPlayer2[Players],0)+1)))</f>
        <v/>
      </c>
      <c r="Q3984" t="str">
        <f t="shared" si="298"/>
        <v/>
      </c>
      <c r="R3984" t="str">
        <f>IF(TabResults[[#This Row],[Games-Periods-Players]]="","",1)</f>
        <v/>
      </c>
    </row>
    <row r="3985" spans="11:18" hidden="1" x14ac:dyDescent="0.25">
      <c r="K3985" t="str">
        <f>IF(ROW()-ROW($K$4)+1&gt;COUNTA($J$4:$J$5000)*COUNTA(TabPP[Players playing]),"",INDEX($J$4:$J$5000,INT((ROW()-ROW($K$4))/COUNTA(TabPP[Players playing])+1))&amp;"-"&amp;INDEX(TabPP[Players playing],MOD(ROW()-ROW($K$4),COUNTA(TabPP[Players playing]))+1))</f>
        <v>--PP2</v>
      </c>
      <c r="L3985" t="str">
        <f t="shared" si="299"/>
        <v/>
      </c>
      <c r="M3985" t="str">
        <f t="shared" si="300"/>
        <v/>
      </c>
      <c r="N3985" t="str">
        <f t="shared" si="301"/>
        <v/>
      </c>
      <c r="O3985" t="str">
        <f t="array" ref="O3985">IFERROR(INDEX($L$4:$L$5000,_xlfn.AGGREGATE(15,6,IF($L$4:$L$5000&lt;&gt;"",ROW($L$4:$L$5000)-ROW($L$4)+1,NA()),ROWS($O$4:O3985))),"")</f>
        <v/>
      </c>
      <c r="P3985" t="str">
        <f>IF(O3985="","",IF(INDEX(TabPlayer2[Players],MATCH(P3984,TabPlayer2[Players],0)+1)="",$B$4,INDEX(TabPlayer2[Players],MATCH(P3984,TabPlayer2[Players],0)+1)))</f>
        <v/>
      </c>
      <c r="Q3985" t="str">
        <f t="shared" si="298"/>
        <v/>
      </c>
      <c r="R3985" t="str">
        <f>IF(TabResults[[#This Row],[Games-Periods-Players]]="","",1)</f>
        <v/>
      </c>
    </row>
    <row r="3986" spans="11:18" hidden="1" x14ac:dyDescent="0.25">
      <c r="K3986" t="str">
        <f>IF(ROW()-ROW($K$4)+1&gt;COUNTA($J$4:$J$5000)*COUNTA(TabPP[Players playing]),"",INDEX($J$4:$J$5000,INT((ROW()-ROW($K$4))/COUNTA(TabPP[Players playing])+1))&amp;"-"&amp;INDEX(TabPP[Players playing],MOD(ROW()-ROW($K$4),COUNTA(TabPP[Players playing]))+1))</f>
        <v>--PP3</v>
      </c>
      <c r="L3986" t="str">
        <f t="shared" si="299"/>
        <v/>
      </c>
      <c r="M3986" t="str">
        <f t="shared" si="300"/>
        <v/>
      </c>
      <c r="N3986" t="str">
        <f t="shared" si="301"/>
        <v/>
      </c>
      <c r="O3986" t="str">
        <f t="array" ref="O3986">IFERROR(INDEX($L$4:$L$5000,_xlfn.AGGREGATE(15,6,IF($L$4:$L$5000&lt;&gt;"",ROW($L$4:$L$5000)-ROW($L$4)+1,NA()),ROWS($O$4:O3986))),"")</f>
        <v/>
      </c>
      <c r="P3986" t="str">
        <f>IF(O3986="","",IF(INDEX(TabPlayer2[Players],MATCH(P3985,TabPlayer2[Players],0)+1)="",$B$4,INDEX(TabPlayer2[Players],MATCH(P3985,TabPlayer2[Players],0)+1)))</f>
        <v/>
      </c>
      <c r="Q3986" t="str">
        <f t="shared" si="298"/>
        <v/>
      </c>
      <c r="R3986" t="str">
        <f>IF(TabResults[[#This Row],[Games-Periods-Players]]="","",1)</f>
        <v/>
      </c>
    </row>
    <row r="3987" spans="11:18" hidden="1" x14ac:dyDescent="0.25">
      <c r="K3987" t="str">
        <f>IF(ROW()-ROW($K$4)+1&gt;COUNTA($J$4:$J$5000)*COUNTA(TabPP[Players playing]),"",INDEX($J$4:$J$5000,INT((ROW()-ROW($K$4))/COUNTA(TabPP[Players playing])+1))&amp;"-"&amp;INDEX(TabPP[Players playing],MOD(ROW()-ROW($K$4),COUNTA(TabPP[Players playing]))+1))</f>
        <v>--PP4</v>
      </c>
      <c r="L3987" t="str">
        <f t="shared" si="299"/>
        <v/>
      </c>
      <c r="M3987" t="str">
        <f t="shared" si="300"/>
        <v/>
      </c>
      <c r="N3987" t="str">
        <f t="shared" si="301"/>
        <v/>
      </c>
      <c r="O3987" t="str">
        <f t="array" ref="O3987">IFERROR(INDEX($L$4:$L$5000,_xlfn.AGGREGATE(15,6,IF($L$4:$L$5000&lt;&gt;"",ROW($L$4:$L$5000)-ROW($L$4)+1,NA()),ROWS($O$4:O3987))),"")</f>
        <v/>
      </c>
      <c r="P3987" t="str">
        <f>IF(O3987="","",IF(INDEX(TabPlayer2[Players],MATCH(P3986,TabPlayer2[Players],0)+1)="",$B$4,INDEX(TabPlayer2[Players],MATCH(P3986,TabPlayer2[Players],0)+1)))</f>
        <v/>
      </c>
      <c r="Q3987" t="str">
        <f t="shared" si="298"/>
        <v/>
      </c>
      <c r="R3987" t="str">
        <f>IF(TabResults[[#This Row],[Games-Periods-Players]]="","",1)</f>
        <v/>
      </c>
    </row>
    <row r="3988" spans="11:18" hidden="1" x14ac:dyDescent="0.25">
      <c r="K3988" t="str">
        <f>IF(ROW()-ROW($K$4)+1&gt;COUNTA($J$4:$J$5000)*COUNTA(TabPP[Players playing]),"",INDEX($J$4:$J$5000,INT((ROW()-ROW($K$4))/COUNTA(TabPP[Players playing])+1))&amp;"-"&amp;INDEX(TabPP[Players playing],MOD(ROW()-ROW($K$4),COUNTA(TabPP[Players playing]))+1))</f>
        <v>--PP5</v>
      </c>
      <c r="L3988" t="str">
        <f t="shared" si="299"/>
        <v/>
      </c>
      <c r="M3988" t="str">
        <f t="shared" si="300"/>
        <v/>
      </c>
      <c r="N3988" t="str">
        <f t="shared" si="301"/>
        <v/>
      </c>
      <c r="O3988" t="str">
        <f t="array" ref="O3988">IFERROR(INDEX($L$4:$L$5000,_xlfn.AGGREGATE(15,6,IF($L$4:$L$5000&lt;&gt;"",ROW($L$4:$L$5000)-ROW($L$4)+1,NA()),ROWS($O$4:O3988))),"")</f>
        <v/>
      </c>
      <c r="P3988" t="str">
        <f>IF(O3988="","",IF(INDEX(TabPlayer2[Players],MATCH(P3987,TabPlayer2[Players],0)+1)="",$B$4,INDEX(TabPlayer2[Players],MATCH(P3987,TabPlayer2[Players],0)+1)))</f>
        <v/>
      </c>
      <c r="Q3988" t="str">
        <f t="shared" si="298"/>
        <v/>
      </c>
      <c r="R3988" t="str">
        <f>IF(TabResults[[#This Row],[Games-Periods-Players]]="","",1)</f>
        <v/>
      </c>
    </row>
    <row r="3989" spans="11:18" hidden="1" x14ac:dyDescent="0.25">
      <c r="K3989" t="str">
        <f>IF(ROW()-ROW($K$4)+1&gt;COUNTA($J$4:$J$5000)*COUNTA(TabPP[Players playing]),"",INDEX($J$4:$J$5000,INT((ROW()-ROW($K$4))/COUNTA(TabPP[Players playing])+1))&amp;"-"&amp;INDEX(TabPP[Players playing],MOD(ROW()-ROW($K$4),COUNTA(TabPP[Players playing]))+1))</f>
        <v>--</v>
      </c>
      <c r="L3989" t="str">
        <f t="shared" si="299"/>
        <v/>
      </c>
      <c r="M3989" t="str">
        <f t="shared" si="300"/>
        <v/>
      </c>
      <c r="N3989" t="str">
        <f t="shared" si="301"/>
        <v/>
      </c>
      <c r="O3989" t="str">
        <f t="array" ref="O3989">IFERROR(INDEX($L$4:$L$5000,_xlfn.AGGREGATE(15,6,IF($L$4:$L$5000&lt;&gt;"",ROW($L$4:$L$5000)-ROW($L$4)+1,NA()),ROWS($O$4:O3989))),"")</f>
        <v/>
      </c>
      <c r="P3989" t="str">
        <f>IF(O3989="","",IF(INDEX(TabPlayer2[Players],MATCH(P3988,TabPlayer2[Players],0)+1)="",$B$4,INDEX(TabPlayer2[Players],MATCH(P3988,TabPlayer2[Players],0)+1)))</f>
        <v/>
      </c>
      <c r="Q3989" t="str">
        <f t="shared" si="298"/>
        <v/>
      </c>
      <c r="R3989" t="str">
        <f>IF(TabResults[[#This Row],[Games-Periods-Players]]="","",1)</f>
        <v/>
      </c>
    </row>
    <row r="3990" spans="11:18" hidden="1" x14ac:dyDescent="0.25">
      <c r="K3990" t="str">
        <f>IF(ROW()-ROW($K$4)+1&gt;COUNTA($J$4:$J$5000)*COUNTA(TabPP[Players playing]),"",INDEX($J$4:$J$5000,INT((ROW()-ROW($K$4))/COUNTA(TabPP[Players playing])+1))&amp;"-"&amp;INDEX(TabPP[Players playing],MOD(ROW()-ROW($K$4),COUNTA(TabPP[Players playing]))+1))</f>
        <v>--</v>
      </c>
      <c r="L3990" t="str">
        <f t="shared" si="299"/>
        <v/>
      </c>
      <c r="M3990" t="str">
        <f t="shared" si="300"/>
        <v/>
      </c>
      <c r="N3990" t="str">
        <f t="shared" si="301"/>
        <v/>
      </c>
      <c r="O3990" t="str">
        <f t="array" ref="O3990">IFERROR(INDEX($L$4:$L$5000,_xlfn.AGGREGATE(15,6,IF($L$4:$L$5000&lt;&gt;"",ROW($L$4:$L$5000)-ROW($L$4)+1,NA()),ROWS($O$4:O3990))),"")</f>
        <v/>
      </c>
      <c r="P3990" t="str">
        <f>IF(O3990="","",IF(INDEX(TabPlayer2[Players],MATCH(P3989,TabPlayer2[Players],0)+1)="",$B$4,INDEX(TabPlayer2[Players],MATCH(P3989,TabPlayer2[Players],0)+1)))</f>
        <v/>
      </c>
      <c r="Q3990" t="str">
        <f t="shared" si="298"/>
        <v/>
      </c>
      <c r="R3990" t="str">
        <f>IF(TabResults[[#This Row],[Games-Periods-Players]]="","",1)</f>
        <v/>
      </c>
    </row>
    <row r="3991" spans="11:18" hidden="1" x14ac:dyDescent="0.25">
      <c r="K3991" t="str">
        <f>IF(ROW()-ROW($K$4)+1&gt;COUNTA($J$4:$J$5000)*COUNTA(TabPP[Players playing]),"",INDEX($J$4:$J$5000,INT((ROW()-ROW($K$4))/COUNTA(TabPP[Players playing])+1))&amp;"-"&amp;INDEX(TabPP[Players playing],MOD(ROW()-ROW($K$4),COUNTA(TabPP[Players playing]))+1))</f>
        <v>--</v>
      </c>
      <c r="L3991" t="str">
        <f t="shared" si="299"/>
        <v/>
      </c>
      <c r="M3991" t="str">
        <f t="shared" si="300"/>
        <v/>
      </c>
      <c r="N3991" t="str">
        <f t="shared" si="301"/>
        <v/>
      </c>
      <c r="O3991" t="str">
        <f t="array" ref="O3991">IFERROR(INDEX($L$4:$L$5000,_xlfn.AGGREGATE(15,6,IF($L$4:$L$5000&lt;&gt;"",ROW($L$4:$L$5000)-ROW($L$4)+1,NA()),ROWS($O$4:O3991))),"")</f>
        <v/>
      </c>
      <c r="P3991" t="str">
        <f>IF(O3991="","",IF(INDEX(TabPlayer2[Players],MATCH(P3990,TabPlayer2[Players],0)+1)="",$B$4,INDEX(TabPlayer2[Players],MATCH(P3990,TabPlayer2[Players],0)+1)))</f>
        <v/>
      </c>
      <c r="Q3991" t="str">
        <f t="shared" si="298"/>
        <v/>
      </c>
      <c r="R3991" t="str">
        <f>IF(TabResults[[#This Row],[Games-Periods-Players]]="","",1)</f>
        <v/>
      </c>
    </row>
    <row r="3992" spans="11:18" hidden="1" x14ac:dyDescent="0.25">
      <c r="K3992" t="str">
        <f>IF(ROW()-ROW($K$4)+1&gt;COUNTA($J$4:$J$5000)*COUNTA(TabPP[Players playing]),"",INDEX($J$4:$J$5000,INT((ROW()-ROW($K$4))/COUNTA(TabPP[Players playing])+1))&amp;"-"&amp;INDEX(TabPP[Players playing],MOD(ROW()-ROW($K$4),COUNTA(TabPP[Players playing]))+1))</f>
        <v>--</v>
      </c>
      <c r="L3992" t="str">
        <f t="shared" si="299"/>
        <v/>
      </c>
      <c r="M3992" t="str">
        <f t="shared" si="300"/>
        <v/>
      </c>
      <c r="N3992" t="str">
        <f t="shared" si="301"/>
        <v/>
      </c>
      <c r="O3992" t="str">
        <f t="array" ref="O3992">IFERROR(INDEX($L$4:$L$5000,_xlfn.AGGREGATE(15,6,IF($L$4:$L$5000&lt;&gt;"",ROW($L$4:$L$5000)-ROW($L$4)+1,NA()),ROWS($O$4:O3992))),"")</f>
        <v/>
      </c>
      <c r="P3992" t="str">
        <f>IF(O3992="","",IF(INDEX(TabPlayer2[Players],MATCH(P3991,TabPlayer2[Players],0)+1)="",$B$4,INDEX(TabPlayer2[Players],MATCH(P3991,TabPlayer2[Players],0)+1)))</f>
        <v/>
      </c>
      <c r="Q3992" t="str">
        <f t="shared" si="298"/>
        <v/>
      </c>
      <c r="R3992" t="str">
        <f>IF(TabResults[[#This Row],[Games-Periods-Players]]="","",1)</f>
        <v/>
      </c>
    </row>
    <row r="3993" spans="11:18" hidden="1" x14ac:dyDescent="0.25">
      <c r="K3993" t="str">
        <f>IF(ROW()-ROW($K$4)+1&gt;COUNTA($J$4:$J$5000)*COUNTA(TabPP[Players playing]),"",INDEX($J$4:$J$5000,INT((ROW()-ROW($K$4))/COUNTA(TabPP[Players playing])+1))&amp;"-"&amp;INDEX(TabPP[Players playing],MOD(ROW()-ROW($K$4),COUNTA(TabPP[Players playing]))+1))</f>
        <v>--</v>
      </c>
      <c r="L3993" t="str">
        <f t="shared" si="299"/>
        <v/>
      </c>
      <c r="M3993" t="str">
        <f t="shared" si="300"/>
        <v/>
      </c>
      <c r="N3993" t="str">
        <f t="shared" si="301"/>
        <v/>
      </c>
      <c r="O3993" t="str">
        <f t="array" ref="O3993">IFERROR(INDEX($L$4:$L$5000,_xlfn.AGGREGATE(15,6,IF($L$4:$L$5000&lt;&gt;"",ROW($L$4:$L$5000)-ROW($L$4)+1,NA()),ROWS($O$4:O3993))),"")</f>
        <v/>
      </c>
      <c r="P3993" t="str">
        <f>IF(O3993="","",IF(INDEX(TabPlayer2[Players],MATCH(P3992,TabPlayer2[Players],0)+1)="",$B$4,INDEX(TabPlayer2[Players],MATCH(P3992,TabPlayer2[Players],0)+1)))</f>
        <v/>
      </c>
      <c r="Q3993" t="str">
        <f t="shared" si="298"/>
        <v/>
      </c>
      <c r="R3993" t="str">
        <f>IF(TabResults[[#This Row],[Games-Periods-Players]]="","",1)</f>
        <v/>
      </c>
    </row>
    <row r="3994" spans="11:18" hidden="1" x14ac:dyDescent="0.25">
      <c r="K3994" t="str">
        <f>IF(ROW()-ROW($K$4)+1&gt;COUNTA($J$4:$J$5000)*COUNTA(TabPP[Players playing]),"",INDEX($J$4:$J$5000,INT((ROW()-ROW($K$4))/COUNTA(TabPP[Players playing])+1))&amp;"-"&amp;INDEX(TabPP[Players playing],MOD(ROW()-ROW($K$4),COUNTA(TabPP[Players playing]))+1))</f>
        <v>--</v>
      </c>
      <c r="L3994" t="str">
        <f t="shared" si="299"/>
        <v/>
      </c>
      <c r="M3994" t="str">
        <f t="shared" si="300"/>
        <v/>
      </c>
      <c r="N3994" t="str">
        <f t="shared" si="301"/>
        <v/>
      </c>
      <c r="O3994" t="str">
        <f t="array" ref="O3994">IFERROR(INDEX($L$4:$L$5000,_xlfn.AGGREGATE(15,6,IF($L$4:$L$5000&lt;&gt;"",ROW($L$4:$L$5000)-ROW($L$4)+1,NA()),ROWS($O$4:O3994))),"")</f>
        <v/>
      </c>
      <c r="P3994" t="str">
        <f>IF(O3994="","",IF(INDEX(TabPlayer2[Players],MATCH(P3993,TabPlayer2[Players],0)+1)="",$B$4,INDEX(TabPlayer2[Players],MATCH(P3993,TabPlayer2[Players],0)+1)))</f>
        <v/>
      </c>
      <c r="Q3994" t="str">
        <f t="shared" si="298"/>
        <v/>
      </c>
      <c r="R3994" t="str">
        <f>IF(TabResults[[#This Row],[Games-Periods-Players]]="","",1)</f>
        <v/>
      </c>
    </row>
    <row r="3995" spans="11:18" hidden="1" x14ac:dyDescent="0.25">
      <c r="K3995" t="str">
        <f>IF(ROW()-ROW($K$4)+1&gt;COUNTA($J$4:$J$5000)*COUNTA(TabPP[Players playing]),"",INDEX($J$4:$J$5000,INT((ROW()-ROW($K$4))/COUNTA(TabPP[Players playing])+1))&amp;"-"&amp;INDEX(TabPP[Players playing],MOD(ROW()-ROW($K$4),COUNTA(TabPP[Players playing]))+1))</f>
        <v>--</v>
      </c>
      <c r="L3995" t="str">
        <f t="shared" si="299"/>
        <v/>
      </c>
      <c r="M3995" t="str">
        <f t="shared" si="300"/>
        <v/>
      </c>
      <c r="N3995" t="str">
        <f t="shared" si="301"/>
        <v/>
      </c>
      <c r="O3995" t="str">
        <f t="array" ref="O3995">IFERROR(INDEX($L$4:$L$5000,_xlfn.AGGREGATE(15,6,IF($L$4:$L$5000&lt;&gt;"",ROW($L$4:$L$5000)-ROW($L$4)+1,NA()),ROWS($O$4:O3995))),"")</f>
        <v/>
      </c>
      <c r="P3995" t="str">
        <f>IF(O3995="","",IF(INDEX(TabPlayer2[Players],MATCH(P3994,TabPlayer2[Players],0)+1)="",$B$4,INDEX(TabPlayer2[Players],MATCH(P3994,TabPlayer2[Players],0)+1)))</f>
        <v/>
      </c>
      <c r="Q3995" t="str">
        <f t="shared" si="298"/>
        <v/>
      </c>
      <c r="R3995" t="str">
        <f>IF(TabResults[[#This Row],[Games-Periods-Players]]="","",1)</f>
        <v/>
      </c>
    </row>
    <row r="3996" spans="11:18" hidden="1" x14ac:dyDescent="0.25">
      <c r="K3996" t="str">
        <f>IF(ROW()-ROW($K$4)+1&gt;COUNTA($J$4:$J$5000)*COUNTA(TabPP[Players playing]),"",INDEX($J$4:$J$5000,INT((ROW()-ROW($K$4))/COUNTA(TabPP[Players playing])+1))&amp;"-"&amp;INDEX(TabPP[Players playing],MOD(ROW()-ROW($K$4),COUNTA(TabPP[Players playing]))+1))</f>
        <v>--</v>
      </c>
      <c r="L3996" t="str">
        <f t="shared" si="299"/>
        <v/>
      </c>
      <c r="M3996" t="str">
        <f t="shared" si="300"/>
        <v/>
      </c>
      <c r="N3996" t="str">
        <f t="shared" si="301"/>
        <v/>
      </c>
      <c r="O3996" t="str">
        <f t="array" ref="O3996">IFERROR(INDEX($L$4:$L$5000,_xlfn.AGGREGATE(15,6,IF($L$4:$L$5000&lt;&gt;"",ROW($L$4:$L$5000)-ROW($L$4)+1,NA()),ROWS($O$4:O3996))),"")</f>
        <v/>
      </c>
      <c r="P3996" t="str">
        <f>IF(O3996="","",IF(INDEX(TabPlayer2[Players],MATCH(P3995,TabPlayer2[Players],0)+1)="",$B$4,INDEX(TabPlayer2[Players],MATCH(P3995,TabPlayer2[Players],0)+1)))</f>
        <v/>
      </c>
      <c r="Q3996" t="str">
        <f t="shared" si="298"/>
        <v/>
      </c>
      <c r="R3996" t="str">
        <f>IF(TabResults[[#This Row],[Games-Periods-Players]]="","",1)</f>
        <v/>
      </c>
    </row>
    <row r="3997" spans="11:18" hidden="1" x14ac:dyDescent="0.25">
      <c r="K3997" t="str">
        <f>IF(ROW()-ROW($K$4)+1&gt;COUNTA($J$4:$J$5000)*COUNTA(TabPP[Players playing]),"",INDEX($J$4:$J$5000,INT((ROW()-ROW($K$4))/COUNTA(TabPP[Players playing])+1))&amp;"-"&amp;INDEX(TabPP[Players playing],MOD(ROW()-ROW($K$4),COUNTA(TabPP[Players playing]))+1))</f>
        <v>--</v>
      </c>
      <c r="L3997" t="str">
        <f t="shared" si="299"/>
        <v/>
      </c>
      <c r="M3997" t="str">
        <f t="shared" si="300"/>
        <v/>
      </c>
      <c r="N3997" t="str">
        <f t="shared" si="301"/>
        <v/>
      </c>
      <c r="O3997" t="str">
        <f t="array" ref="O3997">IFERROR(INDEX($L$4:$L$5000,_xlfn.AGGREGATE(15,6,IF($L$4:$L$5000&lt;&gt;"",ROW($L$4:$L$5000)-ROW($L$4)+1,NA()),ROWS($O$4:O3997))),"")</f>
        <v/>
      </c>
      <c r="P3997" t="str">
        <f>IF(O3997="","",IF(INDEX(TabPlayer2[Players],MATCH(P3996,TabPlayer2[Players],0)+1)="",$B$4,INDEX(TabPlayer2[Players],MATCH(P3996,TabPlayer2[Players],0)+1)))</f>
        <v/>
      </c>
      <c r="Q3997" t="str">
        <f t="shared" si="298"/>
        <v/>
      </c>
      <c r="R3997" t="str">
        <f>IF(TabResults[[#This Row],[Games-Periods-Players]]="","",1)</f>
        <v/>
      </c>
    </row>
    <row r="3998" spans="11:18" hidden="1" x14ac:dyDescent="0.25">
      <c r="K3998" t="str">
        <f>IF(ROW()-ROW($K$4)+1&gt;COUNTA($J$4:$J$5000)*COUNTA(TabPP[Players playing]),"",INDEX($J$4:$J$5000,INT((ROW()-ROW($K$4))/COUNTA(TabPP[Players playing])+1))&amp;"-"&amp;INDEX(TabPP[Players playing],MOD(ROW()-ROW($K$4),COUNTA(TabPP[Players playing]))+1))</f>
        <v>--</v>
      </c>
      <c r="L3998" t="str">
        <f t="shared" si="299"/>
        <v/>
      </c>
      <c r="M3998" t="str">
        <f t="shared" si="300"/>
        <v/>
      </c>
      <c r="N3998" t="str">
        <f t="shared" si="301"/>
        <v/>
      </c>
      <c r="O3998" t="str">
        <f t="array" ref="O3998">IFERROR(INDEX($L$4:$L$5000,_xlfn.AGGREGATE(15,6,IF($L$4:$L$5000&lt;&gt;"",ROW($L$4:$L$5000)-ROW($L$4)+1,NA()),ROWS($O$4:O3998))),"")</f>
        <v/>
      </c>
      <c r="P3998" t="str">
        <f>IF(O3998="","",IF(INDEX(TabPlayer2[Players],MATCH(P3997,TabPlayer2[Players],0)+1)="",$B$4,INDEX(TabPlayer2[Players],MATCH(P3997,TabPlayer2[Players],0)+1)))</f>
        <v/>
      </c>
      <c r="Q3998" t="str">
        <f t="shared" si="298"/>
        <v/>
      </c>
      <c r="R3998" t="str">
        <f>IF(TabResults[[#This Row],[Games-Periods-Players]]="","",1)</f>
        <v/>
      </c>
    </row>
    <row r="3999" spans="11:18" hidden="1" x14ac:dyDescent="0.25">
      <c r="K3999" t="str">
        <f>IF(ROW()-ROW($K$4)+1&gt;COUNTA($J$4:$J$5000)*COUNTA(TabPP[Players playing]),"",INDEX($J$4:$J$5000,INT((ROW()-ROW($K$4))/COUNTA(TabPP[Players playing])+1))&amp;"-"&amp;INDEX(TabPP[Players playing],MOD(ROW()-ROW($K$4),COUNTA(TabPP[Players playing]))+1))</f>
        <v>--</v>
      </c>
      <c r="L3999" t="str">
        <f t="shared" si="299"/>
        <v/>
      </c>
      <c r="M3999" t="str">
        <f t="shared" si="300"/>
        <v/>
      </c>
      <c r="N3999" t="str">
        <f t="shared" si="301"/>
        <v/>
      </c>
      <c r="O3999" t="str">
        <f t="array" ref="O3999">IFERROR(INDEX($L$4:$L$5000,_xlfn.AGGREGATE(15,6,IF($L$4:$L$5000&lt;&gt;"",ROW($L$4:$L$5000)-ROW($L$4)+1,NA()),ROWS($O$4:O3999))),"")</f>
        <v/>
      </c>
      <c r="P3999" t="str">
        <f>IF(O3999="","",IF(INDEX(TabPlayer2[Players],MATCH(P3998,TabPlayer2[Players],0)+1)="",$B$4,INDEX(TabPlayer2[Players],MATCH(P3998,TabPlayer2[Players],0)+1)))</f>
        <v/>
      </c>
      <c r="Q3999" t="str">
        <f t="shared" si="298"/>
        <v/>
      </c>
      <c r="R3999" t="str">
        <f>IF(TabResults[[#This Row],[Games-Periods-Players]]="","",1)</f>
        <v/>
      </c>
    </row>
    <row r="4000" spans="11:18" hidden="1" x14ac:dyDescent="0.25">
      <c r="K4000" t="str">
        <f>IF(ROW()-ROW($K$4)+1&gt;COUNTA($J$4:$J$5000)*COUNTA(TabPP[Players playing]),"",INDEX($J$4:$J$5000,INT((ROW()-ROW($K$4))/COUNTA(TabPP[Players playing])+1))&amp;"-"&amp;INDEX(TabPP[Players playing],MOD(ROW()-ROW($K$4),COUNTA(TabPP[Players playing]))+1))</f>
        <v>--</v>
      </c>
      <c r="L4000" t="str">
        <f t="shared" si="299"/>
        <v/>
      </c>
      <c r="M4000" t="str">
        <f t="shared" si="300"/>
        <v/>
      </c>
      <c r="N4000" t="str">
        <f t="shared" si="301"/>
        <v/>
      </c>
      <c r="O4000" t="str">
        <f t="array" ref="O4000">IFERROR(INDEX($L$4:$L$5000,_xlfn.AGGREGATE(15,6,IF($L$4:$L$5000&lt;&gt;"",ROW($L$4:$L$5000)-ROW($L$4)+1,NA()),ROWS($O$4:O4000))),"")</f>
        <v/>
      </c>
      <c r="P4000" t="str">
        <f>IF(O4000="","",IF(INDEX(TabPlayer2[Players],MATCH(P3999,TabPlayer2[Players],0)+1)="",$B$4,INDEX(TabPlayer2[Players],MATCH(P3999,TabPlayer2[Players],0)+1)))</f>
        <v/>
      </c>
      <c r="Q4000" t="str">
        <f t="shared" si="298"/>
        <v/>
      </c>
      <c r="R4000" t="str">
        <f>IF(TabResults[[#This Row],[Games-Periods-Players]]="","",1)</f>
        <v/>
      </c>
    </row>
    <row r="4001" spans="11:18" hidden="1" x14ac:dyDescent="0.25">
      <c r="K4001" t="str">
        <f>IF(ROW()-ROW($K$4)+1&gt;COUNTA($J$4:$J$5000)*COUNTA(TabPP[Players playing]),"",INDEX($J$4:$J$5000,INT((ROW()-ROW($K$4))/COUNTA(TabPP[Players playing])+1))&amp;"-"&amp;INDEX(TabPP[Players playing],MOD(ROW()-ROW($K$4),COUNTA(TabPP[Players playing]))+1))</f>
        <v>--</v>
      </c>
      <c r="L4001" t="str">
        <f t="shared" si="299"/>
        <v/>
      </c>
      <c r="M4001" t="str">
        <f t="shared" si="300"/>
        <v/>
      </c>
      <c r="N4001" t="str">
        <f t="shared" si="301"/>
        <v/>
      </c>
      <c r="O4001" t="str">
        <f t="array" ref="O4001">IFERROR(INDEX($L$4:$L$5000,_xlfn.AGGREGATE(15,6,IF($L$4:$L$5000&lt;&gt;"",ROW($L$4:$L$5000)-ROW($L$4)+1,NA()),ROWS($O$4:O4001))),"")</f>
        <v/>
      </c>
      <c r="P4001" t="str">
        <f>IF(O4001="","",IF(INDEX(TabPlayer2[Players],MATCH(P4000,TabPlayer2[Players],0)+1)="",$B$4,INDEX(TabPlayer2[Players],MATCH(P4000,TabPlayer2[Players],0)+1)))</f>
        <v/>
      </c>
      <c r="Q4001" t="str">
        <f t="shared" si="298"/>
        <v/>
      </c>
      <c r="R4001" t="str">
        <f>IF(TabResults[[#This Row],[Games-Periods-Players]]="","",1)</f>
        <v/>
      </c>
    </row>
    <row r="4002" spans="11:18" hidden="1" x14ac:dyDescent="0.25">
      <c r="K4002" t="str">
        <f>IF(ROW()-ROW($K$4)+1&gt;COUNTA($J$4:$J$5000)*COUNTA(TabPP[Players playing]),"",INDEX($J$4:$J$5000,INT((ROW()-ROW($K$4))/COUNTA(TabPP[Players playing])+1))&amp;"-"&amp;INDEX(TabPP[Players playing],MOD(ROW()-ROW($K$4),COUNTA(TabPP[Players playing]))+1))</f>
        <v>--</v>
      </c>
      <c r="L4002" t="str">
        <f t="shared" si="299"/>
        <v/>
      </c>
      <c r="M4002" t="str">
        <f t="shared" si="300"/>
        <v/>
      </c>
      <c r="N4002" t="str">
        <f t="shared" si="301"/>
        <v/>
      </c>
      <c r="O4002" t="str">
        <f t="array" ref="O4002">IFERROR(INDEX($L$4:$L$5000,_xlfn.AGGREGATE(15,6,IF($L$4:$L$5000&lt;&gt;"",ROW($L$4:$L$5000)-ROW($L$4)+1,NA()),ROWS($O$4:O4002))),"")</f>
        <v/>
      </c>
      <c r="P4002" t="str">
        <f>IF(O4002="","",IF(INDEX(TabPlayer2[Players],MATCH(P4001,TabPlayer2[Players],0)+1)="",$B$4,INDEX(TabPlayer2[Players],MATCH(P4001,TabPlayer2[Players],0)+1)))</f>
        <v/>
      </c>
      <c r="Q4002" t="str">
        <f t="shared" si="298"/>
        <v/>
      </c>
      <c r="R4002" t="str">
        <f>IF(TabResults[[#This Row],[Games-Periods-Players]]="","",1)</f>
        <v/>
      </c>
    </row>
    <row r="4003" spans="11:18" hidden="1" x14ac:dyDescent="0.25">
      <c r="K4003" t="str">
        <f>IF(ROW()-ROW($K$4)+1&gt;COUNTA($J$4:$J$5000)*COUNTA(TabPP[Players playing]),"",INDEX($J$4:$J$5000,INT((ROW()-ROW($K$4))/COUNTA(TabPP[Players playing])+1))&amp;"-"&amp;INDEX(TabPP[Players playing],MOD(ROW()-ROW($K$4),COUNTA(TabPP[Players playing]))+1))</f>
        <v>--</v>
      </c>
      <c r="L4003" t="str">
        <f t="shared" si="299"/>
        <v/>
      </c>
      <c r="M4003" t="str">
        <f t="shared" si="300"/>
        <v/>
      </c>
      <c r="N4003" t="str">
        <f t="shared" si="301"/>
        <v/>
      </c>
      <c r="O4003" t="str">
        <f t="array" ref="O4003">IFERROR(INDEX($L$4:$L$5000,_xlfn.AGGREGATE(15,6,IF($L$4:$L$5000&lt;&gt;"",ROW($L$4:$L$5000)-ROW($L$4)+1,NA()),ROWS($O$4:O4003))),"")</f>
        <v/>
      </c>
      <c r="P4003" t="str">
        <f>IF(O4003="","",IF(INDEX(TabPlayer2[Players],MATCH(P4002,TabPlayer2[Players],0)+1)="",$B$4,INDEX(TabPlayer2[Players],MATCH(P4002,TabPlayer2[Players],0)+1)))</f>
        <v/>
      </c>
      <c r="Q4003" t="str">
        <f t="shared" si="298"/>
        <v/>
      </c>
      <c r="R4003" t="str">
        <f>IF(TabResults[[#This Row],[Games-Periods-Players]]="","",1)</f>
        <v/>
      </c>
    </row>
    <row r="4004" spans="11:18" hidden="1" x14ac:dyDescent="0.25">
      <c r="K4004" t="str">
        <f>IF(ROW()-ROW($K$4)+1&gt;COUNTA($J$4:$J$5000)*COUNTA(TabPP[Players playing]),"",INDEX($J$4:$J$5000,INT((ROW()-ROW($K$4))/COUNTA(TabPP[Players playing])+1))&amp;"-"&amp;INDEX(TabPP[Players playing],MOD(ROW()-ROW($K$4),COUNTA(TabPP[Players playing]))+1))</f>
        <v>-P1-PP1</v>
      </c>
      <c r="L4004" t="str">
        <f t="shared" si="299"/>
        <v/>
      </c>
      <c r="M4004" t="str">
        <f t="shared" si="300"/>
        <v/>
      </c>
      <c r="N4004" t="str">
        <f t="shared" si="301"/>
        <v/>
      </c>
      <c r="O4004" t="str">
        <f t="array" ref="O4004">IFERROR(INDEX($L$4:$L$5000,_xlfn.AGGREGATE(15,6,IF($L$4:$L$5000&lt;&gt;"",ROW($L$4:$L$5000)-ROW($L$4)+1,NA()),ROWS($O$4:O4004))),"")</f>
        <v/>
      </c>
      <c r="P4004" t="str">
        <f>IF(O4004="","",IF(INDEX(TabPlayer2[Players],MATCH(P4003,TabPlayer2[Players],0)+1)="",$B$4,INDEX(TabPlayer2[Players],MATCH(P4003,TabPlayer2[Players],0)+1)))</f>
        <v/>
      </c>
      <c r="Q4004" t="str">
        <f t="shared" si="298"/>
        <v/>
      </c>
      <c r="R4004" t="str">
        <f>IF(TabResults[[#This Row],[Games-Periods-Players]]="","",1)</f>
        <v/>
      </c>
    </row>
    <row r="4005" spans="11:18" hidden="1" x14ac:dyDescent="0.25">
      <c r="K4005" t="str">
        <f>IF(ROW()-ROW($K$4)+1&gt;COUNTA($J$4:$J$5000)*COUNTA(TabPP[Players playing]),"",INDEX($J$4:$J$5000,INT((ROW()-ROW($K$4))/COUNTA(TabPP[Players playing])+1))&amp;"-"&amp;INDEX(TabPP[Players playing],MOD(ROW()-ROW($K$4),COUNTA(TabPP[Players playing]))+1))</f>
        <v>-P1-PP2</v>
      </c>
      <c r="L4005" t="str">
        <f t="shared" si="299"/>
        <v/>
      </c>
      <c r="M4005" t="str">
        <f t="shared" si="300"/>
        <v/>
      </c>
      <c r="N4005" t="str">
        <f t="shared" si="301"/>
        <v/>
      </c>
      <c r="O4005" t="str">
        <f t="array" ref="O4005">IFERROR(INDEX($L$4:$L$5000,_xlfn.AGGREGATE(15,6,IF($L$4:$L$5000&lt;&gt;"",ROW($L$4:$L$5000)-ROW($L$4)+1,NA()),ROWS($O$4:O4005))),"")</f>
        <v/>
      </c>
      <c r="P4005" t="str">
        <f>IF(O4005="","",IF(INDEX(TabPlayer2[Players],MATCH(P4004,TabPlayer2[Players],0)+1)="",$B$4,INDEX(TabPlayer2[Players],MATCH(P4004,TabPlayer2[Players],0)+1)))</f>
        <v/>
      </c>
      <c r="Q4005" t="str">
        <f t="shared" si="298"/>
        <v/>
      </c>
      <c r="R4005" t="str">
        <f>IF(TabResults[[#This Row],[Games-Periods-Players]]="","",1)</f>
        <v/>
      </c>
    </row>
    <row r="4006" spans="11:18" hidden="1" x14ac:dyDescent="0.25">
      <c r="K4006" t="str">
        <f>IF(ROW()-ROW($K$4)+1&gt;COUNTA($J$4:$J$5000)*COUNTA(TabPP[Players playing]),"",INDEX($J$4:$J$5000,INT((ROW()-ROW($K$4))/COUNTA(TabPP[Players playing])+1))&amp;"-"&amp;INDEX(TabPP[Players playing],MOD(ROW()-ROW($K$4),COUNTA(TabPP[Players playing]))+1))</f>
        <v>-P1-PP3</v>
      </c>
      <c r="L4006" t="str">
        <f t="shared" si="299"/>
        <v/>
      </c>
      <c r="M4006" t="str">
        <f t="shared" si="300"/>
        <v/>
      </c>
      <c r="N4006" t="str">
        <f t="shared" si="301"/>
        <v/>
      </c>
      <c r="O4006" t="str">
        <f t="array" ref="O4006">IFERROR(INDEX($L$4:$L$5000,_xlfn.AGGREGATE(15,6,IF($L$4:$L$5000&lt;&gt;"",ROW($L$4:$L$5000)-ROW($L$4)+1,NA()),ROWS($O$4:O4006))),"")</f>
        <v/>
      </c>
      <c r="P4006" t="str">
        <f>IF(O4006="","",IF(INDEX(TabPlayer2[Players],MATCH(P4005,TabPlayer2[Players],0)+1)="",$B$4,INDEX(TabPlayer2[Players],MATCH(P4005,TabPlayer2[Players],0)+1)))</f>
        <v/>
      </c>
      <c r="Q4006" t="str">
        <f t="shared" si="298"/>
        <v/>
      </c>
      <c r="R4006" t="str">
        <f>IF(TabResults[[#This Row],[Games-Periods-Players]]="","",1)</f>
        <v/>
      </c>
    </row>
    <row r="4007" spans="11:18" hidden="1" x14ac:dyDescent="0.25">
      <c r="K4007" t="str">
        <f>IF(ROW()-ROW($K$4)+1&gt;COUNTA($J$4:$J$5000)*COUNTA(TabPP[Players playing]),"",INDEX($J$4:$J$5000,INT((ROW()-ROW($K$4))/COUNTA(TabPP[Players playing])+1))&amp;"-"&amp;INDEX(TabPP[Players playing],MOD(ROW()-ROW($K$4),COUNTA(TabPP[Players playing]))+1))</f>
        <v>-P1-PP4</v>
      </c>
      <c r="L4007" t="str">
        <f t="shared" si="299"/>
        <v/>
      </c>
      <c r="M4007" t="str">
        <f t="shared" si="300"/>
        <v/>
      </c>
      <c r="N4007" t="str">
        <f t="shared" si="301"/>
        <v/>
      </c>
      <c r="O4007" t="str">
        <f t="array" ref="O4007">IFERROR(INDEX($L$4:$L$5000,_xlfn.AGGREGATE(15,6,IF($L$4:$L$5000&lt;&gt;"",ROW($L$4:$L$5000)-ROW($L$4)+1,NA()),ROWS($O$4:O4007))),"")</f>
        <v/>
      </c>
      <c r="P4007" t="str">
        <f>IF(O4007="","",IF(INDEX(TabPlayer2[Players],MATCH(P4006,TabPlayer2[Players],0)+1)="",$B$4,INDEX(TabPlayer2[Players],MATCH(P4006,TabPlayer2[Players],0)+1)))</f>
        <v/>
      </c>
      <c r="Q4007" t="str">
        <f t="shared" si="298"/>
        <v/>
      </c>
      <c r="R4007" t="str">
        <f>IF(TabResults[[#This Row],[Games-Periods-Players]]="","",1)</f>
        <v/>
      </c>
    </row>
    <row r="4008" spans="11:18" hidden="1" x14ac:dyDescent="0.25">
      <c r="K4008" t="str">
        <f>IF(ROW()-ROW($K$4)+1&gt;COUNTA($J$4:$J$5000)*COUNTA(TabPP[Players playing]),"",INDEX($J$4:$J$5000,INT((ROW()-ROW($K$4))/COUNTA(TabPP[Players playing])+1))&amp;"-"&amp;INDEX(TabPP[Players playing],MOD(ROW()-ROW($K$4),COUNTA(TabPP[Players playing]))+1))</f>
        <v>-P1-PP5</v>
      </c>
      <c r="L4008" t="str">
        <f t="shared" si="299"/>
        <v/>
      </c>
      <c r="M4008" t="str">
        <f t="shared" si="300"/>
        <v/>
      </c>
      <c r="N4008" t="str">
        <f t="shared" si="301"/>
        <v/>
      </c>
      <c r="O4008" t="str">
        <f t="array" ref="O4008">IFERROR(INDEX($L$4:$L$5000,_xlfn.AGGREGATE(15,6,IF($L$4:$L$5000&lt;&gt;"",ROW($L$4:$L$5000)-ROW($L$4)+1,NA()),ROWS($O$4:O4008))),"")</f>
        <v/>
      </c>
      <c r="P4008" t="str">
        <f>IF(O4008="","",IF(INDEX(TabPlayer2[Players],MATCH(P4007,TabPlayer2[Players],0)+1)="",$B$4,INDEX(TabPlayer2[Players],MATCH(P4007,TabPlayer2[Players],0)+1)))</f>
        <v/>
      </c>
      <c r="Q4008" t="str">
        <f t="shared" si="298"/>
        <v/>
      </c>
      <c r="R4008" t="str">
        <f>IF(TabResults[[#This Row],[Games-Periods-Players]]="","",1)</f>
        <v/>
      </c>
    </row>
    <row r="4009" spans="11:18" hidden="1" x14ac:dyDescent="0.25">
      <c r="K4009" t="str">
        <f>IF(ROW()-ROW($K$4)+1&gt;COUNTA($J$4:$J$5000)*COUNTA(TabPP[Players playing]),"",INDEX($J$4:$J$5000,INT((ROW()-ROW($K$4))/COUNTA(TabPP[Players playing])+1))&amp;"-"&amp;INDEX(TabPP[Players playing],MOD(ROW()-ROW($K$4),COUNTA(TabPP[Players playing]))+1))</f>
        <v>-P1-</v>
      </c>
      <c r="L4009" t="str">
        <f t="shared" si="299"/>
        <v/>
      </c>
      <c r="M4009" t="str">
        <f t="shared" si="300"/>
        <v/>
      </c>
      <c r="N4009" t="str">
        <f t="shared" si="301"/>
        <v/>
      </c>
      <c r="O4009" t="str">
        <f t="array" ref="O4009">IFERROR(INDEX($L$4:$L$5000,_xlfn.AGGREGATE(15,6,IF($L$4:$L$5000&lt;&gt;"",ROW($L$4:$L$5000)-ROW($L$4)+1,NA()),ROWS($O$4:O4009))),"")</f>
        <v/>
      </c>
      <c r="P4009" t="str">
        <f>IF(O4009="","",IF(INDEX(TabPlayer2[Players],MATCH(P4008,TabPlayer2[Players],0)+1)="",$B$4,INDEX(TabPlayer2[Players],MATCH(P4008,TabPlayer2[Players],0)+1)))</f>
        <v/>
      </c>
      <c r="Q4009" t="str">
        <f t="shared" si="298"/>
        <v/>
      </c>
      <c r="R4009" t="str">
        <f>IF(TabResults[[#This Row],[Games-Periods-Players]]="","",1)</f>
        <v/>
      </c>
    </row>
    <row r="4010" spans="11:18" hidden="1" x14ac:dyDescent="0.25">
      <c r="K4010" t="str">
        <f>IF(ROW()-ROW($K$4)+1&gt;COUNTA($J$4:$J$5000)*COUNTA(TabPP[Players playing]),"",INDEX($J$4:$J$5000,INT((ROW()-ROW($K$4))/COUNTA(TabPP[Players playing])+1))&amp;"-"&amp;INDEX(TabPP[Players playing],MOD(ROW()-ROW($K$4),COUNTA(TabPP[Players playing]))+1))</f>
        <v>-P1-</v>
      </c>
      <c r="L4010" t="str">
        <f t="shared" si="299"/>
        <v/>
      </c>
      <c r="M4010" t="str">
        <f t="shared" si="300"/>
        <v/>
      </c>
      <c r="N4010" t="str">
        <f t="shared" si="301"/>
        <v/>
      </c>
      <c r="O4010" t="str">
        <f t="array" ref="O4010">IFERROR(INDEX($L$4:$L$5000,_xlfn.AGGREGATE(15,6,IF($L$4:$L$5000&lt;&gt;"",ROW($L$4:$L$5000)-ROW($L$4)+1,NA()),ROWS($O$4:O4010))),"")</f>
        <v/>
      </c>
      <c r="P4010" t="str">
        <f>IF(O4010="","",IF(INDEX(TabPlayer2[Players],MATCH(P4009,TabPlayer2[Players],0)+1)="",$B$4,INDEX(TabPlayer2[Players],MATCH(P4009,TabPlayer2[Players],0)+1)))</f>
        <v/>
      </c>
      <c r="Q4010" t="str">
        <f t="shared" si="298"/>
        <v/>
      </c>
      <c r="R4010" t="str">
        <f>IF(TabResults[[#This Row],[Games-Periods-Players]]="","",1)</f>
        <v/>
      </c>
    </row>
    <row r="4011" spans="11:18" hidden="1" x14ac:dyDescent="0.25">
      <c r="K4011" t="str">
        <f>IF(ROW()-ROW($K$4)+1&gt;COUNTA($J$4:$J$5000)*COUNTA(TabPP[Players playing]),"",INDEX($J$4:$J$5000,INT((ROW()-ROW($K$4))/COUNTA(TabPP[Players playing])+1))&amp;"-"&amp;INDEX(TabPP[Players playing],MOD(ROW()-ROW($K$4),COUNTA(TabPP[Players playing]))+1))</f>
        <v>-P1-</v>
      </c>
      <c r="L4011" t="str">
        <f t="shared" si="299"/>
        <v/>
      </c>
      <c r="M4011" t="str">
        <f t="shared" si="300"/>
        <v/>
      </c>
      <c r="N4011" t="str">
        <f t="shared" si="301"/>
        <v/>
      </c>
      <c r="O4011" t="str">
        <f t="array" ref="O4011">IFERROR(INDEX($L$4:$L$5000,_xlfn.AGGREGATE(15,6,IF($L$4:$L$5000&lt;&gt;"",ROW($L$4:$L$5000)-ROW($L$4)+1,NA()),ROWS($O$4:O4011))),"")</f>
        <v/>
      </c>
      <c r="P4011" t="str">
        <f>IF(O4011="","",IF(INDEX(TabPlayer2[Players],MATCH(P4010,TabPlayer2[Players],0)+1)="",$B$4,INDEX(TabPlayer2[Players],MATCH(P4010,TabPlayer2[Players],0)+1)))</f>
        <v/>
      </c>
      <c r="Q4011" t="str">
        <f t="shared" si="298"/>
        <v/>
      </c>
      <c r="R4011" t="str">
        <f>IF(TabResults[[#This Row],[Games-Periods-Players]]="","",1)</f>
        <v/>
      </c>
    </row>
    <row r="4012" spans="11:18" hidden="1" x14ac:dyDescent="0.25">
      <c r="K4012" t="str">
        <f>IF(ROW()-ROW($K$4)+1&gt;COUNTA($J$4:$J$5000)*COUNTA(TabPP[Players playing]),"",INDEX($J$4:$J$5000,INT((ROW()-ROW($K$4))/COUNTA(TabPP[Players playing])+1))&amp;"-"&amp;INDEX(TabPP[Players playing],MOD(ROW()-ROW($K$4),COUNTA(TabPP[Players playing]))+1))</f>
        <v>-P1-</v>
      </c>
      <c r="L4012" t="str">
        <f t="shared" si="299"/>
        <v/>
      </c>
      <c r="M4012" t="str">
        <f t="shared" si="300"/>
        <v/>
      </c>
      <c r="N4012" t="str">
        <f t="shared" si="301"/>
        <v/>
      </c>
      <c r="O4012" t="str">
        <f t="array" ref="O4012">IFERROR(INDEX($L$4:$L$5000,_xlfn.AGGREGATE(15,6,IF($L$4:$L$5000&lt;&gt;"",ROW($L$4:$L$5000)-ROW($L$4)+1,NA()),ROWS($O$4:O4012))),"")</f>
        <v/>
      </c>
      <c r="P4012" t="str">
        <f>IF(O4012="","",IF(INDEX(TabPlayer2[Players],MATCH(P4011,TabPlayer2[Players],0)+1)="",$B$4,INDEX(TabPlayer2[Players],MATCH(P4011,TabPlayer2[Players],0)+1)))</f>
        <v/>
      </c>
      <c r="Q4012" t="str">
        <f t="shared" si="298"/>
        <v/>
      </c>
      <c r="R4012" t="str">
        <f>IF(TabResults[[#This Row],[Games-Periods-Players]]="","",1)</f>
        <v/>
      </c>
    </row>
    <row r="4013" spans="11:18" hidden="1" x14ac:dyDescent="0.25">
      <c r="K4013" t="str">
        <f>IF(ROW()-ROW($K$4)+1&gt;COUNTA($J$4:$J$5000)*COUNTA(TabPP[Players playing]),"",INDEX($J$4:$J$5000,INT((ROW()-ROW($K$4))/COUNTA(TabPP[Players playing])+1))&amp;"-"&amp;INDEX(TabPP[Players playing],MOD(ROW()-ROW($K$4),COUNTA(TabPP[Players playing]))+1))</f>
        <v>-P1-</v>
      </c>
      <c r="L4013" t="str">
        <f t="shared" si="299"/>
        <v/>
      </c>
      <c r="M4013" t="str">
        <f t="shared" si="300"/>
        <v/>
      </c>
      <c r="N4013" t="str">
        <f t="shared" si="301"/>
        <v/>
      </c>
      <c r="O4013" t="str">
        <f t="array" ref="O4013">IFERROR(INDEX($L$4:$L$5000,_xlfn.AGGREGATE(15,6,IF($L$4:$L$5000&lt;&gt;"",ROW($L$4:$L$5000)-ROW($L$4)+1,NA()),ROWS($O$4:O4013))),"")</f>
        <v/>
      </c>
      <c r="P4013" t="str">
        <f>IF(O4013="","",IF(INDEX(TabPlayer2[Players],MATCH(P4012,TabPlayer2[Players],0)+1)="",$B$4,INDEX(TabPlayer2[Players],MATCH(P4012,TabPlayer2[Players],0)+1)))</f>
        <v/>
      </c>
      <c r="Q4013" t="str">
        <f t="shared" si="298"/>
        <v/>
      </c>
      <c r="R4013" t="str">
        <f>IF(TabResults[[#This Row],[Games-Periods-Players]]="","",1)</f>
        <v/>
      </c>
    </row>
    <row r="4014" spans="11:18" hidden="1" x14ac:dyDescent="0.25">
      <c r="K4014" t="str">
        <f>IF(ROW()-ROW($K$4)+1&gt;COUNTA($J$4:$J$5000)*COUNTA(TabPP[Players playing]),"",INDEX($J$4:$J$5000,INT((ROW()-ROW($K$4))/COUNTA(TabPP[Players playing])+1))&amp;"-"&amp;INDEX(TabPP[Players playing],MOD(ROW()-ROW($K$4),COUNTA(TabPP[Players playing]))+1))</f>
        <v>-P1-</v>
      </c>
      <c r="L4014" t="str">
        <f t="shared" si="299"/>
        <v/>
      </c>
      <c r="M4014" t="str">
        <f t="shared" si="300"/>
        <v/>
      </c>
      <c r="N4014" t="str">
        <f t="shared" si="301"/>
        <v/>
      </c>
      <c r="O4014" t="str">
        <f t="array" ref="O4014">IFERROR(INDEX($L$4:$L$5000,_xlfn.AGGREGATE(15,6,IF($L$4:$L$5000&lt;&gt;"",ROW($L$4:$L$5000)-ROW($L$4)+1,NA()),ROWS($O$4:O4014))),"")</f>
        <v/>
      </c>
      <c r="P4014" t="str">
        <f>IF(O4014="","",IF(INDEX(TabPlayer2[Players],MATCH(P4013,TabPlayer2[Players],0)+1)="",$B$4,INDEX(TabPlayer2[Players],MATCH(P4013,TabPlayer2[Players],0)+1)))</f>
        <v/>
      </c>
      <c r="Q4014" t="str">
        <f t="shared" si="298"/>
        <v/>
      </c>
      <c r="R4014" t="str">
        <f>IF(TabResults[[#This Row],[Games-Periods-Players]]="","",1)</f>
        <v/>
      </c>
    </row>
    <row r="4015" spans="11:18" hidden="1" x14ac:dyDescent="0.25">
      <c r="K4015" t="str">
        <f>IF(ROW()-ROW($K$4)+1&gt;COUNTA($J$4:$J$5000)*COUNTA(TabPP[Players playing]),"",INDEX($J$4:$J$5000,INT((ROW()-ROW($K$4))/COUNTA(TabPP[Players playing])+1))&amp;"-"&amp;INDEX(TabPP[Players playing],MOD(ROW()-ROW($K$4),COUNTA(TabPP[Players playing]))+1))</f>
        <v>-P1-</v>
      </c>
      <c r="L4015" t="str">
        <f t="shared" si="299"/>
        <v/>
      </c>
      <c r="M4015" t="str">
        <f t="shared" si="300"/>
        <v/>
      </c>
      <c r="N4015" t="str">
        <f t="shared" si="301"/>
        <v/>
      </c>
      <c r="O4015" t="str">
        <f t="array" ref="O4015">IFERROR(INDEX($L$4:$L$5000,_xlfn.AGGREGATE(15,6,IF($L$4:$L$5000&lt;&gt;"",ROW($L$4:$L$5000)-ROW($L$4)+1,NA()),ROWS($O$4:O4015))),"")</f>
        <v/>
      </c>
      <c r="P4015" t="str">
        <f>IF(O4015="","",IF(INDEX(TabPlayer2[Players],MATCH(P4014,TabPlayer2[Players],0)+1)="",$B$4,INDEX(TabPlayer2[Players],MATCH(P4014,TabPlayer2[Players],0)+1)))</f>
        <v/>
      </c>
      <c r="Q4015" t="str">
        <f t="shared" si="298"/>
        <v/>
      </c>
      <c r="R4015" t="str">
        <f>IF(TabResults[[#This Row],[Games-Periods-Players]]="","",1)</f>
        <v/>
      </c>
    </row>
    <row r="4016" spans="11:18" hidden="1" x14ac:dyDescent="0.25">
      <c r="K4016" t="str">
        <f>IF(ROW()-ROW($K$4)+1&gt;COUNTA($J$4:$J$5000)*COUNTA(TabPP[Players playing]),"",INDEX($J$4:$J$5000,INT((ROW()-ROW($K$4))/COUNTA(TabPP[Players playing])+1))&amp;"-"&amp;INDEX(TabPP[Players playing],MOD(ROW()-ROW($K$4),COUNTA(TabPP[Players playing]))+1))</f>
        <v>-P1-</v>
      </c>
      <c r="L4016" t="str">
        <f t="shared" si="299"/>
        <v/>
      </c>
      <c r="M4016" t="str">
        <f t="shared" si="300"/>
        <v/>
      </c>
      <c r="N4016" t="str">
        <f t="shared" si="301"/>
        <v/>
      </c>
      <c r="O4016" t="str">
        <f t="array" ref="O4016">IFERROR(INDEX($L$4:$L$5000,_xlfn.AGGREGATE(15,6,IF($L$4:$L$5000&lt;&gt;"",ROW($L$4:$L$5000)-ROW($L$4)+1,NA()),ROWS($O$4:O4016))),"")</f>
        <v/>
      </c>
      <c r="P4016" t="str">
        <f>IF(O4016="","",IF(INDEX(TabPlayer2[Players],MATCH(P4015,TabPlayer2[Players],0)+1)="",$B$4,INDEX(TabPlayer2[Players],MATCH(P4015,TabPlayer2[Players],0)+1)))</f>
        <v/>
      </c>
      <c r="Q4016" t="str">
        <f t="shared" si="298"/>
        <v/>
      </c>
      <c r="R4016" t="str">
        <f>IF(TabResults[[#This Row],[Games-Periods-Players]]="","",1)</f>
        <v/>
      </c>
    </row>
    <row r="4017" spans="11:18" hidden="1" x14ac:dyDescent="0.25">
      <c r="K4017" t="str">
        <f>IF(ROW()-ROW($K$4)+1&gt;COUNTA($J$4:$J$5000)*COUNTA(TabPP[Players playing]),"",INDEX($J$4:$J$5000,INT((ROW()-ROW($K$4))/COUNTA(TabPP[Players playing])+1))&amp;"-"&amp;INDEX(TabPP[Players playing],MOD(ROW()-ROW($K$4),COUNTA(TabPP[Players playing]))+1))</f>
        <v>-P1-</v>
      </c>
      <c r="L4017" t="str">
        <f t="shared" si="299"/>
        <v/>
      </c>
      <c r="M4017" t="str">
        <f t="shared" si="300"/>
        <v/>
      </c>
      <c r="N4017" t="str">
        <f t="shared" si="301"/>
        <v/>
      </c>
      <c r="O4017" t="str">
        <f t="array" ref="O4017">IFERROR(INDEX($L$4:$L$5000,_xlfn.AGGREGATE(15,6,IF($L$4:$L$5000&lt;&gt;"",ROW($L$4:$L$5000)-ROW($L$4)+1,NA()),ROWS($O$4:O4017))),"")</f>
        <v/>
      </c>
      <c r="P4017" t="str">
        <f>IF(O4017="","",IF(INDEX(TabPlayer2[Players],MATCH(P4016,TabPlayer2[Players],0)+1)="",$B$4,INDEX(TabPlayer2[Players],MATCH(P4016,TabPlayer2[Players],0)+1)))</f>
        <v/>
      </c>
      <c r="Q4017" t="str">
        <f t="shared" si="298"/>
        <v/>
      </c>
      <c r="R4017" t="str">
        <f>IF(TabResults[[#This Row],[Games-Periods-Players]]="","",1)</f>
        <v/>
      </c>
    </row>
    <row r="4018" spans="11:18" hidden="1" x14ac:dyDescent="0.25">
      <c r="K4018" t="str">
        <f>IF(ROW()-ROW($K$4)+1&gt;COUNTA($J$4:$J$5000)*COUNTA(TabPP[Players playing]),"",INDEX($J$4:$J$5000,INT((ROW()-ROW($K$4))/COUNTA(TabPP[Players playing])+1))&amp;"-"&amp;INDEX(TabPP[Players playing],MOD(ROW()-ROW($K$4),COUNTA(TabPP[Players playing]))+1))</f>
        <v>-P1-</v>
      </c>
      <c r="L4018" t="str">
        <f t="shared" si="299"/>
        <v/>
      </c>
      <c r="M4018" t="str">
        <f t="shared" si="300"/>
        <v/>
      </c>
      <c r="N4018" t="str">
        <f t="shared" si="301"/>
        <v/>
      </c>
      <c r="O4018" t="str">
        <f t="array" ref="O4018">IFERROR(INDEX($L$4:$L$5000,_xlfn.AGGREGATE(15,6,IF($L$4:$L$5000&lt;&gt;"",ROW($L$4:$L$5000)-ROW($L$4)+1,NA()),ROWS($O$4:O4018))),"")</f>
        <v/>
      </c>
      <c r="P4018" t="str">
        <f>IF(O4018="","",IF(INDEX(TabPlayer2[Players],MATCH(P4017,TabPlayer2[Players],0)+1)="",$B$4,INDEX(TabPlayer2[Players],MATCH(P4017,TabPlayer2[Players],0)+1)))</f>
        <v/>
      </c>
      <c r="Q4018" t="str">
        <f t="shared" si="298"/>
        <v/>
      </c>
      <c r="R4018" t="str">
        <f>IF(TabResults[[#This Row],[Games-Periods-Players]]="","",1)</f>
        <v/>
      </c>
    </row>
    <row r="4019" spans="11:18" hidden="1" x14ac:dyDescent="0.25">
      <c r="K4019" t="str">
        <f>IF(ROW()-ROW($K$4)+1&gt;COUNTA($J$4:$J$5000)*COUNTA(TabPP[Players playing]),"",INDEX($J$4:$J$5000,INT((ROW()-ROW($K$4))/COUNTA(TabPP[Players playing])+1))&amp;"-"&amp;INDEX(TabPP[Players playing],MOD(ROW()-ROW($K$4),COUNTA(TabPP[Players playing]))+1))</f>
        <v>-P1-</v>
      </c>
      <c r="L4019" t="str">
        <f t="shared" si="299"/>
        <v/>
      </c>
      <c r="M4019" t="str">
        <f t="shared" si="300"/>
        <v/>
      </c>
      <c r="N4019" t="str">
        <f t="shared" si="301"/>
        <v/>
      </c>
      <c r="O4019" t="str">
        <f t="array" ref="O4019">IFERROR(INDEX($L$4:$L$5000,_xlfn.AGGREGATE(15,6,IF($L$4:$L$5000&lt;&gt;"",ROW($L$4:$L$5000)-ROW($L$4)+1,NA()),ROWS($O$4:O4019))),"")</f>
        <v/>
      </c>
      <c r="P4019" t="str">
        <f>IF(O4019="","",IF(INDEX(TabPlayer2[Players],MATCH(P4018,TabPlayer2[Players],0)+1)="",$B$4,INDEX(TabPlayer2[Players],MATCH(P4018,TabPlayer2[Players],0)+1)))</f>
        <v/>
      </c>
      <c r="Q4019" t="str">
        <f t="shared" si="298"/>
        <v/>
      </c>
      <c r="R4019" t="str">
        <f>IF(TabResults[[#This Row],[Games-Periods-Players]]="","",1)</f>
        <v/>
      </c>
    </row>
    <row r="4020" spans="11:18" hidden="1" x14ac:dyDescent="0.25">
      <c r="K4020" t="str">
        <f>IF(ROW()-ROW($K$4)+1&gt;COUNTA($J$4:$J$5000)*COUNTA(TabPP[Players playing]),"",INDEX($J$4:$J$5000,INT((ROW()-ROW($K$4))/COUNTA(TabPP[Players playing])+1))&amp;"-"&amp;INDEX(TabPP[Players playing],MOD(ROW()-ROW($K$4),COUNTA(TabPP[Players playing]))+1))</f>
        <v>-P1-</v>
      </c>
      <c r="L4020" t="str">
        <f t="shared" si="299"/>
        <v/>
      </c>
      <c r="M4020" t="str">
        <f t="shared" si="300"/>
        <v/>
      </c>
      <c r="N4020" t="str">
        <f t="shared" si="301"/>
        <v/>
      </c>
      <c r="O4020" t="str">
        <f t="array" ref="O4020">IFERROR(INDEX($L$4:$L$5000,_xlfn.AGGREGATE(15,6,IF($L$4:$L$5000&lt;&gt;"",ROW($L$4:$L$5000)-ROW($L$4)+1,NA()),ROWS($O$4:O4020))),"")</f>
        <v/>
      </c>
      <c r="P4020" t="str">
        <f>IF(O4020="","",IF(INDEX(TabPlayer2[Players],MATCH(P4019,TabPlayer2[Players],0)+1)="",$B$4,INDEX(TabPlayer2[Players],MATCH(P4019,TabPlayer2[Players],0)+1)))</f>
        <v/>
      </c>
      <c r="Q4020" t="str">
        <f t="shared" si="298"/>
        <v/>
      </c>
      <c r="R4020" t="str">
        <f>IF(TabResults[[#This Row],[Games-Periods-Players]]="","",1)</f>
        <v/>
      </c>
    </row>
    <row r="4021" spans="11:18" hidden="1" x14ac:dyDescent="0.25">
      <c r="K4021" t="str">
        <f>IF(ROW()-ROW($K$4)+1&gt;COUNTA($J$4:$J$5000)*COUNTA(TabPP[Players playing]),"",INDEX($J$4:$J$5000,INT((ROW()-ROW($K$4))/COUNTA(TabPP[Players playing])+1))&amp;"-"&amp;INDEX(TabPP[Players playing],MOD(ROW()-ROW($K$4),COUNTA(TabPP[Players playing]))+1))</f>
        <v>-P1-</v>
      </c>
      <c r="L4021" t="str">
        <f t="shared" si="299"/>
        <v/>
      </c>
      <c r="M4021" t="str">
        <f t="shared" si="300"/>
        <v/>
      </c>
      <c r="N4021" t="str">
        <f t="shared" si="301"/>
        <v/>
      </c>
      <c r="O4021" t="str">
        <f t="array" ref="O4021">IFERROR(INDEX($L$4:$L$5000,_xlfn.AGGREGATE(15,6,IF($L$4:$L$5000&lt;&gt;"",ROW($L$4:$L$5000)-ROW($L$4)+1,NA()),ROWS($O$4:O4021))),"")</f>
        <v/>
      </c>
      <c r="P4021" t="str">
        <f>IF(O4021="","",IF(INDEX(TabPlayer2[Players],MATCH(P4020,TabPlayer2[Players],0)+1)="",$B$4,INDEX(TabPlayer2[Players],MATCH(P4020,TabPlayer2[Players],0)+1)))</f>
        <v/>
      </c>
      <c r="Q4021" t="str">
        <f t="shared" si="298"/>
        <v/>
      </c>
      <c r="R4021" t="str">
        <f>IF(TabResults[[#This Row],[Games-Periods-Players]]="","",1)</f>
        <v/>
      </c>
    </row>
    <row r="4022" spans="11:18" hidden="1" x14ac:dyDescent="0.25">
      <c r="K4022" t="str">
        <f>IF(ROW()-ROW($K$4)+1&gt;COUNTA($J$4:$J$5000)*COUNTA(TabPP[Players playing]),"",INDEX($J$4:$J$5000,INT((ROW()-ROW($K$4))/COUNTA(TabPP[Players playing])+1))&amp;"-"&amp;INDEX(TabPP[Players playing],MOD(ROW()-ROW($K$4),COUNTA(TabPP[Players playing]))+1))</f>
        <v>-P1-</v>
      </c>
      <c r="L4022" t="str">
        <f t="shared" si="299"/>
        <v/>
      </c>
      <c r="M4022" t="str">
        <f t="shared" si="300"/>
        <v/>
      </c>
      <c r="N4022" t="str">
        <f t="shared" si="301"/>
        <v/>
      </c>
      <c r="O4022" t="str">
        <f t="array" ref="O4022">IFERROR(INDEX($L$4:$L$5000,_xlfn.AGGREGATE(15,6,IF($L$4:$L$5000&lt;&gt;"",ROW($L$4:$L$5000)-ROW($L$4)+1,NA()),ROWS($O$4:O4022))),"")</f>
        <v/>
      </c>
      <c r="P4022" t="str">
        <f>IF(O4022="","",IF(INDEX(TabPlayer2[Players],MATCH(P4021,TabPlayer2[Players],0)+1)="",$B$4,INDEX(TabPlayer2[Players],MATCH(P4021,TabPlayer2[Players],0)+1)))</f>
        <v/>
      </c>
      <c r="Q4022" t="str">
        <f t="shared" si="298"/>
        <v/>
      </c>
      <c r="R4022" t="str">
        <f>IF(TabResults[[#This Row],[Games-Periods-Players]]="","",1)</f>
        <v/>
      </c>
    </row>
    <row r="4023" spans="11:18" hidden="1" x14ac:dyDescent="0.25">
      <c r="K4023" t="str">
        <f>IF(ROW()-ROW($K$4)+1&gt;COUNTA($J$4:$J$5000)*COUNTA(TabPP[Players playing]),"",INDEX($J$4:$J$5000,INT((ROW()-ROW($K$4))/COUNTA(TabPP[Players playing])+1))&amp;"-"&amp;INDEX(TabPP[Players playing],MOD(ROW()-ROW($K$4),COUNTA(TabPP[Players playing]))+1))</f>
        <v>-P1-</v>
      </c>
      <c r="L4023" t="str">
        <f t="shared" si="299"/>
        <v/>
      </c>
      <c r="M4023" t="str">
        <f t="shared" si="300"/>
        <v/>
      </c>
      <c r="N4023" t="str">
        <f t="shared" si="301"/>
        <v/>
      </c>
      <c r="O4023" t="str">
        <f t="array" ref="O4023">IFERROR(INDEX($L$4:$L$5000,_xlfn.AGGREGATE(15,6,IF($L$4:$L$5000&lt;&gt;"",ROW($L$4:$L$5000)-ROW($L$4)+1,NA()),ROWS($O$4:O4023))),"")</f>
        <v/>
      </c>
      <c r="P4023" t="str">
        <f>IF(O4023="","",IF(INDEX(TabPlayer2[Players],MATCH(P4022,TabPlayer2[Players],0)+1)="",$B$4,INDEX(TabPlayer2[Players],MATCH(P4022,TabPlayer2[Players],0)+1)))</f>
        <v/>
      </c>
      <c r="Q4023" t="str">
        <f t="shared" si="298"/>
        <v/>
      </c>
      <c r="R4023" t="str">
        <f>IF(TabResults[[#This Row],[Games-Periods-Players]]="","",1)</f>
        <v/>
      </c>
    </row>
    <row r="4024" spans="11:18" hidden="1" x14ac:dyDescent="0.25">
      <c r="K4024" t="str">
        <f>IF(ROW()-ROW($K$4)+1&gt;COUNTA($J$4:$J$5000)*COUNTA(TabPP[Players playing]),"",INDEX($J$4:$J$5000,INT((ROW()-ROW($K$4))/COUNTA(TabPP[Players playing])+1))&amp;"-"&amp;INDEX(TabPP[Players playing],MOD(ROW()-ROW($K$4),COUNTA(TabPP[Players playing]))+1))</f>
        <v>-P2-PP1</v>
      </c>
      <c r="L4024" t="str">
        <f t="shared" si="299"/>
        <v/>
      </c>
      <c r="M4024" t="str">
        <f t="shared" si="300"/>
        <v/>
      </c>
      <c r="N4024" t="str">
        <f t="shared" si="301"/>
        <v/>
      </c>
      <c r="O4024" t="str">
        <f t="array" ref="O4024">IFERROR(INDEX($L$4:$L$5000,_xlfn.AGGREGATE(15,6,IF($L$4:$L$5000&lt;&gt;"",ROW($L$4:$L$5000)-ROW($L$4)+1,NA()),ROWS($O$4:O4024))),"")</f>
        <v/>
      </c>
      <c r="P4024" t="str">
        <f>IF(O4024="","",IF(INDEX(TabPlayer2[Players],MATCH(P4023,TabPlayer2[Players],0)+1)="",$B$4,INDEX(TabPlayer2[Players],MATCH(P4023,TabPlayer2[Players],0)+1)))</f>
        <v/>
      </c>
      <c r="Q4024" t="str">
        <f t="shared" si="298"/>
        <v/>
      </c>
      <c r="R4024" t="str">
        <f>IF(TabResults[[#This Row],[Games-Periods-Players]]="","",1)</f>
        <v/>
      </c>
    </row>
    <row r="4025" spans="11:18" hidden="1" x14ac:dyDescent="0.25">
      <c r="K4025" t="str">
        <f>IF(ROW()-ROW($K$4)+1&gt;COUNTA($J$4:$J$5000)*COUNTA(TabPP[Players playing]),"",INDEX($J$4:$J$5000,INT((ROW()-ROW($K$4))/COUNTA(TabPP[Players playing])+1))&amp;"-"&amp;INDEX(TabPP[Players playing],MOD(ROW()-ROW($K$4),COUNTA(TabPP[Players playing]))+1))</f>
        <v>-P2-PP2</v>
      </c>
      <c r="L4025" t="str">
        <f t="shared" si="299"/>
        <v/>
      </c>
      <c r="M4025" t="str">
        <f t="shared" si="300"/>
        <v/>
      </c>
      <c r="N4025" t="str">
        <f t="shared" si="301"/>
        <v/>
      </c>
      <c r="O4025" t="str">
        <f t="array" ref="O4025">IFERROR(INDEX($L$4:$L$5000,_xlfn.AGGREGATE(15,6,IF($L$4:$L$5000&lt;&gt;"",ROW($L$4:$L$5000)-ROW($L$4)+1,NA()),ROWS($O$4:O4025))),"")</f>
        <v/>
      </c>
      <c r="P4025" t="str">
        <f>IF(O4025="","",IF(INDEX(TabPlayer2[Players],MATCH(P4024,TabPlayer2[Players],0)+1)="",$B$4,INDEX(TabPlayer2[Players],MATCH(P4024,TabPlayer2[Players],0)+1)))</f>
        <v/>
      </c>
      <c r="Q4025" t="str">
        <f t="shared" si="298"/>
        <v/>
      </c>
      <c r="R4025" t="str">
        <f>IF(TabResults[[#This Row],[Games-Periods-Players]]="","",1)</f>
        <v/>
      </c>
    </row>
    <row r="4026" spans="11:18" hidden="1" x14ac:dyDescent="0.25">
      <c r="K4026" t="str">
        <f>IF(ROW()-ROW($K$4)+1&gt;COUNTA($J$4:$J$5000)*COUNTA(TabPP[Players playing]),"",INDEX($J$4:$J$5000,INT((ROW()-ROW($K$4))/COUNTA(TabPP[Players playing])+1))&amp;"-"&amp;INDEX(TabPP[Players playing],MOD(ROW()-ROW($K$4),COUNTA(TabPP[Players playing]))+1))</f>
        <v>-P2-PP3</v>
      </c>
      <c r="L4026" t="str">
        <f t="shared" si="299"/>
        <v/>
      </c>
      <c r="M4026" t="str">
        <f t="shared" si="300"/>
        <v/>
      </c>
      <c r="N4026" t="str">
        <f t="shared" si="301"/>
        <v/>
      </c>
      <c r="O4026" t="str">
        <f t="array" ref="O4026">IFERROR(INDEX($L$4:$L$5000,_xlfn.AGGREGATE(15,6,IF($L$4:$L$5000&lt;&gt;"",ROW($L$4:$L$5000)-ROW($L$4)+1,NA()),ROWS($O$4:O4026))),"")</f>
        <v/>
      </c>
      <c r="P4026" t="str">
        <f>IF(O4026="","",IF(INDEX(TabPlayer2[Players],MATCH(P4025,TabPlayer2[Players],0)+1)="",$B$4,INDEX(TabPlayer2[Players],MATCH(P4025,TabPlayer2[Players],0)+1)))</f>
        <v/>
      </c>
      <c r="Q4026" t="str">
        <f t="shared" si="298"/>
        <v/>
      </c>
      <c r="R4026" t="str">
        <f>IF(TabResults[[#This Row],[Games-Periods-Players]]="","",1)</f>
        <v/>
      </c>
    </row>
    <row r="4027" spans="11:18" hidden="1" x14ac:dyDescent="0.25">
      <c r="K4027" t="str">
        <f>IF(ROW()-ROW($K$4)+1&gt;COUNTA($J$4:$J$5000)*COUNTA(TabPP[Players playing]),"",INDEX($J$4:$J$5000,INT((ROW()-ROW($K$4))/COUNTA(TabPP[Players playing])+1))&amp;"-"&amp;INDEX(TabPP[Players playing],MOD(ROW()-ROW($K$4),COUNTA(TabPP[Players playing]))+1))</f>
        <v>-P2-PP4</v>
      </c>
      <c r="L4027" t="str">
        <f t="shared" si="299"/>
        <v/>
      </c>
      <c r="M4027" t="str">
        <f t="shared" si="300"/>
        <v/>
      </c>
      <c r="N4027" t="str">
        <f t="shared" si="301"/>
        <v/>
      </c>
      <c r="O4027" t="str">
        <f t="array" ref="O4027">IFERROR(INDEX($L$4:$L$5000,_xlfn.AGGREGATE(15,6,IF($L$4:$L$5000&lt;&gt;"",ROW($L$4:$L$5000)-ROW($L$4)+1,NA()),ROWS($O$4:O4027))),"")</f>
        <v/>
      </c>
      <c r="P4027" t="str">
        <f>IF(O4027="","",IF(INDEX(TabPlayer2[Players],MATCH(P4026,TabPlayer2[Players],0)+1)="",$B$4,INDEX(TabPlayer2[Players],MATCH(P4026,TabPlayer2[Players],0)+1)))</f>
        <v/>
      </c>
      <c r="Q4027" t="str">
        <f t="shared" si="298"/>
        <v/>
      </c>
      <c r="R4027" t="str">
        <f>IF(TabResults[[#This Row],[Games-Periods-Players]]="","",1)</f>
        <v/>
      </c>
    </row>
    <row r="4028" spans="11:18" hidden="1" x14ac:dyDescent="0.25">
      <c r="K4028" t="str">
        <f>IF(ROW()-ROW($K$4)+1&gt;COUNTA($J$4:$J$5000)*COUNTA(TabPP[Players playing]),"",INDEX($J$4:$J$5000,INT((ROW()-ROW($K$4))/COUNTA(TabPP[Players playing])+1))&amp;"-"&amp;INDEX(TabPP[Players playing],MOD(ROW()-ROW($K$4),COUNTA(TabPP[Players playing]))+1))</f>
        <v>-P2-PP5</v>
      </c>
      <c r="L4028" t="str">
        <f t="shared" si="299"/>
        <v/>
      </c>
      <c r="M4028" t="str">
        <f t="shared" si="300"/>
        <v/>
      </c>
      <c r="N4028" t="str">
        <f t="shared" si="301"/>
        <v/>
      </c>
      <c r="O4028" t="str">
        <f t="array" ref="O4028">IFERROR(INDEX($L$4:$L$5000,_xlfn.AGGREGATE(15,6,IF($L$4:$L$5000&lt;&gt;"",ROW($L$4:$L$5000)-ROW($L$4)+1,NA()),ROWS($O$4:O4028))),"")</f>
        <v/>
      </c>
      <c r="P4028" t="str">
        <f>IF(O4028="","",IF(INDEX(TabPlayer2[Players],MATCH(P4027,TabPlayer2[Players],0)+1)="",$B$4,INDEX(TabPlayer2[Players],MATCH(P4027,TabPlayer2[Players],0)+1)))</f>
        <v/>
      </c>
      <c r="Q4028" t="str">
        <f t="shared" si="298"/>
        <v/>
      </c>
      <c r="R4028" t="str">
        <f>IF(TabResults[[#This Row],[Games-Periods-Players]]="","",1)</f>
        <v/>
      </c>
    </row>
    <row r="4029" spans="11:18" hidden="1" x14ac:dyDescent="0.25">
      <c r="K4029" t="str">
        <f>IF(ROW()-ROW($K$4)+1&gt;COUNTA($J$4:$J$5000)*COUNTA(TabPP[Players playing]),"",INDEX($J$4:$J$5000,INT((ROW()-ROW($K$4))/COUNTA(TabPP[Players playing])+1))&amp;"-"&amp;INDEX(TabPP[Players playing],MOD(ROW()-ROW($K$4),COUNTA(TabPP[Players playing]))+1))</f>
        <v>-P2-</v>
      </c>
      <c r="L4029" t="str">
        <f t="shared" si="299"/>
        <v/>
      </c>
      <c r="M4029" t="str">
        <f t="shared" si="300"/>
        <v/>
      </c>
      <c r="N4029" t="str">
        <f t="shared" si="301"/>
        <v/>
      </c>
      <c r="O4029" t="str">
        <f t="array" ref="O4029">IFERROR(INDEX($L$4:$L$5000,_xlfn.AGGREGATE(15,6,IF($L$4:$L$5000&lt;&gt;"",ROW($L$4:$L$5000)-ROW($L$4)+1,NA()),ROWS($O$4:O4029))),"")</f>
        <v/>
      </c>
      <c r="P4029" t="str">
        <f>IF(O4029="","",IF(INDEX(TabPlayer2[Players],MATCH(P4028,TabPlayer2[Players],0)+1)="",$B$4,INDEX(TabPlayer2[Players],MATCH(P4028,TabPlayer2[Players],0)+1)))</f>
        <v/>
      </c>
      <c r="Q4029" t="str">
        <f t="shared" si="298"/>
        <v/>
      </c>
      <c r="R4029" t="str">
        <f>IF(TabResults[[#This Row],[Games-Periods-Players]]="","",1)</f>
        <v/>
      </c>
    </row>
    <row r="4030" spans="11:18" hidden="1" x14ac:dyDescent="0.25">
      <c r="K4030" t="str">
        <f>IF(ROW()-ROW($K$4)+1&gt;COUNTA($J$4:$J$5000)*COUNTA(TabPP[Players playing]),"",INDEX($J$4:$J$5000,INT((ROW()-ROW($K$4))/COUNTA(TabPP[Players playing])+1))&amp;"-"&amp;INDEX(TabPP[Players playing],MOD(ROW()-ROW($K$4),COUNTA(TabPP[Players playing]))+1))</f>
        <v>-P2-</v>
      </c>
      <c r="L4030" t="str">
        <f t="shared" si="299"/>
        <v/>
      </c>
      <c r="M4030" t="str">
        <f t="shared" si="300"/>
        <v/>
      </c>
      <c r="N4030" t="str">
        <f t="shared" si="301"/>
        <v/>
      </c>
      <c r="O4030" t="str">
        <f t="array" ref="O4030">IFERROR(INDEX($L$4:$L$5000,_xlfn.AGGREGATE(15,6,IF($L$4:$L$5000&lt;&gt;"",ROW($L$4:$L$5000)-ROW($L$4)+1,NA()),ROWS($O$4:O4030))),"")</f>
        <v/>
      </c>
      <c r="P4030" t="str">
        <f>IF(O4030="","",IF(INDEX(TabPlayer2[Players],MATCH(P4029,TabPlayer2[Players],0)+1)="",$B$4,INDEX(TabPlayer2[Players],MATCH(P4029,TabPlayer2[Players],0)+1)))</f>
        <v/>
      </c>
      <c r="Q4030" t="str">
        <f t="shared" si="298"/>
        <v/>
      </c>
      <c r="R4030" t="str">
        <f>IF(TabResults[[#This Row],[Games-Periods-Players]]="","",1)</f>
        <v/>
      </c>
    </row>
    <row r="4031" spans="11:18" hidden="1" x14ac:dyDescent="0.25">
      <c r="K4031" t="str">
        <f>IF(ROW()-ROW($K$4)+1&gt;COUNTA($J$4:$J$5000)*COUNTA(TabPP[Players playing]),"",INDEX($J$4:$J$5000,INT((ROW()-ROW($K$4))/COUNTA(TabPP[Players playing])+1))&amp;"-"&amp;INDEX(TabPP[Players playing],MOD(ROW()-ROW($K$4),COUNTA(TabPP[Players playing]))+1))</f>
        <v>-P2-</v>
      </c>
      <c r="L4031" t="str">
        <f t="shared" si="299"/>
        <v/>
      </c>
      <c r="M4031" t="str">
        <f t="shared" si="300"/>
        <v/>
      </c>
      <c r="N4031" t="str">
        <f t="shared" si="301"/>
        <v/>
      </c>
      <c r="O4031" t="str">
        <f t="array" ref="O4031">IFERROR(INDEX($L$4:$L$5000,_xlfn.AGGREGATE(15,6,IF($L$4:$L$5000&lt;&gt;"",ROW($L$4:$L$5000)-ROW($L$4)+1,NA()),ROWS($O$4:O4031))),"")</f>
        <v/>
      </c>
      <c r="P4031" t="str">
        <f>IF(O4031="","",IF(INDEX(TabPlayer2[Players],MATCH(P4030,TabPlayer2[Players],0)+1)="",$B$4,INDEX(TabPlayer2[Players],MATCH(P4030,TabPlayer2[Players],0)+1)))</f>
        <v/>
      </c>
      <c r="Q4031" t="str">
        <f t="shared" si="298"/>
        <v/>
      </c>
      <c r="R4031" t="str">
        <f>IF(TabResults[[#This Row],[Games-Periods-Players]]="","",1)</f>
        <v/>
      </c>
    </row>
    <row r="4032" spans="11:18" hidden="1" x14ac:dyDescent="0.25">
      <c r="K4032" t="str">
        <f>IF(ROW()-ROW($K$4)+1&gt;COUNTA($J$4:$J$5000)*COUNTA(TabPP[Players playing]),"",INDEX($J$4:$J$5000,INT((ROW()-ROW($K$4))/COUNTA(TabPP[Players playing])+1))&amp;"-"&amp;INDEX(TabPP[Players playing],MOD(ROW()-ROW($K$4),COUNTA(TabPP[Players playing]))+1))</f>
        <v>-P2-</v>
      </c>
      <c r="L4032" t="str">
        <f t="shared" si="299"/>
        <v/>
      </c>
      <c r="M4032" t="str">
        <f t="shared" si="300"/>
        <v/>
      </c>
      <c r="N4032" t="str">
        <f t="shared" si="301"/>
        <v/>
      </c>
      <c r="O4032" t="str">
        <f t="array" ref="O4032">IFERROR(INDEX($L$4:$L$5000,_xlfn.AGGREGATE(15,6,IF($L$4:$L$5000&lt;&gt;"",ROW($L$4:$L$5000)-ROW($L$4)+1,NA()),ROWS($O$4:O4032))),"")</f>
        <v/>
      </c>
      <c r="P4032" t="str">
        <f>IF(O4032="","",IF(INDEX(TabPlayer2[Players],MATCH(P4031,TabPlayer2[Players],0)+1)="",$B$4,INDEX(TabPlayer2[Players],MATCH(P4031,TabPlayer2[Players],0)+1)))</f>
        <v/>
      </c>
      <c r="Q4032" t="str">
        <f t="shared" si="298"/>
        <v/>
      </c>
      <c r="R4032" t="str">
        <f>IF(TabResults[[#This Row],[Games-Periods-Players]]="","",1)</f>
        <v/>
      </c>
    </row>
    <row r="4033" spans="11:18" hidden="1" x14ac:dyDescent="0.25">
      <c r="K4033" t="str">
        <f>IF(ROW()-ROW($K$4)+1&gt;COUNTA($J$4:$J$5000)*COUNTA(TabPP[Players playing]),"",INDEX($J$4:$J$5000,INT((ROW()-ROW($K$4))/COUNTA(TabPP[Players playing])+1))&amp;"-"&amp;INDEX(TabPP[Players playing],MOD(ROW()-ROW($K$4),COUNTA(TabPP[Players playing]))+1))</f>
        <v>-P2-</v>
      </c>
      <c r="L4033" t="str">
        <f t="shared" si="299"/>
        <v/>
      </c>
      <c r="M4033" t="str">
        <f t="shared" si="300"/>
        <v/>
      </c>
      <c r="N4033" t="str">
        <f t="shared" si="301"/>
        <v/>
      </c>
      <c r="O4033" t="str">
        <f t="array" ref="O4033">IFERROR(INDEX($L$4:$L$5000,_xlfn.AGGREGATE(15,6,IF($L$4:$L$5000&lt;&gt;"",ROW($L$4:$L$5000)-ROW($L$4)+1,NA()),ROWS($O$4:O4033))),"")</f>
        <v/>
      </c>
      <c r="P4033" t="str">
        <f>IF(O4033="","",IF(INDEX(TabPlayer2[Players],MATCH(P4032,TabPlayer2[Players],0)+1)="",$B$4,INDEX(TabPlayer2[Players],MATCH(P4032,TabPlayer2[Players],0)+1)))</f>
        <v/>
      </c>
      <c r="Q4033" t="str">
        <f t="shared" si="298"/>
        <v/>
      </c>
      <c r="R4033" t="str">
        <f>IF(TabResults[[#This Row],[Games-Periods-Players]]="","",1)</f>
        <v/>
      </c>
    </row>
    <row r="4034" spans="11:18" hidden="1" x14ac:dyDescent="0.25">
      <c r="K4034" t="str">
        <f>IF(ROW()-ROW($K$4)+1&gt;COUNTA($J$4:$J$5000)*COUNTA(TabPP[Players playing]),"",INDEX($J$4:$J$5000,INT((ROW()-ROW($K$4))/COUNTA(TabPP[Players playing])+1))&amp;"-"&amp;INDEX(TabPP[Players playing],MOD(ROW()-ROW($K$4),COUNTA(TabPP[Players playing]))+1))</f>
        <v>-P2-</v>
      </c>
      <c r="L4034" t="str">
        <f t="shared" si="299"/>
        <v/>
      </c>
      <c r="M4034" t="str">
        <f t="shared" si="300"/>
        <v/>
      </c>
      <c r="N4034" t="str">
        <f t="shared" si="301"/>
        <v/>
      </c>
      <c r="O4034" t="str">
        <f t="array" ref="O4034">IFERROR(INDEX($L$4:$L$5000,_xlfn.AGGREGATE(15,6,IF($L$4:$L$5000&lt;&gt;"",ROW($L$4:$L$5000)-ROW($L$4)+1,NA()),ROWS($O$4:O4034))),"")</f>
        <v/>
      </c>
      <c r="P4034" t="str">
        <f>IF(O4034="","",IF(INDEX(TabPlayer2[Players],MATCH(P4033,TabPlayer2[Players],0)+1)="",$B$4,INDEX(TabPlayer2[Players],MATCH(P4033,TabPlayer2[Players],0)+1)))</f>
        <v/>
      </c>
      <c r="Q4034" t="str">
        <f t="shared" si="298"/>
        <v/>
      </c>
      <c r="R4034" t="str">
        <f>IF(TabResults[[#This Row],[Games-Periods-Players]]="","",1)</f>
        <v/>
      </c>
    </row>
    <row r="4035" spans="11:18" hidden="1" x14ac:dyDescent="0.25">
      <c r="K4035" t="str">
        <f>IF(ROW()-ROW($K$4)+1&gt;COUNTA($J$4:$J$5000)*COUNTA(TabPP[Players playing]),"",INDEX($J$4:$J$5000,INT((ROW()-ROW($K$4))/COUNTA(TabPP[Players playing])+1))&amp;"-"&amp;INDEX(TabPP[Players playing],MOD(ROW()-ROW($K$4),COUNTA(TabPP[Players playing]))+1))</f>
        <v>-P2-</v>
      </c>
      <c r="L4035" t="str">
        <f t="shared" si="299"/>
        <v/>
      </c>
      <c r="M4035" t="str">
        <f t="shared" si="300"/>
        <v/>
      </c>
      <c r="N4035" t="str">
        <f t="shared" si="301"/>
        <v/>
      </c>
      <c r="O4035" t="str">
        <f t="array" ref="O4035">IFERROR(INDEX($L$4:$L$5000,_xlfn.AGGREGATE(15,6,IF($L$4:$L$5000&lt;&gt;"",ROW($L$4:$L$5000)-ROW($L$4)+1,NA()),ROWS($O$4:O4035))),"")</f>
        <v/>
      </c>
      <c r="P4035" t="str">
        <f>IF(O4035="","",IF(INDEX(TabPlayer2[Players],MATCH(P4034,TabPlayer2[Players],0)+1)="",$B$4,INDEX(TabPlayer2[Players],MATCH(P4034,TabPlayer2[Players],0)+1)))</f>
        <v/>
      </c>
      <c r="Q4035" t="str">
        <f t="shared" si="298"/>
        <v/>
      </c>
      <c r="R4035" t="str">
        <f>IF(TabResults[[#This Row],[Games-Periods-Players]]="","",1)</f>
        <v/>
      </c>
    </row>
    <row r="4036" spans="11:18" hidden="1" x14ac:dyDescent="0.25">
      <c r="K4036" t="str">
        <f>IF(ROW()-ROW($K$4)+1&gt;COUNTA($J$4:$J$5000)*COUNTA(TabPP[Players playing]),"",INDEX($J$4:$J$5000,INT((ROW()-ROW($K$4))/COUNTA(TabPP[Players playing])+1))&amp;"-"&amp;INDEX(TabPP[Players playing],MOD(ROW()-ROW($K$4),COUNTA(TabPP[Players playing]))+1))</f>
        <v>-P2-</v>
      </c>
      <c r="L4036" t="str">
        <f t="shared" si="299"/>
        <v/>
      </c>
      <c r="M4036" t="str">
        <f t="shared" si="300"/>
        <v/>
      </c>
      <c r="N4036" t="str">
        <f t="shared" si="301"/>
        <v/>
      </c>
      <c r="O4036" t="str">
        <f t="array" ref="O4036">IFERROR(INDEX($L$4:$L$5000,_xlfn.AGGREGATE(15,6,IF($L$4:$L$5000&lt;&gt;"",ROW($L$4:$L$5000)-ROW($L$4)+1,NA()),ROWS($O$4:O4036))),"")</f>
        <v/>
      </c>
      <c r="P4036" t="str">
        <f>IF(O4036="","",IF(INDEX(TabPlayer2[Players],MATCH(P4035,TabPlayer2[Players],0)+1)="",$B$4,INDEX(TabPlayer2[Players],MATCH(P4035,TabPlayer2[Players],0)+1)))</f>
        <v/>
      </c>
      <c r="Q4036" t="str">
        <f t="shared" ref="Q4036:Q4099" si="302">IF(O4036="","",M4036&amp;"-"&amp;N4036&amp;"-"&amp;P4036)</f>
        <v/>
      </c>
      <c r="R4036" t="str">
        <f>IF(TabResults[[#This Row],[Games-Periods-Players]]="","",1)</f>
        <v/>
      </c>
    </row>
    <row r="4037" spans="11:18" hidden="1" x14ac:dyDescent="0.25">
      <c r="K4037" t="str">
        <f>IF(ROW()-ROW($K$4)+1&gt;COUNTA($J$4:$J$5000)*COUNTA(TabPP[Players playing]),"",INDEX($J$4:$J$5000,INT((ROW()-ROW($K$4))/COUNTA(TabPP[Players playing])+1))&amp;"-"&amp;INDEX(TabPP[Players playing],MOD(ROW()-ROW($K$4),COUNTA(TabPP[Players playing]))+1))</f>
        <v>-P2-</v>
      </c>
      <c r="L4037" t="str">
        <f t="shared" ref="L4037:L4100" si="303">IF(LEN(K4037)&gt;=9,K4037,"")</f>
        <v/>
      </c>
      <c r="M4037" t="str">
        <f t="shared" ref="M4037:M4100" si="304">TRIM(LEFT(SUBSTITUTE(O4037,"-",REPT(" ",LEN(O4037))),LEN(O4037)))</f>
        <v/>
      </c>
      <c r="N4037" t="str">
        <f t="shared" ref="N4037:N4100" si="305">TRIM(MID(SUBSTITUTE(O4037,"-",REPT(" ",LEN(O4037))),(2-1)*LEN(O4037)+1,LEN(O4037)))</f>
        <v/>
      </c>
      <c r="O4037" t="str">
        <f t="array" ref="O4037">IFERROR(INDEX($L$4:$L$5000,_xlfn.AGGREGATE(15,6,IF($L$4:$L$5000&lt;&gt;"",ROW($L$4:$L$5000)-ROW($L$4)+1,NA()),ROWS($O$4:O4037))),"")</f>
        <v/>
      </c>
      <c r="P4037" t="str">
        <f>IF(O4037="","",IF(INDEX(TabPlayer2[Players],MATCH(P4036,TabPlayer2[Players],0)+1)="",$B$4,INDEX(TabPlayer2[Players],MATCH(P4036,TabPlayer2[Players],0)+1)))</f>
        <v/>
      </c>
      <c r="Q4037" t="str">
        <f t="shared" si="302"/>
        <v/>
      </c>
      <c r="R4037" t="str">
        <f>IF(TabResults[[#This Row],[Games-Periods-Players]]="","",1)</f>
        <v/>
      </c>
    </row>
    <row r="4038" spans="11:18" hidden="1" x14ac:dyDescent="0.25">
      <c r="K4038" t="str">
        <f>IF(ROW()-ROW($K$4)+1&gt;COUNTA($J$4:$J$5000)*COUNTA(TabPP[Players playing]),"",INDEX($J$4:$J$5000,INT((ROW()-ROW($K$4))/COUNTA(TabPP[Players playing])+1))&amp;"-"&amp;INDEX(TabPP[Players playing],MOD(ROW()-ROW($K$4),COUNTA(TabPP[Players playing]))+1))</f>
        <v>-P2-</v>
      </c>
      <c r="L4038" t="str">
        <f t="shared" si="303"/>
        <v/>
      </c>
      <c r="M4038" t="str">
        <f t="shared" si="304"/>
        <v/>
      </c>
      <c r="N4038" t="str">
        <f t="shared" si="305"/>
        <v/>
      </c>
      <c r="O4038" t="str">
        <f t="array" ref="O4038">IFERROR(INDEX($L$4:$L$5000,_xlfn.AGGREGATE(15,6,IF($L$4:$L$5000&lt;&gt;"",ROW($L$4:$L$5000)-ROW($L$4)+1,NA()),ROWS($O$4:O4038))),"")</f>
        <v/>
      </c>
      <c r="P4038" t="str">
        <f>IF(O4038="","",IF(INDEX(TabPlayer2[Players],MATCH(P4037,TabPlayer2[Players],0)+1)="",$B$4,INDEX(TabPlayer2[Players],MATCH(P4037,TabPlayer2[Players],0)+1)))</f>
        <v/>
      </c>
      <c r="Q4038" t="str">
        <f t="shared" si="302"/>
        <v/>
      </c>
      <c r="R4038" t="str">
        <f>IF(TabResults[[#This Row],[Games-Periods-Players]]="","",1)</f>
        <v/>
      </c>
    </row>
    <row r="4039" spans="11:18" hidden="1" x14ac:dyDescent="0.25">
      <c r="K4039" t="str">
        <f>IF(ROW()-ROW($K$4)+1&gt;COUNTA($J$4:$J$5000)*COUNTA(TabPP[Players playing]),"",INDEX($J$4:$J$5000,INT((ROW()-ROW($K$4))/COUNTA(TabPP[Players playing])+1))&amp;"-"&amp;INDEX(TabPP[Players playing],MOD(ROW()-ROW($K$4),COUNTA(TabPP[Players playing]))+1))</f>
        <v>-P2-</v>
      </c>
      <c r="L4039" t="str">
        <f t="shared" si="303"/>
        <v/>
      </c>
      <c r="M4039" t="str">
        <f t="shared" si="304"/>
        <v/>
      </c>
      <c r="N4039" t="str">
        <f t="shared" si="305"/>
        <v/>
      </c>
      <c r="O4039" t="str">
        <f t="array" ref="O4039">IFERROR(INDEX($L$4:$L$5000,_xlfn.AGGREGATE(15,6,IF($L$4:$L$5000&lt;&gt;"",ROW($L$4:$L$5000)-ROW($L$4)+1,NA()),ROWS($O$4:O4039))),"")</f>
        <v/>
      </c>
      <c r="P4039" t="str">
        <f>IF(O4039="","",IF(INDEX(TabPlayer2[Players],MATCH(P4038,TabPlayer2[Players],0)+1)="",$B$4,INDEX(TabPlayer2[Players],MATCH(P4038,TabPlayer2[Players],0)+1)))</f>
        <v/>
      </c>
      <c r="Q4039" t="str">
        <f t="shared" si="302"/>
        <v/>
      </c>
      <c r="R4039" t="str">
        <f>IF(TabResults[[#This Row],[Games-Periods-Players]]="","",1)</f>
        <v/>
      </c>
    </row>
    <row r="4040" spans="11:18" hidden="1" x14ac:dyDescent="0.25">
      <c r="K4040" t="str">
        <f>IF(ROW()-ROW($K$4)+1&gt;COUNTA($J$4:$J$5000)*COUNTA(TabPP[Players playing]),"",INDEX($J$4:$J$5000,INT((ROW()-ROW($K$4))/COUNTA(TabPP[Players playing])+1))&amp;"-"&amp;INDEX(TabPP[Players playing],MOD(ROW()-ROW($K$4),COUNTA(TabPP[Players playing]))+1))</f>
        <v>-P2-</v>
      </c>
      <c r="L4040" t="str">
        <f t="shared" si="303"/>
        <v/>
      </c>
      <c r="M4040" t="str">
        <f t="shared" si="304"/>
        <v/>
      </c>
      <c r="N4040" t="str">
        <f t="shared" si="305"/>
        <v/>
      </c>
      <c r="O4040" t="str">
        <f t="array" ref="O4040">IFERROR(INDEX($L$4:$L$5000,_xlfn.AGGREGATE(15,6,IF($L$4:$L$5000&lt;&gt;"",ROW($L$4:$L$5000)-ROW($L$4)+1,NA()),ROWS($O$4:O4040))),"")</f>
        <v/>
      </c>
      <c r="P4040" t="str">
        <f>IF(O4040="","",IF(INDEX(TabPlayer2[Players],MATCH(P4039,TabPlayer2[Players],0)+1)="",$B$4,INDEX(TabPlayer2[Players],MATCH(P4039,TabPlayer2[Players],0)+1)))</f>
        <v/>
      </c>
      <c r="Q4040" t="str">
        <f t="shared" si="302"/>
        <v/>
      </c>
      <c r="R4040" t="str">
        <f>IF(TabResults[[#This Row],[Games-Periods-Players]]="","",1)</f>
        <v/>
      </c>
    </row>
    <row r="4041" spans="11:18" hidden="1" x14ac:dyDescent="0.25">
      <c r="K4041" t="str">
        <f>IF(ROW()-ROW($K$4)+1&gt;COUNTA($J$4:$J$5000)*COUNTA(TabPP[Players playing]),"",INDEX($J$4:$J$5000,INT((ROW()-ROW($K$4))/COUNTA(TabPP[Players playing])+1))&amp;"-"&amp;INDEX(TabPP[Players playing],MOD(ROW()-ROW($K$4),COUNTA(TabPP[Players playing]))+1))</f>
        <v>-P2-</v>
      </c>
      <c r="L4041" t="str">
        <f t="shared" si="303"/>
        <v/>
      </c>
      <c r="M4041" t="str">
        <f t="shared" si="304"/>
        <v/>
      </c>
      <c r="N4041" t="str">
        <f t="shared" si="305"/>
        <v/>
      </c>
      <c r="O4041" t="str">
        <f t="array" ref="O4041">IFERROR(INDEX($L$4:$L$5000,_xlfn.AGGREGATE(15,6,IF($L$4:$L$5000&lt;&gt;"",ROW($L$4:$L$5000)-ROW($L$4)+1,NA()),ROWS($O$4:O4041))),"")</f>
        <v/>
      </c>
      <c r="P4041" t="str">
        <f>IF(O4041="","",IF(INDEX(TabPlayer2[Players],MATCH(P4040,TabPlayer2[Players],0)+1)="",$B$4,INDEX(TabPlayer2[Players],MATCH(P4040,TabPlayer2[Players],0)+1)))</f>
        <v/>
      </c>
      <c r="Q4041" t="str">
        <f t="shared" si="302"/>
        <v/>
      </c>
      <c r="R4041" t="str">
        <f>IF(TabResults[[#This Row],[Games-Periods-Players]]="","",1)</f>
        <v/>
      </c>
    </row>
    <row r="4042" spans="11:18" hidden="1" x14ac:dyDescent="0.25">
      <c r="K4042" t="str">
        <f>IF(ROW()-ROW($K$4)+1&gt;COUNTA($J$4:$J$5000)*COUNTA(TabPP[Players playing]),"",INDEX($J$4:$J$5000,INT((ROW()-ROW($K$4))/COUNTA(TabPP[Players playing])+1))&amp;"-"&amp;INDEX(TabPP[Players playing],MOD(ROW()-ROW($K$4),COUNTA(TabPP[Players playing]))+1))</f>
        <v>-P2-</v>
      </c>
      <c r="L4042" t="str">
        <f t="shared" si="303"/>
        <v/>
      </c>
      <c r="M4042" t="str">
        <f t="shared" si="304"/>
        <v/>
      </c>
      <c r="N4042" t="str">
        <f t="shared" si="305"/>
        <v/>
      </c>
      <c r="O4042" t="str">
        <f t="array" ref="O4042">IFERROR(INDEX($L$4:$L$5000,_xlfn.AGGREGATE(15,6,IF($L$4:$L$5000&lt;&gt;"",ROW($L$4:$L$5000)-ROW($L$4)+1,NA()),ROWS($O$4:O4042))),"")</f>
        <v/>
      </c>
      <c r="P4042" t="str">
        <f>IF(O4042="","",IF(INDEX(TabPlayer2[Players],MATCH(P4041,TabPlayer2[Players],0)+1)="",$B$4,INDEX(TabPlayer2[Players],MATCH(P4041,TabPlayer2[Players],0)+1)))</f>
        <v/>
      </c>
      <c r="Q4042" t="str">
        <f t="shared" si="302"/>
        <v/>
      </c>
      <c r="R4042" t="str">
        <f>IF(TabResults[[#This Row],[Games-Periods-Players]]="","",1)</f>
        <v/>
      </c>
    </row>
    <row r="4043" spans="11:18" hidden="1" x14ac:dyDescent="0.25">
      <c r="K4043" t="str">
        <f>IF(ROW()-ROW($K$4)+1&gt;COUNTA($J$4:$J$5000)*COUNTA(TabPP[Players playing]),"",INDEX($J$4:$J$5000,INT((ROW()-ROW($K$4))/COUNTA(TabPP[Players playing])+1))&amp;"-"&amp;INDEX(TabPP[Players playing],MOD(ROW()-ROW($K$4),COUNTA(TabPP[Players playing]))+1))</f>
        <v>-P2-</v>
      </c>
      <c r="L4043" t="str">
        <f t="shared" si="303"/>
        <v/>
      </c>
      <c r="M4043" t="str">
        <f t="shared" si="304"/>
        <v/>
      </c>
      <c r="N4043" t="str">
        <f t="shared" si="305"/>
        <v/>
      </c>
      <c r="O4043" t="str">
        <f t="array" ref="O4043">IFERROR(INDEX($L$4:$L$5000,_xlfn.AGGREGATE(15,6,IF($L$4:$L$5000&lt;&gt;"",ROW($L$4:$L$5000)-ROW($L$4)+1,NA()),ROWS($O$4:O4043))),"")</f>
        <v/>
      </c>
      <c r="P4043" t="str">
        <f>IF(O4043="","",IF(INDEX(TabPlayer2[Players],MATCH(P4042,TabPlayer2[Players],0)+1)="",$B$4,INDEX(TabPlayer2[Players],MATCH(P4042,TabPlayer2[Players],0)+1)))</f>
        <v/>
      </c>
      <c r="Q4043" t="str">
        <f t="shared" si="302"/>
        <v/>
      </c>
      <c r="R4043" t="str">
        <f>IF(TabResults[[#This Row],[Games-Periods-Players]]="","",1)</f>
        <v/>
      </c>
    </row>
    <row r="4044" spans="11:18" hidden="1" x14ac:dyDescent="0.25">
      <c r="K4044" t="str">
        <f>IF(ROW()-ROW($K$4)+1&gt;COUNTA($J$4:$J$5000)*COUNTA(TabPP[Players playing]),"",INDEX($J$4:$J$5000,INT((ROW()-ROW($K$4))/COUNTA(TabPP[Players playing])+1))&amp;"-"&amp;INDEX(TabPP[Players playing],MOD(ROW()-ROW($K$4),COUNTA(TabPP[Players playing]))+1))</f>
        <v>-P3-PP1</v>
      </c>
      <c r="L4044" t="str">
        <f t="shared" si="303"/>
        <v/>
      </c>
      <c r="M4044" t="str">
        <f t="shared" si="304"/>
        <v/>
      </c>
      <c r="N4044" t="str">
        <f t="shared" si="305"/>
        <v/>
      </c>
      <c r="O4044" t="str">
        <f t="array" ref="O4044">IFERROR(INDEX($L$4:$L$5000,_xlfn.AGGREGATE(15,6,IF($L$4:$L$5000&lt;&gt;"",ROW($L$4:$L$5000)-ROW($L$4)+1,NA()),ROWS($O$4:O4044))),"")</f>
        <v/>
      </c>
      <c r="P4044" t="str">
        <f>IF(O4044="","",IF(INDEX(TabPlayer2[Players],MATCH(P4043,TabPlayer2[Players],0)+1)="",$B$4,INDEX(TabPlayer2[Players],MATCH(P4043,TabPlayer2[Players],0)+1)))</f>
        <v/>
      </c>
      <c r="Q4044" t="str">
        <f t="shared" si="302"/>
        <v/>
      </c>
      <c r="R4044" t="str">
        <f>IF(TabResults[[#This Row],[Games-Periods-Players]]="","",1)</f>
        <v/>
      </c>
    </row>
    <row r="4045" spans="11:18" hidden="1" x14ac:dyDescent="0.25">
      <c r="K4045" t="str">
        <f>IF(ROW()-ROW($K$4)+1&gt;COUNTA($J$4:$J$5000)*COUNTA(TabPP[Players playing]),"",INDEX($J$4:$J$5000,INT((ROW()-ROW($K$4))/COUNTA(TabPP[Players playing])+1))&amp;"-"&amp;INDEX(TabPP[Players playing],MOD(ROW()-ROW($K$4),COUNTA(TabPP[Players playing]))+1))</f>
        <v>-P3-PP2</v>
      </c>
      <c r="L4045" t="str">
        <f t="shared" si="303"/>
        <v/>
      </c>
      <c r="M4045" t="str">
        <f t="shared" si="304"/>
        <v/>
      </c>
      <c r="N4045" t="str">
        <f t="shared" si="305"/>
        <v/>
      </c>
      <c r="O4045" t="str">
        <f t="array" ref="O4045">IFERROR(INDEX($L$4:$L$5000,_xlfn.AGGREGATE(15,6,IF($L$4:$L$5000&lt;&gt;"",ROW($L$4:$L$5000)-ROW($L$4)+1,NA()),ROWS($O$4:O4045))),"")</f>
        <v/>
      </c>
      <c r="P4045" t="str">
        <f>IF(O4045="","",IF(INDEX(TabPlayer2[Players],MATCH(P4044,TabPlayer2[Players],0)+1)="",$B$4,INDEX(TabPlayer2[Players],MATCH(P4044,TabPlayer2[Players],0)+1)))</f>
        <v/>
      </c>
      <c r="Q4045" t="str">
        <f t="shared" si="302"/>
        <v/>
      </c>
      <c r="R4045" t="str">
        <f>IF(TabResults[[#This Row],[Games-Periods-Players]]="","",1)</f>
        <v/>
      </c>
    </row>
    <row r="4046" spans="11:18" hidden="1" x14ac:dyDescent="0.25">
      <c r="K4046" t="str">
        <f>IF(ROW()-ROW($K$4)+1&gt;COUNTA($J$4:$J$5000)*COUNTA(TabPP[Players playing]),"",INDEX($J$4:$J$5000,INT((ROW()-ROW($K$4))/COUNTA(TabPP[Players playing])+1))&amp;"-"&amp;INDEX(TabPP[Players playing],MOD(ROW()-ROW($K$4),COUNTA(TabPP[Players playing]))+1))</f>
        <v>-P3-PP3</v>
      </c>
      <c r="L4046" t="str">
        <f t="shared" si="303"/>
        <v/>
      </c>
      <c r="M4046" t="str">
        <f t="shared" si="304"/>
        <v/>
      </c>
      <c r="N4046" t="str">
        <f t="shared" si="305"/>
        <v/>
      </c>
      <c r="O4046" t="str">
        <f t="array" ref="O4046">IFERROR(INDEX($L$4:$L$5000,_xlfn.AGGREGATE(15,6,IF($L$4:$L$5000&lt;&gt;"",ROW($L$4:$L$5000)-ROW($L$4)+1,NA()),ROWS($O$4:O4046))),"")</f>
        <v/>
      </c>
      <c r="P4046" t="str">
        <f>IF(O4046="","",IF(INDEX(TabPlayer2[Players],MATCH(P4045,TabPlayer2[Players],0)+1)="",$B$4,INDEX(TabPlayer2[Players],MATCH(P4045,TabPlayer2[Players],0)+1)))</f>
        <v/>
      </c>
      <c r="Q4046" t="str">
        <f t="shared" si="302"/>
        <v/>
      </c>
      <c r="R4046" t="str">
        <f>IF(TabResults[[#This Row],[Games-Periods-Players]]="","",1)</f>
        <v/>
      </c>
    </row>
    <row r="4047" spans="11:18" hidden="1" x14ac:dyDescent="0.25">
      <c r="K4047" t="str">
        <f>IF(ROW()-ROW($K$4)+1&gt;COUNTA($J$4:$J$5000)*COUNTA(TabPP[Players playing]),"",INDEX($J$4:$J$5000,INT((ROW()-ROW($K$4))/COUNTA(TabPP[Players playing])+1))&amp;"-"&amp;INDEX(TabPP[Players playing],MOD(ROW()-ROW($K$4),COUNTA(TabPP[Players playing]))+1))</f>
        <v>-P3-PP4</v>
      </c>
      <c r="L4047" t="str">
        <f t="shared" si="303"/>
        <v/>
      </c>
      <c r="M4047" t="str">
        <f t="shared" si="304"/>
        <v/>
      </c>
      <c r="N4047" t="str">
        <f t="shared" si="305"/>
        <v/>
      </c>
      <c r="O4047" t="str">
        <f t="array" ref="O4047">IFERROR(INDEX($L$4:$L$5000,_xlfn.AGGREGATE(15,6,IF($L$4:$L$5000&lt;&gt;"",ROW($L$4:$L$5000)-ROW($L$4)+1,NA()),ROWS($O$4:O4047))),"")</f>
        <v/>
      </c>
      <c r="P4047" t="str">
        <f>IF(O4047="","",IF(INDEX(TabPlayer2[Players],MATCH(P4046,TabPlayer2[Players],0)+1)="",$B$4,INDEX(TabPlayer2[Players],MATCH(P4046,TabPlayer2[Players],0)+1)))</f>
        <v/>
      </c>
      <c r="Q4047" t="str">
        <f t="shared" si="302"/>
        <v/>
      </c>
      <c r="R4047" t="str">
        <f>IF(TabResults[[#This Row],[Games-Periods-Players]]="","",1)</f>
        <v/>
      </c>
    </row>
    <row r="4048" spans="11:18" hidden="1" x14ac:dyDescent="0.25">
      <c r="K4048" t="str">
        <f>IF(ROW()-ROW($K$4)+1&gt;COUNTA($J$4:$J$5000)*COUNTA(TabPP[Players playing]),"",INDEX($J$4:$J$5000,INT((ROW()-ROW($K$4))/COUNTA(TabPP[Players playing])+1))&amp;"-"&amp;INDEX(TabPP[Players playing],MOD(ROW()-ROW($K$4),COUNTA(TabPP[Players playing]))+1))</f>
        <v>-P3-PP5</v>
      </c>
      <c r="L4048" t="str">
        <f t="shared" si="303"/>
        <v/>
      </c>
      <c r="M4048" t="str">
        <f t="shared" si="304"/>
        <v/>
      </c>
      <c r="N4048" t="str">
        <f t="shared" si="305"/>
        <v/>
      </c>
      <c r="O4048" t="str">
        <f t="array" ref="O4048">IFERROR(INDEX($L$4:$L$5000,_xlfn.AGGREGATE(15,6,IF($L$4:$L$5000&lt;&gt;"",ROW($L$4:$L$5000)-ROW($L$4)+1,NA()),ROWS($O$4:O4048))),"")</f>
        <v/>
      </c>
      <c r="P4048" t="str">
        <f>IF(O4048="","",IF(INDEX(TabPlayer2[Players],MATCH(P4047,TabPlayer2[Players],0)+1)="",$B$4,INDEX(TabPlayer2[Players],MATCH(P4047,TabPlayer2[Players],0)+1)))</f>
        <v/>
      </c>
      <c r="Q4048" t="str">
        <f t="shared" si="302"/>
        <v/>
      </c>
      <c r="R4048" t="str">
        <f>IF(TabResults[[#This Row],[Games-Periods-Players]]="","",1)</f>
        <v/>
      </c>
    </row>
    <row r="4049" spans="11:18" hidden="1" x14ac:dyDescent="0.25">
      <c r="K4049" t="str">
        <f>IF(ROW()-ROW($K$4)+1&gt;COUNTA($J$4:$J$5000)*COUNTA(TabPP[Players playing]),"",INDEX($J$4:$J$5000,INT((ROW()-ROW($K$4))/COUNTA(TabPP[Players playing])+1))&amp;"-"&amp;INDEX(TabPP[Players playing],MOD(ROW()-ROW($K$4),COUNTA(TabPP[Players playing]))+1))</f>
        <v>-P3-</v>
      </c>
      <c r="L4049" t="str">
        <f t="shared" si="303"/>
        <v/>
      </c>
      <c r="M4049" t="str">
        <f t="shared" si="304"/>
        <v/>
      </c>
      <c r="N4049" t="str">
        <f t="shared" si="305"/>
        <v/>
      </c>
      <c r="O4049" t="str">
        <f t="array" ref="O4049">IFERROR(INDEX($L$4:$L$5000,_xlfn.AGGREGATE(15,6,IF($L$4:$L$5000&lt;&gt;"",ROW($L$4:$L$5000)-ROW($L$4)+1,NA()),ROWS($O$4:O4049))),"")</f>
        <v/>
      </c>
      <c r="P4049" t="str">
        <f>IF(O4049="","",IF(INDEX(TabPlayer2[Players],MATCH(P4048,TabPlayer2[Players],0)+1)="",$B$4,INDEX(TabPlayer2[Players],MATCH(P4048,TabPlayer2[Players],0)+1)))</f>
        <v/>
      </c>
      <c r="Q4049" t="str">
        <f t="shared" si="302"/>
        <v/>
      </c>
      <c r="R4049" t="str">
        <f>IF(TabResults[[#This Row],[Games-Periods-Players]]="","",1)</f>
        <v/>
      </c>
    </row>
    <row r="4050" spans="11:18" hidden="1" x14ac:dyDescent="0.25">
      <c r="K4050" t="str">
        <f>IF(ROW()-ROW($K$4)+1&gt;COUNTA($J$4:$J$5000)*COUNTA(TabPP[Players playing]),"",INDEX($J$4:$J$5000,INT((ROW()-ROW($K$4))/COUNTA(TabPP[Players playing])+1))&amp;"-"&amp;INDEX(TabPP[Players playing],MOD(ROW()-ROW($K$4),COUNTA(TabPP[Players playing]))+1))</f>
        <v>-P3-</v>
      </c>
      <c r="L4050" t="str">
        <f t="shared" si="303"/>
        <v/>
      </c>
      <c r="M4050" t="str">
        <f t="shared" si="304"/>
        <v/>
      </c>
      <c r="N4050" t="str">
        <f t="shared" si="305"/>
        <v/>
      </c>
      <c r="O4050" t="str">
        <f t="array" ref="O4050">IFERROR(INDEX($L$4:$L$5000,_xlfn.AGGREGATE(15,6,IF($L$4:$L$5000&lt;&gt;"",ROW($L$4:$L$5000)-ROW($L$4)+1,NA()),ROWS($O$4:O4050))),"")</f>
        <v/>
      </c>
      <c r="P4050" t="str">
        <f>IF(O4050="","",IF(INDEX(TabPlayer2[Players],MATCH(P4049,TabPlayer2[Players],0)+1)="",$B$4,INDEX(TabPlayer2[Players],MATCH(P4049,TabPlayer2[Players],0)+1)))</f>
        <v/>
      </c>
      <c r="Q4050" t="str">
        <f t="shared" si="302"/>
        <v/>
      </c>
      <c r="R4050" t="str">
        <f>IF(TabResults[[#This Row],[Games-Periods-Players]]="","",1)</f>
        <v/>
      </c>
    </row>
    <row r="4051" spans="11:18" hidden="1" x14ac:dyDescent="0.25">
      <c r="K4051" t="str">
        <f>IF(ROW()-ROW($K$4)+1&gt;COUNTA($J$4:$J$5000)*COUNTA(TabPP[Players playing]),"",INDEX($J$4:$J$5000,INT((ROW()-ROW($K$4))/COUNTA(TabPP[Players playing])+1))&amp;"-"&amp;INDEX(TabPP[Players playing],MOD(ROW()-ROW($K$4),COUNTA(TabPP[Players playing]))+1))</f>
        <v>-P3-</v>
      </c>
      <c r="L4051" t="str">
        <f t="shared" si="303"/>
        <v/>
      </c>
      <c r="M4051" t="str">
        <f t="shared" si="304"/>
        <v/>
      </c>
      <c r="N4051" t="str">
        <f t="shared" si="305"/>
        <v/>
      </c>
      <c r="O4051" t="str">
        <f t="array" ref="O4051">IFERROR(INDEX($L$4:$L$5000,_xlfn.AGGREGATE(15,6,IF($L$4:$L$5000&lt;&gt;"",ROW($L$4:$L$5000)-ROW($L$4)+1,NA()),ROWS($O$4:O4051))),"")</f>
        <v/>
      </c>
      <c r="P4051" t="str">
        <f>IF(O4051="","",IF(INDEX(TabPlayer2[Players],MATCH(P4050,TabPlayer2[Players],0)+1)="",$B$4,INDEX(TabPlayer2[Players],MATCH(P4050,TabPlayer2[Players],0)+1)))</f>
        <v/>
      </c>
      <c r="Q4051" t="str">
        <f t="shared" si="302"/>
        <v/>
      </c>
      <c r="R4051" t="str">
        <f>IF(TabResults[[#This Row],[Games-Periods-Players]]="","",1)</f>
        <v/>
      </c>
    </row>
    <row r="4052" spans="11:18" hidden="1" x14ac:dyDescent="0.25">
      <c r="K4052" t="str">
        <f>IF(ROW()-ROW($K$4)+1&gt;COUNTA($J$4:$J$5000)*COUNTA(TabPP[Players playing]),"",INDEX($J$4:$J$5000,INT((ROW()-ROW($K$4))/COUNTA(TabPP[Players playing])+1))&amp;"-"&amp;INDEX(TabPP[Players playing],MOD(ROW()-ROW($K$4),COUNTA(TabPP[Players playing]))+1))</f>
        <v>-P3-</v>
      </c>
      <c r="L4052" t="str">
        <f t="shared" si="303"/>
        <v/>
      </c>
      <c r="M4052" t="str">
        <f t="shared" si="304"/>
        <v/>
      </c>
      <c r="N4052" t="str">
        <f t="shared" si="305"/>
        <v/>
      </c>
      <c r="O4052" t="str">
        <f t="array" ref="O4052">IFERROR(INDEX($L$4:$L$5000,_xlfn.AGGREGATE(15,6,IF($L$4:$L$5000&lt;&gt;"",ROW($L$4:$L$5000)-ROW($L$4)+1,NA()),ROWS($O$4:O4052))),"")</f>
        <v/>
      </c>
      <c r="P4052" t="str">
        <f>IF(O4052="","",IF(INDEX(TabPlayer2[Players],MATCH(P4051,TabPlayer2[Players],0)+1)="",$B$4,INDEX(TabPlayer2[Players],MATCH(P4051,TabPlayer2[Players],0)+1)))</f>
        <v/>
      </c>
      <c r="Q4052" t="str">
        <f t="shared" si="302"/>
        <v/>
      </c>
      <c r="R4052" t="str">
        <f>IF(TabResults[[#This Row],[Games-Periods-Players]]="","",1)</f>
        <v/>
      </c>
    </row>
    <row r="4053" spans="11:18" hidden="1" x14ac:dyDescent="0.25">
      <c r="K4053" t="str">
        <f>IF(ROW()-ROW($K$4)+1&gt;COUNTA($J$4:$J$5000)*COUNTA(TabPP[Players playing]),"",INDEX($J$4:$J$5000,INT((ROW()-ROW($K$4))/COUNTA(TabPP[Players playing])+1))&amp;"-"&amp;INDEX(TabPP[Players playing],MOD(ROW()-ROW($K$4),COUNTA(TabPP[Players playing]))+1))</f>
        <v>-P3-</v>
      </c>
      <c r="L4053" t="str">
        <f t="shared" si="303"/>
        <v/>
      </c>
      <c r="M4053" t="str">
        <f t="shared" si="304"/>
        <v/>
      </c>
      <c r="N4053" t="str">
        <f t="shared" si="305"/>
        <v/>
      </c>
      <c r="O4053" t="str">
        <f t="array" ref="O4053">IFERROR(INDEX($L$4:$L$5000,_xlfn.AGGREGATE(15,6,IF($L$4:$L$5000&lt;&gt;"",ROW($L$4:$L$5000)-ROW($L$4)+1,NA()),ROWS($O$4:O4053))),"")</f>
        <v/>
      </c>
      <c r="P4053" t="str">
        <f>IF(O4053="","",IF(INDEX(TabPlayer2[Players],MATCH(P4052,TabPlayer2[Players],0)+1)="",$B$4,INDEX(TabPlayer2[Players],MATCH(P4052,TabPlayer2[Players],0)+1)))</f>
        <v/>
      </c>
      <c r="Q4053" t="str">
        <f t="shared" si="302"/>
        <v/>
      </c>
      <c r="R4053" t="str">
        <f>IF(TabResults[[#This Row],[Games-Periods-Players]]="","",1)</f>
        <v/>
      </c>
    </row>
    <row r="4054" spans="11:18" hidden="1" x14ac:dyDescent="0.25">
      <c r="K4054" t="str">
        <f>IF(ROW()-ROW($K$4)+1&gt;COUNTA($J$4:$J$5000)*COUNTA(TabPP[Players playing]),"",INDEX($J$4:$J$5000,INT((ROW()-ROW($K$4))/COUNTA(TabPP[Players playing])+1))&amp;"-"&amp;INDEX(TabPP[Players playing],MOD(ROW()-ROW($K$4),COUNTA(TabPP[Players playing]))+1))</f>
        <v>-P3-</v>
      </c>
      <c r="L4054" t="str">
        <f t="shared" si="303"/>
        <v/>
      </c>
      <c r="M4054" t="str">
        <f t="shared" si="304"/>
        <v/>
      </c>
      <c r="N4054" t="str">
        <f t="shared" si="305"/>
        <v/>
      </c>
      <c r="O4054" t="str">
        <f t="array" ref="O4054">IFERROR(INDEX($L$4:$L$5000,_xlfn.AGGREGATE(15,6,IF($L$4:$L$5000&lt;&gt;"",ROW($L$4:$L$5000)-ROW($L$4)+1,NA()),ROWS($O$4:O4054))),"")</f>
        <v/>
      </c>
      <c r="P4054" t="str">
        <f>IF(O4054="","",IF(INDEX(TabPlayer2[Players],MATCH(P4053,TabPlayer2[Players],0)+1)="",$B$4,INDEX(TabPlayer2[Players],MATCH(P4053,TabPlayer2[Players],0)+1)))</f>
        <v/>
      </c>
      <c r="Q4054" t="str">
        <f t="shared" si="302"/>
        <v/>
      </c>
      <c r="R4054" t="str">
        <f>IF(TabResults[[#This Row],[Games-Periods-Players]]="","",1)</f>
        <v/>
      </c>
    </row>
    <row r="4055" spans="11:18" hidden="1" x14ac:dyDescent="0.25">
      <c r="K4055" t="str">
        <f>IF(ROW()-ROW($K$4)+1&gt;COUNTA($J$4:$J$5000)*COUNTA(TabPP[Players playing]),"",INDEX($J$4:$J$5000,INT((ROW()-ROW($K$4))/COUNTA(TabPP[Players playing])+1))&amp;"-"&amp;INDEX(TabPP[Players playing],MOD(ROW()-ROW($K$4),COUNTA(TabPP[Players playing]))+1))</f>
        <v>-P3-</v>
      </c>
      <c r="L4055" t="str">
        <f t="shared" si="303"/>
        <v/>
      </c>
      <c r="M4055" t="str">
        <f t="shared" si="304"/>
        <v/>
      </c>
      <c r="N4055" t="str">
        <f t="shared" si="305"/>
        <v/>
      </c>
      <c r="O4055" t="str">
        <f t="array" ref="O4055">IFERROR(INDEX($L$4:$L$5000,_xlfn.AGGREGATE(15,6,IF($L$4:$L$5000&lt;&gt;"",ROW($L$4:$L$5000)-ROW($L$4)+1,NA()),ROWS($O$4:O4055))),"")</f>
        <v/>
      </c>
      <c r="P4055" t="str">
        <f>IF(O4055="","",IF(INDEX(TabPlayer2[Players],MATCH(P4054,TabPlayer2[Players],0)+1)="",$B$4,INDEX(TabPlayer2[Players],MATCH(P4054,TabPlayer2[Players],0)+1)))</f>
        <v/>
      </c>
      <c r="Q4055" t="str">
        <f t="shared" si="302"/>
        <v/>
      </c>
      <c r="R4055" t="str">
        <f>IF(TabResults[[#This Row],[Games-Periods-Players]]="","",1)</f>
        <v/>
      </c>
    </row>
    <row r="4056" spans="11:18" hidden="1" x14ac:dyDescent="0.25">
      <c r="K4056" t="str">
        <f>IF(ROW()-ROW($K$4)+1&gt;COUNTA($J$4:$J$5000)*COUNTA(TabPP[Players playing]),"",INDEX($J$4:$J$5000,INT((ROW()-ROW($K$4))/COUNTA(TabPP[Players playing])+1))&amp;"-"&amp;INDEX(TabPP[Players playing],MOD(ROW()-ROW($K$4),COUNTA(TabPP[Players playing]))+1))</f>
        <v>-P3-</v>
      </c>
      <c r="L4056" t="str">
        <f t="shared" si="303"/>
        <v/>
      </c>
      <c r="M4056" t="str">
        <f t="shared" si="304"/>
        <v/>
      </c>
      <c r="N4056" t="str">
        <f t="shared" si="305"/>
        <v/>
      </c>
      <c r="O4056" t="str">
        <f t="array" ref="O4056">IFERROR(INDEX($L$4:$L$5000,_xlfn.AGGREGATE(15,6,IF($L$4:$L$5000&lt;&gt;"",ROW($L$4:$L$5000)-ROW($L$4)+1,NA()),ROWS($O$4:O4056))),"")</f>
        <v/>
      </c>
      <c r="P4056" t="str">
        <f>IF(O4056="","",IF(INDEX(TabPlayer2[Players],MATCH(P4055,TabPlayer2[Players],0)+1)="",$B$4,INDEX(TabPlayer2[Players],MATCH(P4055,TabPlayer2[Players],0)+1)))</f>
        <v/>
      </c>
      <c r="Q4056" t="str">
        <f t="shared" si="302"/>
        <v/>
      </c>
      <c r="R4056" t="str">
        <f>IF(TabResults[[#This Row],[Games-Periods-Players]]="","",1)</f>
        <v/>
      </c>
    </row>
    <row r="4057" spans="11:18" hidden="1" x14ac:dyDescent="0.25">
      <c r="K4057" t="str">
        <f>IF(ROW()-ROW($K$4)+1&gt;COUNTA($J$4:$J$5000)*COUNTA(TabPP[Players playing]),"",INDEX($J$4:$J$5000,INT((ROW()-ROW($K$4))/COUNTA(TabPP[Players playing])+1))&amp;"-"&amp;INDEX(TabPP[Players playing],MOD(ROW()-ROW($K$4),COUNTA(TabPP[Players playing]))+1))</f>
        <v>-P3-</v>
      </c>
      <c r="L4057" t="str">
        <f t="shared" si="303"/>
        <v/>
      </c>
      <c r="M4057" t="str">
        <f t="shared" si="304"/>
        <v/>
      </c>
      <c r="N4057" t="str">
        <f t="shared" si="305"/>
        <v/>
      </c>
      <c r="O4057" t="str">
        <f t="array" ref="O4057">IFERROR(INDEX($L$4:$L$5000,_xlfn.AGGREGATE(15,6,IF($L$4:$L$5000&lt;&gt;"",ROW($L$4:$L$5000)-ROW($L$4)+1,NA()),ROWS($O$4:O4057))),"")</f>
        <v/>
      </c>
      <c r="P4057" t="str">
        <f>IF(O4057="","",IF(INDEX(TabPlayer2[Players],MATCH(P4056,TabPlayer2[Players],0)+1)="",$B$4,INDEX(TabPlayer2[Players],MATCH(P4056,TabPlayer2[Players],0)+1)))</f>
        <v/>
      </c>
      <c r="Q4057" t="str">
        <f t="shared" si="302"/>
        <v/>
      </c>
      <c r="R4057" t="str">
        <f>IF(TabResults[[#This Row],[Games-Periods-Players]]="","",1)</f>
        <v/>
      </c>
    </row>
    <row r="4058" spans="11:18" hidden="1" x14ac:dyDescent="0.25">
      <c r="K4058" t="str">
        <f>IF(ROW()-ROW($K$4)+1&gt;COUNTA($J$4:$J$5000)*COUNTA(TabPP[Players playing]),"",INDEX($J$4:$J$5000,INT((ROW()-ROW($K$4))/COUNTA(TabPP[Players playing])+1))&amp;"-"&amp;INDEX(TabPP[Players playing],MOD(ROW()-ROW($K$4),COUNTA(TabPP[Players playing]))+1))</f>
        <v>-P3-</v>
      </c>
      <c r="L4058" t="str">
        <f t="shared" si="303"/>
        <v/>
      </c>
      <c r="M4058" t="str">
        <f t="shared" si="304"/>
        <v/>
      </c>
      <c r="N4058" t="str">
        <f t="shared" si="305"/>
        <v/>
      </c>
      <c r="O4058" t="str">
        <f t="array" ref="O4058">IFERROR(INDEX($L$4:$L$5000,_xlfn.AGGREGATE(15,6,IF($L$4:$L$5000&lt;&gt;"",ROW($L$4:$L$5000)-ROW($L$4)+1,NA()),ROWS($O$4:O4058))),"")</f>
        <v/>
      </c>
      <c r="P4058" t="str">
        <f>IF(O4058="","",IF(INDEX(TabPlayer2[Players],MATCH(P4057,TabPlayer2[Players],0)+1)="",$B$4,INDEX(TabPlayer2[Players],MATCH(P4057,TabPlayer2[Players],0)+1)))</f>
        <v/>
      </c>
      <c r="Q4058" t="str">
        <f t="shared" si="302"/>
        <v/>
      </c>
      <c r="R4058" t="str">
        <f>IF(TabResults[[#This Row],[Games-Periods-Players]]="","",1)</f>
        <v/>
      </c>
    </row>
    <row r="4059" spans="11:18" hidden="1" x14ac:dyDescent="0.25">
      <c r="K4059" t="str">
        <f>IF(ROW()-ROW($K$4)+1&gt;COUNTA($J$4:$J$5000)*COUNTA(TabPP[Players playing]),"",INDEX($J$4:$J$5000,INT((ROW()-ROW($K$4))/COUNTA(TabPP[Players playing])+1))&amp;"-"&amp;INDEX(TabPP[Players playing],MOD(ROW()-ROW($K$4),COUNTA(TabPP[Players playing]))+1))</f>
        <v>-P3-</v>
      </c>
      <c r="L4059" t="str">
        <f t="shared" si="303"/>
        <v/>
      </c>
      <c r="M4059" t="str">
        <f t="shared" si="304"/>
        <v/>
      </c>
      <c r="N4059" t="str">
        <f t="shared" si="305"/>
        <v/>
      </c>
      <c r="O4059" t="str">
        <f t="array" ref="O4059">IFERROR(INDEX($L$4:$L$5000,_xlfn.AGGREGATE(15,6,IF($L$4:$L$5000&lt;&gt;"",ROW($L$4:$L$5000)-ROW($L$4)+1,NA()),ROWS($O$4:O4059))),"")</f>
        <v/>
      </c>
      <c r="P4059" t="str">
        <f>IF(O4059="","",IF(INDEX(TabPlayer2[Players],MATCH(P4058,TabPlayer2[Players],0)+1)="",$B$4,INDEX(TabPlayer2[Players],MATCH(P4058,TabPlayer2[Players],0)+1)))</f>
        <v/>
      </c>
      <c r="Q4059" t="str">
        <f t="shared" si="302"/>
        <v/>
      </c>
      <c r="R4059" t="str">
        <f>IF(TabResults[[#This Row],[Games-Periods-Players]]="","",1)</f>
        <v/>
      </c>
    </row>
    <row r="4060" spans="11:18" hidden="1" x14ac:dyDescent="0.25">
      <c r="K4060" t="str">
        <f>IF(ROW()-ROW($K$4)+1&gt;COUNTA($J$4:$J$5000)*COUNTA(TabPP[Players playing]),"",INDEX($J$4:$J$5000,INT((ROW()-ROW($K$4))/COUNTA(TabPP[Players playing])+1))&amp;"-"&amp;INDEX(TabPP[Players playing],MOD(ROW()-ROW($K$4),COUNTA(TabPP[Players playing]))+1))</f>
        <v>-P3-</v>
      </c>
      <c r="L4060" t="str">
        <f t="shared" si="303"/>
        <v/>
      </c>
      <c r="M4060" t="str">
        <f t="shared" si="304"/>
        <v/>
      </c>
      <c r="N4060" t="str">
        <f t="shared" si="305"/>
        <v/>
      </c>
      <c r="O4060" t="str">
        <f t="array" ref="O4060">IFERROR(INDEX($L$4:$L$5000,_xlfn.AGGREGATE(15,6,IF($L$4:$L$5000&lt;&gt;"",ROW($L$4:$L$5000)-ROW($L$4)+1,NA()),ROWS($O$4:O4060))),"")</f>
        <v/>
      </c>
      <c r="P4060" t="str">
        <f>IF(O4060="","",IF(INDEX(TabPlayer2[Players],MATCH(P4059,TabPlayer2[Players],0)+1)="",$B$4,INDEX(TabPlayer2[Players],MATCH(P4059,TabPlayer2[Players],0)+1)))</f>
        <v/>
      </c>
      <c r="Q4060" t="str">
        <f t="shared" si="302"/>
        <v/>
      </c>
      <c r="R4060" t="str">
        <f>IF(TabResults[[#This Row],[Games-Periods-Players]]="","",1)</f>
        <v/>
      </c>
    </row>
    <row r="4061" spans="11:18" hidden="1" x14ac:dyDescent="0.25">
      <c r="K4061" t="str">
        <f>IF(ROW()-ROW($K$4)+1&gt;COUNTA($J$4:$J$5000)*COUNTA(TabPP[Players playing]),"",INDEX($J$4:$J$5000,INT((ROW()-ROW($K$4))/COUNTA(TabPP[Players playing])+1))&amp;"-"&amp;INDEX(TabPP[Players playing],MOD(ROW()-ROW($K$4),COUNTA(TabPP[Players playing]))+1))</f>
        <v>-P3-</v>
      </c>
      <c r="L4061" t="str">
        <f t="shared" si="303"/>
        <v/>
      </c>
      <c r="M4061" t="str">
        <f t="shared" si="304"/>
        <v/>
      </c>
      <c r="N4061" t="str">
        <f t="shared" si="305"/>
        <v/>
      </c>
      <c r="O4061" t="str">
        <f t="array" ref="O4061">IFERROR(INDEX($L$4:$L$5000,_xlfn.AGGREGATE(15,6,IF($L$4:$L$5000&lt;&gt;"",ROW($L$4:$L$5000)-ROW($L$4)+1,NA()),ROWS($O$4:O4061))),"")</f>
        <v/>
      </c>
      <c r="P4061" t="str">
        <f>IF(O4061="","",IF(INDEX(TabPlayer2[Players],MATCH(P4060,TabPlayer2[Players],0)+1)="",$B$4,INDEX(TabPlayer2[Players],MATCH(P4060,TabPlayer2[Players],0)+1)))</f>
        <v/>
      </c>
      <c r="Q4061" t="str">
        <f t="shared" si="302"/>
        <v/>
      </c>
      <c r="R4061" t="str">
        <f>IF(TabResults[[#This Row],[Games-Periods-Players]]="","",1)</f>
        <v/>
      </c>
    </row>
    <row r="4062" spans="11:18" hidden="1" x14ac:dyDescent="0.25">
      <c r="K4062" t="str">
        <f>IF(ROW()-ROW($K$4)+1&gt;COUNTA($J$4:$J$5000)*COUNTA(TabPP[Players playing]),"",INDEX($J$4:$J$5000,INT((ROW()-ROW($K$4))/COUNTA(TabPP[Players playing])+1))&amp;"-"&amp;INDEX(TabPP[Players playing],MOD(ROW()-ROW($K$4),COUNTA(TabPP[Players playing]))+1))</f>
        <v>-P3-</v>
      </c>
      <c r="L4062" t="str">
        <f t="shared" si="303"/>
        <v/>
      </c>
      <c r="M4062" t="str">
        <f t="shared" si="304"/>
        <v/>
      </c>
      <c r="N4062" t="str">
        <f t="shared" si="305"/>
        <v/>
      </c>
      <c r="O4062" t="str">
        <f t="array" ref="O4062">IFERROR(INDEX($L$4:$L$5000,_xlfn.AGGREGATE(15,6,IF($L$4:$L$5000&lt;&gt;"",ROW($L$4:$L$5000)-ROW($L$4)+1,NA()),ROWS($O$4:O4062))),"")</f>
        <v/>
      </c>
      <c r="P4062" t="str">
        <f>IF(O4062="","",IF(INDEX(TabPlayer2[Players],MATCH(P4061,TabPlayer2[Players],0)+1)="",$B$4,INDEX(TabPlayer2[Players],MATCH(P4061,TabPlayer2[Players],0)+1)))</f>
        <v/>
      </c>
      <c r="Q4062" t="str">
        <f t="shared" si="302"/>
        <v/>
      </c>
      <c r="R4062" t="str">
        <f>IF(TabResults[[#This Row],[Games-Periods-Players]]="","",1)</f>
        <v/>
      </c>
    </row>
    <row r="4063" spans="11:18" hidden="1" x14ac:dyDescent="0.25">
      <c r="K4063" t="str">
        <f>IF(ROW()-ROW($K$4)+1&gt;COUNTA($J$4:$J$5000)*COUNTA(TabPP[Players playing]),"",INDEX($J$4:$J$5000,INT((ROW()-ROW($K$4))/COUNTA(TabPP[Players playing])+1))&amp;"-"&amp;INDEX(TabPP[Players playing],MOD(ROW()-ROW($K$4),COUNTA(TabPP[Players playing]))+1))</f>
        <v>-P3-</v>
      </c>
      <c r="L4063" t="str">
        <f t="shared" si="303"/>
        <v/>
      </c>
      <c r="M4063" t="str">
        <f t="shared" si="304"/>
        <v/>
      </c>
      <c r="N4063" t="str">
        <f t="shared" si="305"/>
        <v/>
      </c>
      <c r="O4063" t="str">
        <f t="array" ref="O4063">IFERROR(INDEX($L$4:$L$5000,_xlfn.AGGREGATE(15,6,IF($L$4:$L$5000&lt;&gt;"",ROW($L$4:$L$5000)-ROW($L$4)+1,NA()),ROWS($O$4:O4063))),"")</f>
        <v/>
      </c>
      <c r="P4063" t="str">
        <f>IF(O4063="","",IF(INDEX(TabPlayer2[Players],MATCH(P4062,TabPlayer2[Players],0)+1)="",$B$4,INDEX(TabPlayer2[Players],MATCH(P4062,TabPlayer2[Players],0)+1)))</f>
        <v/>
      </c>
      <c r="Q4063" t="str">
        <f t="shared" si="302"/>
        <v/>
      </c>
      <c r="R4063" t="str">
        <f>IF(TabResults[[#This Row],[Games-Periods-Players]]="","",1)</f>
        <v/>
      </c>
    </row>
    <row r="4064" spans="11:18" hidden="1" x14ac:dyDescent="0.25">
      <c r="K4064" t="str">
        <f>IF(ROW()-ROW($K$4)+1&gt;COUNTA($J$4:$J$5000)*COUNTA(TabPP[Players playing]),"",INDEX($J$4:$J$5000,INT((ROW()-ROW($K$4))/COUNTA(TabPP[Players playing])+1))&amp;"-"&amp;INDEX(TabPP[Players playing],MOD(ROW()-ROW($K$4),COUNTA(TabPP[Players playing]))+1))</f>
        <v>-P4-PP1</v>
      </c>
      <c r="L4064" t="str">
        <f t="shared" si="303"/>
        <v/>
      </c>
      <c r="M4064" t="str">
        <f t="shared" si="304"/>
        <v/>
      </c>
      <c r="N4064" t="str">
        <f t="shared" si="305"/>
        <v/>
      </c>
      <c r="O4064" t="str">
        <f t="array" ref="O4064">IFERROR(INDEX($L$4:$L$5000,_xlfn.AGGREGATE(15,6,IF($L$4:$L$5000&lt;&gt;"",ROW($L$4:$L$5000)-ROW($L$4)+1,NA()),ROWS($O$4:O4064))),"")</f>
        <v/>
      </c>
      <c r="P4064" t="str">
        <f>IF(O4064="","",IF(INDEX(TabPlayer2[Players],MATCH(P4063,TabPlayer2[Players],0)+1)="",$B$4,INDEX(TabPlayer2[Players],MATCH(P4063,TabPlayer2[Players],0)+1)))</f>
        <v/>
      </c>
      <c r="Q4064" t="str">
        <f t="shared" si="302"/>
        <v/>
      </c>
      <c r="R4064" t="str">
        <f>IF(TabResults[[#This Row],[Games-Periods-Players]]="","",1)</f>
        <v/>
      </c>
    </row>
    <row r="4065" spans="11:18" hidden="1" x14ac:dyDescent="0.25">
      <c r="K4065" t="str">
        <f>IF(ROW()-ROW($K$4)+1&gt;COUNTA($J$4:$J$5000)*COUNTA(TabPP[Players playing]),"",INDEX($J$4:$J$5000,INT((ROW()-ROW($K$4))/COUNTA(TabPP[Players playing])+1))&amp;"-"&amp;INDEX(TabPP[Players playing],MOD(ROW()-ROW($K$4),COUNTA(TabPP[Players playing]))+1))</f>
        <v>-P4-PP2</v>
      </c>
      <c r="L4065" t="str">
        <f t="shared" si="303"/>
        <v/>
      </c>
      <c r="M4065" t="str">
        <f t="shared" si="304"/>
        <v/>
      </c>
      <c r="N4065" t="str">
        <f t="shared" si="305"/>
        <v/>
      </c>
      <c r="O4065" t="str">
        <f t="array" ref="O4065">IFERROR(INDEX($L$4:$L$5000,_xlfn.AGGREGATE(15,6,IF($L$4:$L$5000&lt;&gt;"",ROW($L$4:$L$5000)-ROW($L$4)+1,NA()),ROWS($O$4:O4065))),"")</f>
        <v/>
      </c>
      <c r="P4065" t="str">
        <f>IF(O4065="","",IF(INDEX(TabPlayer2[Players],MATCH(P4064,TabPlayer2[Players],0)+1)="",$B$4,INDEX(TabPlayer2[Players],MATCH(P4064,TabPlayer2[Players],0)+1)))</f>
        <v/>
      </c>
      <c r="Q4065" t="str">
        <f t="shared" si="302"/>
        <v/>
      </c>
      <c r="R4065" t="str">
        <f>IF(TabResults[[#This Row],[Games-Periods-Players]]="","",1)</f>
        <v/>
      </c>
    </row>
    <row r="4066" spans="11:18" hidden="1" x14ac:dyDescent="0.25">
      <c r="K4066" t="str">
        <f>IF(ROW()-ROW($K$4)+1&gt;COUNTA($J$4:$J$5000)*COUNTA(TabPP[Players playing]),"",INDEX($J$4:$J$5000,INT((ROW()-ROW($K$4))/COUNTA(TabPP[Players playing])+1))&amp;"-"&amp;INDEX(TabPP[Players playing],MOD(ROW()-ROW($K$4),COUNTA(TabPP[Players playing]))+1))</f>
        <v>-P4-PP3</v>
      </c>
      <c r="L4066" t="str">
        <f t="shared" si="303"/>
        <v/>
      </c>
      <c r="M4066" t="str">
        <f t="shared" si="304"/>
        <v/>
      </c>
      <c r="N4066" t="str">
        <f t="shared" si="305"/>
        <v/>
      </c>
      <c r="O4066" t="str">
        <f t="array" ref="O4066">IFERROR(INDEX($L$4:$L$5000,_xlfn.AGGREGATE(15,6,IF($L$4:$L$5000&lt;&gt;"",ROW($L$4:$L$5000)-ROW($L$4)+1,NA()),ROWS($O$4:O4066))),"")</f>
        <v/>
      </c>
      <c r="P4066" t="str">
        <f>IF(O4066="","",IF(INDEX(TabPlayer2[Players],MATCH(P4065,TabPlayer2[Players],0)+1)="",$B$4,INDEX(TabPlayer2[Players],MATCH(P4065,TabPlayer2[Players],0)+1)))</f>
        <v/>
      </c>
      <c r="Q4066" t="str">
        <f t="shared" si="302"/>
        <v/>
      </c>
      <c r="R4066" t="str">
        <f>IF(TabResults[[#This Row],[Games-Periods-Players]]="","",1)</f>
        <v/>
      </c>
    </row>
    <row r="4067" spans="11:18" hidden="1" x14ac:dyDescent="0.25">
      <c r="K4067" t="str">
        <f>IF(ROW()-ROW($K$4)+1&gt;COUNTA($J$4:$J$5000)*COUNTA(TabPP[Players playing]),"",INDEX($J$4:$J$5000,INT((ROW()-ROW($K$4))/COUNTA(TabPP[Players playing])+1))&amp;"-"&amp;INDEX(TabPP[Players playing],MOD(ROW()-ROW($K$4),COUNTA(TabPP[Players playing]))+1))</f>
        <v>-P4-PP4</v>
      </c>
      <c r="L4067" t="str">
        <f t="shared" si="303"/>
        <v/>
      </c>
      <c r="M4067" t="str">
        <f t="shared" si="304"/>
        <v/>
      </c>
      <c r="N4067" t="str">
        <f t="shared" si="305"/>
        <v/>
      </c>
      <c r="O4067" t="str">
        <f t="array" ref="O4067">IFERROR(INDEX($L$4:$L$5000,_xlfn.AGGREGATE(15,6,IF($L$4:$L$5000&lt;&gt;"",ROW($L$4:$L$5000)-ROW($L$4)+1,NA()),ROWS($O$4:O4067))),"")</f>
        <v/>
      </c>
      <c r="P4067" t="str">
        <f>IF(O4067="","",IF(INDEX(TabPlayer2[Players],MATCH(P4066,TabPlayer2[Players],0)+1)="",$B$4,INDEX(TabPlayer2[Players],MATCH(P4066,TabPlayer2[Players],0)+1)))</f>
        <v/>
      </c>
      <c r="Q4067" t="str">
        <f t="shared" si="302"/>
        <v/>
      </c>
      <c r="R4067" t="str">
        <f>IF(TabResults[[#This Row],[Games-Periods-Players]]="","",1)</f>
        <v/>
      </c>
    </row>
    <row r="4068" spans="11:18" hidden="1" x14ac:dyDescent="0.25">
      <c r="K4068" t="str">
        <f>IF(ROW()-ROW($K$4)+1&gt;COUNTA($J$4:$J$5000)*COUNTA(TabPP[Players playing]),"",INDEX($J$4:$J$5000,INT((ROW()-ROW($K$4))/COUNTA(TabPP[Players playing])+1))&amp;"-"&amp;INDEX(TabPP[Players playing],MOD(ROW()-ROW($K$4),COUNTA(TabPP[Players playing]))+1))</f>
        <v>-P4-PP5</v>
      </c>
      <c r="L4068" t="str">
        <f t="shared" si="303"/>
        <v/>
      </c>
      <c r="M4068" t="str">
        <f t="shared" si="304"/>
        <v/>
      </c>
      <c r="N4068" t="str">
        <f t="shared" si="305"/>
        <v/>
      </c>
      <c r="O4068" t="str">
        <f t="array" ref="O4068">IFERROR(INDEX($L$4:$L$5000,_xlfn.AGGREGATE(15,6,IF($L$4:$L$5000&lt;&gt;"",ROW($L$4:$L$5000)-ROW($L$4)+1,NA()),ROWS($O$4:O4068))),"")</f>
        <v/>
      </c>
      <c r="P4068" t="str">
        <f>IF(O4068="","",IF(INDEX(TabPlayer2[Players],MATCH(P4067,TabPlayer2[Players],0)+1)="",$B$4,INDEX(TabPlayer2[Players],MATCH(P4067,TabPlayer2[Players],0)+1)))</f>
        <v/>
      </c>
      <c r="Q4068" t="str">
        <f t="shared" si="302"/>
        <v/>
      </c>
      <c r="R4068" t="str">
        <f>IF(TabResults[[#This Row],[Games-Periods-Players]]="","",1)</f>
        <v/>
      </c>
    </row>
    <row r="4069" spans="11:18" hidden="1" x14ac:dyDescent="0.25">
      <c r="K4069" t="str">
        <f>IF(ROW()-ROW($K$4)+1&gt;COUNTA($J$4:$J$5000)*COUNTA(TabPP[Players playing]),"",INDEX($J$4:$J$5000,INT((ROW()-ROW($K$4))/COUNTA(TabPP[Players playing])+1))&amp;"-"&amp;INDEX(TabPP[Players playing],MOD(ROW()-ROW($K$4),COUNTA(TabPP[Players playing]))+1))</f>
        <v>-P4-</v>
      </c>
      <c r="L4069" t="str">
        <f t="shared" si="303"/>
        <v/>
      </c>
      <c r="M4069" t="str">
        <f t="shared" si="304"/>
        <v/>
      </c>
      <c r="N4069" t="str">
        <f t="shared" si="305"/>
        <v/>
      </c>
      <c r="O4069" t="str">
        <f t="array" ref="O4069">IFERROR(INDEX($L$4:$L$5000,_xlfn.AGGREGATE(15,6,IF($L$4:$L$5000&lt;&gt;"",ROW($L$4:$L$5000)-ROW($L$4)+1,NA()),ROWS($O$4:O4069))),"")</f>
        <v/>
      </c>
      <c r="P4069" t="str">
        <f>IF(O4069="","",IF(INDEX(TabPlayer2[Players],MATCH(P4068,TabPlayer2[Players],0)+1)="",$B$4,INDEX(TabPlayer2[Players],MATCH(P4068,TabPlayer2[Players],0)+1)))</f>
        <v/>
      </c>
      <c r="Q4069" t="str">
        <f t="shared" si="302"/>
        <v/>
      </c>
      <c r="R4069" t="str">
        <f>IF(TabResults[[#This Row],[Games-Periods-Players]]="","",1)</f>
        <v/>
      </c>
    </row>
    <row r="4070" spans="11:18" hidden="1" x14ac:dyDescent="0.25">
      <c r="K4070" t="str">
        <f>IF(ROW()-ROW($K$4)+1&gt;COUNTA($J$4:$J$5000)*COUNTA(TabPP[Players playing]),"",INDEX($J$4:$J$5000,INT((ROW()-ROW($K$4))/COUNTA(TabPP[Players playing])+1))&amp;"-"&amp;INDEX(TabPP[Players playing],MOD(ROW()-ROW($K$4),COUNTA(TabPP[Players playing]))+1))</f>
        <v>-P4-</v>
      </c>
      <c r="L4070" t="str">
        <f t="shared" si="303"/>
        <v/>
      </c>
      <c r="M4070" t="str">
        <f t="shared" si="304"/>
        <v/>
      </c>
      <c r="N4070" t="str">
        <f t="shared" si="305"/>
        <v/>
      </c>
      <c r="O4070" t="str">
        <f t="array" ref="O4070">IFERROR(INDEX($L$4:$L$5000,_xlfn.AGGREGATE(15,6,IF($L$4:$L$5000&lt;&gt;"",ROW($L$4:$L$5000)-ROW($L$4)+1,NA()),ROWS($O$4:O4070))),"")</f>
        <v/>
      </c>
      <c r="P4070" t="str">
        <f>IF(O4070="","",IF(INDEX(TabPlayer2[Players],MATCH(P4069,TabPlayer2[Players],0)+1)="",$B$4,INDEX(TabPlayer2[Players],MATCH(P4069,TabPlayer2[Players],0)+1)))</f>
        <v/>
      </c>
      <c r="Q4070" t="str">
        <f t="shared" si="302"/>
        <v/>
      </c>
      <c r="R4070" t="str">
        <f>IF(TabResults[[#This Row],[Games-Periods-Players]]="","",1)</f>
        <v/>
      </c>
    </row>
    <row r="4071" spans="11:18" hidden="1" x14ac:dyDescent="0.25">
      <c r="K4071" t="str">
        <f>IF(ROW()-ROW($K$4)+1&gt;COUNTA($J$4:$J$5000)*COUNTA(TabPP[Players playing]),"",INDEX($J$4:$J$5000,INT((ROW()-ROW($K$4))/COUNTA(TabPP[Players playing])+1))&amp;"-"&amp;INDEX(TabPP[Players playing],MOD(ROW()-ROW($K$4),COUNTA(TabPP[Players playing]))+1))</f>
        <v>-P4-</v>
      </c>
      <c r="L4071" t="str">
        <f t="shared" si="303"/>
        <v/>
      </c>
      <c r="M4071" t="str">
        <f t="shared" si="304"/>
        <v/>
      </c>
      <c r="N4071" t="str">
        <f t="shared" si="305"/>
        <v/>
      </c>
      <c r="O4071" t="str">
        <f t="array" ref="O4071">IFERROR(INDEX($L$4:$L$5000,_xlfn.AGGREGATE(15,6,IF($L$4:$L$5000&lt;&gt;"",ROW($L$4:$L$5000)-ROW($L$4)+1,NA()),ROWS($O$4:O4071))),"")</f>
        <v/>
      </c>
      <c r="P4071" t="str">
        <f>IF(O4071="","",IF(INDEX(TabPlayer2[Players],MATCH(P4070,TabPlayer2[Players],0)+1)="",$B$4,INDEX(TabPlayer2[Players],MATCH(P4070,TabPlayer2[Players],0)+1)))</f>
        <v/>
      </c>
      <c r="Q4071" t="str">
        <f t="shared" si="302"/>
        <v/>
      </c>
      <c r="R4071" t="str">
        <f>IF(TabResults[[#This Row],[Games-Periods-Players]]="","",1)</f>
        <v/>
      </c>
    </row>
    <row r="4072" spans="11:18" hidden="1" x14ac:dyDescent="0.25">
      <c r="K4072" t="str">
        <f>IF(ROW()-ROW($K$4)+1&gt;COUNTA($J$4:$J$5000)*COUNTA(TabPP[Players playing]),"",INDEX($J$4:$J$5000,INT((ROW()-ROW($K$4))/COUNTA(TabPP[Players playing])+1))&amp;"-"&amp;INDEX(TabPP[Players playing],MOD(ROW()-ROW($K$4),COUNTA(TabPP[Players playing]))+1))</f>
        <v>-P4-</v>
      </c>
      <c r="L4072" t="str">
        <f t="shared" si="303"/>
        <v/>
      </c>
      <c r="M4072" t="str">
        <f t="shared" si="304"/>
        <v/>
      </c>
      <c r="N4072" t="str">
        <f t="shared" si="305"/>
        <v/>
      </c>
      <c r="O4072" t="str">
        <f t="array" ref="O4072">IFERROR(INDEX($L$4:$L$5000,_xlfn.AGGREGATE(15,6,IF($L$4:$L$5000&lt;&gt;"",ROW($L$4:$L$5000)-ROW($L$4)+1,NA()),ROWS($O$4:O4072))),"")</f>
        <v/>
      </c>
      <c r="P4072" t="str">
        <f>IF(O4072="","",IF(INDEX(TabPlayer2[Players],MATCH(P4071,TabPlayer2[Players],0)+1)="",$B$4,INDEX(TabPlayer2[Players],MATCH(P4071,TabPlayer2[Players],0)+1)))</f>
        <v/>
      </c>
      <c r="Q4072" t="str">
        <f t="shared" si="302"/>
        <v/>
      </c>
      <c r="R4072" t="str">
        <f>IF(TabResults[[#This Row],[Games-Periods-Players]]="","",1)</f>
        <v/>
      </c>
    </row>
    <row r="4073" spans="11:18" hidden="1" x14ac:dyDescent="0.25">
      <c r="K4073" t="str">
        <f>IF(ROW()-ROW($K$4)+1&gt;COUNTA($J$4:$J$5000)*COUNTA(TabPP[Players playing]),"",INDEX($J$4:$J$5000,INT((ROW()-ROW($K$4))/COUNTA(TabPP[Players playing])+1))&amp;"-"&amp;INDEX(TabPP[Players playing],MOD(ROW()-ROW($K$4),COUNTA(TabPP[Players playing]))+1))</f>
        <v>-P4-</v>
      </c>
      <c r="L4073" t="str">
        <f t="shared" si="303"/>
        <v/>
      </c>
      <c r="M4073" t="str">
        <f t="shared" si="304"/>
        <v/>
      </c>
      <c r="N4073" t="str">
        <f t="shared" si="305"/>
        <v/>
      </c>
      <c r="O4073" t="str">
        <f t="array" ref="O4073">IFERROR(INDEX($L$4:$L$5000,_xlfn.AGGREGATE(15,6,IF($L$4:$L$5000&lt;&gt;"",ROW($L$4:$L$5000)-ROW($L$4)+1,NA()),ROWS($O$4:O4073))),"")</f>
        <v/>
      </c>
      <c r="P4073" t="str">
        <f>IF(O4073="","",IF(INDEX(TabPlayer2[Players],MATCH(P4072,TabPlayer2[Players],0)+1)="",$B$4,INDEX(TabPlayer2[Players],MATCH(P4072,TabPlayer2[Players],0)+1)))</f>
        <v/>
      </c>
      <c r="Q4073" t="str">
        <f t="shared" si="302"/>
        <v/>
      </c>
      <c r="R4073" t="str">
        <f>IF(TabResults[[#This Row],[Games-Periods-Players]]="","",1)</f>
        <v/>
      </c>
    </row>
    <row r="4074" spans="11:18" hidden="1" x14ac:dyDescent="0.25">
      <c r="K4074" t="str">
        <f>IF(ROW()-ROW($K$4)+1&gt;COUNTA($J$4:$J$5000)*COUNTA(TabPP[Players playing]),"",INDEX($J$4:$J$5000,INT((ROW()-ROW($K$4))/COUNTA(TabPP[Players playing])+1))&amp;"-"&amp;INDEX(TabPP[Players playing],MOD(ROW()-ROW($K$4),COUNTA(TabPP[Players playing]))+1))</f>
        <v>-P4-</v>
      </c>
      <c r="L4074" t="str">
        <f t="shared" si="303"/>
        <v/>
      </c>
      <c r="M4074" t="str">
        <f t="shared" si="304"/>
        <v/>
      </c>
      <c r="N4074" t="str">
        <f t="shared" si="305"/>
        <v/>
      </c>
      <c r="O4074" t="str">
        <f t="array" ref="O4074">IFERROR(INDEX($L$4:$L$5000,_xlfn.AGGREGATE(15,6,IF($L$4:$L$5000&lt;&gt;"",ROW($L$4:$L$5000)-ROW($L$4)+1,NA()),ROWS($O$4:O4074))),"")</f>
        <v/>
      </c>
      <c r="P4074" t="str">
        <f>IF(O4074="","",IF(INDEX(TabPlayer2[Players],MATCH(P4073,TabPlayer2[Players],0)+1)="",$B$4,INDEX(TabPlayer2[Players],MATCH(P4073,TabPlayer2[Players],0)+1)))</f>
        <v/>
      </c>
      <c r="Q4074" t="str">
        <f t="shared" si="302"/>
        <v/>
      </c>
      <c r="R4074" t="str">
        <f>IF(TabResults[[#This Row],[Games-Periods-Players]]="","",1)</f>
        <v/>
      </c>
    </row>
    <row r="4075" spans="11:18" hidden="1" x14ac:dyDescent="0.25">
      <c r="K4075" t="str">
        <f>IF(ROW()-ROW($K$4)+1&gt;COUNTA($J$4:$J$5000)*COUNTA(TabPP[Players playing]),"",INDEX($J$4:$J$5000,INT((ROW()-ROW($K$4))/COUNTA(TabPP[Players playing])+1))&amp;"-"&amp;INDEX(TabPP[Players playing],MOD(ROW()-ROW($K$4),COUNTA(TabPP[Players playing]))+1))</f>
        <v>-P4-</v>
      </c>
      <c r="L4075" t="str">
        <f t="shared" si="303"/>
        <v/>
      </c>
      <c r="M4075" t="str">
        <f t="shared" si="304"/>
        <v/>
      </c>
      <c r="N4075" t="str">
        <f t="shared" si="305"/>
        <v/>
      </c>
      <c r="O4075" t="str">
        <f t="array" ref="O4075">IFERROR(INDEX($L$4:$L$5000,_xlfn.AGGREGATE(15,6,IF($L$4:$L$5000&lt;&gt;"",ROW($L$4:$L$5000)-ROW($L$4)+1,NA()),ROWS($O$4:O4075))),"")</f>
        <v/>
      </c>
      <c r="P4075" t="str">
        <f>IF(O4075="","",IF(INDEX(TabPlayer2[Players],MATCH(P4074,TabPlayer2[Players],0)+1)="",$B$4,INDEX(TabPlayer2[Players],MATCH(P4074,TabPlayer2[Players],0)+1)))</f>
        <v/>
      </c>
      <c r="Q4075" t="str">
        <f t="shared" si="302"/>
        <v/>
      </c>
      <c r="R4075" t="str">
        <f>IF(TabResults[[#This Row],[Games-Periods-Players]]="","",1)</f>
        <v/>
      </c>
    </row>
    <row r="4076" spans="11:18" hidden="1" x14ac:dyDescent="0.25">
      <c r="K4076" t="str">
        <f>IF(ROW()-ROW($K$4)+1&gt;COUNTA($J$4:$J$5000)*COUNTA(TabPP[Players playing]),"",INDEX($J$4:$J$5000,INT((ROW()-ROW($K$4))/COUNTA(TabPP[Players playing])+1))&amp;"-"&amp;INDEX(TabPP[Players playing],MOD(ROW()-ROW($K$4),COUNTA(TabPP[Players playing]))+1))</f>
        <v>-P4-</v>
      </c>
      <c r="L4076" t="str">
        <f t="shared" si="303"/>
        <v/>
      </c>
      <c r="M4076" t="str">
        <f t="shared" si="304"/>
        <v/>
      </c>
      <c r="N4076" t="str">
        <f t="shared" si="305"/>
        <v/>
      </c>
      <c r="O4076" t="str">
        <f t="array" ref="O4076">IFERROR(INDEX($L$4:$L$5000,_xlfn.AGGREGATE(15,6,IF($L$4:$L$5000&lt;&gt;"",ROW($L$4:$L$5000)-ROW($L$4)+1,NA()),ROWS($O$4:O4076))),"")</f>
        <v/>
      </c>
      <c r="P4076" t="str">
        <f>IF(O4076="","",IF(INDEX(TabPlayer2[Players],MATCH(P4075,TabPlayer2[Players],0)+1)="",$B$4,INDEX(TabPlayer2[Players],MATCH(P4075,TabPlayer2[Players],0)+1)))</f>
        <v/>
      </c>
      <c r="Q4076" t="str">
        <f t="shared" si="302"/>
        <v/>
      </c>
      <c r="R4076" t="str">
        <f>IF(TabResults[[#This Row],[Games-Periods-Players]]="","",1)</f>
        <v/>
      </c>
    </row>
    <row r="4077" spans="11:18" hidden="1" x14ac:dyDescent="0.25">
      <c r="K4077" t="str">
        <f>IF(ROW()-ROW($K$4)+1&gt;COUNTA($J$4:$J$5000)*COUNTA(TabPP[Players playing]),"",INDEX($J$4:$J$5000,INT((ROW()-ROW($K$4))/COUNTA(TabPP[Players playing])+1))&amp;"-"&amp;INDEX(TabPP[Players playing],MOD(ROW()-ROW($K$4),COUNTA(TabPP[Players playing]))+1))</f>
        <v>-P4-</v>
      </c>
      <c r="L4077" t="str">
        <f t="shared" si="303"/>
        <v/>
      </c>
      <c r="M4077" t="str">
        <f t="shared" si="304"/>
        <v/>
      </c>
      <c r="N4077" t="str">
        <f t="shared" si="305"/>
        <v/>
      </c>
      <c r="O4077" t="str">
        <f t="array" ref="O4077">IFERROR(INDEX($L$4:$L$5000,_xlfn.AGGREGATE(15,6,IF($L$4:$L$5000&lt;&gt;"",ROW($L$4:$L$5000)-ROW($L$4)+1,NA()),ROWS($O$4:O4077))),"")</f>
        <v/>
      </c>
      <c r="P4077" t="str">
        <f>IF(O4077="","",IF(INDEX(TabPlayer2[Players],MATCH(P4076,TabPlayer2[Players],0)+1)="",$B$4,INDEX(TabPlayer2[Players],MATCH(P4076,TabPlayer2[Players],0)+1)))</f>
        <v/>
      </c>
      <c r="Q4077" t="str">
        <f t="shared" si="302"/>
        <v/>
      </c>
      <c r="R4077" t="str">
        <f>IF(TabResults[[#This Row],[Games-Periods-Players]]="","",1)</f>
        <v/>
      </c>
    </row>
    <row r="4078" spans="11:18" hidden="1" x14ac:dyDescent="0.25">
      <c r="K4078" t="str">
        <f>IF(ROW()-ROW($K$4)+1&gt;COUNTA($J$4:$J$5000)*COUNTA(TabPP[Players playing]),"",INDEX($J$4:$J$5000,INT((ROW()-ROW($K$4))/COUNTA(TabPP[Players playing])+1))&amp;"-"&amp;INDEX(TabPP[Players playing],MOD(ROW()-ROW($K$4),COUNTA(TabPP[Players playing]))+1))</f>
        <v>-P4-</v>
      </c>
      <c r="L4078" t="str">
        <f t="shared" si="303"/>
        <v/>
      </c>
      <c r="M4078" t="str">
        <f t="shared" si="304"/>
        <v/>
      </c>
      <c r="N4078" t="str">
        <f t="shared" si="305"/>
        <v/>
      </c>
      <c r="O4078" t="str">
        <f t="array" ref="O4078">IFERROR(INDEX($L$4:$L$5000,_xlfn.AGGREGATE(15,6,IF($L$4:$L$5000&lt;&gt;"",ROW($L$4:$L$5000)-ROW($L$4)+1,NA()),ROWS($O$4:O4078))),"")</f>
        <v/>
      </c>
      <c r="P4078" t="str">
        <f>IF(O4078="","",IF(INDEX(TabPlayer2[Players],MATCH(P4077,TabPlayer2[Players],0)+1)="",$B$4,INDEX(TabPlayer2[Players],MATCH(P4077,TabPlayer2[Players],0)+1)))</f>
        <v/>
      </c>
      <c r="Q4078" t="str">
        <f t="shared" si="302"/>
        <v/>
      </c>
      <c r="R4078" t="str">
        <f>IF(TabResults[[#This Row],[Games-Periods-Players]]="","",1)</f>
        <v/>
      </c>
    </row>
    <row r="4079" spans="11:18" hidden="1" x14ac:dyDescent="0.25">
      <c r="K4079" t="str">
        <f>IF(ROW()-ROW($K$4)+1&gt;COUNTA($J$4:$J$5000)*COUNTA(TabPP[Players playing]),"",INDEX($J$4:$J$5000,INT((ROW()-ROW($K$4))/COUNTA(TabPP[Players playing])+1))&amp;"-"&amp;INDEX(TabPP[Players playing],MOD(ROW()-ROW($K$4),COUNTA(TabPP[Players playing]))+1))</f>
        <v>-P4-</v>
      </c>
      <c r="L4079" t="str">
        <f t="shared" si="303"/>
        <v/>
      </c>
      <c r="M4079" t="str">
        <f t="shared" si="304"/>
        <v/>
      </c>
      <c r="N4079" t="str">
        <f t="shared" si="305"/>
        <v/>
      </c>
      <c r="O4079" t="str">
        <f t="array" ref="O4079">IFERROR(INDEX($L$4:$L$5000,_xlfn.AGGREGATE(15,6,IF($L$4:$L$5000&lt;&gt;"",ROW($L$4:$L$5000)-ROW($L$4)+1,NA()),ROWS($O$4:O4079))),"")</f>
        <v/>
      </c>
      <c r="P4079" t="str">
        <f>IF(O4079="","",IF(INDEX(TabPlayer2[Players],MATCH(P4078,TabPlayer2[Players],0)+1)="",$B$4,INDEX(TabPlayer2[Players],MATCH(P4078,TabPlayer2[Players],0)+1)))</f>
        <v/>
      </c>
      <c r="Q4079" t="str">
        <f t="shared" si="302"/>
        <v/>
      </c>
      <c r="R4079" t="str">
        <f>IF(TabResults[[#This Row],[Games-Periods-Players]]="","",1)</f>
        <v/>
      </c>
    </row>
    <row r="4080" spans="11:18" hidden="1" x14ac:dyDescent="0.25">
      <c r="K4080" t="str">
        <f>IF(ROW()-ROW($K$4)+1&gt;COUNTA($J$4:$J$5000)*COUNTA(TabPP[Players playing]),"",INDEX($J$4:$J$5000,INT((ROW()-ROW($K$4))/COUNTA(TabPP[Players playing])+1))&amp;"-"&amp;INDEX(TabPP[Players playing],MOD(ROW()-ROW($K$4),COUNTA(TabPP[Players playing]))+1))</f>
        <v>-P4-</v>
      </c>
      <c r="L4080" t="str">
        <f t="shared" si="303"/>
        <v/>
      </c>
      <c r="M4080" t="str">
        <f t="shared" si="304"/>
        <v/>
      </c>
      <c r="N4080" t="str">
        <f t="shared" si="305"/>
        <v/>
      </c>
      <c r="O4080" t="str">
        <f t="array" ref="O4080">IFERROR(INDEX($L$4:$L$5000,_xlfn.AGGREGATE(15,6,IF($L$4:$L$5000&lt;&gt;"",ROW($L$4:$L$5000)-ROW($L$4)+1,NA()),ROWS($O$4:O4080))),"")</f>
        <v/>
      </c>
      <c r="P4080" t="str">
        <f>IF(O4080="","",IF(INDEX(TabPlayer2[Players],MATCH(P4079,TabPlayer2[Players],0)+1)="",$B$4,INDEX(TabPlayer2[Players],MATCH(P4079,TabPlayer2[Players],0)+1)))</f>
        <v/>
      </c>
      <c r="Q4080" t="str">
        <f t="shared" si="302"/>
        <v/>
      </c>
      <c r="R4080" t="str">
        <f>IF(TabResults[[#This Row],[Games-Periods-Players]]="","",1)</f>
        <v/>
      </c>
    </row>
    <row r="4081" spans="11:18" hidden="1" x14ac:dyDescent="0.25">
      <c r="K4081" t="str">
        <f>IF(ROW()-ROW($K$4)+1&gt;COUNTA($J$4:$J$5000)*COUNTA(TabPP[Players playing]),"",INDEX($J$4:$J$5000,INT((ROW()-ROW($K$4))/COUNTA(TabPP[Players playing])+1))&amp;"-"&amp;INDEX(TabPP[Players playing],MOD(ROW()-ROW($K$4),COUNTA(TabPP[Players playing]))+1))</f>
        <v>-P4-</v>
      </c>
      <c r="L4081" t="str">
        <f t="shared" si="303"/>
        <v/>
      </c>
      <c r="M4081" t="str">
        <f t="shared" si="304"/>
        <v/>
      </c>
      <c r="N4081" t="str">
        <f t="shared" si="305"/>
        <v/>
      </c>
      <c r="O4081" t="str">
        <f t="array" ref="O4081">IFERROR(INDEX($L$4:$L$5000,_xlfn.AGGREGATE(15,6,IF($L$4:$L$5000&lt;&gt;"",ROW($L$4:$L$5000)-ROW($L$4)+1,NA()),ROWS($O$4:O4081))),"")</f>
        <v/>
      </c>
      <c r="P4081" t="str">
        <f>IF(O4081="","",IF(INDEX(TabPlayer2[Players],MATCH(P4080,TabPlayer2[Players],0)+1)="",$B$4,INDEX(TabPlayer2[Players],MATCH(P4080,TabPlayer2[Players],0)+1)))</f>
        <v/>
      </c>
      <c r="Q4081" t="str">
        <f t="shared" si="302"/>
        <v/>
      </c>
      <c r="R4081" t="str">
        <f>IF(TabResults[[#This Row],[Games-Periods-Players]]="","",1)</f>
        <v/>
      </c>
    </row>
    <row r="4082" spans="11:18" hidden="1" x14ac:dyDescent="0.25">
      <c r="K4082" t="str">
        <f>IF(ROW()-ROW($K$4)+1&gt;COUNTA($J$4:$J$5000)*COUNTA(TabPP[Players playing]),"",INDEX($J$4:$J$5000,INT((ROW()-ROW($K$4))/COUNTA(TabPP[Players playing])+1))&amp;"-"&amp;INDEX(TabPP[Players playing],MOD(ROW()-ROW($K$4),COUNTA(TabPP[Players playing]))+1))</f>
        <v>-P4-</v>
      </c>
      <c r="L4082" t="str">
        <f t="shared" si="303"/>
        <v/>
      </c>
      <c r="M4082" t="str">
        <f t="shared" si="304"/>
        <v/>
      </c>
      <c r="N4082" t="str">
        <f t="shared" si="305"/>
        <v/>
      </c>
      <c r="O4082" t="str">
        <f t="array" ref="O4082">IFERROR(INDEX($L$4:$L$5000,_xlfn.AGGREGATE(15,6,IF($L$4:$L$5000&lt;&gt;"",ROW($L$4:$L$5000)-ROW($L$4)+1,NA()),ROWS($O$4:O4082))),"")</f>
        <v/>
      </c>
      <c r="P4082" t="str">
        <f>IF(O4082="","",IF(INDEX(TabPlayer2[Players],MATCH(P4081,TabPlayer2[Players],0)+1)="",$B$4,INDEX(TabPlayer2[Players],MATCH(P4081,TabPlayer2[Players],0)+1)))</f>
        <v/>
      </c>
      <c r="Q4082" t="str">
        <f t="shared" si="302"/>
        <v/>
      </c>
      <c r="R4082" t="str">
        <f>IF(TabResults[[#This Row],[Games-Periods-Players]]="","",1)</f>
        <v/>
      </c>
    </row>
    <row r="4083" spans="11:18" hidden="1" x14ac:dyDescent="0.25">
      <c r="K4083" t="str">
        <f>IF(ROW()-ROW($K$4)+1&gt;COUNTA($J$4:$J$5000)*COUNTA(TabPP[Players playing]),"",INDEX($J$4:$J$5000,INT((ROW()-ROW($K$4))/COUNTA(TabPP[Players playing])+1))&amp;"-"&amp;INDEX(TabPP[Players playing],MOD(ROW()-ROW($K$4),COUNTA(TabPP[Players playing]))+1))</f>
        <v>-P4-</v>
      </c>
      <c r="L4083" t="str">
        <f t="shared" si="303"/>
        <v/>
      </c>
      <c r="M4083" t="str">
        <f t="shared" si="304"/>
        <v/>
      </c>
      <c r="N4083" t="str">
        <f t="shared" si="305"/>
        <v/>
      </c>
      <c r="O4083" t="str">
        <f t="array" ref="O4083">IFERROR(INDEX($L$4:$L$5000,_xlfn.AGGREGATE(15,6,IF($L$4:$L$5000&lt;&gt;"",ROW($L$4:$L$5000)-ROW($L$4)+1,NA()),ROWS($O$4:O4083))),"")</f>
        <v/>
      </c>
      <c r="P4083" t="str">
        <f>IF(O4083="","",IF(INDEX(TabPlayer2[Players],MATCH(P4082,TabPlayer2[Players],0)+1)="",$B$4,INDEX(TabPlayer2[Players],MATCH(P4082,TabPlayer2[Players],0)+1)))</f>
        <v/>
      </c>
      <c r="Q4083" t="str">
        <f t="shared" si="302"/>
        <v/>
      </c>
      <c r="R4083" t="str">
        <f>IF(TabResults[[#This Row],[Games-Periods-Players]]="","",1)</f>
        <v/>
      </c>
    </row>
    <row r="4084" spans="11:18" hidden="1" x14ac:dyDescent="0.25">
      <c r="K4084" t="str">
        <f>IF(ROW()-ROW($K$4)+1&gt;COUNTA($J$4:$J$5000)*COUNTA(TabPP[Players playing]),"",INDEX($J$4:$J$5000,INT((ROW()-ROW($K$4))/COUNTA(TabPP[Players playing])+1))&amp;"-"&amp;INDEX(TabPP[Players playing],MOD(ROW()-ROW($K$4),COUNTA(TabPP[Players playing]))+1))</f>
        <v>-P5-PP1</v>
      </c>
      <c r="L4084" t="str">
        <f t="shared" si="303"/>
        <v/>
      </c>
      <c r="M4084" t="str">
        <f t="shared" si="304"/>
        <v/>
      </c>
      <c r="N4084" t="str">
        <f t="shared" si="305"/>
        <v/>
      </c>
      <c r="O4084" t="str">
        <f t="array" ref="O4084">IFERROR(INDEX($L$4:$L$5000,_xlfn.AGGREGATE(15,6,IF($L$4:$L$5000&lt;&gt;"",ROW($L$4:$L$5000)-ROW($L$4)+1,NA()),ROWS($O$4:O4084))),"")</f>
        <v/>
      </c>
      <c r="P4084" t="str">
        <f>IF(O4084="","",IF(INDEX(TabPlayer2[Players],MATCH(P4083,TabPlayer2[Players],0)+1)="",$B$4,INDEX(TabPlayer2[Players],MATCH(P4083,TabPlayer2[Players],0)+1)))</f>
        <v/>
      </c>
      <c r="Q4084" t="str">
        <f t="shared" si="302"/>
        <v/>
      </c>
      <c r="R4084" t="str">
        <f>IF(TabResults[[#This Row],[Games-Periods-Players]]="","",1)</f>
        <v/>
      </c>
    </row>
    <row r="4085" spans="11:18" hidden="1" x14ac:dyDescent="0.25">
      <c r="K4085" t="str">
        <f>IF(ROW()-ROW($K$4)+1&gt;COUNTA($J$4:$J$5000)*COUNTA(TabPP[Players playing]),"",INDEX($J$4:$J$5000,INT((ROW()-ROW($K$4))/COUNTA(TabPP[Players playing])+1))&amp;"-"&amp;INDEX(TabPP[Players playing],MOD(ROW()-ROW($K$4),COUNTA(TabPP[Players playing]))+1))</f>
        <v>-P5-PP2</v>
      </c>
      <c r="L4085" t="str">
        <f t="shared" si="303"/>
        <v/>
      </c>
      <c r="M4085" t="str">
        <f t="shared" si="304"/>
        <v/>
      </c>
      <c r="N4085" t="str">
        <f t="shared" si="305"/>
        <v/>
      </c>
      <c r="O4085" t="str">
        <f t="array" ref="O4085">IFERROR(INDEX($L$4:$L$5000,_xlfn.AGGREGATE(15,6,IF($L$4:$L$5000&lt;&gt;"",ROW($L$4:$L$5000)-ROW($L$4)+1,NA()),ROWS($O$4:O4085))),"")</f>
        <v/>
      </c>
      <c r="P4085" t="str">
        <f>IF(O4085="","",IF(INDEX(TabPlayer2[Players],MATCH(P4084,TabPlayer2[Players],0)+1)="",$B$4,INDEX(TabPlayer2[Players],MATCH(P4084,TabPlayer2[Players],0)+1)))</f>
        <v/>
      </c>
      <c r="Q4085" t="str">
        <f t="shared" si="302"/>
        <v/>
      </c>
      <c r="R4085" t="str">
        <f>IF(TabResults[[#This Row],[Games-Periods-Players]]="","",1)</f>
        <v/>
      </c>
    </row>
    <row r="4086" spans="11:18" hidden="1" x14ac:dyDescent="0.25">
      <c r="K4086" t="str">
        <f>IF(ROW()-ROW($K$4)+1&gt;COUNTA($J$4:$J$5000)*COUNTA(TabPP[Players playing]),"",INDEX($J$4:$J$5000,INT((ROW()-ROW($K$4))/COUNTA(TabPP[Players playing])+1))&amp;"-"&amp;INDEX(TabPP[Players playing],MOD(ROW()-ROW($K$4),COUNTA(TabPP[Players playing]))+1))</f>
        <v>-P5-PP3</v>
      </c>
      <c r="L4086" t="str">
        <f t="shared" si="303"/>
        <v/>
      </c>
      <c r="M4086" t="str">
        <f t="shared" si="304"/>
        <v/>
      </c>
      <c r="N4086" t="str">
        <f t="shared" si="305"/>
        <v/>
      </c>
      <c r="O4086" t="str">
        <f t="array" ref="O4086">IFERROR(INDEX($L$4:$L$5000,_xlfn.AGGREGATE(15,6,IF($L$4:$L$5000&lt;&gt;"",ROW($L$4:$L$5000)-ROW($L$4)+1,NA()),ROWS($O$4:O4086))),"")</f>
        <v/>
      </c>
      <c r="P4086" t="str">
        <f>IF(O4086="","",IF(INDEX(TabPlayer2[Players],MATCH(P4085,TabPlayer2[Players],0)+1)="",$B$4,INDEX(TabPlayer2[Players],MATCH(P4085,TabPlayer2[Players],0)+1)))</f>
        <v/>
      </c>
      <c r="Q4086" t="str">
        <f t="shared" si="302"/>
        <v/>
      </c>
      <c r="R4086" t="str">
        <f>IF(TabResults[[#This Row],[Games-Periods-Players]]="","",1)</f>
        <v/>
      </c>
    </row>
    <row r="4087" spans="11:18" hidden="1" x14ac:dyDescent="0.25">
      <c r="K4087" t="str">
        <f>IF(ROW()-ROW($K$4)+1&gt;COUNTA($J$4:$J$5000)*COUNTA(TabPP[Players playing]),"",INDEX($J$4:$J$5000,INT((ROW()-ROW($K$4))/COUNTA(TabPP[Players playing])+1))&amp;"-"&amp;INDEX(TabPP[Players playing],MOD(ROW()-ROW($K$4),COUNTA(TabPP[Players playing]))+1))</f>
        <v>-P5-PP4</v>
      </c>
      <c r="L4087" t="str">
        <f t="shared" si="303"/>
        <v/>
      </c>
      <c r="M4087" t="str">
        <f t="shared" si="304"/>
        <v/>
      </c>
      <c r="N4087" t="str">
        <f t="shared" si="305"/>
        <v/>
      </c>
      <c r="O4087" t="str">
        <f t="array" ref="O4087">IFERROR(INDEX($L$4:$L$5000,_xlfn.AGGREGATE(15,6,IF($L$4:$L$5000&lt;&gt;"",ROW($L$4:$L$5000)-ROW($L$4)+1,NA()),ROWS($O$4:O4087))),"")</f>
        <v/>
      </c>
      <c r="P4087" t="str">
        <f>IF(O4087="","",IF(INDEX(TabPlayer2[Players],MATCH(P4086,TabPlayer2[Players],0)+1)="",$B$4,INDEX(TabPlayer2[Players],MATCH(P4086,TabPlayer2[Players],0)+1)))</f>
        <v/>
      </c>
      <c r="Q4087" t="str">
        <f t="shared" si="302"/>
        <v/>
      </c>
      <c r="R4087" t="str">
        <f>IF(TabResults[[#This Row],[Games-Periods-Players]]="","",1)</f>
        <v/>
      </c>
    </row>
    <row r="4088" spans="11:18" hidden="1" x14ac:dyDescent="0.25">
      <c r="K4088" t="str">
        <f>IF(ROW()-ROW($K$4)+1&gt;COUNTA($J$4:$J$5000)*COUNTA(TabPP[Players playing]),"",INDEX($J$4:$J$5000,INT((ROW()-ROW($K$4))/COUNTA(TabPP[Players playing])+1))&amp;"-"&amp;INDEX(TabPP[Players playing],MOD(ROW()-ROW($K$4),COUNTA(TabPP[Players playing]))+1))</f>
        <v>-P5-PP5</v>
      </c>
      <c r="L4088" t="str">
        <f t="shared" si="303"/>
        <v/>
      </c>
      <c r="M4088" t="str">
        <f t="shared" si="304"/>
        <v/>
      </c>
      <c r="N4088" t="str">
        <f t="shared" si="305"/>
        <v/>
      </c>
      <c r="O4088" t="str">
        <f t="array" ref="O4088">IFERROR(INDEX($L$4:$L$5000,_xlfn.AGGREGATE(15,6,IF($L$4:$L$5000&lt;&gt;"",ROW($L$4:$L$5000)-ROW($L$4)+1,NA()),ROWS($O$4:O4088))),"")</f>
        <v/>
      </c>
      <c r="P4088" t="str">
        <f>IF(O4088="","",IF(INDEX(TabPlayer2[Players],MATCH(P4087,TabPlayer2[Players],0)+1)="",$B$4,INDEX(TabPlayer2[Players],MATCH(P4087,TabPlayer2[Players],0)+1)))</f>
        <v/>
      </c>
      <c r="Q4088" t="str">
        <f t="shared" si="302"/>
        <v/>
      </c>
      <c r="R4088" t="str">
        <f>IF(TabResults[[#This Row],[Games-Periods-Players]]="","",1)</f>
        <v/>
      </c>
    </row>
    <row r="4089" spans="11:18" hidden="1" x14ac:dyDescent="0.25">
      <c r="K4089" t="str">
        <f>IF(ROW()-ROW($K$4)+1&gt;COUNTA($J$4:$J$5000)*COUNTA(TabPP[Players playing]),"",INDEX($J$4:$J$5000,INT((ROW()-ROW($K$4))/COUNTA(TabPP[Players playing])+1))&amp;"-"&amp;INDEX(TabPP[Players playing],MOD(ROW()-ROW($K$4),COUNTA(TabPP[Players playing]))+1))</f>
        <v>-P5-</v>
      </c>
      <c r="L4089" t="str">
        <f t="shared" si="303"/>
        <v/>
      </c>
      <c r="M4089" t="str">
        <f t="shared" si="304"/>
        <v/>
      </c>
      <c r="N4089" t="str">
        <f t="shared" si="305"/>
        <v/>
      </c>
      <c r="O4089" t="str">
        <f t="array" ref="O4089">IFERROR(INDEX($L$4:$L$5000,_xlfn.AGGREGATE(15,6,IF($L$4:$L$5000&lt;&gt;"",ROW($L$4:$L$5000)-ROW($L$4)+1,NA()),ROWS($O$4:O4089))),"")</f>
        <v/>
      </c>
      <c r="P4089" t="str">
        <f>IF(O4089="","",IF(INDEX(TabPlayer2[Players],MATCH(P4088,TabPlayer2[Players],0)+1)="",$B$4,INDEX(TabPlayer2[Players],MATCH(P4088,TabPlayer2[Players],0)+1)))</f>
        <v/>
      </c>
      <c r="Q4089" t="str">
        <f t="shared" si="302"/>
        <v/>
      </c>
      <c r="R4089" t="str">
        <f>IF(TabResults[[#This Row],[Games-Periods-Players]]="","",1)</f>
        <v/>
      </c>
    </row>
    <row r="4090" spans="11:18" hidden="1" x14ac:dyDescent="0.25">
      <c r="K4090" t="str">
        <f>IF(ROW()-ROW($K$4)+1&gt;COUNTA($J$4:$J$5000)*COUNTA(TabPP[Players playing]),"",INDEX($J$4:$J$5000,INT((ROW()-ROW($K$4))/COUNTA(TabPP[Players playing])+1))&amp;"-"&amp;INDEX(TabPP[Players playing],MOD(ROW()-ROW($K$4),COUNTA(TabPP[Players playing]))+1))</f>
        <v>-P5-</v>
      </c>
      <c r="L4090" t="str">
        <f t="shared" si="303"/>
        <v/>
      </c>
      <c r="M4090" t="str">
        <f t="shared" si="304"/>
        <v/>
      </c>
      <c r="N4090" t="str">
        <f t="shared" si="305"/>
        <v/>
      </c>
      <c r="O4090" t="str">
        <f t="array" ref="O4090">IFERROR(INDEX($L$4:$L$5000,_xlfn.AGGREGATE(15,6,IF($L$4:$L$5000&lt;&gt;"",ROW($L$4:$L$5000)-ROW($L$4)+1,NA()),ROWS($O$4:O4090))),"")</f>
        <v/>
      </c>
      <c r="P4090" t="str">
        <f>IF(O4090="","",IF(INDEX(TabPlayer2[Players],MATCH(P4089,TabPlayer2[Players],0)+1)="",$B$4,INDEX(TabPlayer2[Players],MATCH(P4089,TabPlayer2[Players],0)+1)))</f>
        <v/>
      </c>
      <c r="Q4090" t="str">
        <f t="shared" si="302"/>
        <v/>
      </c>
      <c r="R4090" t="str">
        <f>IF(TabResults[[#This Row],[Games-Periods-Players]]="","",1)</f>
        <v/>
      </c>
    </row>
    <row r="4091" spans="11:18" hidden="1" x14ac:dyDescent="0.25">
      <c r="K4091" t="str">
        <f>IF(ROW()-ROW($K$4)+1&gt;COUNTA($J$4:$J$5000)*COUNTA(TabPP[Players playing]),"",INDEX($J$4:$J$5000,INT((ROW()-ROW($K$4))/COUNTA(TabPP[Players playing])+1))&amp;"-"&amp;INDEX(TabPP[Players playing],MOD(ROW()-ROW($K$4),COUNTA(TabPP[Players playing]))+1))</f>
        <v>-P5-</v>
      </c>
      <c r="L4091" t="str">
        <f t="shared" si="303"/>
        <v/>
      </c>
      <c r="M4091" t="str">
        <f t="shared" si="304"/>
        <v/>
      </c>
      <c r="N4091" t="str">
        <f t="shared" si="305"/>
        <v/>
      </c>
      <c r="O4091" t="str">
        <f t="array" ref="O4091">IFERROR(INDEX($L$4:$L$5000,_xlfn.AGGREGATE(15,6,IF($L$4:$L$5000&lt;&gt;"",ROW($L$4:$L$5000)-ROW($L$4)+1,NA()),ROWS($O$4:O4091))),"")</f>
        <v/>
      </c>
      <c r="P4091" t="str">
        <f>IF(O4091="","",IF(INDEX(TabPlayer2[Players],MATCH(P4090,TabPlayer2[Players],0)+1)="",$B$4,INDEX(TabPlayer2[Players],MATCH(P4090,TabPlayer2[Players],0)+1)))</f>
        <v/>
      </c>
      <c r="Q4091" t="str">
        <f t="shared" si="302"/>
        <v/>
      </c>
      <c r="R4091" t="str">
        <f>IF(TabResults[[#This Row],[Games-Periods-Players]]="","",1)</f>
        <v/>
      </c>
    </row>
    <row r="4092" spans="11:18" hidden="1" x14ac:dyDescent="0.25">
      <c r="K4092" t="str">
        <f>IF(ROW()-ROW($K$4)+1&gt;COUNTA($J$4:$J$5000)*COUNTA(TabPP[Players playing]),"",INDEX($J$4:$J$5000,INT((ROW()-ROW($K$4))/COUNTA(TabPP[Players playing])+1))&amp;"-"&amp;INDEX(TabPP[Players playing],MOD(ROW()-ROW($K$4),COUNTA(TabPP[Players playing]))+1))</f>
        <v>-P5-</v>
      </c>
      <c r="L4092" t="str">
        <f t="shared" si="303"/>
        <v/>
      </c>
      <c r="M4092" t="str">
        <f t="shared" si="304"/>
        <v/>
      </c>
      <c r="N4092" t="str">
        <f t="shared" si="305"/>
        <v/>
      </c>
      <c r="O4092" t="str">
        <f t="array" ref="O4092">IFERROR(INDEX($L$4:$L$5000,_xlfn.AGGREGATE(15,6,IF($L$4:$L$5000&lt;&gt;"",ROW($L$4:$L$5000)-ROW($L$4)+1,NA()),ROWS($O$4:O4092))),"")</f>
        <v/>
      </c>
      <c r="P4092" t="str">
        <f>IF(O4092="","",IF(INDEX(TabPlayer2[Players],MATCH(P4091,TabPlayer2[Players],0)+1)="",$B$4,INDEX(TabPlayer2[Players],MATCH(P4091,TabPlayer2[Players],0)+1)))</f>
        <v/>
      </c>
      <c r="Q4092" t="str">
        <f t="shared" si="302"/>
        <v/>
      </c>
      <c r="R4092" t="str">
        <f>IF(TabResults[[#This Row],[Games-Periods-Players]]="","",1)</f>
        <v/>
      </c>
    </row>
    <row r="4093" spans="11:18" hidden="1" x14ac:dyDescent="0.25">
      <c r="K4093" t="str">
        <f>IF(ROW()-ROW($K$4)+1&gt;COUNTA($J$4:$J$5000)*COUNTA(TabPP[Players playing]),"",INDEX($J$4:$J$5000,INT((ROW()-ROW($K$4))/COUNTA(TabPP[Players playing])+1))&amp;"-"&amp;INDEX(TabPP[Players playing],MOD(ROW()-ROW($K$4),COUNTA(TabPP[Players playing]))+1))</f>
        <v>-P5-</v>
      </c>
      <c r="L4093" t="str">
        <f t="shared" si="303"/>
        <v/>
      </c>
      <c r="M4093" t="str">
        <f t="shared" si="304"/>
        <v/>
      </c>
      <c r="N4093" t="str">
        <f t="shared" si="305"/>
        <v/>
      </c>
      <c r="O4093" t="str">
        <f t="array" ref="O4093">IFERROR(INDEX($L$4:$L$5000,_xlfn.AGGREGATE(15,6,IF($L$4:$L$5000&lt;&gt;"",ROW($L$4:$L$5000)-ROW($L$4)+1,NA()),ROWS($O$4:O4093))),"")</f>
        <v/>
      </c>
      <c r="P4093" t="str">
        <f>IF(O4093="","",IF(INDEX(TabPlayer2[Players],MATCH(P4092,TabPlayer2[Players],0)+1)="",$B$4,INDEX(TabPlayer2[Players],MATCH(P4092,TabPlayer2[Players],0)+1)))</f>
        <v/>
      </c>
      <c r="Q4093" t="str">
        <f t="shared" si="302"/>
        <v/>
      </c>
      <c r="R4093" t="str">
        <f>IF(TabResults[[#This Row],[Games-Periods-Players]]="","",1)</f>
        <v/>
      </c>
    </row>
    <row r="4094" spans="11:18" hidden="1" x14ac:dyDescent="0.25">
      <c r="K4094" t="str">
        <f>IF(ROW()-ROW($K$4)+1&gt;COUNTA($J$4:$J$5000)*COUNTA(TabPP[Players playing]),"",INDEX($J$4:$J$5000,INT((ROW()-ROW($K$4))/COUNTA(TabPP[Players playing])+1))&amp;"-"&amp;INDEX(TabPP[Players playing],MOD(ROW()-ROW($K$4),COUNTA(TabPP[Players playing]))+1))</f>
        <v>-P5-</v>
      </c>
      <c r="L4094" t="str">
        <f t="shared" si="303"/>
        <v/>
      </c>
      <c r="M4094" t="str">
        <f t="shared" si="304"/>
        <v/>
      </c>
      <c r="N4094" t="str">
        <f t="shared" si="305"/>
        <v/>
      </c>
      <c r="O4094" t="str">
        <f t="array" ref="O4094">IFERROR(INDEX($L$4:$L$5000,_xlfn.AGGREGATE(15,6,IF($L$4:$L$5000&lt;&gt;"",ROW($L$4:$L$5000)-ROW($L$4)+1,NA()),ROWS($O$4:O4094))),"")</f>
        <v/>
      </c>
      <c r="P4094" t="str">
        <f>IF(O4094="","",IF(INDEX(TabPlayer2[Players],MATCH(P4093,TabPlayer2[Players],0)+1)="",$B$4,INDEX(TabPlayer2[Players],MATCH(P4093,TabPlayer2[Players],0)+1)))</f>
        <v/>
      </c>
      <c r="Q4094" t="str">
        <f t="shared" si="302"/>
        <v/>
      </c>
      <c r="R4094" t="str">
        <f>IF(TabResults[[#This Row],[Games-Periods-Players]]="","",1)</f>
        <v/>
      </c>
    </row>
    <row r="4095" spans="11:18" hidden="1" x14ac:dyDescent="0.25">
      <c r="K4095" t="str">
        <f>IF(ROW()-ROW($K$4)+1&gt;COUNTA($J$4:$J$5000)*COUNTA(TabPP[Players playing]),"",INDEX($J$4:$J$5000,INT((ROW()-ROW($K$4))/COUNTA(TabPP[Players playing])+1))&amp;"-"&amp;INDEX(TabPP[Players playing],MOD(ROW()-ROW($K$4),COUNTA(TabPP[Players playing]))+1))</f>
        <v>-P5-</v>
      </c>
      <c r="L4095" t="str">
        <f t="shared" si="303"/>
        <v/>
      </c>
      <c r="M4095" t="str">
        <f t="shared" si="304"/>
        <v/>
      </c>
      <c r="N4095" t="str">
        <f t="shared" si="305"/>
        <v/>
      </c>
      <c r="O4095" t="str">
        <f t="array" ref="O4095">IFERROR(INDEX($L$4:$L$5000,_xlfn.AGGREGATE(15,6,IF($L$4:$L$5000&lt;&gt;"",ROW($L$4:$L$5000)-ROW($L$4)+1,NA()),ROWS($O$4:O4095))),"")</f>
        <v/>
      </c>
      <c r="P4095" t="str">
        <f>IF(O4095="","",IF(INDEX(TabPlayer2[Players],MATCH(P4094,TabPlayer2[Players],0)+1)="",$B$4,INDEX(TabPlayer2[Players],MATCH(P4094,TabPlayer2[Players],0)+1)))</f>
        <v/>
      </c>
      <c r="Q4095" t="str">
        <f t="shared" si="302"/>
        <v/>
      </c>
      <c r="R4095" t="str">
        <f>IF(TabResults[[#This Row],[Games-Periods-Players]]="","",1)</f>
        <v/>
      </c>
    </row>
    <row r="4096" spans="11:18" hidden="1" x14ac:dyDescent="0.25">
      <c r="K4096" t="str">
        <f>IF(ROW()-ROW($K$4)+1&gt;COUNTA($J$4:$J$5000)*COUNTA(TabPP[Players playing]),"",INDEX($J$4:$J$5000,INT((ROW()-ROW($K$4))/COUNTA(TabPP[Players playing])+1))&amp;"-"&amp;INDEX(TabPP[Players playing],MOD(ROW()-ROW($K$4),COUNTA(TabPP[Players playing]))+1))</f>
        <v>-P5-</v>
      </c>
      <c r="L4096" t="str">
        <f t="shared" si="303"/>
        <v/>
      </c>
      <c r="M4096" t="str">
        <f t="shared" si="304"/>
        <v/>
      </c>
      <c r="N4096" t="str">
        <f t="shared" si="305"/>
        <v/>
      </c>
      <c r="O4096" t="str">
        <f t="array" ref="O4096">IFERROR(INDEX($L$4:$L$5000,_xlfn.AGGREGATE(15,6,IF($L$4:$L$5000&lt;&gt;"",ROW($L$4:$L$5000)-ROW($L$4)+1,NA()),ROWS($O$4:O4096))),"")</f>
        <v/>
      </c>
      <c r="P4096" t="str">
        <f>IF(O4096="","",IF(INDEX(TabPlayer2[Players],MATCH(P4095,TabPlayer2[Players],0)+1)="",$B$4,INDEX(TabPlayer2[Players],MATCH(P4095,TabPlayer2[Players],0)+1)))</f>
        <v/>
      </c>
      <c r="Q4096" t="str">
        <f t="shared" si="302"/>
        <v/>
      </c>
      <c r="R4096" t="str">
        <f>IF(TabResults[[#This Row],[Games-Periods-Players]]="","",1)</f>
        <v/>
      </c>
    </row>
    <row r="4097" spans="11:18" hidden="1" x14ac:dyDescent="0.25">
      <c r="K4097" t="str">
        <f>IF(ROW()-ROW($K$4)+1&gt;COUNTA($J$4:$J$5000)*COUNTA(TabPP[Players playing]),"",INDEX($J$4:$J$5000,INT((ROW()-ROW($K$4))/COUNTA(TabPP[Players playing])+1))&amp;"-"&amp;INDEX(TabPP[Players playing],MOD(ROW()-ROW($K$4),COUNTA(TabPP[Players playing]))+1))</f>
        <v>-P5-</v>
      </c>
      <c r="L4097" t="str">
        <f t="shared" si="303"/>
        <v/>
      </c>
      <c r="M4097" t="str">
        <f t="shared" si="304"/>
        <v/>
      </c>
      <c r="N4097" t="str">
        <f t="shared" si="305"/>
        <v/>
      </c>
      <c r="O4097" t="str">
        <f t="array" ref="O4097">IFERROR(INDEX($L$4:$L$5000,_xlfn.AGGREGATE(15,6,IF($L$4:$L$5000&lt;&gt;"",ROW($L$4:$L$5000)-ROW($L$4)+1,NA()),ROWS($O$4:O4097))),"")</f>
        <v/>
      </c>
      <c r="P4097" t="str">
        <f>IF(O4097="","",IF(INDEX(TabPlayer2[Players],MATCH(P4096,TabPlayer2[Players],0)+1)="",$B$4,INDEX(TabPlayer2[Players],MATCH(P4096,TabPlayer2[Players],0)+1)))</f>
        <v/>
      </c>
      <c r="Q4097" t="str">
        <f t="shared" si="302"/>
        <v/>
      </c>
      <c r="R4097" t="str">
        <f>IF(TabResults[[#This Row],[Games-Periods-Players]]="","",1)</f>
        <v/>
      </c>
    </row>
    <row r="4098" spans="11:18" hidden="1" x14ac:dyDescent="0.25">
      <c r="K4098" t="str">
        <f>IF(ROW()-ROW($K$4)+1&gt;COUNTA($J$4:$J$5000)*COUNTA(TabPP[Players playing]),"",INDEX($J$4:$J$5000,INT((ROW()-ROW($K$4))/COUNTA(TabPP[Players playing])+1))&amp;"-"&amp;INDEX(TabPP[Players playing],MOD(ROW()-ROW($K$4),COUNTA(TabPP[Players playing]))+1))</f>
        <v>-P5-</v>
      </c>
      <c r="L4098" t="str">
        <f t="shared" si="303"/>
        <v/>
      </c>
      <c r="M4098" t="str">
        <f t="shared" si="304"/>
        <v/>
      </c>
      <c r="N4098" t="str">
        <f t="shared" si="305"/>
        <v/>
      </c>
      <c r="O4098" t="str">
        <f t="array" ref="O4098">IFERROR(INDEX($L$4:$L$5000,_xlfn.AGGREGATE(15,6,IF($L$4:$L$5000&lt;&gt;"",ROW($L$4:$L$5000)-ROW($L$4)+1,NA()),ROWS($O$4:O4098))),"")</f>
        <v/>
      </c>
      <c r="P4098" t="str">
        <f>IF(O4098="","",IF(INDEX(TabPlayer2[Players],MATCH(P4097,TabPlayer2[Players],0)+1)="",$B$4,INDEX(TabPlayer2[Players],MATCH(P4097,TabPlayer2[Players],0)+1)))</f>
        <v/>
      </c>
      <c r="Q4098" t="str">
        <f t="shared" si="302"/>
        <v/>
      </c>
      <c r="R4098" t="str">
        <f>IF(TabResults[[#This Row],[Games-Periods-Players]]="","",1)</f>
        <v/>
      </c>
    </row>
    <row r="4099" spans="11:18" hidden="1" x14ac:dyDescent="0.25">
      <c r="K4099" t="str">
        <f>IF(ROW()-ROW($K$4)+1&gt;COUNTA($J$4:$J$5000)*COUNTA(TabPP[Players playing]),"",INDEX($J$4:$J$5000,INT((ROW()-ROW($K$4))/COUNTA(TabPP[Players playing])+1))&amp;"-"&amp;INDEX(TabPP[Players playing],MOD(ROW()-ROW($K$4),COUNTA(TabPP[Players playing]))+1))</f>
        <v>-P5-</v>
      </c>
      <c r="L4099" t="str">
        <f t="shared" si="303"/>
        <v/>
      </c>
      <c r="M4099" t="str">
        <f t="shared" si="304"/>
        <v/>
      </c>
      <c r="N4099" t="str">
        <f t="shared" si="305"/>
        <v/>
      </c>
      <c r="O4099" t="str">
        <f t="array" ref="O4099">IFERROR(INDEX($L$4:$L$5000,_xlfn.AGGREGATE(15,6,IF($L$4:$L$5000&lt;&gt;"",ROW($L$4:$L$5000)-ROW($L$4)+1,NA()),ROWS($O$4:O4099))),"")</f>
        <v/>
      </c>
      <c r="P4099" t="str">
        <f>IF(O4099="","",IF(INDEX(TabPlayer2[Players],MATCH(P4098,TabPlayer2[Players],0)+1)="",$B$4,INDEX(TabPlayer2[Players],MATCH(P4098,TabPlayer2[Players],0)+1)))</f>
        <v/>
      </c>
      <c r="Q4099" t="str">
        <f t="shared" si="302"/>
        <v/>
      </c>
      <c r="R4099" t="str">
        <f>IF(TabResults[[#This Row],[Games-Periods-Players]]="","",1)</f>
        <v/>
      </c>
    </row>
    <row r="4100" spans="11:18" hidden="1" x14ac:dyDescent="0.25">
      <c r="K4100" t="str">
        <f>IF(ROW()-ROW($K$4)+1&gt;COUNTA($J$4:$J$5000)*COUNTA(TabPP[Players playing]),"",INDEX($J$4:$J$5000,INT((ROW()-ROW($K$4))/COUNTA(TabPP[Players playing])+1))&amp;"-"&amp;INDEX(TabPP[Players playing],MOD(ROW()-ROW($K$4),COUNTA(TabPP[Players playing]))+1))</f>
        <v>-P5-</v>
      </c>
      <c r="L4100" t="str">
        <f t="shared" si="303"/>
        <v/>
      </c>
      <c r="M4100" t="str">
        <f t="shared" si="304"/>
        <v/>
      </c>
      <c r="N4100" t="str">
        <f t="shared" si="305"/>
        <v/>
      </c>
      <c r="O4100" t="str">
        <f t="array" ref="O4100">IFERROR(INDEX($L$4:$L$5000,_xlfn.AGGREGATE(15,6,IF($L$4:$L$5000&lt;&gt;"",ROW($L$4:$L$5000)-ROW($L$4)+1,NA()),ROWS($O$4:O4100))),"")</f>
        <v/>
      </c>
      <c r="P4100" t="str">
        <f>IF(O4100="","",IF(INDEX(TabPlayer2[Players],MATCH(P4099,TabPlayer2[Players],0)+1)="",$B$4,INDEX(TabPlayer2[Players],MATCH(P4099,TabPlayer2[Players],0)+1)))</f>
        <v/>
      </c>
      <c r="Q4100" t="str">
        <f t="shared" ref="Q4100:Q4163" si="306">IF(O4100="","",M4100&amp;"-"&amp;N4100&amp;"-"&amp;P4100)</f>
        <v/>
      </c>
      <c r="R4100" t="str">
        <f>IF(TabResults[[#This Row],[Games-Periods-Players]]="","",1)</f>
        <v/>
      </c>
    </row>
    <row r="4101" spans="11:18" hidden="1" x14ac:dyDescent="0.25">
      <c r="K4101" t="str">
        <f>IF(ROW()-ROW($K$4)+1&gt;COUNTA($J$4:$J$5000)*COUNTA(TabPP[Players playing]),"",INDEX($J$4:$J$5000,INT((ROW()-ROW($K$4))/COUNTA(TabPP[Players playing])+1))&amp;"-"&amp;INDEX(TabPP[Players playing],MOD(ROW()-ROW($K$4),COUNTA(TabPP[Players playing]))+1))</f>
        <v>-P5-</v>
      </c>
      <c r="L4101" t="str">
        <f t="shared" ref="L4101:L4164" si="307">IF(LEN(K4101)&gt;=9,K4101,"")</f>
        <v/>
      </c>
      <c r="M4101" t="str">
        <f t="shared" ref="M4101:M4164" si="308">TRIM(LEFT(SUBSTITUTE(O4101,"-",REPT(" ",LEN(O4101))),LEN(O4101)))</f>
        <v/>
      </c>
      <c r="N4101" t="str">
        <f t="shared" ref="N4101:N4164" si="309">TRIM(MID(SUBSTITUTE(O4101,"-",REPT(" ",LEN(O4101))),(2-1)*LEN(O4101)+1,LEN(O4101)))</f>
        <v/>
      </c>
      <c r="O4101" t="str">
        <f t="array" ref="O4101">IFERROR(INDEX($L$4:$L$5000,_xlfn.AGGREGATE(15,6,IF($L$4:$L$5000&lt;&gt;"",ROW($L$4:$L$5000)-ROW($L$4)+1,NA()),ROWS($O$4:O4101))),"")</f>
        <v/>
      </c>
      <c r="P4101" t="str">
        <f>IF(O4101="","",IF(INDEX(TabPlayer2[Players],MATCH(P4100,TabPlayer2[Players],0)+1)="",$B$4,INDEX(TabPlayer2[Players],MATCH(P4100,TabPlayer2[Players],0)+1)))</f>
        <v/>
      </c>
      <c r="Q4101" t="str">
        <f t="shared" si="306"/>
        <v/>
      </c>
      <c r="R4101" t="str">
        <f>IF(TabResults[[#This Row],[Games-Periods-Players]]="","",1)</f>
        <v/>
      </c>
    </row>
    <row r="4102" spans="11:18" hidden="1" x14ac:dyDescent="0.25">
      <c r="K4102" t="str">
        <f>IF(ROW()-ROW($K$4)+1&gt;COUNTA($J$4:$J$5000)*COUNTA(TabPP[Players playing]),"",INDEX($J$4:$J$5000,INT((ROW()-ROW($K$4))/COUNTA(TabPP[Players playing])+1))&amp;"-"&amp;INDEX(TabPP[Players playing],MOD(ROW()-ROW($K$4),COUNTA(TabPP[Players playing]))+1))</f>
        <v>-P5-</v>
      </c>
      <c r="L4102" t="str">
        <f t="shared" si="307"/>
        <v/>
      </c>
      <c r="M4102" t="str">
        <f t="shared" si="308"/>
        <v/>
      </c>
      <c r="N4102" t="str">
        <f t="shared" si="309"/>
        <v/>
      </c>
      <c r="O4102" t="str">
        <f t="array" ref="O4102">IFERROR(INDEX($L$4:$L$5000,_xlfn.AGGREGATE(15,6,IF($L$4:$L$5000&lt;&gt;"",ROW($L$4:$L$5000)-ROW($L$4)+1,NA()),ROWS($O$4:O4102))),"")</f>
        <v/>
      </c>
      <c r="P4102" t="str">
        <f>IF(O4102="","",IF(INDEX(TabPlayer2[Players],MATCH(P4101,TabPlayer2[Players],0)+1)="",$B$4,INDEX(TabPlayer2[Players],MATCH(P4101,TabPlayer2[Players],0)+1)))</f>
        <v/>
      </c>
      <c r="Q4102" t="str">
        <f t="shared" si="306"/>
        <v/>
      </c>
      <c r="R4102" t="str">
        <f>IF(TabResults[[#This Row],[Games-Periods-Players]]="","",1)</f>
        <v/>
      </c>
    </row>
    <row r="4103" spans="11:18" hidden="1" x14ac:dyDescent="0.25">
      <c r="K4103" t="str">
        <f>IF(ROW()-ROW($K$4)+1&gt;COUNTA($J$4:$J$5000)*COUNTA(TabPP[Players playing]),"",INDEX($J$4:$J$5000,INT((ROW()-ROW($K$4))/COUNTA(TabPP[Players playing])+1))&amp;"-"&amp;INDEX(TabPP[Players playing],MOD(ROW()-ROW($K$4),COUNTA(TabPP[Players playing]))+1))</f>
        <v>-P5-</v>
      </c>
      <c r="L4103" t="str">
        <f t="shared" si="307"/>
        <v/>
      </c>
      <c r="M4103" t="str">
        <f t="shared" si="308"/>
        <v/>
      </c>
      <c r="N4103" t="str">
        <f t="shared" si="309"/>
        <v/>
      </c>
      <c r="O4103" t="str">
        <f t="array" ref="O4103">IFERROR(INDEX($L$4:$L$5000,_xlfn.AGGREGATE(15,6,IF($L$4:$L$5000&lt;&gt;"",ROW($L$4:$L$5000)-ROW($L$4)+1,NA()),ROWS($O$4:O4103))),"")</f>
        <v/>
      </c>
      <c r="P4103" t="str">
        <f>IF(O4103="","",IF(INDEX(TabPlayer2[Players],MATCH(P4102,TabPlayer2[Players],0)+1)="",$B$4,INDEX(TabPlayer2[Players],MATCH(P4102,TabPlayer2[Players],0)+1)))</f>
        <v/>
      </c>
      <c r="Q4103" t="str">
        <f t="shared" si="306"/>
        <v/>
      </c>
      <c r="R4103" t="str">
        <f>IF(TabResults[[#This Row],[Games-Periods-Players]]="","",1)</f>
        <v/>
      </c>
    </row>
    <row r="4104" spans="11:18" hidden="1" x14ac:dyDescent="0.25">
      <c r="K4104" t="str">
        <f>IF(ROW()-ROW($K$4)+1&gt;COUNTA($J$4:$J$5000)*COUNTA(TabPP[Players playing]),"",INDEX($J$4:$J$5000,INT((ROW()-ROW($K$4))/COUNTA(TabPP[Players playing])+1))&amp;"-"&amp;INDEX(TabPP[Players playing],MOD(ROW()-ROW($K$4),COUNTA(TabPP[Players playing]))+1))</f>
        <v>-P6-PP1</v>
      </c>
      <c r="L4104" t="str">
        <f t="shared" si="307"/>
        <v/>
      </c>
      <c r="M4104" t="str">
        <f t="shared" si="308"/>
        <v/>
      </c>
      <c r="N4104" t="str">
        <f t="shared" si="309"/>
        <v/>
      </c>
      <c r="O4104" t="str">
        <f t="array" ref="O4104">IFERROR(INDEX($L$4:$L$5000,_xlfn.AGGREGATE(15,6,IF($L$4:$L$5000&lt;&gt;"",ROW($L$4:$L$5000)-ROW($L$4)+1,NA()),ROWS($O$4:O4104))),"")</f>
        <v/>
      </c>
      <c r="P4104" t="str">
        <f>IF(O4104="","",IF(INDEX(TabPlayer2[Players],MATCH(P4103,TabPlayer2[Players],0)+1)="",$B$4,INDEX(TabPlayer2[Players],MATCH(P4103,TabPlayer2[Players],0)+1)))</f>
        <v/>
      </c>
      <c r="Q4104" t="str">
        <f t="shared" si="306"/>
        <v/>
      </c>
      <c r="R4104" t="str">
        <f>IF(TabResults[[#This Row],[Games-Periods-Players]]="","",1)</f>
        <v/>
      </c>
    </row>
    <row r="4105" spans="11:18" hidden="1" x14ac:dyDescent="0.25">
      <c r="K4105" t="str">
        <f>IF(ROW()-ROW($K$4)+1&gt;COUNTA($J$4:$J$5000)*COUNTA(TabPP[Players playing]),"",INDEX($J$4:$J$5000,INT((ROW()-ROW($K$4))/COUNTA(TabPP[Players playing])+1))&amp;"-"&amp;INDEX(TabPP[Players playing],MOD(ROW()-ROW($K$4),COUNTA(TabPP[Players playing]))+1))</f>
        <v>-P6-PP2</v>
      </c>
      <c r="L4105" t="str">
        <f t="shared" si="307"/>
        <v/>
      </c>
      <c r="M4105" t="str">
        <f t="shared" si="308"/>
        <v/>
      </c>
      <c r="N4105" t="str">
        <f t="shared" si="309"/>
        <v/>
      </c>
      <c r="O4105" t="str">
        <f t="array" ref="O4105">IFERROR(INDEX($L$4:$L$5000,_xlfn.AGGREGATE(15,6,IF($L$4:$L$5000&lt;&gt;"",ROW($L$4:$L$5000)-ROW($L$4)+1,NA()),ROWS($O$4:O4105))),"")</f>
        <v/>
      </c>
      <c r="P4105" t="str">
        <f>IF(O4105="","",IF(INDEX(TabPlayer2[Players],MATCH(P4104,TabPlayer2[Players],0)+1)="",$B$4,INDEX(TabPlayer2[Players],MATCH(P4104,TabPlayer2[Players],0)+1)))</f>
        <v/>
      </c>
      <c r="Q4105" t="str">
        <f t="shared" si="306"/>
        <v/>
      </c>
      <c r="R4105" t="str">
        <f>IF(TabResults[[#This Row],[Games-Periods-Players]]="","",1)</f>
        <v/>
      </c>
    </row>
    <row r="4106" spans="11:18" hidden="1" x14ac:dyDescent="0.25">
      <c r="K4106" t="str">
        <f>IF(ROW()-ROW($K$4)+1&gt;COUNTA($J$4:$J$5000)*COUNTA(TabPP[Players playing]),"",INDEX($J$4:$J$5000,INT((ROW()-ROW($K$4))/COUNTA(TabPP[Players playing])+1))&amp;"-"&amp;INDEX(TabPP[Players playing],MOD(ROW()-ROW($K$4),COUNTA(TabPP[Players playing]))+1))</f>
        <v>-P6-PP3</v>
      </c>
      <c r="L4106" t="str">
        <f t="shared" si="307"/>
        <v/>
      </c>
      <c r="M4106" t="str">
        <f t="shared" si="308"/>
        <v/>
      </c>
      <c r="N4106" t="str">
        <f t="shared" si="309"/>
        <v/>
      </c>
      <c r="O4106" t="str">
        <f t="array" ref="O4106">IFERROR(INDEX($L$4:$L$5000,_xlfn.AGGREGATE(15,6,IF($L$4:$L$5000&lt;&gt;"",ROW($L$4:$L$5000)-ROW($L$4)+1,NA()),ROWS($O$4:O4106))),"")</f>
        <v/>
      </c>
      <c r="P4106" t="str">
        <f>IF(O4106="","",IF(INDEX(TabPlayer2[Players],MATCH(P4105,TabPlayer2[Players],0)+1)="",$B$4,INDEX(TabPlayer2[Players],MATCH(P4105,TabPlayer2[Players],0)+1)))</f>
        <v/>
      </c>
      <c r="Q4106" t="str">
        <f t="shared" si="306"/>
        <v/>
      </c>
      <c r="R4106" t="str">
        <f>IF(TabResults[[#This Row],[Games-Periods-Players]]="","",1)</f>
        <v/>
      </c>
    </row>
    <row r="4107" spans="11:18" hidden="1" x14ac:dyDescent="0.25">
      <c r="K4107" t="str">
        <f>IF(ROW()-ROW($K$4)+1&gt;COUNTA($J$4:$J$5000)*COUNTA(TabPP[Players playing]),"",INDEX($J$4:$J$5000,INT((ROW()-ROW($K$4))/COUNTA(TabPP[Players playing])+1))&amp;"-"&amp;INDEX(TabPP[Players playing],MOD(ROW()-ROW($K$4),COUNTA(TabPP[Players playing]))+1))</f>
        <v>-P6-PP4</v>
      </c>
      <c r="L4107" t="str">
        <f t="shared" si="307"/>
        <v/>
      </c>
      <c r="M4107" t="str">
        <f t="shared" si="308"/>
        <v/>
      </c>
      <c r="N4107" t="str">
        <f t="shared" si="309"/>
        <v/>
      </c>
      <c r="O4107" t="str">
        <f t="array" ref="O4107">IFERROR(INDEX($L$4:$L$5000,_xlfn.AGGREGATE(15,6,IF($L$4:$L$5000&lt;&gt;"",ROW($L$4:$L$5000)-ROW($L$4)+1,NA()),ROWS($O$4:O4107))),"")</f>
        <v/>
      </c>
      <c r="P4107" t="str">
        <f>IF(O4107="","",IF(INDEX(TabPlayer2[Players],MATCH(P4106,TabPlayer2[Players],0)+1)="",$B$4,INDEX(TabPlayer2[Players],MATCH(P4106,TabPlayer2[Players],0)+1)))</f>
        <v/>
      </c>
      <c r="Q4107" t="str">
        <f t="shared" si="306"/>
        <v/>
      </c>
      <c r="R4107" t="str">
        <f>IF(TabResults[[#This Row],[Games-Periods-Players]]="","",1)</f>
        <v/>
      </c>
    </row>
    <row r="4108" spans="11:18" hidden="1" x14ac:dyDescent="0.25">
      <c r="K4108" t="str">
        <f>IF(ROW()-ROW($K$4)+1&gt;COUNTA($J$4:$J$5000)*COUNTA(TabPP[Players playing]),"",INDEX($J$4:$J$5000,INT((ROW()-ROW($K$4))/COUNTA(TabPP[Players playing])+1))&amp;"-"&amp;INDEX(TabPP[Players playing],MOD(ROW()-ROW($K$4),COUNTA(TabPP[Players playing]))+1))</f>
        <v>-P6-PP5</v>
      </c>
      <c r="L4108" t="str">
        <f t="shared" si="307"/>
        <v/>
      </c>
      <c r="M4108" t="str">
        <f t="shared" si="308"/>
        <v/>
      </c>
      <c r="N4108" t="str">
        <f t="shared" si="309"/>
        <v/>
      </c>
      <c r="O4108" t="str">
        <f t="array" ref="O4108">IFERROR(INDEX($L$4:$L$5000,_xlfn.AGGREGATE(15,6,IF($L$4:$L$5000&lt;&gt;"",ROW($L$4:$L$5000)-ROW($L$4)+1,NA()),ROWS($O$4:O4108))),"")</f>
        <v/>
      </c>
      <c r="P4108" t="str">
        <f>IF(O4108="","",IF(INDEX(TabPlayer2[Players],MATCH(P4107,TabPlayer2[Players],0)+1)="",$B$4,INDEX(TabPlayer2[Players],MATCH(P4107,TabPlayer2[Players],0)+1)))</f>
        <v/>
      </c>
      <c r="Q4108" t="str">
        <f t="shared" si="306"/>
        <v/>
      </c>
      <c r="R4108" t="str">
        <f>IF(TabResults[[#This Row],[Games-Periods-Players]]="","",1)</f>
        <v/>
      </c>
    </row>
    <row r="4109" spans="11:18" hidden="1" x14ac:dyDescent="0.25">
      <c r="K4109" t="str">
        <f>IF(ROW()-ROW($K$4)+1&gt;COUNTA($J$4:$J$5000)*COUNTA(TabPP[Players playing]),"",INDEX($J$4:$J$5000,INT((ROW()-ROW($K$4))/COUNTA(TabPP[Players playing])+1))&amp;"-"&amp;INDEX(TabPP[Players playing],MOD(ROW()-ROW($K$4),COUNTA(TabPP[Players playing]))+1))</f>
        <v>-P6-</v>
      </c>
      <c r="L4109" t="str">
        <f t="shared" si="307"/>
        <v/>
      </c>
      <c r="M4109" t="str">
        <f t="shared" si="308"/>
        <v/>
      </c>
      <c r="N4109" t="str">
        <f t="shared" si="309"/>
        <v/>
      </c>
      <c r="O4109" t="str">
        <f t="array" ref="O4109">IFERROR(INDEX($L$4:$L$5000,_xlfn.AGGREGATE(15,6,IF($L$4:$L$5000&lt;&gt;"",ROW($L$4:$L$5000)-ROW($L$4)+1,NA()),ROWS($O$4:O4109))),"")</f>
        <v/>
      </c>
      <c r="P4109" t="str">
        <f>IF(O4109="","",IF(INDEX(TabPlayer2[Players],MATCH(P4108,TabPlayer2[Players],0)+1)="",$B$4,INDEX(TabPlayer2[Players],MATCH(P4108,TabPlayer2[Players],0)+1)))</f>
        <v/>
      </c>
      <c r="Q4109" t="str">
        <f t="shared" si="306"/>
        <v/>
      </c>
      <c r="R4109" t="str">
        <f>IF(TabResults[[#This Row],[Games-Periods-Players]]="","",1)</f>
        <v/>
      </c>
    </row>
    <row r="4110" spans="11:18" hidden="1" x14ac:dyDescent="0.25">
      <c r="K4110" t="str">
        <f>IF(ROW()-ROW($K$4)+1&gt;COUNTA($J$4:$J$5000)*COUNTA(TabPP[Players playing]),"",INDEX($J$4:$J$5000,INT((ROW()-ROW($K$4))/COUNTA(TabPP[Players playing])+1))&amp;"-"&amp;INDEX(TabPP[Players playing],MOD(ROW()-ROW($K$4),COUNTA(TabPP[Players playing]))+1))</f>
        <v>-P6-</v>
      </c>
      <c r="L4110" t="str">
        <f t="shared" si="307"/>
        <v/>
      </c>
      <c r="M4110" t="str">
        <f t="shared" si="308"/>
        <v/>
      </c>
      <c r="N4110" t="str">
        <f t="shared" si="309"/>
        <v/>
      </c>
      <c r="O4110" t="str">
        <f t="array" ref="O4110">IFERROR(INDEX($L$4:$L$5000,_xlfn.AGGREGATE(15,6,IF($L$4:$L$5000&lt;&gt;"",ROW($L$4:$L$5000)-ROW($L$4)+1,NA()),ROWS($O$4:O4110))),"")</f>
        <v/>
      </c>
      <c r="P4110" t="str">
        <f>IF(O4110="","",IF(INDEX(TabPlayer2[Players],MATCH(P4109,TabPlayer2[Players],0)+1)="",$B$4,INDEX(TabPlayer2[Players],MATCH(P4109,TabPlayer2[Players],0)+1)))</f>
        <v/>
      </c>
      <c r="Q4110" t="str">
        <f t="shared" si="306"/>
        <v/>
      </c>
      <c r="R4110" t="str">
        <f>IF(TabResults[[#This Row],[Games-Periods-Players]]="","",1)</f>
        <v/>
      </c>
    </row>
    <row r="4111" spans="11:18" hidden="1" x14ac:dyDescent="0.25">
      <c r="K4111" t="str">
        <f>IF(ROW()-ROW($K$4)+1&gt;COUNTA($J$4:$J$5000)*COUNTA(TabPP[Players playing]),"",INDEX($J$4:$J$5000,INT((ROW()-ROW($K$4))/COUNTA(TabPP[Players playing])+1))&amp;"-"&amp;INDEX(TabPP[Players playing],MOD(ROW()-ROW($K$4),COUNTA(TabPP[Players playing]))+1))</f>
        <v>-P6-</v>
      </c>
      <c r="L4111" t="str">
        <f t="shared" si="307"/>
        <v/>
      </c>
      <c r="M4111" t="str">
        <f t="shared" si="308"/>
        <v/>
      </c>
      <c r="N4111" t="str">
        <f t="shared" si="309"/>
        <v/>
      </c>
      <c r="O4111" t="str">
        <f t="array" ref="O4111">IFERROR(INDEX($L$4:$L$5000,_xlfn.AGGREGATE(15,6,IF($L$4:$L$5000&lt;&gt;"",ROW($L$4:$L$5000)-ROW($L$4)+1,NA()),ROWS($O$4:O4111))),"")</f>
        <v/>
      </c>
      <c r="P4111" t="str">
        <f>IF(O4111="","",IF(INDEX(TabPlayer2[Players],MATCH(P4110,TabPlayer2[Players],0)+1)="",$B$4,INDEX(TabPlayer2[Players],MATCH(P4110,TabPlayer2[Players],0)+1)))</f>
        <v/>
      </c>
      <c r="Q4111" t="str">
        <f t="shared" si="306"/>
        <v/>
      </c>
      <c r="R4111" t="str">
        <f>IF(TabResults[[#This Row],[Games-Periods-Players]]="","",1)</f>
        <v/>
      </c>
    </row>
    <row r="4112" spans="11:18" hidden="1" x14ac:dyDescent="0.25">
      <c r="K4112" t="str">
        <f>IF(ROW()-ROW($K$4)+1&gt;COUNTA($J$4:$J$5000)*COUNTA(TabPP[Players playing]),"",INDEX($J$4:$J$5000,INT((ROW()-ROW($K$4))/COUNTA(TabPP[Players playing])+1))&amp;"-"&amp;INDEX(TabPP[Players playing],MOD(ROW()-ROW($K$4),COUNTA(TabPP[Players playing]))+1))</f>
        <v>-P6-</v>
      </c>
      <c r="L4112" t="str">
        <f t="shared" si="307"/>
        <v/>
      </c>
      <c r="M4112" t="str">
        <f t="shared" si="308"/>
        <v/>
      </c>
      <c r="N4112" t="str">
        <f t="shared" si="309"/>
        <v/>
      </c>
      <c r="O4112" t="str">
        <f t="array" ref="O4112">IFERROR(INDEX($L$4:$L$5000,_xlfn.AGGREGATE(15,6,IF($L$4:$L$5000&lt;&gt;"",ROW($L$4:$L$5000)-ROW($L$4)+1,NA()),ROWS($O$4:O4112))),"")</f>
        <v/>
      </c>
      <c r="P4112" t="str">
        <f>IF(O4112="","",IF(INDEX(TabPlayer2[Players],MATCH(P4111,TabPlayer2[Players],0)+1)="",$B$4,INDEX(TabPlayer2[Players],MATCH(P4111,TabPlayer2[Players],0)+1)))</f>
        <v/>
      </c>
      <c r="Q4112" t="str">
        <f t="shared" si="306"/>
        <v/>
      </c>
      <c r="R4112" t="str">
        <f>IF(TabResults[[#This Row],[Games-Periods-Players]]="","",1)</f>
        <v/>
      </c>
    </row>
    <row r="4113" spans="11:18" hidden="1" x14ac:dyDescent="0.25">
      <c r="K4113" t="str">
        <f>IF(ROW()-ROW($K$4)+1&gt;COUNTA($J$4:$J$5000)*COUNTA(TabPP[Players playing]),"",INDEX($J$4:$J$5000,INT((ROW()-ROW($K$4))/COUNTA(TabPP[Players playing])+1))&amp;"-"&amp;INDEX(TabPP[Players playing],MOD(ROW()-ROW($K$4),COUNTA(TabPP[Players playing]))+1))</f>
        <v>-P6-</v>
      </c>
      <c r="L4113" t="str">
        <f t="shared" si="307"/>
        <v/>
      </c>
      <c r="M4113" t="str">
        <f t="shared" si="308"/>
        <v/>
      </c>
      <c r="N4113" t="str">
        <f t="shared" si="309"/>
        <v/>
      </c>
      <c r="O4113" t="str">
        <f t="array" ref="O4113">IFERROR(INDEX($L$4:$L$5000,_xlfn.AGGREGATE(15,6,IF($L$4:$L$5000&lt;&gt;"",ROW($L$4:$L$5000)-ROW($L$4)+1,NA()),ROWS($O$4:O4113))),"")</f>
        <v/>
      </c>
      <c r="P4113" t="str">
        <f>IF(O4113="","",IF(INDEX(TabPlayer2[Players],MATCH(P4112,TabPlayer2[Players],0)+1)="",$B$4,INDEX(TabPlayer2[Players],MATCH(P4112,TabPlayer2[Players],0)+1)))</f>
        <v/>
      </c>
      <c r="Q4113" t="str">
        <f t="shared" si="306"/>
        <v/>
      </c>
      <c r="R4113" t="str">
        <f>IF(TabResults[[#This Row],[Games-Periods-Players]]="","",1)</f>
        <v/>
      </c>
    </row>
    <row r="4114" spans="11:18" hidden="1" x14ac:dyDescent="0.25">
      <c r="K4114" t="str">
        <f>IF(ROW()-ROW($K$4)+1&gt;COUNTA($J$4:$J$5000)*COUNTA(TabPP[Players playing]),"",INDEX($J$4:$J$5000,INT((ROW()-ROW($K$4))/COUNTA(TabPP[Players playing])+1))&amp;"-"&amp;INDEX(TabPP[Players playing],MOD(ROW()-ROW($K$4),COUNTA(TabPP[Players playing]))+1))</f>
        <v>-P6-</v>
      </c>
      <c r="L4114" t="str">
        <f t="shared" si="307"/>
        <v/>
      </c>
      <c r="M4114" t="str">
        <f t="shared" si="308"/>
        <v/>
      </c>
      <c r="N4114" t="str">
        <f t="shared" si="309"/>
        <v/>
      </c>
      <c r="O4114" t="str">
        <f t="array" ref="O4114">IFERROR(INDEX($L$4:$L$5000,_xlfn.AGGREGATE(15,6,IF($L$4:$L$5000&lt;&gt;"",ROW($L$4:$L$5000)-ROW($L$4)+1,NA()),ROWS($O$4:O4114))),"")</f>
        <v/>
      </c>
      <c r="P4114" t="str">
        <f>IF(O4114="","",IF(INDEX(TabPlayer2[Players],MATCH(P4113,TabPlayer2[Players],0)+1)="",$B$4,INDEX(TabPlayer2[Players],MATCH(P4113,TabPlayer2[Players],0)+1)))</f>
        <v/>
      </c>
      <c r="Q4114" t="str">
        <f t="shared" si="306"/>
        <v/>
      </c>
      <c r="R4114" t="str">
        <f>IF(TabResults[[#This Row],[Games-Periods-Players]]="","",1)</f>
        <v/>
      </c>
    </row>
    <row r="4115" spans="11:18" hidden="1" x14ac:dyDescent="0.25">
      <c r="K4115" t="str">
        <f>IF(ROW()-ROW($K$4)+1&gt;COUNTA($J$4:$J$5000)*COUNTA(TabPP[Players playing]),"",INDEX($J$4:$J$5000,INT((ROW()-ROW($K$4))/COUNTA(TabPP[Players playing])+1))&amp;"-"&amp;INDEX(TabPP[Players playing],MOD(ROW()-ROW($K$4),COUNTA(TabPP[Players playing]))+1))</f>
        <v>-P6-</v>
      </c>
      <c r="L4115" t="str">
        <f t="shared" si="307"/>
        <v/>
      </c>
      <c r="M4115" t="str">
        <f t="shared" si="308"/>
        <v/>
      </c>
      <c r="N4115" t="str">
        <f t="shared" si="309"/>
        <v/>
      </c>
      <c r="O4115" t="str">
        <f t="array" ref="O4115">IFERROR(INDEX($L$4:$L$5000,_xlfn.AGGREGATE(15,6,IF($L$4:$L$5000&lt;&gt;"",ROW($L$4:$L$5000)-ROW($L$4)+1,NA()),ROWS($O$4:O4115))),"")</f>
        <v/>
      </c>
      <c r="P4115" t="str">
        <f>IF(O4115="","",IF(INDEX(TabPlayer2[Players],MATCH(P4114,TabPlayer2[Players],0)+1)="",$B$4,INDEX(TabPlayer2[Players],MATCH(P4114,TabPlayer2[Players],0)+1)))</f>
        <v/>
      </c>
      <c r="Q4115" t="str">
        <f t="shared" si="306"/>
        <v/>
      </c>
      <c r="R4115" t="str">
        <f>IF(TabResults[[#This Row],[Games-Periods-Players]]="","",1)</f>
        <v/>
      </c>
    </row>
    <row r="4116" spans="11:18" hidden="1" x14ac:dyDescent="0.25">
      <c r="K4116" t="str">
        <f>IF(ROW()-ROW($K$4)+1&gt;COUNTA($J$4:$J$5000)*COUNTA(TabPP[Players playing]),"",INDEX($J$4:$J$5000,INT((ROW()-ROW($K$4))/COUNTA(TabPP[Players playing])+1))&amp;"-"&amp;INDEX(TabPP[Players playing],MOD(ROW()-ROW($K$4),COUNTA(TabPP[Players playing]))+1))</f>
        <v>-P6-</v>
      </c>
      <c r="L4116" t="str">
        <f t="shared" si="307"/>
        <v/>
      </c>
      <c r="M4116" t="str">
        <f t="shared" si="308"/>
        <v/>
      </c>
      <c r="N4116" t="str">
        <f t="shared" si="309"/>
        <v/>
      </c>
      <c r="O4116" t="str">
        <f t="array" ref="O4116">IFERROR(INDEX($L$4:$L$5000,_xlfn.AGGREGATE(15,6,IF($L$4:$L$5000&lt;&gt;"",ROW($L$4:$L$5000)-ROW($L$4)+1,NA()),ROWS($O$4:O4116))),"")</f>
        <v/>
      </c>
      <c r="P4116" t="str">
        <f>IF(O4116="","",IF(INDEX(TabPlayer2[Players],MATCH(P4115,TabPlayer2[Players],0)+1)="",$B$4,INDEX(TabPlayer2[Players],MATCH(P4115,TabPlayer2[Players],0)+1)))</f>
        <v/>
      </c>
      <c r="Q4116" t="str">
        <f t="shared" si="306"/>
        <v/>
      </c>
      <c r="R4116" t="str">
        <f>IF(TabResults[[#This Row],[Games-Periods-Players]]="","",1)</f>
        <v/>
      </c>
    </row>
    <row r="4117" spans="11:18" hidden="1" x14ac:dyDescent="0.25">
      <c r="K4117" t="str">
        <f>IF(ROW()-ROW($K$4)+1&gt;COUNTA($J$4:$J$5000)*COUNTA(TabPP[Players playing]),"",INDEX($J$4:$J$5000,INT((ROW()-ROW($K$4))/COUNTA(TabPP[Players playing])+1))&amp;"-"&amp;INDEX(TabPP[Players playing],MOD(ROW()-ROW($K$4),COUNTA(TabPP[Players playing]))+1))</f>
        <v>-P6-</v>
      </c>
      <c r="L4117" t="str">
        <f t="shared" si="307"/>
        <v/>
      </c>
      <c r="M4117" t="str">
        <f t="shared" si="308"/>
        <v/>
      </c>
      <c r="N4117" t="str">
        <f t="shared" si="309"/>
        <v/>
      </c>
      <c r="O4117" t="str">
        <f t="array" ref="O4117">IFERROR(INDEX($L$4:$L$5000,_xlfn.AGGREGATE(15,6,IF($L$4:$L$5000&lt;&gt;"",ROW($L$4:$L$5000)-ROW($L$4)+1,NA()),ROWS($O$4:O4117))),"")</f>
        <v/>
      </c>
      <c r="P4117" t="str">
        <f>IF(O4117="","",IF(INDEX(TabPlayer2[Players],MATCH(P4116,TabPlayer2[Players],0)+1)="",$B$4,INDEX(TabPlayer2[Players],MATCH(P4116,TabPlayer2[Players],0)+1)))</f>
        <v/>
      </c>
      <c r="Q4117" t="str">
        <f t="shared" si="306"/>
        <v/>
      </c>
      <c r="R4117" t="str">
        <f>IF(TabResults[[#This Row],[Games-Periods-Players]]="","",1)</f>
        <v/>
      </c>
    </row>
    <row r="4118" spans="11:18" hidden="1" x14ac:dyDescent="0.25">
      <c r="K4118" t="str">
        <f>IF(ROW()-ROW($K$4)+1&gt;COUNTA($J$4:$J$5000)*COUNTA(TabPP[Players playing]),"",INDEX($J$4:$J$5000,INT((ROW()-ROW($K$4))/COUNTA(TabPP[Players playing])+1))&amp;"-"&amp;INDEX(TabPP[Players playing],MOD(ROW()-ROW($K$4),COUNTA(TabPP[Players playing]))+1))</f>
        <v>-P6-</v>
      </c>
      <c r="L4118" t="str">
        <f t="shared" si="307"/>
        <v/>
      </c>
      <c r="M4118" t="str">
        <f t="shared" si="308"/>
        <v/>
      </c>
      <c r="N4118" t="str">
        <f t="shared" si="309"/>
        <v/>
      </c>
      <c r="O4118" t="str">
        <f t="array" ref="O4118">IFERROR(INDEX($L$4:$L$5000,_xlfn.AGGREGATE(15,6,IF($L$4:$L$5000&lt;&gt;"",ROW($L$4:$L$5000)-ROW($L$4)+1,NA()),ROWS($O$4:O4118))),"")</f>
        <v/>
      </c>
      <c r="P4118" t="str">
        <f>IF(O4118="","",IF(INDEX(TabPlayer2[Players],MATCH(P4117,TabPlayer2[Players],0)+1)="",$B$4,INDEX(TabPlayer2[Players],MATCH(P4117,TabPlayer2[Players],0)+1)))</f>
        <v/>
      </c>
      <c r="Q4118" t="str">
        <f t="shared" si="306"/>
        <v/>
      </c>
      <c r="R4118" t="str">
        <f>IF(TabResults[[#This Row],[Games-Periods-Players]]="","",1)</f>
        <v/>
      </c>
    </row>
    <row r="4119" spans="11:18" hidden="1" x14ac:dyDescent="0.25">
      <c r="K4119" t="str">
        <f>IF(ROW()-ROW($K$4)+1&gt;COUNTA($J$4:$J$5000)*COUNTA(TabPP[Players playing]),"",INDEX($J$4:$J$5000,INT((ROW()-ROW($K$4))/COUNTA(TabPP[Players playing])+1))&amp;"-"&amp;INDEX(TabPP[Players playing],MOD(ROW()-ROW($K$4),COUNTA(TabPP[Players playing]))+1))</f>
        <v>-P6-</v>
      </c>
      <c r="L4119" t="str">
        <f t="shared" si="307"/>
        <v/>
      </c>
      <c r="M4119" t="str">
        <f t="shared" si="308"/>
        <v/>
      </c>
      <c r="N4119" t="str">
        <f t="shared" si="309"/>
        <v/>
      </c>
      <c r="O4119" t="str">
        <f t="array" ref="O4119">IFERROR(INDEX($L$4:$L$5000,_xlfn.AGGREGATE(15,6,IF($L$4:$L$5000&lt;&gt;"",ROW($L$4:$L$5000)-ROW($L$4)+1,NA()),ROWS($O$4:O4119))),"")</f>
        <v/>
      </c>
      <c r="P4119" t="str">
        <f>IF(O4119="","",IF(INDEX(TabPlayer2[Players],MATCH(P4118,TabPlayer2[Players],0)+1)="",$B$4,INDEX(TabPlayer2[Players],MATCH(P4118,TabPlayer2[Players],0)+1)))</f>
        <v/>
      </c>
      <c r="Q4119" t="str">
        <f t="shared" si="306"/>
        <v/>
      </c>
      <c r="R4119" t="str">
        <f>IF(TabResults[[#This Row],[Games-Periods-Players]]="","",1)</f>
        <v/>
      </c>
    </row>
    <row r="4120" spans="11:18" hidden="1" x14ac:dyDescent="0.25">
      <c r="K4120" t="str">
        <f>IF(ROW()-ROW($K$4)+1&gt;COUNTA($J$4:$J$5000)*COUNTA(TabPP[Players playing]),"",INDEX($J$4:$J$5000,INT((ROW()-ROW($K$4))/COUNTA(TabPP[Players playing])+1))&amp;"-"&amp;INDEX(TabPP[Players playing],MOD(ROW()-ROW($K$4),COUNTA(TabPP[Players playing]))+1))</f>
        <v>-P6-</v>
      </c>
      <c r="L4120" t="str">
        <f t="shared" si="307"/>
        <v/>
      </c>
      <c r="M4120" t="str">
        <f t="shared" si="308"/>
        <v/>
      </c>
      <c r="N4120" t="str">
        <f t="shared" si="309"/>
        <v/>
      </c>
      <c r="O4120" t="str">
        <f t="array" ref="O4120">IFERROR(INDEX($L$4:$L$5000,_xlfn.AGGREGATE(15,6,IF($L$4:$L$5000&lt;&gt;"",ROW($L$4:$L$5000)-ROW($L$4)+1,NA()),ROWS($O$4:O4120))),"")</f>
        <v/>
      </c>
      <c r="P4120" t="str">
        <f>IF(O4120="","",IF(INDEX(TabPlayer2[Players],MATCH(P4119,TabPlayer2[Players],0)+1)="",$B$4,INDEX(TabPlayer2[Players],MATCH(P4119,TabPlayer2[Players],0)+1)))</f>
        <v/>
      </c>
      <c r="Q4120" t="str">
        <f t="shared" si="306"/>
        <v/>
      </c>
      <c r="R4120" t="str">
        <f>IF(TabResults[[#This Row],[Games-Periods-Players]]="","",1)</f>
        <v/>
      </c>
    </row>
    <row r="4121" spans="11:18" hidden="1" x14ac:dyDescent="0.25">
      <c r="K4121" t="str">
        <f>IF(ROW()-ROW($K$4)+1&gt;COUNTA($J$4:$J$5000)*COUNTA(TabPP[Players playing]),"",INDEX($J$4:$J$5000,INT((ROW()-ROW($K$4))/COUNTA(TabPP[Players playing])+1))&amp;"-"&amp;INDEX(TabPP[Players playing],MOD(ROW()-ROW($K$4),COUNTA(TabPP[Players playing]))+1))</f>
        <v>-P6-</v>
      </c>
      <c r="L4121" t="str">
        <f t="shared" si="307"/>
        <v/>
      </c>
      <c r="M4121" t="str">
        <f t="shared" si="308"/>
        <v/>
      </c>
      <c r="N4121" t="str">
        <f t="shared" si="309"/>
        <v/>
      </c>
      <c r="O4121" t="str">
        <f t="array" ref="O4121">IFERROR(INDEX($L$4:$L$5000,_xlfn.AGGREGATE(15,6,IF($L$4:$L$5000&lt;&gt;"",ROW($L$4:$L$5000)-ROW($L$4)+1,NA()),ROWS($O$4:O4121))),"")</f>
        <v/>
      </c>
      <c r="P4121" t="str">
        <f>IF(O4121="","",IF(INDEX(TabPlayer2[Players],MATCH(P4120,TabPlayer2[Players],0)+1)="",$B$4,INDEX(TabPlayer2[Players],MATCH(P4120,TabPlayer2[Players],0)+1)))</f>
        <v/>
      </c>
      <c r="Q4121" t="str">
        <f t="shared" si="306"/>
        <v/>
      </c>
      <c r="R4121" t="str">
        <f>IF(TabResults[[#This Row],[Games-Periods-Players]]="","",1)</f>
        <v/>
      </c>
    </row>
    <row r="4122" spans="11:18" hidden="1" x14ac:dyDescent="0.25">
      <c r="K4122" t="str">
        <f>IF(ROW()-ROW($K$4)+1&gt;COUNTA($J$4:$J$5000)*COUNTA(TabPP[Players playing]),"",INDEX($J$4:$J$5000,INT((ROW()-ROW($K$4))/COUNTA(TabPP[Players playing])+1))&amp;"-"&amp;INDEX(TabPP[Players playing],MOD(ROW()-ROW($K$4),COUNTA(TabPP[Players playing]))+1))</f>
        <v>-P6-</v>
      </c>
      <c r="L4122" t="str">
        <f t="shared" si="307"/>
        <v/>
      </c>
      <c r="M4122" t="str">
        <f t="shared" si="308"/>
        <v/>
      </c>
      <c r="N4122" t="str">
        <f t="shared" si="309"/>
        <v/>
      </c>
      <c r="O4122" t="str">
        <f t="array" ref="O4122">IFERROR(INDEX($L$4:$L$5000,_xlfn.AGGREGATE(15,6,IF($L$4:$L$5000&lt;&gt;"",ROW($L$4:$L$5000)-ROW($L$4)+1,NA()),ROWS($O$4:O4122))),"")</f>
        <v/>
      </c>
      <c r="P4122" t="str">
        <f>IF(O4122="","",IF(INDEX(TabPlayer2[Players],MATCH(P4121,TabPlayer2[Players],0)+1)="",$B$4,INDEX(TabPlayer2[Players],MATCH(P4121,TabPlayer2[Players],0)+1)))</f>
        <v/>
      </c>
      <c r="Q4122" t="str">
        <f t="shared" si="306"/>
        <v/>
      </c>
      <c r="R4122" t="str">
        <f>IF(TabResults[[#This Row],[Games-Periods-Players]]="","",1)</f>
        <v/>
      </c>
    </row>
    <row r="4123" spans="11:18" hidden="1" x14ac:dyDescent="0.25">
      <c r="K4123" t="str">
        <f>IF(ROW()-ROW($K$4)+1&gt;COUNTA($J$4:$J$5000)*COUNTA(TabPP[Players playing]),"",INDEX($J$4:$J$5000,INT((ROW()-ROW($K$4))/COUNTA(TabPP[Players playing])+1))&amp;"-"&amp;INDEX(TabPP[Players playing],MOD(ROW()-ROW($K$4),COUNTA(TabPP[Players playing]))+1))</f>
        <v>-P6-</v>
      </c>
      <c r="L4123" t="str">
        <f t="shared" si="307"/>
        <v/>
      </c>
      <c r="M4123" t="str">
        <f t="shared" si="308"/>
        <v/>
      </c>
      <c r="N4123" t="str">
        <f t="shared" si="309"/>
        <v/>
      </c>
      <c r="O4123" t="str">
        <f t="array" ref="O4123">IFERROR(INDEX($L$4:$L$5000,_xlfn.AGGREGATE(15,6,IF($L$4:$L$5000&lt;&gt;"",ROW($L$4:$L$5000)-ROW($L$4)+1,NA()),ROWS($O$4:O4123))),"")</f>
        <v/>
      </c>
      <c r="P4123" t="str">
        <f>IF(O4123="","",IF(INDEX(TabPlayer2[Players],MATCH(P4122,TabPlayer2[Players],0)+1)="",$B$4,INDEX(TabPlayer2[Players],MATCH(P4122,TabPlayer2[Players],0)+1)))</f>
        <v/>
      </c>
      <c r="Q4123" t="str">
        <f t="shared" si="306"/>
        <v/>
      </c>
      <c r="R4123" t="str">
        <f>IF(TabResults[[#This Row],[Games-Periods-Players]]="","",1)</f>
        <v/>
      </c>
    </row>
    <row r="4124" spans="11:18" hidden="1" x14ac:dyDescent="0.25">
      <c r="K4124" t="str">
        <f>IF(ROW()-ROW($K$4)+1&gt;COUNTA($J$4:$J$5000)*COUNTA(TabPP[Players playing]),"",INDEX($J$4:$J$5000,INT((ROW()-ROW($K$4))/COUNTA(TabPP[Players playing])+1))&amp;"-"&amp;INDEX(TabPP[Players playing],MOD(ROW()-ROW($K$4),COUNTA(TabPP[Players playing]))+1))</f>
        <v>-P7-PP1</v>
      </c>
      <c r="L4124" t="str">
        <f t="shared" si="307"/>
        <v/>
      </c>
      <c r="M4124" t="str">
        <f t="shared" si="308"/>
        <v/>
      </c>
      <c r="N4124" t="str">
        <f t="shared" si="309"/>
        <v/>
      </c>
      <c r="O4124" t="str">
        <f t="array" ref="O4124">IFERROR(INDEX($L$4:$L$5000,_xlfn.AGGREGATE(15,6,IF($L$4:$L$5000&lt;&gt;"",ROW($L$4:$L$5000)-ROW($L$4)+1,NA()),ROWS($O$4:O4124))),"")</f>
        <v/>
      </c>
      <c r="P4124" t="str">
        <f>IF(O4124="","",IF(INDEX(TabPlayer2[Players],MATCH(P4123,TabPlayer2[Players],0)+1)="",$B$4,INDEX(TabPlayer2[Players],MATCH(P4123,TabPlayer2[Players],0)+1)))</f>
        <v/>
      </c>
      <c r="Q4124" t="str">
        <f t="shared" si="306"/>
        <v/>
      </c>
      <c r="R4124" t="str">
        <f>IF(TabResults[[#This Row],[Games-Periods-Players]]="","",1)</f>
        <v/>
      </c>
    </row>
    <row r="4125" spans="11:18" hidden="1" x14ac:dyDescent="0.25">
      <c r="K4125" t="str">
        <f>IF(ROW()-ROW($K$4)+1&gt;COUNTA($J$4:$J$5000)*COUNTA(TabPP[Players playing]),"",INDEX($J$4:$J$5000,INT((ROW()-ROW($K$4))/COUNTA(TabPP[Players playing])+1))&amp;"-"&amp;INDEX(TabPP[Players playing],MOD(ROW()-ROW($K$4),COUNTA(TabPP[Players playing]))+1))</f>
        <v>-P7-PP2</v>
      </c>
      <c r="L4125" t="str">
        <f t="shared" si="307"/>
        <v/>
      </c>
      <c r="M4125" t="str">
        <f t="shared" si="308"/>
        <v/>
      </c>
      <c r="N4125" t="str">
        <f t="shared" si="309"/>
        <v/>
      </c>
      <c r="O4125" t="str">
        <f t="array" ref="O4125">IFERROR(INDEX($L$4:$L$5000,_xlfn.AGGREGATE(15,6,IF($L$4:$L$5000&lt;&gt;"",ROW($L$4:$L$5000)-ROW($L$4)+1,NA()),ROWS($O$4:O4125))),"")</f>
        <v/>
      </c>
      <c r="P4125" t="str">
        <f>IF(O4125="","",IF(INDEX(TabPlayer2[Players],MATCH(P4124,TabPlayer2[Players],0)+1)="",$B$4,INDEX(TabPlayer2[Players],MATCH(P4124,TabPlayer2[Players],0)+1)))</f>
        <v/>
      </c>
      <c r="Q4125" t="str">
        <f t="shared" si="306"/>
        <v/>
      </c>
      <c r="R4125" t="str">
        <f>IF(TabResults[[#This Row],[Games-Periods-Players]]="","",1)</f>
        <v/>
      </c>
    </row>
    <row r="4126" spans="11:18" hidden="1" x14ac:dyDescent="0.25">
      <c r="K4126" t="str">
        <f>IF(ROW()-ROW($K$4)+1&gt;COUNTA($J$4:$J$5000)*COUNTA(TabPP[Players playing]),"",INDEX($J$4:$J$5000,INT((ROW()-ROW($K$4))/COUNTA(TabPP[Players playing])+1))&amp;"-"&amp;INDEX(TabPP[Players playing],MOD(ROW()-ROW($K$4),COUNTA(TabPP[Players playing]))+1))</f>
        <v>-P7-PP3</v>
      </c>
      <c r="L4126" t="str">
        <f t="shared" si="307"/>
        <v/>
      </c>
      <c r="M4126" t="str">
        <f t="shared" si="308"/>
        <v/>
      </c>
      <c r="N4126" t="str">
        <f t="shared" si="309"/>
        <v/>
      </c>
      <c r="O4126" t="str">
        <f t="array" ref="O4126">IFERROR(INDEX($L$4:$L$5000,_xlfn.AGGREGATE(15,6,IF($L$4:$L$5000&lt;&gt;"",ROW($L$4:$L$5000)-ROW($L$4)+1,NA()),ROWS($O$4:O4126))),"")</f>
        <v/>
      </c>
      <c r="P4126" t="str">
        <f>IF(O4126="","",IF(INDEX(TabPlayer2[Players],MATCH(P4125,TabPlayer2[Players],0)+1)="",$B$4,INDEX(TabPlayer2[Players],MATCH(P4125,TabPlayer2[Players],0)+1)))</f>
        <v/>
      </c>
      <c r="Q4126" t="str">
        <f t="shared" si="306"/>
        <v/>
      </c>
      <c r="R4126" t="str">
        <f>IF(TabResults[[#This Row],[Games-Periods-Players]]="","",1)</f>
        <v/>
      </c>
    </row>
    <row r="4127" spans="11:18" hidden="1" x14ac:dyDescent="0.25">
      <c r="K4127" t="str">
        <f>IF(ROW()-ROW($K$4)+1&gt;COUNTA($J$4:$J$5000)*COUNTA(TabPP[Players playing]),"",INDEX($J$4:$J$5000,INT((ROW()-ROW($K$4))/COUNTA(TabPP[Players playing])+1))&amp;"-"&amp;INDEX(TabPP[Players playing],MOD(ROW()-ROW($K$4),COUNTA(TabPP[Players playing]))+1))</f>
        <v>-P7-PP4</v>
      </c>
      <c r="L4127" t="str">
        <f t="shared" si="307"/>
        <v/>
      </c>
      <c r="M4127" t="str">
        <f t="shared" si="308"/>
        <v/>
      </c>
      <c r="N4127" t="str">
        <f t="shared" si="309"/>
        <v/>
      </c>
      <c r="O4127" t="str">
        <f t="array" ref="O4127">IFERROR(INDEX($L$4:$L$5000,_xlfn.AGGREGATE(15,6,IF($L$4:$L$5000&lt;&gt;"",ROW($L$4:$L$5000)-ROW($L$4)+1,NA()),ROWS($O$4:O4127))),"")</f>
        <v/>
      </c>
      <c r="P4127" t="str">
        <f>IF(O4127="","",IF(INDEX(TabPlayer2[Players],MATCH(P4126,TabPlayer2[Players],0)+1)="",$B$4,INDEX(TabPlayer2[Players],MATCH(P4126,TabPlayer2[Players],0)+1)))</f>
        <v/>
      </c>
      <c r="Q4127" t="str">
        <f t="shared" si="306"/>
        <v/>
      </c>
      <c r="R4127" t="str">
        <f>IF(TabResults[[#This Row],[Games-Periods-Players]]="","",1)</f>
        <v/>
      </c>
    </row>
    <row r="4128" spans="11:18" hidden="1" x14ac:dyDescent="0.25">
      <c r="K4128" t="str">
        <f>IF(ROW()-ROW($K$4)+1&gt;COUNTA($J$4:$J$5000)*COUNTA(TabPP[Players playing]),"",INDEX($J$4:$J$5000,INT((ROW()-ROW($K$4))/COUNTA(TabPP[Players playing])+1))&amp;"-"&amp;INDEX(TabPP[Players playing],MOD(ROW()-ROW($K$4),COUNTA(TabPP[Players playing]))+1))</f>
        <v>-P7-PP5</v>
      </c>
      <c r="L4128" t="str">
        <f t="shared" si="307"/>
        <v/>
      </c>
      <c r="M4128" t="str">
        <f t="shared" si="308"/>
        <v/>
      </c>
      <c r="N4128" t="str">
        <f t="shared" si="309"/>
        <v/>
      </c>
      <c r="O4128" t="str">
        <f t="array" ref="O4128">IFERROR(INDEX($L$4:$L$5000,_xlfn.AGGREGATE(15,6,IF($L$4:$L$5000&lt;&gt;"",ROW($L$4:$L$5000)-ROW($L$4)+1,NA()),ROWS($O$4:O4128))),"")</f>
        <v/>
      </c>
      <c r="P4128" t="str">
        <f>IF(O4128="","",IF(INDEX(TabPlayer2[Players],MATCH(P4127,TabPlayer2[Players],0)+1)="",$B$4,INDEX(TabPlayer2[Players],MATCH(P4127,TabPlayer2[Players],0)+1)))</f>
        <v/>
      </c>
      <c r="Q4128" t="str">
        <f t="shared" si="306"/>
        <v/>
      </c>
      <c r="R4128" t="str">
        <f>IF(TabResults[[#This Row],[Games-Periods-Players]]="","",1)</f>
        <v/>
      </c>
    </row>
    <row r="4129" spans="11:18" hidden="1" x14ac:dyDescent="0.25">
      <c r="K4129" t="str">
        <f>IF(ROW()-ROW($K$4)+1&gt;COUNTA($J$4:$J$5000)*COUNTA(TabPP[Players playing]),"",INDEX($J$4:$J$5000,INT((ROW()-ROW($K$4))/COUNTA(TabPP[Players playing])+1))&amp;"-"&amp;INDEX(TabPP[Players playing],MOD(ROW()-ROW($K$4),COUNTA(TabPP[Players playing]))+1))</f>
        <v>-P7-</v>
      </c>
      <c r="L4129" t="str">
        <f t="shared" si="307"/>
        <v/>
      </c>
      <c r="M4129" t="str">
        <f t="shared" si="308"/>
        <v/>
      </c>
      <c r="N4129" t="str">
        <f t="shared" si="309"/>
        <v/>
      </c>
      <c r="O4129" t="str">
        <f t="array" ref="O4129">IFERROR(INDEX($L$4:$L$5000,_xlfn.AGGREGATE(15,6,IF($L$4:$L$5000&lt;&gt;"",ROW($L$4:$L$5000)-ROW($L$4)+1,NA()),ROWS($O$4:O4129))),"")</f>
        <v/>
      </c>
      <c r="P4129" t="str">
        <f>IF(O4129="","",IF(INDEX(TabPlayer2[Players],MATCH(P4128,TabPlayer2[Players],0)+1)="",$B$4,INDEX(TabPlayer2[Players],MATCH(P4128,TabPlayer2[Players],0)+1)))</f>
        <v/>
      </c>
      <c r="Q4129" t="str">
        <f t="shared" si="306"/>
        <v/>
      </c>
      <c r="R4129" t="str">
        <f>IF(TabResults[[#This Row],[Games-Periods-Players]]="","",1)</f>
        <v/>
      </c>
    </row>
    <row r="4130" spans="11:18" hidden="1" x14ac:dyDescent="0.25">
      <c r="K4130" t="str">
        <f>IF(ROW()-ROW($K$4)+1&gt;COUNTA($J$4:$J$5000)*COUNTA(TabPP[Players playing]),"",INDEX($J$4:$J$5000,INT((ROW()-ROW($K$4))/COUNTA(TabPP[Players playing])+1))&amp;"-"&amp;INDEX(TabPP[Players playing],MOD(ROW()-ROW($K$4),COUNTA(TabPP[Players playing]))+1))</f>
        <v>-P7-</v>
      </c>
      <c r="L4130" t="str">
        <f t="shared" si="307"/>
        <v/>
      </c>
      <c r="M4130" t="str">
        <f t="shared" si="308"/>
        <v/>
      </c>
      <c r="N4130" t="str">
        <f t="shared" si="309"/>
        <v/>
      </c>
      <c r="O4130" t="str">
        <f t="array" ref="O4130">IFERROR(INDEX($L$4:$L$5000,_xlfn.AGGREGATE(15,6,IF($L$4:$L$5000&lt;&gt;"",ROW($L$4:$L$5000)-ROW($L$4)+1,NA()),ROWS($O$4:O4130))),"")</f>
        <v/>
      </c>
      <c r="P4130" t="str">
        <f>IF(O4130="","",IF(INDEX(TabPlayer2[Players],MATCH(P4129,TabPlayer2[Players],0)+1)="",$B$4,INDEX(TabPlayer2[Players],MATCH(P4129,TabPlayer2[Players],0)+1)))</f>
        <v/>
      </c>
      <c r="Q4130" t="str">
        <f t="shared" si="306"/>
        <v/>
      </c>
      <c r="R4130" t="str">
        <f>IF(TabResults[[#This Row],[Games-Periods-Players]]="","",1)</f>
        <v/>
      </c>
    </row>
    <row r="4131" spans="11:18" hidden="1" x14ac:dyDescent="0.25">
      <c r="K4131" t="str">
        <f>IF(ROW()-ROW($K$4)+1&gt;COUNTA($J$4:$J$5000)*COUNTA(TabPP[Players playing]),"",INDEX($J$4:$J$5000,INT((ROW()-ROW($K$4))/COUNTA(TabPP[Players playing])+1))&amp;"-"&amp;INDEX(TabPP[Players playing],MOD(ROW()-ROW($K$4),COUNTA(TabPP[Players playing]))+1))</f>
        <v>-P7-</v>
      </c>
      <c r="L4131" t="str">
        <f t="shared" si="307"/>
        <v/>
      </c>
      <c r="M4131" t="str">
        <f t="shared" si="308"/>
        <v/>
      </c>
      <c r="N4131" t="str">
        <f t="shared" si="309"/>
        <v/>
      </c>
      <c r="O4131" t="str">
        <f t="array" ref="O4131">IFERROR(INDEX($L$4:$L$5000,_xlfn.AGGREGATE(15,6,IF($L$4:$L$5000&lt;&gt;"",ROW($L$4:$L$5000)-ROW($L$4)+1,NA()),ROWS($O$4:O4131))),"")</f>
        <v/>
      </c>
      <c r="P4131" t="str">
        <f>IF(O4131="","",IF(INDEX(TabPlayer2[Players],MATCH(P4130,TabPlayer2[Players],0)+1)="",$B$4,INDEX(TabPlayer2[Players],MATCH(P4130,TabPlayer2[Players],0)+1)))</f>
        <v/>
      </c>
      <c r="Q4131" t="str">
        <f t="shared" si="306"/>
        <v/>
      </c>
      <c r="R4131" t="str">
        <f>IF(TabResults[[#This Row],[Games-Periods-Players]]="","",1)</f>
        <v/>
      </c>
    </row>
    <row r="4132" spans="11:18" hidden="1" x14ac:dyDescent="0.25">
      <c r="K4132" t="str">
        <f>IF(ROW()-ROW($K$4)+1&gt;COUNTA($J$4:$J$5000)*COUNTA(TabPP[Players playing]),"",INDEX($J$4:$J$5000,INT((ROW()-ROW($K$4))/COUNTA(TabPP[Players playing])+1))&amp;"-"&amp;INDEX(TabPP[Players playing],MOD(ROW()-ROW($K$4),COUNTA(TabPP[Players playing]))+1))</f>
        <v>-P7-</v>
      </c>
      <c r="L4132" t="str">
        <f t="shared" si="307"/>
        <v/>
      </c>
      <c r="M4132" t="str">
        <f t="shared" si="308"/>
        <v/>
      </c>
      <c r="N4132" t="str">
        <f t="shared" si="309"/>
        <v/>
      </c>
      <c r="O4132" t="str">
        <f t="array" ref="O4132">IFERROR(INDEX($L$4:$L$5000,_xlfn.AGGREGATE(15,6,IF($L$4:$L$5000&lt;&gt;"",ROW($L$4:$L$5000)-ROW($L$4)+1,NA()),ROWS($O$4:O4132))),"")</f>
        <v/>
      </c>
      <c r="P4132" t="str">
        <f>IF(O4132="","",IF(INDEX(TabPlayer2[Players],MATCH(P4131,TabPlayer2[Players],0)+1)="",$B$4,INDEX(TabPlayer2[Players],MATCH(P4131,TabPlayer2[Players],0)+1)))</f>
        <v/>
      </c>
      <c r="Q4132" t="str">
        <f t="shared" si="306"/>
        <v/>
      </c>
      <c r="R4132" t="str">
        <f>IF(TabResults[[#This Row],[Games-Periods-Players]]="","",1)</f>
        <v/>
      </c>
    </row>
    <row r="4133" spans="11:18" hidden="1" x14ac:dyDescent="0.25">
      <c r="K4133" t="str">
        <f>IF(ROW()-ROW($K$4)+1&gt;COUNTA($J$4:$J$5000)*COUNTA(TabPP[Players playing]),"",INDEX($J$4:$J$5000,INT((ROW()-ROW($K$4))/COUNTA(TabPP[Players playing])+1))&amp;"-"&amp;INDEX(TabPP[Players playing],MOD(ROW()-ROW($K$4),COUNTA(TabPP[Players playing]))+1))</f>
        <v>-P7-</v>
      </c>
      <c r="L4133" t="str">
        <f t="shared" si="307"/>
        <v/>
      </c>
      <c r="M4133" t="str">
        <f t="shared" si="308"/>
        <v/>
      </c>
      <c r="N4133" t="str">
        <f t="shared" si="309"/>
        <v/>
      </c>
      <c r="O4133" t="str">
        <f t="array" ref="O4133">IFERROR(INDEX($L$4:$L$5000,_xlfn.AGGREGATE(15,6,IF($L$4:$L$5000&lt;&gt;"",ROW($L$4:$L$5000)-ROW($L$4)+1,NA()),ROWS($O$4:O4133))),"")</f>
        <v/>
      </c>
      <c r="P4133" t="str">
        <f>IF(O4133="","",IF(INDEX(TabPlayer2[Players],MATCH(P4132,TabPlayer2[Players],0)+1)="",$B$4,INDEX(TabPlayer2[Players],MATCH(P4132,TabPlayer2[Players],0)+1)))</f>
        <v/>
      </c>
      <c r="Q4133" t="str">
        <f t="shared" si="306"/>
        <v/>
      </c>
      <c r="R4133" t="str">
        <f>IF(TabResults[[#This Row],[Games-Periods-Players]]="","",1)</f>
        <v/>
      </c>
    </row>
    <row r="4134" spans="11:18" hidden="1" x14ac:dyDescent="0.25">
      <c r="K4134" t="str">
        <f>IF(ROW()-ROW($K$4)+1&gt;COUNTA($J$4:$J$5000)*COUNTA(TabPP[Players playing]),"",INDEX($J$4:$J$5000,INT((ROW()-ROW($K$4))/COUNTA(TabPP[Players playing])+1))&amp;"-"&amp;INDEX(TabPP[Players playing],MOD(ROW()-ROW($K$4),COUNTA(TabPP[Players playing]))+1))</f>
        <v>-P7-</v>
      </c>
      <c r="L4134" t="str">
        <f t="shared" si="307"/>
        <v/>
      </c>
      <c r="M4134" t="str">
        <f t="shared" si="308"/>
        <v/>
      </c>
      <c r="N4134" t="str">
        <f t="shared" si="309"/>
        <v/>
      </c>
      <c r="O4134" t="str">
        <f t="array" ref="O4134">IFERROR(INDEX($L$4:$L$5000,_xlfn.AGGREGATE(15,6,IF($L$4:$L$5000&lt;&gt;"",ROW($L$4:$L$5000)-ROW($L$4)+1,NA()),ROWS($O$4:O4134))),"")</f>
        <v/>
      </c>
      <c r="P4134" t="str">
        <f>IF(O4134="","",IF(INDEX(TabPlayer2[Players],MATCH(P4133,TabPlayer2[Players],0)+1)="",$B$4,INDEX(TabPlayer2[Players],MATCH(P4133,TabPlayer2[Players],0)+1)))</f>
        <v/>
      </c>
      <c r="Q4134" t="str">
        <f t="shared" si="306"/>
        <v/>
      </c>
      <c r="R4134" t="str">
        <f>IF(TabResults[[#This Row],[Games-Periods-Players]]="","",1)</f>
        <v/>
      </c>
    </row>
    <row r="4135" spans="11:18" hidden="1" x14ac:dyDescent="0.25">
      <c r="K4135" t="str">
        <f>IF(ROW()-ROW($K$4)+1&gt;COUNTA($J$4:$J$5000)*COUNTA(TabPP[Players playing]),"",INDEX($J$4:$J$5000,INT((ROW()-ROW($K$4))/COUNTA(TabPP[Players playing])+1))&amp;"-"&amp;INDEX(TabPP[Players playing],MOD(ROW()-ROW($K$4),COUNTA(TabPP[Players playing]))+1))</f>
        <v>-P7-</v>
      </c>
      <c r="L4135" t="str">
        <f t="shared" si="307"/>
        <v/>
      </c>
      <c r="M4135" t="str">
        <f t="shared" si="308"/>
        <v/>
      </c>
      <c r="N4135" t="str">
        <f t="shared" si="309"/>
        <v/>
      </c>
      <c r="O4135" t="str">
        <f t="array" ref="O4135">IFERROR(INDEX($L$4:$L$5000,_xlfn.AGGREGATE(15,6,IF($L$4:$L$5000&lt;&gt;"",ROW($L$4:$L$5000)-ROW($L$4)+1,NA()),ROWS($O$4:O4135))),"")</f>
        <v/>
      </c>
      <c r="P4135" t="str">
        <f>IF(O4135="","",IF(INDEX(TabPlayer2[Players],MATCH(P4134,TabPlayer2[Players],0)+1)="",$B$4,INDEX(TabPlayer2[Players],MATCH(P4134,TabPlayer2[Players],0)+1)))</f>
        <v/>
      </c>
      <c r="Q4135" t="str">
        <f t="shared" si="306"/>
        <v/>
      </c>
      <c r="R4135" t="str">
        <f>IF(TabResults[[#This Row],[Games-Periods-Players]]="","",1)</f>
        <v/>
      </c>
    </row>
    <row r="4136" spans="11:18" hidden="1" x14ac:dyDescent="0.25">
      <c r="K4136" t="str">
        <f>IF(ROW()-ROW($K$4)+1&gt;COUNTA($J$4:$J$5000)*COUNTA(TabPP[Players playing]),"",INDEX($J$4:$J$5000,INT((ROW()-ROW($K$4))/COUNTA(TabPP[Players playing])+1))&amp;"-"&amp;INDEX(TabPP[Players playing],MOD(ROW()-ROW($K$4),COUNTA(TabPP[Players playing]))+1))</f>
        <v>-P7-</v>
      </c>
      <c r="L4136" t="str">
        <f t="shared" si="307"/>
        <v/>
      </c>
      <c r="M4136" t="str">
        <f t="shared" si="308"/>
        <v/>
      </c>
      <c r="N4136" t="str">
        <f t="shared" si="309"/>
        <v/>
      </c>
      <c r="O4136" t="str">
        <f t="array" ref="O4136">IFERROR(INDEX($L$4:$L$5000,_xlfn.AGGREGATE(15,6,IF($L$4:$L$5000&lt;&gt;"",ROW($L$4:$L$5000)-ROW($L$4)+1,NA()),ROWS($O$4:O4136))),"")</f>
        <v/>
      </c>
      <c r="P4136" t="str">
        <f>IF(O4136="","",IF(INDEX(TabPlayer2[Players],MATCH(P4135,TabPlayer2[Players],0)+1)="",$B$4,INDEX(TabPlayer2[Players],MATCH(P4135,TabPlayer2[Players],0)+1)))</f>
        <v/>
      </c>
      <c r="Q4136" t="str">
        <f t="shared" si="306"/>
        <v/>
      </c>
      <c r="R4136" t="str">
        <f>IF(TabResults[[#This Row],[Games-Periods-Players]]="","",1)</f>
        <v/>
      </c>
    </row>
    <row r="4137" spans="11:18" hidden="1" x14ac:dyDescent="0.25">
      <c r="K4137" t="str">
        <f>IF(ROW()-ROW($K$4)+1&gt;COUNTA($J$4:$J$5000)*COUNTA(TabPP[Players playing]),"",INDEX($J$4:$J$5000,INT((ROW()-ROW($K$4))/COUNTA(TabPP[Players playing])+1))&amp;"-"&amp;INDEX(TabPP[Players playing],MOD(ROW()-ROW($K$4),COUNTA(TabPP[Players playing]))+1))</f>
        <v>-P7-</v>
      </c>
      <c r="L4137" t="str">
        <f t="shared" si="307"/>
        <v/>
      </c>
      <c r="M4137" t="str">
        <f t="shared" si="308"/>
        <v/>
      </c>
      <c r="N4137" t="str">
        <f t="shared" si="309"/>
        <v/>
      </c>
      <c r="O4137" t="str">
        <f t="array" ref="O4137">IFERROR(INDEX($L$4:$L$5000,_xlfn.AGGREGATE(15,6,IF($L$4:$L$5000&lt;&gt;"",ROW($L$4:$L$5000)-ROW($L$4)+1,NA()),ROWS($O$4:O4137))),"")</f>
        <v/>
      </c>
      <c r="P4137" t="str">
        <f>IF(O4137="","",IF(INDEX(TabPlayer2[Players],MATCH(P4136,TabPlayer2[Players],0)+1)="",$B$4,INDEX(TabPlayer2[Players],MATCH(P4136,TabPlayer2[Players],0)+1)))</f>
        <v/>
      </c>
      <c r="Q4137" t="str">
        <f t="shared" si="306"/>
        <v/>
      </c>
      <c r="R4137" t="str">
        <f>IF(TabResults[[#This Row],[Games-Periods-Players]]="","",1)</f>
        <v/>
      </c>
    </row>
    <row r="4138" spans="11:18" hidden="1" x14ac:dyDescent="0.25">
      <c r="K4138" t="str">
        <f>IF(ROW()-ROW($K$4)+1&gt;COUNTA($J$4:$J$5000)*COUNTA(TabPP[Players playing]),"",INDEX($J$4:$J$5000,INT((ROW()-ROW($K$4))/COUNTA(TabPP[Players playing])+1))&amp;"-"&amp;INDEX(TabPP[Players playing],MOD(ROW()-ROW($K$4),COUNTA(TabPP[Players playing]))+1))</f>
        <v>-P7-</v>
      </c>
      <c r="L4138" t="str">
        <f t="shared" si="307"/>
        <v/>
      </c>
      <c r="M4138" t="str">
        <f t="shared" si="308"/>
        <v/>
      </c>
      <c r="N4138" t="str">
        <f t="shared" si="309"/>
        <v/>
      </c>
      <c r="O4138" t="str">
        <f t="array" ref="O4138">IFERROR(INDEX($L$4:$L$5000,_xlfn.AGGREGATE(15,6,IF($L$4:$L$5000&lt;&gt;"",ROW($L$4:$L$5000)-ROW($L$4)+1,NA()),ROWS($O$4:O4138))),"")</f>
        <v/>
      </c>
      <c r="P4138" t="str">
        <f>IF(O4138="","",IF(INDEX(TabPlayer2[Players],MATCH(P4137,TabPlayer2[Players],0)+1)="",$B$4,INDEX(TabPlayer2[Players],MATCH(P4137,TabPlayer2[Players],0)+1)))</f>
        <v/>
      </c>
      <c r="Q4138" t="str">
        <f t="shared" si="306"/>
        <v/>
      </c>
      <c r="R4138" t="str">
        <f>IF(TabResults[[#This Row],[Games-Periods-Players]]="","",1)</f>
        <v/>
      </c>
    </row>
    <row r="4139" spans="11:18" hidden="1" x14ac:dyDescent="0.25">
      <c r="K4139" t="str">
        <f>IF(ROW()-ROW($K$4)+1&gt;COUNTA($J$4:$J$5000)*COUNTA(TabPP[Players playing]),"",INDEX($J$4:$J$5000,INT((ROW()-ROW($K$4))/COUNTA(TabPP[Players playing])+1))&amp;"-"&amp;INDEX(TabPP[Players playing],MOD(ROW()-ROW($K$4),COUNTA(TabPP[Players playing]))+1))</f>
        <v>-P7-</v>
      </c>
      <c r="L4139" t="str">
        <f t="shared" si="307"/>
        <v/>
      </c>
      <c r="M4139" t="str">
        <f t="shared" si="308"/>
        <v/>
      </c>
      <c r="N4139" t="str">
        <f t="shared" si="309"/>
        <v/>
      </c>
      <c r="O4139" t="str">
        <f t="array" ref="O4139">IFERROR(INDEX($L$4:$L$5000,_xlfn.AGGREGATE(15,6,IF($L$4:$L$5000&lt;&gt;"",ROW($L$4:$L$5000)-ROW($L$4)+1,NA()),ROWS($O$4:O4139))),"")</f>
        <v/>
      </c>
      <c r="P4139" t="str">
        <f>IF(O4139="","",IF(INDEX(TabPlayer2[Players],MATCH(P4138,TabPlayer2[Players],0)+1)="",$B$4,INDEX(TabPlayer2[Players],MATCH(P4138,TabPlayer2[Players],0)+1)))</f>
        <v/>
      </c>
      <c r="Q4139" t="str">
        <f t="shared" si="306"/>
        <v/>
      </c>
      <c r="R4139" t="str">
        <f>IF(TabResults[[#This Row],[Games-Periods-Players]]="","",1)</f>
        <v/>
      </c>
    </row>
    <row r="4140" spans="11:18" hidden="1" x14ac:dyDescent="0.25">
      <c r="K4140" t="str">
        <f>IF(ROW()-ROW($K$4)+1&gt;COUNTA($J$4:$J$5000)*COUNTA(TabPP[Players playing]),"",INDEX($J$4:$J$5000,INT((ROW()-ROW($K$4))/COUNTA(TabPP[Players playing])+1))&amp;"-"&amp;INDEX(TabPP[Players playing],MOD(ROW()-ROW($K$4),COUNTA(TabPP[Players playing]))+1))</f>
        <v>-P7-</v>
      </c>
      <c r="L4140" t="str">
        <f t="shared" si="307"/>
        <v/>
      </c>
      <c r="M4140" t="str">
        <f t="shared" si="308"/>
        <v/>
      </c>
      <c r="N4140" t="str">
        <f t="shared" si="309"/>
        <v/>
      </c>
      <c r="O4140" t="str">
        <f t="array" ref="O4140">IFERROR(INDEX($L$4:$L$5000,_xlfn.AGGREGATE(15,6,IF($L$4:$L$5000&lt;&gt;"",ROW($L$4:$L$5000)-ROW($L$4)+1,NA()),ROWS($O$4:O4140))),"")</f>
        <v/>
      </c>
      <c r="P4140" t="str">
        <f>IF(O4140="","",IF(INDEX(TabPlayer2[Players],MATCH(P4139,TabPlayer2[Players],0)+1)="",$B$4,INDEX(TabPlayer2[Players],MATCH(P4139,TabPlayer2[Players],0)+1)))</f>
        <v/>
      </c>
      <c r="Q4140" t="str">
        <f t="shared" si="306"/>
        <v/>
      </c>
      <c r="R4140" t="str">
        <f>IF(TabResults[[#This Row],[Games-Periods-Players]]="","",1)</f>
        <v/>
      </c>
    </row>
    <row r="4141" spans="11:18" hidden="1" x14ac:dyDescent="0.25">
      <c r="K4141" t="str">
        <f>IF(ROW()-ROW($K$4)+1&gt;COUNTA($J$4:$J$5000)*COUNTA(TabPP[Players playing]),"",INDEX($J$4:$J$5000,INT((ROW()-ROW($K$4))/COUNTA(TabPP[Players playing])+1))&amp;"-"&amp;INDEX(TabPP[Players playing],MOD(ROW()-ROW($K$4),COUNTA(TabPP[Players playing]))+1))</f>
        <v>-P7-</v>
      </c>
      <c r="L4141" t="str">
        <f t="shared" si="307"/>
        <v/>
      </c>
      <c r="M4141" t="str">
        <f t="shared" si="308"/>
        <v/>
      </c>
      <c r="N4141" t="str">
        <f t="shared" si="309"/>
        <v/>
      </c>
      <c r="O4141" t="str">
        <f t="array" ref="O4141">IFERROR(INDEX($L$4:$L$5000,_xlfn.AGGREGATE(15,6,IF($L$4:$L$5000&lt;&gt;"",ROW($L$4:$L$5000)-ROW($L$4)+1,NA()),ROWS($O$4:O4141))),"")</f>
        <v/>
      </c>
      <c r="P4141" t="str">
        <f>IF(O4141="","",IF(INDEX(TabPlayer2[Players],MATCH(P4140,TabPlayer2[Players],0)+1)="",$B$4,INDEX(TabPlayer2[Players],MATCH(P4140,TabPlayer2[Players],0)+1)))</f>
        <v/>
      </c>
      <c r="Q4141" t="str">
        <f t="shared" si="306"/>
        <v/>
      </c>
      <c r="R4141" t="str">
        <f>IF(TabResults[[#This Row],[Games-Periods-Players]]="","",1)</f>
        <v/>
      </c>
    </row>
    <row r="4142" spans="11:18" hidden="1" x14ac:dyDescent="0.25">
      <c r="K4142" t="str">
        <f>IF(ROW()-ROW($K$4)+1&gt;COUNTA($J$4:$J$5000)*COUNTA(TabPP[Players playing]),"",INDEX($J$4:$J$5000,INT((ROW()-ROW($K$4))/COUNTA(TabPP[Players playing])+1))&amp;"-"&amp;INDEX(TabPP[Players playing],MOD(ROW()-ROW($K$4),COUNTA(TabPP[Players playing]))+1))</f>
        <v>-P7-</v>
      </c>
      <c r="L4142" t="str">
        <f t="shared" si="307"/>
        <v/>
      </c>
      <c r="M4142" t="str">
        <f t="shared" si="308"/>
        <v/>
      </c>
      <c r="N4142" t="str">
        <f t="shared" si="309"/>
        <v/>
      </c>
      <c r="O4142" t="str">
        <f t="array" ref="O4142">IFERROR(INDEX($L$4:$L$5000,_xlfn.AGGREGATE(15,6,IF($L$4:$L$5000&lt;&gt;"",ROW($L$4:$L$5000)-ROW($L$4)+1,NA()),ROWS($O$4:O4142))),"")</f>
        <v/>
      </c>
      <c r="P4142" t="str">
        <f>IF(O4142="","",IF(INDEX(TabPlayer2[Players],MATCH(P4141,TabPlayer2[Players],0)+1)="",$B$4,INDEX(TabPlayer2[Players],MATCH(P4141,TabPlayer2[Players],0)+1)))</f>
        <v/>
      </c>
      <c r="Q4142" t="str">
        <f t="shared" si="306"/>
        <v/>
      </c>
      <c r="R4142" t="str">
        <f>IF(TabResults[[#This Row],[Games-Periods-Players]]="","",1)</f>
        <v/>
      </c>
    </row>
    <row r="4143" spans="11:18" hidden="1" x14ac:dyDescent="0.25">
      <c r="K4143" t="str">
        <f>IF(ROW()-ROW($K$4)+1&gt;COUNTA($J$4:$J$5000)*COUNTA(TabPP[Players playing]),"",INDEX($J$4:$J$5000,INT((ROW()-ROW($K$4))/COUNTA(TabPP[Players playing])+1))&amp;"-"&amp;INDEX(TabPP[Players playing],MOD(ROW()-ROW($K$4),COUNTA(TabPP[Players playing]))+1))</f>
        <v>-P7-</v>
      </c>
      <c r="L4143" t="str">
        <f t="shared" si="307"/>
        <v/>
      </c>
      <c r="M4143" t="str">
        <f t="shared" si="308"/>
        <v/>
      </c>
      <c r="N4143" t="str">
        <f t="shared" si="309"/>
        <v/>
      </c>
      <c r="O4143" t="str">
        <f t="array" ref="O4143">IFERROR(INDEX($L$4:$L$5000,_xlfn.AGGREGATE(15,6,IF($L$4:$L$5000&lt;&gt;"",ROW($L$4:$L$5000)-ROW($L$4)+1,NA()),ROWS($O$4:O4143))),"")</f>
        <v/>
      </c>
      <c r="P4143" t="str">
        <f>IF(O4143="","",IF(INDEX(TabPlayer2[Players],MATCH(P4142,TabPlayer2[Players],0)+1)="",$B$4,INDEX(TabPlayer2[Players],MATCH(P4142,TabPlayer2[Players],0)+1)))</f>
        <v/>
      </c>
      <c r="Q4143" t="str">
        <f t="shared" si="306"/>
        <v/>
      </c>
      <c r="R4143" t="str">
        <f>IF(TabResults[[#This Row],[Games-Periods-Players]]="","",1)</f>
        <v/>
      </c>
    </row>
    <row r="4144" spans="11:18" hidden="1" x14ac:dyDescent="0.25">
      <c r="K4144" t="str">
        <f>IF(ROW()-ROW($K$4)+1&gt;COUNTA($J$4:$J$5000)*COUNTA(TabPP[Players playing]),"",INDEX($J$4:$J$5000,INT((ROW()-ROW($K$4))/COUNTA(TabPP[Players playing])+1))&amp;"-"&amp;INDEX(TabPP[Players playing],MOD(ROW()-ROW($K$4),COUNTA(TabPP[Players playing]))+1))</f>
        <v>-P8-PP1</v>
      </c>
      <c r="L4144" t="str">
        <f t="shared" si="307"/>
        <v/>
      </c>
      <c r="M4144" t="str">
        <f t="shared" si="308"/>
        <v/>
      </c>
      <c r="N4144" t="str">
        <f t="shared" si="309"/>
        <v/>
      </c>
      <c r="O4144" t="str">
        <f t="array" ref="O4144">IFERROR(INDEX($L$4:$L$5000,_xlfn.AGGREGATE(15,6,IF($L$4:$L$5000&lt;&gt;"",ROW($L$4:$L$5000)-ROW($L$4)+1,NA()),ROWS($O$4:O4144))),"")</f>
        <v/>
      </c>
      <c r="P4144" t="str">
        <f>IF(O4144="","",IF(INDEX(TabPlayer2[Players],MATCH(P4143,TabPlayer2[Players],0)+1)="",$B$4,INDEX(TabPlayer2[Players],MATCH(P4143,TabPlayer2[Players],0)+1)))</f>
        <v/>
      </c>
      <c r="Q4144" t="str">
        <f t="shared" si="306"/>
        <v/>
      </c>
      <c r="R4144" t="str">
        <f>IF(TabResults[[#This Row],[Games-Periods-Players]]="","",1)</f>
        <v/>
      </c>
    </row>
    <row r="4145" spans="11:18" hidden="1" x14ac:dyDescent="0.25">
      <c r="K4145" t="str">
        <f>IF(ROW()-ROW($K$4)+1&gt;COUNTA($J$4:$J$5000)*COUNTA(TabPP[Players playing]),"",INDEX($J$4:$J$5000,INT((ROW()-ROW($K$4))/COUNTA(TabPP[Players playing])+1))&amp;"-"&amp;INDEX(TabPP[Players playing],MOD(ROW()-ROW($K$4),COUNTA(TabPP[Players playing]))+1))</f>
        <v>-P8-PP2</v>
      </c>
      <c r="L4145" t="str">
        <f t="shared" si="307"/>
        <v/>
      </c>
      <c r="M4145" t="str">
        <f t="shared" si="308"/>
        <v/>
      </c>
      <c r="N4145" t="str">
        <f t="shared" si="309"/>
        <v/>
      </c>
      <c r="O4145" t="str">
        <f t="array" ref="O4145">IFERROR(INDEX($L$4:$L$5000,_xlfn.AGGREGATE(15,6,IF($L$4:$L$5000&lt;&gt;"",ROW($L$4:$L$5000)-ROW($L$4)+1,NA()),ROWS($O$4:O4145))),"")</f>
        <v/>
      </c>
      <c r="P4145" t="str">
        <f>IF(O4145="","",IF(INDEX(TabPlayer2[Players],MATCH(P4144,TabPlayer2[Players],0)+1)="",$B$4,INDEX(TabPlayer2[Players],MATCH(P4144,TabPlayer2[Players],0)+1)))</f>
        <v/>
      </c>
      <c r="Q4145" t="str">
        <f t="shared" si="306"/>
        <v/>
      </c>
      <c r="R4145" t="str">
        <f>IF(TabResults[[#This Row],[Games-Periods-Players]]="","",1)</f>
        <v/>
      </c>
    </row>
    <row r="4146" spans="11:18" hidden="1" x14ac:dyDescent="0.25">
      <c r="K4146" t="str">
        <f>IF(ROW()-ROW($K$4)+1&gt;COUNTA($J$4:$J$5000)*COUNTA(TabPP[Players playing]),"",INDEX($J$4:$J$5000,INT((ROW()-ROW($K$4))/COUNTA(TabPP[Players playing])+1))&amp;"-"&amp;INDEX(TabPP[Players playing],MOD(ROW()-ROW($K$4),COUNTA(TabPP[Players playing]))+1))</f>
        <v>-P8-PP3</v>
      </c>
      <c r="L4146" t="str">
        <f t="shared" si="307"/>
        <v/>
      </c>
      <c r="M4146" t="str">
        <f t="shared" si="308"/>
        <v/>
      </c>
      <c r="N4146" t="str">
        <f t="shared" si="309"/>
        <v/>
      </c>
      <c r="O4146" t="str">
        <f t="array" ref="O4146">IFERROR(INDEX($L$4:$L$5000,_xlfn.AGGREGATE(15,6,IF($L$4:$L$5000&lt;&gt;"",ROW($L$4:$L$5000)-ROW($L$4)+1,NA()),ROWS($O$4:O4146))),"")</f>
        <v/>
      </c>
      <c r="P4146" t="str">
        <f>IF(O4146="","",IF(INDEX(TabPlayer2[Players],MATCH(P4145,TabPlayer2[Players],0)+1)="",$B$4,INDEX(TabPlayer2[Players],MATCH(P4145,TabPlayer2[Players],0)+1)))</f>
        <v/>
      </c>
      <c r="Q4146" t="str">
        <f t="shared" si="306"/>
        <v/>
      </c>
      <c r="R4146" t="str">
        <f>IF(TabResults[[#This Row],[Games-Periods-Players]]="","",1)</f>
        <v/>
      </c>
    </row>
    <row r="4147" spans="11:18" hidden="1" x14ac:dyDescent="0.25">
      <c r="K4147" t="str">
        <f>IF(ROW()-ROW($K$4)+1&gt;COUNTA($J$4:$J$5000)*COUNTA(TabPP[Players playing]),"",INDEX($J$4:$J$5000,INT((ROW()-ROW($K$4))/COUNTA(TabPP[Players playing])+1))&amp;"-"&amp;INDEX(TabPP[Players playing],MOD(ROW()-ROW($K$4),COUNTA(TabPP[Players playing]))+1))</f>
        <v>-P8-PP4</v>
      </c>
      <c r="L4147" t="str">
        <f t="shared" si="307"/>
        <v/>
      </c>
      <c r="M4147" t="str">
        <f t="shared" si="308"/>
        <v/>
      </c>
      <c r="N4147" t="str">
        <f t="shared" si="309"/>
        <v/>
      </c>
      <c r="O4147" t="str">
        <f t="array" ref="O4147">IFERROR(INDEX($L$4:$L$5000,_xlfn.AGGREGATE(15,6,IF($L$4:$L$5000&lt;&gt;"",ROW($L$4:$L$5000)-ROW($L$4)+1,NA()),ROWS($O$4:O4147))),"")</f>
        <v/>
      </c>
      <c r="P4147" t="str">
        <f>IF(O4147="","",IF(INDEX(TabPlayer2[Players],MATCH(P4146,TabPlayer2[Players],0)+1)="",$B$4,INDEX(TabPlayer2[Players],MATCH(P4146,TabPlayer2[Players],0)+1)))</f>
        <v/>
      </c>
      <c r="Q4147" t="str">
        <f t="shared" si="306"/>
        <v/>
      </c>
      <c r="R4147" t="str">
        <f>IF(TabResults[[#This Row],[Games-Periods-Players]]="","",1)</f>
        <v/>
      </c>
    </row>
    <row r="4148" spans="11:18" hidden="1" x14ac:dyDescent="0.25">
      <c r="K4148" t="str">
        <f>IF(ROW()-ROW($K$4)+1&gt;COUNTA($J$4:$J$5000)*COUNTA(TabPP[Players playing]),"",INDEX($J$4:$J$5000,INT((ROW()-ROW($K$4))/COUNTA(TabPP[Players playing])+1))&amp;"-"&amp;INDEX(TabPP[Players playing],MOD(ROW()-ROW($K$4),COUNTA(TabPP[Players playing]))+1))</f>
        <v>-P8-PP5</v>
      </c>
      <c r="L4148" t="str">
        <f t="shared" si="307"/>
        <v/>
      </c>
      <c r="M4148" t="str">
        <f t="shared" si="308"/>
        <v/>
      </c>
      <c r="N4148" t="str">
        <f t="shared" si="309"/>
        <v/>
      </c>
      <c r="O4148" t="str">
        <f t="array" ref="O4148">IFERROR(INDEX($L$4:$L$5000,_xlfn.AGGREGATE(15,6,IF($L$4:$L$5000&lt;&gt;"",ROW($L$4:$L$5000)-ROW($L$4)+1,NA()),ROWS($O$4:O4148))),"")</f>
        <v/>
      </c>
      <c r="P4148" t="str">
        <f>IF(O4148="","",IF(INDEX(TabPlayer2[Players],MATCH(P4147,TabPlayer2[Players],0)+1)="",$B$4,INDEX(TabPlayer2[Players],MATCH(P4147,TabPlayer2[Players],0)+1)))</f>
        <v/>
      </c>
      <c r="Q4148" t="str">
        <f t="shared" si="306"/>
        <v/>
      </c>
      <c r="R4148" t="str">
        <f>IF(TabResults[[#This Row],[Games-Periods-Players]]="","",1)</f>
        <v/>
      </c>
    </row>
    <row r="4149" spans="11:18" hidden="1" x14ac:dyDescent="0.25">
      <c r="K4149" t="str">
        <f>IF(ROW()-ROW($K$4)+1&gt;COUNTA($J$4:$J$5000)*COUNTA(TabPP[Players playing]),"",INDEX($J$4:$J$5000,INT((ROW()-ROW($K$4))/COUNTA(TabPP[Players playing])+1))&amp;"-"&amp;INDEX(TabPP[Players playing],MOD(ROW()-ROW($K$4),COUNTA(TabPP[Players playing]))+1))</f>
        <v>-P8-</v>
      </c>
      <c r="L4149" t="str">
        <f t="shared" si="307"/>
        <v/>
      </c>
      <c r="M4149" t="str">
        <f t="shared" si="308"/>
        <v/>
      </c>
      <c r="N4149" t="str">
        <f t="shared" si="309"/>
        <v/>
      </c>
      <c r="O4149" t="str">
        <f t="array" ref="O4149">IFERROR(INDEX($L$4:$L$5000,_xlfn.AGGREGATE(15,6,IF($L$4:$L$5000&lt;&gt;"",ROW($L$4:$L$5000)-ROW($L$4)+1,NA()),ROWS($O$4:O4149))),"")</f>
        <v/>
      </c>
      <c r="P4149" t="str">
        <f>IF(O4149="","",IF(INDEX(TabPlayer2[Players],MATCH(P4148,TabPlayer2[Players],0)+1)="",$B$4,INDEX(TabPlayer2[Players],MATCH(P4148,TabPlayer2[Players],0)+1)))</f>
        <v/>
      </c>
      <c r="Q4149" t="str">
        <f t="shared" si="306"/>
        <v/>
      </c>
      <c r="R4149" t="str">
        <f>IF(TabResults[[#This Row],[Games-Periods-Players]]="","",1)</f>
        <v/>
      </c>
    </row>
    <row r="4150" spans="11:18" hidden="1" x14ac:dyDescent="0.25">
      <c r="K4150" t="str">
        <f>IF(ROW()-ROW($K$4)+1&gt;COUNTA($J$4:$J$5000)*COUNTA(TabPP[Players playing]),"",INDEX($J$4:$J$5000,INT((ROW()-ROW($K$4))/COUNTA(TabPP[Players playing])+1))&amp;"-"&amp;INDEX(TabPP[Players playing],MOD(ROW()-ROW($K$4),COUNTA(TabPP[Players playing]))+1))</f>
        <v>-P8-</v>
      </c>
      <c r="L4150" t="str">
        <f t="shared" si="307"/>
        <v/>
      </c>
      <c r="M4150" t="str">
        <f t="shared" si="308"/>
        <v/>
      </c>
      <c r="N4150" t="str">
        <f t="shared" si="309"/>
        <v/>
      </c>
      <c r="O4150" t="str">
        <f t="array" ref="O4150">IFERROR(INDEX($L$4:$L$5000,_xlfn.AGGREGATE(15,6,IF($L$4:$L$5000&lt;&gt;"",ROW($L$4:$L$5000)-ROW($L$4)+1,NA()),ROWS($O$4:O4150))),"")</f>
        <v/>
      </c>
      <c r="P4150" t="str">
        <f>IF(O4150="","",IF(INDEX(TabPlayer2[Players],MATCH(P4149,TabPlayer2[Players],0)+1)="",$B$4,INDEX(TabPlayer2[Players],MATCH(P4149,TabPlayer2[Players],0)+1)))</f>
        <v/>
      </c>
      <c r="Q4150" t="str">
        <f t="shared" si="306"/>
        <v/>
      </c>
      <c r="R4150" t="str">
        <f>IF(TabResults[[#This Row],[Games-Periods-Players]]="","",1)</f>
        <v/>
      </c>
    </row>
    <row r="4151" spans="11:18" hidden="1" x14ac:dyDescent="0.25">
      <c r="K4151" t="str">
        <f>IF(ROW()-ROW($K$4)+1&gt;COUNTA($J$4:$J$5000)*COUNTA(TabPP[Players playing]),"",INDEX($J$4:$J$5000,INT((ROW()-ROW($K$4))/COUNTA(TabPP[Players playing])+1))&amp;"-"&amp;INDEX(TabPP[Players playing],MOD(ROW()-ROW($K$4),COUNTA(TabPP[Players playing]))+1))</f>
        <v>-P8-</v>
      </c>
      <c r="L4151" t="str">
        <f t="shared" si="307"/>
        <v/>
      </c>
      <c r="M4151" t="str">
        <f t="shared" si="308"/>
        <v/>
      </c>
      <c r="N4151" t="str">
        <f t="shared" si="309"/>
        <v/>
      </c>
      <c r="O4151" t="str">
        <f t="array" ref="O4151">IFERROR(INDEX($L$4:$L$5000,_xlfn.AGGREGATE(15,6,IF($L$4:$L$5000&lt;&gt;"",ROW($L$4:$L$5000)-ROW($L$4)+1,NA()),ROWS($O$4:O4151))),"")</f>
        <v/>
      </c>
      <c r="P4151" t="str">
        <f>IF(O4151="","",IF(INDEX(TabPlayer2[Players],MATCH(P4150,TabPlayer2[Players],0)+1)="",$B$4,INDEX(TabPlayer2[Players],MATCH(P4150,TabPlayer2[Players],0)+1)))</f>
        <v/>
      </c>
      <c r="Q4151" t="str">
        <f t="shared" si="306"/>
        <v/>
      </c>
      <c r="R4151" t="str">
        <f>IF(TabResults[[#This Row],[Games-Periods-Players]]="","",1)</f>
        <v/>
      </c>
    </row>
    <row r="4152" spans="11:18" hidden="1" x14ac:dyDescent="0.25">
      <c r="K4152" t="str">
        <f>IF(ROW()-ROW($K$4)+1&gt;COUNTA($J$4:$J$5000)*COUNTA(TabPP[Players playing]),"",INDEX($J$4:$J$5000,INT((ROW()-ROW($K$4))/COUNTA(TabPP[Players playing])+1))&amp;"-"&amp;INDEX(TabPP[Players playing],MOD(ROW()-ROW($K$4),COUNTA(TabPP[Players playing]))+1))</f>
        <v>-P8-</v>
      </c>
      <c r="L4152" t="str">
        <f t="shared" si="307"/>
        <v/>
      </c>
      <c r="M4152" t="str">
        <f t="shared" si="308"/>
        <v/>
      </c>
      <c r="N4152" t="str">
        <f t="shared" si="309"/>
        <v/>
      </c>
      <c r="O4152" t="str">
        <f t="array" ref="O4152">IFERROR(INDEX($L$4:$L$5000,_xlfn.AGGREGATE(15,6,IF($L$4:$L$5000&lt;&gt;"",ROW($L$4:$L$5000)-ROW($L$4)+1,NA()),ROWS($O$4:O4152))),"")</f>
        <v/>
      </c>
      <c r="P4152" t="str">
        <f>IF(O4152="","",IF(INDEX(TabPlayer2[Players],MATCH(P4151,TabPlayer2[Players],0)+1)="",$B$4,INDEX(TabPlayer2[Players],MATCH(P4151,TabPlayer2[Players],0)+1)))</f>
        <v/>
      </c>
      <c r="Q4152" t="str">
        <f t="shared" si="306"/>
        <v/>
      </c>
      <c r="R4152" t="str">
        <f>IF(TabResults[[#This Row],[Games-Periods-Players]]="","",1)</f>
        <v/>
      </c>
    </row>
    <row r="4153" spans="11:18" hidden="1" x14ac:dyDescent="0.25">
      <c r="K4153" t="str">
        <f>IF(ROW()-ROW($K$4)+1&gt;COUNTA($J$4:$J$5000)*COUNTA(TabPP[Players playing]),"",INDEX($J$4:$J$5000,INT((ROW()-ROW($K$4))/COUNTA(TabPP[Players playing])+1))&amp;"-"&amp;INDEX(TabPP[Players playing],MOD(ROW()-ROW($K$4),COUNTA(TabPP[Players playing]))+1))</f>
        <v>-P8-</v>
      </c>
      <c r="L4153" t="str">
        <f t="shared" si="307"/>
        <v/>
      </c>
      <c r="M4153" t="str">
        <f t="shared" si="308"/>
        <v/>
      </c>
      <c r="N4153" t="str">
        <f t="shared" si="309"/>
        <v/>
      </c>
      <c r="O4153" t="str">
        <f t="array" ref="O4153">IFERROR(INDEX($L$4:$L$5000,_xlfn.AGGREGATE(15,6,IF($L$4:$L$5000&lt;&gt;"",ROW($L$4:$L$5000)-ROW($L$4)+1,NA()),ROWS($O$4:O4153))),"")</f>
        <v/>
      </c>
      <c r="P4153" t="str">
        <f>IF(O4153="","",IF(INDEX(TabPlayer2[Players],MATCH(P4152,TabPlayer2[Players],0)+1)="",$B$4,INDEX(TabPlayer2[Players],MATCH(P4152,TabPlayer2[Players],0)+1)))</f>
        <v/>
      </c>
      <c r="Q4153" t="str">
        <f t="shared" si="306"/>
        <v/>
      </c>
      <c r="R4153" t="str">
        <f>IF(TabResults[[#This Row],[Games-Periods-Players]]="","",1)</f>
        <v/>
      </c>
    </row>
    <row r="4154" spans="11:18" hidden="1" x14ac:dyDescent="0.25">
      <c r="K4154" t="str">
        <f>IF(ROW()-ROW($K$4)+1&gt;COUNTA($J$4:$J$5000)*COUNTA(TabPP[Players playing]),"",INDEX($J$4:$J$5000,INT((ROW()-ROW($K$4))/COUNTA(TabPP[Players playing])+1))&amp;"-"&amp;INDEX(TabPP[Players playing],MOD(ROW()-ROW($K$4),COUNTA(TabPP[Players playing]))+1))</f>
        <v>-P8-</v>
      </c>
      <c r="L4154" t="str">
        <f t="shared" si="307"/>
        <v/>
      </c>
      <c r="M4154" t="str">
        <f t="shared" si="308"/>
        <v/>
      </c>
      <c r="N4154" t="str">
        <f t="shared" si="309"/>
        <v/>
      </c>
      <c r="O4154" t="str">
        <f t="array" ref="O4154">IFERROR(INDEX($L$4:$L$5000,_xlfn.AGGREGATE(15,6,IF($L$4:$L$5000&lt;&gt;"",ROW($L$4:$L$5000)-ROW($L$4)+1,NA()),ROWS($O$4:O4154))),"")</f>
        <v/>
      </c>
      <c r="P4154" t="str">
        <f>IF(O4154="","",IF(INDEX(TabPlayer2[Players],MATCH(P4153,TabPlayer2[Players],0)+1)="",$B$4,INDEX(TabPlayer2[Players],MATCH(P4153,TabPlayer2[Players],0)+1)))</f>
        <v/>
      </c>
      <c r="Q4154" t="str">
        <f t="shared" si="306"/>
        <v/>
      </c>
      <c r="R4154" t="str">
        <f>IF(TabResults[[#This Row],[Games-Periods-Players]]="","",1)</f>
        <v/>
      </c>
    </row>
    <row r="4155" spans="11:18" hidden="1" x14ac:dyDescent="0.25">
      <c r="K4155" t="str">
        <f>IF(ROW()-ROW($K$4)+1&gt;COUNTA($J$4:$J$5000)*COUNTA(TabPP[Players playing]),"",INDEX($J$4:$J$5000,INT((ROW()-ROW($K$4))/COUNTA(TabPP[Players playing])+1))&amp;"-"&amp;INDEX(TabPP[Players playing],MOD(ROW()-ROW($K$4),COUNTA(TabPP[Players playing]))+1))</f>
        <v>-P8-</v>
      </c>
      <c r="L4155" t="str">
        <f t="shared" si="307"/>
        <v/>
      </c>
      <c r="M4155" t="str">
        <f t="shared" si="308"/>
        <v/>
      </c>
      <c r="N4155" t="str">
        <f t="shared" si="309"/>
        <v/>
      </c>
      <c r="O4155" t="str">
        <f t="array" ref="O4155">IFERROR(INDEX($L$4:$L$5000,_xlfn.AGGREGATE(15,6,IF($L$4:$L$5000&lt;&gt;"",ROW($L$4:$L$5000)-ROW($L$4)+1,NA()),ROWS($O$4:O4155))),"")</f>
        <v/>
      </c>
      <c r="P4155" t="str">
        <f>IF(O4155="","",IF(INDEX(TabPlayer2[Players],MATCH(P4154,TabPlayer2[Players],0)+1)="",$B$4,INDEX(TabPlayer2[Players],MATCH(P4154,TabPlayer2[Players],0)+1)))</f>
        <v/>
      </c>
      <c r="Q4155" t="str">
        <f t="shared" si="306"/>
        <v/>
      </c>
      <c r="R4155" t="str">
        <f>IF(TabResults[[#This Row],[Games-Periods-Players]]="","",1)</f>
        <v/>
      </c>
    </row>
    <row r="4156" spans="11:18" hidden="1" x14ac:dyDescent="0.25">
      <c r="K4156" t="str">
        <f>IF(ROW()-ROW($K$4)+1&gt;COUNTA($J$4:$J$5000)*COUNTA(TabPP[Players playing]),"",INDEX($J$4:$J$5000,INT((ROW()-ROW($K$4))/COUNTA(TabPP[Players playing])+1))&amp;"-"&amp;INDEX(TabPP[Players playing],MOD(ROW()-ROW($K$4),COUNTA(TabPP[Players playing]))+1))</f>
        <v>-P8-</v>
      </c>
      <c r="L4156" t="str">
        <f t="shared" si="307"/>
        <v/>
      </c>
      <c r="M4156" t="str">
        <f t="shared" si="308"/>
        <v/>
      </c>
      <c r="N4156" t="str">
        <f t="shared" si="309"/>
        <v/>
      </c>
      <c r="O4156" t="str">
        <f t="array" ref="O4156">IFERROR(INDEX($L$4:$L$5000,_xlfn.AGGREGATE(15,6,IF($L$4:$L$5000&lt;&gt;"",ROW($L$4:$L$5000)-ROW($L$4)+1,NA()),ROWS($O$4:O4156))),"")</f>
        <v/>
      </c>
      <c r="P4156" t="str">
        <f>IF(O4156="","",IF(INDEX(TabPlayer2[Players],MATCH(P4155,TabPlayer2[Players],0)+1)="",$B$4,INDEX(TabPlayer2[Players],MATCH(P4155,TabPlayer2[Players],0)+1)))</f>
        <v/>
      </c>
      <c r="Q4156" t="str">
        <f t="shared" si="306"/>
        <v/>
      </c>
      <c r="R4156" t="str">
        <f>IF(TabResults[[#This Row],[Games-Periods-Players]]="","",1)</f>
        <v/>
      </c>
    </row>
    <row r="4157" spans="11:18" hidden="1" x14ac:dyDescent="0.25">
      <c r="K4157" t="str">
        <f>IF(ROW()-ROW($K$4)+1&gt;COUNTA($J$4:$J$5000)*COUNTA(TabPP[Players playing]),"",INDEX($J$4:$J$5000,INT((ROW()-ROW($K$4))/COUNTA(TabPP[Players playing])+1))&amp;"-"&amp;INDEX(TabPP[Players playing],MOD(ROW()-ROW($K$4),COUNTA(TabPP[Players playing]))+1))</f>
        <v>-P8-</v>
      </c>
      <c r="L4157" t="str">
        <f t="shared" si="307"/>
        <v/>
      </c>
      <c r="M4157" t="str">
        <f t="shared" si="308"/>
        <v/>
      </c>
      <c r="N4157" t="str">
        <f t="shared" si="309"/>
        <v/>
      </c>
      <c r="O4157" t="str">
        <f t="array" ref="O4157">IFERROR(INDEX($L$4:$L$5000,_xlfn.AGGREGATE(15,6,IF($L$4:$L$5000&lt;&gt;"",ROW($L$4:$L$5000)-ROW($L$4)+1,NA()),ROWS($O$4:O4157))),"")</f>
        <v/>
      </c>
      <c r="P4157" t="str">
        <f>IF(O4157="","",IF(INDEX(TabPlayer2[Players],MATCH(P4156,TabPlayer2[Players],0)+1)="",$B$4,INDEX(TabPlayer2[Players],MATCH(P4156,TabPlayer2[Players],0)+1)))</f>
        <v/>
      </c>
      <c r="Q4157" t="str">
        <f t="shared" si="306"/>
        <v/>
      </c>
      <c r="R4157" t="str">
        <f>IF(TabResults[[#This Row],[Games-Periods-Players]]="","",1)</f>
        <v/>
      </c>
    </row>
    <row r="4158" spans="11:18" hidden="1" x14ac:dyDescent="0.25">
      <c r="K4158" t="str">
        <f>IF(ROW()-ROW($K$4)+1&gt;COUNTA($J$4:$J$5000)*COUNTA(TabPP[Players playing]),"",INDEX($J$4:$J$5000,INT((ROW()-ROW($K$4))/COUNTA(TabPP[Players playing])+1))&amp;"-"&amp;INDEX(TabPP[Players playing],MOD(ROW()-ROW($K$4),COUNTA(TabPP[Players playing]))+1))</f>
        <v>-P8-</v>
      </c>
      <c r="L4158" t="str">
        <f t="shared" si="307"/>
        <v/>
      </c>
      <c r="M4158" t="str">
        <f t="shared" si="308"/>
        <v/>
      </c>
      <c r="N4158" t="str">
        <f t="shared" si="309"/>
        <v/>
      </c>
      <c r="O4158" t="str">
        <f t="array" ref="O4158">IFERROR(INDEX($L$4:$L$5000,_xlfn.AGGREGATE(15,6,IF($L$4:$L$5000&lt;&gt;"",ROW($L$4:$L$5000)-ROW($L$4)+1,NA()),ROWS($O$4:O4158))),"")</f>
        <v/>
      </c>
      <c r="P4158" t="str">
        <f>IF(O4158="","",IF(INDEX(TabPlayer2[Players],MATCH(P4157,TabPlayer2[Players],0)+1)="",$B$4,INDEX(TabPlayer2[Players],MATCH(P4157,TabPlayer2[Players],0)+1)))</f>
        <v/>
      </c>
      <c r="Q4158" t="str">
        <f t="shared" si="306"/>
        <v/>
      </c>
      <c r="R4158" t="str">
        <f>IF(TabResults[[#This Row],[Games-Periods-Players]]="","",1)</f>
        <v/>
      </c>
    </row>
    <row r="4159" spans="11:18" hidden="1" x14ac:dyDescent="0.25">
      <c r="K4159" t="str">
        <f>IF(ROW()-ROW($K$4)+1&gt;COUNTA($J$4:$J$5000)*COUNTA(TabPP[Players playing]),"",INDEX($J$4:$J$5000,INT((ROW()-ROW($K$4))/COUNTA(TabPP[Players playing])+1))&amp;"-"&amp;INDEX(TabPP[Players playing],MOD(ROW()-ROW($K$4),COUNTA(TabPP[Players playing]))+1))</f>
        <v>-P8-</v>
      </c>
      <c r="L4159" t="str">
        <f t="shared" si="307"/>
        <v/>
      </c>
      <c r="M4159" t="str">
        <f t="shared" si="308"/>
        <v/>
      </c>
      <c r="N4159" t="str">
        <f t="shared" si="309"/>
        <v/>
      </c>
      <c r="O4159" t="str">
        <f t="array" ref="O4159">IFERROR(INDEX($L$4:$L$5000,_xlfn.AGGREGATE(15,6,IF($L$4:$L$5000&lt;&gt;"",ROW($L$4:$L$5000)-ROW($L$4)+1,NA()),ROWS($O$4:O4159))),"")</f>
        <v/>
      </c>
      <c r="P4159" t="str">
        <f>IF(O4159="","",IF(INDEX(TabPlayer2[Players],MATCH(P4158,TabPlayer2[Players],0)+1)="",$B$4,INDEX(TabPlayer2[Players],MATCH(P4158,TabPlayer2[Players],0)+1)))</f>
        <v/>
      </c>
      <c r="Q4159" t="str">
        <f t="shared" si="306"/>
        <v/>
      </c>
      <c r="R4159" t="str">
        <f>IF(TabResults[[#This Row],[Games-Periods-Players]]="","",1)</f>
        <v/>
      </c>
    </row>
    <row r="4160" spans="11:18" hidden="1" x14ac:dyDescent="0.25">
      <c r="K4160" t="str">
        <f>IF(ROW()-ROW($K$4)+1&gt;COUNTA($J$4:$J$5000)*COUNTA(TabPP[Players playing]),"",INDEX($J$4:$J$5000,INT((ROW()-ROW($K$4))/COUNTA(TabPP[Players playing])+1))&amp;"-"&amp;INDEX(TabPP[Players playing],MOD(ROW()-ROW($K$4),COUNTA(TabPP[Players playing]))+1))</f>
        <v>-P8-</v>
      </c>
      <c r="L4160" t="str">
        <f t="shared" si="307"/>
        <v/>
      </c>
      <c r="M4160" t="str">
        <f t="shared" si="308"/>
        <v/>
      </c>
      <c r="N4160" t="str">
        <f t="shared" si="309"/>
        <v/>
      </c>
      <c r="O4160" t="str">
        <f t="array" ref="O4160">IFERROR(INDEX($L$4:$L$5000,_xlfn.AGGREGATE(15,6,IF($L$4:$L$5000&lt;&gt;"",ROW($L$4:$L$5000)-ROW($L$4)+1,NA()),ROWS($O$4:O4160))),"")</f>
        <v/>
      </c>
      <c r="P4160" t="str">
        <f>IF(O4160="","",IF(INDEX(TabPlayer2[Players],MATCH(P4159,TabPlayer2[Players],0)+1)="",$B$4,INDEX(TabPlayer2[Players],MATCH(P4159,TabPlayer2[Players],0)+1)))</f>
        <v/>
      </c>
      <c r="Q4160" t="str">
        <f t="shared" si="306"/>
        <v/>
      </c>
      <c r="R4160" t="str">
        <f>IF(TabResults[[#This Row],[Games-Periods-Players]]="","",1)</f>
        <v/>
      </c>
    </row>
    <row r="4161" spans="11:18" hidden="1" x14ac:dyDescent="0.25">
      <c r="K4161" t="str">
        <f>IF(ROW()-ROW($K$4)+1&gt;COUNTA($J$4:$J$5000)*COUNTA(TabPP[Players playing]),"",INDEX($J$4:$J$5000,INT((ROW()-ROW($K$4))/COUNTA(TabPP[Players playing])+1))&amp;"-"&amp;INDEX(TabPP[Players playing],MOD(ROW()-ROW($K$4),COUNTA(TabPP[Players playing]))+1))</f>
        <v>-P8-</v>
      </c>
      <c r="L4161" t="str">
        <f t="shared" si="307"/>
        <v/>
      </c>
      <c r="M4161" t="str">
        <f t="shared" si="308"/>
        <v/>
      </c>
      <c r="N4161" t="str">
        <f t="shared" si="309"/>
        <v/>
      </c>
      <c r="O4161" t="str">
        <f t="array" ref="O4161">IFERROR(INDEX($L$4:$L$5000,_xlfn.AGGREGATE(15,6,IF($L$4:$L$5000&lt;&gt;"",ROW($L$4:$L$5000)-ROW($L$4)+1,NA()),ROWS($O$4:O4161))),"")</f>
        <v/>
      </c>
      <c r="P4161" t="str">
        <f>IF(O4161="","",IF(INDEX(TabPlayer2[Players],MATCH(P4160,TabPlayer2[Players],0)+1)="",$B$4,INDEX(TabPlayer2[Players],MATCH(P4160,TabPlayer2[Players],0)+1)))</f>
        <v/>
      </c>
      <c r="Q4161" t="str">
        <f t="shared" si="306"/>
        <v/>
      </c>
      <c r="R4161" t="str">
        <f>IF(TabResults[[#This Row],[Games-Periods-Players]]="","",1)</f>
        <v/>
      </c>
    </row>
    <row r="4162" spans="11:18" hidden="1" x14ac:dyDescent="0.25">
      <c r="K4162" t="str">
        <f>IF(ROW()-ROW($K$4)+1&gt;COUNTA($J$4:$J$5000)*COUNTA(TabPP[Players playing]),"",INDEX($J$4:$J$5000,INT((ROW()-ROW($K$4))/COUNTA(TabPP[Players playing])+1))&amp;"-"&amp;INDEX(TabPP[Players playing],MOD(ROW()-ROW($K$4),COUNTA(TabPP[Players playing]))+1))</f>
        <v>-P8-</v>
      </c>
      <c r="L4162" t="str">
        <f t="shared" si="307"/>
        <v/>
      </c>
      <c r="M4162" t="str">
        <f t="shared" si="308"/>
        <v/>
      </c>
      <c r="N4162" t="str">
        <f t="shared" si="309"/>
        <v/>
      </c>
      <c r="O4162" t="str">
        <f t="array" ref="O4162">IFERROR(INDEX($L$4:$L$5000,_xlfn.AGGREGATE(15,6,IF($L$4:$L$5000&lt;&gt;"",ROW($L$4:$L$5000)-ROW($L$4)+1,NA()),ROWS($O$4:O4162))),"")</f>
        <v/>
      </c>
      <c r="P4162" t="str">
        <f>IF(O4162="","",IF(INDEX(TabPlayer2[Players],MATCH(P4161,TabPlayer2[Players],0)+1)="",$B$4,INDEX(TabPlayer2[Players],MATCH(P4161,TabPlayer2[Players],0)+1)))</f>
        <v/>
      </c>
      <c r="Q4162" t="str">
        <f t="shared" si="306"/>
        <v/>
      </c>
      <c r="R4162" t="str">
        <f>IF(TabResults[[#This Row],[Games-Periods-Players]]="","",1)</f>
        <v/>
      </c>
    </row>
    <row r="4163" spans="11:18" hidden="1" x14ac:dyDescent="0.25">
      <c r="K4163" t="str">
        <f>IF(ROW()-ROW($K$4)+1&gt;COUNTA($J$4:$J$5000)*COUNTA(TabPP[Players playing]),"",INDEX($J$4:$J$5000,INT((ROW()-ROW($K$4))/COUNTA(TabPP[Players playing])+1))&amp;"-"&amp;INDEX(TabPP[Players playing],MOD(ROW()-ROW($K$4),COUNTA(TabPP[Players playing]))+1))</f>
        <v>-P8-</v>
      </c>
      <c r="L4163" t="str">
        <f t="shared" si="307"/>
        <v/>
      </c>
      <c r="M4163" t="str">
        <f t="shared" si="308"/>
        <v/>
      </c>
      <c r="N4163" t="str">
        <f t="shared" si="309"/>
        <v/>
      </c>
      <c r="O4163" t="str">
        <f t="array" ref="O4163">IFERROR(INDEX($L$4:$L$5000,_xlfn.AGGREGATE(15,6,IF($L$4:$L$5000&lt;&gt;"",ROW($L$4:$L$5000)-ROW($L$4)+1,NA()),ROWS($O$4:O4163))),"")</f>
        <v/>
      </c>
      <c r="P4163" t="str">
        <f>IF(O4163="","",IF(INDEX(TabPlayer2[Players],MATCH(P4162,TabPlayer2[Players],0)+1)="",$B$4,INDEX(TabPlayer2[Players],MATCH(P4162,TabPlayer2[Players],0)+1)))</f>
        <v/>
      </c>
      <c r="Q4163" t="str">
        <f t="shared" si="306"/>
        <v/>
      </c>
      <c r="R4163" t="str">
        <f>IF(TabResults[[#This Row],[Games-Periods-Players]]="","",1)</f>
        <v/>
      </c>
    </row>
    <row r="4164" spans="11:18" hidden="1" x14ac:dyDescent="0.25">
      <c r="K4164" t="str">
        <f>IF(ROW()-ROW($K$4)+1&gt;COUNTA($J$4:$J$5000)*COUNTA(TabPP[Players playing]),"",INDEX($J$4:$J$5000,INT((ROW()-ROW($K$4))/COUNTA(TabPP[Players playing])+1))&amp;"-"&amp;INDEX(TabPP[Players playing],MOD(ROW()-ROW($K$4),COUNTA(TabPP[Players playing]))+1))</f>
        <v>-P9-PP1</v>
      </c>
      <c r="L4164" t="str">
        <f t="shared" si="307"/>
        <v/>
      </c>
      <c r="M4164" t="str">
        <f t="shared" si="308"/>
        <v/>
      </c>
      <c r="N4164" t="str">
        <f t="shared" si="309"/>
        <v/>
      </c>
      <c r="O4164" t="str">
        <f t="array" ref="O4164">IFERROR(INDEX($L$4:$L$5000,_xlfn.AGGREGATE(15,6,IF($L$4:$L$5000&lt;&gt;"",ROW($L$4:$L$5000)-ROW($L$4)+1,NA()),ROWS($O$4:O4164))),"")</f>
        <v/>
      </c>
      <c r="P4164" t="str">
        <f>IF(O4164="","",IF(INDEX(TabPlayer2[Players],MATCH(P4163,TabPlayer2[Players],0)+1)="",$B$4,INDEX(TabPlayer2[Players],MATCH(P4163,TabPlayer2[Players],0)+1)))</f>
        <v/>
      </c>
      <c r="Q4164" t="str">
        <f t="shared" ref="Q4164:Q4227" si="310">IF(O4164="","",M4164&amp;"-"&amp;N4164&amp;"-"&amp;P4164)</f>
        <v/>
      </c>
      <c r="R4164" t="str">
        <f>IF(TabResults[[#This Row],[Games-Periods-Players]]="","",1)</f>
        <v/>
      </c>
    </row>
    <row r="4165" spans="11:18" hidden="1" x14ac:dyDescent="0.25">
      <c r="K4165" t="str">
        <f>IF(ROW()-ROW($K$4)+1&gt;COUNTA($J$4:$J$5000)*COUNTA(TabPP[Players playing]),"",INDEX($J$4:$J$5000,INT((ROW()-ROW($K$4))/COUNTA(TabPP[Players playing])+1))&amp;"-"&amp;INDEX(TabPP[Players playing],MOD(ROW()-ROW($K$4),COUNTA(TabPP[Players playing]))+1))</f>
        <v>-P9-PP2</v>
      </c>
      <c r="L4165" t="str">
        <f t="shared" ref="L4165:L4228" si="311">IF(LEN(K4165)&gt;=9,K4165,"")</f>
        <v/>
      </c>
      <c r="M4165" t="str">
        <f t="shared" ref="M4165:M4228" si="312">TRIM(LEFT(SUBSTITUTE(O4165,"-",REPT(" ",LEN(O4165))),LEN(O4165)))</f>
        <v/>
      </c>
      <c r="N4165" t="str">
        <f t="shared" ref="N4165:N4228" si="313">TRIM(MID(SUBSTITUTE(O4165,"-",REPT(" ",LEN(O4165))),(2-1)*LEN(O4165)+1,LEN(O4165)))</f>
        <v/>
      </c>
      <c r="O4165" t="str">
        <f t="array" ref="O4165">IFERROR(INDEX($L$4:$L$5000,_xlfn.AGGREGATE(15,6,IF($L$4:$L$5000&lt;&gt;"",ROW($L$4:$L$5000)-ROW($L$4)+1,NA()),ROWS($O$4:O4165))),"")</f>
        <v/>
      </c>
      <c r="P4165" t="str">
        <f>IF(O4165="","",IF(INDEX(TabPlayer2[Players],MATCH(P4164,TabPlayer2[Players],0)+1)="",$B$4,INDEX(TabPlayer2[Players],MATCH(P4164,TabPlayer2[Players],0)+1)))</f>
        <v/>
      </c>
      <c r="Q4165" t="str">
        <f t="shared" si="310"/>
        <v/>
      </c>
      <c r="R4165" t="str">
        <f>IF(TabResults[[#This Row],[Games-Periods-Players]]="","",1)</f>
        <v/>
      </c>
    </row>
    <row r="4166" spans="11:18" hidden="1" x14ac:dyDescent="0.25">
      <c r="K4166" t="str">
        <f>IF(ROW()-ROW($K$4)+1&gt;COUNTA($J$4:$J$5000)*COUNTA(TabPP[Players playing]),"",INDEX($J$4:$J$5000,INT((ROW()-ROW($K$4))/COUNTA(TabPP[Players playing])+1))&amp;"-"&amp;INDEX(TabPP[Players playing],MOD(ROW()-ROW($K$4),COUNTA(TabPP[Players playing]))+1))</f>
        <v>-P9-PP3</v>
      </c>
      <c r="L4166" t="str">
        <f t="shared" si="311"/>
        <v/>
      </c>
      <c r="M4166" t="str">
        <f t="shared" si="312"/>
        <v/>
      </c>
      <c r="N4166" t="str">
        <f t="shared" si="313"/>
        <v/>
      </c>
      <c r="O4166" t="str">
        <f t="array" ref="O4166">IFERROR(INDEX($L$4:$L$5000,_xlfn.AGGREGATE(15,6,IF($L$4:$L$5000&lt;&gt;"",ROW($L$4:$L$5000)-ROW($L$4)+1,NA()),ROWS($O$4:O4166))),"")</f>
        <v/>
      </c>
      <c r="P4166" t="str">
        <f>IF(O4166="","",IF(INDEX(TabPlayer2[Players],MATCH(P4165,TabPlayer2[Players],0)+1)="",$B$4,INDEX(TabPlayer2[Players],MATCH(P4165,TabPlayer2[Players],0)+1)))</f>
        <v/>
      </c>
      <c r="Q4166" t="str">
        <f t="shared" si="310"/>
        <v/>
      </c>
      <c r="R4166" t="str">
        <f>IF(TabResults[[#This Row],[Games-Periods-Players]]="","",1)</f>
        <v/>
      </c>
    </row>
    <row r="4167" spans="11:18" hidden="1" x14ac:dyDescent="0.25">
      <c r="K4167" t="str">
        <f>IF(ROW()-ROW($K$4)+1&gt;COUNTA($J$4:$J$5000)*COUNTA(TabPP[Players playing]),"",INDEX($J$4:$J$5000,INT((ROW()-ROW($K$4))/COUNTA(TabPP[Players playing])+1))&amp;"-"&amp;INDEX(TabPP[Players playing],MOD(ROW()-ROW($K$4),COUNTA(TabPP[Players playing]))+1))</f>
        <v>-P9-PP4</v>
      </c>
      <c r="L4167" t="str">
        <f t="shared" si="311"/>
        <v/>
      </c>
      <c r="M4167" t="str">
        <f t="shared" si="312"/>
        <v/>
      </c>
      <c r="N4167" t="str">
        <f t="shared" si="313"/>
        <v/>
      </c>
      <c r="O4167" t="str">
        <f t="array" ref="O4167">IFERROR(INDEX($L$4:$L$5000,_xlfn.AGGREGATE(15,6,IF($L$4:$L$5000&lt;&gt;"",ROW($L$4:$L$5000)-ROW($L$4)+1,NA()),ROWS($O$4:O4167))),"")</f>
        <v/>
      </c>
      <c r="P4167" t="str">
        <f>IF(O4167="","",IF(INDEX(TabPlayer2[Players],MATCH(P4166,TabPlayer2[Players],0)+1)="",$B$4,INDEX(TabPlayer2[Players],MATCH(P4166,TabPlayer2[Players],0)+1)))</f>
        <v/>
      </c>
      <c r="Q4167" t="str">
        <f t="shared" si="310"/>
        <v/>
      </c>
      <c r="R4167" t="str">
        <f>IF(TabResults[[#This Row],[Games-Periods-Players]]="","",1)</f>
        <v/>
      </c>
    </row>
    <row r="4168" spans="11:18" hidden="1" x14ac:dyDescent="0.25">
      <c r="K4168" t="str">
        <f>IF(ROW()-ROW($K$4)+1&gt;COUNTA($J$4:$J$5000)*COUNTA(TabPP[Players playing]),"",INDEX($J$4:$J$5000,INT((ROW()-ROW($K$4))/COUNTA(TabPP[Players playing])+1))&amp;"-"&amp;INDEX(TabPP[Players playing],MOD(ROW()-ROW($K$4),COUNTA(TabPP[Players playing]))+1))</f>
        <v>-P9-PP5</v>
      </c>
      <c r="L4168" t="str">
        <f t="shared" si="311"/>
        <v/>
      </c>
      <c r="M4168" t="str">
        <f t="shared" si="312"/>
        <v/>
      </c>
      <c r="N4168" t="str">
        <f t="shared" si="313"/>
        <v/>
      </c>
      <c r="O4168" t="str">
        <f t="array" ref="O4168">IFERROR(INDEX($L$4:$L$5000,_xlfn.AGGREGATE(15,6,IF($L$4:$L$5000&lt;&gt;"",ROW($L$4:$L$5000)-ROW($L$4)+1,NA()),ROWS($O$4:O4168))),"")</f>
        <v/>
      </c>
      <c r="P4168" t="str">
        <f>IF(O4168="","",IF(INDEX(TabPlayer2[Players],MATCH(P4167,TabPlayer2[Players],0)+1)="",$B$4,INDEX(TabPlayer2[Players],MATCH(P4167,TabPlayer2[Players],0)+1)))</f>
        <v/>
      </c>
      <c r="Q4168" t="str">
        <f t="shared" si="310"/>
        <v/>
      </c>
      <c r="R4168" t="str">
        <f>IF(TabResults[[#This Row],[Games-Periods-Players]]="","",1)</f>
        <v/>
      </c>
    </row>
    <row r="4169" spans="11:18" hidden="1" x14ac:dyDescent="0.25">
      <c r="K4169" t="str">
        <f>IF(ROW()-ROW($K$4)+1&gt;COUNTA($J$4:$J$5000)*COUNTA(TabPP[Players playing]),"",INDEX($J$4:$J$5000,INT((ROW()-ROW($K$4))/COUNTA(TabPP[Players playing])+1))&amp;"-"&amp;INDEX(TabPP[Players playing],MOD(ROW()-ROW($K$4),COUNTA(TabPP[Players playing]))+1))</f>
        <v>-P9-</v>
      </c>
      <c r="L4169" t="str">
        <f t="shared" si="311"/>
        <v/>
      </c>
      <c r="M4169" t="str">
        <f t="shared" si="312"/>
        <v/>
      </c>
      <c r="N4169" t="str">
        <f t="shared" si="313"/>
        <v/>
      </c>
      <c r="O4169" t="str">
        <f t="array" ref="O4169">IFERROR(INDEX($L$4:$L$5000,_xlfn.AGGREGATE(15,6,IF($L$4:$L$5000&lt;&gt;"",ROW($L$4:$L$5000)-ROW($L$4)+1,NA()),ROWS($O$4:O4169))),"")</f>
        <v/>
      </c>
      <c r="P4169" t="str">
        <f>IF(O4169="","",IF(INDEX(TabPlayer2[Players],MATCH(P4168,TabPlayer2[Players],0)+1)="",$B$4,INDEX(TabPlayer2[Players],MATCH(P4168,TabPlayer2[Players],0)+1)))</f>
        <v/>
      </c>
      <c r="Q4169" t="str">
        <f t="shared" si="310"/>
        <v/>
      </c>
      <c r="R4169" t="str">
        <f>IF(TabResults[[#This Row],[Games-Periods-Players]]="","",1)</f>
        <v/>
      </c>
    </row>
    <row r="4170" spans="11:18" hidden="1" x14ac:dyDescent="0.25">
      <c r="K4170" t="str">
        <f>IF(ROW()-ROW($K$4)+1&gt;COUNTA($J$4:$J$5000)*COUNTA(TabPP[Players playing]),"",INDEX($J$4:$J$5000,INT((ROW()-ROW($K$4))/COUNTA(TabPP[Players playing])+1))&amp;"-"&amp;INDEX(TabPP[Players playing],MOD(ROW()-ROW($K$4),COUNTA(TabPP[Players playing]))+1))</f>
        <v>-P9-</v>
      </c>
      <c r="L4170" t="str">
        <f t="shared" si="311"/>
        <v/>
      </c>
      <c r="M4170" t="str">
        <f t="shared" si="312"/>
        <v/>
      </c>
      <c r="N4170" t="str">
        <f t="shared" si="313"/>
        <v/>
      </c>
      <c r="O4170" t="str">
        <f t="array" ref="O4170">IFERROR(INDEX($L$4:$L$5000,_xlfn.AGGREGATE(15,6,IF($L$4:$L$5000&lt;&gt;"",ROW($L$4:$L$5000)-ROW($L$4)+1,NA()),ROWS($O$4:O4170))),"")</f>
        <v/>
      </c>
      <c r="P4170" t="str">
        <f>IF(O4170="","",IF(INDEX(TabPlayer2[Players],MATCH(P4169,TabPlayer2[Players],0)+1)="",$B$4,INDEX(TabPlayer2[Players],MATCH(P4169,TabPlayer2[Players],0)+1)))</f>
        <v/>
      </c>
      <c r="Q4170" t="str">
        <f t="shared" si="310"/>
        <v/>
      </c>
      <c r="R4170" t="str">
        <f>IF(TabResults[[#This Row],[Games-Periods-Players]]="","",1)</f>
        <v/>
      </c>
    </row>
    <row r="4171" spans="11:18" hidden="1" x14ac:dyDescent="0.25">
      <c r="K4171" t="str">
        <f>IF(ROW()-ROW($K$4)+1&gt;COUNTA($J$4:$J$5000)*COUNTA(TabPP[Players playing]),"",INDEX($J$4:$J$5000,INT((ROW()-ROW($K$4))/COUNTA(TabPP[Players playing])+1))&amp;"-"&amp;INDEX(TabPP[Players playing],MOD(ROW()-ROW($K$4),COUNTA(TabPP[Players playing]))+1))</f>
        <v>-P9-</v>
      </c>
      <c r="L4171" t="str">
        <f t="shared" si="311"/>
        <v/>
      </c>
      <c r="M4171" t="str">
        <f t="shared" si="312"/>
        <v/>
      </c>
      <c r="N4171" t="str">
        <f t="shared" si="313"/>
        <v/>
      </c>
      <c r="O4171" t="str">
        <f t="array" ref="O4171">IFERROR(INDEX($L$4:$L$5000,_xlfn.AGGREGATE(15,6,IF($L$4:$L$5000&lt;&gt;"",ROW($L$4:$L$5000)-ROW($L$4)+1,NA()),ROWS($O$4:O4171))),"")</f>
        <v/>
      </c>
      <c r="P4171" t="str">
        <f>IF(O4171="","",IF(INDEX(TabPlayer2[Players],MATCH(P4170,TabPlayer2[Players],0)+1)="",$B$4,INDEX(TabPlayer2[Players],MATCH(P4170,TabPlayer2[Players],0)+1)))</f>
        <v/>
      </c>
      <c r="Q4171" t="str">
        <f t="shared" si="310"/>
        <v/>
      </c>
      <c r="R4171" t="str">
        <f>IF(TabResults[[#This Row],[Games-Periods-Players]]="","",1)</f>
        <v/>
      </c>
    </row>
    <row r="4172" spans="11:18" hidden="1" x14ac:dyDescent="0.25">
      <c r="K4172" t="str">
        <f>IF(ROW()-ROW($K$4)+1&gt;COUNTA($J$4:$J$5000)*COUNTA(TabPP[Players playing]),"",INDEX($J$4:$J$5000,INT((ROW()-ROW($K$4))/COUNTA(TabPP[Players playing])+1))&amp;"-"&amp;INDEX(TabPP[Players playing],MOD(ROW()-ROW($K$4),COUNTA(TabPP[Players playing]))+1))</f>
        <v>-P9-</v>
      </c>
      <c r="L4172" t="str">
        <f t="shared" si="311"/>
        <v/>
      </c>
      <c r="M4172" t="str">
        <f t="shared" si="312"/>
        <v/>
      </c>
      <c r="N4172" t="str">
        <f t="shared" si="313"/>
        <v/>
      </c>
      <c r="O4172" t="str">
        <f t="array" ref="O4172">IFERROR(INDEX($L$4:$L$5000,_xlfn.AGGREGATE(15,6,IF($L$4:$L$5000&lt;&gt;"",ROW($L$4:$L$5000)-ROW($L$4)+1,NA()),ROWS($O$4:O4172))),"")</f>
        <v/>
      </c>
      <c r="P4172" t="str">
        <f>IF(O4172="","",IF(INDEX(TabPlayer2[Players],MATCH(P4171,TabPlayer2[Players],0)+1)="",$B$4,INDEX(TabPlayer2[Players],MATCH(P4171,TabPlayer2[Players],0)+1)))</f>
        <v/>
      </c>
      <c r="Q4172" t="str">
        <f t="shared" si="310"/>
        <v/>
      </c>
      <c r="R4172" t="str">
        <f>IF(TabResults[[#This Row],[Games-Periods-Players]]="","",1)</f>
        <v/>
      </c>
    </row>
    <row r="4173" spans="11:18" hidden="1" x14ac:dyDescent="0.25">
      <c r="K4173" t="str">
        <f>IF(ROW()-ROW($K$4)+1&gt;COUNTA($J$4:$J$5000)*COUNTA(TabPP[Players playing]),"",INDEX($J$4:$J$5000,INT((ROW()-ROW($K$4))/COUNTA(TabPP[Players playing])+1))&amp;"-"&amp;INDEX(TabPP[Players playing],MOD(ROW()-ROW($K$4),COUNTA(TabPP[Players playing]))+1))</f>
        <v>-P9-</v>
      </c>
      <c r="L4173" t="str">
        <f t="shared" si="311"/>
        <v/>
      </c>
      <c r="M4173" t="str">
        <f t="shared" si="312"/>
        <v/>
      </c>
      <c r="N4173" t="str">
        <f t="shared" si="313"/>
        <v/>
      </c>
      <c r="O4173" t="str">
        <f t="array" ref="O4173">IFERROR(INDEX($L$4:$L$5000,_xlfn.AGGREGATE(15,6,IF($L$4:$L$5000&lt;&gt;"",ROW($L$4:$L$5000)-ROW($L$4)+1,NA()),ROWS($O$4:O4173))),"")</f>
        <v/>
      </c>
      <c r="P4173" t="str">
        <f>IF(O4173="","",IF(INDEX(TabPlayer2[Players],MATCH(P4172,TabPlayer2[Players],0)+1)="",$B$4,INDEX(TabPlayer2[Players],MATCH(P4172,TabPlayer2[Players],0)+1)))</f>
        <v/>
      </c>
      <c r="Q4173" t="str">
        <f t="shared" si="310"/>
        <v/>
      </c>
      <c r="R4173" t="str">
        <f>IF(TabResults[[#This Row],[Games-Periods-Players]]="","",1)</f>
        <v/>
      </c>
    </row>
    <row r="4174" spans="11:18" hidden="1" x14ac:dyDescent="0.25">
      <c r="K4174" t="str">
        <f>IF(ROW()-ROW($K$4)+1&gt;COUNTA($J$4:$J$5000)*COUNTA(TabPP[Players playing]),"",INDEX($J$4:$J$5000,INT((ROW()-ROW($K$4))/COUNTA(TabPP[Players playing])+1))&amp;"-"&amp;INDEX(TabPP[Players playing],MOD(ROW()-ROW($K$4),COUNTA(TabPP[Players playing]))+1))</f>
        <v>-P9-</v>
      </c>
      <c r="L4174" t="str">
        <f t="shared" si="311"/>
        <v/>
      </c>
      <c r="M4174" t="str">
        <f t="shared" si="312"/>
        <v/>
      </c>
      <c r="N4174" t="str">
        <f t="shared" si="313"/>
        <v/>
      </c>
      <c r="O4174" t="str">
        <f t="array" ref="O4174">IFERROR(INDEX($L$4:$L$5000,_xlfn.AGGREGATE(15,6,IF($L$4:$L$5000&lt;&gt;"",ROW($L$4:$L$5000)-ROW($L$4)+1,NA()),ROWS($O$4:O4174))),"")</f>
        <v/>
      </c>
      <c r="P4174" t="str">
        <f>IF(O4174="","",IF(INDEX(TabPlayer2[Players],MATCH(P4173,TabPlayer2[Players],0)+1)="",$B$4,INDEX(TabPlayer2[Players],MATCH(P4173,TabPlayer2[Players],0)+1)))</f>
        <v/>
      </c>
      <c r="Q4174" t="str">
        <f t="shared" si="310"/>
        <v/>
      </c>
      <c r="R4174" t="str">
        <f>IF(TabResults[[#This Row],[Games-Periods-Players]]="","",1)</f>
        <v/>
      </c>
    </row>
    <row r="4175" spans="11:18" hidden="1" x14ac:dyDescent="0.25">
      <c r="K4175" t="str">
        <f>IF(ROW()-ROW($K$4)+1&gt;COUNTA($J$4:$J$5000)*COUNTA(TabPP[Players playing]),"",INDEX($J$4:$J$5000,INT((ROW()-ROW($K$4))/COUNTA(TabPP[Players playing])+1))&amp;"-"&amp;INDEX(TabPP[Players playing],MOD(ROW()-ROW($K$4),COUNTA(TabPP[Players playing]))+1))</f>
        <v>-P9-</v>
      </c>
      <c r="L4175" t="str">
        <f t="shared" si="311"/>
        <v/>
      </c>
      <c r="M4175" t="str">
        <f t="shared" si="312"/>
        <v/>
      </c>
      <c r="N4175" t="str">
        <f t="shared" si="313"/>
        <v/>
      </c>
      <c r="O4175" t="str">
        <f t="array" ref="O4175">IFERROR(INDEX($L$4:$L$5000,_xlfn.AGGREGATE(15,6,IF($L$4:$L$5000&lt;&gt;"",ROW($L$4:$L$5000)-ROW($L$4)+1,NA()),ROWS($O$4:O4175))),"")</f>
        <v/>
      </c>
      <c r="P4175" t="str">
        <f>IF(O4175="","",IF(INDEX(TabPlayer2[Players],MATCH(P4174,TabPlayer2[Players],0)+1)="",$B$4,INDEX(TabPlayer2[Players],MATCH(P4174,TabPlayer2[Players],0)+1)))</f>
        <v/>
      </c>
      <c r="Q4175" t="str">
        <f t="shared" si="310"/>
        <v/>
      </c>
      <c r="R4175" t="str">
        <f>IF(TabResults[[#This Row],[Games-Periods-Players]]="","",1)</f>
        <v/>
      </c>
    </row>
    <row r="4176" spans="11:18" hidden="1" x14ac:dyDescent="0.25">
      <c r="K4176" t="str">
        <f>IF(ROW()-ROW($K$4)+1&gt;COUNTA($J$4:$J$5000)*COUNTA(TabPP[Players playing]),"",INDEX($J$4:$J$5000,INT((ROW()-ROW($K$4))/COUNTA(TabPP[Players playing])+1))&amp;"-"&amp;INDEX(TabPP[Players playing],MOD(ROW()-ROW($K$4),COUNTA(TabPP[Players playing]))+1))</f>
        <v>-P9-</v>
      </c>
      <c r="L4176" t="str">
        <f t="shared" si="311"/>
        <v/>
      </c>
      <c r="M4176" t="str">
        <f t="shared" si="312"/>
        <v/>
      </c>
      <c r="N4176" t="str">
        <f t="shared" si="313"/>
        <v/>
      </c>
      <c r="O4176" t="str">
        <f t="array" ref="O4176">IFERROR(INDEX($L$4:$L$5000,_xlfn.AGGREGATE(15,6,IF($L$4:$L$5000&lt;&gt;"",ROW($L$4:$L$5000)-ROW($L$4)+1,NA()),ROWS($O$4:O4176))),"")</f>
        <v/>
      </c>
      <c r="P4176" t="str">
        <f>IF(O4176="","",IF(INDEX(TabPlayer2[Players],MATCH(P4175,TabPlayer2[Players],0)+1)="",$B$4,INDEX(TabPlayer2[Players],MATCH(P4175,TabPlayer2[Players],0)+1)))</f>
        <v/>
      </c>
      <c r="Q4176" t="str">
        <f t="shared" si="310"/>
        <v/>
      </c>
      <c r="R4176" t="str">
        <f>IF(TabResults[[#This Row],[Games-Periods-Players]]="","",1)</f>
        <v/>
      </c>
    </row>
    <row r="4177" spans="11:18" hidden="1" x14ac:dyDescent="0.25">
      <c r="K4177" t="str">
        <f>IF(ROW()-ROW($K$4)+1&gt;COUNTA($J$4:$J$5000)*COUNTA(TabPP[Players playing]),"",INDEX($J$4:$J$5000,INT((ROW()-ROW($K$4))/COUNTA(TabPP[Players playing])+1))&amp;"-"&amp;INDEX(TabPP[Players playing],MOD(ROW()-ROW($K$4),COUNTA(TabPP[Players playing]))+1))</f>
        <v>-P9-</v>
      </c>
      <c r="L4177" t="str">
        <f t="shared" si="311"/>
        <v/>
      </c>
      <c r="M4177" t="str">
        <f t="shared" si="312"/>
        <v/>
      </c>
      <c r="N4177" t="str">
        <f t="shared" si="313"/>
        <v/>
      </c>
      <c r="O4177" t="str">
        <f t="array" ref="O4177">IFERROR(INDEX($L$4:$L$5000,_xlfn.AGGREGATE(15,6,IF($L$4:$L$5000&lt;&gt;"",ROW($L$4:$L$5000)-ROW($L$4)+1,NA()),ROWS($O$4:O4177))),"")</f>
        <v/>
      </c>
      <c r="P4177" t="str">
        <f>IF(O4177="","",IF(INDEX(TabPlayer2[Players],MATCH(P4176,TabPlayer2[Players],0)+1)="",$B$4,INDEX(TabPlayer2[Players],MATCH(P4176,TabPlayer2[Players],0)+1)))</f>
        <v/>
      </c>
      <c r="Q4177" t="str">
        <f t="shared" si="310"/>
        <v/>
      </c>
      <c r="R4177" t="str">
        <f>IF(TabResults[[#This Row],[Games-Periods-Players]]="","",1)</f>
        <v/>
      </c>
    </row>
    <row r="4178" spans="11:18" hidden="1" x14ac:dyDescent="0.25">
      <c r="K4178" t="str">
        <f>IF(ROW()-ROW($K$4)+1&gt;COUNTA($J$4:$J$5000)*COUNTA(TabPP[Players playing]),"",INDEX($J$4:$J$5000,INT((ROW()-ROW($K$4))/COUNTA(TabPP[Players playing])+1))&amp;"-"&amp;INDEX(TabPP[Players playing],MOD(ROW()-ROW($K$4),COUNTA(TabPP[Players playing]))+1))</f>
        <v>-P9-</v>
      </c>
      <c r="L4178" t="str">
        <f t="shared" si="311"/>
        <v/>
      </c>
      <c r="M4178" t="str">
        <f t="shared" si="312"/>
        <v/>
      </c>
      <c r="N4178" t="str">
        <f t="shared" si="313"/>
        <v/>
      </c>
      <c r="O4178" t="str">
        <f t="array" ref="O4178">IFERROR(INDEX($L$4:$L$5000,_xlfn.AGGREGATE(15,6,IF($L$4:$L$5000&lt;&gt;"",ROW($L$4:$L$5000)-ROW($L$4)+1,NA()),ROWS($O$4:O4178))),"")</f>
        <v/>
      </c>
      <c r="P4178" t="str">
        <f>IF(O4178="","",IF(INDEX(TabPlayer2[Players],MATCH(P4177,TabPlayer2[Players],0)+1)="",$B$4,INDEX(TabPlayer2[Players],MATCH(P4177,TabPlayer2[Players],0)+1)))</f>
        <v/>
      </c>
      <c r="Q4178" t="str">
        <f t="shared" si="310"/>
        <v/>
      </c>
      <c r="R4178" t="str">
        <f>IF(TabResults[[#This Row],[Games-Periods-Players]]="","",1)</f>
        <v/>
      </c>
    </row>
    <row r="4179" spans="11:18" hidden="1" x14ac:dyDescent="0.25">
      <c r="K4179" t="str">
        <f>IF(ROW()-ROW($K$4)+1&gt;COUNTA($J$4:$J$5000)*COUNTA(TabPP[Players playing]),"",INDEX($J$4:$J$5000,INT((ROW()-ROW($K$4))/COUNTA(TabPP[Players playing])+1))&amp;"-"&amp;INDEX(TabPP[Players playing],MOD(ROW()-ROW($K$4),COUNTA(TabPP[Players playing]))+1))</f>
        <v>-P9-</v>
      </c>
      <c r="L4179" t="str">
        <f t="shared" si="311"/>
        <v/>
      </c>
      <c r="M4179" t="str">
        <f t="shared" si="312"/>
        <v/>
      </c>
      <c r="N4179" t="str">
        <f t="shared" si="313"/>
        <v/>
      </c>
      <c r="O4179" t="str">
        <f t="array" ref="O4179">IFERROR(INDEX($L$4:$L$5000,_xlfn.AGGREGATE(15,6,IF($L$4:$L$5000&lt;&gt;"",ROW($L$4:$L$5000)-ROW($L$4)+1,NA()),ROWS($O$4:O4179))),"")</f>
        <v/>
      </c>
      <c r="P4179" t="str">
        <f>IF(O4179="","",IF(INDEX(TabPlayer2[Players],MATCH(P4178,TabPlayer2[Players],0)+1)="",$B$4,INDEX(TabPlayer2[Players],MATCH(P4178,TabPlayer2[Players],0)+1)))</f>
        <v/>
      </c>
      <c r="Q4179" t="str">
        <f t="shared" si="310"/>
        <v/>
      </c>
      <c r="R4179" t="str">
        <f>IF(TabResults[[#This Row],[Games-Periods-Players]]="","",1)</f>
        <v/>
      </c>
    </row>
    <row r="4180" spans="11:18" hidden="1" x14ac:dyDescent="0.25">
      <c r="K4180" t="str">
        <f>IF(ROW()-ROW($K$4)+1&gt;COUNTA($J$4:$J$5000)*COUNTA(TabPP[Players playing]),"",INDEX($J$4:$J$5000,INT((ROW()-ROW($K$4))/COUNTA(TabPP[Players playing])+1))&amp;"-"&amp;INDEX(TabPP[Players playing],MOD(ROW()-ROW($K$4),COUNTA(TabPP[Players playing]))+1))</f>
        <v>-P9-</v>
      </c>
      <c r="L4180" t="str">
        <f t="shared" si="311"/>
        <v/>
      </c>
      <c r="M4180" t="str">
        <f t="shared" si="312"/>
        <v/>
      </c>
      <c r="N4180" t="str">
        <f t="shared" si="313"/>
        <v/>
      </c>
      <c r="O4180" t="str">
        <f t="array" ref="O4180">IFERROR(INDEX($L$4:$L$5000,_xlfn.AGGREGATE(15,6,IF($L$4:$L$5000&lt;&gt;"",ROW($L$4:$L$5000)-ROW($L$4)+1,NA()),ROWS($O$4:O4180))),"")</f>
        <v/>
      </c>
      <c r="P4180" t="str">
        <f>IF(O4180="","",IF(INDEX(TabPlayer2[Players],MATCH(P4179,TabPlayer2[Players],0)+1)="",$B$4,INDEX(TabPlayer2[Players],MATCH(P4179,TabPlayer2[Players],0)+1)))</f>
        <v/>
      </c>
      <c r="Q4180" t="str">
        <f t="shared" si="310"/>
        <v/>
      </c>
      <c r="R4180" t="str">
        <f>IF(TabResults[[#This Row],[Games-Periods-Players]]="","",1)</f>
        <v/>
      </c>
    </row>
    <row r="4181" spans="11:18" hidden="1" x14ac:dyDescent="0.25">
      <c r="K4181" t="str">
        <f>IF(ROW()-ROW($K$4)+1&gt;COUNTA($J$4:$J$5000)*COUNTA(TabPP[Players playing]),"",INDEX($J$4:$J$5000,INT((ROW()-ROW($K$4))/COUNTA(TabPP[Players playing])+1))&amp;"-"&amp;INDEX(TabPP[Players playing],MOD(ROW()-ROW($K$4),COUNTA(TabPP[Players playing]))+1))</f>
        <v>-P9-</v>
      </c>
      <c r="L4181" t="str">
        <f t="shared" si="311"/>
        <v/>
      </c>
      <c r="M4181" t="str">
        <f t="shared" si="312"/>
        <v/>
      </c>
      <c r="N4181" t="str">
        <f t="shared" si="313"/>
        <v/>
      </c>
      <c r="O4181" t="str">
        <f t="array" ref="O4181">IFERROR(INDEX($L$4:$L$5000,_xlfn.AGGREGATE(15,6,IF($L$4:$L$5000&lt;&gt;"",ROW($L$4:$L$5000)-ROW($L$4)+1,NA()),ROWS($O$4:O4181))),"")</f>
        <v/>
      </c>
      <c r="P4181" t="str">
        <f>IF(O4181="","",IF(INDEX(TabPlayer2[Players],MATCH(P4180,TabPlayer2[Players],0)+1)="",$B$4,INDEX(TabPlayer2[Players],MATCH(P4180,TabPlayer2[Players],0)+1)))</f>
        <v/>
      </c>
      <c r="Q4181" t="str">
        <f t="shared" si="310"/>
        <v/>
      </c>
      <c r="R4181" t="str">
        <f>IF(TabResults[[#This Row],[Games-Periods-Players]]="","",1)</f>
        <v/>
      </c>
    </row>
    <row r="4182" spans="11:18" hidden="1" x14ac:dyDescent="0.25">
      <c r="K4182" t="str">
        <f>IF(ROW()-ROW($K$4)+1&gt;COUNTA($J$4:$J$5000)*COUNTA(TabPP[Players playing]),"",INDEX($J$4:$J$5000,INT((ROW()-ROW($K$4))/COUNTA(TabPP[Players playing])+1))&amp;"-"&amp;INDEX(TabPP[Players playing],MOD(ROW()-ROW($K$4),COUNTA(TabPP[Players playing]))+1))</f>
        <v>-P9-</v>
      </c>
      <c r="L4182" t="str">
        <f t="shared" si="311"/>
        <v/>
      </c>
      <c r="M4182" t="str">
        <f t="shared" si="312"/>
        <v/>
      </c>
      <c r="N4182" t="str">
        <f t="shared" si="313"/>
        <v/>
      </c>
      <c r="O4182" t="str">
        <f t="array" ref="O4182">IFERROR(INDEX($L$4:$L$5000,_xlfn.AGGREGATE(15,6,IF($L$4:$L$5000&lt;&gt;"",ROW($L$4:$L$5000)-ROW($L$4)+1,NA()),ROWS($O$4:O4182))),"")</f>
        <v/>
      </c>
      <c r="P4182" t="str">
        <f>IF(O4182="","",IF(INDEX(TabPlayer2[Players],MATCH(P4181,TabPlayer2[Players],0)+1)="",$B$4,INDEX(TabPlayer2[Players],MATCH(P4181,TabPlayer2[Players],0)+1)))</f>
        <v/>
      </c>
      <c r="Q4182" t="str">
        <f t="shared" si="310"/>
        <v/>
      </c>
      <c r="R4182" t="str">
        <f>IF(TabResults[[#This Row],[Games-Periods-Players]]="","",1)</f>
        <v/>
      </c>
    </row>
    <row r="4183" spans="11:18" hidden="1" x14ac:dyDescent="0.25">
      <c r="K4183" t="str">
        <f>IF(ROW()-ROW($K$4)+1&gt;COUNTA($J$4:$J$5000)*COUNTA(TabPP[Players playing]),"",INDEX($J$4:$J$5000,INT((ROW()-ROW($K$4))/COUNTA(TabPP[Players playing])+1))&amp;"-"&amp;INDEX(TabPP[Players playing],MOD(ROW()-ROW($K$4),COUNTA(TabPP[Players playing]))+1))</f>
        <v>-P9-</v>
      </c>
      <c r="L4183" t="str">
        <f t="shared" si="311"/>
        <v/>
      </c>
      <c r="M4183" t="str">
        <f t="shared" si="312"/>
        <v/>
      </c>
      <c r="N4183" t="str">
        <f t="shared" si="313"/>
        <v/>
      </c>
      <c r="O4183" t="str">
        <f t="array" ref="O4183">IFERROR(INDEX($L$4:$L$5000,_xlfn.AGGREGATE(15,6,IF($L$4:$L$5000&lt;&gt;"",ROW($L$4:$L$5000)-ROW($L$4)+1,NA()),ROWS($O$4:O4183))),"")</f>
        <v/>
      </c>
      <c r="P4183" t="str">
        <f>IF(O4183="","",IF(INDEX(TabPlayer2[Players],MATCH(P4182,TabPlayer2[Players],0)+1)="",$B$4,INDEX(TabPlayer2[Players],MATCH(P4182,TabPlayer2[Players],0)+1)))</f>
        <v/>
      </c>
      <c r="Q4183" t="str">
        <f t="shared" si="310"/>
        <v/>
      </c>
      <c r="R4183" t="str">
        <f>IF(TabResults[[#This Row],[Games-Periods-Players]]="","",1)</f>
        <v/>
      </c>
    </row>
    <row r="4184" spans="11:18" hidden="1" x14ac:dyDescent="0.25">
      <c r="K4184" t="str">
        <f>IF(ROW()-ROW($K$4)+1&gt;COUNTA($J$4:$J$5000)*COUNTA(TabPP[Players playing]),"",INDEX($J$4:$J$5000,INT((ROW()-ROW($K$4))/COUNTA(TabPP[Players playing])+1))&amp;"-"&amp;INDEX(TabPP[Players playing],MOD(ROW()-ROW($K$4),COUNTA(TabPP[Players playing]))+1))</f>
        <v>--PP1</v>
      </c>
      <c r="L4184" t="str">
        <f t="shared" si="311"/>
        <v/>
      </c>
      <c r="M4184" t="str">
        <f t="shared" si="312"/>
        <v/>
      </c>
      <c r="N4184" t="str">
        <f t="shared" si="313"/>
        <v/>
      </c>
      <c r="O4184" t="str">
        <f t="array" ref="O4184">IFERROR(INDEX($L$4:$L$5000,_xlfn.AGGREGATE(15,6,IF($L$4:$L$5000&lt;&gt;"",ROW($L$4:$L$5000)-ROW($L$4)+1,NA()),ROWS($O$4:O4184))),"")</f>
        <v/>
      </c>
      <c r="P4184" t="str">
        <f>IF(O4184="","",IF(INDEX(TabPlayer2[Players],MATCH(P4183,TabPlayer2[Players],0)+1)="",$B$4,INDEX(TabPlayer2[Players],MATCH(P4183,TabPlayer2[Players],0)+1)))</f>
        <v/>
      </c>
      <c r="Q4184" t="str">
        <f t="shared" si="310"/>
        <v/>
      </c>
      <c r="R4184" t="str">
        <f>IF(TabResults[[#This Row],[Games-Periods-Players]]="","",1)</f>
        <v/>
      </c>
    </row>
    <row r="4185" spans="11:18" hidden="1" x14ac:dyDescent="0.25">
      <c r="K4185" t="str">
        <f>IF(ROW()-ROW($K$4)+1&gt;COUNTA($J$4:$J$5000)*COUNTA(TabPP[Players playing]),"",INDEX($J$4:$J$5000,INT((ROW()-ROW($K$4))/COUNTA(TabPP[Players playing])+1))&amp;"-"&amp;INDEX(TabPP[Players playing],MOD(ROW()-ROW($K$4),COUNTA(TabPP[Players playing]))+1))</f>
        <v>--PP2</v>
      </c>
      <c r="L4185" t="str">
        <f t="shared" si="311"/>
        <v/>
      </c>
      <c r="M4185" t="str">
        <f t="shared" si="312"/>
        <v/>
      </c>
      <c r="N4185" t="str">
        <f t="shared" si="313"/>
        <v/>
      </c>
      <c r="O4185" t="str">
        <f t="array" ref="O4185">IFERROR(INDEX($L$4:$L$5000,_xlfn.AGGREGATE(15,6,IF($L$4:$L$5000&lt;&gt;"",ROW($L$4:$L$5000)-ROW($L$4)+1,NA()),ROWS($O$4:O4185))),"")</f>
        <v/>
      </c>
      <c r="P4185" t="str">
        <f>IF(O4185="","",IF(INDEX(TabPlayer2[Players],MATCH(P4184,TabPlayer2[Players],0)+1)="",$B$4,INDEX(TabPlayer2[Players],MATCH(P4184,TabPlayer2[Players],0)+1)))</f>
        <v/>
      </c>
      <c r="Q4185" t="str">
        <f t="shared" si="310"/>
        <v/>
      </c>
      <c r="R4185" t="str">
        <f>IF(TabResults[[#This Row],[Games-Periods-Players]]="","",1)</f>
        <v/>
      </c>
    </row>
    <row r="4186" spans="11:18" hidden="1" x14ac:dyDescent="0.25">
      <c r="K4186" t="str">
        <f>IF(ROW()-ROW($K$4)+1&gt;COUNTA($J$4:$J$5000)*COUNTA(TabPP[Players playing]),"",INDEX($J$4:$J$5000,INT((ROW()-ROW($K$4))/COUNTA(TabPP[Players playing])+1))&amp;"-"&amp;INDEX(TabPP[Players playing],MOD(ROW()-ROW($K$4),COUNTA(TabPP[Players playing]))+1))</f>
        <v>--PP3</v>
      </c>
      <c r="L4186" t="str">
        <f t="shared" si="311"/>
        <v/>
      </c>
      <c r="M4186" t="str">
        <f t="shared" si="312"/>
        <v/>
      </c>
      <c r="N4186" t="str">
        <f t="shared" si="313"/>
        <v/>
      </c>
      <c r="O4186" t="str">
        <f t="array" ref="O4186">IFERROR(INDEX($L$4:$L$5000,_xlfn.AGGREGATE(15,6,IF($L$4:$L$5000&lt;&gt;"",ROW($L$4:$L$5000)-ROW($L$4)+1,NA()),ROWS($O$4:O4186))),"")</f>
        <v/>
      </c>
      <c r="P4186" t="str">
        <f>IF(O4186="","",IF(INDEX(TabPlayer2[Players],MATCH(P4185,TabPlayer2[Players],0)+1)="",$B$4,INDEX(TabPlayer2[Players],MATCH(P4185,TabPlayer2[Players],0)+1)))</f>
        <v/>
      </c>
      <c r="Q4186" t="str">
        <f t="shared" si="310"/>
        <v/>
      </c>
      <c r="R4186" t="str">
        <f>IF(TabResults[[#This Row],[Games-Periods-Players]]="","",1)</f>
        <v/>
      </c>
    </row>
    <row r="4187" spans="11:18" hidden="1" x14ac:dyDescent="0.25">
      <c r="K4187" t="str">
        <f>IF(ROW()-ROW($K$4)+1&gt;COUNTA($J$4:$J$5000)*COUNTA(TabPP[Players playing]),"",INDEX($J$4:$J$5000,INT((ROW()-ROW($K$4))/COUNTA(TabPP[Players playing])+1))&amp;"-"&amp;INDEX(TabPP[Players playing],MOD(ROW()-ROW($K$4),COUNTA(TabPP[Players playing]))+1))</f>
        <v>--PP4</v>
      </c>
      <c r="L4187" t="str">
        <f t="shared" si="311"/>
        <v/>
      </c>
      <c r="M4187" t="str">
        <f t="shared" si="312"/>
        <v/>
      </c>
      <c r="N4187" t="str">
        <f t="shared" si="313"/>
        <v/>
      </c>
      <c r="O4187" t="str">
        <f t="array" ref="O4187">IFERROR(INDEX($L$4:$L$5000,_xlfn.AGGREGATE(15,6,IF($L$4:$L$5000&lt;&gt;"",ROW($L$4:$L$5000)-ROW($L$4)+1,NA()),ROWS($O$4:O4187))),"")</f>
        <v/>
      </c>
      <c r="P4187" t="str">
        <f>IF(O4187="","",IF(INDEX(TabPlayer2[Players],MATCH(P4186,TabPlayer2[Players],0)+1)="",$B$4,INDEX(TabPlayer2[Players],MATCH(P4186,TabPlayer2[Players],0)+1)))</f>
        <v/>
      </c>
      <c r="Q4187" t="str">
        <f t="shared" si="310"/>
        <v/>
      </c>
      <c r="R4187" t="str">
        <f>IF(TabResults[[#This Row],[Games-Periods-Players]]="","",1)</f>
        <v/>
      </c>
    </row>
    <row r="4188" spans="11:18" hidden="1" x14ac:dyDescent="0.25">
      <c r="K4188" t="str">
        <f>IF(ROW()-ROW($K$4)+1&gt;COUNTA($J$4:$J$5000)*COUNTA(TabPP[Players playing]),"",INDEX($J$4:$J$5000,INT((ROW()-ROW($K$4))/COUNTA(TabPP[Players playing])+1))&amp;"-"&amp;INDEX(TabPP[Players playing],MOD(ROW()-ROW($K$4),COUNTA(TabPP[Players playing]))+1))</f>
        <v>--PP5</v>
      </c>
      <c r="L4188" t="str">
        <f t="shared" si="311"/>
        <v/>
      </c>
      <c r="M4188" t="str">
        <f t="shared" si="312"/>
        <v/>
      </c>
      <c r="N4188" t="str">
        <f t="shared" si="313"/>
        <v/>
      </c>
      <c r="O4188" t="str">
        <f t="array" ref="O4188">IFERROR(INDEX($L$4:$L$5000,_xlfn.AGGREGATE(15,6,IF($L$4:$L$5000&lt;&gt;"",ROW($L$4:$L$5000)-ROW($L$4)+1,NA()),ROWS($O$4:O4188))),"")</f>
        <v/>
      </c>
      <c r="P4188" t="str">
        <f>IF(O4188="","",IF(INDEX(TabPlayer2[Players],MATCH(P4187,TabPlayer2[Players],0)+1)="",$B$4,INDEX(TabPlayer2[Players],MATCH(P4187,TabPlayer2[Players],0)+1)))</f>
        <v/>
      </c>
      <c r="Q4188" t="str">
        <f t="shared" si="310"/>
        <v/>
      </c>
      <c r="R4188" t="str">
        <f>IF(TabResults[[#This Row],[Games-Periods-Players]]="","",1)</f>
        <v/>
      </c>
    </row>
    <row r="4189" spans="11:18" hidden="1" x14ac:dyDescent="0.25">
      <c r="K4189" t="str">
        <f>IF(ROW()-ROW($K$4)+1&gt;COUNTA($J$4:$J$5000)*COUNTA(TabPP[Players playing]),"",INDEX($J$4:$J$5000,INT((ROW()-ROW($K$4))/COUNTA(TabPP[Players playing])+1))&amp;"-"&amp;INDEX(TabPP[Players playing],MOD(ROW()-ROW($K$4),COUNTA(TabPP[Players playing]))+1))</f>
        <v>--</v>
      </c>
      <c r="L4189" t="str">
        <f t="shared" si="311"/>
        <v/>
      </c>
      <c r="M4189" t="str">
        <f t="shared" si="312"/>
        <v/>
      </c>
      <c r="N4189" t="str">
        <f t="shared" si="313"/>
        <v/>
      </c>
      <c r="O4189" t="str">
        <f t="array" ref="O4189">IFERROR(INDEX($L$4:$L$5000,_xlfn.AGGREGATE(15,6,IF($L$4:$L$5000&lt;&gt;"",ROW($L$4:$L$5000)-ROW($L$4)+1,NA()),ROWS($O$4:O4189))),"")</f>
        <v/>
      </c>
      <c r="P4189" t="str">
        <f>IF(O4189="","",IF(INDEX(TabPlayer2[Players],MATCH(P4188,TabPlayer2[Players],0)+1)="",$B$4,INDEX(TabPlayer2[Players],MATCH(P4188,TabPlayer2[Players],0)+1)))</f>
        <v/>
      </c>
      <c r="Q4189" t="str">
        <f t="shared" si="310"/>
        <v/>
      </c>
      <c r="R4189" t="str">
        <f>IF(TabResults[[#This Row],[Games-Periods-Players]]="","",1)</f>
        <v/>
      </c>
    </row>
    <row r="4190" spans="11:18" hidden="1" x14ac:dyDescent="0.25">
      <c r="K4190" t="str">
        <f>IF(ROW()-ROW($K$4)+1&gt;COUNTA($J$4:$J$5000)*COUNTA(TabPP[Players playing]),"",INDEX($J$4:$J$5000,INT((ROW()-ROW($K$4))/COUNTA(TabPP[Players playing])+1))&amp;"-"&amp;INDEX(TabPP[Players playing],MOD(ROW()-ROW($K$4),COUNTA(TabPP[Players playing]))+1))</f>
        <v>--</v>
      </c>
      <c r="L4190" t="str">
        <f t="shared" si="311"/>
        <v/>
      </c>
      <c r="M4190" t="str">
        <f t="shared" si="312"/>
        <v/>
      </c>
      <c r="N4190" t="str">
        <f t="shared" si="313"/>
        <v/>
      </c>
      <c r="O4190" t="str">
        <f t="array" ref="O4190">IFERROR(INDEX($L$4:$L$5000,_xlfn.AGGREGATE(15,6,IF($L$4:$L$5000&lt;&gt;"",ROW($L$4:$L$5000)-ROW($L$4)+1,NA()),ROWS($O$4:O4190))),"")</f>
        <v/>
      </c>
      <c r="P4190" t="str">
        <f>IF(O4190="","",IF(INDEX(TabPlayer2[Players],MATCH(P4189,TabPlayer2[Players],0)+1)="",$B$4,INDEX(TabPlayer2[Players],MATCH(P4189,TabPlayer2[Players],0)+1)))</f>
        <v/>
      </c>
      <c r="Q4190" t="str">
        <f t="shared" si="310"/>
        <v/>
      </c>
      <c r="R4190" t="str">
        <f>IF(TabResults[[#This Row],[Games-Periods-Players]]="","",1)</f>
        <v/>
      </c>
    </row>
    <row r="4191" spans="11:18" hidden="1" x14ac:dyDescent="0.25">
      <c r="K4191" t="str">
        <f>IF(ROW()-ROW($K$4)+1&gt;COUNTA($J$4:$J$5000)*COUNTA(TabPP[Players playing]),"",INDEX($J$4:$J$5000,INT((ROW()-ROW($K$4))/COUNTA(TabPP[Players playing])+1))&amp;"-"&amp;INDEX(TabPP[Players playing],MOD(ROW()-ROW($K$4),COUNTA(TabPP[Players playing]))+1))</f>
        <v>--</v>
      </c>
      <c r="L4191" t="str">
        <f t="shared" si="311"/>
        <v/>
      </c>
      <c r="M4191" t="str">
        <f t="shared" si="312"/>
        <v/>
      </c>
      <c r="N4191" t="str">
        <f t="shared" si="313"/>
        <v/>
      </c>
      <c r="O4191" t="str">
        <f t="array" ref="O4191">IFERROR(INDEX($L$4:$L$5000,_xlfn.AGGREGATE(15,6,IF($L$4:$L$5000&lt;&gt;"",ROW($L$4:$L$5000)-ROW($L$4)+1,NA()),ROWS($O$4:O4191))),"")</f>
        <v/>
      </c>
      <c r="P4191" t="str">
        <f>IF(O4191="","",IF(INDEX(TabPlayer2[Players],MATCH(P4190,TabPlayer2[Players],0)+1)="",$B$4,INDEX(TabPlayer2[Players],MATCH(P4190,TabPlayer2[Players],0)+1)))</f>
        <v/>
      </c>
      <c r="Q4191" t="str">
        <f t="shared" si="310"/>
        <v/>
      </c>
      <c r="R4191" t="str">
        <f>IF(TabResults[[#This Row],[Games-Periods-Players]]="","",1)</f>
        <v/>
      </c>
    </row>
    <row r="4192" spans="11:18" hidden="1" x14ac:dyDescent="0.25">
      <c r="K4192" t="str">
        <f>IF(ROW()-ROW($K$4)+1&gt;COUNTA($J$4:$J$5000)*COUNTA(TabPP[Players playing]),"",INDEX($J$4:$J$5000,INT((ROW()-ROW($K$4))/COUNTA(TabPP[Players playing])+1))&amp;"-"&amp;INDEX(TabPP[Players playing],MOD(ROW()-ROW($K$4),COUNTA(TabPP[Players playing]))+1))</f>
        <v>--</v>
      </c>
      <c r="L4192" t="str">
        <f t="shared" si="311"/>
        <v/>
      </c>
      <c r="M4192" t="str">
        <f t="shared" si="312"/>
        <v/>
      </c>
      <c r="N4192" t="str">
        <f t="shared" si="313"/>
        <v/>
      </c>
      <c r="O4192" t="str">
        <f t="array" ref="O4192">IFERROR(INDEX($L$4:$L$5000,_xlfn.AGGREGATE(15,6,IF($L$4:$L$5000&lt;&gt;"",ROW($L$4:$L$5000)-ROW($L$4)+1,NA()),ROWS($O$4:O4192))),"")</f>
        <v/>
      </c>
      <c r="P4192" t="str">
        <f>IF(O4192="","",IF(INDEX(TabPlayer2[Players],MATCH(P4191,TabPlayer2[Players],0)+1)="",$B$4,INDEX(TabPlayer2[Players],MATCH(P4191,TabPlayer2[Players],0)+1)))</f>
        <v/>
      </c>
      <c r="Q4192" t="str">
        <f t="shared" si="310"/>
        <v/>
      </c>
      <c r="R4192" t="str">
        <f>IF(TabResults[[#This Row],[Games-Periods-Players]]="","",1)</f>
        <v/>
      </c>
    </row>
    <row r="4193" spans="11:18" hidden="1" x14ac:dyDescent="0.25">
      <c r="K4193" t="str">
        <f>IF(ROW()-ROW($K$4)+1&gt;COUNTA($J$4:$J$5000)*COUNTA(TabPP[Players playing]),"",INDEX($J$4:$J$5000,INT((ROW()-ROW($K$4))/COUNTA(TabPP[Players playing])+1))&amp;"-"&amp;INDEX(TabPP[Players playing],MOD(ROW()-ROW($K$4),COUNTA(TabPP[Players playing]))+1))</f>
        <v>--</v>
      </c>
      <c r="L4193" t="str">
        <f t="shared" si="311"/>
        <v/>
      </c>
      <c r="M4193" t="str">
        <f t="shared" si="312"/>
        <v/>
      </c>
      <c r="N4193" t="str">
        <f t="shared" si="313"/>
        <v/>
      </c>
      <c r="O4193" t="str">
        <f t="array" ref="O4193">IFERROR(INDEX($L$4:$L$5000,_xlfn.AGGREGATE(15,6,IF($L$4:$L$5000&lt;&gt;"",ROW($L$4:$L$5000)-ROW($L$4)+1,NA()),ROWS($O$4:O4193))),"")</f>
        <v/>
      </c>
      <c r="P4193" t="str">
        <f>IF(O4193="","",IF(INDEX(TabPlayer2[Players],MATCH(P4192,TabPlayer2[Players],0)+1)="",$B$4,INDEX(TabPlayer2[Players],MATCH(P4192,TabPlayer2[Players],0)+1)))</f>
        <v/>
      </c>
      <c r="Q4193" t="str">
        <f t="shared" si="310"/>
        <v/>
      </c>
      <c r="R4193" t="str">
        <f>IF(TabResults[[#This Row],[Games-Periods-Players]]="","",1)</f>
        <v/>
      </c>
    </row>
    <row r="4194" spans="11:18" hidden="1" x14ac:dyDescent="0.25">
      <c r="K4194" t="str">
        <f>IF(ROW()-ROW($K$4)+1&gt;COUNTA($J$4:$J$5000)*COUNTA(TabPP[Players playing]),"",INDEX($J$4:$J$5000,INT((ROW()-ROW($K$4))/COUNTA(TabPP[Players playing])+1))&amp;"-"&amp;INDEX(TabPP[Players playing],MOD(ROW()-ROW($K$4),COUNTA(TabPP[Players playing]))+1))</f>
        <v>--</v>
      </c>
      <c r="L4194" t="str">
        <f t="shared" si="311"/>
        <v/>
      </c>
      <c r="M4194" t="str">
        <f t="shared" si="312"/>
        <v/>
      </c>
      <c r="N4194" t="str">
        <f t="shared" si="313"/>
        <v/>
      </c>
      <c r="O4194" t="str">
        <f t="array" ref="O4194">IFERROR(INDEX($L$4:$L$5000,_xlfn.AGGREGATE(15,6,IF($L$4:$L$5000&lt;&gt;"",ROW($L$4:$L$5000)-ROW($L$4)+1,NA()),ROWS($O$4:O4194))),"")</f>
        <v/>
      </c>
      <c r="P4194" t="str">
        <f>IF(O4194="","",IF(INDEX(TabPlayer2[Players],MATCH(P4193,TabPlayer2[Players],0)+1)="",$B$4,INDEX(TabPlayer2[Players],MATCH(P4193,TabPlayer2[Players],0)+1)))</f>
        <v/>
      </c>
      <c r="Q4194" t="str">
        <f t="shared" si="310"/>
        <v/>
      </c>
      <c r="R4194" t="str">
        <f>IF(TabResults[[#This Row],[Games-Periods-Players]]="","",1)</f>
        <v/>
      </c>
    </row>
    <row r="4195" spans="11:18" hidden="1" x14ac:dyDescent="0.25">
      <c r="K4195" t="str">
        <f>IF(ROW()-ROW($K$4)+1&gt;COUNTA($J$4:$J$5000)*COUNTA(TabPP[Players playing]),"",INDEX($J$4:$J$5000,INT((ROW()-ROW($K$4))/COUNTA(TabPP[Players playing])+1))&amp;"-"&amp;INDEX(TabPP[Players playing],MOD(ROW()-ROW($K$4),COUNTA(TabPP[Players playing]))+1))</f>
        <v>--</v>
      </c>
      <c r="L4195" t="str">
        <f t="shared" si="311"/>
        <v/>
      </c>
      <c r="M4195" t="str">
        <f t="shared" si="312"/>
        <v/>
      </c>
      <c r="N4195" t="str">
        <f t="shared" si="313"/>
        <v/>
      </c>
      <c r="O4195" t="str">
        <f t="array" ref="O4195">IFERROR(INDEX($L$4:$L$5000,_xlfn.AGGREGATE(15,6,IF($L$4:$L$5000&lt;&gt;"",ROW($L$4:$L$5000)-ROW($L$4)+1,NA()),ROWS($O$4:O4195))),"")</f>
        <v/>
      </c>
      <c r="P4195" t="str">
        <f>IF(O4195="","",IF(INDEX(TabPlayer2[Players],MATCH(P4194,TabPlayer2[Players],0)+1)="",$B$4,INDEX(TabPlayer2[Players],MATCH(P4194,TabPlayer2[Players],0)+1)))</f>
        <v/>
      </c>
      <c r="Q4195" t="str">
        <f t="shared" si="310"/>
        <v/>
      </c>
      <c r="R4195" t="str">
        <f>IF(TabResults[[#This Row],[Games-Periods-Players]]="","",1)</f>
        <v/>
      </c>
    </row>
    <row r="4196" spans="11:18" hidden="1" x14ac:dyDescent="0.25">
      <c r="K4196" t="str">
        <f>IF(ROW()-ROW($K$4)+1&gt;COUNTA($J$4:$J$5000)*COUNTA(TabPP[Players playing]),"",INDEX($J$4:$J$5000,INT((ROW()-ROW($K$4))/COUNTA(TabPP[Players playing])+1))&amp;"-"&amp;INDEX(TabPP[Players playing],MOD(ROW()-ROW($K$4),COUNTA(TabPP[Players playing]))+1))</f>
        <v>--</v>
      </c>
      <c r="L4196" t="str">
        <f t="shared" si="311"/>
        <v/>
      </c>
      <c r="M4196" t="str">
        <f t="shared" si="312"/>
        <v/>
      </c>
      <c r="N4196" t="str">
        <f t="shared" si="313"/>
        <v/>
      </c>
      <c r="O4196" t="str">
        <f t="array" ref="O4196">IFERROR(INDEX($L$4:$L$5000,_xlfn.AGGREGATE(15,6,IF($L$4:$L$5000&lt;&gt;"",ROW($L$4:$L$5000)-ROW($L$4)+1,NA()),ROWS($O$4:O4196))),"")</f>
        <v/>
      </c>
      <c r="P4196" t="str">
        <f>IF(O4196="","",IF(INDEX(TabPlayer2[Players],MATCH(P4195,TabPlayer2[Players],0)+1)="",$B$4,INDEX(TabPlayer2[Players],MATCH(P4195,TabPlayer2[Players],0)+1)))</f>
        <v/>
      </c>
      <c r="Q4196" t="str">
        <f t="shared" si="310"/>
        <v/>
      </c>
      <c r="R4196" t="str">
        <f>IF(TabResults[[#This Row],[Games-Periods-Players]]="","",1)</f>
        <v/>
      </c>
    </row>
    <row r="4197" spans="11:18" hidden="1" x14ac:dyDescent="0.25">
      <c r="K4197" t="str">
        <f>IF(ROW()-ROW($K$4)+1&gt;COUNTA($J$4:$J$5000)*COUNTA(TabPP[Players playing]),"",INDEX($J$4:$J$5000,INT((ROW()-ROW($K$4))/COUNTA(TabPP[Players playing])+1))&amp;"-"&amp;INDEX(TabPP[Players playing],MOD(ROW()-ROW($K$4),COUNTA(TabPP[Players playing]))+1))</f>
        <v>--</v>
      </c>
      <c r="L4197" t="str">
        <f t="shared" si="311"/>
        <v/>
      </c>
      <c r="M4197" t="str">
        <f t="shared" si="312"/>
        <v/>
      </c>
      <c r="N4197" t="str">
        <f t="shared" si="313"/>
        <v/>
      </c>
      <c r="O4197" t="str">
        <f t="array" ref="O4197">IFERROR(INDEX($L$4:$L$5000,_xlfn.AGGREGATE(15,6,IF($L$4:$L$5000&lt;&gt;"",ROW($L$4:$L$5000)-ROW($L$4)+1,NA()),ROWS($O$4:O4197))),"")</f>
        <v/>
      </c>
      <c r="P4197" t="str">
        <f>IF(O4197="","",IF(INDEX(TabPlayer2[Players],MATCH(P4196,TabPlayer2[Players],0)+1)="",$B$4,INDEX(TabPlayer2[Players],MATCH(P4196,TabPlayer2[Players],0)+1)))</f>
        <v/>
      </c>
      <c r="Q4197" t="str">
        <f t="shared" si="310"/>
        <v/>
      </c>
      <c r="R4197" t="str">
        <f>IF(TabResults[[#This Row],[Games-Periods-Players]]="","",1)</f>
        <v/>
      </c>
    </row>
    <row r="4198" spans="11:18" hidden="1" x14ac:dyDescent="0.25">
      <c r="K4198" t="str">
        <f>IF(ROW()-ROW($K$4)+1&gt;COUNTA($J$4:$J$5000)*COUNTA(TabPP[Players playing]),"",INDEX($J$4:$J$5000,INT((ROW()-ROW($K$4))/COUNTA(TabPP[Players playing])+1))&amp;"-"&amp;INDEX(TabPP[Players playing],MOD(ROW()-ROW($K$4),COUNTA(TabPP[Players playing]))+1))</f>
        <v>--</v>
      </c>
      <c r="L4198" t="str">
        <f t="shared" si="311"/>
        <v/>
      </c>
      <c r="M4198" t="str">
        <f t="shared" si="312"/>
        <v/>
      </c>
      <c r="N4198" t="str">
        <f t="shared" si="313"/>
        <v/>
      </c>
      <c r="O4198" t="str">
        <f t="array" ref="O4198">IFERROR(INDEX($L$4:$L$5000,_xlfn.AGGREGATE(15,6,IF($L$4:$L$5000&lt;&gt;"",ROW($L$4:$L$5000)-ROW($L$4)+1,NA()),ROWS($O$4:O4198))),"")</f>
        <v/>
      </c>
      <c r="P4198" t="str">
        <f>IF(O4198="","",IF(INDEX(TabPlayer2[Players],MATCH(P4197,TabPlayer2[Players],0)+1)="",$B$4,INDEX(TabPlayer2[Players],MATCH(P4197,TabPlayer2[Players],0)+1)))</f>
        <v/>
      </c>
      <c r="Q4198" t="str">
        <f t="shared" si="310"/>
        <v/>
      </c>
      <c r="R4198" t="str">
        <f>IF(TabResults[[#This Row],[Games-Periods-Players]]="","",1)</f>
        <v/>
      </c>
    </row>
    <row r="4199" spans="11:18" hidden="1" x14ac:dyDescent="0.25">
      <c r="K4199" t="str">
        <f>IF(ROW()-ROW($K$4)+1&gt;COUNTA($J$4:$J$5000)*COUNTA(TabPP[Players playing]),"",INDEX($J$4:$J$5000,INT((ROW()-ROW($K$4))/COUNTA(TabPP[Players playing])+1))&amp;"-"&amp;INDEX(TabPP[Players playing],MOD(ROW()-ROW($K$4),COUNTA(TabPP[Players playing]))+1))</f>
        <v>--</v>
      </c>
      <c r="L4199" t="str">
        <f t="shared" si="311"/>
        <v/>
      </c>
      <c r="M4199" t="str">
        <f t="shared" si="312"/>
        <v/>
      </c>
      <c r="N4199" t="str">
        <f t="shared" si="313"/>
        <v/>
      </c>
      <c r="O4199" t="str">
        <f t="array" ref="O4199">IFERROR(INDEX($L$4:$L$5000,_xlfn.AGGREGATE(15,6,IF($L$4:$L$5000&lt;&gt;"",ROW($L$4:$L$5000)-ROW($L$4)+1,NA()),ROWS($O$4:O4199))),"")</f>
        <v/>
      </c>
      <c r="P4199" t="str">
        <f>IF(O4199="","",IF(INDEX(TabPlayer2[Players],MATCH(P4198,TabPlayer2[Players],0)+1)="",$B$4,INDEX(TabPlayer2[Players],MATCH(P4198,TabPlayer2[Players],0)+1)))</f>
        <v/>
      </c>
      <c r="Q4199" t="str">
        <f t="shared" si="310"/>
        <v/>
      </c>
      <c r="R4199" t="str">
        <f>IF(TabResults[[#This Row],[Games-Periods-Players]]="","",1)</f>
        <v/>
      </c>
    </row>
    <row r="4200" spans="11:18" hidden="1" x14ac:dyDescent="0.25">
      <c r="K4200" t="str">
        <f>IF(ROW()-ROW($K$4)+1&gt;COUNTA($J$4:$J$5000)*COUNTA(TabPP[Players playing]),"",INDEX($J$4:$J$5000,INT((ROW()-ROW($K$4))/COUNTA(TabPP[Players playing])+1))&amp;"-"&amp;INDEX(TabPP[Players playing],MOD(ROW()-ROW($K$4),COUNTA(TabPP[Players playing]))+1))</f>
        <v>--</v>
      </c>
      <c r="L4200" t="str">
        <f t="shared" si="311"/>
        <v/>
      </c>
      <c r="M4200" t="str">
        <f t="shared" si="312"/>
        <v/>
      </c>
      <c r="N4200" t="str">
        <f t="shared" si="313"/>
        <v/>
      </c>
      <c r="O4200" t="str">
        <f t="array" ref="O4200">IFERROR(INDEX($L$4:$L$5000,_xlfn.AGGREGATE(15,6,IF($L$4:$L$5000&lt;&gt;"",ROW($L$4:$L$5000)-ROW($L$4)+1,NA()),ROWS($O$4:O4200))),"")</f>
        <v/>
      </c>
      <c r="P4200" t="str">
        <f>IF(O4200="","",IF(INDEX(TabPlayer2[Players],MATCH(P4199,TabPlayer2[Players],0)+1)="",$B$4,INDEX(TabPlayer2[Players],MATCH(P4199,TabPlayer2[Players],0)+1)))</f>
        <v/>
      </c>
      <c r="Q4200" t="str">
        <f t="shared" si="310"/>
        <v/>
      </c>
      <c r="R4200" t="str">
        <f>IF(TabResults[[#This Row],[Games-Periods-Players]]="","",1)</f>
        <v/>
      </c>
    </row>
    <row r="4201" spans="11:18" hidden="1" x14ac:dyDescent="0.25">
      <c r="K4201" t="str">
        <f>IF(ROW()-ROW($K$4)+1&gt;COUNTA($J$4:$J$5000)*COUNTA(TabPP[Players playing]),"",INDEX($J$4:$J$5000,INT((ROW()-ROW($K$4))/COUNTA(TabPP[Players playing])+1))&amp;"-"&amp;INDEX(TabPP[Players playing],MOD(ROW()-ROW($K$4),COUNTA(TabPP[Players playing]))+1))</f>
        <v>--</v>
      </c>
      <c r="L4201" t="str">
        <f t="shared" si="311"/>
        <v/>
      </c>
      <c r="M4201" t="str">
        <f t="shared" si="312"/>
        <v/>
      </c>
      <c r="N4201" t="str">
        <f t="shared" si="313"/>
        <v/>
      </c>
      <c r="O4201" t="str">
        <f t="array" ref="O4201">IFERROR(INDEX($L$4:$L$5000,_xlfn.AGGREGATE(15,6,IF($L$4:$L$5000&lt;&gt;"",ROW($L$4:$L$5000)-ROW($L$4)+1,NA()),ROWS($O$4:O4201))),"")</f>
        <v/>
      </c>
      <c r="P4201" t="str">
        <f>IF(O4201="","",IF(INDEX(TabPlayer2[Players],MATCH(P4200,TabPlayer2[Players],0)+1)="",$B$4,INDEX(TabPlayer2[Players],MATCH(P4200,TabPlayer2[Players],0)+1)))</f>
        <v/>
      </c>
      <c r="Q4201" t="str">
        <f t="shared" si="310"/>
        <v/>
      </c>
      <c r="R4201" t="str">
        <f>IF(TabResults[[#This Row],[Games-Periods-Players]]="","",1)</f>
        <v/>
      </c>
    </row>
    <row r="4202" spans="11:18" hidden="1" x14ac:dyDescent="0.25">
      <c r="K4202" t="str">
        <f>IF(ROW()-ROW($K$4)+1&gt;COUNTA($J$4:$J$5000)*COUNTA(TabPP[Players playing]),"",INDEX($J$4:$J$5000,INT((ROW()-ROW($K$4))/COUNTA(TabPP[Players playing])+1))&amp;"-"&amp;INDEX(TabPP[Players playing],MOD(ROW()-ROW($K$4),COUNTA(TabPP[Players playing]))+1))</f>
        <v>--</v>
      </c>
      <c r="L4202" t="str">
        <f t="shared" si="311"/>
        <v/>
      </c>
      <c r="M4202" t="str">
        <f t="shared" si="312"/>
        <v/>
      </c>
      <c r="N4202" t="str">
        <f t="shared" si="313"/>
        <v/>
      </c>
      <c r="O4202" t="str">
        <f t="array" ref="O4202">IFERROR(INDEX($L$4:$L$5000,_xlfn.AGGREGATE(15,6,IF($L$4:$L$5000&lt;&gt;"",ROW($L$4:$L$5000)-ROW($L$4)+1,NA()),ROWS($O$4:O4202))),"")</f>
        <v/>
      </c>
      <c r="P4202" t="str">
        <f>IF(O4202="","",IF(INDEX(TabPlayer2[Players],MATCH(P4201,TabPlayer2[Players],0)+1)="",$B$4,INDEX(TabPlayer2[Players],MATCH(P4201,TabPlayer2[Players],0)+1)))</f>
        <v/>
      </c>
      <c r="Q4202" t="str">
        <f t="shared" si="310"/>
        <v/>
      </c>
      <c r="R4202" t="str">
        <f>IF(TabResults[[#This Row],[Games-Periods-Players]]="","",1)</f>
        <v/>
      </c>
    </row>
    <row r="4203" spans="11:18" hidden="1" x14ac:dyDescent="0.25">
      <c r="K4203" t="str">
        <f>IF(ROW()-ROW($K$4)+1&gt;COUNTA($J$4:$J$5000)*COUNTA(TabPP[Players playing]),"",INDEX($J$4:$J$5000,INT((ROW()-ROW($K$4))/COUNTA(TabPP[Players playing])+1))&amp;"-"&amp;INDEX(TabPP[Players playing],MOD(ROW()-ROW($K$4),COUNTA(TabPP[Players playing]))+1))</f>
        <v>--</v>
      </c>
      <c r="L4203" t="str">
        <f t="shared" si="311"/>
        <v/>
      </c>
      <c r="M4203" t="str">
        <f t="shared" si="312"/>
        <v/>
      </c>
      <c r="N4203" t="str">
        <f t="shared" si="313"/>
        <v/>
      </c>
      <c r="O4203" t="str">
        <f t="array" ref="O4203">IFERROR(INDEX($L$4:$L$5000,_xlfn.AGGREGATE(15,6,IF($L$4:$L$5000&lt;&gt;"",ROW($L$4:$L$5000)-ROW($L$4)+1,NA()),ROWS($O$4:O4203))),"")</f>
        <v/>
      </c>
      <c r="P4203" t="str">
        <f>IF(O4203="","",IF(INDEX(TabPlayer2[Players],MATCH(P4202,TabPlayer2[Players],0)+1)="",$B$4,INDEX(TabPlayer2[Players],MATCH(P4202,TabPlayer2[Players],0)+1)))</f>
        <v/>
      </c>
      <c r="Q4203" t="str">
        <f t="shared" si="310"/>
        <v/>
      </c>
      <c r="R4203" t="str">
        <f>IF(TabResults[[#This Row],[Games-Periods-Players]]="","",1)</f>
        <v/>
      </c>
    </row>
    <row r="4204" spans="11:18" hidden="1" x14ac:dyDescent="0.25">
      <c r="K4204" t="str">
        <f>IF(ROW()-ROW($K$4)+1&gt;COUNTA($J$4:$J$5000)*COUNTA(TabPP[Players playing]),"",INDEX($J$4:$J$5000,INT((ROW()-ROW($K$4))/COUNTA(TabPP[Players playing])+1))&amp;"-"&amp;INDEX(TabPP[Players playing],MOD(ROW()-ROW($K$4),COUNTA(TabPP[Players playing]))+1))</f>
        <v>--PP1</v>
      </c>
      <c r="L4204" t="str">
        <f t="shared" si="311"/>
        <v/>
      </c>
      <c r="M4204" t="str">
        <f t="shared" si="312"/>
        <v/>
      </c>
      <c r="N4204" t="str">
        <f t="shared" si="313"/>
        <v/>
      </c>
      <c r="O4204" t="str">
        <f t="array" ref="O4204">IFERROR(INDEX($L$4:$L$5000,_xlfn.AGGREGATE(15,6,IF($L$4:$L$5000&lt;&gt;"",ROW($L$4:$L$5000)-ROW($L$4)+1,NA()),ROWS($O$4:O4204))),"")</f>
        <v/>
      </c>
      <c r="P4204" t="str">
        <f>IF(O4204="","",IF(INDEX(TabPlayer2[Players],MATCH(P4203,TabPlayer2[Players],0)+1)="",$B$4,INDEX(TabPlayer2[Players],MATCH(P4203,TabPlayer2[Players],0)+1)))</f>
        <v/>
      </c>
      <c r="Q4204" t="str">
        <f t="shared" si="310"/>
        <v/>
      </c>
      <c r="R4204" t="str">
        <f>IF(TabResults[[#This Row],[Games-Periods-Players]]="","",1)</f>
        <v/>
      </c>
    </row>
    <row r="4205" spans="11:18" hidden="1" x14ac:dyDescent="0.25">
      <c r="K4205" t="str">
        <f>IF(ROW()-ROW($K$4)+1&gt;COUNTA($J$4:$J$5000)*COUNTA(TabPP[Players playing]),"",INDEX($J$4:$J$5000,INT((ROW()-ROW($K$4))/COUNTA(TabPP[Players playing])+1))&amp;"-"&amp;INDEX(TabPP[Players playing],MOD(ROW()-ROW($K$4),COUNTA(TabPP[Players playing]))+1))</f>
        <v>--PP2</v>
      </c>
      <c r="L4205" t="str">
        <f t="shared" si="311"/>
        <v/>
      </c>
      <c r="M4205" t="str">
        <f t="shared" si="312"/>
        <v/>
      </c>
      <c r="N4205" t="str">
        <f t="shared" si="313"/>
        <v/>
      </c>
      <c r="O4205" t="str">
        <f t="array" ref="O4205">IFERROR(INDEX($L$4:$L$5000,_xlfn.AGGREGATE(15,6,IF($L$4:$L$5000&lt;&gt;"",ROW($L$4:$L$5000)-ROW($L$4)+1,NA()),ROWS($O$4:O4205))),"")</f>
        <v/>
      </c>
      <c r="P4205" t="str">
        <f>IF(O4205="","",IF(INDEX(TabPlayer2[Players],MATCH(P4204,TabPlayer2[Players],0)+1)="",$B$4,INDEX(TabPlayer2[Players],MATCH(P4204,TabPlayer2[Players],0)+1)))</f>
        <v/>
      </c>
      <c r="Q4205" t="str">
        <f t="shared" si="310"/>
        <v/>
      </c>
      <c r="R4205" t="str">
        <f>IF(TabResults[[#This Row],[Games-Periods-Players]]="","",1)</f>
        <v/>
      </c>
    </row>
    <row r="4206" spans="11:18" hidden="1" x14ac:dyDescent="0.25">
      <c r="K4206" t="str">
        <f>IF(ROW()-ROW($K$4)+1&gt;COUNTA($J$4:$J$5000)*COUNTA(TabPP[Players playing]),"",INDEX($J$4:$J$5000,INT((ROW()-ROW($K$4))/COUNTA(TabPP[Players playing])+1))&amp;"-"&amp;INDEX(TabPP[Players playing],MOD(ROW()-ROW($K$4),COUNTA(TabPP[Players playing]))+1))</f>
        <v>--PP3</v>
      </c>
      <c r="L4206" t="str">
        <f t="shared" si="311"/>
        <v/>
      </c>
      <c r="M4206" t="str">
        <f t="shared" si="312"/>
        <v/>
      </c>
      <c r="N4206" t="str">
        <f t="shared" si="313"/>
        <v/>
      </c>
      <c r="O4206" t="str">
        <f t="array" ref="O4206">IFERROR(INDEX($L$4:$L$5000,_xlfn.AGGREGATE(15,6,IF($L$4:$L$5000&lt;&gt;"",ROW($L$4:$L$5000)-ROW($L$4)+1,NA()),ROWS($O$4:O4206))),"")</f>
        <v/>
      </c>
      <c r="P4206" t="str">
        <f>IF(O4206="","",IF(INDEX(TabPlayer2[Players],MATCH(P4205,TabPlayer2[Players],0)+1)="",$B$4,INDEX(TabPlayer2[Players],MATCH(P4205,TabPlayer2[Players],0)+1)))</f>
        <v/>
      </c>
      <c r="Q4206" t="str">
        <f t="shared" si="310"/>
        <v/>
      </c>
      <c r="R4206" t="str">
        <f>IF(TabResults[[#This Row],[Games-Periods-Players]]="","",1)</f>
        <v/>
      </c>
    </row>
    <row r="4207" spans="11:18" hidden="1" x14ac:dyDescent="0.25">
      <c r="K4207" t="str">
        <f>IF(ROW()-ROW($K$4)+1&gt;COUNTA($J$4:$J$5000)*COUNTA(TabPP[Players playing]),"",INDEX($J$4:$J$5000,INT((ROW()-ROW($K$4))/COUNTA(TabPP[Players playing])+1))&amp;"-"&amp;INDEX(TabPP[Players playing],MOD(ROW()-ROW($K$4),COUNTA(TabPP[Players playing]))+1))</f>
        <v>--PP4</v>
      </c>
      <c r="L4207" t="str">
        <f t="shared" si="311"/>
        <v/>
      </c>
      <c r="M4207" t="str">
        <f t="shared" si="312"/>
        <v/>
      </c>
      <c r="N4207" t="str">
        <f t="shared" si="313"/>
        <v/>
      </c>
      <c r="O4207" t="str">
        <f t="array" ref="O4207">IFERROR(INDEX($L$4:$L$5000,_xlfn.AGGREGATE(15,6,IF($L$4:$L$5000&lt;&gt;"",ROW($L$4:$L$5000)-ROW($L$4)+1,NA()),ROWS($O$4:O4207))),"")</f>
        <v/>
      </c>
      <c r="P4207" t="str">
        <f>IF(O4207="","",IF(INDEX(TabPlayer2[Players],MATCH(P4206,TabPlayer2[Players],0)+1)="",$B$4,INDEX(TabPlayer2[Players],MATCH(P4206,TabPlayer2[Players],0)+1)))</f>
        <v/>
      </c>
      <c r="Q4207" t="str">
        <f t="shared" si="310"/>
        <v/>
      </c>
      <c r="R4207" t="str">
        <f>IF(TabResults[[#This Row],[Games-Periods-Players]]="","",1)</f>
        <v/>
      </c>
    </row>
    <row r="4208" spans="11:18" hidden="1" x14ac:dyDescent="0.25">
      <c r="K4208" t="str">
        <f>IF(ROW()-ROW($K$4)+1&gt;COUNTA($J$4:$J$5000)*COUNTA(TabPP[Players playing]),"",INDEX($J$4:$J$5000,INT((ROW()-ROW($K$4))/COUNTA(TabPP[Players playing])+1))&amp;"-"&amp;INDEX(TabPP[Players playing],MOD(ROW()-ROW($K$4),COUNTA(TabPP[Players playing]))+1))</f>
        <v>--PP5</v>
      </c>
      <c r="L4208" t="str">
        <f t="shared" si="311"/>
        <v/>
      </c>
      <c r="M4208" t="str">
        <f t="shared" si="312"/>
        <v/>
      </c>
      <c r="N4208" t="str">
        <f t="shared" si="313"/>
        <v/>
      </c>
      <c r="O4208" t="str">
        <f t="array" ref="O4208">IFERROR(INDEX($L$4:$L$5000,_xlfn.AGGREGATE(15,6,IF($L$4:$L$5000&lt;&gt;"",ROW($L$4:$L$5000)-ROW($L$4)+1,NA()),ROWS($O$4:O4208))),"")</f>
        <v/>
      </c>
      <c r="P4208" t="str">
        <f>IF(O4208="","",IF(INDEX(TabPlayer2[Players],MATCH(P4207,TabPlayer2[Players],0)+1)="",$B$4,INDEX(TabPlayer2[Players],MATCH(P4207,TabPlayer2[Players],0)+1)))</f>
        <v/>
      </c>
      <c r="Q4208" t="str">
        <f t="shared" si="310"/>
        <v/>
      </c>
      <c r="R4208" t="str">
        <f>IF(TabResults[[#This Row],[Games-Periods-Players]]="","",1)</f>
        <v/>
      </c>
    </row>
    <row r="4209" spans="11:18" hidden="1" x14ac:dyDescent="0.25">
      <c r="K4209" t="str">
        <f>IF(ROW()-ROW($K$4)+1&gt;COUNTA($J$4:$J$5000)*COUNTA(TabPP[Players playing]),"",INDEX($J$4:$J$5000,INT((ROW()-ROW($K$4))/COUNTA(TabPP[Players playing])+1))&amp;"-"&amp;INDEX(TabPP[Players playing],MOD(ROW()-ROW($K$4),COUNTA(TabPP[Players playing]))+1))</f>
        <v>--</v>
      </c>
      <c r="L4209" t="str">
        <f t="shared" si="311"/>
        <v/>
      </c>
      <c r="M4209" t="str">
        <f t="shared" si="312"/>
        <v/>
      </c>
      <c r="N4209" t="str">
        <f t="shared" si="313"/>
        <v/>
      </c>
      <c r="O4209" t="str">
        <f t="array" ref="O4209">IFERROR(INDEX($L$4:$L$5000,_xlfn.AGGREGATE(15,6,IF($L$4:$L$5000&lt;&gt;"",ROW($L$4:$L$5000)-ROW($L$4)+1,NA()),ROWS($O$4:O4209))),"")</f>
        <v/>
      </c>
      <c r="P4209" t="str">
        <f>IF(O4209="","",IF(INDEX(TabPlayer2[Players],MATCH(P4208,TabPlayer2[Players],0)+1)="",$B$4,INDEX(TabPlayer2[Players],MATCH(P4208,TabPlayer2[Players],0)+1)))</f>
        <v/>
      </c>
      <c r="Q4209" t="str">
        <f t="shared" si="310"/>
        <v/>
      </c>
      <c r="R4209" t="str">
        <f>IF(TabResults[[#This Row],[Games-Periods-Players]]="","",1)</f>
        <v/>
      </c>
    </row>
    <row r="4210" spans="11:18" hidden="1" x14ac:dyDescent="0.25">
      <c r="K4210" t="str">
        <f>IF(ROW()-ROW($K$4)+1&gt;COUNTA($J$4:$J$5000)*COUNTA(TabPP[Players playing]),"",INDEX($J$4:$J$5000,INT((ROW()-ROW($K$4))/COUNTA(TabPP[Players playing])+1))&amp;"-"&amp;INDEX(TabPP[Players playing],MOD(ROW()-ROW($K$4),COUNTA(TabPP[Players playing]))+1))</f>
        <v>--</v>
      </c>
      <c r="L4210" t="str">
        <f t="shared" si="311"/>
        <v/>
      </c>
      <c r="M4210" t="str">
        <f t="shared" si="312"/>
        <v/>
      </c>
      <c r="N4210" t="str">
        <f t="shared" si="313"/>
        <v/>
      </c>
      <c r="O4210" t="str">
        <f t="array" ref="O4210">IFERROR(INDEX($L$4:$L$5000,_xlfn.AGGREGATE(15,6,IF($L$4:$L$5000&lt;&gt;"",ROW($L$4:$L$5000)-ROW($L$4)+1,NA()),ROWS($O$4:O4210))),"")</f>
        <v/>
      </c>
      <c r="P4210" t="str">
        <f>IF(O4210="","",IF(INDEX(TabPlayer2[Players],MATCH(P4209,TabPlayer2[Players],0)+1)="",$B$4,INDEX(TabPlayer2[Players],MATCH(P4209,TabPlayer2[Players],0)+1)))</f>
        <v/>
      </c>
      <c r="Q4210" t="str">
        <f t="shared" si="310"/>
        <v/>
      </c>
      <c r="R4210" t="str">
        <f>IF(TabResults[[#This Row],[Games-Periods-Players]]="","",1)</f>
        <v/>
      </c>
    </row>
    <row r="4211" spans="11:18" hidden="1" x14ac:dyDescent="0.25">
      <c r="K4211" t="str">
        <f>IF(ROW()-ROW($K$4)+1&gt;COUNTA($J$4:$J$5000)*COUNTA(TabPP[Players playing]),"",INDEX($J$4:$J$5000,INT((ROW()-ROW($K$4))/COUNTA(TabPP[Players playing])+1))&amp;"-"&amp;INDEX(TabPP[Players playing],MOD(ROW()-ROW($K$4),COUNTA(TabPP[Players playing]))+1))</f>
        <v>--</v>
      </c>
      <c r="L4211" t="str">
        <f t="shared" si="311"/>
        <v/>
      </c>
      <c r="M4211" t="str">
        <f t="shared" si="312"/>
        <v/>
      </c>
      <c r="N4211" t="str">
        <f t="shared" si="313"/>
        <v/>
      </c>
      <c r="O4211" t="str">
        <f t="array" ref="O4211">IFERROR(INDEX($L$4:$L$5000,_xlfn.AGGREGATE(15,6,IF($L$4:$L$5000&lt;&gt;"",ROW($L$4:$L$5000)-ROW($L$4)+1,NA()),ROWS($O$4:O4211))),"")</f>
        <v/>
      </c>
      <c r="P4211" t="str">
        <f>IF(O4211="","",IF(INDEX(TabPlayer2[Players],MATCH(P4210,TabPlayer2[Players],0)+1)="",$B$4,INDEX(TabPlayer2[Players],MATCH(P4210,TabPlayer2[Players],0)+1)))</f>
        <v/>
      </c>
      <c r="Q4211" t="str">
        <f t="shared" si="310"/>
        <v/>
      </c>
      <c r="R4211" t="str">
        <f>IF(TabResults[[#This Row],[Games-Periods-Players]]="","",1)</f>
        <v/>
      </c>
    </row>
    <row r="4212" spans="11:18" hidden="1" x14ac:dyDescent="0.25">
      <c r="K4212" t="str">
        <f>IF(ROW()-ROW($K$4)+1&gt;COUNTA($J$4:$J$5000)*COUNTA(TabPP[Players playing]),"",INDEX($J$4:$J$5000,INT((ROW()-ROW($K$4))/COUNTA(TabPP[Players playing])+1))&amp;"-"&amp;INDEX(TabPP[Players playing],MOD(ROW()-ROW($K$4),COUNTA(TabPP[Players playing]))+1))</f>
        <v>--</v>
      </c>
      <c r="L4212" t="str">
        <f t="shared" si="311"/>
        <v/>
      </c>
      <c r="M4212" t="str">
        <f t="shared" si="312"/>
        <v/>
      </c>
      <c r="N4212" t="str">
        <f t="shared" si="313"/>
        <v/>
      </c>
      <c r="O4212" t="str">
        <f t="array" ref="O4212">IFERROR(INDEX($L$4:$L$5000,_xlfn.AGGREGATE(15,6,IF($L$4:$L$5000&lt;&gt;"",ROW($L$4:$L$5000)-ROW($L$4)+1,NA()),ROWS($O$4:O4212))),"")</f>
        <v/>
      </c>
      <c r="P4212" t="str">
        <f>IF(O4212="","",IF(INDEX(TabPlayer2[Players],MATCH(P4211,TabPlayer2[Players],0)+1)="",$B$4,INDEX(TabPlayer2[Players],MATCH(P4211,TabPlayer2[Players],0)+1)))</f>
        <v/>
      </c>
      <c r="Q4212" t="str">
        <f t="shared" si="310"/>
        <v/>
      </c>
      <c r="R4212" t="str">
        <f>IF(TabResults[[#This Row],[Games-Periods-Players]]="","",1)</f>
        <v/>
      </c>
    </row>
    <row r="4213" spans="11:18" hidden="1" x14ac:dyDescent="0.25">
      <c r="K4213" t="str">
        <f>IF(ROW()-ROW($K$4)+1&gt;COUNTA($J$4:$J$5000)*COUNTA(TabPP[Players playing]),"",INDEX($J$4:$J$5000,INT((ROW()-ROW($K$4))/COUNTA(TabPP[Players playing])+1))&amp;"-"&amp;INDEX(TabPP[Players playing],MOD(ROW()-ROW($K$4),COUNTA(TabPP[Players playing]))+1))</f>
        <v>--</v>
      </c>
      <c r="L4213" t="str">
        <f t="shared" si="311"/>
        <v/>
      </c>
      <c r="M4213" t="str">
        <f t="shared" si="312"/>
        <v/>
      </c>
      <c r="N4213" t="str">
        <f t="shared" si="313"/>
        <v/>
      </c>
      <c r="O4213" t="str">
        <f t="array" ref="O4213">IFERROR(INDEX($L$4:$L$5000,_xlfn.AGGREGATE(15,6,IF($L$4:$L$5000&lt;&gt;"",ROW($L$4:$L$5000)-ROW($L$4)+1,NA()),ROWS($O$4:O4213))),"")</f>
        <v/>
      </c>
      <c r="P4213" t="str">
        <f>IF(O4213="","",IF(INDEX(TabPlayer2[Players],MATCH(P4212,TabPlayer2[Players],0)+1)="",$B$4,INDEX(TabPlayer2[Players],MATCH(P4212,TabPlayer2[Players],0)+1)))</f>
        <v/>
      </c>
      <c r="Q4213" t="str">
        <f t="shared" si="310"/>
        <v/>
      </c>
      <c r="R4213" t="str">
        <f>IF(TabResults[[#This Row],[Games-Periods-Players]]="","",1)</f>
        <v/>
      </c>
    </row>
    <row r="4214" spans="11:18" hidden="1" x14ac:dyDescent="0.25">
      <c r="K4214" t="str">
        <f>IF(ROW()-ROW($K$4)+1&gt;COUNTA($J$4:$J$5000)*COUNTA(TabPP[Players playing]),"",INDEX($J$4:$J$5000,INT((ROW()-ROW($K$4))/COUNTA(TabPP[Players playing])+1))&amp;"-"&amp;INDEX(TabPP[Players playing],MOD(ROW()-ROW($K$4),COUNTA(TabPP[Players playing]))+1))</f>
        <v>--</v>
      </c>
      <c r="L4214" t="str">
        <f t="shared" si="311"/>
        <v/>
      </c>
      <c r="M4214" t="str">
        <f t="shared" si="312"/>
        <v/>
      </c>
      <c r="N4214" t="str">
        <f t="shared" si="313"/>
        <v/>
      </c>
      <c r="O4214" t="str">
        <f t="array" ref="O4214">IFERROR(INDEX($L$4:$L$5000,_xlfn.AGGREGATE(15,6,IF($L$4:$L$5000&lt;&gt;"",ROW($L$4:$L$5000)-ROW($L$4)+1,NA()),ROWS($O$4:O4214))),"")</f>
        <v/>
      </c>
      <c r="P4214" t="str">
        <f>IF(O4214="","",IF(INDEX(TabPlayer2[Players],MATCH(P4213,TabPlayer2[Players],0)+1)="",$B$4,INDEX(TabPlayer2[Players],MATCH(P4213,TabPlayer2[Players],0)+1)))</f>
        <v/>
      </c>
      <c r="Q4214" t="str">
        <f t="shared" si="310"/>
        <v/>
      </c>
      <c r="R4214" t="str">
        <f>IF(TabResults[[#This Row],[Games-Periods-Players]]="","",1)</f>
        <v/>
      </c>
    </row>
    <row r="4215" spans="11:18" hidden="1" x14ac:dyDescent="0.25">
      <c r="K4215" t="str">
        <f>IF(ROW()-ROW($K$4)+1&gt;COUNTA($J$4:$J$5000)*COUNTA(TabPP[Players playing]),"",INDEX($J$4:$J$5000,INT((ROW()-ROW($K$4))/COUNTA(TabPP[Players playing])+1))&amp;"-"&amp;INDEX(TabPP[Players playing],MOD(ROW()-ROW($K$4),COUNTA(TabPP[Players playing]))+1))</f>
        <v>--</v>
      </c>
      <c r="L4215" t="str">
        <f t="shared" si="311"/>
        <v/>
      </c>
      <c r="M4215" t="str">
        <f t="shared" si="312"/>
        <v/>
      </c>
      <c r="N4215" t="str">
        <f t="shared" si="313"/>
        <v/>
      </c>
      <c r="O4215" t="str">
        <f t="array" ref="O4215">IFERROR(INDEX($L$4:$L$5000,_xlfn.AGGREGATE(15,6,IF($L$4:$L$5000&lt;&gt;"",ROW($L$4:$L$5000)-ROW($L$4)+1,NA()),ROWS($O$4:O4215))),"")</f>
        <v/>
      </c>
      <c r="P4215" t="str">
        <f>IF(O4215="","",IF(INDEX(TabPlayer2[Players],MATCH(P4214,TabPlayer2[Players],0)+1)="",$B$4,INDEX(TabPlayer2[Players],MATCH(P4214,TabPlayer2[Players],0)+1)))</f>
        <v/>
      </c>
      <c r="Q4215" t="str">
        <f t="shared" si="310"/>
        <v/>
      </c>
      <c r="R4215" t="str">
        <f>IF(TabResults[[#This Row],[Games-Periods-Players]]="","",1)</f>
        <v/>
      </c>
    </row>
    <row r="4216" spans="11:18" hidden="1" x14ac:dyDescent="0.25">
      <c r="K4216" t="str">
        <f>IF(ROW()-ROW($K$4)+1&gt;COUNTA($J$4:$J$5000)*COUNTA(TabPP[Players playing]),"",INDEX($J$4:$J$5000,INT((ROW()-ROW($K$4))/COUNTA(TabPP[Players playing])+1))&amp;"-"&amp;INDEX(TabPP[Players playing],MOD(ROW()-ROW($K$4),COUNTA(TabPP[Players playing]))+1))</f>
        <v>--</v>
      </c>
      <c r="L4216" t="str">
        <f t="shared" si="311"/>
        <v/>
      </c>
      <c r="M4216" t="str">
        <f t="shared" si="312"/>
        <v/>
      </c>
      <c r="N4216" t="str">
        <f t="shared" si="313"/>
        <v/>
      </c>
      <c r="O4216" t="str">
        <f t="array" ref="O4216">IFERROR(INDEX($L$4:$L$5000,_xlfn.AGGREGATE(15,6,IF($L$4:$L$5000&lt;&gt;"",ROW($L$4:$L$5000)-ROW($L$4)+1,NA()),ROWS($O$4:O4216))),"")</f>
        <v/>
      </c>
      <c r="P4216" t="str">
        <f>IF(O4216="","",IF(INDEX(TabPlayer2[Players],MATCH(P4215,TabPlayer2[Players],0)+1)="",$B$4,INDEX(TabPlayer2[Players],MATCH(P4215,TabPlayer2[Players],0)+1)))</f>
        <v/>
      </c>
      <c r="Q4216" t="str">
        <f t="shared" si="310"/>
        <v/>
      </c>
      <c r="R4216" t="str">
        <f>IF(TabResults[[#This Row],[Games-Periods-Players]]="","",1)</f>
        <v/>
      </c>
    </row>
    <row r="4217" spans="11:18" hidden="1" x14ac:dyDescent="0.25">
      <c r="K4217" t="str">
        <f>IF(ROW()-ROW($K$4)+1&gt;COUNTA($J$4:$J$5000)*COUNTA(TabPP[Players playing]),"",INDEX($J$4:$J$5000,INT((ROW()-ROW($K$4))/COUNTA(TabPP[Players playing])+1))&amp;"-"&amp;INDEX(TabPP[Players playing],MOD(ROW()-ROW($K$4),COUNTA(TabPP[Players playing]))+1))</f>
        <v>--</v>
      </c>
      <c r="L4217" t="str">
        <f t="shared" si="311"/>
        <v/>
      </c>
      <c r="M4217" t="str">
        <f t="shared" si="312"/>
        <v/>
      </c>
      <c r="N4217" t="str">
        <f t="shared" si="313"/>
        <v/>
      </c>
      <c r="O4217" t="str">
        <f t="array" ref="O4217">IFERROR(INDEX($L$4:$L$5000,_xlfn.AGGREGATE(15,6,IF($L$4:$L$5000&lt;&gt;"",ROW($L$4:$L$5000)-ROW($L$4)+1,NA()),ROWS($O$4:O4217))),"")</f>
        <v/>
      </c>
      <c r="P4217" t="str">
        <f>IF(O4217="","",IF(INDEX(TabPlayer2[Players],MATCH(P4216,TabPlayer2[Players],0)+1)="",$B$4,INDEX(TabPlayer2[Players],MATCH(P4216,TabPlayer2[Players],0)+1)))</f>
        <v/>
      </c>
      <c r="Q4217" t="str">
        <f t="shared" si="310"/>
        <v/>
      </c>
      <c r="R4217" t="str">
        <f>IF(TabResults[[#This Row],[Games-Periods-Players]]="","",1)</f>
        <v/>
      </c>
    </row>
    <row r="4218" spans="11:18" hidden="1" x14ac:dyDescent="0.25">
      <c r="K4218" t="str">
        <f>IF(ROW()-ROW($K$4)+1&gt;COUNTA($J$4:$J$5000)*COUNTA(TabPP[Players playing]),"",INDEX($J$4:$J$5000,INT((ROW()-ROW($K$4))/COUNTA(TabPP[Players playing])+1))&amp;"-"&amp;INDEX(TabPP[Players playing],MOD(ROW()-ROW($K$4),COUNTA(TabPP[Players playing]))+1))</f>
        <v>--</v>
      </c>
      <c r="L4218" t="str">
        <f t="shared" si="311"/>
        <v/>
      </c>
      <c r="M4218" t="str">
        <f t="shared" si="312"/>
        <v/>
      </c>
      <c r="N4218" t="str">
        <f t="shared" si="313"/>
        <v/>
      </c>
      <c r="O4218" t="str">
        <f t="array" ref="O4218">IFERROR(INDEX($L$4:$L$5000,_xlfn.AGGREGATE(15,6,IF($L$4:$L$5000&lt;&gt;"",ROW($L$4:$L$5000)-ROW($L$4)+1,NA()),ROWS($O$4:O4218))),"")</f>
        <v/>
      </c>
      <c r="P4218" t="str">
        <f>IF(O4218="","",IF(INDEX(TabPlayer2[Players],MATCH(P4217,TabPlayer2[Players],0)+1)="",$B$4,INDEX(TabPlayer2[Players],MATCH(P4217,TabPlayer2[Players],0)+1)))</f>
        <v/>
      </c>
      <c r="Q4218" t="str">
        <f t="shared" si="310"/>
        <v/>
      </c>
      <c r="R4218" t="str">
        <f>IF(TabResults[[#This Row],[Games-Periods-Players]]="","",1)</f>
        <v/>
      </c>
    </row>
    <row r="4219" spans="11:18" hidden="1" x14ac:dyDescent="0.25">
      <c r="K4219" t="str">
        <f>IF(ROW()-ROW($K$4)+1&gt;COUNTA($J$4:$J$5000)*COUNTA(TabPP[Players playing]),"",INDEX($J$4:$J$5000,INT((ROW()-ROW($K$4))/COUNTA(TabPP[Players playing])+1))&amp;"-"&amp;INDEX(TabPP[Players playing],MOD(ROW()-ROW($K$4),COUNTA(TabPP[Players playing]))+1))</f>
        <v>--</v>
      </c>
      <c r="L4219" t="str">
        <f t="shared" si="311"/>
        <v/>
      </c>
      <c r="M4219" t="str">
        <f t="shared" si="312"/>
        <v/>
      </c>
      <c r="N4219" t="str">
        <f t="shared" si="313"/>
        <v/>
      </c>
      <c r="O4219" t="str">
        <f t="array" ref="O4219">IFERROR(INDEX($L$4:$L$5000,_xlfn.AGGREGATE(15,6,IF($L$4:$L$5000&lt;&gt;"",ROW($L$4:$L$5000)-ROW($L$4)+1,NA()),ROWS($O$4:O4219))),"")</f>
        <v/>
      </c>
      <c r="P4219" t="str">
        <f>IF(O4219="","",IF(INDEX(TabPlayer2[Players],MATCH(P4218,TabPlayer2[Players],0)+1)="",$B$4,INDEX(TabPlayer2[Players],MATCH(P4218,TabPlayer2[Players],0)+1)))</f>
        <v/>
      </c>
      <c r="Q4219" t="str">
        <f t="shared" si="310"/>
        <v/>
      </c>
      <c r="R4219" t="str">
        <f>IF(TabResults[[#This Row],[Games-Periods-Players]]="","",1)</f>
        <v/>
      </c>
    </row>
    <row r="4220" spans="11:18" hidden="1" x14ac:dyDescent="0.25">
      <c r="K4220" t="str">
        <f>IF(ROW()-ROW($K$4)+1&gt;COUNTA($J$4:$J$5000)*COUNTA(TabPP[Players playing]),"",INDEX($J$4:$J$5000,INT((ROW()-ROW($K$4))/COUNTA(TabPP[Players playing])+1))&amp;"-"&amp;INDEX(TabPP[Players playing],MOD(ROW()-ROW($K$4),COUNTA(TabPP[Players playing]))+1))</f>
        <v>--</v>
      </c>
      <c r="L4220" t="str">
        <f t="shared" si="311"/>
        <v/>
      </c>
      <c r="M4220" t="str">
        <f t="shared" si="312"/>
        <v/>
      </c>
      <c r="N4220" t="str">
        <f t="shared" si="313"/>
        <v/>
      </c>
      <c r="O4220" t="str">
        <f t="array" ref="O4220">IFERROR(INDEX($L$4:$L$5000,_xlfn.AGGREGATE(15,6,IF($L$4:$L$5000&lt;&gt;"",ROW($L$4:$L$5000)-ROW($L$4)+1,NA()),ROWS($O$4:O4220))),"")</f>
        <v/>
      </c>
      <c r="P4220" t="str">
        <f>IF(O4220="","",IF(INDEX(TabPlayer2[Players],MATCH(P4219,TabPlayer2[Players],0)+1)="",$B$4,INDEX(TabPlayer2[Players],MATCH(P4219,TabPlayer2[Players],0)+1)))</f>
        <v/>
      </c>
      <c r="Q4220" t="str">
        <f t="shared" si="310"/>
        <v/>
      </c>
      <c r="R4220" t="str">
        <f>IF(TabResults[[#This Row],[Games-Periods-Players]]="","",1)</f>
        <v/>
      </c>
    </row>
    <row r="4221" spans="11:18" hidden="1" x14ac:dyDescent="0.25">
      <c r="K4221" t="str">
        <f>IF(ROW()-ROW($K$4)+1&gt;COUNTA($J$4:$J$5000)*COUNTA(TabPP[Players playing]),"",INDEX($J$4:$J$5000,INT((ROW()-ROW($K$4))/COUNTA(TabPP[Players playing])+1))&amp;"-"&amp;INDEX(TabPP[Players playing],MOD(ROW()-ROW($K$4),COUNTA(TabPP[Players playing]))+1))</f>
        <v>--</v>
      </c>
      <c r="L4221" t="str">
        <f t="shared" si="311"/>
        <v/>
      </c>
      <c r="M4221" t="str">
        <f t="shared" si="312"/>
        <v/>
      </c>
      <c r="N4221" t="str">
        <f t="shared" si="313"/>
        <v/>
      </c>
      <c r="O4221" t="str">
        <f t="array" ref="O4221">IFERROR(INDEX($L$4:$L$5000,_xlfn.AGGREGATE(15,6,IF($L$4:$L$5000&lt;&gt;"",ROW($L$4:$L$5000)-ROW($L$4)+1,NA()),ROWS($O$4:O4221))),"")</f>
        <v/>
      </c>
      <c r="P4221" t="str">
        <f>IF(O4221="","",IF(INDEX(TabPlayer2[Players],MATCH(P4220,TabPlayer2[Players],0)+1)="",$B$4,INDEX(TabPlayer2[Players],MATCH(P4220,TabPlayer2[Players],0)+1)))</f>
        <v/>
      </c>
      <c r="Q4221" t="str">
        <f t="shared" si="310"/>
        <v/>
      </c>
      <c r="R4221" t="str">
        <f>IF(TabResults[[#This Row],[Games-Periods-Players]]="","",1)</f>
        <v/>
      </c>
    </row>
    <row r="4222" spans="11:18" hidden="1" x14ac:dyDescent="0.25">
      <c r="K4222" t="str">
        <f>IF(ROW()-ROW($K$4)+1&gt;COUNTA($J$4:$J$5000)*COUNTA(TabPP[Players playing]),"",INDEX($J$4:$J$5000,INT((ROW()-ROW($K$4))/COUNTA(TabPP[Players playing])+1))&amp;"-"&amp;INDEX(TabPP[Players playing],MOD(ROW()-ROW($K$4),COUNTA(TabPP[Players playing]))+1))</f>
        <v>--</v>
      </c>
      <c r="L4222" t="str">
        <f t="shared" si="311"/>
        <v/>
      </c>
      <c r="M4222" t="str">
        <f t="shared" si="312"/>
        <v/>
      </c>
      <c r="N4222" t="str">
        <f t="shared" si="313"/>
        <v/>
      </c>
      <c r="O4222" t="str">
        <f t="array" ref="O4222">IFERROR(INDEX($L$4:$L$5000,_xlfn.AGGREGATE(15,6,IF($L$4:$L$5000&lt;&gt;"",ROW($L$4:$L$5000)-ROW($L$4)+1,NA()),ROWS($O$4:O4222))),"")</f>
        <v/>
      </c>
      <c r="P4222" t="str">
        <f>IF(O4222="","",IF(INDEX(TabPlayer2[Players],MATCH(P4221,TabPlayer2[Players],0)+1)="",$B$4,INDEX(TabPlayer2[Players],MATCH(P4221,TabPlayer2[Players],0)+1)))</f>
        <v/>
      </c>
      <c r="Q4222" t="str">
        <f t="shared" si="310"/>
        <v/>
      </c>
      <c r="R4222" t="str">
        <f>IF(TabResults[[#This Row],[Games-Periods-Players]]="","",1)</f>
        <v/>
      </c>
    </row>
    <row r="4223" spans="11:18" hidden="1" x14ac:dyDescent="0.25">
      <c r="K4223" t="str">
        <f>IF(ROW()-ROW($K$4)+1&gt;COUNTA($J$4:$J$5000)*COUNTA(TabPP[Players playing]),"",INDEX($J$4:$J$5000,INT((ROW()-ROW($K$4))/COUNTA(TabPP[Players playing])+1))&amp;"-"&amp;INDEX(TabPP[Players playing],MOD(ROW()-ROW($K$4),COUNTA(TabPP[Players playing]))+1))</f>
        <v>--</v>
      </c>
      <c r="L4223" t="str">
        <f t="shared" si="311"/>
        <v/>
      </c>
      <c r="M4223" t="str">
        <f t="shared" si="312"/>
        <v/>
      </c>
      <c r="N4223" t="str">
        <f t="shared" si="313"/>
        <v/>
      </c>
      <c r="O4223" t="str">
        <f t="array" ref="O4223">IFERROR(INDEX($L$4:$L$5000,_xlfn.AGGREGATE(15,6,IF($L$4:$L$5000&lt;&gt;"",ROW($L$4:$L$5000)-ROW($L$4)+1,NA()),ROWS($O$4:O4223))),"")</f>
        <v/>
      </c>
      <c r="P4223" t="str">
        <f>IF(O4223="","",IF(INDEX(TabPlayer2[Players],MATCH(P4222,TabPlayer2[Players],0)+1)="",$B$4,INDEX(TabPlayer2[Players],MATCH(P4222,TabPlayer2[Players],0)+1)))</f>
        <v/>
      </c>
      <c r="Q4223" t="str">
        <f t="shared" si="310"/>
        <v/>
      </c>
      <c r="R4223" t="str">
        <f>IF(TabResults[[#This Row],[Games-Periods-Players]]="","",1)</f>
        <v/>
      </c>
    </row>
    <row r="4224" spans="11:18" hidden="1" x14ac:dyDescent="0.25">
      <c r="K4224" t="str">
        <f>IF(ROW()-ROW($K$4)+1&gt;COUNTA($J$4:$J$5000)*COUNTA(TabPP[Players playing]),"",INDEX($J$4:$J$5000,INT((ROW()-ROW($K$4))/COUNTA(TabPP[Players playing])+1))&amp;"-"&amp;INDEX(TabPP[Players playing],MOD(ROW()-ROW($K$4),COUNTA(TabPP[Players playing]))+1))</f>
        <v>--PP1</v>
      </c>
      <c r="L4224" t="str">
        <f t="shared" si="311"/>
        <v/>
      </c>
      <c r="M4224" t="str">
        <f t="shared" si="312"/>
        <v/>
      </c>
      <c r="N4224" t="str">
        <f t="shared" si="313"/>
        <v/>
      </c>
      <c r="O4224" t="str">
        <f t="array" ref="O4224">IFERROR(INDEX($L$4:$L$5000,_xlfn.AGGREGATE(15,6,IF($L$4:$L$5000&lt;&gt;"",ROW($L$4:$L$5000)-ROW($L$4)+1,NA()),ROWS($O$4:O4224))),"")</f>
        <v/>
      </c>
      <c r="P4224" t="str">
        <f>IF(O4224="","",IF(INDEX(TabPlayer2[Players],MATCH(P4223,TabPlayer2[Players],0)+1)="",$B$4,INDEX(TabPlayer2[Players],MATCH(P4223,TabPlayer2[Players],0)+1)))</f>
        <v/>
      </c>
      <c r="Q4224" t="str">
        <f t="shared" si="310"/>
        <v/>
      </c>
      <c r="R4224" t="str">
        <f>IF(TabResults[[#This Row],[Games-Periods-Players]]="","",1)</f>
        <v/>
      </c>
    </row>
    <row r="4225" spans="11:18" hidden="1" x14ac:dyDescent="0.25">
      <c r="K4225" t="str">
        <f>IF(ROW()-ROW($K$4)+1&gt;COUNTA($J$4:$J$5000)*COUNTA(TabPP[Players playing]),"",INDEX($J$4:$J$5000,INT((ROW()-ROW($K$4))/COUNTA(TabPP[Players playing])+1))&amp;"-"&amp;INDEX(TabPP[Players playing],MOD(ROW()-ROW($K$4),COUNTA(TabPP[Players playing]))+1))</f>
        <v>--PP2</v>
      </c>
      <c r="L4225" t="str">
        <f t="shared" si="311"/>
        <v/>
      </c>
      <c r="M4225" t="str">
        <f t="shared" si="312"/>
        <v/>
      </c>
      <c r="N4225" t="str">
        <f t="shared" si="313"/>
        <v/>
      </c>
      <c r="O4225" t="str">
        <f t="array" ref="O4225">IFERROR(INDEX($L$4:$L$5000,_xlfn.AGGREGATE(15,6,IF($L$4:$L$5000&lt;&gt;"",ROW($L$4:$L$5000)-ROW($L$4)+1,NA()),ROWS($O$4:O4225))),"")</f>
        <v/>
      </c>
      <c r="P4225" t="str">
        <f>IF(O4225="","",IF(INDEX(TabPlayer2[Players],MATCH(P4224,TabPlayer2[Players],0)+1)="",$B$4,INDEX(TabPlayer2[Players],MATCH(P4224,TabPlayer2[Players],0)+1)))</f>
        <v/>
      </c>
      <c r="Q4225" t="str">
        <f t="shared" si="310"/>
        <v/>
      </c>
      <c r="R4225" t="str">
        <f>IF(TabResults[[#This Row],[Games-Periods-Players]]="","",1)</f>
        <v/>
      </c>
    </row>
    <row r="4226" spans="11:18" hidden="1" x14ac:dyDescent="0.25">
      <c r="K4226" t="str">
        <f>IF(ROW()-ROW($K$4)+1&gt;COUNTA($J$4:$J$5000)*COUNTA(TabPP[Players playing]),"",INDEX($J$4:$J$5000,INT((ROW()-ROW($K$4))/COUNTA(TabPP[Players playing])+1))&amp;"-"&amp;INDEX(TabPP[Players playing],MOD(ROW()-ROW($K$4),COUNTA(TabPP[Players playing]))+1))</f>
        <v>--PP3</v>
      </c>
      <c r="L4226" t="str">
        <f t="shared" si="311"/>
        <v/>
      </c>
      <c r="M4226" t="str">
        <f t="shared" si="312"/>
        <v/>
      </c>
      <c r="N4226" t="str">
        <f t="shared" si="313"/>
        <v/>
      </c>
      <c r="O4226" t="str">
        <f t="array" ref="O4226">IFERROR(INDEX($L$4:$L$5000,_xlfn.AGGREGATE(15,6,IF($L$4:$L$5000&lt;&gt;"",ROW($L$4:$L$5000)-ROW($L$4)+1,NA()),ROWS($O$4:O4226))),"")</f>
        <v/>
      </c>
      <c r="P4226" t="str">
        <f>IF(O4226="","",IF(INDEX(TabPlayer2[Players],MATCH(P4225,TabPlayer2[Players],0)+1)="",$B$4,INDEX(TabPlayer2[Players],MATCH(P4225,TabPlayer2[Players],0)+1)))</f>
        <v/>
      </c>
      <c r="Q4226" t="str">
        <f t="shared" si="310"/>
        <v/>
      </c>
      <c r="R4226" t="str">
        <f>IF(TabResults[[#This Row],[Games-Periods-Players]]="","",1)</f>
        <v/>
      </c>
    </row>
    <row r="4227" spans="11:18" hidden="1" x14ac:dyDescent="0.25">
      <c r="K4227" t="str">
        <f>IF(ROW()-ROW($K$4)+1&gt;COUNTA($J$4:$J$5000)*COUNTA(TabPP[Players playing]),"",INDEX($J$4:$J$5000,INT((ROW()-ROW($K$4))/COUNTA(TabPP[Players playing])+1))&amp;"-"&amp;INDEX(TabPP[Players playing],MOD(ROW()-ROW($K$4),COUNTA(TabPP[Players playing]))+1))</f>
        <v>--PP4</v>
      </c>
      <c r="L4227" t="str">
        <f t="shared" si="311"/>
        <v/>
      </c>
      <c r="M4227" t="str">
        <f t="shared" si="312"/>
        <v/>
      </c>
      <c r="N4227" t="str">
        <f t="shared" si="313"/>
        <v/>
      </c>
      <c r="O4227" t="str">
        <f t="array" ref="O4227">IFERROR(INDEX($L$4:$L$5000,_xlfn.AGGREGATE(15,6,IF($L$4:$L$5000&lt;&gt;"",ROW($L$4:$L$5000)-ROW($L$4)+1,NA()),ROWS($O$4:O4227))),"")</f>
        <v/>
      </c>
      <c r="P4227" t="str">
        <f>IF(O4227="","",IF(INDEX(TabPlayer2[Players],MATCH(P4226,TabPlayer2[Players],0)+1)="",$B$4,INDEX(TabPlayer2[Players],MATCH(P4226,TabPlayer2[Players],0)+1)))</f>
        <v/>
      </c>
      <c r="Q4227" t="str">
        <f t="shared" si="310"/>
        <v/>
      </c>
      <c r="R4227" t="str">
        <f>IF(TabResults[[#This Row],[Games-Periods-Players]]="","",1)</f>
        <v/>
      </c>
    </row>
    <row r="4228" spans="11:18" hidden="1" x14ac:dyDescent="0.25">
      <c r="K4228" t="str">
        <f>IF(ROW()-ROW($K$4)+1&gt;COUNTA($J$4:$J$5000)*COUNTA(TabPP[Players playing]),"",INDEX($J$4:$J$5000,INT((ROW()-ROW($K$4))/COUNTA(TabPP[Players playing])+1))&amp;"-"&amp;INDEX(TabPP[Players playing],MOD(ROW()-ROW($K$4),COUNTA(TabPP[Players playing]))+1))</f>
        <v>--PP5</v>
      </c>
      <c r="L4228" t="str">
        <f t="shared" si="311"/>
        <v/>
      </c>
      <c r="M4228" t="str">
        <f t="shared" si="312"/>
        <v/>
      </c>
      <c r="N4228" t="str">
        <f t="shared" si="313"/>
        <v/>
      </c>
      <c r="O4228" t="str">
        <f t="array" ref="O4228">IFERROR(INDEX($L$4:$L$5000,_xlfn.AGGREGATE(15,6,IF($L$4:$L$5000&lt;&gt;"",ROW($L$4:$L$5000)-ROW($L$4)+1,NA()),ROWS($O$4:O4228))),"")</f>
        <v/>
      </c>
      <c r="P4228" t="str">
        <f>IF(O4228="","",IF(INDEX(TabPlayer2[Players],MATCH(P4227,TabPlayer2[Players],0)+1)="",$B$4,INDEX(TabPlayer2[Players],MATCH(P4227,TabPlayer2[Players],0)+1)))</f>
        <v/>
      </c>
      <c r="Q4228" t="str">
        <f t="shared" ref="Q4228:Q4291" si="314">IF(O4228="","",M4228&amp;"-"&amp;N4228&amp;"-"&amp;P4228)</f>
        <v/>
      </c>
      <c r="R4228" t="str">
        <f>IF(TabResults[[#This Row],[Games-Periods-Players]]="","",1)</f>
        <v/>
      </c>
    </row>
    <row r="4229" spans="11:18" hidden="1" x14ac:dyDescent="0.25">
      <c r="K4229" t="str">
        <f>IF(ROW()-ROW($K$4)+1&gt;COUNTA($J$4:$J$5000)*COUNTA(TabPP[Players playing]),"",INDEX($J$4:$J$5000,INT((ROW()-ROW($K$4))/COUNTA(TabPP[Players playing])+1))&amp;"-"&amp;INDEX(TabPP[Players playing],MOD(ROW()-ROW($K$4),COUNTA(TabPP[Players playing]))+1))</f>
        <v>--</v>
      </c>
      <c r="L4229" t="str">
        <f t="shared" ref="L4229:L4292" si="315">IF(LEN(K4229)&gt;=9,K4229,"")</f>
        <v/>
      </c>
      <c r="M4229" t="str">
        <f t="shared" ref="M4229:M4292" si="316">TRIM(LEFT(SUBSTITUTE(O4229,"-",REPT(" ",LEN(O4229))),LEN(O4229)))</f>
        <v/>
      </c>
      <c r="N4229" t="str">
        <f t="shared" ref="N4229:N4292" si="317">TRIM(MID(SUBSTITUTE(O4229,"-",REPT(" ",LEN(O4229))),(2-1)*LEN(O4229)+1,LEN(O4229)))</f>
        <v/>
      </c>
      <c r="O4229" t="str">
        <f t="array" ref="O4229">IFERROR(INDEX($L$4:$L$5000,_xlfn.AGGREGATE(15,6,IF($L$4:$L$5000&lt;&gt;"",ROW($L$4:$L$5000)-ROW($L$4)+1,NA()),ROWS($O$4:O4229))),"")</f>
        <v/>
      </c>
      <c r="P4229" t="str">
        <f>IF(O4229="","",IF(INDEX(TabPlayer2[Players],MATCH(P4228,TabPlayer2[Players],0)+1)="",$B$4,INDEX(TabPlayer2[Players],MATCH(P4228,TabPlayer2[Players],0)+1)))</f>
        <v/>
      </c>
      <c r="Q4229" t="str">
        <f t="shared" si="314"/>
        <v/>
      </c>
      <c r="R4229" t="str">
        <f>IF(TabResults[[#This Row],[Games-Periods-Players]]="","",1)</f>
        <v/>
      </c>
    </row>
    <row r="4230" spans="11:18" hidden="1" x14ac:dyDescent="0.25">
      <c r="K4230" t="str">
        <f>IF(ROW()-ROW($K$4)+1&gt;COUNTA($J$4:$J$5000)*COUNTA(TabPP[Players playing]),"",INDEX($J$4:$J$5000,INT((ROW()-ROW($K$4))/COUNTA(TabPP[Players playing])+1))&amp;"-"&amp;INDEX(TabPP[Players playing],MOD(ROW()-ROW($K$4),COUNTA(TabPP[Players playing]))+1))</f>
        <v>--</v>
      </c>
      <c r="L4230" t="str">
        <f t="shared" si="315"/>
        <v/>
      </c>
      <c r="M4230" t="str">
        <f t="shared" si="316"/>
        <v/>
      </c>
      <c r="N4230" t="str">
        <f t="shared" si="317"/>
        <v/>
      </c>
      <c r="O4230" t="str">
        <f t="array" ref="O4230">IFERROR(INDEX($L$4:$L$5000,_xlfn.AGGREGATE(15,6,IF($L$4:$L$5000&lt;&gt;"",ROW($L$4:$L$5000)-ROW($L$4)+1,NA()),ROWS($O$4:O4230))),"")</f>
        <v/>
      </c>
      <c r="P4230" t="str">
        <f>IF(O4230="","",IF(INDEX(TabPlayer2[Players],MATCH(P4229,TabPlayer2[Players],0)+1)="",$B$4,INDEX(TabPlayer2[Players],MATCH(P4229,TabPlayer2[Players],0)+1)))</f>
        <v/>
      </c>
      <c r="Q4230" t="str">
        <f t="shared" si="314"/>
        <v/>
      </c>
      <c r="R4230" t="str">
        <f>IF(TabResults[[#This Row],[Games-Periods-Players]]="","",1)</f>
        <v/>
      </c>
    </row>
    <row r="4231" spans="11:18" hidden="1" x14ac:dyDescent="0.25">
      <c r="K4231" t="str">
        <f>IF(ROW()-ROW($K$4)+1&gt;COUNTA($J$4:$J$5000)*COUNTA(TabPP[Players playing]),"",INDEX($J$4:$J$5000,INT((ROW()-ROW($K$4))/COUNTA(TabPP[Players playing])+1))&amp;"-"&amp;INDEX(TabPP[Players playing],MOD(ROW()-ROW($K$4),COUNTA(TabPP[Players playing]))+1))</f>
        <v>--</v>
      </c>
      <c r="L4231" t="str">
        <f t="shared" si="315"/>
        <v/>
      </c>
      <c r="M4231" t="str">
        <f t="shared" si="316"/>
        <v/>
      </c>
      <c r="N4231" t="str">
        <f t="shared" si="317"/>
        <v/>
      </c>
      <c r="O4231" t="str">
        <f t="array" ref="O4231">IFERROR(INDEX($L$4:$L$5000,_xlfn.AGGREGATE(15,6,IF($L$4:$L$5000&lt;&gt;"",ROW($L$4:$L$5000)-ROW($L$4)+1,NA()),ROWS($O$4:O4231))),"")</f>
        <v/>
      </c>
      <c r="P4231" t="str">
        <f>IF(O4231="","",IF(INDEX(TabPlayer2[Players],MATCH(P4230,TabPlayer2[Players],0)+1)="",$B$4,INDEX(TabPlayer2[Players],MATCH(P4230,TabPlayer2[Players],0)+1)))</f>
        <v/>
      </c>
      <c r="Q4231" t="str">
        <f t="shared" si="314"/>
        <v/>
      </c>
      <c r="R4231" t="str">
        <f>IF(TabResults[[#This Row],[Games-Periods-Players]]="","",1)</f>
        <v/>
      </c>
    </row>
    <row r="4232" spans="11:18" hidden="1" x14ac:dyDescent="0.25">
      <c r="K4232" t="str">
        <f>IF(ROW()-ROW($K$4)+1&gt;COUNTA($J$4:$J$5000)*COUNTA(TabPP[Players playing]),"",INDEX($J$4:$J$5000,INT((ROW()-ROW($K$4))/COUNTA(TabPP[Players playing])+1))&amp;"-"&amp;INDEX(TabPP[Players playing],MOD(ROW()-ROW($K$4),COUNTA(TabPP[Players playing]))+1))</f>
        <v>--</v>
      </c>
      <c r="L4232" t="str">
        <f t="shared" si="315"/>
        <v/>
      </c>
      <c r="M4232" t="str">
        <f t="shared" si="316"/>
        <v/>
      </c>
      <c r="N4232" t="str">
        <f t="shared" si="317"/>
        <v/>
      </c>
      <c r="O4232" t="str">
        <f t="array" ref="O4232">IFERROR(INDEX($L$4:$L$5000,_xlfn.AGGREGATE(15,6,IF($L$4:$L$5000&lt;&gt;"",ROW($L$4:$L$5000)-ROW($L$4)+1,NA()),ROWS($O$4:O4232))),"")</f>
        <v/>
      </c>
      <c r="P4232" t="str">
        <f>IF(O4232="","",IF(INDEX(TabPlayer2[Players],MATCH(P4231,TabPlayer2[Players],0)+1)="",$B$4,INDEX(TabPlayer2[Players],MATCH(P4231,TabPlayer2[Players],0)+1)))</f>
        <v/>
      </c>
      <c r="Q4232" t="str">
        <f t="shared" si="314"/>
        <v/>
      </c>
      <c r="R4232" t="str">
        <f>IF(TabResults[[#This Row],[Games-Periods-Players]]="","",1)</f>
        <v/>
      </c>
    </row>
    <row r="4233" spans="11:18" hidden="1" x14ac:dyDescent="0.25">
      <c r="K4233" t="str">
        <f>IF(ROW()-ROW($K$4)+1&gt;COUNTA($J$4:$J$5000)*COUNTA(TabPP[Players playing]),"",INDEX($J$4:$J$5000,INT((ROW()-ROW($K$4))/COUNTA(TabPP[Players playing])+1))&amp;"-"&amp;INDEX(TabPP[Players playing],MOD(ROW()-ROW($K$4),COUNTA(TabPP[Players playing]))+1))</f>
        <v>--</v>
      </c>
      <c r="L4233" t="str">
        <f t="shared" si="315"/>
        <v/>
      </c>
      <c r="M4233" t="str">
        <f t="shared" si="316"/>
        <v/>
      </c>
      <c r="N4233" t="str">
        <f t="shared" si="317"/>
        <v/>
      </c>
      <c r="O4233" t="str">
        <f t="array" ref="O4233">IFERROR(INDEX($L$4:$L$5000,_xlfn.AGGREGATE(15,6,IF($L$4:$L$5000&lt;&gt;"",ROW($L$4:$L$5000)-ROW($L$4)+1,NA()),ROWS($O$4:O4233))),"")</f>
        <v/>
      </c>
      <c r="P4233" t="str">
        <f>IF(O4233="","",IF(INDEX(TabPlayer2[Players],MATCH(P4232,TabPlayer2[Players],0)+1)="",$B$4,INDEX(TabPlayer2[Players],MATCH(P4232,TabPlayer2[Players],0)+1)))</f>
        <v/>
      </c>
      <c r="Q4233" t="str">
        <f t="shared" si="314"/>
        <v/>
      </c>
      <c r="R4233" t="str">
        <f>IF(TabResults[[#This Row],[Games-Periods-Players]]="","",1)</f>
        <v/>
      </c>
    </row>
    <row r="4234" spans="11:18" hidden="1" x14ac:dyDescent="0.25">
      <c r="K4234" t="str">
        <f>IF(ROW()-ROW($K$4)+1&gt;COUNTA($J$4:$J$5000)*COUNTA(TabPP[Players playing]),"",INDEX($J$4:$J$5000,INT((ROW()-ROW($K$4))/COUNTA(TabPP[Players playing])+1))&amp;"-"&amp;INDEX(TabPP[Players playing],MOD(ROW()-ROW($K$4),COUNTA(TabPP[Players playing]))+1))</f>
        <v>--</v>
      </c>
      <c r="L4234" t="str">
        <f t="shared" si="315"/>
        <v/>
      </c>
      <c r="M4234" t="str">
        <f t="shared" si="316"/>
        <v/>
      </c>
      <c r="N4234" t="str">
        <f t="shared" si="317"/>
        <v/>
      </c>
      <c r="O4234" t="str">
        <f t="array" ref="O4234">IFERROR(INDEX($L$4:$L$5000,_xlfn.AGGREGATE(15,6,IF($L$4:$L$5000&lt;&gt;"",ROW($L$4:$L$5000)-ROW($L$4)+1,NA()),ROWS($O$4:O4234))),"")</f>
        <v/>
      </c>
      <c r="P4234" t="str">
        <f>IF(O4234="","",IF(INDEX(TabPlayer2[Players],MATCH(P4233,TabPlayer2[Players],0)+1)="",$B$4,INDEX(TabPlayer2[Players],MATCH(P4233,TabPlayer2[Players],0)+1)))</f>
        <v/>
      </c>
      <c r="Q4234" t="str">
        <f t="shared" si="314"/>
        <v/>
      </c>
      <c r="R4234" t="str">
        <f>IF(TabResults[[#This Row],[Games-Periods-Players]]="","",1)</f>
        <v/>
      </c>
    </row>
    <row r="4235" spans="11:18" hidden="1" x14ac:dyDescent="0.25">
      <c r="K4235" t="str">
        <f>IF(ROW()-ROW($K$4)+1&gt;COUNTA($J$4:$J$5000)*COUNTA(TabPP[Players playing]),"",INDEX($J$4:$J$5000,INT((ROW()-ROW($K$4))/COUNTA(TabPP[Players playing])+1))&amp;"-"&amp;INDEX(TabPP[Players playing],MOD(ROW()-ROW($K$4),COUNTA(TabPP[Players playing]))+1))</f>
        <v>--</v>
      </c>
      <c r="L4235" t="str">
        <f t="shared" si="315"/>
        <v/>
      </c>
      <c r="M4235" t="str">
        <f t="shared" si="316"/>
        <v/>
      </c>
      <c r="N4235" t="str">
        <f t="shared" si="317"/>
        <v/>
      </c>
      <c r="O4235" t="str">
        <f t="array" ref="O4235">IFERROR(INDEX($L$4:$L$5000,_xlfn.AGGREGATE(15,6,IF($L$4:$L$5000&lt;&gt;"",ROW($L$4:$L$5000)-ROW($L$4)+1,NA()),ROWS($O$4:O4235))),"")</f>
        <v/>
      </c>
      <c r="P4235" t="str">
        <f>IF(O4235="","",IF(INDEX(TabPlayer2[Players],MATCH(P4234,TabPlayer2[Players],0)+1)="",$B$4,INDEX(TabPlayer2[Players],MATCH(P4234,TabPlayer2[Players],0)+1)))</f>
        <v/>
      </c>
      <c r="Q4235" t="str">
        <f t="shared" si="314"/>
        <v/>
      </c>
      <c r="R4235" t="str">
        <f>IF(TabResults[[#This Row],[Games-Periods-Players]]="","",1)</f>
        <v/>
      </c>
    </row>
    <row r="4236" spans="11:18" hidden="1" x14ac:dyDescent="0.25">
      <c r="K4236" t="str">
        <f>IF(ROW()-ROW($K$4)+1&gt;COUNTA($J$4:$J$5000)*COUNTA(TabPP[Players playing]),"",INDEX($J$4:$J$5000,INT((ROW()-ROW($K$4))/COUNTA(TabPP[Players playing])+1))&amp;"-"&amp;INDEX(TabPP[Players playing],MOD(ROW()-ROW($K$4),COUNTA(TabPP[Players playing]))+1))</f>
        <v>--</v>
      </c>
      <c r="L4236" t="str">
        <f t="shared" si="315"/>
        <v/>
      </c>
      <c r="M4236" t="str">
        <f t="shared" si="316"/>
        <v/>
      </c>
      <c r="N4236" t="str">
        <f t="shared" si="317"/>
        <v/>
      </c>
      <c r="O4236" t="str">
        <f t="array" ref="O4236">IFERROR(INDEX($L$4:$L$5000,_xlfn.AGGREGATE(15,6,IF($L$4:$L$5000&lt;&gt;"",ROW($L$4:$L$5000)-ROW($L$4)+1,NA()),ROWS($O$4:O4236))),"")</f>
        <v/>
      </c>
      <c r="P4236" t="str">
        <f>IF(O4236="","",IF(INDEX(TabPlayer2[Players],MATCH(P4235,TabPlayer2[Players],0)+1)="",$B$4,INDEX(TabPlayer2[Players],MATCH(P4235,TabPlayer2[Players],0)+1)))</f>
        <v/>
      </c>
      <c r="Q4236" t="str">
        <f t="shared" si="314"/>
        <v/>
      </c>
      <c r="R4236" t="str">
        <f>IF(TabResults[[#This Row],[Games-Periods-Players]]="","",1)</f>
        <v/>
      </c>
    </row>
    <row r="4237" spans="11:18" hidden="1" x14ac:dyDescent="0.25">
      <c r="K4237" t="str">
        <f>IF(ROW()-ROW($K$4)+1&gt;COUNTA($J$4:$J$5000)*COUNTA(TabPP[Players playing]),"",INDEX($J$4:$J$5000,INT((ROW()-ROW($K$4))/COUNTA(TabPP[Players playing])+1))&amp;"-"&amp;INDEX(TabPP[Players playing],MOD(ROW()-ROW($K$4),COUNTA(TabPP[Players playing]))+1))</f>
        <v>--</v>
      </c>
      <c r="L4237" t="str">
        <f t="shared" si="315"/>
        <v/>
      </c>
      <c r="M4237" t="str">
        <f t="shared" si="316"/>
        <v/>
      </c>
      <c r="N4237" t="str">
        <f t="shared" si="317"/>
        <v/>
      </c>
      <c r="O4237" t="str">
        <f t="array" ref="O4237">IFERROR(INDEX($L$4:$L$5000,_xlfn.AGGREGATE(15,6,IF($L$4:$L$5000&lt;&gt;"",ROW($L$4:$L$5000)-ROW($L$4)+1,NA()),ROWS($O$4:O4237))),"")</f>
        <v/>
      </c>
      <c r="P4237" t="str">
        <f>IF(O4237="","",IF(INDEX(TabPlayer2[Players],MATCH(P4236,TabPlayer2[Players],0)+1)="",$B$4,INDEX(TabPlayer2[Players],MATCH(P4236,TabPlayer2[Players],0)+1)))</f>
        <v/>
      </c>
      <c r="Q4237" t="str">
        <f t="shared" si="314"/>
        <v/>
      </c>
      <c r="R4237" t="str">
        <f>IF(TabResults[[#This Row],[Games-Periods-Players]]="","",1)</f>
        <v/>
      </c>
    </row>
    <row r="4238" spans="11:18" hidden="1" x14ac:dyDescent="0.25">
      <c r="K4238" t="str">
        <f>IF(ROW()-ROW($K$4)+1&gt;COUNTA($J$4:$J$5000)*COUNTA(TabPP[Players playing]),"",INDEX($J$4:$J$5000,INT((ROW()-ROW($K$4))/COUNTA(TabPP[Players playing])+1))&amp;"-"&amp;INDEX(TabPP[Players playing],MOD(ROW()-ROW($K$4),COUNTA(TabPP[Players playing]))+1))</f>
        <v>--</v>
      </c>
      <c r="L4238" t="str">
        <f t="shared" si="315"/>
        <v/>
      </c>
      <c r="M4238" t="str">
        <f t="shared" si="316"/>
        <v/>
      </c>
      <c r="N4238" t="str">
        <f t="shared" si="317"/>
        <v/>
      </c>
      <c r="O4238" t="str">
        <f t="array" ref="O4238">IFERROR(INDEX($L$4:$L$5000,_xlfn.AGGREGATE(15,6,IF($L$4:$L$5000&lt;&gt;"",ROW($L$4:$L$5000)-ROW($L$4)+1,NA()),ROWS($O$4:O4238))),"")</f>
        <v/>
      </c>
      <c r="P4238" t="str">
        <f>IF(O4238="","",IF(INDEX(TabPlayer2[Players],MATCH(P4237,TabPlayer2[Players],0)+1)="",$B$4,INDEX(TabPlayer2[Players],MATCH(P4237,TabPlayer2[Players],0)+1)))</f>
        <v/>
      </c>
      <c r="Q4238" t="str">
        <f t="shared" si="314"/>
        <v/>
      </c>
      <c r="R4238" t="str">
        <f>IF(TabResults[[#This Row],[Games-Periods-Players]]="","",1)</f>
        <v/>
      </c>
    </row>
    <row r="4239" spans="11:18" hidden="1" x14ac:dyDescent="0.25">
      <c r="K4239" t="str">
        <f>IF(ROW()-ROW($K$4)+1&gt;COUNTA($J$4:$J$5000)*COUNTA(TabPP[Players playing]),"",INDEX($J$4:$J$5000,INT((ROW()-ROW($K$4))/COUNTA(TabPP[Players playing])+1))&amp;"-"&amp;INDEX(TabPP[Players playing],MOD(ROW()-ROW($K$4),COUNTA(TabPP[Players playing]))+1))</f>
        <v>--</v>
      </c>
      <c r="L4239" t="str">
        <f t="shared" si="315"/>
        <v/>
      </c>
      <c r="M4239" t="str">
        <f t="shared" si="316"/>
        <v/>
      </c>
      <c r="N4239" t="str">
        <f t="shared" si="317"/>
        <v/>
      </c>
      <c r="O4239" t="str">
        <f t="array" ref="O4239">IFERROR(INDEX($L$4:$L$5000,_xlfn.AGGREGATE(15,6,IF($L$4:$L$5000&lt;&gt;"",ROW($L$4:$L$5000)-ROW($L$4)+1,NA()),ROWS($O$4:O4239))),"")</f>
        <v/>
      </c>
      <c r="P4239" t="str">
        <f>IF(O4239="","",IF(INDEX(TabPlayer2[Players],MATCH(P4238,TabPlayer2[Players],0)+1)="",$B$4,INDEX(TabPlayer2[Players],MATCH(P4238,TabPlayer2[Players],0)+1)))</f>
        <v/>
      </c>
      <c r="Q4239" t="str">
        <f t="shared" si="314"/>
        <v/>
      </c>
      <c r="R4239" t="str">
        <f>IF(TabResults[[#This Row],[Games-Periods-Players]]="","",1)</f>
        <v/>
      </c>
    </row>
    <row r="4240" spans="11:18" hidden="1" x14ac:dyDescent="0.25">
      <c r="K4240" t="str">
        <f>IF(ROW()-ROW($K$4)+1&gt;COUNTA($J$4:$J$5000)*COUNTA(TabPP[Players playing]),"",INDEX($J$4:$J$5000,INT((ROW()-ROW($K$4))/COUNTA(TabPP[Players playing])+1))&amp;"-"&amp;INDEX(TabPP[Players playing],MOD(ROW()-ROW($K$4),COUNTA(TabPP[Players playing]))+1))</f>
        <v>--</v>
      </c>
      <c r="L4240" t="str">
        <f t="shared" si="315"/>
        <v/>
      </c>
      <c r="M4240" t="str">
        <f t="shared" si="316"/>
        <v/>
      </c>
      <c r="N4240" t="str">
        <f t="shared" si="317"/>
        <v/>
      </c>
      <c r="O4240" t="str">
        <f t="array" ref="O4240">IFERROR(INDEX($L$4:$L$5000,_xlfn.AGGREGATE(15,6,IF($L$4:$L$5000&lt;&gt;"",ROW($L$4:$L$5000)-ROW($L$4)+1,NA()),ROWS($O$4:O4240))),"")</f>
        <v/>
      </c>
      <c r="P4240" t="str">
        <f>IF(O4240="","",IF(INDEX(TabPlayer2[Players],MATCH(P4239,TabPlayer2[Players],0)+1)="",$B$4,INDEX(TabPlayer2[Players],MATCH(P4239,TabPlayer2[Players],0)+1)))</f>
        <v/>
      </c>
      <c r="Q4240" t="str">
        <f t="shared" si="314"/>
        <v/>
      </c>
      <c r="R4240" t="str">
        <f>IF(TabResults[[#This Row],[Games-Periods-Players]]="","",1)</f>
        <v/>
      </c>
    </row>
    <row r="4241" spans="11:18" hidden="1" x14ac:dyDescent="0.25">
      <c r="K4241" t="str">
        <f>IF(ROW()-ROW($K$4)+1&gt;COUNTA($J$4:$J$5000)*COUNTA(TabPP[Players playing]),"",INDEX($J$4:$J$5000,INT((ROW()-ROW($K$4))/COUNTA(TabPP[Players playing])+1))&amp;"-"&amp;INDEX(TabPP[Players playing],MOD(ROW()-ROW($K$4),COUNTA(TabPP[Players playing]))+1))</f>
        <v>--</v>
      </c>
      <c r="L4241" t="str">
        <f t="shared" si="315"/>
        <v/>
      </c>
      <c r="M4241" t="str">
        <f t="shared" si="316"/>
        <v/>
      </c>
      <c r="N4241" t="str">
        <f t="shared" si="317"/>
        <v/>
      </c>
      <c r="O4241" t="str">
        <f t="array" ref="O4241">IFERROR(INDEX($L$4:$L$5000,_xlfn.AGGREGATE(15,6,IF($L$4:$L$5000&lt;&gt;"",ROW($L$4:$L$5000)-ROW($L$4)+1,NA()),ROWS($O$4:O4241))),"")</f>
        <v/>
      </c>
      <c r="P4241" t="str">
        <f>IF(O4241="","",IF(INDEX(TabPlayer2[Players],MATCH(P4240,TabPlayer2[Players],0)+1)="",$B$4,INDEX(TabPlayer2[Players],MATCH(P4240,TabPlayer2[Players],0)+1)))</f>
        <v/>
      </c>
      <c r="Q4241" t="str">
        <f t="shared" si="314"/>
        <v/>
      </c>
      <c r="R4241" t="str">
        <f>IF(TabResults[[#This Row],[Games-Periods-Players]]="","",1)</f>
        <v/>
      </c>
    </row>
    <row r="4242" spans="11:18" hidden="1" x14ac:dyDescent="0.25">
      <c r="K4242" t="str">
        <f>IF(ROW()-ROW($K$4)+1&gt;COUNTA($J$4:$J$5000)*COUNTA(TabPP[Players playing]),"",INDEX($J$4:$J$5000,INT((ROW()-ROW($K$4))/COUNTA(TabPP[Players playing])+1))&amp;"-"&amp;INDEX(TabPP[Players playing],MOD(ROW()-ROW($K$4),COUNTA(TabPP[Players playing]))+1))</f>
        <v>--</v>
      </c>
      <c r="L4242" t="str">
        <f t="shared" si="315"/>
        <v/>
      </c>
      <c r="M4242" t="str">
        <f t="shared" si="316"/>
        <v/>
      </c>
      <c r="N4242" t="str">
        <f t="shared" si="317"/>
        <v/>
      </c>
      <c r="O4242" t="str">
        <f t="array" ref="O4242">IFERROR(INDEX($L$4:$L$5000,_xlfn.AGGREGATE(15,6,IF($L$4:$L$5000&lt;&gt;"",ROW($L$4:$L$5000)-ROW($L$4)+1,NA()),ROWS($O$4:O4242))),"")</f>
        <v/>
      </c>
      <c r="P4242" t="str">
        <f>IF(O4242="","",IF(INDEX(TabPlayer2[Players],MATCH(P4241,TabPlayer2[Players],0)+1)="",$B$4,INDEX(TabPlayer2[Players],MATCH(P4241,TabPlayer2[Players],0)+1)))</f>
        <v/>
      </c>
      <c r="Q4242" t="str">
        <f t="shared" si="314"/>
        <v/>
      </c>
      <c r="R4242" t="str">
        <f>IF(TabResults[[#This Row],[Games-Periods-Players]]="","",1)</f>
        <v/>
      </c>
    </row>
    <row r="4243" spans="11:18" hidden="1" x14ac:dyDescent="0.25">
      <c r="K4243" t="str">
        <f>IF(ROW()-ROW($K$4)+1&gt;COUNTA($J$4:$J$5000)*COUNTA(TabPP[Players playing]),"",INDEX($J$4:$J$5000,INT((ROW()-ROW($K$4))/COUNTA(TabPP[Players playing])+1))&amp;"-"&amp;INDEX(TabPP[Players playing],MOD(ROW()-ROW($K$4),COUNTA(TabPP[Players playing]))+1))</f>
        <v>--</v>
      </c>
      <c r="L4243" t="str">
        <f t="shared" si="315"/>
        <v/>
      </c>
      <c r="M4243" t="str">
        <f t="shared" si="316"/>
        <v/>
      </c>
      <c r="N4243" t="str">
        <f t="shared" si="317"/>
        <v/>
      </c>
      <c r="O4243" t="str">
        <f t="array" ref="O4243">IFERROR(INDEX($L$4:$L$5000,_xlfn.AGGREGATE(15,6,IF($L$4:$L$5000&lt;&gt;"",ROW($L$4:$L$5000)-ROW($L$4)+1,NA()),ROWS($O$4:O4243))),"")</f>
        <v/>
      </c>
      <c r="P4243" t="str">
        <f>IF(O4243="","",IF(INDEX(TabPlayer2[Players],MATCH(P4242,TabPlayer2[Players],0)+1)="",$B$4,INDEX(TabPlayer2[Players],MATCH(P4242,TabPlayer2[Players],0)+1)))</f>
        <v/>
      </c>
      <c r="Q4243" t="str">
        <f t="shared" si="314"/>
        <v/>
      </c>
      <c r="R4243" t="str">
        <f>IF(TabResults[[#This Row],[Games-Periods-Players]]="","",1)</f>
        <v/>
      </c>
    </row>
    <row r="4244" spans="11:18" hidden="1" x14ac:dyDescent="0.25">
      <c r="K4244" t="str">
        <f>IF(ROW()-ROW($K$4)+1&gt;COUNTA($J$4:$J$5000)*COUNTA(TabPP[Players playing]),"",INDEX($J$4:$J$5000,INT((ROW()-ROW($K$4))/COUNTA(TabPP[Players playing])+1))&amp;"-"&amp;INDEX(TabPP[Players playing],MOD(ROW()-ROW($K$4),COUNTA(TabPP[Players playing]))+1))</f>
        <v>--PP1</v>
      </c>
      <c r="L4244" t="str">
        <f t="shared" si="315"/>
        <v/>
      </c>
      <c r="M4244" t="str">
        <f t="shared" si="316"/>
        <v/>
      </c>
      <c r="N4244" t="str">
        <f t="shared" si="317"/>
        <v/>
      </c>
      <c r="O4244" t="str">
        <f t="array" ref="O4244">IFERROR(INDEX($L$4:$L$5000,_xlfn.AGGREGATE(15,6,IF($L$4:$L$5000&lt;&gt;"",ROW($L$4:$L$5000)-ROW($L$4)+1,NA()),ROWS($O$4:O4244))),"")</f>
        <v/>
      </c>
      <c r="P4244" t="str">
        <f>IF(O4244="","",IF(INDEX(TabPlayer2[Players],MATCH(P4243,TabPlayer2[Players],0)+1)="",$B$4,INDEX(TabPlayer2[Players],MATCH(P4243,TabPlayer2[Players],0)+1)))</f>
        <v/>
      </c>
      <c r="Q4244" t="str">
        <f t="shared" si="314"/>
        <v/>
      </c>
      <c r="R4244" t="str">
        <f>IF(TabResults[[#This Row],[Games-Periods-Players]]="","",1)</f>
        <v/>
      </c>
    </row>
    <row r="4245" spans="11:18" hidden="1" x14ac:dyDescent="0.25">
      <c r="K4245" t="str">
        <f>IF(ROW()-ROW($K$4)+1&gt;COUNTA($J$4:$J$5000)*COUNTA(TabPP[Players playing]),"",INDEX($J$4:$J$5000,INT((ROW()-ROW($K$4))/COUNTA(TabPP[Players playing])+1))&amp;"-"&amp;INDEX(TabPP[Players playing],MOD(ROW()-ROW($K$4),COUNTA(TabPP[Players playing]))+1))</f>
        <v>--PP2</v>
      </c>
      <c r="L4245" t="str">
        <f t="shared" si="315"/>
        <v/>
      </c>
      <c r="M4245" t="str">
        <f t="shared" si="316"/>
        <v/>
      </c>
      <c r="N4245" t="str">
        <f t="shared" si="317"/>
        <v/>
      </c>
      <c r="O4245" t="str">
        <f t="array" ref="O4245">IFERROR(INDEX($L$4:$L$5000,_xlfn.AGGREGATE(15,6,IF($L$4:$L$5000&lt;&gt;"",ROW($L$4:$L$5000)-ROW($L$4)+1,NA()),ROWS($O$4:O4245))),"")</f>
        <v/>
      </c>
      <c r="P4245" t="str">
        <f>IF(O4245="","",IF(INDEX(TabPlayer2[Players],MATCH(P4244,TabPlayer2[Players],0)+1)="",$B$4,INDEX(TabPlayer2[Players],MATCH(P4244,TabPlayer2[Players],0)+1)))</f>
        <v/>
      </c>
      <c r="Q4245" t="str">
        <f t="shared" si="314"/>
        <v/>
      </c>
      <c r="R4245" t="str">
        <f>IF(TabResults[[#This Row],[Games-Periods-Players]]="","",1)</f>
        <v/>
      </c>
    </row>
    <row r="4246" spans="11:18" hidden="1" x14ac:dyDescent="0.25">
      <c r="K4246" t="str">
        <f>IF(ROW()-ROW($K$4)+1&gt;COUNTA($J$4:$J$5000)*COUNTA(TabPP[Players playing]),"",INDEX($J$4:$J$5000,INT((ROW()-ROW($K$4))/COUNTA(TabPP[Players playing])+1))&amp;"-"&amp;INDEX(TabPP[Players playing],MOD(ROW()-ROW($K$4),COUNTA(TabPP[Players playing]))+1))</f>
        <v>--PP3</v>
      </c>
      <c r="L4246" t="str">
        <f t="shared" si="315"/>
        <v/>
      </c>
      <c r="M4246" t="str">
        <f t="shared" si="316"/>
        <v/>
      </c>
      <c r="N4246" t="str">
        <f t="shared" si="317"/>
        <v/>
      </c>
      <c r="O4246" t="str">
        <f t="array" ref="O4246">IFERROR(INDEX($L$4:$L$5000,_xlfn.AGGREGATE(15,6,IF($L$4:$L$5000&lt;&gt;"",ROW($L$4:$L$5000)-ROW($L$4)+1,NA()),ROWS($O$4:O4246))),"")</f>
        <v/>
      </c>
      <c r="P4246" t="str">
        <f>IF(O4246="","",IF(INDEX(TabPlayer2[Players],MATCH(P4245,TabPlayer2[Players],0)+1)="",$B$4,INDEX(TabPlayer2[Players],MATCH(P4245,TabPlayer2[Players],0)+1)))</f>
        <v/>
      </c>
      <c r="Q4246" t="str">
        <f t="shared" si="314"/>
        <v/>
      </c>
      <c r="R4246" t="str">
        <f>IF(TabResults[[#This Row],[Games-Periods-Players]]="","",1)</f>
        <v/>
      </c>
    </row>
    <row r="4247" spans="11:18" hidden="1" x14ac:dyDescent="0.25">
      <c r="K4247" t="str">
        <f>IF(ROW()-ROW($K$4)+1&gt;COUNTA($J$4:$J$5000)*COUNTA(TabPP[Players playing]),"",INDEX($J$4:$J$5000,INT((ROW()-ROW($K$4))/COUNTA(TabPP[Players playing])+1))&amp;"-"&amp;INDEX(TabPP[Players playing],MOD(ROW()-ROW($K$4),COUNTA(TabPP[Players playing]))+1))</f>
        <v>--PP4</v>
      </c>
      <c r="L4247" t="str">
        <f t="shared" si="315"/>
        <v/>
      </c>
      <c r="M4247" t="str">
        <f t="shared" si="316"/>
        <v/>
      </c>
      <c r="N4247" t="str">
        <f t="shared" si="317"/>
        <v/>
      </c>
      <c r="O4247" t="str">
        <f t="array" ref="O4247">IFERROR(INDEX($L$4:$L$5000,_xlfn.AGGREGATE(15,6,IF($L$4:$L$5000&lt;&gt;"",ROW($L$4:$L$5000)-ROW($L$4)+1,NA()),ROWS($O$4:O4247))),"")</f>
        <v/>
      </c>
      <c r="P4247" t="str">
        <f>IF(O4247="","",IF(INDEX(TabPlayer2[Players],MATCH(P4246,TabPlayer2[Players],0)+1)="",$B$4,INDEX(TabPlayer2[Players],MATCH(P4246,TabPlayer2[Players],0)+1)))</f>
        <v/>
      </c>
      <c r="Q4247" t="str">
        <f t="shared" si="314"/>
        <v/>
      </c>
      <c r="R4247" t="str">
        <f>IF(TabResults[[#This Row],[Games-Periods-Players]]="","",1)</f>
        <v/>
      </c>
    </row>
    <row r="4248" spans="11:18" hidden="1" x14ac:dyDescent="0.25">
      <c r="K4248" t="str">
        <f>IF(ROW()-ROW($K$4)+1&gt;COUNTA($J$4:$J$5000)*COUNTA(TabPP[Players playing]),"",INDEX($J$4:$J$5000,INT((ROW()-ROW($K$4))/COUNTA(TabPP[Players playing])+1))&amp;"-"&amp;INDEX(TabPP[Players playing],MOD(ROW()-ROW($K$4),COUNTA(TabPP[Players playing]))+1))</f>
        <v>--PP5</v>
      </c>
      <c r="L4248" t="str">
        <f t="shared" si="315"/>
        <v/>
      </c>
      <c r="M4248" t="str">
        <f t="shared" si="316"/>
        <v/>
      </c>
      <c r="N4248" t="str">
        <f t="shared" si="317"/>
        <v/>
      </c>
      <c r="O4248" t="str">
        <f t="array" ref="O4248">IFERROR(INDEX($L$4:$L$5000,_xlfn.AGGREGATE(15,6,IF($L$4:$L$5000&lt;&gt;"",ROW($L$4:$L$5000)-ROW($L$4)+1,NA()),ROWS($O$4:O4248))),"")</f>
        <v/>
      </c>
      <c r="P4248" t="str">
        <f>IF(O4248="","",IF(INDEX(TabPlayer2[Players],MATCH(P4247,TabPlayer2[Players],0)+1)="",$B$4,INDEX(TabPlayer2[Players],MATCH(P4247,TabPlayer2[Players],0)+1)))</f>
        <v/>
      </c>
      <c r="Q4248" t="str">
        <f t="shared" si="314"/>
        <v/>
      </c>
      <c r="R4248" t="str">
        <f>IF(TabResults[[#This Row],[Games-Periods-Players]]="","",1)</f>
        <v/>
      </c>
    </row>
    <row r="4249" spans="11:18" hidden="1" x14ac:dyDescent="0.25">
      <c r="K4249" t="str">
        <f>IF(ROW()-ROW($K$4)+1&gt;COUNTA($J$4:$J$5000)*COUNTA(TabPP[Players playing]),"",INDEX($J$4:$J$5000,INT((ROW()-ROW($K$4))/COUNTA(TabPP[Players playing])+1))&amp;"-"&amp;INDEX(TabPP[Players playing],MOD(ROW()-ROW($K$4),COUNTA(TabPP[Players playing]))+1))</f>
        <v>--</v>
      </c>
      <c r="L4249" t="str">
        <f t="shared" si="315"/>
        <v/>
      </c>
      <c r="M4249" t="str">
        <f t="shared" si="316"/>
        <v/>
      </c>
      <c r="N4249" t="str">
        <f t="shared" si="317"/>
        <v/>
      </c>
      <c r="O4249" t="str">
        <f t="array" ref="O4249">IFERROR(INDEX($L$4:$L$5000,_xlfn.AGGREGATE(15,6,IF($L$4:$L$5000&lt;&gt;"",ROW($L$4:$L$5000)-ROW($L$4)+1,NA()),ROWS($O$4:O4249))),"")</f>
        <v/>
      </c>
      <c r="P4249" t="str">
        <f>IF(O4249="","",IF(INDEX(TabPlayer2[Players],MATCH(P4248,TabPlayer2[Players],0)+1)="",$B$4,INDEX(TabPlayer2[Players],MATCH(P4248,TabPlayer2[Players],0)+1)))</f>
        <v/>
      </c>
      <c r="Q4249" t="str">
        <f t="shared" si="314"/>
        <v/>
      </c>
      <c r="R4249" t="str">
        <f>IF(TabResults[[#This Row],[Games-Periods-Players]]="","",1)</f>
        <v/>
      </c>
    </row>
    <row r="4250" spans="11:18" hidden="1" x14ac:dyDescent="0.25">
      <c r="K4250" t="str">
        <f>IF(ROW()-ROW($K$4)+1&gt;COUNTA($J$4:$J$5000)*COUNTA(TabPP[Players playing]),"",INDEX($J$4:$J$5000,INT((ROW()-ROW($K$4))/COUNTA(TabPP[Players playing])+1))&amp;"-"&amp;INDEX(TabPP[Players playing],MOD(ROW()-ROW($K$4),COUNTA(TabPP[Players playing]))+1))</f>
        <v>--</v>
      </c>
      <c r="L4250" t="str">
        <f t="shared" si="315"/>
        <v/>
      </c>
      <c r="M4250" t="str">
        <f t="shared" si="316"/>
        <v/>
      </c>
      <c r="N4250" t="str">
        <f t="shared" si="317"/>
        <v/>
      </c>
      <c r="O4250" t="str">
        <f t="array" ref="O4250">IFERROR(INDEX($L$4:$L$5000,_xlfn.AGGREGATE(15,6,IF($L$4:$L$5000&lt;&gt;"",ROW($L$4:$L$5000)-ROW($L$4)+1,NA()),ROWS($O$4:O4250))),"")</f>
        <v/>
      </c>
      <c r="P4250" t="str">
        <f>IF(O4250="","",IF(INDEX(TabPlayer2[Players],MATCH(P4249,TabPlayer2[Players],0)+1)="",$B$4,INDEX(TabPlayer2[Players],MATCH(P4249,TabPlayer2[Players],0)+1)))</f>
        <v/>
      </c>
      <c r="Q4250" t="str">
        <f t="shared" si="314"/>
        <v/>
      </c>
      <c r="R4250" t="str">
        <f>IF(TabResults[[#This Row],[Games-Periods-Players]]="","",1)</f>
        <v/>
      </c>
    </row>
    <row r="4251" spans="11:18" hidden="1" x14ac:dyDescent="0.25">
      <c r="K4251" t="str">
        <f>IF(ROW()-ROW($K$4)+1&gt;COUNTA($J$4:$J$5000)*COUNTA(TabPP[Players playing]),"",INDEX($J$4:$J$5000,INT((ROW()-ROW($K$4))/COUNTA(TabPP[Players playing])+1))&amp;"-"&amp;INDEX(TabPP[Players playing],MOD(ROW()-ROW($K$4),COUNTA(TabPP[Players playing]))+1))</f>
        <v>--</v>
      </c>
      <c r="L4251" t="str">
        <f t="shared" si="315"/>
        <v/>
      </c>
      <c r="M4251" t="str">
        <f t="shared" si="316"/>
        <v/>
      </c>
      <c r="N4251" t="str">
        <f t="shared" si="317"/>
        <v/>
      </c>
      <c r="O4251" t="str">
        <f t="array" ref="O4251">IFERROR(INDEX($L$4:$L$5000,_xlfn.AGGREGATE(15,6,IF($L$4:$L$5000&lt;&gt;"",ROW($L$4:$L$5000)-ROW($L$4)+1,NA()),ROWS($O$4:O4251))),"")</f>
        <v/>
      </c>
      <c r="P4251" t="str">
        <f>IF(O4251="","",IF(INDEX(TabPlayer2[Players],MATCH(P4250,TabPlayer2[Players],0)+1)="",$B$4,INDEX(TabPlayer2[Players],MATCH(P4250,TabPlayer2[Players],0)+1)))</f>
        <v/>
      </c>
      <c r="Q4251" t="str">
        <f t="shared" si="314"/>
        <v/>
      </c>
      <c r="R4251" t="str">
        <f>IF(TabResults[[#This Row],[Games-Periods-Players]]="","",1)</f>
        <v/>
      </c>
    </row>
    <row r="4252" spans="11:18" hidden="1" x14ac:dyDescent="0.25">
      <c r="K4252" t="str">
        <f>IF(ROW()-ROW($K$4)+1&gt;COUNTA($J$4:$J$5000)*COUNTA(TabPP[Players playing]),"",INDEX($J$4:$J$5000,INT((ROW()-ROW($K$4))/COUNTA(TabPP[Players playing])+1))&amp;"-"&amp;INDEX(TabPP[Players playing],MOD(ROW()-ROW($K$4),COUNTA(TabPP[Players playing]))+1))</f>
        <v>--</v>
      </c>
      <c r="L4252" t="str">
        <f t="shared" si="315"/>
        <v/>
      </c>
      <c r="M4252" t="str">
        <f t="shared" si="316"/>
        <v/>
      </c>
      <c r="N4252" t="str">
        <f t="shared" si="317"/>
        <v/>
      </c>
      <c r="O4252" t="str">
        <f t="array" ref="O4252">IFERROR(INDEX($L$4:$L$5000,_xlfn.AGGREGATE(15,6,IF($L$4:$L$5000&lt;&gt;"",ROW($L$4:$L$5000)-ROW($L$4)+1,NA()),ROWS($O$4:O4252))),"")</f>
        <v/>
      </c>
      <c r="P4252" t="str">
        <f>IF(O4252="","",IF(INDEX(TabPlayer2[Players],MATCH(P4251,TabPlayer2[Players],0)+1)="",$B$4,INDEX(TabPlayer2[Players],MATCH(P4251,TabPlayer2[Players],0)+1)))</f>
        <v/>
      </c>
      <c r="Q4252" t="str">
        <f t="shared" si="314"/>
        <v/>
      </c>
      <c r="R4252" t="str">
        <f>IF(TabResults[[#This Row],[Games-Periods-Players]]="","",1)</f>
        <v/>
      </c>
    </row>
    <row r="4253" spans="11:18" hidden="1" x14ac:dyDescent="0.25">
      <c r="K4253" t="str">
        <f>IF(ROW()-ROW($K$4)+1&gt;COUNTA($J$4:$J$5000)*COUNTA(TabPP[Players playing]),"",INDEX($J$4:$J$5000,INT((ROW()-ROW($K$4))/COUNTA(TabPP[Players playing])+1))&amp;"-"&amp;INDEX(TabPP[Players playing],MOD(ROW()-ROW($K$4),COUNTA(TabPP[Players playing]))+1))</f>
        <v>--</v>
      </c>
      <c r="L4253" t="str">
        <f t="shared" si="315"/>
        <v/>
      </c>
      <c r="M4253" t="str">
        <f t="shared" si="316"/>
        <v/>
      </c>
      <c r="N4253" t="str">
        <f t="shared" si="317"/>
        <v/>
      </c>
      <c r="O4253" t="str">
        <f t="array" ref="O4253">IFERROR(INDEX($L$4:$L$5000,_xlfn.AGGREGATE(15,6,IF($L$4:$L$5000&lt;&gt;"",ROW($L$4:$L$5000)-ROW($L$4)+1,NA()),ROWS($O$4:O4253))),"")</f>
        <v/>
      </c>
      <c r="P4253" t="str">
        <f>IF(O4253="","",IF(INDEX(TabPlayer2[Players],MATCH(P4252,TabPlayer2[Players],0)+1)="",$B$4,INDEX(TabPlayer2[Players],MATCH(P4252,TabPlayer2[Players],0)+1)))</f>
        <v/>
      </c>
      <c r="Q4253" t="str">
        <f t="shared" si="314"/>
        <v/>
      </c>
      <c r="R4253" t="str">
        <f>IF(TabResults[[#This Row],[Games-Periods-Players]]="","",1)</f>
        <v/>
      </c>
    </row>
    <row r="4254" spans="11:18" hidden="1" x14ac:dyDescent="0.25">
      <c r="K4254" t="str">
        <f>IF(ROW()-ROW($K$4)+1&gt;COUNTA($J$4:$J$5000)*COUNTA(TabPP[Players playing]),"",INDEX($J$4:$J$5000,INT((ROW()-ROW($K$4))/COUNTA(TabPP[Players playing])+1))&amp;"-"&amp;INDEX(TabPP[Players playing],MOD(ROW()-ROW($K$4),COUNTA(TabPP[Players playing]))+1))</f>
        <v>--</v>
      </c>
      <c r="L4254" t="str">
        <f t="shared" si="315"/>
        <v/>
      </c>
      <c r="M4254" t="str">
        <f t="shared" si="316"/>
        <v/>
      </c>
      <c r="N4254" t="str">
        <f t="shared" si="317"/>
        <v/>
      </c>
      <c r="O4254" t="str">
        <f t="array" ref="O4254">IFERROR(INDEX($L$4:$L$5000,_xlfn.AGGREGATE(15,6,IF($L$4:$L$5000&lt;&gt;"",ROW($L$4:$L$5000)-ROW($L$4)+1,NA()),ROWS($O$4:O4254))),"")</f>
        <v/>
      </c>
      <c r="P4254" t="str">
        <f>IF(O4254="","",IF(INDEX(TabPlayer2[Players],MATCH(P4253,TabPlayer2[Players],0)+1)="",$B$4,INDEX(TabPlayer2[Players],MATCH(P4253,TabPlayer2[Players],0)+1)))</f>
        <v/>
      </c>
      <c r="Q4254" t="str">
        <f t="shared" si="314"/>
        <v/>
      </c>
      <c r="R4254" t="str">
        <f>IF(TabResults[[#This Row],[Games-Periods-Players]]="","",1)</f>
        <v/>
      </c>
    </row>
    <row r="4255" spans="11:18" hidden="1" x14ac:dyDescent="0.25">
      <c r="K4255" t="str">
        <f>IF(ROW()-ROW($K$4)+1&gt;COUNTA($J$4:$J$5000)*COUNTA(TabPP[Players playing]),"",INDEX($J$4:$J$5000,INT((ROW()-ROW($K$4))/COUNTA(TabPP[Players playing])+1))&amp;"-"&amp;INDEX(TabPP[Players playing],MOD(ROW()-ROW($K$4),COUNTA(TabPP[Players playing]))+1))</f>
        <v>--</v>
      </c>
      <c r="L4255" t="str">
        <f t="shared" si="315"/>
        <v/>
      </c>
      <c r="M4255" t="str">
        <f t="shared" si="316"/>
        <v/>
      </c>
      <c r="N4255" t="str">
        <f t="shared" si="317"/>
        <v/>
      </c>
      <c r="O4255" t="str">
        <f t="array" ref="O4255">IFERROR(INDEX($L$4:$L$5000,_xlfn.AGGREGATE(15,6,IF($L$4:$L$5000&lt;&gt;"",ROW($L$4:$L$5000)-ROW($L$4)+1,NA()),ROWS($O$4:O4255))),"")</f>
        <v/>
      </c>
      <c r="P4255" t="str">
        <f>IF(O4255="","",IF(INDEX(TabPlayer2[Players],MATCH(P4254,TabPlayer2[Players],0)+1)="",$B$4,INDEX(TabPlayer2[Players],MATCH(P4254,TabPlayer2[Players],0)+1)))</f>
        <v/>
      </c>
      <c r="Q4255" t="str">
        <f t="shared" si="314"/>
        <v/>
      </c>
      <c r="R4255" t="str">
        <f>IF(TabResults[[#This Row],[Games-Periods-Players]]="","",1)</f>
        <v/>
      </c>
    </row>
    <row r="4256" spans="11:18" hidden="1" x14ac:dyDescent="0.25">
      <c r="K4256" t="str">
        <f>IF(ROW()-ROW($K$4)+1&gt;COUNTA($J$4:$J$5000)*COUNTA(TabPP[Players playing]),"",INDEX($J$4:$J$5000,INT((ROW()-ROW($K$4))/COUNTA(TabPP[Players playing])+1))&amp;"-"&amp;INDEX(TabPP[Players playing],MOD(ROW()-ROW($K$4),COUNTA(TabPP[Players playing]))+1))</f>
        <v>--</v>
      </c>
      <c r="L4256" t="str">
        <f t="shared" si="315"/>
        <v/>
      </c>
      <c r="M4256" t="str">
        <f t="shared" si="316"/>
        <v/>
      </c>
      <c r="N4256" t="str">
        <f t="shared" si="317"/>
        <v/>
      </c>
      <c r="O4256" t="str">
        <f t="array" ref="O4256">IFERROR(INDEX($L$4:$L$5000,_xlfn.AGGREGATE(15,6,IF($L$4:$L$5000&lt;&gt;"",ROW($L$4:$L$5000)-ROW($L$4)+1,NA()),ROWS($O$4:O4256))),"")</f>
        <v/>
      </c>
      <c r="P4256" t="str">
        <f>IF(O4256="","",IF(INDEX(TabPlayer2[Players],MATCH(P4255,TabPlayer2[Players],0)+1)="",$B$4,INDEX(TabPlayer2[Players],MATCH(P4255,TabPlayer2[Players],0)+1)))</f>
        <v/>
      </c>
      <c r="Q4256" t="str">
        <f t="shared" si="314"/>
        <v/>
      </c>
      <c r="R4256" t="str">
        <f>IF(TabResults[[#This Row],[Games-Periods-Players]]="","",1)</f>
        <v/>
      </c>
    </row>
    <row r="4257" spans="11:18" hidden="1" x14ac:dyDescent="0.25">
      <c r="K4257" t="str">
        <f>IF(ROW()-ROW($K$4)+1&gt;COUNTA($J$4:$J$5000)*COUNTA(TabPP[Players playing]),"",INDEX($J$4:$J$5000,INT((ROW()-ROW($K$4))/COUNTA(TabPP[Players playing])+1))&amp;"-"&amp;INDEX(TabPP[Players playing],MOD(ROW()-ROW($K$4),COUNTA(TabPP[Players playing]))+1))</f>
        <v>--</v>
      </c>
      <c r="L4257" t="str">
        <f t="shared" si="315"/>
        <v/>
      </c>
      <c r="M4257" t="str">
        <f t="shared" si="316"/>
        <v/>
      </c>
      <c r="N4257" t="str">
        <f t="shared" si="317"/>
        <v/>
      </c>
      <c r="O4257" t="str">
        <f t="array" ref="O4257">IFERROR(INDEX($L$4:$L$5000,_xlfn.AGGREGATE(15,6,IF($L$4:$L$5000&lt;&gt;"",ROW($L$4:$L$5000)-ROW($L$4)+1,NA()),ROWS($O$4:O4257))),"")</f>
        <v/>
      </c>
      <c r="P4257" t="str">
        <f>IF(O4257="","",IF(INDEX(TabPlayer2[Players],MATCH(P4256,TabPlayer2[Players],0)+1)="",$B$4,INDEX(TabPlayer2[Players],MATCH(P4256,TabPlayer2[Players],0)+1)))</f>
        <v/>
      </c>
      <c r="Q4257" t="str">
        <f t="shared" si="314"/>
        <v/>
      </c>
      <c r="R4257" t="str">
        <f>IF(TabResults[[#This Row],[Games-Periods-Players]]="","",1)</f>
        <v/>
      </c>
    </row>
    <row r="4258" spans="11:18" hidden="1" x14ac:dyDescent="0.25">
      <c r="K4258" t="str">
        <f>IF(ROW()-ROW($K$4)+1&gt;COUNTA($J$4:$J$5000)*COUNTA(TabPP[Players playing]),"",INDEX($J$4:$J$5000,INT((ROW()-ROW($K$4))/COUNTA(TabPP[Players playing])+1))&amp;"-"&amp;INDEX(TabPP[Players playing],MOD(ROW()-ROW($K$4),COUNTA(TabPP[Players playing]))+1))</f>
        <v>--</v>
      </c>
      <c r="L4258" t="str">
        <f t="shared" si="315"/>
        <v/>
      </c>
      <c r="M4258" t="str">
        <f t="shared" si="316"/>
        <v/>
      </c>
      <c r="N4258" t="str">
        <f t="shared" si="317"/>
        <v/>
      </c>
      <c r="O4258" t="str">
        <f t="array" ref="O4258">IFERROR(INDEX($L$4:$L$5000,_xlfn.AGGREGATE(15,6,IF($L$4:$L$5000&lt;&gt;"",ROW($L$4:$L$5000)-ROW($L$4)+1,NA()),ROWS($O$4:O4258))),"")</f>
        <v/>
      </c>
      <c r="P4258" t="str">
        <f>IF(O4258="","",IF(INDEX(TabPlayer2[Players],MATCH(P4257,TabPlayer2[Players],0)+1)="",$B$4,INDEX(TabPlayer2[Players],MATCH(P4257,TabPlayer2[Players],0)+1)))</f>
        <v/>
      </c>
      <c r="Q4258" t="str">
        <f t="shared" si="314"/>
        <v/>
      </c>
      <c r="R4258" t="str">
        <f>IF(TabResults[[#This Row],[Games-Periods-Players]]="","",1)</f>
        <v/>
      </c>
    </row>
    <row r="4259" spans="11:18" hidden="1" x14ac:dyDescent="0.25">
      <c r="K4259" t="str">
        <f>IF(ROW()-ROW($K$4)+1&gt;COUNTA($J$4:$J$5000)*COUNTA(TabPP[Players playing]),"",INDEX($J$4:$J$5000,INT((ROW()-ROW($K$4))/COUNTA(TabPP[Players playing])+1))&amp;"-"&amp;INDEX(TabPP[Players playing],MOD(ROW()-ROW($K$4),COUNTA(TabPP[Players playing]))+1))</f>
        <v>--</v>
      </c>
      <c r="L4259" t="str">
        <f t="shared" si="315"/>
        <v/>
      </c>
      <c r="M4259" t="str">
        <f t="shared" si="316"/>
        <v/>
      </c>
      <c r="N4259" t="str">
        <f t="shared" si="317"/>
        <v/>
      </c>
      <c r="O4259" t="str">
        <f t="array" ref="O4259">IFERROR(INDEX($L$4:$L$5000,_xlfn.AGGREGATE(15,6,IF($L$4:$L$5000&lt;&gt;"",ROW($L$4:$L$5000)-ROW($L$4)+1,NA()),ROWS($O$4:O4259))),"")</f>
        <v/>
      </c>
      <c r="P4259" t="str">
        <f>IF(O4259="","",IF(INDEX(TabPlayer2[Players],MATCH(P4258,TabPlayer2[Players],0)+1)="",$B$4,INDEX(TabPlayer2[Players],MATCH(P4258,TabPlayer2[Players],0)+1)))</f>
        <v/>
      </c>
      <c r="Q4259" t="str">
        <f t="shared" si="314"/>
        <v/>
      </c>
      <c r="R4259" t="str">
        <f>IF(TabResults[[#This Row],[Games-Periods-Players]]="","",1)</f>
        <v/>
      </c>
    </row>
    <row r="4260" spans="11:18" hidden="1" x14ac:dyDescent="0.25">
      <c r="K4260" t="str">
        <f>IF(ROW()-ROW($K$4)+1&gt;COUNTA($J$4:$J$5000)*COUNTA(TabPP[Players playing]),"",INDEX($J$4:$J$5000,INT((ROW()-ROW($K$4))/COUNTA(TabPP[Players playing])+1))&amp;"-"&amp;INDEX(TabPP[Players playing],MOD(ROW()-ROW($K$4),COUNTA(TabPP[Players playing]))+1))</f>
        <v>--</v>
      </c>
      <c r="L4260" t="str">
        <f t="shared" si="315"/>
        <v/>
      </c>
      <c r="M4260" t="str">
        <f t="shared" si="316"/>
        <v/>
      </c>
      <c r="N4260" t="str">
        <f t="shared" si="317"/>
        <v/>
      </c>
      <c r="O4260" t="str">
        <f t="array" ref="O4260">IFERROR(INDEX($L$4:$L$5000,_xlfn.AGGREGATE(15,6,IF($L$4:$L$5000&lt;&gt;"",ROW($L$4:$L$5000)-ROW($L$4)+1,NA()),ROWS($O$4:O4260))),"")</f>
        <v/>
      </c>
      <c r="P4260" t="str">
        <f>IF(O4260="","",IF(INDEX(TabPlayer2[Players],MATCH(P4259,TabPlayer2[Players],0)+1)="",$B$4,INDEX(TabPlayer2[Players],MATCH(P4259,TabPlayer2[Players],0)+1)))</f>
        <v/>
      </c>
      <c r="Q4260" t="str">
        <f t="shared" si="314"/>
        <v/>
      </c>
      <c r="R4260" t="str">
        <f>IF(TabResults[[#This Row],[Games-Periods-Players]]="","",1)</f>
        <v/>
      </c>
    </row>
    <row r="4261" spans="11:18" hidden="1" x14ac:dyDescent="0.25">
      <c r="K4261" t="str">
        <f>IF(ROW()-ROW($K$4)+1&gt;COUNTA($J$4:$J$5000)*COUNTA(TabPP[Players playing]),"",INDEX($J$4:$J$5000,INT((ROW()-ROW($K$4))/COUNTA(TabPP[Players playing])+1))&amp;"-"&amp;INDEX(TabPP[Players playing],MOD(ROW()-ROW($K$4),COUNTA(TabPP[Players playing]))+1))</f>
        <v>--</v>
      </c>
      <c r="L4261" t="str">
        <f t="shared" si="315"/>
        <v/>
      </c>
      <c r="M4261" t="str">
        <f t="shared" si="316"/>
        <v/>
      </c>
      <c r="N4261" t="str">
        <f t="shared" si="317"/>
        <v/>
      </c>
      <c r="O4261" t="str">
        <f t="array" ref="O4261">IFERROR(INDEX($L$4:$L$5000,_xlfn.AGGREGATE(15,6,IF($L$4:$L$5000&lt;&gt;"",ROW($L$4:$L$5000)-ROW($L$4)+1,NA()),ROWS($O$4:O4261))),"")</f>
        <v/>
      </c>
      <c r="P4261" t="str">
        <f>IF(O4261="","",IF(INDEX(TabPlayer2[Players],MATCH(P4260,TabPlayer2[Players],0)+1)="",$B$4,INDEX(TabPlayer2[Players],MATCH(P4260,TabPlayer2[Players],0)+1)))</f>
        <v/>
      </c>
      <c r="Q4261" t="str">
        <f t="shared" si="314"/>
        <v/>
      </c>
      <c r="R4261" t="str">
        <f>IF(TabResults[[#This Row],[Games-Periods-Players]]="","",1)</f>
        <v/>
      </c>
    </row>
    <row r="4262" spans="11:18" hidden="1" x14ac:dyDescent="0.25">
      <c r="K4262" t="str">
        <f>IF(ROW()-ROW($K$4)+1&gt;COUNTA($J$4:$J$5000)*COUNTA(TabPP[Players playing]),"",INDEX($J$4:$J$5000,INT((ROW()-ROW($K$4))/COUNTA(TabPP[Players playing])+1))&amp;"-"&amp;INDEX(TabPP[Players playing],MOD(ROW()-ROW($K$4),COUNTA(TabPP[Players playing]))+1))</f>
        <v>--</v>
      </c>
      <c r="L4262" t="str">
        <f t="shared" si="315"/>
        <v/>
      </c>
      <c r="M4262" t="str">
        <f t="shared" si="316"/>
        <v/>
      </c>
      <c r="N4262" t="str">
        <f t="shared" si="317"/>
        <v/>
      </c>
      <c r="O4262" t="str">
        <f t="array" ref="O4262">IFERROR(INDEX($L$4:$L$5000,_xlfn.AGGREGATE(15,6,IF($L$4:$L$5000&lt;&gt;"",ROW($L$4:$L$5000)-ROW($L$4)+1,NA()),ROWS($O$4:O4262))),"")</f>
        <v/>
      </c>
      <c r="P4262" t="str">
        <f>IF(O4262="","",IF(INDEX(TabPlayer2[Players],MATCH(P4261,TabPlayer2[Players],0)+1)="",$B$4,INDEX(TabPlayer2[Players],MATCH(P4261,TabPlayer2[Players],0)+1)))</f>
        <v/>
      </c>
      <c r="Q4262" t="str">
        <f t="shared" si="314"/>
        <v/>
      </c>
      <c r="R4262" t="str">
        <f>IF(TabResults[[#This Row],[Games-Periods-Players]]="","",1)</f>
        <v/>
      </c>
    </row>
    <row r="4263" spans="11:18" hidden="1" x14ac:dyDescent="0.25">
      <c r="K4263" t="str">
        <f>IF(ROW()-ROW($K$4)+1&gt;COUNTA($J$4:$J$5000)*COUNTA(TabPP[Players playing]),"",INDEX($J$4:$J$5000,INT((ROW()-ROW($K$4))/COUNTA(TabPP[Players playing])+1))&amp;"-"&amp;INDEX(TabPP[Players playing],MOD(ROW()-ROW($K$4),COUNTA(TabPP[Players playing]))+1))</f>
        <v>--</v>
      </c>
      <c r="L4263" t="str">
        <f t="shared" si="315"/>
        <v/>
      </c>
      <c r="M4263" t="str">
        <f t="shared" si="316"/>
        <v/>
      </c>
      <c r="N4263" t="str">
        <f t="shared" si="317"/>
        <v/>
      </c>
      <c r="O4263" t="str">
        <f t="array" ref="O4263">IFERROR(INDEX($L$4:$L$5000,_xlfn.AGGREGATE(15,6,IF($L$4:$L$5000&lt;&gt;"",ROW($L$4:$L$5000)-ROW($L$4)+1,NA()),ROWS($O$4:O4263))),"")</f>
        <v/>
      </c>
      <c r="P4263" t="str">
        <f>IF(O4263="","",IF(INDEX(TabPlayer2[Players],MATCH(P4262,TabPlayer2[Players],0)+1)="",$B$4,INDEX(TabPlayer2[Players],MATCH(P4262,TabPlayer2[Players],0)+1)))</f>
        <v/>
      </c>
      <c r="Q4263" t="str">
        <f t="shared" si="314"/>
        <v/>
      </c>
      <c r="R4263" t="str">
        <f>IF(TabResults[[#This Row],[Games-Periods-Players]]="","",1)</f>
        <v/>
      </c>
    </row>
    <row r="4264" spans="11:18" hidden="1" x14ac:dyDescent="0.25">
      <c r="K4264" t="str">
        <f>IF(ROW()-ROW($K$4)+1&gt;COUNTA($J$4:$J$5000)*COUNTA(TabPP[Players playing]),"",INDEX($J$4:$J$5000,INT((ROW()-ROW($K$4))/COUNTA(TabPP[Players playing])+1))&amp;"-"&amp;INDEX(TabPP[Players playing],MOD(ROW()-ROW($K$4),COUNTA(TabPP[Players playing]))+1))</f>
        <v>--PP1</v>
      </c>
      <c r="L4264" t="str">
        <f t="shared" si="315"/>
        <v/>
      </c>
      <c r="M4264" t="str">
        <f t="shared" si="316"/>
        <v/>
      </c>
      <c r="N4264" t="str">
        <f t="shared" si="317"/>
        <v/>
      </c>
      <c r="O4264" t="str">
        <f t="array" ref="O4264">IFERROR(INDEX($L$4:$L$5000,_xlfn.AGGREGATE(15,6,IF($L$4:$L$5000&lt;&gt;"",ROW($L$4:$L$5000)-ROW($L$4)+1,NA()),ROWS($O$4:O4264))),"")</f>
        <v/>
      </c>
      <c r="P4264" t="str">
        <f>IF(O4264="","",IF(INDEX(TabPlayer2[Players],MATCH(P4263,TabPlayer2[Players],0)+1)="",$B$4,INDEX(TabPlayer2[Players],MATCH(P4263,TabPlayer2[Players],0)+1)))</f>
        <v/>
      </c>
      <c r="Q4264" t="str">
        <f t="shared" si="314"/>
        <v/>
      </c>
      <c r="R4264" t="str">
        <f>IF(TabResults[[#This Row],[Games-Periods-Players]]="","",1)</f>
        <v/>
      </c>
    </row>
    <row r="4265" spans="11:18" hidden="1" x14ac:dyDescent="0.25">
      <c r="K4265" t="str">
        <f>IF(ROW()-ROW($K$4)+1&gt;COUNTA($J$4:$J$5000)*COUNTA(TabPP[Players playing]),"",INDEX($J$4:$J$5000,INT((ROW()-ROW($K$4))/COUNTA(TabPP[Players playing])+1))&amp;"-"&amp;INDEX(TabPP[Players playing],MOD(ROW()-ROW($K$4),COUNTA(TabPP[Players playing]))+1))</f>
        <v>--PP2</v>
      </c>
      <c r="L4265" t="str">
        <f t="shared" si="315"/>
        <v/>
      </c>
      <c r="M4265" t="str">
        <f t="shared" si="316"/>
        <v/>
      </c>
      <c r="N4265" t="str">
        <f t="shared" si="317"/>
        <v/>
      </c>
      <c r="O4265" t="str">
        <f t="array" ref="O4265">IFERROR(INDEX($L$4:$L$5000,_xlfn.AGGREGATE(15,6,IF($L$4:$L$5000&lt;&gt;"",ROW($L$4:$L$5000)-ROW($L$4)+1,NA()),ROWS($O$4:O4265))),"")</f>
        <v/>
      </c>
      <c r="P4265" t="str">
        <f>IF(O4265="","",IF(INDEX(TabPlayer2[Players],MATCH(P4264,TabPlayer2[Players],0)+1)="",$B$4,INDEX(TabPlayer2[Players],MATCH(P4264,TabPlayer2[Players],0)+1)))</f>
        <v/>
      </c>
      <c r="Q4265" t="str">
        <f t="shared" si="314"/>
        <v/>
      </c>
      <c r="R4265" t="str">
        <f>IF(TabResults[[#This Row],[Games-Periods-Players]]="","",1)</f>
        <v/>
      </c>
    </row>
    <row r="4266" spans="11:18" hidden="1" x14ac:dyDescent="0.25">
      <c r="K4266" t="str">
        <f>IF(ROW()-ROW($K$4)+1&gt;COUNTA($J$4:$J$5000)*COUNTA(TabPP[Players playing]),"",INDEX($J$4:$J$5000,INT((ROW()-ROW($K$4))/COUNTA(TabPP[Players playing])+1))&amp;"-"&amp;INDEX(TabPP[Players playing],MOD(ROW()-ROW($K$4),COUNTA(TabPP[Players playing]))+1))</f>
        <v>--PP3</v>
      </c>
      <c r="L4266" t="str">
        <f t="shared" si="315"/>
        <v/>
      </c>
      <c r="M4266" t="str">
        <f t="shared" si="316"/>
        <v/>
      </c>
      <c r="N4266" t="str">
        <f t="shared" si="317"/>
        <v/>
      </c>
      <c r="O4266" t="str">
        <f t="array" ref="O4266">IFERROR(INDEX($L$4:$L$5000,_xlfn.AGGREGATE(15,6,IF($L$4:$L$5000&lt;&gt;"",ROW($L$4:$L$5000)-ROW($L$4)+1,NA()),ROWS($O$4:O4266))),"")</f>
        <v/>
      </c>
      <c r="P4266" t="str">
        <f>IF(O4266="","",IF(INDEX(TabPlayer2[Players],MATCH(P4265,TabPlayer2[Players],0)+1)="",$B$4,INDEX(TabPlayer2[Players],MATCH(P4265,TabPlayer2[Players],0)+1)))</f>
        <v/>
      </c>
      <c r="Q4266" t="str">
        <f t="shared" si="314"/>
        <v/>
      </c>
      <c r="R4266" t="str">
        <f>IF(TabResults[[#This Row],[Games-Periods-Players]]="","",1)</f>
        <v/>
      </c>
    </row>
    <row r="4267" spans="11:18" hidden="1" x14ac:dyDescent="0.25">
      <c r="K4267" t="str">
        <f>IF(ROW()-ROW($K$4)+1&gt;COUNTA($J$4:$J$5000)*COUNTA(TabPP[Players playing]),"",INDEX($J$4:$J$5000,INT((ROW()-ROW($K$4))/COUNTA(TabPP[Players playing])+1))&amp;"-"&amp;INDEX(TabPP[Players playing],MOD(ROW()-ROW($K$4),COUNTA(TabPP[Players playing]))+1))</f>
        <v>--PP4</v>
      </c>
      <c r="L4267" t="str">
        <f t="shared" si="315"/>
        <v/>
      </c>
      <c r="M4267" t="str">
        <f t="shared" si="316"/>
        <v/>
      </c>
      <c r="N4267" t="str">
        <f t="shared" si="317"/>
        <v/>
      </c>
      <c r="O4267" t="str">
        <f t="array" ref="O4267">IFERROR(INDEX($L$4:$L$5000,_xlfn.AGGREGATE(15,6,IF($L$4:$L$5000&lt;&gt;"",ROW($L$4:$L$5000)-ROW($L$4)+1,NA()),ROWS($O$4:O4267))),"")</f>
        <v/>
      </c>
      <c r="P4267" t="str">
        <f>IF(O4267="","",IF(INDEX(TabPlayer2[Players],MATCH(P4266,TabPlayer2[Players],0)+1)="",$B$4,INDEX(TabPlayer2[Players],MATCH(P4266,TabPlayer2[Players],0)+1)))</f>
        <v/>
      </c>
      <c r="Q4267" t="str">
        <f t="shared" si="314"/>
        <v/>
      </c>
      <c r="R4267" t="str">
        <f>IF(TabResults[[#This Row],[Games-Periods-Players]]="","",1)</f>
        <v/>
      </c>
    </row>
    <row r="4268" spans="11:18" hidden="1" x14ac:dyDescent="0.25">
      <c r="K4268" t="str">
        <f>IF(ROW()-ROW($K$4)+1&gt;COUNTA($J$4:$J$5000)*COUNTA(TabPP[Players playing]),"",INDEX($J$4:$J$5000,INT((ROW()-ROW($K$4))/COUNTA(TabPP[Players playing])+1))&amp;"-"&amp;INDEX(TabPP[Players playing],MOD(ROW()-ROW($K$4),COUNTA(TabPP[Players playing]))+1))</f>
        <v>--PP5</v>
      </c>
      <c r="L4268" t="str">
        <f t="shared" si="315"/>
        <v/>
      </c>
      <c r="M4268" t="str">
        <f t="shared" si="316"/>
        <v/>
      </c>
      <c r="N4268" t="str">
        <f t="shared" si="317"/>
        <v/>
      </c>
      <c r="O4268" t="str">
        <f t="array" ref="O4268">IFERROR(INDEX($L$4:$L$5000,_xlfn.AGGREGATE(15,6,IF($L$4:$L$5000&lt;&gt;"",ROW($L$4:$L$5000)-ROW($L$4)+1,NA()),ROWS($O$4:O4268))),"")</f>
        <v/>
      </c>
      <c r="P4268" t="str">
        <f>IF(O4268="","",IF(INDEX(TabPlayer2[Players],MATCH(P4267,TabPlayer2[Players],0)+1)="",$B$4,INDEX(TabPlayer2[Players],MATCH(P4267,TabPlayer2[Players],0)+1)))</f>
        <v/>
      </c>
      <c r="Q4268" t="str">
        <f t="shared" si="314"/>
        <v/>
      </c>
      <c r="R4268" t="str">
        <f>IF(TabResults[[#This Row],[Games-Periods-Players]]="","",1)</f>
        <v/>
      </c>
    </row>
    <row r="4269" spans="11:18" hidden="1" x14ac:dyDescent="0.25">
      <c r="K4269" t="str">
        <f>IF(ROW()-ROW($K$4)+1&gt;COUNTA($J$4:$J$5000)*COUNTA(TabPP[Players playing]),"",INDEX($J$4:$J$5000,INT((ROW()-ROW($K$4))/COUNTA(TabPP[Players playing])+1))&amp;"-"&amp;INDEX(TabPP[Players playing],MOD(ROW()-ROW($K$4),COUNTA(TabPP[Players playing]))+1))</f>
        <v>--</v>
      </c>
      <c r="L4269" t="str">
        <f t="shared" si="315"/>
        <v/>
      </c>
      <c r="M4269" t="str">
        <f t="shared" si="316"/>
        <v/>
      </c>
      <c r="N4269" t="str">
        <f t="shared" si="317"/>
        <v/>
      </c>
      <c r="O4269" t="str">
        <f t="array" ref="O4269">IFERROR(INDEX($L$4:$L$5000,_xlfn.AGGREGATE(15,6,IF($L$4:$L$5000&lt;&gt;"",ROW($L$4:$L$5000)-ROW($L$4)+1,NA()),ROWS($O$4:O4269))),"")</f>
        <v/>
      </c>
      <c r="P4269" t="str">
        <f>IF(O4269="","",IF(INDEX(TabPlayer2[Players],MATCH(P4268,TabPlayer2[Players],0)+1)="",$B$4,INDEX(TabPlayer2[Players],MATCH(P4268,TabPlayer2[Players],0)+1)))</f>
        <v/>
      </c>
      <c r="Q4269" t="str">
        <f t="shared" si="314"/>
        <v/>
      </c>
      <c r="R4269" t="str">
        <f>IF(TabResults[[#This Row],[Games-Periods-Players]]="","",1)</f>
        <v/>
      </c>
    </row>
    <row r="4270" spans="11:18" hidden="1" x14ac:dyDescent="0.25">
      <c r="K4270" t="str">
        <f>IF(ROW()-ROW($K$4)+1&gt;COUNTA($J$4:$J$5000)*COUNTA(TabPP[Players playing]),"",INDEX($J$4:$J$5000,INT((ROW()-ROW($K$4))/COUNTA(TabPP[Players playing])+1))&amp;"-"&amp;INDEX(TabPP[Players playing],MOD(ROW()-ROW($K$4),COUNTA(TabPP[Players playing]))+1))</f>
        <v>--</v>
      </c>
      <c r="L4270" t="str">
        <f t="shared" si="315"/>
        <v/>
      </c>
      <c r="M4270" t="str">
        <f t="shared" si="316"/>
        <v/>
      </c>
      <c r="N4270" t="str">
        <f t="shared" si="317"/>
        <v/>
      </c>
      <c r="O4270" t="str">
        <f t="array" ref="O4270">IFERROR(INDEX($L$4:$L$5000,_xlfn.AGGREGATE(15,6,IF($L$4:$L$5000&lt;&gt;"",ROW($L$4:$L$5000)-ROW($L$4)+1,NA()),ROWS($O$4:O4270))),"")</f>
        <v/>
      </c>
      <c r="P4270" t="str">
        <f>IF(O4270="","",IF(INDEX(TabPlayer2[Players],MATCH(P4269,TabPlayer2[Players],0)+1)="",$B$4,INDEX(TabPlayer2[Players],MATCH(P4269,TabPlayer2[Players],0)+1)))</f>
        <v/>
      </c>
      <c r="Q4270" t="str">
        <f t="shared" si="314"/>
        <v/>
      </c>
      <c r="R4270" t="str">
        <f>IF(TabResults[[#This Row],[Games-Periods-Players]]="","",1)</f>
        <v/>
      </c>
    </row>
    <row r="4271" spans="11:18" hidden="1" x14ac:dyDescent="0.25">
      <c r="K4271" t="str">
        <f>IF(ROW()-ROW($K$4)+1&gt;COUNTA($J$4:$J$5000)*COUNTA(TabPP[Players playing]),"",INDEX($J$4:$J$5000,INT((ROW()-ROW($K$4))/COUNTA(TabPP[Players playing])+1))&amp;"-"&amp;INDEX(TabPP[Players playing],MOD(ROW()-ROW($K$4),COUNTA(TabPP[Players playing]))+1))</f>
        <v>--</v>
      </c>
      <c r="L4271" t="str">
        <f t="shared" si="315"/>
        <v/>
      </c>
      <c r="M4271" t="str">
        <f t="shared" si="316"/>
        <v/>
      </c>
      <c r="N4271" t="str">
        <f t="shared" si="317"/>
        <v/>
      </c>
      <c r="O4271" t="str">
        <f t="array" ref="O4271">IFERROR(INDEX($L$4:$L$5000,_xlfn.AGGREGATE(15,6,IF($L$4:$L$5000&lt;&gt;"",ROW($L$4:$L$5000)-ROW($L$4)+1,NA()),ROWS($O$4:O4271))),"")</f>
        <v/>
      </c>
      <c r="P4271" t="str">
        <f>IF(O4271="","",IF(INDEX(TabPlayer2[Players],MATCH(P4270,TabPlayer2[Players],0)+1)="",$B$4,INDEX(TabPlayer2[Players],MATCH(P4270,TabPlayer2[Players],0)+1)))</f>
        <v/>
      </c>
      <c r="Q4271" t="str">
        <f t="shared" si="314"/>
        <v/>
      </c>
      <c r="R4271" t="str">
        <f>IF(TabResults[[#This Row],[Games-Periods-Players]]="","",1)</f>
        <v/>
      </c>
    </row>
    <row r="4272" spans="11:18" hidden="1" x14ac:dyDescent="0.25">
      <c r="K4272" t="str">
        <f>IF(ROW()-ROW($K$4)+1&gt;COUNTA($J$4:$J$5000)*COUNTA(TabPP[Players playing]),"",INDEX($J$4:$J$5000,INT((ROW()-ROW($K$4))/COUNTA(TabPP[Players playing])+1))&amp;"-"&amp;INDEX(TabPP[Players playing],MOD(ROW()-ROW($K$4),COUNTA(TabPP[Players playing]))+1))</f>
        <v>--</v>
      </c>
      <c r="L4272" t="str">
        <f t="shared" si="315"/>
        <v/>
      </c>
      <c r="M4272" t="str">
        <f t="shared" si="316"/>
        <v/>
      </c>
      <c r="N4272" t="str">
        <f t="shared" si="317"/>
        <v/>
      </c>
      <c r="O4272" t="str">
        <f t="array" ref="O4272">IFERROR(INDEX($L$4:$L$5000,_xlfn.AGGREGATE(15,6,IF($L$4:$L$5000&lt;&gt;"",ROW($L$4:$L$5000)-ROW($L$4)+1,NA()),ROWS($O$4:O4272))),"")</f>
        <v/>
      </c>
      <c r="P4272" t="str">
        <f>IF(O4272="","",IF(INDEX(TabPlayer2[Players],MATCH(P4271,TabPlayer2[Players],0)+1)="",$B$4,INDEX(TabPlayer2[Players],MATCH(P4271,TabPlayer2[Players],0)+1)))</f>
        <v/>
      </c>
      <c r="Q4272" t="str">
        <f t="shared" si="314"/>
        <v/>
      </c>
      <c r="R4272" t="str">
        <f>IF(TabResults[[#This Row],[Games-Periods-Players]]="","",1)</f>
        <v/>
      </c>
    </row>
    <row r="4273" spans="11:18" hidden="1" x14ac:dyDescent="0.25">
      <c r="K4273" t="str">
        <f>IF(ROW()-ROW($K$4)+1&gt;COUNTA($J$4:$J$5000)*COUNTA(TabPP[Players playing]),"",INDEX($J$4:$J$5000,INT((ROW()-ROW($K$4))/COUNTA(TabPP[Players playing])+1))&amp;"-"&amp;INDEX(TabPP[Players playing],MOD(ROW()-ROW($K$4),COUNTA(TabPP[Players playing]))+1))</f>
        <v>--</v>
      </c>
      <c r="L4273" t="str">
        <f t="shared" si="315"/>
        <v/>
      </c>
      <c r="M4273" t="str">
        <f t="shared" si="316"/>
        <v/>
      </c>
      <c r="N4273" t="str">
        <f t="shared" si="317"/>
        <v/>
      </c>
      <c r="O4273" t="str">
        <f t="array" ref="O4273">IFERROR(INDEX($L$4:$L$5000,_xlfn.AGGREGATE(15,6,IF($L$4:$L$5000&lt;&gt;"",ROW($L$4:$L$5000)-ROW($L$4)+1,NA()),ROWS($O$4:O4273))),"")</f>
        <v/>
      </c>
      <c r="P4273" t="str">
        <f>IF(O4273="","",IF(INDEX(TabPlayer2[Players],MATCH(P4272,TabPlayer2[Players],0)+1)="",$B$4,INDEX(TabPlayer2[Players],MATCH(P4272,TabPlayer2[Players],0)+1)))</f>
        <v/>
      </c>
      <c r="Q4273" t="str">
        <f t="shared" si="314"/>
        <v/>
      </c>
      <c r="R4273" t="str">
        <f>IF(TabResults[[#This Row],[Games-Periods-Players]]="","",1)</f>
        <v/>
      </c>
    </row>
    <row r="4274" spans="11:18" hidden="1" x14ac:dyDescent="0.25">
      <c r="K4274" t="str">
        <f>IF(ROW()-ROW($K$4)+1&gt;COUNTA($J$4:$J$5000)*COUNTA(TabPP[Players playing]),"",INDEX($J$4:$J$5000,INT((ROW()-ROW($K$4))/COUNTA(TabPP[Players playing])+1))&amp;"-"&amp;INDEX(TabPP[Players playing],MOD(ROW()-ROW($K$4),COUNTA(TabPP[Players playing]))+1))</f>
        <v>--</v>
      </c>
      <c r="L4274" t="str">
        <f t="shared" si="315"/>
        <v/>
      </c>
      <c r="M4274" t="str">
        <f t="shared" si="316"/>
        <v/>
      </c>
      <c r="N4274" t="str">
        <f t="shared" si="317"/>
        <v/>
      </c>
      <c r="O4274" t="str">
        <f t="array" ref="O4274">IFERROR(INDEX($L$4:$L$5000,_xlfn.AGGREGATE(15,6,IF($L$4:$L$5000&lt;&gt;"",ROW($L$4:$L$5000)-ROW($L$4)+1,NA()),ROWS($O$4:O4274))),"")</f>
        <v/>
      </c>
      <c r="P4274" t="str">
        <f>IF(O4274="","",IF(INDEX(TabPlayer2[Players],MATCH(P4273,TabPlayer2[Players],0)+1)="",$B$4,INDEX(TabPlayer2[Players],MATCH(P4273,TabPlayer2[Players],0)+1)))</f>
        <v/>
      </c>
      <c r="Q4274" t="str">
        <f t="shared" si="314"/>
        <v/>
      </c>
      <c r="R4274" t="str">
        <f>IF(TabResults[[#This Row],[Games-Periods-Players]]="","",1)</f>
        <v/>
      </c>
    </row>
    <row r="4275" spans="11:18" hidden="1" x14ac:dyDescent="0.25">
      <c r="K4275" t="str">
        <f>IF(ROW()-ROW($K$4)+1&gt;COUNTA($J$4:$J$5000)*COUNTA(TabPP[Players playing]),"",INDEX($J$4:$J$5000,INT((ROW()-ROW($K$4))/COUNTA(TabPP[Players playing])+1))&amp;"-"&amp;INDEX(TabPP[Players playing],MOD(ROW()-ROW($K$4),COUNTA(TabPP[Players playing]))+1))</f>
        <v>--</v>
      </c>
      <c r="L4275" t="str">
        <f t="shared" si="315"/>
        <v/>
      </c>
      <c r="M4275" t="str">
        <f t="shared" si="316"/>
        <v/>
      </c>
      <c r="N4275" t="str">
        <f t="shared" si="317"/>
        <v/>
      </c>
      <c r="O4275" t="str">
        <f t="array" ref="O4275">IFERROR(INDEX($L$4:$L$5000,_xlfn.AGGREGATE(15,6,IF($L$4:$L$5000&lt;&gt;"",ROW($L$4:$L$5000)-ROW($L$4)+1,NA()),ROWS($O$4:O4275))),"")</f>
        <v/>
      </c>
      <c r="P4275" t="str">
        <f>IF(O4275="","",IF(INDEX(TabPlayer2[Players],MATCH(P4274,TabPlayer2[Players],0)+1)="",$B$4,INDEX(TabPlayer2[Players],MATCH(P4274,TabPlayer2[Players],0)+1)))</f>
        <v/>
      </c>
      <c r="Q4275" t="str">
        <f t="shared" si="314"/>
        <v/>
      </c>
      <c r="R4275" t="str">
        <f>IF(TabResults[[#This Row],[Games-Periods-Players]]="","",1)</f>
        <v/>
      </c>
    </row>
    <row r="4276" spans="11:18" hidden="1" x14ac:dyDescent="0.25">
      <c r="K4276" t="str">
        <f>IF(ROW()-ROW($K$4)+1&gt;COUNTA($J$4:$J$5000)*COUNTA(TabPP[Players playing]),"",INDEX($J$4:$J$5000,INT((ROW()-ROW($K$4))/COUNTA(TabPP[Players playing])+1))&amp;"-"&amp;INDEX(TabPP[Players playing],MOD(ROW()-ROW($K$4),COUNTA(TabPP[Players playing]))+1))</f>
        <v>--</v>
      </c>
      <c r="L4276" t="str">
        <f t="shared" si="315"/>
        <v/>
      </c>
      <c r="M4276" t="str">
        <f t="shared" si="316"/>
        <v/>
      </c>
      <c r="N4276" t="str">
        <f t="shared" si="317"/>
        <v/>
      </c>
      <c r="O4276" t="str">
        <f t="array" ref="O4276">IFERROR(INDEX($L$4:$L$5000,_xlfn.AGGREGATE(15,6,IF($L$4:$L$5000&lt;&gt;"",ROW($L$4:$L$5000)-ROW($L$4)+1,NA()),ROWS($O$4:O4276))),"")</f>
        <v/>
      </c>
      <c r="P4276" t="str">
        <f>IF(O4276="","",IF(INDEX(TabPlayer2[Players],MATCH(P4275,TabPlayer2[Players],0)+1)="",$B$4,INDEX(TabPlayer2[Players],MATCH(P4275,TabPlayer2[Players],0)+1)))</f>
        <v/>
      </c>
      <c r="Q4276" t="str">
        <f t="shared" si="314"/>
        <v/>
      </c>
      <c r="R4276" t="str">
        <f>IF(TabResults[[#This Row],[Games-Periods-Players]]="","",1)</f>
        <v/>
      </c>
    </row>
    <row r="4277" spans="11:18" hidden="1" x14ac:dyDescent="0.25">
      <c r="K4277" t="str">
        <f>IF(ROW()-ROW($K$4)+1&gt;COUNTA($J$4:$J$5000)*COUNTA(TabPP[Players playing]),"",INDEX($J$4:$J$5000,INT((ROW()-ROW($K$4))/COUNTA(TabPP[Players playing])+1))&amp;"-"&amp;INDEX(TabPP[Players playing],MOD(ROW()-ROW($K$4),COUNTA(TabPP[Players playing]))+1))</f>
        <v>--</v>
      </c>
      <c r="L4277" t="str">
        <f t="shared" si="315"/>
        <v/>
      </c>
      <c r="M4277" t="str">
        <f t="shared" si="316"/>
        <v/>
      </c>
      <c r="N4277" t="str">
        <f t="shared" si="317"/>
        <v/>
      </c>
      <c r="O4277" t="str">
        <f t="array" ref="O4277">IFERROR(INDEX($L$4:$L$5000,_xlfn.AGGREGATE(15,6,IF($L$4:$L$5000&lt;&gt;"",ROW($L$4:$L$5000)-ROW($L$4)+1,NA()),ROWS($O$4:O4277))),"")</f>
        <v/>
      </c>
      <c r="P4277" t="str">
        <f>IF(O4277="","",IF(INDEX(TabPlayer2[Players],MATCH(P4276,TabPlayer2[Players],0)+1)="",$B$4,INDEX(TabPlayer2[Players],MATCH(P4276,TabPlayer2[Players],0)+1)))</f>
        <v/>
      </c>
      <c r="Q4277" t="str">
        <f t="shared" si="314"/>
        <v/>
      </c>
      <c r="R4277" t="str">
        <f>IF(TabResults[[#This Row],[Games-Periods-Players]]="","",1)</f>
        <v/>
      </c>
    </row>
    <row r="4278" spans="11:18" hidden="1" x14ac:dyDescent="0.25">
      <c r="K4278" t="str">
        <f>IF(ROW()-ROW($K$4)+1&gt;COUNTA($J$4:$J$5000)*COUNTA(TabPP[Players playing]),"",INDEX($J$4:$J$5000,INT((ROW()-ROW($K$4))/COUNTA(TabPP[Players playing])+1))&amp;"-"&amp;INDEX(TabPP[Players playing],MOD(ROW()-ROW($K$4),COUNTA(TabPP[Players playing]))+1))</f>
        <v>--</v>
      </c>
      <c r="L4278" t="str">
        <f t="shared" si="315"/>
        <v/>
      </c>
      <c r="M4278" t="str">
        <f t="shared" si="316"/>
        <v/>
      </c>
      <c r="N4278" t="str">
        <f t="shared" si="317"/>
        <v/>
      </c>
      <c r="O4278" t="str">
        <f t="array" ref="O4278">IFERROR(INDEX($L$4:$L$5000,_xlfn.AGGREGATE(15,6,IF($L$4:$L$5000&lt;&gt;"",ROW($L$4:$L$5000)-ROW($L$4)+1,NA()),ROWS($O$4:O4278))),"")</f>
        <v/>
      </c>
      <c r="P4278" t="str">
        <f>IF(O4278="","",IF(INDEX(TabPlayer2[Players],MATCH(P4277,TabPlayer2[Players],0)+1)="",$B$4,INDEX(TabPlayer2[Players],MATCH(P4277,TabPlayer2[Players],0)+1)))</f>
        <v/>
      </c>
      <c r="Q4278" t="str">
        <f t="shared" si="314"/>
        <v/>
      </c>
      <c r="R4278" t="str">
        <f>IF(TabResults[[#This Row],[Games-Periods-Players]]="","",1)</f>
        <v/>
      </c>
    </row>
    <row r="4279" spans="11:18" hidden="1" x14ac:dyDescent="0.25">
      <c r="K4279" t="str">
        <f>IF(ROW()-ROW($K$4)+1&gt;COUNTA($J$4:$J$5000)*COUNTA(TabPP[Players playing]),"",INDEX($J$4:$J$5000,INT((ROW()-ROW($K$4))/COUNTA(TabPP[Players playing])+1))&amp;"-"&amp;INDEX(TabPP[Players playing],MOD(ROW()-ROW($K$4),COUNTA(TabPP[Players playing]))+1))</f>
        <v>--</v>
      </c>
      <c r="L4279" t="str">
        <f t="shared" si="315"/>
        <v/>
      </c>
      <c r="M4279" t="str">
        <f t="shared" si="316"/>
        <v/>
      </c>
      <c r="N4279" t="str">
        <f t="shared" si="317"/>
        <v/>
      </c>
      <c r="O4279" t="str">
        <f t="array" ref="O4279">IFERROR(INDEX($L$4:$L$5000,_xlfn.AGGREGATE(15,6,IF($L$4:$L$5000&lt;&gt;"",ROW($L$4:$L$5000)-ROW($L$4)+1,NA()),ROWS($O$4:O4279))),"")</f>
        <v/>
      </c>
      <c r="P4279" t="str">
        <f>IF(O4279="","",IF(INDEX(TabPlayer2[Players],MATCH(P4278,TabPlayer2[Players],0)+1)="",$B$4,INDEX(TabPlayer2[Players],MATCH(P4278,TabPlayer2[Players],0)+1)))</f>
        <v/>
      </c>
      <c r="Q4279" t="str">
        <f t="shared" si="314"/>
        <v/>
      </c>
      <c r="R4279" t="str">
        <f>IF(TabResults[[#This Row],[Games-Periods-Players]]="","",1)</f>
        <v/>
      </c>
    </row>
    <row r="4280" spans="11:18" hidden="1" x14ac:dyDescent="0.25">
      <c r="K4280" t="str">
        <f>IF(ROW()-ROW($K$4)+1&gt;COUNTA($J$4:$J$5000)*COUNTA(TabPP[Players playing]),"",INDEX($J$4:$J$5000,INT((ROW()-ROW($K$4))/COUNTA(TabPP[Players playing])+1))&amp;"-"&amp;INDEX(TabPP[Players playing],MOD(ROW()-ROW($K$4),COUNTA(TabPP[Players playing]))+1))</f>
        <v>--</v>
      </c>
      <c r="L4280" t="str">
        <f t="shared" si="315"/>
        <v/>
      </c>
      <c r="M4280" t="str">
        <f t="shared" si="316"/>
        <v/>
      </c>
      <c r="N4280" t="str">
        <f t="shared" si="317"/>
        <v/>
      </c>
      <c r="O4280" t="str">
        <f t="array" ref="O4280">IFERROR(INDEX($L$4:$L$5000,_xlfn.AGGREGATE(15,6,IF($L$4:$L$5000&lt;&gt;"",ROW($L$4:$L$5000)-ROW($L$4)+1,NA()),ROWS($O$4:O4280))),"")</f>
        <v/>
      </c>
      <c r="P4280" t="str">
        <f>IF(O4280="","",IF(INDEX(TabPlayer2[Players],MATCH(P4279,TabPlayer2[Players],0)+1)="",$B$4,INDEX(TabPlayer2[Players],MATCH(P4279,TabPlayer2[Players],0)+1)))</f>
        <v/>
      </c>
      <c r="Q4280" t="str">
        <f t="shared" si="314"/>
        <v/>
      </c>
      <c r="R4280" t="str">
        <f>IF(TabResults[[#This Row],[Games-Periods-Players]]="","",1)</f>
        <v/>
      </c>
    </row>
    <row r="4281" spans="11:18" hidden="1" x14ac:dyDescent="0.25">
      <c r="K4281" t="str">
        <f>IF(ROW()-ROW($K$4)+1&gt;COUNTA($J$4:$J$5000)*COUNTA(TabPP[Players playing]),"",INDEX($J$4:$J$5000,INT((ROW()-ROW($K$4))/COUNTA(TabPP[Players playing])+1))&amp;"-"&amp;INDEX(TabPP[Players playing],MOD(ROW()-ROW($K$4),COUNTA(TabPP[Players playing]))+1))</f>
        <v>--</v>
      </c>
      <c r="L4281" t="str">
        <f t="shared" si="315"/>
        <v/>
      </c>
      <c r="M4281" t="str">
        <f t="shared" si="316"/>
        <v/>
      </c>
      <c r="N4281" t="str">
        <f t="shared" si="317"/>
        <v/>
      </c>
      <c r="O4281" t="str">
        <f t="array" ref="O4281">IFERROR(INDEX($L$4:$L$5000,_xlfn.AGGREGATE(15,6,IF($L$4:$L$5000&lt;&gt;"",ROW($L$4:$L$5000)-ROW($L$4)+1,NA()),ROWS($O$4:O4281))),"")</f>
        <v/>
      </c>
      <c r="P4281" t="str">
        <f>IF(O4281="","",IF(INDEX(TabPlayer2[Players],MATCH(P4280,TabPlayer2[Players],0)+1)="",$B$4,INDEX(TabPlayer2[Players],MATCH(P4280,TabPlayer2[Players],0)+1)))</f>
        <v/>
      </c>
      <c r="Q4281" t="str">
        <f t="shared" si="314"/>
        <v/>
      </c>
      <c r="R4281" t="str">
        <f>IF(TabResults[[#This Row],[Games-Periods-Players]]="","",1)</f>
        <v/>
      </c>
    </row>
    <row r="4282" spans="11:18" hidden="1" x14ac:dyDescent="0.25">
      <c r="K4282" t="str">
        <f>IF(ROW()-ROW($K$4)+1&gt;COUNTA($J$4:$J$5000)*COUNTA(TabPP[Players playing]),"",INDEX($J$4:$J$5000,INT((ROW()-ROW($K$4))/COUNTA(TabPP[Players playing])+1))&amp;"-"&amp;INDEX(TabPP[Players playing],MOD(ROW()-ROW($K$4),COUNTA(TabPP[Players playing]))+1))</f>
        <v>--</v>
      </c>
      <c r="L4282" t="str">
        <f t="shared" si="315"/>
        <v/>
      </c>
      <c r="M4282" t="str">
        <f t="shared" si="316"/>
        <v/>
      </c>
      <c r="N4282" t="str">
        <f t="shared" si="317"/>
        <v/>
      </c>
      <c r="O4282" t="str">
        <f t="array" ref="O4282">IFERROR(INDEX($L$4:$L$5000,_xlfn.AGGREGATE(15,6,IF($L$4:$L$5000&lt;&gt;"",ROW($L$4:$L$5000)-ROW($L$4)+1,NA()),ROWS($O$4:O4282))),"")</f>
        <v/>
      </c>
      <c r="P4282" t="str">
        <f>IF(O4282="","",IF(INDEX(TabPlayer2[Players],MATCH(P4281,TabPlayer2[Players],0)+1)="",$B$4,INDEX(TabPlayer2[Players],MATCH(P4281,TabPlayer2[Players],0)+1)))</f>
        <v/>
      </c>
      <c r="Q4282" t="str">
        <f t="shared" si="314"/>
        <v/>
      </c>
      <c r="R4282" t="str">
        <f>IF(TabResults[[#This Row],[Games-Periods-Players]]="","",1)</f>
        <v/>
      </c>
    </row>
    <row r="4283" spans="11:18" hidden="1" x14ac:dyDescent="0.25">
      <c r="K4283" t="str">
        <f>IF(ROW()-ROW($K$4)+1&gt;COUNTA($J$4:$J$5000)*COUNTA(TabPP[Players playing]),"",INDEX($J$4:$J$5000,INT((ROW()-ROW($K$4))/COUNTA(TabPP[Players playing])+1))&amp;"-"&amp;INDEX(TabPP[Players playing],MOD(ROW()-ROW($K$4),COUNTA(TabPP[Players playing]))+1))</f>
        <v>--</v>
      </c>
      <c r="L4283" t="str">
        <f t="shared" si="315"/>
        <v/>
      </c>
      <c r="M4283" t="str">
        <f t="shared" si="316"/>
        <v/>
      </c>
      <c r="N4283" t="str">
        <f t="shared" si="317"/>
        <v/>
      </c>
      <c r="O4283" t="str">
        <f t="array" ref="O4283">IFERROR(INDEX($L$4:$L$5000,_xlfn.AGGREGATE(15,6,IF($L$4:$L$5000&lt;&gt;"",ROW($L$4:$L$5000)-ROW($L$4)+1,NA()),ROWS($O$4:O4283))),"")</f>
        <v/>
      </c>
      <c r="P4283" t="str">
        <f>IF(O4283="","",IF(INDEX(TabPlayer2[Players],MATCH(P4282,TabPlayer2[Players],0)+1)="",$B$4,INDEX(TabPlayer2[Players],MATCH(P4282,TabPlayer2[Players],0)+1)))</f>
        <v/>
      </c>
      <c r="Q4283" t="str">
        <f t="shared" si="314"/>
        <v/>
      </c>
      <c r="R4283" t="str">
        <f>IF(TabResults[[#This Row],[Games-Periods-Players]]="","",1)</f>
        <v/>
      </c>
    </row>
    <row r="4284" spans="11:18" hidden="1" x14ac:dyDescent="0.25">
      <c r="K4284" t="str">
        <f>IF(ROW()-ROW($K$4)+1&gt;COUNTA($J$4:$J$5000)*COUNTA(TabPP[Players playing]),"",INDEX($J$4:$J$5000,INT((ROW()-ROW($K$4))/COUNTA(TabPP[Players playing])+1))&amp;"-"&amp;INDEX(TabPP[Players playing],MOD(ROW()-ROW($K$4),COUNTA(TabPP[Players playing]))+1))</f>
        <v>--PP1</v>
      </c>
      <c r="L4284" t="str">
        <f t="shared" si="315"/>
        <v/>
      </c>
      <c r="M4284" t="str">
        <f t="shared" si="316"/>
        <v/>
      </c>
      <c r="N4284" t="str">
        <f t="shared" si="317"/>
        <v/>
      </c>
      <c r="O4284" t="str">
        <f t="array" ref="O4284">IFERROR(INDEX($L$4:$L$5000,_xlfn.AGGREGATE(15,6,IF($L$4:$L$5000&lt;&gt;"",ROW($L$4:$L$5000)-ROW($L$4)+1,NA()),ROWS($O$4:O4284))),"")</f>
        <v/>
      </c>
      <c r="P4284" t="str">
        <f>IF(O4284="","",IF(INDEX(TabPlayer2[Players],MATCH(P4283,TabPlayer2[Players],0)+1)="",$B$4,INDEX(TabPlayer2[Players],MATCH(P4283,TabPlayer2[Players],0)+1)))</f>
        <v/>
      </c>
      <c r="Q4284" t="str">
        <f t="shared" si="314"/>
        <v/>
      </c>
      <c r="R4284" t="str">
        <f>IF(TabResults[[#This Row],[Games-Periods-Players]]="","",1)</f>
        <v/>
      </c>
    </row>
    <row r="4285" spans="11:18" hidden="1" x14ac:dyDescent="0.25">
      <c r="K4285" t="str">
        <f>IF(ROW()-ROW($K$4)+1&gt;COUNTA($J$4:$J$5000)*COUNTA(TabPP[Players playing]),"",INDEX($J$4:$J$5000,INT((ROW()-ROW($K$4))/COUNTA(TabPP[Players playing])+1))&amp;"-"&amp;INDEX(TabPP[Players playing],MOD(ROW()-ROW($K$4),COUNTA(TabPP[Players playing]))+1))</f>
        <v>--PP2</v>
      </c>
      <c r="L4285" t="str">
        <f t="shared" si="315"/>
        <v/>
      </c>
      <c r="M4285" t="str">
        <f t="shared" si="316"/>
        <v/>
      </c>
      <c r="N4285" t="str">
        <f t="shared" si="317"/>
        <v/>
      </c>
      <c r="O4285" t="str">
        <f t="array" ref="O4285">IFERROR(INDEX($L$4:$L$5000,_xlfn.AGGREGATE(15,6,IF($L$4:$L$5000&lt;&gt;"",ROW($L$4:$L$5000)-ROW($L$4)+1,NA()),ROWS($O$4:O4285))),"")</f>
        <v/>
      </c>
      <c r="P4285" t="str">
        <f>IF(O4285="","",IF(INDEX(TabPlayer2[Players],MATCH(P4284,TabPlayer2[Players],0)+1)="",$B$4,INDEX(TabPlayer2[Players],MATCH(P4284,TabPlayer2[Players],0)+1)))</f>
        <v/>
      </c>
      <c r="Q4285" t="str">
        <f t="shared" si="314"/>
        <v/>
      </c>
      <c r="R4285" t="str">
        <f>IF(TabResults[[#This Row],[Games-Periods-Players]]="","",1)</f>
        <v/>
      </c>
    </row>
    <row r="4286" spans="11:18" hidden="1" x14ac:dyDescent="0.25">
      <c r="K4286" t="str">
        <f>IF(ROW()-ROW($K$4)+1&gt;COUNTA($J$4:$J$5000)*COUNTA(TabPP[Players playing]),"",INDEX($J$4:$J$5000,INT((ROW()-ROW($K$4))/COUNTA(TabPP[Players playing])+1))&amp;"-"&amp;INDEX(TabPP[Players playing],MOD(ROW()-ROW($K$4),COUNTA(TabPP[Players playing]))+1))</f>
        <v>--PP3</v>
      </c>
      <c r="L4286" t="str">
        <f t="shared" si="315"/>
        <v/>
      </c>
      <c r="M4286" t="str">
        <f t="shared" si="316"/>
        <v/>
      </c>
      <c r="N4286" t="str">
        <f t="shared" si="317"/>
        <v/>
      </c>
      <c r="O4286" t="str">
        <f t="array" ref="O4286">IFERROR(INDEX($L$4:$L$5000,_xlfn.AGGREGATE(15,6,IF($L$4:$L$5000&lt;&gt;"",ROW($L$4:$L$5000)-ROW($L$4)+1,NA()),ROWS($O$4:O4286))),"")</f>
        <v/>
      </c>
      <c r="P4286" t="str">
        <f>IF(O4286="","",IF(INDEX(TabPlayer2[Players],MATCH(P4285,TabPlayer2[Players],0)+1)="",$B$4,INDEX(TabPlayer2[Players],MATCH(P4285,TabPlayer2[Players],0)+1)))</f>
        <v/>
      </c>
      <c r="Q4286" t="str">
        <f t="shared" si="314"/>
        <v/>
      </c>
      <c r="R4286" t="str">
        <f>IF(TabResults[[#This Row],[Games-Periods-Players]]="","",1)</f>
        <v/>
      </c>
    </row>
    <row r="4287" spans="11:18" hidden="1" x14ac:dyDescent="0.25">
      <c r="K4287" t="str">
        <f>IF(ROW()-ROW($K$4)+1&gt;COUNTA($J$4:$J$5000)*COUNTA(TabPP[Players playing]),"",INDEX($J$4:$J$5000,INT((ROW()-ROW($K$4))/COUNTA(TabPP[Players playing])+1))&amp;"-"&amp;INDEX(TabPP[Players playing],MOD(ROW()-ROW($K$4),COUNTA(TabPP[Players playing]))+1))</f>
        <v>--PP4</v>
      </c>
      <c r="L4287" t="str">
        <f t="shared" si="315"/>
        <v/>
      </c>
      <c r="M4287" t="str">
        <f t="shared" si="316"/>
        <v/>
      </c>
      <c r="N4287" t="str">
        <f t="shared" si="317"/>
        <v/>
      </c>
      <c r="O4287" t="str">
        <f t="array" ref="O4287">IFERROR(INDEX($L$4:$L$5000,_xlfn.AGGREGATE(15,6,IF($L$4:$L$5000&lt;&gt;"",ROW($L$4:$L$5000)-ROW($L$4)+1,NA()),ROWS($O$4:O4287))),"")</f>
        <v/>
      </c>
      <c r="P4287" t="str">
        <f>IF(O4287="","",IF(INDEX(TabPlayer2[Players],MATCH(P4286,TabPlayer2[Players],0)+1)="",$B$4,INDEX(TabPlayer2[Players],MATCH(P4286,TabPlayer2[Players],0)+1)))</f>
        <v/>
      </c>
      <c r="Q4287" t="str">
        <f t="shared" si="314"/>
        <v/>
      </c>
      <c r="R4287" t="str">
        <f>IF(TabResults[[#This Row],[Games-Periods-Players]]="","",1)</f>
        <v/>
      </c>
    </row>
    <row r="4288" spans="11:18" hidden="1" x14ac:dyDescent="0.25">
      <c r="K4288" t="str">
        <f>IF(ROW()-ROW($K$4)+1&gt;COUNTA($J$4:$J$5000)*COUNTA(TabPP[Players playing]),"",INDEX($J$4:$J$5000,INT((ROW()-ROW($K$4))/COUNTA(TabPP[Players playing])+1))&amp;"-"&amp;INDEX(TabPP[Players playing],MOD(ROW()-ROW($K$4),COUNTA(TabPP[Players playing]))+1))</f>
        <v>--PP5</v>
      </c>
      <c r="L4288" t="str">
        <f t="shared" si="315"/>
        <v/>
      </c>
      <c r="M4288" t="str">
        <f t="shared" si="316"/>
        <v/>
      </c>
      <c r="N4288" t="str">
        <f t="shared" si="317"/>
        <v/>
      </c>
      <c r="O4288" t="str">
        <f t="array" ref="O4288">IFERROR(INDEX($L$4:$L$5000,_xlfn.AGGREGATE(15,6,IF($L$4:$L$5000&lt;&gt;"",ROW($L$4:$L$5000)-ROW($L$4)+1,NA()),ROWS($O$4:O4288))),"")</f>
        <v/>
      </c>
      <c r="P4288" t="str">
        <f>IF(O4288="","",IF(INDEX(TabPlayer2[Players],MATCH(P4287,TabPlayer2[Players],0)+1)="",$B$4,INDEX(TabPlayer2[Players],MATCH(P4287,TabPlayer2[Players],0)+1)))</f>
        <v/>
      </c>
      <c r="Q4288" t="str">
        <f t="shared" si="314"/>
        <v/>
      </c>
      <c r="R4288" t="str">
        <f>IF(TabResults[[#This Row],[Games-Periods-Players]]="","",1)</f>
        <v/>
      </c>
    </row>
    <row r="4289" spans="11:18" hidden="1" x14ac:dyDescent="0.25">
      <c r="K4289" t="str">
        <f>IF(ROW()-ROW($K$4)+1&gt;COUNTA($J$4:$J$5000)*COUNTA(TabPP[Players playing]),"",INDEX($J$4:$J$5000,INT((ROW()-ROW($K$4))/COUNTA(TabPP[Players playing])+1))&amp;"-"&amp;INDEX(TabPP[Players playing],MOD(ROW()-ROW($K$4),COUNTA(TabPP[Players playing]))+1))</f>
        <v>--</v>
      </c>
      <c r="L4289" t="str">
        <f t="shared" si="315"/>
        <v/>
      </c>
      <c r="M4289" t="str">
        <f t="shared" si="316"/>
        <v/>
      </c>
      <c r="N4289" t="str">
        <f t="shared" si="317"/>
        <v/>
      </c>
      <c r="O4289" t="str">
        <f t="array" ref="O4289">IFERROR(INDEX($L$4:$L$5000,_xlfn.AGGREGATE(15,6,IF($L$4:$L$5000&lt;&gt;"",ROW($L$4:$L$5000)-ROW($L$4)+1,NA()),ROWS($O$4:O4289))),"")</f>
        <v/>
      </c>
      <c r="P4289" t="str">
        <f>IF(O4289="","",IF(INDEX(TabPlayer2[Players],MATCH(P4288,TabPlayer2[Players],0)+1)="",$B$4,INDEX(TabPlayer2[Players],MATCH(P4288,TabPlayer2[Players],0)+1)))</f>
        <v/>
      </c>
      <c r="Q4289" t="str">
        <f t="shared" si="314"/>
        <v/>
      </c>
      <c r="R4289" t="str">
        <f>IF(TabResults[[#This Row],[Games-Periods-Players]]="","",1)</f>
        <v/>
      </c>
    </row>
    <row r="4290" spans="11:18" hidden="1" x14ac:dyDescent="0.25">
      <c r="K4290" t="str">
        <f>IF(ROW()-ROW($K$4)+1&gt;COUNTA($J$4:$J$5000)*COUNTA(TabPP[Players playing]),"",INDEX($J$4:$J$5000,INT((ROW()-ROW($K$4))/COUNTA(TabPP[Players playing])+1))&amp;"-"&amp;INDEX(TabPP[Players playing],MOD(ROW()-ROW($K$4),COUNTA(TabPP[Players playing]))+1))</f>
        <v>--</v>
      </c>
      <c r="L4290" t="str">
        <f t="shared" si="315"/>
        <v/>
      </c>
      <c r="M4290" t="str">
        <f t="shared" si="316"/>
        <v/>
      </c>
      <c r="N4290" t="str">
        <f t="shared" si="317"/>
        <v/>
      </c>
      <c r="O4290" t="str">
        <f t="array" ref="O4290">IFERROR(INDEX($L$4:$L$5000,_xlfn.AGGREGATE(15,6,IF($L$4:$L$5000&lt;&gt;"",ROW($L$4:$L$5000)-ROW($L$4)+1,NA()),ROWS($O$4:O4290))),"")</f>
        <v/>
      </c>
      <c r="P4290" t="str">
        <f>IF(O4290="","",IF(INDEX(TabPlayer2[Players],MATCH(P4289,TabPlayer2[Players],0)+1)="",$B$4,INDEX(TabPlayer2[Players],MATCH(P4289,TabPlayer2[Players],0)+1)))</f>
        <v/>
      </c>
      <c r="Q4290" t="str">
        <f t="shared" si="314"/>
        <v/>
      </c>
      <c r="R4290" t="str">
        <f>IF(TabResults[[#This Row],[Games-Periods-Players]]="","",1)</f>
        <v/>
      </c>
    </row>
    <row r="4291" spans="11:18" hidden="1" x14ac:dyDescent="0.25">
      <c r="K4291" t="str">
        <f>IF(ROW()-ROW($K$4)+1&gt;COUNTA($J$4:$J$5000)*COUNTA(TabPP[Players playing]),"",INDEX($J$4:$J$5000,INT((ROW()-ROW($K$4))/COUNTA(TabPP[Players playing])+1))&amp;"-"&amp;INDEX(TabPP[Players playing],MOD(ROW()-ROW($K$4),COUNTA(TabPP[Players playing]))+1))</f>
        <v>--</v>
      </c>
      <c r="L4291" t="str">
        <f t="shared" si="315"/>
        <v/>
      </c>
      <c r="M4291" t="str">
        <f t="shared" si="316"/>
        <v/>
      </c>
      <c r="N4291" t="str">
        <f t="shared" si="317"/>
        <v/>
      </c>
      <c r="O4291" t="str">
        <f t="array" ref="O4291">IFERROR(INDEX($L$4:$L$5000,_xlfn.AGGREGATE(15,6,IF($L$4:$L$5000&lt;&gt;"",ROW($L$4:$L$5000)-ROW($L$4)+1,NA()),ROWS($O$4:O4291))),"")</f>
        <v/>
      </c>
      <c r="P4291" t="str">
        <f>IF(O4291="","",IF(INDEX(TabPlayer2[Players],MATCH(P4290,TabPlayer2[Players],0)+1)="",$B$4,INDEX(TabPlayer2[Players],MATCH(P4290,TabPlayer2[Players],0)+1)))</f>
        <v/>
      </c>
      <c r="Q4291" t="str">
        <f t="shared" si="314"/>
        <v/>
      </c>
      <c r="R4291" t="str">
        <f>IF(TabResults[[#This Row],[Games-Periods-Players]]="","",1)</f>
        <v/>
      </c>
    </row>
    <row r="4292" spans="11:18" hidden="1" x14ac:dyDescent="0.25">
      <c r="K4292" t="str">
        <f>IF(ROW()-ROW($K$4)+1&gt;COUNTA($J$4:$J$5000)*COUNTA(TabPP[Players playing]),"",INDEX($J$4:$J$5000,INT((ROW()-ROW($K$4))/COUNTA(TabPP[Players playing])+1))&amp;"-"&amp;INDEX(TabPP[Players playing],MOD(ROW()-ROW($K$4),COUNTA(TabPP[Players playing]))+1))</f>
        <v>--</v>
      </c>
      <c r="L4292" t="str">
        <f t="shared" si="315"/>
        <v/>
      </c>
      <c r="M4292" t="str">
        <f t="shared" si="316"/>
        <v/>
      </c>
      <c r="N4292" t="str">
        <f t="shared" si="317"/>
        <v/>
      </c>
      <c r="O4292" t="str">
        <f t="array" ref="O4292">IFERROR(INDEX($L$4:$L$5000,_xlfn.AGGREGATE(15,6,IF($L$4:$L$5000&lt;&gt;"",ROW($L$4:$L$5000)-ROW($L$4)+1,NA()),ROWS($O$4:O4292))),"")</f>
        <v/>
      </c>
      <c r="P4292" t="str">
        <f>IF(O4292="","",IF(INDEX(TabPlayer2[Players],MATCH(P4291,TabPlayer2[Players],0)+1)="",$B$4,INDEX(TabPlayer2[Players],MATCH(P4291,TabPlayer2[Players],0)+1)))</f>
        <v/>
      </c>
      <c r="Q4292" t="str">
        <f t="shared" ref="Q4292:Q4355" si="318">IF(O4292="","",M4292&amp;"-"&amp;N4292&amp;"-"&amp;P4292)</f>
        <v/>
      </c>
      <c r="R4292" t="str">
        <f>IF(TabResults[[#This Row],[Games-Periods-Players]]="","",1)</f>
        <v/>
      </c>
    </row>
    <row r="4293" spans="11:18" hidden="1" x14ac:dyDescent="0.25">
      <c r="K4293" t="str">
        <f>IF(ROW()-ROW($K$4)+1&gt;COUNTA($J$4:$J$5000)*COUNTA(TabPP[Players playing]),"",INDEX($J$4:$J$5000,INT((ROW()-ROW($K$4))/COUNTA(TabPP[Players playing])+1))&amp;"-"&amp;INDEX(TabPP[Players playing],MOD(ROW()-ROW($K$4),COUNTA(TabPP[Players playing]))+1))</f>
        <v>--</v>
      </c>
      <c r="L4293" t="str">
        <f t="shared" ref="L4293:L4356" si="319">IF(LEN(K4293)&gt;=9,K4293,"")</f>
        <v/>
      </c>
      <c r="M4293" t="str">
        <f t="shared" ref="M4293:M4356" si="320">TRIM(LEFT(SUBSTITUTE(O4293,"-",REPT(" ",LEN(O4293))),LEN(O4293)))</f>
        <v/>
      </c>
      <c r="N4293" t="str">
        <f t="shared" ref="N4293:N4356" si="321">TRIM(MID(SUBSTITUTE(O4293,"-",REPT(" ",LEN(O4293))),(2-1)*LEN(O4293)+1,LEN(O4293)))</f>
        <v/>
      </c>
      <c r="O4293" t="str">
        <f t="array" ref="O4293">IFERROR(INDEX($L$4:$L$5000,_xlfn.AGGREGATE(15,6,IF($L$4:$L$5000&lt;&gt;"",ROW($L$4:$L$5000)-ROW($L$4)+1,NA()),ROWS($O$4:O4293))),"")</f>
        <v/>
      </c>
      <c r="P4293" t="str">
        <f>IF(O4293="","",IF(INDEX(TabPlayer2[Players],MATCH(P4292,TabPlayer2[Players],0)+1)="",$B$4,INDEX(TabPlayer2[Players],MATCH(P4292,TabPlayer2[Players],0)+1)))</f>
        <v/>
      </c>
      <c r="Q4293" t="str">
        <f t="shared" si="318"/>
        <v/>
      </c>
      <c r="R4293" t="str">
        <f>IF(TabResults[[#This Row],[Games-Periods-Players]]="","",1)</f>
        <v/>
      </c>
    </row>
    <row r="4294" spans="11:18" hidden="1" x14ac:dyDescent="0.25">
      <c r="K4294" t="str">
        <f>IF(ROW()-ROW($K$4)+1&gt;COUNTA($J$4:$J$5000)*COUNTA(TabPP[Players playing]),"",INDEX($J$4:$J$5000,INT((ROW()-ROW($K$4))/COUNTA(TabPP[Players playing])+1))&amp;"-"&amp;INDEX(TabPP[Players playing],MOD(ROW()-ROW($K$4),COUNTA(TabPP[Players playing]))+1))</f>
        <v>--</v>
      </c>
      <c r="L4294" t="str">
        <f t="shared" si="319"/>
        <v/>
      </c>
      <c r="M4294" t="str">
        <f t="shared" si="320"/>
        <v/>
      </c>
      <c r="N4294" t="str">
        <f t="shared" si="321"/>
        <v/>
      </c>
      <c r="O4294" t="str">
        <f t="array" ref="O4294">IFERROR(INDEX($L$4:$L$5000,_xlfn.AGGREGATE(15,6,IF($L$4:$L$5000&lt;&gt;"",ROW($L$4:$L$5000)-ROW($L$4)+1,NA()),ROWS($O$4:O4294))),"")</f>
        <v/>
      </c>
      <c r="P4294" t="str">
        <f>IF(O4294="","",IF(INDEX(TabPlayer2[Players],MATCH(P4293,TabPlayer2[Players],0)+1)="",$B$4,INDEX(TabPlayer2[Players],MATCH(P4293,TabPlayer2[Players],0)+1)))</f>
        <v/>
      </c>
      <c r="Q4294" t="str">
        <f t="shared" si="318"/>
        <v/>
      </c>
      <c r="R4294" t="str">
        <f>IF(TabResults[[#This Row],[Games-Periods-Players]]="","",1)</f>
        <v/>
      </c>
    </row>
    <row r="4295" spans="11:18" hidden="1" x14ac:dyDescent="0.25">
      <c r="K4295" t="str">
        <f>IF(ROW()-ROW($K$4)+1&gt;COUNTA($J$4:$J$5000)*COUNTA(TabPP[Players playing]),"",INDEX($J$4:$J$5000,INT((ROW()-ROW($K$4))/COUNTA(TabPP[Players playing])+1))&amp;"-"&amp;INDEX(TabPP[Players playing],MOD(ROW()-ROW($K$4),COUNTA(TabPP[Players playing]))+1))</f>
        <v>--</v>
      </c>
      <c r="L4295" t="str">
        <f t="shared" si="319"/>
        <v/>
      </c>
      <c r="M4295" t="str">
        <f t="shared" si="320"/>
        <v/>
      </c>
      <c r="N4295" t="str">
        <f t="shared" si="321"/>
        <v/>
      </c>
      <c r="O4295" t="str">
        <f t="array" ref="O4295">IFERROR(INDEX($L$4:$L$5000,_xlfn.AGGREGATE(15,6,IF($L$4:$L$5000&lt;&gt;"",ROW($L$4:$L$5000)-ROW($L$4)+1,NA()),ROWS($O$4:O4295))),"")</f>
        <v/>
      </c>
      <c r="P4295" t="str">
        <f>IF(O4295="","",IF(INDEX(TabPlayer2[Players],MATCH(P4294,TabPlayer2[Players],0)+1)="",$B$4,INDEX(TabPlayer2[Players],MATCH(P4294,TabPlayer2[Players],0)+1)))</f>
        <v/>
      </c>
      <c r="Q4295" t="str">
        <f t="shared" si="318"/>
        <v/>
      </c>
      <c r="R4295" t="str">
        <f>IF(TabResults[[#This Row],[Games-Periods-Players]]="","",1)</f>
        <v/>
      </c>
    </row>
    <row r="4296" spans="11:18" hidden="1" x14ac:dyDescent="0.25">
      <c r="K4296" t="str">
        <f>IF(ROW()-ROW($K$4)+1&gt;COUNTA($J$4:$J$5000)*COUNTA(TabPP[Players playing]),"",INDEX($J$4:$J$5000,INT((ROW()-ROW($K$4))/COUNTA(TabPP[Players playing])+1))&amp;"-"&amp;INDEX(TabPP[Players playing],MOD(ROW()-ROW($K$4),COUNTA(TabPP[Players playing]))+1))</f>
        <v>--</v>
      </c>
      <c r="L4296" t="str">
        <f t="shared" si="319"/>
        <v/>
      </c>
      <c r="M4296" t="str">
        <f t="shared" si="320"/>
        <v/>
      </c>
      <c r="N4296" t="str">
        <f t="shared" si="321"/>
        <v/>
      </c>
      <c r="O4296" t="str">
        <f t="array" ref="O4296">IFERROR(INDEX($L$4:$L$5000,_xlfn.AGGREGATE(15,6,IF($L$4:$L$5000&lt;&gt;"",ROW($L$4:$L$5000)-ROW($L$4)+1,NA()),ROWS($O$4:O4296))),"")</f>
        <v/>
      </c>
      <c r="P4296" t="str">
        <f>IF(O4296="","",IF(INDEX(TabPlayer2[Players],MATCH(P4295,TabPlayer2[Players],0)+1)="",$B$4,INDEX(TabPlayer2[Players],MATCH(P4295,TabPlayer2[Players],0)+1)))</f>
        <v/>
      </c>
      <c r="Q4296" t="str">
        <f t="shared" si="318"/>
        <v/>
      </c>
      <c r="R4296" t="str">
        <f>IF(TabResults[[#This Row],[Games-Periods-Players]]="","",1)</f>
        <v/>
      </c>
    </row>
    <row r="4297" spans="11:18" hidden="1" x14ac:dyDescent="0.25">
      <c r="K4297" t="str">
        <f>IF(ROW()-ROW($K$4)+1&gt;COUNTA($J$4:$J$5000)*COUNTA(TabPP[Players playing]),"",INDEX($J$4:$J$5000,INT((ROW()-ROW($K$4))/COUNTA(TabPP[Players playing])+1))&amp;"-"&amp;INDEX(TabPP[Players playing],MOD(ROW()-ROW($K$4),COUNTA(TabPP[Players playing]))+1))</f>
        <v>--</v>
      </c>
      <c r="L4297" t="str">
        <f t="shared" si="319"/>
        <v/>
      </c>
      <c r="M4297" t="str">
        <f t="shared" si="320"/>
        <v/>
      </c>
      <c r="N4297" t="str">
        <f t="shared" si="321"/>
        <v/>
      </c>
      <c r="O4297" t="str">
        <f t="array" ref="O4297">IFERROR(INDEX($L$4:$L$5000,_xlfn.AGGREGATE(15,6,IF($L$4:$L$5000&lt;&gt;"",ROW($L$4:$L$5000)-ROW($L$4)+1,NA()),ROWS($O$4:O4297))),"")</f>
        <v/>
      </c>
      <c r="P4297" t="str">
        <f>IF(O4297="","",IF(INDEX(TabPlayer2[Players],MATCH(P4296,TabPlayer2[Players],0)+1)="",$B$4,INDEX(TabPlayer2[Players],MATCH(P4296,TabPlayer2[Players],0)+1)))</f>
        <v/>
      </c>
      <c r="Q4297" t="str">
        <f t="shared" si="318"/>
        <v/>
      </c>
      <c r="R4297" t="str">
        <f>IF(TabResults[[#This Row],[Games-Periods-Players]]="","",1)</f>
        <v/>
      </c>
    </row>
    <row r="4298" spans="11:18" hidden="1" x14ac:dyDescent="0.25">
      <c r="K4298" t="str">
        <f>IF(ROW()-ROW($K$4)+1&gt;COUNTA($J$4:$J$5000)*COUNTA(TabPP[Players playing]),"",INDEX($J$4:$J$5000,INT((ROW()-ROW($K$4))/COUNTA(TabPP[Players playing])+1))&amp;"-"&amp;INDEX(TabPP[Players playing],MOD(ROW()-ROW($K$4),COUNTA(TabPP[Players playing]))+1))</f>
        <v>--</v>
      </c>
      <c r="L4298" t="str">
        <f t="shared" si="319"/>
        <v/>
      </c>
      <c r="M4298" t="str">
        <f t="shared" si="320"/>
        <v/>
      </c>
      <c r="N4298" t="str">
        <f t="shared" si="321"/>
        <v/>
      </c>
      <c r="O4298" t="str">
        <f t="array" ref="O4298">IFERROR(INDEX($L$4:$L$5000,_xlfn.AGGREGATE(15,6,IF($L$4:$L$5000&lt;&gt;"",ROW($L$4:$L$5000)-ROW($L$4)+1,NA()),ROWS($O$4:O4298))),"")</f>
        <v/>
      </c>
      <c r="P4298" t="str">
        <f>IF(O4298="","",IF(INDEX(TabPlayer2[Players],MATCH(P4297,TabPlayer2[Players],0)+1)="",$B$4,INDEX(TabPlayer2[Players],MATCH(P4297,TabPlayer2[Players],0)+1)))</f>
        <v/>
      </c>
      <c r="Q4298" t="str">
        <f t="shared" si="318"/>
        <v/>
      </c>
      <c r="R4298" t="str">
        <f>IF(TabResults[[#This Row],[Games-Periods-Players]]="","",1)</f>
        <v/>
      </c>
    </row>
    <row r="4299" spans="11:18" hidden="1" x14ac:dyDescent="0.25">
      <c r="K4299" t="str">
        <f>IF(ROW()-ROW($K$4)+1&gt;COUNTA($J$4:$J$5000)*COUNTA(TabPP[Players playing]),"",INDEX($J$4:$J$5000,INT((ROW()-ROW($K$4))/COUNTA(TabPP[Players playing])+1))&amp;"-"&amp;INDEX(TabPP[Players playing],MOD(ROW()-ROW($K$4),COUNTA(TabPP[Players playing]))+1))</f>
        <v>--</v>
      </c>
      <c r="L4299" t="str">
        <f t="shared" si="319"/>
        <v/>
      </c>
      <c r="M4299" t="str">
        <f t="shared" si="320"/>
        <v/>
      </c>
      <c r="N4299" t="str">
        <f t="shared" si="321"/>
        <v/>
      </c>
      <c r="O4299" t="str">
        <f t="array" ref="O4299">IFERROR(INDEX($L$4:$L$5000,_xlfn.AGGREGATE(15,6,IF($L$4:$L$5000&lt;&gt;"",ROW($L$4:$L$5000)-ROW($L$4)+1,NA()),ROWS($O$4:O4299))),"")</f>
        <v/>
      </c>
      <c r="P4299" t="str">
        <f>IF(O4299="","",IF(INDEX(TabPlayer2[Players],MATCH(P4298,TabPlayer2[Players],0)+1)="",$B$4,INDEX(TabPlayer2[Players],MATCH(P4298,TabPlayer2[Players],0)+1)))</f>
        <v/>
      </c>
      <c r="Q4299" t="str">
        <f t="shared" si="318"/>
        <v/>
      </c>
      <c r="R4299" t="str">
        <f>IF(TabResults[[#This Row],[Games-Periods-Players]]="","",1)</f>
        <v/>
      </c>
    </row>
    <row r="4300" spans="11:18" hidden="1" x14ac:dyDescent="0.25">
      <c r="K4300" t="str">
        <f>IF(ROW()-ROW($K$4)+1&gt;COUNTA($J$4:$J$5000)*COUNTA(TabPP[Players playing]),"",INDEX($J$4:$J$5000,INT((ROW()-ROW($K$4))/COUNTA(TabPP[Players playing])+1))&amp;"-"&amp;INDEX(TabPP[Players playing],MOD(ROW()-ROW($K$4),COUNTA(TabPP[Players playing]))+1))</f>
        <v>--</v>
      </c>
      <c r="L4300" t="str">
        <f t="shared" si="319"/>
        <v/>
      </c>
      <c r="M4300" t="str">
        <f t="shared" si="320"/>
        <v/>
      </c>
      <c r="N4300" t="str">
        <f t="shared" si="321"/>
        <v/>
      </c>
      <c r="O4300" t="str">
        <f t="array" ref="O4300">IFERROR(INDEX($L$4:$L$5000,_xlfn.AGGREGATE(15,6,IF($L$4:$L$5000&lt;&gt;"",ROW($L$4:$L$5000)-ROW($L$4)+1,NA()),ROWS($O$4:O4300))),"")</f>
        <v/>
      </c>
      <c r="P4300" t="str">
        <f>IF(O4300="","",IF(INDEX(TabPlayer2[Players],MATCH(P4299,TabPlayer2[Players],0)+1)="",$B$4,INDEX(TabPlayer2[Players],MATCH(P4299,TabPlayer2[Players],0)+1)))</f>
        <v/>
      </c>
      <c r="Q4300" t="str">
        <f t="shared" si="318"/>
        <v/>
      </c>
      <c r="R4300" t="str">
        <f>IF(TabResults[[#This Row],[Games-Periods-Players]]="","",1)</f>
        <v/>
      </c>
    </row>
    <row r="4301" spans="11:18" hidden="1" x14ac:dyDescent="0.25">
      <c r="K4301" t="str">
        <f>IF(ROW()-ROW($K$4)+1&gt;COUNTA($J$4:$J$5000)*COUNTA(TabPP[Players playing]),"",INDEX($J$4:$J$5000,INT((ROW()-ROW($K$4))/COUNTA(TabPP[Players playing])+1))&amp;"-"&amp;INDEX(TabPP[Players playing],MOD(ROW()-ROW($K$4),COUNTA(TabPP[Players playing]))+1))</f>
        <v>--</v>
      </c>
      <c r="L4301" t="str">
        <f t="shared" si="319"/>
        <v/>
      </c>
      <c r="M4301" t="str">
        <f t="shared" si="320"/>
        <v/>
      </c>
      <c r="N4301" t="str">
        <f t="shared" si="321"/>
        <v/>
      </c>
      <c r="O4301" t="str">
        <f t="array" ref="O4301">IFERROR(INDEX($L$4:$L$5000,_xlfn.AGGREGATE(15,6,IF($L$4:$L$5000&lt;&gt;"",ROW($L$4:$L$5000)-ROW($L$4)+1,NA()),ROWS($O$4:O4301))),"")</f>
        <v/>
      </c>
      <c r="P4301" t="str">
        <f>IF(O4301="","",IF(INDEX(TabPlayer2[Players],MATCH(P4300,TabPlayer2[Players],0)+1)="",$B$4,INDEX(TabPlayer2[Players],MATCH(P4300,TabPlayer2[Players],0)+1)))</f>
        <v/>
      </c>
      <c r="Q4301" t="str">
        <f t="shared" si="318"/>
        <v/>
      </c>
      <c r="R4301" t="str">
        <f>IF(TabResults[[#This Row],[Games-Periods-Players]]="","",1)</f>
        <v/>
      </c>
    </row>
    <row r="4302" spans="11:18" hidden="1" x14ac:dyDescent="0.25">
      <c r="K4302" t="str">
        <f>IF(ROW()-ROW($K$4)+1&gt;COUNTA($J$4:$J$5000)*COUNTA(TabPP[Players playing]),"",INDEX($J$4:$J$5000,INT((ROW()-ROW($K$4))/COUNTA(TabPP[Players playing])+1))&amp;"-"&amp;INDEX(TabPP[Players playing],MOD(ROW()-ROW($K$4),COUNTA(TabPP[Players playing]))+1))</f>
        <v>--</v>
      </c>
      <c r="L4302" t="str">
        <f t="shared" si="319"/>
        <v/>
      </c>
      <c r="M4302" t="str">
        <f t="shared" si="320"/>
        <v/>
      </c>
      <c r="N4302" t="str">
        <f t="shared" si="321"/>
        <v/>
      </c>
      <c r="O4302" t="str">
        <f t="array" ref="O4302">IFERROR(INDEX($L$4:$L$5000,_xlfn.AGGREGATE(15,6,IF($L$4:$L$5000&lt;&gt;"",ROW($L$4:$L$5000)-ROW($L$4)+1,NA()),ROWS($O$4:O4302))),"")</f>
        <v/>
      </c>
      <c r="P4302" t="str">
        <f>IF(O4302="","",IF(INDEX(TabPlayer2[Players],MATCH(P4301,TabPlayer2[Players],0)+1)="",$B$4,INDEX(TabPlayer2[Players],MATCH(P4301,TabPlayer2[Players],0)+1)))</f>
        <v/>
      </c>
      <c r="Q4302" t="str">
        <f t="shared" si="318"/>
        <v/>
      </c>
      <c r="R4302" t="str">
        <f>IF(TabResults[[#This Row],[Games-Periods-Players]]="","",1)</f>
        <v/>
      </c>
    </row>
    <row r="4303" spans="11:18" hidden="1" x14ac:dyDescent="0.25">
      <c r="K4303" t="str">
        <f>IF(ROW()-ROW($K$4)+1&gt;COUNTA($J$4:$J$5000)*COUNTA(TabPP[Players playing]),"",INDEX($J$4:$J$5000,INT((ROW()-ROW($K$4))/COUNTA(TabPP[Players playing])+1))&amp;"-"&amp;INDEX(TabPP[Players playing],MOD(ROW()-ROW($K$4),COUNTA(TabPP[Players playing]))+1))</f>
        <v>--</v>
      </c>
      <c r="L4303" t="str">
        <f t="shared" si="319"/>
        <v/>
      </c>
      <c r="M4303" t="str">
        <f t="shared" si="320"/>
        <v/>
      </c>
      <c r="N4303" t="str">
        <f t="shared" si="321"/>
        <v/>
      </c>
      <c r="O4303" t="str">
        <f t="array" ref="O4303">IFERROR(INDEX($L$4:$L$5000,_xlfn.AGGREGATE(15,6,IF($L$4:$L$5000&lt;&gt;"",ROW($L$4:$L$5000)-ROW($L$4)+1,NA()),ROWS($O$4:O4303))),"")</f>
        <v/>
      </c>
      <c r="P4303" t="str">
        <f>IF(O4303="","",IF(INDEX(TabPlayer2[Players],MATCH(P4302,TabPlayer2[Players],0)+1)="",$B$4,INDEX(TabPlayer2[Players],MATCH(P4302,TabPlayer2[Players],0)+1)))</f>
        <v/>
      </c>
      <c r="Q4303" t="str">
        <f t="shared" si="318"/>
        <v/>
      </c>
      <c r="R4303" t="str">
        <f>IF(TabResults[[#This Row],[Games-Periods-Players]]="","",1)</f>
        <v/>
      </c>
    </row>
    <row r="4304" spans="11:18" hidden="1" x14ac:dyDescent="0.25">
      <c r="K4304" t="str">
        <f>IF(ROW()-ROW($K$4)+1&gt;COUNTA($J$4:$J$5000)*COUNTA(TabPP[Players playing]),"",INDEX($J$4:$J$5000,INT((ROW()-ROW($K$4))/COUNTA(TabPP[Players playing])+1))&amp;"-"&amp;INDEX(TabPP[Players playing],MOD(ROW()-ROW($K$4),COUNTA(TabPP[Players playing]))+1))</f>
        <v>--PP1</v>
      </c>
      <c r="L4304" t="str">
        <f t="shared" si="319"/>
        <v/>
      </c>
      <c r="M4304" t="str">
        <f t="shared" si="320"/>
        <v/>
      </c>
      <c r="N4304" t="str">
        <f t="shared" si="321"/>
        <v/>
      </c>
      <c r="O4304" t="str">
        <f t="array" ref="O4304">IFERROR(INDEX($L$4:$L$5000,_xlfn.AGGREGATE(15,6,IF($L$4:$L$5000&lt;&gt;"",ROW($L$4:$L$5000)-ROW($L$4)+1,NA()),ROWS($O$4:O4304))),"")</f>
        <v/>
      </c>
      <c r="P4304" t="str">
        <f>IF(O4304="","",IF(INDEX(TabPlayer2[Players],MATCH(P4303,TabPlayer2[Players],0)+1)="",$B$4,INDEX(TabPlayer2[Players],MATCH(P4303,TabPlayer2[Players],0)+1)))</f>
        <v/>
      </c>
      <c r="Q4304" t="str">
        <f t="shared" si="318"/>
        <v/>
      </c>
      <c r="R4304" t="str">
        <f>IF(TabResults[[#This Row],[Games-Periods-Players]]="","",1)</f>
        <v/>
      </c>
    </row>
    <row r="4305" spans="11:18" hidden="1" x14ac:dyDescent="0.25">
      <c r="K4305" t="str">
        <f>IF(ROW()-ROW($K$4)+1&gt;COUNTA($J$4:$J$5000)*COUNTA(TabPP[Players playing]),"",INDEX($J$4:$J$5000,INT((ROW()-ROW($K$4))/COUNTA(TabPP[Players playing])+1))&amp;"-"&amp;INDEX(TabPP[Players playing],MOD(ROW()-ROW($K$4),COUNTA(TabPP[Players playing]))+1))</f>
        <v>--PP2</v>
      </c>
      <c r="L4305" t="str">
        <f t="shared" si="319"/>
        <v/>
      </c>
      <c r="M4305" t="str">
        <f t="shared" si="320"/>
        <v/>
      </c>
      <c r="N4305" t="str">
        <f t="shared" si="321"/>
        <v/>
      </c>
      <c r="O4305" t="str">
        <f t="array" ref="O4305">IFERROR(INDEX($L$4:$L$5000,_xlfn.AGGREGATE(15,6,IF($L$4:$L$5000&lt;&gt;"",ROW($L$4:$L$5000)-ROW($L$4)+1,NA()),ROWS($O$4:O4305))),"")</f>
        <v/>
      </c>
      <c r="P4305" t="str">
        <f>IF(O4305="","",IF(INDEX(TabPlayer2[Players],MATCH(P4304,TabPlayer2[Players],0)+1)="",$B$4,INDEX(TabPlayer2[Players],MATCH(P4304,TabPlayer2[Players],0)+1)))</f>
        <v/>
      </c>
      <c r="Q4305" t="str">
        <f t="shared" si="318"/>
        <v/>
      </c>
      <c r="R4305" t="str">
        <f>IF(TabResults[[#This Row],[Games-Periods-Players]]="","",1)</f>
        <v/>
      </c>
    </row>
    <row r="4306" spans="11:18" hidden="1" x14ac:dyDescent="0.25">
      <c r="K4306" t="str">
        <f>IF(ROW()-ROW($K$4)+1&gt;COUNTA($J$4:$J$5000)*COUNTA(TabPP[Players playing]),"",INDEX($J$4:$J$5000,INT((ROW()-ROW($K$4))/COUNTA(TabPP[Players playing])+1))&amp;"-"&amp;INDEX(TabPP[Players playing],MOD(ROW()-ROW($K$4),COUNTA(TabPP[Players playing]))+1))</f>
        <v>--PP3</v>
      </c>
      <c r="L4306" t="str">
        <f t="shared" si="319"/>
        <v/>
      </c>
      <c r="M4306" t="str">
        <f t="shared" si="320"/>
        <v/>
      </c>
      <c r="N4306" t="str">
        <f t="shared" si="321"/>
        <v/>
      </c>
      <c r="O4306" t="str">
        <f t="array" ref="O4306">IFERROR(INDEX($L$4:$L$5000,_xlfn.AGGREGATE(15,6,IF($L$4:$L$5000&lt;&gt;"",ROW($L$4:$L$5000)-ROW($L$4)+1,NA()),ROWS($O$4:O4306))),"")</f>
        <v/>
      </c>
      <c r="P4306" t="str">
        <f>IF(O4306="","",IF(INDEX(TabPlayer2[Players],MATCH(P4305,TabPlayer2[Players],0)+1)="",$B$4,INDEX(TabPlayer2[Players],MATCH(P4305,TabPlayer2[Players],0)+1)))</f>
        <v/>
      </c>
      <c r="Q4306" t="str">
        <f t="shared" si="318"/>
        <v/>
      </c>
      <c r="R4306" t="str">
        <f>IF(TabResults[[#This Row],[Games-Periods-Players]]="","",1)</f>
        <v/>
      </c>
    </row>
    <row r="4307" spans="11:18" hidden="1" x14ac:dyDescent="0.25">
      <c r="K4307" t="str">
        <f>IF(ROW()-ROW($K$4)+1&gt;COUNTA($J$4:$J$5000)*COUNTA(TabPP[Players playing]),"",INDEX($J$4:$J$5000,INT((ROW()-ROW($K$4))/COUNTA(TabPP[Players playing])+1))&amp;"-"&amp;INDEX(TabPP[Players playing],MOD(ROW()-ROW($K$4),COUNTA(TabPP[Players playing]))+1))</f>
        <v>--PP4</v>
      </c>
      <c r="L4307" t="str">
        <f t="shared" si="319"/>
        <v/>
      </c>
      <c r="M4307" t="str">
        <f t="shared" si="320"/>
        <v/>
      </c>
      <c r="N4307" t="str">
        <f t="shared" si="321"/>
        <v/>
      </c>
      <c r="O4307" t="str">
        <f t="array" ref="O4307">IFERROR(INDEX($L$4:$L$5000,_xlfn.AGGREGATE(15,6,IF($L$4:$L$5000&lt;&gt;"",ROW($L$4:$L$5000)-ROW($L$4)+1,NA()),ROWS($O$4:O4307))),"")</f>
        <v/>
      </c>
      <c r="P4307" t="str">
        <f>IF(O4307="","",IF(INDEX(TabPlayer2[Players],MATCH(P4306,TabPlayer2[Players],0)+1)="",$B$4,INDEX(TabPlayer2[Players],MATCH(P4306,TabPlayer2[Players],0)+1)))</f>
        <v/>
      </c>
      <c r="Q4307" t="str">
        <f t="shared" si="318"/>
        <v/>
      </c>
      <c r="R4307" t="str">
        <f>IF(TabResults[[#This Row],[Games-Periods-Players]]="","",1)</f>
        <v/>
      </c>
    </row>
    <row r="4308" spans="11:18" hidden="1" x14ac:dyDescent="0.25">
      <c r="K4308" t="str">
        <f>IF(ROW()-ROW($K$4)+1&gt;COUNTA($J$4:$J$5000)*COUNTA(TabPP[Players playing]),"",INDEX($J$4:$J$5000,INT((ROW()-ROW($K$4))/COUNTA(TabPP[Players playing])+1))&amp;"-"&amp;INDEX(TabPP[Players playing],MOD(ROW()-ROW($K$4),COUNTA(TabPP[Players playing]))+1))</f>
        <v>--PP5</v>
      </c>
      <c r="L4308" t="str">
        <f t="shared" si="319"/>
        <v/>
      </c>
      <c r="M4308" t="str">
        <f t="shared" si="320"/>
        <v/>
      </c>
      <c r="N4308" t="str">
        <f t="shared" si="321"/>
        <v/>
      </c>
      <c r="O4308" t="str">
        <f t="array" ref="O4308">IFERROR(INDEX($L$4:$L$5000,_xlfn.AGGREGATE(15,6,IF($L$4:$L$5000&lt;&gt;"",ROW($L$4:$L$5000)-ROW($L$4)+1,NA()),ROWS($O$4:O4308))),"")</f>
        <v/>
      </c>
      <c r="P4308" t="str">
        <f>IF(O4308="","",IF(INDEX(TabPlayer2[Players],MATCH(P4307,TabPlayer2[Players],0)+1)="",$B$4,INDEX(TabPlayer2[Players],MATCH(P4307,TabPlayer2[Players],0)+1)))</f>
        <v/>
      </c>
      <c r="Q4308" t="str">
        <f t="shared" si="318"/>
        <v/>
      </c>
      <c r="R4308" t="str">
        <f>IF(TabResults[[#This Row],[Games-Periods-Players]]="","",1)</f>
        <v/>
      </c>
    </row>
    <row r="4309" spans="11:18" hidden="1" x14ac:dyDescent="0.25">
      <c r="K4309" t="str">
        <f>IF(ROW()-ROW($K$4)+1&gt;COUNTA($J$4:$J$5000)*COUNTA(TabPP[Players playing]),"",INDEX($J$4:$J$5000,INT((ROW()-ROW($K$4))/COUNTA(TabPP[Players playing])+1))&amp;"-"&amp;INDEX(TabPP[Players playing],MOD(ROW()-ROW($K$4),COUNTA(TabPP[Players playing]))+1))</f>
        <v>--</v>
      </c>
      <c r="L4309" t="str">
        <f t="shared" si="319"/>
        <v/>
      </c>
      <c r="M4309" t="str">
        <f t="shared" si="320"/>
        <v/>
      </c>
      <c r="N4309" t="str">
        <f t="shared" si="321"/>
        <v/>
      </c>
      <c r="O4309" t="str">
        <f t="array" ref="O4309">IFERROR(INDEX($L$4:$L$5000,_xlfn.AGGREGATE(15,6,IF($L$4:$L$5000&lt;&gt;"",ROW($L$4:$L$5000)-ROW($L$4)+1,NA()),ROWS($O$4:O4309))),"")</f>
        <v/>
      </c>
      <c r="P4309" t="str">
        <f>IF(O4309="","",IF(INDEX(TabPlayer2[Players],MATCH(P4308,TabPlayer2[Players],0)+1)="",$B$4,INDEX(TabPlayer2[Players],MATCH(P4308,TabPlayer2[Players],0)+1)))</f>
        <v/>
      </c>
      <c r="Q4309" t="str">
        <f t="shared" si="318"/>
        <v/>
      </c>
      <c r="R4309" t="str">
        <f>IF(TabResults[[#This Row],[Games-Periods-Players]]="","",1)</f>
        <v/>
      </c>
    </row>
    <row r="4310" spans="11:18" hidden="1" x14ac:dyDescent="0.25">
      <c r="K4310" t="str">
        <f>IF(ROW()-ROW($K$4)+1&gt;COUNTA($J$4:$J$5000)*COUNTA(TabPP[Players playing]),"",INDEX($J$4:$J$5000,INT((ROW()-ROW($K$4))/COUNTA(TabPP[Players playing])+1))&amp;"-"&amp;INDEX(TabPP[Players playing],MOD(ROW()-ROW($K$4),COUNTA(TabPP[Players playing]))+1))</f>
        <v>--</v>
      </c>
      <c r="L4310" t="str">
        <f t="shared" si="319"/>
        <v/>
      </c>
      <c r="M4310" t="str">
        <f t="shared" si="320"/>
        <v/>
      </c>
      <c r="N4310" t="str">
        <f t="shared" si="321"/>
        <v/>
      </c>
      <c r="O4310" t="str">
        <f t="array" ref="O4310">IFERROR(INDEX($L$4:$L$5000,_xlfn.AGGREGATE(15,6,IF($L$4:$L$5000&lt;&gt;"",ROW($L$4:$L$5000)-ROW($L$4)+1,NA()),ROWS($O$4:O4310))),"")</f>
        <v/>
      </c>
      <c r="P4310" t="str">
        <f>IF(O4310="","",IF(INDEX(TabPlayer2[Players],MATCH(P4309,TabPlayer2[Players],0)+1)="",$B$4,INDEX(TabPlayer2[Players],MATCH(P4309,TabPlayer2[Players],0)+1)))</f>
        <v/>
      </c>
      <c r="Q4310" t="str">
        <f t="shared" si="318"/>
        <v/>
      </c>
      <c r="R4310" t="str">
        <f>IF(TabResults[[#This Row],[Games-Periods-Players]]="","",1)</f>
        <v/>
      </c>
    </row>
    <row r="4311" spans="11:18" hidden="1" x14ac:dyDescent="0.25">
      <c r="K4311" t="str">
        <f>IF(ROW()-ROW($K$4)+1&gt;COUNTA($J$4:$J$5000)*COUNTA(TabPP[Players playing]),"",INDEX($J$4:$J$5000,INT((ROW()-ROW($K$4))/COUNTA(TabPP[Players playing])+1))&amp;"-"&amp;INDEX(TabPP[Players playing],MOD(ROW()-ROW($K$4),COUNTA(TabPP[Players playing]))+1))</f>
        <v>--</v>
      </c>
      <c r="L4311" t="str">
        <f t="shared" si="319"/>
        <v/>
      </c>
      <c r="M4311" t="str">
        <f t="shared" si="320"/>
        <v/>
      </c>
      <c r="N4311" t="str">
        <f t="shared" si="321"/>
        <v/>
      </c>
      <c r="O4311" t="str">
        <f t="array" ref="O4311">IFERROR(INDEX($L$4:$L$5000,_xlfn.AGGREGATE(15,6,IF($L$4:$L$5000&lt;&gt;"",ROW($L$4:$L$5000)-ROW($L$4)+1,NA()),ROWS($O$4:O4311))),"")</f>
        <v/>
      </c>
      <c r="P4311" t="str">
        <f>IF(O4311="","",IF(INDEX(TabPlayer2[Players],MATCH(P4310,TabPlayer2[Players],0)+1)="",$B$4,INDEX(TabPlayer2[Players],MATCH(P4310,TabPlayer2[Players],0)+1)))</f>
        <v/>
      </c>
      <c r="Q4311" t="str">
        <f t="shared" si="318"/>
        <v/>
      </c>
      <c r="R4311" t="str">
        <f>IF(TabResults[[#This Row],[Games-Periods-Players]]="","",1)</f>
        <v/>
      </c>
    </row>
    <row r="4312" spans="11:18" hidden="1" x14ac:dyDescent="0.25">
      <c r="K4312" t="str">
        <f>IF(ROW()-ROW($K$4)+1&gt;COUNTA($J$4:$J$5000)*COUNTA(TabPP[Players playing]),"",INDEX($J$4:$J$5000,INT((ROW()-ROW($K$4))/COUNTA(TabPP[Players playing])+1))&amp;"-"&amp;INDEX(TabPP[Players playing],MOD(ROW()-ROW($K$4),COUNTA(TabPP[Players playing]))+1))</f>
        <v>--</v>
      </c>
      <c r="L4312" t="str">
        <f t="shared" si="319"/>
        <v/>
      </c>
      <c r="M4312" t="str">
        <f t="shared" si="320"/>
        <v/>
      </c>
      <c r="N4312" t="str">
        <f t="shared" si="321"/>
        <v/>
      </c>
      <c r="O4312" t="str">
        <f t="array" ref="O4312">IFERROR(INDEX($L$4:$L$5000,_xlfn.AGGREGATE(15,6,IF($L$4:$L$5000&lt;&gt;"",ROW($L$4:$L$5000)-ROW($L$4)+1,NA()),ROWS($O$4:O4312))),"")</f>
        <v/>
      </c>
      <c r="P4312" t="str">
        <f>IF(O4312="","",IF(INDEX(TabPlayer2[Players],MATCH(P4311,TabPlayer2[Players],0)+1)="",$B$4,INDEX(TabPlayer2[Players],MATCH(P4311,TabPlayer2[Players],0)+1)))</f>
        <v/>
      </c>
      <c r="Q4312" t="str">
        <f t="shared" si="318"/>
        <v/>
      </c>
      <c r="R4312" t="str">
        <f>IF(TabResults[[#This Row],[Games-Periods-Players]]="","",1)</f>
        <v/>
      </c>
    </row>
    <row r="4313" spans="11:18" hidden="1" x14ac:dyDescent="0.25">
      <c r="K4313" t="str">
        <f>IF(ROW()-ROW($K$4)+1&gt;COUNTA($J$4:$J$5000)*COUNTA(TabPP[Players playing]),"",INDEX($J$4:$J$5000,INT((ROW()-ROW($K$4))/COUNTA(TabPP[Players playing])+1))&amp;"-"&amp;INDEX(TabPP[Players playing],MOD(ROW()-ROW($K$4),COUNTA(TabPP[Players playing]))+1))</f>
        <v>--</v>
      </c>
      <c r="L4313" t="str">
        <f t="shared" si="319"/>
        <v/>
      </c>
      <c r="M4313" t="str">
        <f t="shared" si="320"/>
        <v/>
      </c>
      <c r="N4313" t="str">
        <f t="shared" si="321"/>
        <v/>
      </c>
      <c r="O4313" t="str">
        <f t="array" ref="O4313">IFERROR(INDEX($L$4:$L$5000,_xlfn.AGGREGATE(15,6,IF($L$4:$L$5000&lt;&gt;"",ROW($L$4:$L$5000)-ROW($L$4)+1,NA()),ROWS($O$4:O4313))),"")</f>
        <v/>
      </c>
      <c r="P4313" t="str">
        <f>IF(O4313="","",IF(INDEX(TabPlayer2[Players],MATCH(P4312,TabPlayer2[Players],0)+1)="",$B$4,INDEX(TabPlayer2[Players],MATCH(P4312,TabPlayer2[Players],0)+1)))</f>
        <v/>
      </c>
      <c r="Q4313" t="str">
        <f t="shared" si="318"/>
        <v/>
      </c>
      <c r="R4313" t="str">
        <f>IF(TabResults[[#This Row],[Games-Periods-Players]]="","",1)</f>
        <v/>
      </c>
    </row>
    <row r="4314" spans="11:18" hidden="1" x14ac:dyDescent="0.25">
      <c r="K4314" t="str">
        <f>IF(ROW()-ROW($K$4)+1&gt;COUNTA($J$4:$J$5000)*COUNTA(TabPP[Players playing]),"",INDEX($J$4:$J$5000,INT((ROW()-ROW($K$4))/COUNTA(TabPP[Players playing])+1))&amp;"-"&amp;INDEX(TabPP[Players playing],MOD(ROW()-ROW($K$4),COUNTA(TabPP[Players playing]))+1))</f>
        <v>--</v>
      </c>
      <c r="L4314" t="str">
        <f t="shared" si="319"/>
        <v/>
      </c>
      <c r="M4314" t="str">
        <f t="shared" si="320"/>
        <v/>
      </c>
      <c r="N4314" t="str">
        <f t="shared" si="321"/>
        <v/>
      </c>
      <c r="O4314" t="str">
        <f t="array" ref="O4314">IFERROR(INDEX($L$4:$L$5000,_xlfn.AGGREGATE(15,6,IF($L$4:$L$5000&lt;&gt;"",ROW($L$4:$L$5000)-ROW($L$4)+1,NA()),ROWS($O$4:O4314))),"")</f>
        <v/>
      </c>
      <c r="P4314" t="str">
        <f>IF(O4314="","",IF(INDEX(TabPlayer2[Players],MATCH(P4313,TabPlayer2[Players],0)+1)="",$B$4,INDEX(TabPlayer2[Players],MATCH(P4313,TabPlayer2[Players],0)+1)))</f>
        <v/>
      </c>
      <c r="Q4314" t="str">
        <f t="shared" si="318"/>
        <v/>
      </c>
      <c r="R4314" t="str">
        <f>IF(TabResults[[#This Row],[Games-Periods-Players]]="","",1)</f>
        <v/>
      </c>
    </row>
    <row r="4315" spans="11:18" hidden="1" x14ac:dyDescent="0.25">
      <c r="K4315" t="str">
        <f>IF(ROW()-ROW($K$4)+1&gt;COUNTA($J$4:$J$5000)*COUNTA(TabPP[Players playing]),"",INDEX($J$4:$J$5000,INT((ROW()-ROW($K$4))/COUNTA(TabPP[Players playing])+1))&amp;"-"&amp;INDEX(TabPP[Players playing],MOD(ROW()-ROW($K$4),COUNTA(TabPP[Players playing]))+1))</f>
        <v>--</v>
      </c>
      <c r="L4315" t="str">
        <f t="shared" si="319"/>
        <v/>
      </c>
      <c r="M4315" t="str">
        <f t="shared" si="320"/>
        <v/>
      </c>
      <c r="N4315" t="str">
        <f t="shared" si="321"/>
        <v/>
      </c>
      <c r="O4315" t="str">
        <f t="array" ref="O4315">IFERROR(INDEX($L$4:$L$5000,_xlfn.AGGREGATE(15,6,IF($L$4:$L$5000&lt;&gt;"",ROW($L$4:$L$5000)-ROW($L$4)+1,NA()),ROWS($O$4:O4315))),"")</f>
        <v/>
      </c>
      <c r="P4315" t="str">
        <f>IF(O4315="","",IF(INDEX(TabPlayer2[Players],MATCH(P4314,TabPlayer2[Players],0)+1)="",$B$4,INDEX(TabPlayer2[Players],MATCH(P4314,TabPlayer2[Players],0)+1)))</f>
        <v/>
      </c>
      <c r="Q4315" t="str">
        <f t="shared" si="318"/>
        <v/>
      </c>
      <c r="R4315" t="str">
        <f>IF(TabResults[[#This Row],[Games-Periods-Players]]="","",1)</f>
        <v/>
      </c>
    </row>
    <row r="4316" spans="11:18" hidden="1" x14ac:dyDescent="0.25">
      <c r="K4316" t="str">
        <f>IF(ROW()-ROW($K$4)+1&gt;COUNTA($J$4:$J$5000)*COUNTA(TabPP[Players playing]),"",INDEX($J$4:$J$5000,INT((ROW()-ROW($K$4))/COUNTA(TabPP[Players playing])+1))&amp;"-"&amp;INDEX(TabPP[Players playing],MOD(ROW()-ROW($K$4),COUNTA(TabPP[Players playing]))+1))</f>
        <v>--</v>
      </c>
      <c r="L4316" t="str">
        <f t="shared" si="319"/>
        <v/>
      </c>
      <c r="M4316" t="str">
        <f t="shared" si="320"/>
        <v/>
      </c>
      <c r="N4316" t="str">
        <f t="shared" si="321"/>
        <v/>
      </c>
      <c r="O4316" t="str">
        <f t="array" ref="O4316">IFERROR(INDEX($L$4:$L$5000,_xlfn.AGGREGATE(15,6,IF($L$4:$L$5000&lt;&gt;"",ROW($L$4:$L$5000)-ROW($L$4)+1,NA()),ROWS($O$4:O4316))),"")</f>
        <v/>
      </c>
      <c r="P4316" t="str">
        <f>IF(O4316="","",IF(INDEX(TabPlayer2[Players],MATCH(P4315,TabPlayer2[Players],0)+1)="",$B$4,INDEX(TabPlayer2[Players],MATCH(P4315,TabPlayer2[Players],0)+1)))</f>
        <v/>
      </c>
      <c r="Q4316" t="str">
        <f t="shared" si="318"/>
        <v/>
      </c>
      <c r="R4316" t="str">
        <f>IF(TabResults[[#This Row],[Games-Periods-Players]]="","",1)</f>
        <v/>
      </c>
    </row>
    <row r="4317" spans="11:18" hidden="1" x14ac:dyDescent="0.25">
      <c r="K4317" t="str">
        <f>IF(ROW()-ROW($K$4)+1&gt;COUNTA($J$4:$J$5000)*COUNTA(TabPP[Players playing]),"",INDEX($J$4:$J$5000,INT((ROW()-ROW($K$4))/COUNTA(TabPP[Players playing])+1))&amp;"-"&amp;INDEX(TabPP[Players playing],MOD(ROW()-ROW($K$4),COUNTA(TabPP[Players playing]))+1))</f>
        <v>--</v>
      </c>
      <c r="L4317" t="str">
        <f t="shared" si="319"/>
        <v/>
      </c>
      <c r="M4317" t="str">
        <f t="shared" si="320"/>
        <v/>
      </c>
      <c r="N4317" t="str">
        <f t="shared" si="321"/>
        <v/>
      </c>
      <c r="O4317" t="str">
        <f t="array" ref="O4317">IFERROR(INDEX($L$4:$L$5000,_xlfn.AGGREGATE(15,6,IF($L$4:$L$5000&lt;&gt;"",ROW($L$4:$L$5000)-ROW($L$4)+1,NA()),ROWS($O$4:O4317))),"")</f>
        <v/>
      </c>
      <c r="P4317" t="str">
        <f>IF(O4317="","",IF(INDEX(TabPlayer2[Players],MATCH(P4316,TabPlayer2[Players],0)+1)="",$B$4,INDEX(TabPlayer2[Players],MATCH(P4316,TabPlayer2[Players],0)+1)))</f>
        <v/>
      </c>
      <c r="Q4317" t="str">
        <f t="shared" si="318"/>
        <v/>
      </c>
      <c r="R4317" t="str">
        <f>IF(TabResults[[#This Row],[Games-Periods-Players]]="","",1)</f>
        <v/>
      </c>
    </row>
    <row r="4318" spans="11:18" hidden="1" x14ac:dyDescent="0.25">
      <c r="K4318" t="str">
        <f>IF(ROW()-ROW($K$4)+1&gt;COUNTA($J$4:$J$5000)*COUNTA(TabPP[Players playing]),"",INDEX($J$4:$J$5000,INT((ROW()-ROW($K$4))/COUNTA(TabPP[Players playing])+1))&amp;"-"&amp;INDEX(TabPP[Players playing],MOD(ROW()-ROW($K$4),COUNTA(TabPP[Players playing]))+1))</f>
        <v>--</v>
      </c>
      <c r="L4318" t="str">
        <f t="shared" si="319"/>
        <v/>
      </c>
      <c r="M4318" t="str">
        <f t="shared" si="320"/>
        <v/>
      </c>
      <c r="N4318" t="str">
        <f t="shared" si="321"/>
        <v/>
      </c>
      <c r="O4318" t="str">
        <f t="array" ref="O4318">IFERROR(INDEX($L$4:$L$5000,_xlfn.AGGREGATE(15,6,IF($L$4:$L$5000&lt;&gt;"",ROW($L$4:$L$5000)-ROW($L$4)+1,NA()),ROWS($O$4:O4318))),"")</f>
        <v/>
      </c>
      <c r="P4318" t="str">
        <f>IF(O4318="","",IF(INDEX(TabPlayer2[Players],MATCH(P4317,TabPlayer2[Players],0)+1)="",$B$4,INDEX(TabPlayer2[Players],MATCH(P4317,TabPlayer2[Players],0)+1)))</f>
        <v/>
      </c>
      <c r="Q4318" t="str">
        <f t="shared" si="318"/>
        <v/>
      </c>
      <c r="R4318" t="str">
        <f>IF(TabResults[[#This Row],[Games-Periods-Players]]="","",1)</f>
        <v/>
      </c>
    </row>
    <row r="4319" spans="11:18" hidden="1" x14ac:dyDescent="0.25">
      <c r="K4319" t="str">
        <f>IF(ROW()-ROW($K$4)+1&gt;COUNTA($J$4:$J$5000)*COUNTA(TabPP[Players playing]),"",INDEX($J$4:$J$5000,INT((ROW()-ROW($K$4))/COUNTA(TabPP[Players playing])+1))&amp;"-"&amp;INDEX(TabPP[Players playing],MOD(ROW()-ROW($K$4),COUNTA(TabPP[Players playing]))+1))</f>
        <v>--</v>
      </c>
      <c r="L4319" t="str">
        <f t="shared" si="319"/>
        <v/>
      </c>
      <c r="M4319" t="str">
        <f t="shared" si="320"/>
        <v/>
      </c>
      <c r="N4319" t="str">
        <f t="shared" si="321"/>
        <v/>
      </c>
      <c r="O4319" t="str">
        <f t="array" ref="O4319">IFERROR(INDEX($L$4:$L$5000,_xlfn.AGGREGATE(15,6,IF($L$4:$L$5000&lt;&gt;"",ROW($L$4:$L$5000)-ROW($L$4)+1,NA()),ROWS($O$4:O4319))),"")</f>
        <v/>
      </c>
      <c r="P4319" t="str">
        <f>IF(O4319="","",IF(INDEX(TabPlayer2[Players],MATCH(P4318,TabPlayer2[Players],0)+1)="",$B$4,INDEX(TabPlayer2[Players],MATCH(P4318,TabPlayer2[Players],0)+1)))</f>
        <v/>
      </c>
      <c r="Q4319" t="str">
        <f t="shared" si="318"/>
        <v/>
      </c>
      <c r="R4319" t="str">
        <f>IF(TabResults[[#This Row],[Games-Periods-Players]]="","",1)</f>
        <v/>
      </c>
    </row>
    <row r="4320" spans="11:18" hidden="1" x14ac:dyDescent="0.25">
      <c r="K4320" t="str">
        <f>IF(ROW()-ROW($K$4)+1&gt;COUNTA($J$4:$J$5000)*COUNTA(TabPP[Players playing]),"",INDEX($J$4:$J$5000,INT((ROW()-ROW($K$4))/COUNTA(TabPP[Players playing])+1))&amp;"-"&amp;INDEX(TabPP[Players playing],MOD(ROW()-ROW($K$4),COUNTA(TabPP[Players playing]))+1))</f>
        <v>--</v>
      </c>
      <c r="L4320" t="str">
        <f t="shared" si="319"/>
        <v/>
      </c>
      <c r="M4320" t="str">
        <f t="shared" si="320"/>
        <v/>
      </c>
      <c r="N4320" t="str">
        <f t="shared" si="321"/>
        <v/>
      </c>
      <c r="O4320" t="str">
        <f t="array" ref="O4320">IFERROR(INDEX($L$4:$L$5000,_xlfn.AGGREGATE(15,6,IF($L$4:$L$5000&lt;&gt;"",ROW($L$4:$L$5000)-ROW($L$4)+1,NA()),ROWS($O$4:O4320))),"")</f>
        <v/>
      </c>
      <c r="P4320" t="str">
        <f>IF(O4320="","",IF(INDEX(TabPlayer2[Players],MATCH(P4319,TabPlayer2[Players],0)+1)="",$B$4,INDEX(TabPlayer2[Players],MATCH(P4319,TabPlayer2[Players],0)+1)))</f>
        <v/>
      </c>
      <c r="Q4320" t="str">
        <f t="shared" si="318"/>
        <v/>
      </c>
      <c r="R4320" t="str">
        <f>IF(TabResults[[#This Row],[Games-Periods-Players]]="","",1)</f>
        <v/>
      </c>
    </row>
    <row r="4321" spans="11:18" hidden="1" x14ac:dyDescent="0.25">
      <c r="K4321" t="str">
        <f>IF(ROW()-ROW($K$4)+1&gt;COUNTA($J$4:$J$5000)*COUNTA(TabPP[Players playing]),"",INDEX($J$4:$J$5000,INT((ROW()-ROW($K$4))/COUNTA(TabPP[Players playing])+1))&amp;"-"&amp;INDEX(TabPP[Players playing],MOD(ROW()-ROW($K$4),COUNTA(TabPP[Players playing]))+1))</f>
        <v>--</v>
      </c>
      <c r="L4321" t="str">
        <f t="shared" si="319"/>
        <v/>
      </c>
      <c r="M4321" t="str">
        <f t="shared" si="320"/>
        <v/>
      </c>
      <c r="N4321" t="str">
        <f t="shared" si="321"/>
        <v/>
      </c>
      <c r="O4321" t="str">
        <f t="array" ref="O4321">IFERROR(INDEX($L$4:$L$5000,_xlfn.AGGREGATE(15,6,IF($L$4:$L$5000&lt;&gt;"",ROW($L$4:$L$5000)-ROW($L$4)+1,NA()),ROWS($O$4:O4321))),"")</f>
        <v/>
      </c>
      <c r="P4321" t="str">
        <f>IF(O4321="","",IF(INDEX(TabPlayer2[Players],MATCH(P4320,TabPlayer2[Players],0)+1)="",$B$4,INDEX(TabPlayer2[Players],MATCH(P4320,TabPlayer2[Players],0)+1)))</f>
        <v/>
      </c>
      <c r="Q4321" t="str">
        <f t="shared" si="318"/>
        <v/>
      </c>
      <c r="R4321" t="str">
        <f>IF(TabResults[[#This Row],[Games-Periods-Players]]="","",1)</f>
        <v/>
      </c>
    </row>
    <row r="4322" spans="11:18" hidden="1" x14ac:dyDescent="0.25">
      <c r="K4322" t="str">
        <f>IF(ROW()-ROW($K$4)+1&gt;COUNTA($J$4:$J$5000)*COUNTA(TabPP[Players playing]),"",INDEX($J$4:$J$5000,INT((ROW()-ROW($K$4))/COUNTA(TabPP[Players playing])+1))&amp;"-"&amp;INDEX(TabPP[Players playing],MOD(ROW()-ROW($K$4),COUNTA(TabPP[Players playing]))+1))</f>
        <v>--</v>
      </c>
      <c r="L4322" t="str">
        <f t="shared" si="319"/>
        <v/>
      </c>
      <c r="M4322" t="str">
        <f t="shared" si="320"/>
        <v/>
      </c>
      <c r="N4322" t="str">
        <f t="shared" si="321"/>
        <v/>
      </c>
      <c r="O4322" t="str">
        <f t="array" ref="O4322">IFERROR(INDEX($L$4:$L$5000,_xlfn.AGGREGATE(15,6,IF($L$4:$L$5000&lt;&gt;"",ROW($L$4:$L$5000)-ROW($L$4)+1,NA()),ROWS($O$4:O4322))),"")</f>
        <v/>
      </c>
      <c r="P4322" t="str">
        <f>IF(O4322="","",IF(INDEX(TabPlayer2[Players],MATCH(P4321,TabPlayer2[Players],0)+1)="",$B$4,INDEX(TabPlayer2[Players],MATCH(P4321,TabPlayer2[Players],0)+1)))</f>
        <v/>
      </c>
      <c r="Q4322" t="str">
        <f t="shared" si="318"/>
        <v/>
      </c>
      <c r="R4322" t="str">
        <f>IF(TabResults[[#This Row],[Games-Periods-Players]]="","",1)</f>
        <v/>
      </c>
    </row>
    <row r="4323" spans="11:18" hidden="1" x14ac:dyDescent="0.25">
      <c r="K4323" t="str">
        <f>IF(ROW()-ROW($K$4)+1&gt;COUNTA($J$4:$J$5000)*COUNTA(TabPP[Players playing]),"",INDEX($J$4:$J$5000,INT((ROW()-ROW($K$4))/COUNTA(TabPP[Players playing])+1))&amp;"-"&amp;INDEX(TabPP[Players playing],MOD(ROW()-ROW($K$4),COUNTA(TabPP[Players playing]))+1))</f>
        <v>--</v>
      </c>
      <c r="L4323" t="str">
        <f t="shared" si="319"/>
        <v/>
      </c>
      <c r="M4323" t="str">
        <f t="shared" si="320"/>
        <v/>
      </c>
      <c r="N4323" t="str">
        <f t="shared" si="321"/>
        <v/>
      </c>
      <c r="O4323" t="str">
        <f t="array" ref="O4323">IFERROR(INDEX($L$4:$L$5000,_xlfn.AGGREGATE(15,6,IF($L$4:$L$5000&lt;&gt;"",ROW($L$4:$L$5000)-ROW($L$4)+1,NA()),ROWS($O$4:O4323))),"")</f>
        <v/>
      </c>
      <c r="P4323" t="str">
        <f>IF(O4323="","",IF(INDEX(TabPlayer2[Players],MATCH(P4322,TabPlayer2[Players],0)+1)="",$B$4,INDEX(TabPlayer2[Players],MATCH(P4322,TabPlayer2[Players],0)+1)))</f>
        <v/>
      </c>
      <c r="Q4323" t="str">
        <f t="shared" si="318"/>
        <v/>
      </c>
      <c r="R4323" t="str">
        <f>IF(TabResults[[#This Row],[Games-Periods-Players]]="","",1)</f>
        <v/>
      </c>
    </row>
    <row r="4324" spans="11:18" hidden="1" x14ac:dyDescent="0.25">
      <c r="K4324" t="str">
        <f>IF(ROW()-ROW($K$4)+1&gt;COUNTA($J$4:$J$5000)*COUNTA(TabPP[Players playing]),"",INDEX($J$4:$J$5000,INT((ROW()-ROW($K$4))/COUNTA(TabPP[Players playing])+1))&amp;"-"&amp;INDEX(TabPP[Players playing],MOD(ROW()-ROW($K$4),COUNTA(TabPP[Players playing]))+1))</f>
        <v>--PP1</v>
      </c>
      <c r="L4324" t="str">
        <f t="shared" si="319"/>
        <v/>
      </c>
      <c r="M4324" t="str">
        <f t="shared" si="320"/>
        <v/>
      </c>
      <c r="N4324" t="str">
        <f t="shared" si="321"/>
        <v/>
      </c>
      <c r="O4324" t="str">
        <f t="array" ref="O4324">IFERROR(INDEX($L$4:$L$5000,_xlfn.AGGREGATE(15,6,IF($L$4:$L$5000&lt;&gt;"",ROW($L$4:$L$5000)-ROW($L$4)+1,NA()),ROWS($O$4:O4324))),"")</f>
        <v/>
      </c>
      <c r="P4324" t="str">
        <f>IF(O4324="","",IF(INDEX(TabPlayer2[Players],MATCH(P4323,TabPlayer2[Players],0)+1)="",$B$4,INDEX(TabPlayer2[Players],MATCH(P4323,TabPlayer2[Players],0)+1)))</f>
        <v/>
      </c>
      <c r="Q4324" t="str">
        <f t="shared" si="318"/>
        <v/>
      </c>
      <c r="R4324" t="str">
        <f>IF(TabResults[[#This Row],[Games-Periods-Players]]="","",1)</f>
        <v/>
      </c>
    </row>
    <row r="4325" spans="11:18" hidden="1" x14ac:dyDescent="0.25">
      <c r="K4325" t="str">
        <f>IF(ROW()-ROW($K$4)+1&gt;COUNTA($J$4:$J$5000)*COUNTA(TabPP[Players playing]),"",INDEX($J$4:$J$5000,INT((ROW()-ROW($K$4))/COUNTA(TabPP[Players playing])+1))&amp;"-"&amp;INDEX(TabPP[Players playing],MOD(ROW()-ROW($K$4),COUNTA(TabPP[Players playing]))+1))</f>
        <v>--PP2</v>
      </c>
      <c r="L4325" t="str">
        <f t="shared" si="319"/>
        <v/>
      </c>
      <c r="M4325" t="str">
        <f t="shared" si="320"/>
        <v/>
      </c>
      <c r="N4325" t="str">
        <f t="shared" si="321"/>
        <v/>
      </c>
      <c r="O4325" t="str">
        <f t="array" ref="O4325">IFERROR(INDEX($L$4:$L$5000,_xlfn.AGGREGATE(15,6,IF($L$4:$L$5000&lt;&gt;"",ROW($L$4:$L$5000)-ROW($L$4)+1,NA()),ROWS($O$4:O4325))),"")</f>
        <v/>
      </c>
      <c r="P4325" t="str">
        <f>IF(O4325="","",IF(INDEX(TabPlayer2[Players],MATCH(P4324,TabPlayer2[Players],0)+1)="",$B$4,INDEX(TabPlayer2[Players],MATCH(P4324,TabPlayer2[Players],0)+1)))</f>
        <v/>
      </c>
      <c r="Q4325" t="str">
        <f t="shared" si="318"/>
        <v/>
      </c>
      <c r="R4325" t="str">
        <f>IF(TabResults[[#This Row],[Games-Periods-Players]]="","",1)</f>
        <v/>
      </c>
    </row>
    <row r="4326" spans="11:18" hidden="1" x14ac:dyDescent="0.25">
      <c r="K4326" t="str">
        <f>IF(ROW()-ROW($K$4)+1&gt;COUNTA($J$4:$J$5000)*COUNTA(TabPP[Players playing]),"",INDEX($J$4:$J$5000,INT((ROW()-ROW($K$4))/COUNTA(TabPP[Players playing])+1))&amp;"-"&amp;INDEX(TabPP[Players playing],MOD(ROW()-ROW($K$4),COUNTA(TabPP[Players playing]))+1))</f>
        <v>--PP3</v>
      </c>
      <c r="L4326" t="str">
        <f t="shared" si="319"/>
        <v/>
      </c>
      <c r="M4326" t="str">
        <f t="shared" si="320"/>
        <v/>
      </c>
      <c r="N4326" t="str">
        <f t="shared" si="321"/>
        <v/>
      </c>
      <c r="O4326" t="str">
        <f t="array" ref="O4326">IFERROR(INDEX($L$4:$L$5000,_xlfn.AGGREGATE(15,6,IF($L$4:$L$5000&lt;&gt;"",ROW($L$4:$L$5000)-ROW($L$4)+1,NA()),ROWS($O$4:O4326))),"")</f>
        <v/>
      </c>
      <c r="P4326" t="str">
        <f>IF(O4326="","",IF(INDEX(TabPlayer2[Players],MATCH(P4325,TabPlayer2[Players],0)+1)="",$B$4,INDEX(TabPlayer2[Players],MATCH(P4325,TabPlayer2[Players],0)+1)))</f>
        <v/>
      </c>
      <c r="Q4326" t="str">
        <f t="shared" si="318"/>
        <v/>
      </c>
      <c r="R4326" t="str">
        <f>IF(TabResults[[#This Row],[Games-Periods-Players]]="","",1)</f>
        <v/>
      </c>
    </row>
    <row r="4327" spans="11:18" hidden="1" x14ac:dyDescent="0.25">
      <c r="K4327" t="str">
        <f>IF(ROW()-ROW($K$4)+1&gt;COUNTA($J$4:$J$5000)*COUNTA(TabPP[Players playing]),"",INDEX($J$4:$J$5000,INT((ROW()-ROW($K$4))/COUNTA(TabPP[Players playing])+1))&amp;"-"&amp;INDEX(TabPP[Players playing],MOD(ROW()-ROW($K$4),COUNTA(TabPP[Players playing]))+1))</f>
        <v>--PP4</v>
      </c>
      <c r="L4327" t="str">
        <f t="shared" si="319"/>
        <v/>
      </c>
      <c r="M4327" t="str">
        <f t="shared" si="320"/>
        <v/>
      </c>
      <c r="N4327" t="str">
        <f t="shared" si="321"/>
        <v/>
      </c>
      <c r="O4327" t="str">
        <f t="array" ref="O4327">IFERROR(INDEX($L$4:$L$5000,_xlfn.AGGREGATE(15,6,IF($L$4:$L$5000&lt;&gt;"",ROW($L$4:$L$5000)-ROW($L$4)+1,NA()),ROWS($O$4:O4327))),"")</f>
        <v/>
      </c>
      <c r="P4327" t="str">
        <f>IF(O4327="","",IF(INDEX(TabPlayer2[Players],MATCH(P4326,TabPlayer2[Players],0)+1)="",$B$4,INDEX(TabPlayer2[Players],MATCH(P4326,TabPlayer2[Players],0)+1)))</f>
        <v/>
      </c>
      <c r="Q4327" t="str">
        <f t="shared" si="318"/>
        <v/>
      </c>
      <c r="R4327" t="str">
        <f>IF(TabResults[[#This Row],[Games-Periods-Players]]="","",1)</f>
        <v/>
      </c>
    </row>
    <row r="4328" spans="11:18" hidden="1" x14ac:dyDescent="0.25">
      <c r="K4328" t="str">
        <f>IF(ROW()-ROW($K$4)+1&gt;COUNTA($J$4:$J$5000)*COUNTA(TabPP[Players playing]),"",INDEX($J$4:$J$5000,INT((ROW()-ROW($K$4))/COUNTA(TabPP[Players playing])+1))&amp;"-"&amp;INDEX(TabPP[Players playing],MOD(ROW()-ROW($K$4),COUNTA(TabPP[Players playing]))+1))</f>
        <v>--PP5</v>
      </c>
      <c r="L4328" t="str">
        <f t="shared" si="319"/>
        <v/>
      </c>
      <c r="M4328" t="str">
        <f t="shared" si="320"/>
        <v/>
      </c>
      <c r="N4328" t="str">
        <f t="shared" si="321"/>
        <v/>
      </c>
      <c r="O4328" t="str">
        <f t="array" ref="O4328">IFERROR(INDEX($L$4:$L$5000,_xlfn.AGGREGATE(15,6,IF($L$4:$L$5000&lt;&gt;"",ROW($L$4:$L$5000)-ROW($L$4)+1,NA()),ROWS($O$4:O4328))),"")</f>
        <v/>
      </c>
      <c r="P4328" t="str">
        <f>IF(O4328="","",IF(INDEX(TabPlayer2[Players],MATCH(P4327,TabPlayer2[Players],0)+1)="",$B$4,INDEX(TabPlayer2[Players],MATCH(P4327,TabPlayer2[Players],0)+1)))</f>
        <v/>
      </c>
      <c r="Q4328" t="str">
        <f t="shared" si="318"/>
        <v/>
      </c>
      <c r="R4328" t="str">
        <f>IF(TabResults[[#This Row],[Games-Periods-Players]]="","",1)</f>
        <v/>
      </c>
    </row>
    <row r="4329" spans="11:18" hidden="1" x14ac:dyDescent="0.25">
      <c r="K4329" t="str">
        <f>IF(ROW()-ROW($K$4)+1&gt;COUNTA($J$4:$J$5000)*COUNTA(TabPP[Players playing]),"",INDEX($J$4:$J$5000,INT((ROW()-ROW($K$4))/COUNTA(TabPP[Players playing])+1))&amp;"-"&amp;INDEX(TabPP[Players playing],MOD(ROW()-ROW($K$4),COUNTA(TabPP[Players playing]))+1))</f>
        <v>--</v>
      </c>
      <c r="L4329" t="str">
        <f t="shared" si="319"/>
        <v/>
      </c>
      <c r="M4329" t="str">
        <f t="shared" si="320"/>
        <v/>
      </c>
      <c r="N4329" t="str">
        <f t="shared" si="321"/>
        <v/>
      </c>
      <c r="O4329" t="str">
        <f t="array" ref="O4329">IFERROR(INDEX($L$4:$L$5000,_xlfn.AGGREGATE(15,6,IF($L$4:$L$5000&lt;&gt;"",ROW($L$4:$L$5000)-ROW($L$4)+1,NA()),ROWS($O$4:O4329))),"")</f>
        <v/>
      </c>
      <c r="P4329" t="str">
        <f>IF(O4329="","",IF(INDEX(TabPlayer2[Players],MATCH(P4328,TabPlayer2[Players],0)+1)="",$B$4,INDEX(TabPlayer2[Players],MATCH(P4328,TabPlayer2[Players],0)+1)))</f>
        <v/>
      </c>
      <c r="Q4329" t="str">
        <f t="shared" si="318"/>
        <v/>
      </c>
      <c r="R4329" t="str">
        <f>IF(TabResults[[#This Row],[Games-Periods-Players]]="","",1)</f>
        <v/>
      </c>
    </row>
    <row r="4330" spans="11:18" hidden="1" x14ac:dyDescent="0.25">
      <c r="K4330" t="str">
        <f>IF(ROW()-ROW($K$4)+1&gt;COUNTA($J$4:$J$5000)*COUNTA(TabPP[Players playing]),"",INDEX($J$4:$J$5000,INT((ROW()-ROW($K$4))/COUNTA(TabPP[Players playing])+1))&amp;"-"&amp;INDEX(TabPP[Players playing],MOD(ROW()-ROW($K$4),COUNTA(TabPP[Players playing]))+1))</f>
        <v>--</v>
      </c>
      <c r="L4330" t="str">
        <f t="shared" si="319"/>
        <v/>
      </c>
      <c r="M4330" t="str">
        <f t="shared" si="320"/>
        <v/>
      </c>
      <c r="N4330" t="str">
        <f t="shared" si="321"/>
        <v/>
      </c>
      <c r="O4330" t="str">
        <f t="array" ref="O4330">IFERROR(INDEX($L$4:$L$5000,_xlfn.AGGREGATE(15,6,IF($L$4:$L$5000&lt;&gt;"",ROW($L$4:$L$5000)-ROW($L$4)+1,NA()),ROWS($O$4:O4330))),"")</f>
        <v/>
      </c>
      <c r="P4330" t="str">
        <f>IF(O4330="","",IF(INDEX(TabPlayer2[Players],MATCH(P4329,TabPlayer2[Players],0)+1)="",$B$4,INDEX(TabPlayer2[Players],MATCH(P4329,TabPlayer2[Players],0)+1)))</f>
        <v/>
      </c>
      <c r="Q4330" t="str">
        <f t="shared" si="318"/>
        <v/>
      </c>
      <c r="R4330" t="str">
        <f>IF(TabResults[[#This Row],[Games-Periods-Players]]="","",1)</f>
        <v/>
      </c>
    </row>
    <row r="4331" spans="11:18" hidden="1" x14ac:dyDescent="0.25">
      <c r="K4331" t="str">
        <f>IF(ROW()-ROW($K$4)+1&gt;COUNTA($J$4:$J$5000)*COUNTA(TabPP[Players playing]),"",INDEX($J$4:$J$5000,INT((ROW()-ROW($K$4))/COUNTA(TabPP[Players playing])+1))&amp;"-"&amp;INDEX(TabPP[Players playing],MOD(ROW()-ROW($K$4),COUNTA(TabPP[Players playing]))+1))</f>
        <v>--</v>
      </c>
      <c r="L4331" t="str">
        <f t="shared" si="319"/>
        <v/>
      </c>
      <c r="M4331" t="str">
        <f t="shared" si="320"/>
        <v/>
      </c>
      <c r="N4331" t="str">
        <f t="shared" si="321"/>
        <v/>
      </c>
      <c r="O4331" t="str">
        <f t="array" ref="O4331">IFERROR(INDEX($L$4:$L$5000,_xlfn.AGGREGATE(15,6,IF($L$4:$L$5000&lt;&gt;"",ROW($L$4:$L$5000)-ROW($L$4)+1,NA()),ROWS($O$4:O4331))),"")</f>
        <v/>
      </c>
      <c r="P4331" t="str">
        <f>IF(O4331="","",IF(INDEX(TabPlayer2[Players],MATCH(P4330,TabPlayer2[Players],0)+1)="",$B$4,INDEX(TabPlayer2[Players],MATCH(P4330,TabPlayer2[Players],0)+1)))</f>
        <v/>
      </c>
      <c r="Q4331" t="str">
        <f t="shared" si="318"/>
        <v/>
      </c>
      <c r="R4331" t="str">
        <f>IF(TabResults[[#This Row],[Games-Periods-Players]]="","",1)</f>
        <v/>
      </c>
    </row>
    <row r="4332" spans="11:18" hidden="1" x14ac:dyDescent="0.25">
      <c r="K4332" t="str">
        <f>IF(ROW()-ROW($K$4)+1&gt;COUNTA($J$4:$J$5000)*COUNTA(TabPP[Players playing]),"",INDEX($J$4:$J$5000,INT((ROW()-ROW($K$4))/COUNTA(TabPP[Players playing])+1))&amp;"-"&amp;INDEX(TabPP[Players playing],MOD(ROW()-ROW($K$4),COUNTA(TabPP[Players playing]))+1))</f>
        <v>--</v>
      </c>
      <c r="L4332" t="str">
        <f t="shared" si="319"/>
        <v/>
      </c>
      <c r="M4332" t="str">
        <f t="shared" si="320"/>
        <v/>
      </c>
      <c r="N4332" t="str">
        <f t="shared" si="321"/>
        <v/>
      </c>
      <c r="O4332" t="str">
        <f t="array" ref="O4332">IFERROR(INDEX($L$4:$L$5000,_xlfn.AGGREGATE(15,6,IF($L$4:$L$5000&lt;&gt;"",ROW($L$4:$L$5000)-ROW($L$4)+1,NA()),ROWS($O$4:O4332))),"")</f>
        <v/>
      </c>
      <c r="P4332" t="str">
        <f>IF(O4332="","",IF(INDEX(TabPlayer2[Players],MATCH(P4331,TabPlayer2[Players],0)+1)="",$B$4,INDEX(TabPlayer2[Players],MATCH(P4331,TabPlayer2[Players],0)+1)))</f>
        <v/>
      </c>
      <c r="Q4332" t="str">
        <f t="shared" si="318"/>
        <v/>
      </c>
      <c r="R4332" t="str">
        <f>IF(TabResults[[#This Row],[Games-Periods-Players]]="","",1)</f>
        <v/>
      </c>
    </row>
    <row r="4333" spans="11:18" hidden="1" x14ac:dyDescent="0.25">
      <c r="K4333" t="str">
        <f>IF(ROW()-ROW($K$4)+1&gt;COUNTA($J$4:$J$5000)*COUNTA(TabPP[Players playing]),"",INDEX($J$4:$J$5000,INT((ROW()-ROW($K$4))/COUNTA(TabPP[Players playing])+1))&amp;"-"&amp;INDEX(TabPP[Players playing],MOD(ROW()-ROW($K$4),COUNTA(TabPP[Players playing]))+1))</f>
        <v>--</v>
      </c>
      <c r="L4333" t="str">
        <f t="shared" si="319"/>
        <v/>
      </c>
      <c r="M4333" t="str">
        <f t="shared" si="320"/>
        <v/>
      </c>
      <c r="N4333" t="str">
        <f t="shared" si="321"/>
        <v/>
      </c>
      <c r="O4333" t="str">
        <f t="array" ref="O4333">IFERROR(INDEX($L$4:$L$5000,_xlfn.AGGREGATE(15,6,IF($L$4:$L$5000&lt;&gt;"",ROW($L$4:$L$5000)-ROW($L$4)+1,NA()),ROWS($O$4:O4333))),"")</f>
        <v/>
      </c>
      <c r="P4333" t="str">
        <f>IF(O4333="","",IF(INDEX(TabPlayer2[Players],MATCH(P4332,TabPlayer2[Players],0)+1)="",$B$4,INDEX(TabPlayer2[Players],MATCH(P4332,TabPlayer2[Players],0)+1)))</f>
        <v/>
      </c>
      <c r="Q4333" t="str">
        <f t="shared" si="318"/>
        <v/>
      </c>
      <c r="R4333" t="str">
        <f>IF(TabResults[[#This Row],[Games-Periods-Players]]="","",1)</f>
        <v/>
      </c>
    </row>
    <row r="4334" spans="11:18" hidden="1" x14ac:dyDescent="0.25">
      <c r="K4334" t="str">
        <f>IF(ROW()-ROW($K$4)+1&gt;COUNTA($J$4:$J$5000)*COUNTA(TabPP[Players playing]),"",INDEX($J$4:$J$5000,INT((ROW()-ROW($K$4))/COUNTA(TabPP[Players playing])+1))&amp;"-"&amp;INDEX(TabPP[Players playing],MOD(ROW()-ROW($K$4),COUNTA(TabPP[Players playing]))+1))</f>
        <v>--</v>
      </c>
      <c r="L4334" t="str">
        <f t="shared" si="319"/>
        <v/>
      </c>
      <c r="M4334" t="str">
        <f t="shared" si="320"/>
        <v/>
      </c>
      <c r="N4334" t="str">
        <f t="shared" si="321"/>
        <v/>
      </c>
      <c r="O4334" t="str">
        <f t="array" ref="O4334">IFERROR(INDEX($L$4:$L$5000,_xlfn.AGGREGATE(15,6,IF($L$4:$L$5000&lt;&gt;"",ROW($L$4:$L$5000)-ROW($L$4)+1,NA()),ROWS($O$4:O4334))),"")</f>
        <v/>
      </c>
      <c r="P4334" t="str">
        <f>IF(O4334="","",IF(INDEX(TabPlayer2[Players],MATCH(P4333,TabPlayer2[Players],0)+1)="",$B$4,INDEX(TabPlayer2[Players],MATCH(P4333,TabPlayer2[Players],0)+1)))</f>
        <v/>
      </c>
      <c r="Q4334" t="str">
        <f t="shared" si="318"/>
        <v/>
      </c>
      <c r="R4334" t="str">
        <f>IF(TabResults[[#This Row],[Games-Periods-Players]]="","",1)</f>
        <v/>
      </c>
    </row>
    <row r="4335" spans="11:18" hidden="1" x14ac:dyDescent="0.25">
      <c r="K4335" t="str">
        <f>IF(ROW()-ROW($K$4)+1&gt;COUNTA($J$4:$J$5000)*COUNTA(TabPP[Players playing]),"",INDEX($J$4:$J$5000,INT((ROW()-ROW($K$4))/COUNTA(TabPP[Players playing])+1))&amp;"-"&amp;INDEX(TabPP[Players playing],MOD(ROW()-ROW($K$4),COUNTA(TabPP[Players playing]))+1))</f>
        <v>--</v>
      </c>
      <c r="L4335" t="str">
        <f t="shared" si="319"/>
        <v/>
      </c>
      <c r="M4335" t="str">
        <f t="shared" si="320"/>
        <v/>
      </c>
      <c r="N4335" t="str">
        <f t="shared" si="321"/>
        <v/>
      </c>
      <c r="O4335" t="str">
        <f t="array" ref="O4335">IFERROR(INDEX($L$4:$L$5000,_xlfn.AGGREGATE(15,6,IF($L$4:$L$5000&lt;&gt;"",ROW($L$4:$L$5000)-ROW($L$4)+1,NA()),ROWS($O$4:O4335))),"")</f>
        <v/>
      </c>
      <c r="P4335" t="str">
        <f>IF(O4335="","",IF(INDEX(TabPlayer2[Players],MATCH(P4334,TabPlayer2[Players],0)+1)="",$B$4,INDEX(TabPlayer2[Players],MATCH(P4334,TabPlayer2[Players],0)+1)))</f>
        <v/>
      </c>
      <c r="Q4335" t="str">
        <f t="shared" si="318"/>
        <v/>
      </c>
      <c r="R4335" t="str">
        <f>IF(TabResults[[#This Row],[Games-Periods-Players]]="","",1)</f>
        <v/>
      </c>
    </row>
    <row r="4336" spans="11:18" hidden="1" x14ac:dyDescent="0.25">
      <c r="K4336" t="str">
        <f>IF(ROW()-ROW($K$4)+1&gt;COUNTA($J$4:$J$5000)*COUNTA(TabPP[Players playing]),"",INDEX($J$4:$J$5000,INT((ROW()-ROW($K$4))/COUNTA(TabPP[Players playing])+1))&amp;"-"&amp;INDEX(TabPP[Players playing],MOD(ROW()-ROW($K$4),COUNTA(TabPP[Players playing]))+1))</f>
        <v>--</v>
      </c>
      <c r="L4336" t="str">
        <f t="shared" si="319"/>
        <v/>
      </c>
      <c r="M4336" t="str">
        <f t="shared" si="320"/>
        <v/>
      </c>
      <c r="N4336" t="str">
        <f t="shared" si="321"/>
        <v/>
      </c>
      <c r="O4336" t="str">
        <f t="array" ref="O4336">IFERROR(INDEX($L$4:$L$5000,_xlfn.AGGREGATE(15,6,IF($L$4:$L$5000&lt;&gt;"",ROW($L$4:$L$5000)-ROW($L$4)+1,NA()),ROWS($O$4:O4336))),"")</f>
        <v/>
      </c>
      <c r="P4336" t="str">
        <f>IF(O4336="","",IF(INDEX(TabPlayer2[Players],MATCH(P4335,TabPlayer2[Players],0)+1)="",$B$4,INDEX(TabPlayer2[Players],MATCH(P4335,TabPlayer2[Players],0)+1)))</f>
        <v/>
      </c>
      <c r="Q4336" t="str">
        <f t="shared" si="318"/>
        <v/>
      </c>
      <c r="R4336" t="str">
        <f>IF(TabResults[[#This Row],[Games-Periods-Players]]="","",1)</f>
        <v/>
      </c>
    </row>
    <row r="4337" spans="11:18" hidden="1" x14ac:dyDescent="0.25">
      <c r="K4337" t="str">
        <f>IF(ROW()-ROW($K$4)+1&gt;COUNTA($J$4:$J$5000)*COUNTA(TabPP[Players playing]),"",INDEX($J$4:$J$5000,INT((ROW()-ROW($K$4))/COUNTA(TabPP[Players playing])+1))&amp;"-"&amp;INDEX(TabPP[Players playing],MOD(ROW()-ROW($K$4),COUNTA(TabPP[Players playing]))+1))</f>
        <v>--</v>
      </c>
      <c r="L4337" t="str">
        <f t="shared" si="319"/>
        <v/>
      </c>
      <c r="M4337" t="str">
        <f t="shared" si="320"/>
        <v/>
      </c>
      <c r="N4337" t="str">
        <f t="shared" si="321"/>
        <v/>
      </c>
      <c r="O4337" t="str">
        <f t="array" ref="O4337">IFERROR(INDEX($L$4:$L$5000,_xlfn.AGGREGATE(15,6,IF($L$4:$L$5000&lt;&gt;"",ROW($L$4:$L$5000)-ROW($L$4)+1,NA()),ROWS($O$4:O4337))),"")</f>
        <v/>
      </c>
      <c r="P4337" t="str">
        <f>IF(O4337="","",IF(INDEX(TabPlayer2[Players],MATCH(P4336,TabPlayer2[Players],0)+1)="",$B$4,INDEX(TabPlayer2[Players],MATCH(P4336,TabPlayer2[Players],0)+1)))</f>
        <v/>
      </c>
      <c r="Q4337" t="str">
        <f t="shared" si="318"/>
        <v/>
      </c>
      <c r="R4337" t="str">
        <f>IF(TabResults[[#This Row],[Games-Periods-Players]]="","",1)</f>
        <v/>
      </c>
    </row>
    <row r="4338" spans="11:18" hidden="1" x14ac:dyDescent="0.25">
      <c r="K4338" t="str">
        <f>IF(ROW()-ROW($K$4)+1&gt;COUNTA($J$4:$J$5000)*COUNTA(TabPP[Players playing]),"",INDEX($J$4:$J$5000,INT((ROW()-ROW($K$4))/COUNTA(TabPP[Players playing])+1))&amp;"-"&amp;INDEX(TabPP[Players playing],MOD(ROW()-ROW($K$4),COUNTA(TabPP[Players playing]))+1))</f>
        <v>--</v>
      </c>
      <c r="L4338" t="str">
        <f t="shared" si="319"/>
        <v/>
      </c>
      <c r="M4338" t="str">
        <f t="shared" si="320"/>
        <v/>
      </c>
      <c r="N4338" t="str">
        <f t="shared" si="321"/>
        <v/>
      </c>
      <c r="O4338" t="str">
        <f t="array" ref="O4338">IFERROR(INDEX($L$4:$L$5000,_xlfn.AGGREGATE(15,6,IF($L$4:$L$5000&lt;&gt;"",ROW($L$4:$L$5000)-ROW($L$4)+1,NA()),ROWS($O$4:O4338))),"")</f>
        <v/>
      </c>
      <c r="P4338" t="str">
        <f>IF(O4338="","",IF(INDEX(TabPlayer2[Players],MATCH(P4337,TabPlayer2[Players],0)+1)="",$B$4,INDEX(TabPlayer2[Players],MATCH(P4337,TabPlayer2[Players],0)+1)))</f>
        <v/>
      </c>
      <c r="Q4338" t="str">
        <f t="shared" si="318"/>
        <v/>
      </c>
      <c r="R4338" t="str">
        <f>IF(TabResults[[#This Row],[Games-Periods-Players]]="","",1)</f>
        <v/>
      </c>
    </row>
    <row r="4339" spans="11:18" hidden="1" x14ac:dyDescent="0.25">
      <c r="K4339" t="str">
        <f>IF(ROW()-ROW($K$4)+1&gt;COUNTA($J$4:$J$5000)*COUNTA(TabPP[Players playing]),"",INDEX($J$4:$J$5000,INT((ROW()-ROW($K$4))/COUNTA(TabPP[Players playing])+1))&amp;"-"&amp;INDEX(TabPP[Players playing],MOD(ROW()-ROW($K$4),COUNTA(TabPP[Players playing]))+1))</f>
        <v>--</v>
      </c>
      <c r="L4339" t="str">
        <f t="shared" si="319"/>
        <v/>
      </c>
      <c r="M4339" t="str">
        <f t="shared" si="320"/>
        <v/>
      </c>
      <c r="N4339" t="str">
        <f t="shared" si="321"/>
        <v/>
      </c>
      <c r="O4339" t="str">
        <f t="array" ref="O4339">IFERROR(INDEX($L$4:$L$5000,_xlfn.AGGREGATE(15,6,IF($L$4:$L$5000&lt;&gt;"",ROW($L$4:$L$5000)-ROW($L$4)+1,NA()),ROWS($O$4:O4339))),"")</f>
        <v/>
      </c>
      <c r="P4339" t="str">
        <f>IF(O4339="","",IF(INDEX(TabPlayer2[Players],MATCH(P4338,TabPlayer2[Players],0)+1)="",$B$4,INDEX(TabPlayer2[Players],MATCH(P4338,TabPlayer2[Players],0)+1)))</f>
        <v/>
      </c>
      <c r="Q4339" t="str">
        <f t="shared" si="318"/>
        <v/>
      </c>
      <c r="R4339" t="str">
        <f>IF(TabResults[[#This Row],[Games-Periods-Players]]="","",1)</f>
        <v/>
      </c>
    </row>
    <row r="4340" spans="11:18" hidden="1" x14ac:dyDescent="0.25">
      <c r="K4340" t="str">
        <f>IF(ROW()-ROW($K$4)+1&gt;COUNTA($J$4:$J$5000)*COUNTA(TabPP[Players playing]),"",INDEX($J$4:$J$5000,INT((ROW()-ROW($K$4))/COUNTA(TabPP[Players playing])+1))&amp;"-"&amp;INDEX(TabPP[Players playing],MOD(ROW()-ROW($K$4),COUNTA(TabPP[Players playing]))+1))</f>
        <v>--</v>
      </c>
      <c r="L4340" t="str">
        <f t="shared" si="319"/>
        <v/>
      </c>
      <c r="M4340" t="str">
        <f t="shared" si="320"/>
        <v/>
      </c>
      <c r="N4340" t="str">
        <f t="shared" si="321"/>
        <v/>
      </c>
      <c r="O4340" t="str">
        <f t="array" ref="O4340">IFERROR(INDEX($L$4:$L$5000,_xlfn.AGGREGATE(15,6,IF($L$4:$L$5000&lt;&gt;"",ROW($L$4:$L$5000)-ROW($L$4)+1,NA()),ROWS($O$4:O4340))),"")</f>
        <v/>
      </c>
      <c r="P4340" t="str">
        <f>IF(O4340="","",IF(INDEX(TabPlayer2[Players],MATCH(P4339,TabPlayer2[Players],0)+1)="",$B$4,INDEX(TabPlayer2[Players],MATCH(P4339,TabPlayer2[Players],0)+1)))</f>
        <v/>
      </c>
      <c r="Q4340" t="str">
        <f t="shared" si="318"/>
        <v/>
      </c>
      <c r="R4340" t="str">
        <f>IF(TabResults[[#This Row],[Games-Periods-Players]]="","",1)</f>
        <v/>
      </c>
    </row>
    <row r="4341" spans="11:18" hidden="1" x14ac:dyDescent="0.25">
      <c r="K4341" t="str">
        <f>IF(ROW()-ROW($K$4)+1&gt;COUNTA($J$4:$J$5000)*COUNTA(TabPP[Players playing]),"",INDEX($J$4:$J$5000,INT((ROW()-ROW($K$4))/COUNTA(TabPP[Players playing])+1))&amp;"-"&amp;INDEX(TabPP[Players playing],MOD(ROW()-ROW($K$4),COUNTA(TabPP[Players playing]))+1))</f>
        <v>--</v>
      </c>
      <c r="L4341" t="str">
        <f t="shared" si="319"/>
        <v/>
      </c>
      <c r="M4341" t="str">
        <f t="shared" si="320"/>
        <v/>
      </c>
      <c r="N4341" t="str">
        <f t="shared" si="321"/>
        <v/>
      </c>
      <c r="O4341" t="str">
        <f t="array" ref="O4341">IFERROR(INDEX($L$4:$L$5000,_xlfn.AGGREGATE(15,6,IF($L$4:$L$5000&lt;&gt;"",ROW($L$4:$L$5000)-ROW($L$4)+1,NA()),ROWS($O$4:O4341))),"")</f>
        <v/>
      </c>
      <c r="P4341" t="str">
        <f>IF(O4341="","",IF(INDEX(TabPlayer2[Players],MATCH(P4340,TabPlayer2[Players],0)+1)="",$B$4,INDEX(TabPlayer2[Players],MATCH(P4340,TabPlayer2[Players],0)+1)))</f>
        <v/>
      </c>
      <c r="Q4341" t="str">
        <f t="shared" si="318"/>
        <v/>
      </c>
      <c r="R4341" t="str">
        <f>IF(TabResults[[#This Row],[Games-Periods-Players]]="","",1)</f>
        <v/>
      </c>
    </row>
    <row r="4342" spans="11:18" hidden="1" x14ac:dyDescent="0.25">
      <c r="K4342" t="str">
        <f>IF(ROW()-ROW($K$4)+1&gt;COUNTA($J$4:$J$5000)*COUNTA(TabPP[Players playing]),"",INDEX($J$4:$J$5000,INT((ROW()-ROW($K$4))/COUNTA(TabPP[Players playing])+1))&amp;"-"&amp;INDEX(TabPP[Players playing],MOD(ROW()-ROW($K$4),COUNTA(TabPP[Players playing]))+1))</f>
        <v>--</v>
      </c>
      <c r="L4342" t="str">
        <f t="shared" si="319"/>
        <v/>
      </c>
      <c r="M4342" t="str">
        <f t="shared" si="320"/>
        <v/>
      </c>
      <c r="N4342" t="str">
        <f t="shared" si="321"/>
        <v/>
      </c>
      <c r="O4342" t="str">
        <f t="array" ref="O4342">IFERROR(INDEX($L$4:$L$5000,_xlfn.AGGREGATE(15,6,IF($L$4:$L$5000&lt;&gt;"",ROW($L$4:$L$5000)-ROW($L$4)+1,NA()),ROWS($O$4:O4342))),"")</f>
        <v/>
      </c>
      <c r="P4342" t="str">
        <f>IF(O4342="","",IF(INDEX(TabPlayer2[Players],MATCH(P4341,TabPlayer2[Players],0)+1)="",$B$4,INDEX(TabPlayer2[Players],MATCH(P4341,TabPlayer2[Players],0)+1)))</f>
        <v/>
      </c>
      <c r="Q4342" t="str">
        <f t="shared" si="318"/>
        <v/>
      </c>
      <c r="R4342" t="str">
        <f>IF(TabResults[[#This Row],[Games-Periods-Players]]="","",1)</f>
        <v/>
      </c>
    </row>
    <row r="4343" spans="11:18" hidden="1" x14ac:dyDescent="0.25">
      <c r="K4343" t="str">
        <f>IF(ROW()-ROW($K$4)+1&gt;COUNTA($J$4:$J$5000)*COUNTA(TabPP[Players playing]),"",INDEX($J$4:$J$5000,INT((ROW()-ROW($K$4))/COUNTA(TabPP[Players playing])+1))&amp;"-"&amp;INDEX(TabPP[Players playing],MOD(ROW()-ROW($K$4),COUNTA(TabPP[Players playing]))+1))</f>
        <v>--</v>
      </c>
      <c r="L4343" t="str">
        <f t="shared" si="319"/>
        <v/>
      </c>
      <c r="M4343" t="str">
        <f t="shared" si="320"/>
        <v/>
      </c>
      <c r="N4343" t="str">
        <f t="shared" si="321"/>
        <v/>
      </c>
      <c r="O4343" t="str">
        <f t="array" ref="O4343">IFERROR(INDEX($L$4:$L$5000,_xlfn.AGGREGATE(15,6,IF($L$4:$L$5000&lt;&gt;"",ROW($L$4:$L$5000)-ROW($L$4)+1,NA()),ROWS($O$4:O4343))),"")</f>
        <v/>
      </c>
      <c r="P4343" t="str">
        <f>IF(O4343="","",IF(INDEX(TabPlayer2[Players],MATCH(P4342,TabPlayer2[Players],0)+1)="",$B$4,INDEX(TabPlayer2[Players],MATCH(P4342,TabPlayer2[Players],0)+1)))</f>
        <v/>
      </c>
      <c r="Q4343" t="str">
        <f t="shared" si="318"/>
        <v/>
      </c>
      <c r="R4343" t="str">
        <f>IF(TabResults[[#This Row],[Games-Periods-Players]]="","",1)</f>
        <v/>
      </c>
    </row>
    <row r="4344" spans="11:18" hidden="1" x14ac:dyDescent="0.25">
      <c r="K4344" t="str">
        <f>IF(ROW()-ROW($K$4)+1&gt;COUNTA($J$4:$J$5000)*COUNTA(TabPP[Players playing]),"",INDEX($J$4:$J$5000,INT((ROW()-ROW($K$4))/COUNTA(TabPP[Players playing])+1))&amp;"-"&amp;INDEX(TabPP[Players playing],MOD(ROW()-ROW($K$4),COUNTA(TabPP[Players playing]))+1))</f>
        <v>--PP1</v>
      </c>
      <c r="L4344" t="str">
        <f t="shared" si="319"/>
        <v/>
      </c>
      <c r="M4344" t="str">
        <f t="shared" si="320"/>
        <v/>
      </c>
      <c r="N4344" t="str">
        <f t="shared" si="321"/>
        <v/>
      </c>
      <c r="O4344" t="str">
        <f t="array" ref="O4344">IFERROR(INDEX($L$4:$L$5000,_xlfn.AGGREGATE(15,6,IF($L$4:$L$5000&lt;&gt;"",ROW($L$4:$L$5000)-ROW($L$4)+1,NA()),ROWS($O$4:O4344))),"")</f>
        <v/>
      </c>
      <c r="P4344" t="str">
        <f>IF(O4344="","",IF(INDEX(TabPlayer2[Players],MATCH(P4343,TabPlayer2[Players],0)+1)="",$B$4,INDEX(TabPlayer2[Players],MATCH(P4343,TabPlayer2[Players],0)+1)))</f>
        <v/>
      </c>
      <c r="Q4344" t="str">
        <f t="shared" si="318"/>
        <v/>
      </c>
      <c r="R4344" t="str">
        <f>IF(TabResults[[#This Row],[Games-Periods-Players]]="","",1)</f>
        <v/>
      </c>
    </row>
    <row r="4345" spans="11:18" hidden="1" x14ac:dyDescent="0.25">
      <c r="K4345" t="str">
        <f>IF(ROW()-ROW($K$4)+1&gt;COUNTA($J$4:$J$5000)*COUNTA(TabPP[Players playing]),"",INDEX($J$4:$J$5000,INT((ROW()-ROW($K$4))/COUNTA(TabPP[Players playing])+1))&amp;"-"&amp;INDEX(TabPP[Players playing],MOD(ROW()-ROW($K$4),COUNTA(TabPP[Players playing]))+1))</f>
        <v>--PP2</v>
      </c>
      <c r="L4345" t="str">
        <f t="shared" si="319"/>
        <v/>
      </c>
      <c r="M4345" t="str">
        <f t="shared" si="320"/>
        <v/>
      </c>
      <c r="N4345" t="str">
        <f t="shared" si="321"/>
        <v/>
      </c>
      <c r="O4345" t="str">
        <f t="array" ref="O4345">IFERROR(INDEX($L$4:$L$5000,_xlfn.AGGREGATE(15,6,IF($L$4:$L$5000&lt;&gt;"",ROW($L$4:$L$5000)-ROW($L$4)+1,NA()),ROWS($O$4:O4345))),"")</f>
        <v/>
      </c>
      <c r="P4345" t="str">
        <f>IF(O4345="","",IF(INDEX(TabPlayer2[Players],MATCH(P4344,TabPlayer2[Players],0)+1)="",$B$4,INDEX(TabPlayer2[Players],MATCH(P4344,TabPlayer2[Players],0)+1)))</f>
        <v/>
      </c>
      <c r="Q4345" t="str">
        <f t="shared" si="318"/>
        <v/>
      </c>
      <c r="R4345" t="str">
        <f>IF(TabResults[[#This Row],[Games-Periods-Players]]="","",1)</f>
        <v/>
      </c>
    </row>
    <row r="4346" spans="11:18" hidden="1" x14ac:dyDescent="0.25">
      <c r="K4346" t="str">
        <f>IF(ROW()-ROW($K$4)+1&gt;COUNTA($J$4:$J$5000)*COUNTA(TabPP[Players playing]),"",INDEX($J$4:$J$5000,INT((ROW()-ROW($K$4))/COUNTA(TabPP[Players playing])+1))&amp;"-"&amp;INDEX(TabPP[Players playing],MOD(ROW()-ROW($K$4),COUNTA(TabPP[Players playing]))+1))</f>
        <v>--PP3</v>
      </c>
      <c r="L4346" t="str">
        <f t="shared" si="319"/>
        <v/>
      </c>
      <c r="M4346" t="str">
        <f t="shared" si="320"/>
        <v/>
      </c>
      <c r="N4346" t="str">
        <f t="shared" si="321"/>
        <v/>
      </c>
      <c r="O4346" t="str">
        <f t="array" ref="O4346">IFERROR(INDEX($L$4:$L$5000,_xlfn.AGGREGATE(15,6,IF($L$4:$L$5000&lt;&gt;"",ROW($L$4:$L$5000)-ROW($L$4)+1,NA()),ROWS($O$4:O4346))),"")</f>
        <v/>
      </c>
      <c r="P4346" t="str">
        <f>IF(O4346="","",IF(INDEX(TabPlayer2[Players],MATCH(P4345,TabPlayer2[Players],0)+1)="",$B$4,INDEX(TabPlayer2[Players],MATCH(P4345,TabPlayer2[Players],0)+1)))</f>
        <v/>
      </c>
      <c r="Q4346" t="str">
        <f t="shared" si="318"/>
        <v/>
      </c>
      <c r="R4346" t="str">
        <f>IF(TabResults[[#This Row],[Games-Periods-Players]]="","",1)</f>
        <v/>
      </c>
    </row>
    <row r="4347" spans="11:18" hidden="1" x14ac:dyDescent="0.25">
      <c r="K4347" t="str">
        <f>IF(ROW()-ROW($K$4)+1&gt;COUNTA($J$4:$J$5000)*COUNTA(TabPP[Players playing]),"",INDEX($J$4:$J$5000,INT((ROW()-ROW($K$4))/COUNTA(TabPP[Players playing])+1))&amp;"-"&amp;INDEX(TabPP[Players playing],MOD(ROW()-ROW($K$4),COUNTA(TabPP[Players playing]))+1))</f>
        <v>--PP4</v>
      </c>
      <c r="L4347" t="str">
        <f t="shared" si="319"/>
        <v/>
      </c>
      <c r="M4347" t="str">
        <f t="shared" si="320"/>
        <v/>
      </c>
      <c r="N4347" t="str">
        <f t="shared" si="321"/>
        <v/>
      </c>
      <c r="O4347" t="str">
        <f t="array" ref="O4347">IFERROR(INDEX($L$4:$L$5000,_xlfn.AGGREGATE(15,6,IF($L$4:$L$5000&lt;&gt;"",ROW($L$4:$L$5000)-ROW($L$4)+1,NA()),ROWS($O$4:O4347))),"")</f>
        <v/>
      </c>
      <c r="P4347" t="str">
        <f>IF(O4347="","",IF(INDEX(TabPlayer2[Players],MATCH(P4346,TabPlayer2[Players],0)+1)="",$B$4,INDEX(TabPlayer2[Players],MATCH(P4346,TabPlayer2[Players],0)+1)))</f>
        <v/>
      </c>
      <c r="Q4347" t="str">
        <f t="shared" si="318"/>
        <v/>
      </c>
      <c r="R4347" t="str">
        <f>IF(TabResults[[#This Row],[Games-Periods-Players]]="","",1)</f>
        <v/>
      </c>
    </row>
    <row r="4348" spans="11:18" hidden="1" x14ac:dyDescent="0.25">
      <c r="K4348" t="str">
        <f>IF(ROW()-ROW($K$4)+1&gt;COUNTA($J$4:$J$5000)*COUNTA(TabPP[Players playing]),"",INDEX($J$4:$J$5000,INT((ROW()-ROW($K$4))/COUNTA(TabPP[Players playing])+1))&amp;"-"&amp;INDEX(TabPP[Players playing],MOD(ROW()-ROW($K$4),COUNTA(TabPP[Players playing]))+1))</f>
        <v>--PP5</v>
      </c>
      <c r="L4348" t="str">
        <f t="shared" si="319"/>
        <v/>
      </c>
      <c r="M4348" t="str">
        <f t="shared" si="320"/>
        <v/>
      </c>
      <c r="N4348" t="str">
        <f t="shared" si="321"/>
        <v/>
      </c>
      <c r="O4348" t="str">
        <f t="array" ref="O4348">IFERROR(INDEX($L$4:$L$5000,_xlfn.AGGREGATE(15,6,IF($L$4:$L$5000&lt;&gt;"",ROW($L$4:$L$5000)-ROW($L$4)+1,NA()),ROWS($O$4:O4348))),"")</f>
        <v/>
      </c>
      <c r="P4348" t="str">
        <f>IF(O4348="","",IF(INDEX(TabPlayer2[Players],MATCH(P4347,TabPlayer2[Players],0)+1)="",$B$4,INDEX(TabPlayer2[Players],MATCH(P4347,TabPlayer2[Players],0)+1)))</f>
        <v/>
      </c>
      <c r="Q4348" t="str">
        <f t="shared" si="318"/>
        <v/>
      </c>
      <c r="R4348" t="str">
        <f>IF(TabResults[[#This Row],[Games-Periods-Players]]="","",1)</f>
        <v/>
      </c>
    </row>
    <row r="4349" spans="11:18" hidden="1" x14ac:dyDescent="0.25">
      <c r="K4349" t="str">
        <f>IF(ROW()-ROW($K$4)+1&gt;COUNTA($J$4:$J$5000)*COUNTA(TabPP[Players playing]),"",INDEX($J$4:$J$5000,INT((ROW()-ROW($K$4))/COUNTA(TabPP[Players playing])+1))&amp;"-"&amp;INDEX(TabPP[Players playing],MOD(ROW()-ROW($K$4),COUNTA(TabPP[Players playing]))+1))</f>
        <v>--</v>
      </c>
      <c r="L4349" t="str">
        <f t="shared" si="319"/>
        <v/>
      </c>
      <c r="M4349" t="str">
        <f t="shared" si="320"/>
        <v/>
      </c>
      <c r="N4349" t="str">
        <f t="shared" si="321"/>
        <v/>
      </c>
      <c r="O4349" t="str">
        <f t="array" ref="O4349">IFERROR(INDEX($L$4:$L$5000,_xlfn.AGGREGATE(15,6,IF($L$4:$L$5000&lt;&gt;"",ROW($L$4:$L$5000)-ROW($L$4)+1,NA()),ROWS($O$4:O4349))),"")</f>
        <v/>
      </c>
      <c r="P4349" t="str">
        <f>IF(O4349="","",IF(INDEX(TabPlayer2[Players],MATCH(P4348,TabPlayer2[Players],0)+1)="",$B$4,INDEX(TabPlayer2[Players],MATCH(P4348,TabPlayer2[Players],0)+1)))</f>
        <v/>
      </c>
      <c r="Q4349" t="str">
        <f t="shared" si="318"/>
        <v/>
      </c>
      <c r="R4349" t="str">
        <f>IF(TabResults[[#This Row],[Games-Periods-Players]]="","",1)</f>
        <v/>
      </c>
    </row>
    <row r="4350" spans="11:18" hidden="1" x14ac:dyDescent="0.25">
      <c r="K4350" t="str">
        <f>IF(ROW()-ROW($K$4)+1&gt;COUNTA($J$4:$J$5000)*COUNTA(TabPP[Players playing]),"",INDEX($J$4:$J$5000,INT((ROW()-ROW($K$4))/COUNTA(TabPP[Players playing])+1))&amp;"-"&amp;INDEX(TabPP[Players playing],MOD(ROW()-ROW($K$4),COUNTA(TabPP[Players playing]))+1))</f>
        <v>--</v>
      </c>
      <c r="L4350" t="str">
        <f t="shared" si="319"/>
        <v/>
      </c>
      <c r="M4350" t="str">
        <f t="shared" si="320"/>
        <v/>
      </c>
      <c r="N4350" t="str">
        <f t="shared" si="321"/>
        <v/>
      </c>
      <c r="O4350" t="str">
        <f t="array" ref="O4350">IFERROR(INDEX($L$4:$L$5000,_xlfn.AGGREGATE(15,6,IF($L$4:$L$5000&lt;&gt;"",ROW($L$4:$L$5000)-ROW($L$4)+1,NA()),ROWS($O$4:O4350))),"")</f>
        <v/>
      </c>
      <c r="P4350" t="str">
        <f>IF(O4350="","",IF(INDEX(TabPlayer2[Players],MATCH(P4349,TabPlayer2[Players],0)+1)="",$B$4,INDEX(TabPlayer2[Players],MATCH(P4349,TabPlayer2[Players],0)+1)))</f>
        <v/>
      </c>
      <c r="Q4350" t="str">
        <f t="shared" si="318"/>
        <v/>
      </c>
      <c r="R4350" t="str">
        <f>IF(TabResults[[#This Row],[Games-Periods-Players]]="","",1)</f>
        <v/>
      </c>
    </row>
    <row r="4351" spans="11:18" hidden="1" x14ac:dyDescent="0.25">
      <c r="K4351" t="str">
        <f>IF(ROW()-ROW($K$4)+1&gt;COUNTA($J$4:$J$5000)*COUNTA(TabPP[Players playing]),"",INDEX($J$4:$J$5000,INT((ROW()-ROW($K$4))/COUNTA(TabPP[Players playing])+1))&amp;"-"&amp;INDEX(TabPP[Players playing],MOD(ROW()-ROW($K$4),COUNTA(TabPP[Players playing]))+1))</f>
        <v>--</v>
      </c>
      <c r="L4351" t="str">
        <f t="shared" si="319"/>
        <v/>
      </c>
      <c r="M4351" t="str">
        <f t="shared" si="320"/>
        <v/>
      </c>
      <c r="N4351" t="str">
        <f t="shared" si="321"/>
        <v/>
      </c>
      <c r="O4351" t="str">
        <f t="array" ref="O4351">IFERROR(INDEX($L$4:$L$5000,_xlfn.AGGREGATE(15,6,IF($L$4:$L$5000&lt;&gt;"",ROW($L$4:$L$5000)-ROW($L$4)+1,NA()),ROWS($O$4:O4351))),"")</f>
        <v/>
      </c>
      <c r="P4351" t="str">
        <f>IF(O4351="","",IF(INDEX(TabPlayer2[Players],MATCH(P4350,TabPlayer2[Players],0)+1)="",$B$4,INDEX(TabPlayer2[Players],MATCH(P4350,TabPlayer2[Players],0)+1)))</f>
        <v/>
      </c>
      <c r="Q4351" t="str">
        <f t="shared" si="318"/>
        <v/>
      </c>
      <c r="R4351" t="str">
        <f>IF(TabResults[[#This Row],[Games-Periods-Players]]="","",1)</f>
        <v/>
      </c>
    </row>
    <row r="4352" spans="11:18" hidden="1" x14ac:dyDescent="0.25">
      <c r="K4352" t="str">
        <f>IF(ROW()-ROW($K$4)+1&gt;COUNTA($J$4:$J$5000)*COUNTA(TabPP[Players playing]),"",INDEX($J$4:$J$5000,INT((ROW()-ROW($K$4))/COUNTA(TabPP[Players playing])+1))&amp;"-"&amp;INDEX(TabPP[Players playing],MOD(ROW()-ROW($K$4),COUNTA(TabPP[Players playing]))+1))</f>
        <v>--</v>
      </c>
      <c r="L4352" t="str">
        <f t="shared" si="319"/>
        <v/>
      </c>
      <c r="M4352" t="str">
        <f t="shared" si="320"/>
        <v/>
      </c>
      <c r="N4352" t="str">
        <f t="shared" si="321"/>
        <v/>
      </c>
      <c r="O4352" t="str">
        <f t="array" ref="O4352">IFERROR(INDEX($L$4:$L$5000,_xlfn.AGGREGATE(15,6,IF($L$4:$L$5000&lt;&gt;"",ROW($L$4:$L$5000)-ROW($L$4)+1,NA()),ROWS($O$4:O4352))),"")</f>
        <v/>
      </c>
      <c r="P4352" t="str">
        <f>IF(O4352="","",IF(INDEX(TabPlayer2[Players],MATCH(P4351,TabPlayer2[Players],0)+1)="",$B$4,INDEX(TabPlayer2[Players],MATCH(P4351,TabPlayer2[Players],0)+1)))</f>
        <v/>
      </c>
      <c r="Q4352" t="str">
        <f t="shared" si="318"/>
        <v/>
      </c>
      <c r="R4352" t="str">
        <f>IF(TabResults[[#This Row],[Games-Periods-Players]]="","",1)</f>
        <v/>
      </c>
    </row>
    <row r="4353" spans="11:18" hidden="1" x14ac:dyDescent="0.25">
      <c r="K4353" t="str">
        <f>IF(ROW()-ROW($K$4)+1&gt;COUNTA($J$4:$J$5000)*COUNTA(TabPP[Players playing]),"",INDEX($J$4:$J$5000,INT((ROW()-ROW($K$4))/COUNTA(TabPP[Players playing])+1))&amp;"-"&amp;INDEX(TabPP[Players playing],MOD(ROW()-ROW($K$4),COUNTA(TabPP[Players playing]))+1))</f>
        <v>--</v>
      </c>
      <c r="L4353" t="str">
        <f t="shared" si="319"/>
        <v/>
      </c>
      <c r="M4353" t="str">
        <f t="shared" si="320"/>
        <v/>
      </c>
      <c r="N4353" t="str">
        <f t="shared" si="321"/>
        <v/>
      </c>
      <c r="O4353" t="str">
        <f t="array" ref="O4353">IFERROR(INDEX($L$4:$L$5000,_xlfn.AGGREGATE(15,6,IF($L$4:$L$5000&lt;&gt;"",ROW($L$4:$L$5000)-ROW($L$4)+1,NA()),ROWS($O$4:O4353))),"")</f>
        <v/>
      </c>
      <c r="P4353" t="str">
        <f>IF(O4353="","",IF(INDEX(TabPlayer2[Players],MATCH(P4352,TabPlayer2[Players],0)+1)="",$B$4,INDEX(TabPlayer2[Players],MATCH(P4352,TabPlayer2[Players],0)+1)))</f>
        <v/>
      </c>
      <c r="Q4353" t="str">
        <f t="shared" si="318"/>
        <v/>
      </c>
      <c r="R4353" t="str">
        <f>IF(TabResults[[#This Row],[Games-Periods-Players]]="","",1)</f>
        <v/>
      </c>
    </row>
    <row r="4354" spans="11:18" hidden="1" x14ac:dyDescent="0.25">
      <c r="K4354" t="str">
        <f>IF(ROW()-ROW($K$4)+1&gt;COUNTA($J$4:$J$5000)*COUNTA(TabPP[Players playing]),"",INDEX($J$4:$J$5000,INT((ROW()-ROW($K$4))/COUNTA(TabPP[Players playing])+1))&amp;"-"&amp;INDEX(TabPP[Players playing],MOD(ROW()-ROW($K$4),COUNTA(TabPP[Players playing]))+1))</f>
        <v>--</v>
      </c>
      <c r="L4354" t="str">
        <f t="shared" si="319"/>
        <v/>
      </c>
      <c r="M4354" t="str">
        <f t="shared" si="320"/>
        <v/>
      </c>
      <c r="N4354" t="str">
        <f t="shared" si="321"/>
        <v/>
      </c>
      <c r="O4354" t="str">
        <f t="array" ref="O4354">IFERROR(INDEX($L$4:$L$5000,_xlfn.AGGREGATE(15,6,IF($L$4:$L$5000&lt;&gt;"",ROW($L$4:$L$5000)-ROW($L$4)+1,NA()),ROWS($O$4:O4354))),"")</f>
        <v/>
      </c>
      <c r="P4354" t="str">
        <f>IF(O4354="","",IF(INDEX(TabPlayer2[Players],MATCH(P4353,TabPlayer2[Players],0)+1)="",$B$4,INDEX(TabPlayer2[Players],MATCH(P4353,TabPlayer2[Players],0)+1)))</f>
        <v/>
      </c>
      <c r="Q4354" t="str">
        <f t="shared" si="318"/>
        <v/>
      </c>
      <c r="R4354" t="str">
        <f>IF(TabResults[[#This Row],[Games-Periods-Players]]="","",1)</f>
        <v/>
      </c>
    </row>
    <row r="4355" spans="11:18" hidden="1" x14ac:dyDescent="0.25">
      <c r="K4355" t="str">
        <f>IF(ROW()-ROW($K$4)+1&gt;COUNTA($J$4:$J$5000)*COUNTA(TabPP[Players playing]),"",INDEX($J$4:$J$5000,INT((ROW()-ROW($K$4))/COUNTA(TabPP[Players playing])+1))&amp;"-"&amp;INDEX(TabPP[Players playing],MOD(ROW()-ROW($K$4),COUNTA(TabPP[Players playing]))+1))</f>
        <v>--</v>
      </c>
      <c r="L4355" t="str">
        <f t="shared" si="319"/>
        <v/>
      </c>
      <c r="M4355" t="str">
        <f t="shared" si="320"/>
        <v/>
      </c>
      <c r="N4355" t="str">
        <f t="shared" si="321"/>
        <v/>
      </c>
      <c r="O4355" t="str">
        <f t="array" ref="O4355">IFERROR(INDEX($L$4:$L$5000,_xlfn.AGGREGATE(15,6,IF($L$4:$L$5000&lt;&gt;"",ROW($L$4:$L$5000)-ROW($L$4)+1,NA()),ROWS($O$4:O4355))),"")</f>
        <v/>
      </c>
      <c r="P4355" t="str">
        <f>IF(O4355="","",IF(INDEX(TabPlayer2[Players],MATCH(P4354,TabPlayer2[Players],0)+1)="",$B$4,INDEX(TabPlayer2[Players],MATCH(P4354,TabPlayer2[Players],0)+1)))</f>
        <v/>
      </c>
      <c r="Q4355" t="str">
        <f t="shared" si="318"/>
        <v/>
      </c>
      <c r="R4355" t="str">
        <f>IF(TabResults[[#This Row],[Games-Periods-Players]]="","",1)</f>
        <v/>
      </c>
    </row>
    <row r="4356" spans="11:18" hidden="1" x14ac:dyDescent="0.25">
      <c r="K4356" t="str">
        <f>IF(ROW()-ROW($K$4)+1&gt;COUNTA($J$4:$J$5000)*COUNTA(TabPP[Players playing]),"",INDEX($J$4:$J$5000,INT((ROW()-ROW($K$4))/COUNTA(TabPP[Players playing])+1))&amp;"-"&amp;INDEX(TabPP[Players playing],MOD(ROW()-ROW($K$4),COUNTA(TabPP[Players playing]))+1))</f>
        <v>--</v>
      </c>
      <c r="L4356" t="str">
        <f t="shared" si="319"/>
        <v/>
      </c>
      <c r="M4356" t="str">
        <f t="shared" si="320"/>
        <v/>
      </c>
      <c r="N4356" t="str">
        <f t="shared" si="321"/>
        <v/>
      </c>
      <c r="O4356" t="str">
        <f t="array" ref="O4356">IFERROR(INDEX($L$4:$L$5000,_xlfn.AGGREGATE(15,6,IF($L$4:$L$5000&lt;&gt;"",ROW($L$4:$L$5000)-ROW($L$4)+1,NA()),ROWS($O$4:O4356))),"")</f>
        <v/>
      </c>
      <c r="P4356" t="str">
        <f>IF(O4356="","",IF(INDEX(TabPlayer2[Players],MATCH(P4355,TabPlayer2[Players],0)+1)="",$B$4,INDEX(TabPlayer2[Players],MATCH(P4355,TabPlayer2[Players],0)+1)))</f>
        <v/>
      </c>
      <c r="Q4356" t="str">
        <f t="shared" ref="Q4356:Q4419" si="322">IF(O4356="","",M4356&amp;"-"&amp;N4356&amp;"-"&amp;P4356)</f>
        <v/>
      </c>
      <c r="R4356" t="str">
        <f>IF(TabResults[[#This Row],[Games-Periods-Players]]="","",1)</f>
        <v/>
      </c>
    </row>
    <row r="4357" spans="11:18" hidden="1" x14ac:dyDescent="0.25">
      <c r="K4357" t="str">
        <f>IF(ROW()-ROW($K$4)+1&gt;COUNTA($J$4:$J$5000)*COUNTA(TabPP[Players playing]),"",INDEX($J$4:$J$5000,INT((ROW()-ROW($K$4))/COUNTA(TabPP[Players playing])+1))&amp;"-"&amp;INDEX(TabPP[Players playing],MOD(ROW()-ROW($K$4),COUNTA(TabPP[Players playing]))+1))</f>
        <v>--</v>
      </c>
      <c r="L4357" t="str">
        <f t="shared" ref="L4357:L4420" si="323">IF(LEN(K4357)&gt;=9,K4357,"")</f>
        <v/>
      </c>
      <c r="M4357" t="str">
        <f t="shared" ref="M4357:M4420" si="324">TRIM(LEFT(SUBSTITUTE(O4357,"-",REPT(" ",LEN(O4357))),LEN(O4357)))</f>
        <v/>
      </c>
      <c r="N4357" t="str">
        <f t="shared" ref="N4357:N4420" si="325">TRIM(MID(SUBSTITUTE(O4357,"-",REPT(" ",LEN(O4357))),(2-1)*LEN(O4357)+1,LEN(O4357)))</f>
        <v/>
      </c>
      <c r="O4357" t="str">
        <f t="array" ref="O4357">IFERROR(INDEX($L$4:$L$5000,_xlfn.AGGREGATE(15,6,IF($L$4:$L$5000&lt;&gt;"",ROW($L$4:$L$5000)-ROW($L$4)+1,NA()),ROWS($O$4:O4357))),"")</f>
        <v/>
      </c>
      <c r="P4357" t="str">
        <f>IF(O4357="","",IF(INDEX(TabPlayer2[Players],MATCH(P4356,TabPlayer2[Players],0)+1)="",$B$4,INDEX(TabPlayer2[Players],MATCH(P4356,TabPlayer2[Players],0)+1)))</f>
        <v/>
      </c>
      <c r="Q4357" t="str">
        <f t="shared" si="322"/>
        <v/>
      </c>
      <c r="R4357" t="str">
        <f>IF(TabResults[[#This Row],[Games-Periods-Players]]="","",1)</f>
        <v/>
      </c>
    </row>
    <row r="4358" spans="11:18" hidden="1" x14ac:dyDescent="0.25">
      <c r="K4358" t="str">
        <f>IF(ROW()-ROW($K$4)+1&gt;COUNTA($J$4:$J$5000)*COUNTA(TabPP[Players playing]),"",INDEX($J$4:$J$5000,INT((ROW()-ROW($K$4))/COUNTA(TabPP[Players playing])+1))&amp;"-"&amp;INDEX(TabPP[Players playing],MOD(ROW()-ROW($K$4),COUNTA(TabPP[Players playing]))+1))</f>
        <v>--</v>
      </c>
      <c r="L4358" t="str">
        <f t="shared" si="323"/>
        <v/>
      </c>
      <c r="M4358" t="str">
        <f t="shared" si="324"/>
        <v/>
      </c>
      <c r="N4358" t="str">
        <f t="shared" si="325"/>
        <v/>
      </c>
      <c r="O4358" t="str">
        <f t="array" ref="O4358">IFERROR(INDEX($L$4:$L$5000,_xlfn.AGGREGATE(15,6,IF($L$4:$L$5000&lt;&gt;"",ROW($L$4:$L$5000)-ROW($L$4)+1,NA()),ROWS($O$4:O4358))),"")</f>
        <v/>
      </c>
      <c r="P4358" t="str">
        <f>IF(O4358="","",IF(INDEX(TabPlayer2[Players],MATCH(P4357,TabPlayer2[Players],0)+1)="",$B$4,INDEX(TabPlayer2[Players],MATCH(P4357,TabPlayer2[Players],0)+1)))</f>
        <v/>
      </c>
      <c r="Q4358" t="str">
        <f t="shared" si="322"/>
        <v/>
      </c>
      <c r="R4358" t="str">
        <f>IF(TabResults[[#This Row],[Games-Periods-Players]]="","",1)</f>
        <v/>
      </c>
    </row>
    <row r="4359" spans="11:18" hidden="1" x14ac:dyDescent="0.25">
      <c r="K4359" t="str">
        <f>IF(ROW()-ROW($K$4)+1&gt;COUNTA($J$4:$J$5000)*COUNTA(TabPP[Players playing]),"",INDEX($J$4:$J$5000,INT((ROW()-ROW($K$4))/COUNTA(TabPP[Players playing])+1))&amp;"-"&amp;INDEX(TabPP[Players playing],MOD(ROW()-ROW($K$4),COUNTA(TabPP[Players playing]))+1))</f>
        <v>--</v>
      </c>
      <c r="L4359" t="str">
        <f t="shared" si="323"/>
        <v/>
      </c>
      <c r="M4359" t="str">
        <f t="shared" si="324"/>
        <v/>
      </c>
      <c r="N4359" t="str">
        <f t="shared" si="325"/>
        <v/>
      </c>
      <c r="O4359" t="str">
        <f t="array" ref="O4359">IFERROR(INDEX($L$4:$L$5000,_xlfn.AGGREGATE(15,6,IF($L$4:$L$5000&lt;&gt;"",ROW($L$4:$L$5000)-ROW($L$4)+1,NA()),ROWS($O$4:O4359))),"")</f>
        <v/>
      </c>
      <c r="P4359" t="str">
        <f>IF(O4359="","",IF(INDEX(TabPlayer2[Players],MATCH(P4358,TabPlayer2[Players],0)+1)="",$B$4,INDEX(TabPlayer2[Players],MATCH(P4358,TabPlayer2[Players],0)+1)))</f>
        <v/>
      </c>
      <c r="Q4359" t="str">
        <f t="shared" si="322"/>
        <v/>
      </c>
      <c r="R4359" t="str">
        <f>IF(TabResults[[#This Row],[Games-Periods-Players]]="","",1)</f>
        <v/>
      </c>
    </row>
    <row r="4360" spans="11:18" hidden="1" x14ac:dyDescent="0.25">
      <c r="K4360" t="str">
        <f>IF(ROW()-ROW($K$4)+1&gt;COUNTA($J$4:$J$5000)*COUNTA(TabPP[Players playing]),"",INDEX($J$4:$J$5000,INT((ROW()-ROW($K$4))/COUNTA(TabPP[Players playing])+1))&amp;"-"&amp;INDEX(TabPP[Players playing],MOD(ROW()-ROW($K$4),COUNTA(TabPP[Players playing]))+1))</f>
        <v>--</v>
      </c>
      <c r="L4360" t="str">
        <f t="shared" si="323"/>
        <v/>
      </c>
      <c r="M4360" t="str">
        <f t="shared" si="324"/>
        <v/>
      </c>
      <c r="N4360" t="str">
        <f t="shared" si="325"/>
        <v/>
      </c>
      <c r="O4360" t="str">
        <f t="array" ref="O4360">IFERROR(INDEX($L$4:$L$5000,_xlfn.AGGREGATE(15,6,IF($L$4:$L$5000&lt;&gt;"",ROW($L$4:$L$5000)-ROW($L$4)+1,NA()),ROWS($O$4:O4360))),"")</f>
        <v/>
      </c>
      <c r="P4360" t="str">
        <f>IF(O4360="","",IF(INDEX(TabPlayer2[Players],MATCH(P4359,TabPlayer2[Players],0)+1)="",$B$4,INDEX(TabPlayer2[Players],MATCH(P4359,TabPlayer2[Players],0)+1)))</f>
        <v/>
      </c>
      <c r="Q4360" t="str">
        <f t="shared" si="322"/>
        <v/>
      </c>
      <c r="R4360" t="str">
        <f>IF(TabResults[[#This Row],[Games-Periods-Players]]="","",1)</f>
        <v/>
      </c>
    </row>
    <row r="4361" spans="11:18" hidden="1" x14ac:dyDescent="0.25">
      <c r="K4361" t="str">
        <f>IF(ROW()-ROW($K$4)+1&gt;COUNTA($J$4:$J$5000)*COUNTA(TabPP[Players playing]),"",INDEX($J$4:$J$5000,INT((ROW()-ROW($K$4))/COUNTA(TabPP[Players playing])+1))&amp;"-"&amp;INDEX(TabPP[Players playing],MOD(ROW()-ROW($K$4),COUNTA(TabPP[Players playing]))+1))</f>
        <v>--</v>
      </c>
      <c r="L4361" t="str">
        <f t="shared" si="323"/>
        <v/>
      </c>
      <c r="M4361" t="str">
        <f t="shared" si="324"/>
        <v/>
      </c>
      <c r="N4361" t="str">
        <f t="shared" si="325"/>
        <v/>
      </c>
      <c r="O4361" t="str">
        <f t="array" ref="O4361">IFERROR(INDEX($L$4:$L$5000,_xlfn.AGGREGATE(15,6,IF($L$4:$L$5000&lt;&gt;"",ROW($L$4:$L$5000)-ROW($L$4)+1,NA()),ROWS($O$4:O4361))),"")</f>
        <v/>
      </c>
      <c r="P4361" t="str">
        <f>IF(O4361="","",IF(INDEX(TabPlayer2[Players],MATCH(P4360,TabPlayer2[Players],0)+1)="",$B$4,INDEX(TabPlayer2[Players],MATCH(P4360,TabPlayer2[Players],0)+1)))</f>
        <v/>
      </c>
      <c r="Q4361" t="str">
        <f t="shared" si="322"/>
        <v/>
      </c>
      <c r="R4361" t="str">
        <f>IF(TabResults[[#This Row],[Games-Periods-Players]]="","",1)</f>
        <v/>
      </c>
    </row>
    <row r="4362" spans="11:18" hidden="1" x14ac:dyDescent="0.25">
      <c r="K4362" t="str">
        <f>IF(ROW()-ROW($K$4)+1&gt;COUNTA($J$4:$J$5000)*COUNTA(TabPP[Players playing]),"",INDEX($J$4:$J$5000,INT((ROW()-ROW($K$4))/COUNTA(TabPP[Players playing])+1))&amp;"-"&amp;INDEX(TabPP[Players playing],MOD(ROW()-ROW($K$4),COUNTA(TabPP[Players playing]))+1))</f>
        <v>--</v>
      </c>
      <c r="L4362" t="str">
        <f t="shared" si="323"/>
        <v/>
      </c>
      <c r="M4362" t="str">
        <f t="shared" si="324"/>
        <v/>
      </c>
      <c r="N4362" t="str">
        <f t="shared" si="325"/>
        <v/>
      </c>
      <c r="O4362" t="str">
        <f t="array" ref="O4362">IFERROR(INDEX($L$4:$L$5000,_xlfn.AGGREGATE(15,6,IF($L$4:$L$5000&lt;&gt;"",ROW($L$4:$L$5000)-ROW($L$4)+1,NA()),ROWS($O$4:O4362))),"")</f>
        <v/>
      </c>
      <c r="P4362" t="str">
        <f>IF(O4362="","",IF(INDEX(TabPlayer2[Players],MATCH(P4361,TabPlayer2[Players],0)+1)="",$B$4,INDEX(TabPlayer2[Players],MATCH(P4361,TabPlayer2[Players],0)+1)))</f>
        <v/>
      </c>
      <c r="Q4362" t="str">
        <f t="shared" si="322"/>
        <v/>
      </c>
      <c r="R4362" t="str">
        <f>IF(TabResults[[#This Row],[Games-Periods-Players]]="","",1)</f>
        <v/>
      </c>
    </row>
    <row r="4363" spans="11:18" hidden="1" x14ac:dyDescent="0.25">
      <c r="K4363" t="str">
        <f>IF(ROW()-ROW($K$4)+1&gt;COUNTA($J$4:$J$5000)*COUNTA(TabPP[Players playing]),"",INDEX($J$4:$J$5000,INT((ROW()-ROW($K$4))/COUNTA(TabPP[Players playing])+1))&amp;"-"&amp;INDEX(TabPP[Players playing],MOD(ROW()-ROW($K$4),COUNTA(TabPP[Players playing]))+1))</f>
        <v>--</v>
      </c>
      <c r="L4363" t="str">
        <f t="shared" si="323"/>
        <v/>
      </c>
      <c r="M4363" t="str">
        <f t="shared" si="324"/>
        <v/>
      </c>
      <c r="N4363" t="str">
        <f t="shared" si="325"/>
        <v/>
      </c>
      <c r="O4363" t="str">
        <f t="array" ref="O4363">IFERROR(INDEX($L$4:$L$5000,_xlfn.AGGREGATE(15,6,IF($L$4:$L$5000&lt;&gt;"",ROW($L$4:$L$5000)-ROW($L$4)+1,NA()),ROWS($O$4:O4363))),"")</f>
        <v/>
      </c>
      <c r="P4363" t="str">
        <f>IF(O4363="","",IF(INDEX(TabPlayer2[Players],MATCH(P4362,TabPlayer2[Players],0)+1)="",$B$4,INDEX(TabPlayer2[Players],MATCH(P4362,TabPlayer2[Players],0)+1)))</f>
        <v/>
      </c>
      <c r="Q4363" t="str">
        <f t="shared" si="322"/>
        <v/>
      </c>
      <c r="R4363" t="str">
        <f>IF(TabResults[[#This Row],[Games-Periods-Players]]="","",1)</f>
        <v/>
      </c>
    </row>
    <row r="4364" spans="11:18" hidden="1" x14ac:dyDescent="0.25">
      <c r="K4364" t="str">
        <f>IF(ROW()-ROW($K$4)+1&gt;COUNTA($J$4:$J$5000)*COUNTA(TabPP[Players playing]),"",INDEX($J$4:$J$5000,INT((ROW()-ROW($K$4))/COUNTA(TabPP[Players playing])+1))&amp;"-"&amp;INDEX(TabPP[Players playing],MOD(ROW()-ROW($K$4),COUNTA(TabPP[Players playing]))+1))</f>
        <v>--PP1</v>
      </c>
      <c r="L4364" t="str">
        <f t="shared" si="323"/>
        <v/>
      </c>
      <c r="M4364" t="str">
        <f t="shared" si="324"/>
        <v/>
      </c>
      <c r="N4364" t="str">
        <f t="shared" si="325"/>
        <v/>
      </c>
      <c r="O4364" t="str">
        <f t="array" ref="O4364">IFERROR(INDEX($L$4:$L$5000,_xlfn.AGGREGATE(15,6,IF($L$4:$L$5000&lt;&gt;"",ROW($L$4:$L$5000)-ROW($L$4)+1,NA()),ROWS($O$4:O4364))),"")</f>
        <v/>
      </c>
      <c r="P4364" t="str">
        <f>IF(O4364="","",IF(INDEX(TabPlayer2[Players],MATCH(P4363,TabPlayer2[Players],0)+1)="",$B$4,INDEX(TabPlayer2[Players],MATCH(P4363,TabPlayer2[Players],0)+1)))</f>
        <v/>
      </c>
      <c r="Q4364" t="str">
        <f t="shared" si="322"/>
        <v/>
      </c>
      <c r="R4364" t="str">
        <f>IF(TabResults[[#This Row],[Games-Periods-Players]]="","",1)</f>
        <v/>
      </c>
    </row>
    <row r="4365" spans="11:18" hidden="1" x14ac:dyDescent="0.25">
      <c r="K4365" t="str">
        <f>IF(ROW()-ROW($K$4)+1&gt;COUNTA($J$4:$J$5000)*COUNTA(TabPP[Players playing]),"",INDEX($J$4:$J$5000,INT((ROW()-ROW($K$4))/COUNTA(TabPP[Players playing])+1))&amp;"-"&amp;INDEX(TabPP[Players playing],MOD(ROW()-ROW($K$4),COUNTA(TabPP[Players playing]))+1))</f>
        <v>--PP2</v>
      </c>
      <c r="L4365" t="str">
        <f t="shared" si="323"/>
        <v/>
      </c>
      <c r="M4365" t="str">
        <f t="shared" si="324"/>
        <v/>
      </c>
      <c r="N4365" t="str">
        <f t="shared" si="325"/>
        <v/>
      </c>
      <c r="O4365" t="str">
        <f t="array" ref="O4365">IFERROR(INDEX($L$4:$L$5000,_xlfn.AGGREGATE(15,6,IF($L$4:$L$5000&lt;&gt;"",ROW($L$4:$L$5000)-ROW($L$4)+1,NA()),ROWS($O$4:O4365))),"")</f>
        <v/>
      </c>
      <c r="P4365" t="str">
        <f>IF(O4365="","",IF(INDEX(TabPlayer2[Players],MATCH(P4364,TabPlayer2[Players],0)+1)="",$B$4,INDEX(TabPlayer2[Players],MATCH(P4364,TabPlayer2[Players],0)+1)))</f>
        <v/>
      </c>
      <c r="Q4365" t="str">
        <f t="shared" si="322"/>
        <v/>
      </c>
      <c r="R4365" t="str">
        <f>IF(TabResults[[#This Row],[Games-Periods-Players]]="","",1)</f>
        <v/>
      </c>
    </row>
    <row r="4366" spans="11:18" hidden="1" x14ac:dyDescent="0.25">
      <c r="K4366" t="str">
        <f>IF(ROW()-ROW($K$4)+1&gt;COUNTA($J$4:$J$5000)*COUNTA(TabPP[Players playing]),"",INDEX($J$4:$J$5000,INT((ROW()-ROW($K$4))/COUNTA(TabPP[Players playing])+1))&amp;"-"&amp;INDEX(TabPP[Players playing],MOD(ROW()-ROW($K$4),COUNTA(TabPP[Players playing]))+1))</f>
        <v>--PP3</v>
      </c>
      <c r="L4366" t="str">
        <f t="shared" si="323"/>
        <v/>
      </c>
      <c r="M4366" t="str">
        <f t="shared" si="324"/>
        <v/>
      </c>
      <c r="N4366" t="str">
        <f t="shared" si="325"/>
        <v/>
      </c>
      <c r="O4366" t="str">
        <f t="array" ref="O4366">IFERROR(INDEX($L$4:$L$5000,_xlfn.AGGREGATE(15,6,IF($L$4:$L$5000&lt;&gt;"",ROW($L$4:$L$5000)-ROW($L$4)+1,NA()),ROWS($O$4:O4366))),"")</f>
        <v/>
      </c>
      <c r="P4366" t="str">
        <f>IF(O4366="","",IF(INDEX(TabPlayer2[Players],MATCH(P4365,TabPlayer2[Players],0)+1)="",$B$4,INDEX(TabPlayer2[Players],MATCH(P4365,TabPlayer2[Players],0)+1)))</f>
        <v/>
      </c>
      <c r="Q4366" t="str">
        <f t="shared" si="322"/>
        <v/>
      </c>
      <c r="R4366" t="str">
        <f>IF(TabResults[[#This Row],[Games-Periods-Players]]="","",1)</f>
        <v/>
      </c>
    </row>
    <row r="4367" spans="11:18" hidden="1" x14ac:dyDescent="0.25">
      <c r="K4367" t="str">
        <f>IF(ROW()-ROW($K$4)+1&gt;COUNTA($J$4:$J$5000)*COUNTA(TabPP[Players playing]),"",INDEX($J$4:$J$5000,INT((ROW()-ROW($K$4))/COUNTA(TabPP[Players playing])+1))&amp;"-"&amp;INDEX(TabPP[Players playing],MOD(ROW()-ROW($K$4),COUNTA(TabPP[Players playing]))+1))</f>
        <v>--PP4</v>
      </c>
      <c r="L4367" t="str">
        <f t="shared" si="323"/>
        <v/>
      </c>
      <c r="M4367" t="str">
        <f t="shared" si="324"/>
        <v/>
      </c>
      <c r="N4367" t="str">
        <f t="shared" si="325"/>
        <v/>
      </c>
      <c r="O4367" t="str">
        <f t="array" ref="O4367">IFERROR(INDEX($L$4:$L$5000,_xlfn.AGGREGATE(15,6,IF($L$4:$L$5000&lt;&gt;"",ROW($L$4:$L$5000)-ROW($L$4)+1,NA()),ROWS($O$4:O4367))),"")</f>
        <v/>
      </c>
      <c r="P4367" t="str">
        <f>IF(O4367="","",IF(INDEX(TabPlayer2[Players],MATCH(P4366,TabPlayer2[Players],0)+1)="",$B$4,INDEX(TabPlayer2[Players],MATCH(P4366,TabPlayer2[Players],0)+1)))</f>
        <v/>
      </c>
      <c r="Q4367" t="str">
        <f t="shared" si="322"/>
        <v/>
      </c>
      <c r="R4367" t="str">
        <f>IF(TabResults[[#This Row],[Games-Periods-Players]]="","",1)</f>
        <v/>
      </c>
    </row>
    <row r="4368" spans="11:18" hidden="1" x14ac:dyDescent="0.25">
      <c r="K4368" t="str">
        <f>IF(ROW()-ROW($K$4)+1&gt;COUNTA($J$4:$J$5000)*COUNTA(TabPP[Players playing]),"",INDEX($J$4:$J$5000,INT((ROW()-ROW($K$4))/COUNTA(TabPP[Players playing])+1))&amp;"-"&amp;INDEX(TabPP[Players playing],MOD(ROW()-ROW($K$4),COUNTA(TabPP[Players playing]))+1))</f>
        <v>--PP5</v>
      </c>
      <c r="L4368" t="str">
        <f t="shared" si="323"/>
        <v/>
      </c>
      <c r="M4368" t="str">
        <f t="shared" si="324"/>
        <v/>
      </c>
      <c r="N4368" t="str">
        <f t="shared" si="325"/>
        <v/>
      </c>
      <c r="O4368" t="str">
        <f t="array" ref="O4368">IFERROR(INDEX($L$4:$L$5000,_xlfn.AGGREGATE(15,6,IF($L$4:$L$5000&lt;&gt;"",ROW($L$4:$L$5000)-ROW($L$4)+1,NA()),ROWS($O$4:O4368))),"")</f>
        <v/>
      </c>
      <c r="P4368" t="str">
        <f>IF(O4368="","",IF(INDEX(TabPlayer2[Players],MATCH(P4367,TabPlayer2[Players],0)+1)="",$B$4,INDEX(TabPlayer2[Players],MATCH(P4367,TabPlayer2[Players],0)+1)))</f>
        <v/>
      </c>
      <c r="Q4368" t="str">
        <f t="shared" si="322"/>
        <v/>
      </c>
      <c r="R4368" t="str">
        <f>IF(TabResults[[#This Row],[Games-Periods-Players]]="","",1)</f>
        <v/>
      </c>
    </row>
    <row r="4369" spans="11:18" hidden="1" x14ac:dyDescent="0.25">
      <c r="K4369" t="str">
        <f>IF(ROW()-ROW($K$4)+1&gt;COUNTA($J$4:$J$5000)*COUNTA(TabPP[Players playing]),"",INDEX($J$4:$J$5000,INT((ROW()-ROW($K$4))/COUNTA(TabPP[Players playing])+1))&amp;"-"&amp;INDEX(TabPP[Players playing],MOD(ROW()-ROW($K$4),COUNTA(TabPP[Players playing]))+1))</f>
        <v>--</v>
      </c>
      <c r="L4369" t="str">
        <f t="shared" si="323"/>
        <v/>
      </c>
      <c r="M4369" t="str">
        <f t="shared" si="324"/>
        <v/>
      </c>
      <c r="N4369" t="str">
        <f t="shared" si="325"/>
        <v/>
      </c>
      <c r="O4369" t="str">
        <f t="array" ref="O4369">IFERROR(INDEX($L$4:$L$5000,_xlfn.AGGREGATE(15,6,IF($L$4:$L$5000&lt;&gt;"",ROW($L$4:$L$5000)-ROW($L$4)+1,NA()),ROWS($O$4:O4369))),"")</f>
        <v/>
      </c>
      <c r="P4369" t="str">
        <f>IF(O4369="","",IF(INDEX(TabPlayer2[Players],MATCH(P4368,TabPlayer2[Players],0)+1)="",$B$4,INDEX(TabPlayer2[Players],MATCH(P4368,TabPlayer2[Players],0)+1)))</f>
        <v/>
      </c>
      <c r="Q4369" t="str">
        <f t="shared" si="322"/>
        <v/>
      </c>
      <c r="R4369" t="str">
        <f>IF(TabResults[[#This Row],[Games-Periods-Players]]="","",1)</f>
        <v/>
      </c>
    </row>
    <row r="4370" spans="11:18" hidden="1" x14ac:dyDescent="0.25">
      <c r="K4370" t="str">
        <f>IF(ROW()-ROW($K$4)+1&gt;COUNTA($J$4:$J$5000)*COUNTA(TabPP[Players playing]),"",INDEX($J$4:$J$5000,INT((ROW()-ROW($K$4))/COUNTA(TabPP[Players playing])+1))&amp;"-"&amp;INDEX(TabPP[Players playing],MOD(ROW()-ROW($K$4),COUNTA(TabPP[Players playing]))+1))</f>
        <v>--</v>
      </c>
      <c r="L4370" t="str">
        <f t="shared" si="323"/>
        <v/>
      </c>
      <c r="M4370" t="str">
        <f t="shared" si="324"/>
        <v/>
      </c>
      <c r="N4370" t="str">
        <f t="shared" si="325"/>
        <v/>
      </c>
      <c r="O4370" t="str">
        <f t="array" ref="O4370">IFERROR(INDEX($L$4:$L$5000,_xlfn.AGGREGATE(15,6,IF($L$4:$L$5000&lt;&gt;"",ROW($L$4:$L$5000)-ROW($L$4)+1,NA()),ROWS($O$4:O4370))),"")</f>
        <v/>
      </c>
      <c r="P4370" t="str">
        <f>IF(O4370="","",IF(INDEX(TabPlayer2[Players],MATCH(P4369,TabPlayer2[Players],0)+1)="",$B$4,INDEX(TabPlayer2[Players],MATCH(P4369,TabPlayer2[Players],0)+1)))</f>
        <v/>
      </c>
      <c r="Q4370" t="str">
        <f t="shared" si="322"/>
        <v/>
      </c>
      <c r="R4370" t="str">
        <f>IF(TabResults[[#This Row],[Games-Periods-Players]]="","",1)</f>
        <v/>
      </c>
    </row>
    <row r="4371" spans="11:18" hidden="1" x14ac:dyDescent="0.25">
      <c r="K4371" t="str">
        <f>IF(ROW()-ROW($K$4)+1&gt;COUNTA($J$4:$J$5000)*COUNTA(TabPP[Players playing]),"",INDEX($J$4:$J$5000,INT((ROW()-ROW($K$4))/COUNTA(TabPP[Players playing])+1))&amp;"-"&amp;INDEX(TabPP[Players playing],MOD(ROW()-ROW($K$4),COUNTA(TabPP[Players playing]))+1))</f>
        <v>--</v>
      </c>
      <c r="L4371" t="str">
        <f t="shared" si="323"/>
        <v/>
      </c>
      <c r="M4371" t="str">
        <f t="shared" si="324"/>
        <v/>
      </c>
      <c r="N4371" t="str">
        <f t="shared" si="325"/>
        <v/>
      </c>
      <c r="O4371" t="str">
        <f t="array" ref="O4371">IFERROR(INDEX($L$4:$L$5000,_xlfn.AGGREGATE(15,6,IF($L$4:$L$5000&lt;&gt;"",ROW($L$4:$L$5000)-ROW($L$4)+1,NA()),ROWS($O$4:O4371))),"")</f>
        <v/>
      </c>
      <c r="P4371" t="str">
        <f>IF(O4371="","",IF(INDEX(TabPlayer2[Players],MATCH(P4370,TabPlayer2[Players],0)+1)="",$B$4,INDEX(TabPlayer2[Players],MATCH(P4370,TabPlayer2[Players],0)+1)))</f>
        <v/>
      </c>
      <c r="Q4371" t="str">
        <f t="shared" si="322"/>
        <v/>
      </c>
      <c r="R4371" t="str">
        <f>IF(TabResults[[#This Row],[Games-Periods-Players]]="","",1)</f>
        <v/>
      </c>
    </row>
    <row r="4372" spans="11:18" hidden="1" x14ac:dyDescent="0.25">
      <c r="K4372" t="str">
        <f>IF(ROW()-ROW($K$4)+1&gt;COUNTA($J$4:$J$5000)*COUNTA(TabPP[Players playing]),"",INDEX($J$4:$J$5000,INT((ROW()-ROW($K$4))/COUNTA(TabPP[Players playing])+1))&amp;"-"&amp;INDEX(TabPP[Players playing],MOD(ROW()-ROW($K$4),COUNTA(TabPP[Players playing]))+1))</f>
        <v>--</v>
      </c>
      <c r="L4372" t="str">
        <f t="shared" si="323"/>
        <v/>
      </c>
      <c r="M4372" t="str">
        <f t="shared" si="324"/>
        <v/>
      </c>
      <c r="N4372" t="str">
        <f t="shared" si="325"/>
        <v/>
      </c>
      <c r="O4372" t="str">
        <f t="array" ref="O4372">IFERROR(INDEX($L$4:$L$5000,_xlfn.AGGREGATE(15,6,IF($L$4:$L$5000&lt;&gt;"",ROW($L$4:$L$5000)-ROW($L$4)+1,NA()),ROWS($O$4:O4372))),"")</f>
        <v/>
      </c>
      <c r="P4372" t="str">
        <f>IF(O4372="","",IF(INDEX(TabPlayer2[Players],MATCH(P4371,TabPlayer2[Players],0)+1)="",$B$4,INDEX(TabPlayer2[Players],MATCH(P4371,TabPlayer2[Players],0)+1)))</f>
        <v/>
      </c>
      <c r="Q4372" t="str">
        <f t="shared" si="322"/>
        <v/>
      </c>
      <c r="R4372" t="str">
        <f>IF(TabResults[[#This Row],[Games-Periods-Players]]="","",1)</f>
        <v/>
      </c>
    </row>
    <row r="4373" spans="11:18" hidden="1" x14ac:dyDescent="0.25">
      <c r="K4373" t="str">
        <f>IF(ROW()-ROW($K$4)+1&gt;COUNTA($J$4:$J$5000)*COUNTA(TabPP[Players playing]),"",INDEX($J$4:$J$5000,INT((ROW()-ROW($K$4))/COUNTA(TabPP[Players playing])+1))&amp;"-"&amp;INDEX(TabPP[Players playing],MOD(ROW()-ROW($K$4),COUNTA(TabPP[Players playing]))+1))</f>
        <v>--</v>
      </c>
      <c r="L4373" t="str">
        <f t="shared" si="323"/>
        <v/>
      </c>
      <c r="M4373" t="str">
        <f t="shared" si="324"/>
        <v/>
      </c>
      <c r="N4373" t="str">
        <f t="shared" si="325"/>
        <v/>
      </c>
      <c r="O4373" t="str">
        <f t="array" ref="O4373">IFERROR(INDEX($L$4:$L$5000,_xlfn.AGGREGATE(15,6,IF($L$4:$L$5000&lt;&gt;"",ROW($L$4:$L$5000)-ROW($L$4)+1,NA()),ROWS($O$4:O4373))),"")</f>
        <v/>
      </c>
      <c r="P4373" t="str">
        <f>IF(O4373="","",IF(INDEX(TabPlayer2[Players],MATCH(P4372,TabPlayer2[Players],0)+1)="",$B$4,INDEX(TabPlayer2[Players],MATCH(P4372,TabPlayer2[Players],0)+1)))</f>
        <v/>
      </c>
      <c r="Q4373" t="str">
        <f t="shared" si="322"/>
        <v/>
      </c>
      <c r="R4373" t="str">
        <f>IF(TabResults[[#This Row],[Games-Periods-Players]]="","",1)</f>
        <v/>
      </c>
    </row>
    <row r="4374" spans="11:18" hidden="1" x14ac:dyDescent="0.25">
      <c r="K4374" t="str">
        <f>IF(ROW()-ROW($K$4)+1&gt;COUNTA($J$4:$J$5000)*COUNTA(TabPP[Players playing]),"",INDEX($J$4:$J$5000,INT((ROW()-ROW($K$4))/COUNTA(TabPP[Players playing])+1))&amp;"-"&amp;INDEX(TabPP[Players playing],MOD(ROW()-ROW($K$4),COUNTA(TabPP[Players playing]))+1))</f>
        <v>--</v>
      </c>
      <c r="L4374" t="str">
        <f t="shared" si="323"/>
        <v/>
      </c>
      <c r="M4374" t="str">
        <f t="shared" si="324"/>
        <v/>
      </c>
      <c r="N4374" t="str">
        <f t="shared" si="325"/>
        <v/>
      </c>
      <c r="O4374" t="str">
        <f t="array" ref="O4374">IFERROR(INDEX($L$4:$L$5000,_xlfn.AGGREGATE(15,6,IF($L$4:$L$5000&lt;&gt;"",ROW($L$4:$L$5000)-ROW($L$4)+1,NA()),ROWS($O$4:O4374))),"")</f>
        <v/>
      </c>
      <c r="P4374" t="str">
        <f>IF(O4374="","",IF(INDEX(TabPlayer2[Players],MATCH(P4373,TabPlayer2[Players],0)+1)="",$B$4,INDEX(TabPlayer2[Players],MATCH(P4373,TabPlayer2[Players],0)+1)))</f>
        <v/>
      </c>
      <c r="Q4374" t="str">
        <f t="shared" si="322"/>
        <v/>
      </c>
      <c r="R4374" t="str">
        <f>IF(TabResults[[#This Row],[Games-Periods-Players]]="","",1)</f>
        <v/>
      </c>
    </row>
    <row r="4375" spans="11:18" hidden="1" x14ac:dyDescent="0.25">
      <c r="K4375" t="str">
        <f>IF(ROW()-ROW($K$4)+1&gt;COUNTA($J$4:$J$5000)*COUNTA(TabPP[Players playing]),"",INDEX($J$4:$J$5000,INT((ROW()-ROW($K$4))/COUNTA(TabPP[Players playing])+1))&amp;"-"&amp;INDEX(TabPP[Players playing],MOD(ROW()-ROW($K$4),COUNTA(TabPP[Players playing]))+1))</f>
        <v>--</v>
      </c>
      <c r="L4375" t="str">
        <f t="shared" si="323"/>
        <v/>
      </c>
      <c r="M4375" t="str">
        <f t="shared" si="324"/>
        <v/>
      </c>
      <c r="N4375" t="str">
        <f t="shared" si="325"/>
        <v/>
      </c>
      <c r="O4375" t="str">
        <f t="array" ref="O4375">IFERROR(INDEX($L$4:$L$5000,_xlfn.AGGREGATE(15,6,IF($L$4:$L$5000&lt;&gt;"",ROW($L$4:$L$5000)-ROW($L$4)+1,NA()),ROWS($O$4:O4375))),"")</f>
        <v/>
      </c>
      <c r="P4375" t="str">
        <f>IF(O4375="","",IF(INDEX(TabPlayer2[Players],MATCH(P4374,TabPlayer2[Players],0)+1)="",$B$4,INDEX(TabPlayer2[Players],MATCH(P4374,TabPlayer2[Players],0)+1)))</f>
        <v/>
      </c>
      <c r="Q4375" t="str">
        <f t="shared" si="322"/>
        <v/>
      </c>
      <c r="R4375" t="str">
        <f>IF(TabResults[[#This Row],[Games-Periods-Players]]="","",1)</f>
        <v/>
      </c>
    </row>
    <row r="4376" spans="11:18" hidden="1" x14ac:dyDescent="0.25">
      <c r="K4376" t="str">
        <f>IF(ROW()-ROW($K$4)+1&gt;COUNTA($J$4:$J$5000)*COUNTA(TabPP[Players playing]),"",INDEX($J$4:$J$5000,INT((ROW()-ROW($K$4))/COUNTA(TabPP[Players playing])+1))&amp;"-"&amp;INDEX(TabPP[Players playing],MOD(ROW()-ROW($K$4),COUNTA(TabPP[Players playing]))+1))</f>
        <v>--</v>
      </c>
      <c r="L4376" t="str">
        <f t="shared" si="323"/>
        <v/>
      </c>
      <c r="M4376" t="str">
        <f t="shared" si="324"/>
        <v/>
      </c>
      <c r="N4376" t="str">
        <f t="shared" si="325"/>
        <v/>
      </c>
      <c r="O4376" t="str">
        <f t="array" ref="O4376">IFERROR(INDEX($L$4:$L$5000,_xlfn.AGGREGATE(15,6,IF($L$4:$L$5000&lt;&gt;"",ROW($L$4:$L$5000)-ROW($L$4)+1,NA()),ROWS($O$4:O4376))),"")</f>
        <v/>
      </c>
      <c r="P4376" t="str">
        <f>IF(O4376="","",IF(INDEX(TabPlayer2[Players],MATCH(P4375,TabPlayer2[Players],0)+1)="",$B$4,INDEX(TabPlayer2[Players],MATCH(P4375,TabPlayer2[Players],0)+1)))</f>
        <v/>
      </c>
      <c r="Q4376" t="str">
        <f t="shared" si="322"/>
        <v/>
      </c>
      <c r="R4376" t="str">
        <f>IF(TabResults[[#This Row],[Games-Periods-Players]]="","",1)</f>
        <v/>
      </c>
    </row>
    <row r="4377" spans="11:18" hidden="1" x14ac:dyDescent="0.25">
      <c r="K4377" t="str">
        <f>IF(ROW()-ROW($K$4)+1&gt;COUNTA($J$4:$J$5000)*COUNTA(TabPP[Players playing]),"",INDEX($J$4:$J$5000,INT((ROW()-ROW($K$4))/COUNTA(TabPP[Players playing])+1))&amp;"-"&amp;INDEX(TabPP[Players playing],MOD(ROW()-ROW($K$4),COUNTA(TabPP[Players playing]))+1))</f>
        <v>--</v>
      </c>
      <c r="L4377" t="str">
        <f t="shared" si="323"/>
        <v/>
      </c>
      <c r="M4377" t="str">
        <f t="shared" si="324"/>
        <v/>
      </c>
      <c r="N4377" t="str">
        <f t="shared" si="325"/>
        <v/>
      </c>
      <c r="O4377" t="str">
        <f t="array" ref="O4377">IFERROR(INDEX($L$4:$L$5000,_xlfn.AGGREGATE(15,6,IF($L$4:$L$5000&lt;&gt;"",ROW($L$4:$L$5000)-ROW($L$4)+1,NA()),ROWS($O$4:O4377))),"")</f>
        <v/>
      </c>
      <c r="P4377" t="str">
        <f>IF(O4377="","",IF(INDEX(TabPlayer2[Players],MATCH(P4376,TabPlayer2[Players],0)+1)="",$B$4,INDEX(TabPlayer2[Players],MATCH(P4376,TabPlayer2[Players],0)+1)))</f>
        <v/>
      </c>
      <c r="Q4377" t="str">
        <f t="shared" si="322"/>
        <v/>
      </c>
      <c r="R4377" t="str">
        <f>IF(TabResults[[#This Row],[Games-Periods-Players]]="","",1)</f>
        <v/>
      </c>
    </row>
    <row r="4378" spans="11:18" hidden="1" x14ac:dyDescent="0.25">
      <c r="K4378" t="str">
        <f>IF(ROW()-ROW($K$4)+1&gt;COUNTA($J$4:$J$5000)*COUNTA(TabPP[Players playing]),"",INDEX($J$4:$J$5000,INT((ROW()-ROW($K$4))/COUNTA(TabPP[Players playing])+1))&amp;"-"&amp;INDEX(TabPP[Players playing],MOD(ROW()-ROW($K$4),COUNTA(TabPP[Players playing]))+1))</f>
        <v>--</v>
      </c>
      <c r="L4378" t="str">
        <f t="shared" si="323"/>
        <v/>
      </c>
      <c r="M4378" t="str">
        <f t="shared" si="324"/>
        <v/>
      </c>
      <c r="N4378" t="str">
        <f t="shared" si="325"/>
        <v/>
      </c>
      <c r="O4378" t="str">
        <f t="array" ref="O4378">IFERROR(INDEX($L$4:$L$5000,_xlfn.AGGREGATE(15,6,IF($L$4:$L$5000&lt;&gt;"",ROW($L$4:$L$5000)-ROW($L$4)+1,NA()),ROWS($O$4:O4378))),"")</f>
        <v/>
      </c>
      <c r="P4378" t="str">
        <f>IF(O4378="","",IF(INDEX(TabPlayer2[Players],MATCH(P4377,TabPlayer2[Players],0)+1)="",$B$4,INDEX(TabPlayer2[Players],MATCH(P4377,TabPlayer2[Players],0)+1)))</f>
        <v/>
      </c>
      <c r="Q4378" t="str">
        <f t="shared" si="322"/>
        <v/>
      </c>
      <c r="R4378" t="str">
        <f>IF(TabResults[[#This Row],[Games-Periods-Players]]="","",1)</f>
        <v/>
      </c>
    </row>
    <row r="4379" spans="11:18" hidden="1" x14ac:dyDescent="0.25">
      <c r="K4379" t="str">
        <f>IF(ROW()-ROW($K$4)+1&gt;COUNTA($J$4:$J$5000)*COUNTA(TabPP[Players playing]),"",INDEX($J$4:$J$5000,INT((ROW()-ROW($K$4))/COUNTA(TabPP[Players playing])+1))&amp;"-"&amp;INDEX(TabPP[Players playing],MOD(ROW()-ROW($K$4),COUNTA(TabPP[Players playing]))+1))</f>
        <v>--</v>
      </c>
      <c r="L4379" t="str">
        <f t="shared" si="323"/>
        <v/>
      </c>
      <c r="M4379" t="str">
        <f t="shared" si="324"/>
        <v/>
      </c>
      <c r="N4379" t="str">
        <f t="shared" si="325"/>
        <v/>
      </c>
      <c r="O4379" t="str">
        <f t="array" ref="O4379">IFERROR(INDEX($L$4:$L$5000,_xlfn.AGGREGATE(15,6,IF($L$4:$L$5000&lt;&gt;"",ROW($L$4:$L$5000)-ROW($L$4)+1,NA()),ROWS($O$4:O4379))),"")</f>
        <v/>
      </c>
      <c r="P4379" t="str">
        <f>IF(O4379="","",IF(INDEX(TabPlayer2[Players],MATCH(P4378,TabPlayer2[Players],0)+1)="",$B$4,INDEX(TabPlayer2[Players],MATCH(P4378,TabPlayer2[Players],0)+1)))</f>
        <v/>
      </c>
      <c r="Q4379" t="str">
        <f t="shared" si="322"/>
        <v/>
      </c>
      <c r="R4379" t="str">
        <f>IF(TabResults[[#This Row],[Games-Periods-Players]]="","",1)</f>
        <v/>
      </c>
    </row>
    <row r="4380" spans="11:18" hidden="1" x14ac:dyDescent="0.25">
      <c r="K4380" t="str">
        <f>IF(ROW()-ROW($K$4)+1&gt;COUNTA($J$4:$J$5000)*COUNTA(TabPP[Players playing]),"",INDEX($J$4:$J$5000,INT((ROW()-ROW($K$4))/COUNTA(TabPP[Players playing])+1))&amp;"-"&amp;INDEX(TabPP[Players playing],MOD(ROW()-ROW($K$4),COUNTA(TabPP[Players playing]))+1))</f>
        <v>--</v>
      </c>
      <c r="L4380" t="str">
        <f t="shared" si="323"/>
        <v/>
      </c>
      <c r="M4380" t="str">
        <f t="shared" si="324"/>
        <v/>
      </c>
      <c r="N4380" t="str">
        <f t="shared" si="325"/>
        <v/>
      </c>
      <c r="O4380" t="str">
        <f t="array" ref="O4380">IFERROR(INDEX($L$4:$L$5000,_xlfn.AGGREGATE(15,6,IF($L$4:$L$5000&lt;&gt;"",ROW($L$4:$L$5000)-ROW($L$4)+1,NA()),ROWS($O$4:O4380))),"")</f>
        <v/>
      </c>
      <c r="P4380" t="str">
        <f>IF(O4380="","",IF(INDEX(TabPlayer2[Players],MATCH(P4379,TabPlayer2[Players],0)+1)="",$B$4,INDEX(TabPlayer2[Players],MATCH(P4379,TabPlayer2[Players],0)+1)))</f>
        <v/>
      </c>
      <c r="Q4380" t="str">
        <f t="shared" si="322"/>
        <v/>
      </c>
      <c r="R4380" t="str">
        <f>IF(TabResults[[#This Row],[Games-Periods-Players]]="","",1)</f>
        <v/>
      </c>
    </row>
    <row r="4381" spans="11:18" hidden="1" x14ac:dyDescent="0.25">
      <c r="K4381" t="str">
        <f>IF(ROW()-ROW($K$4)+1&gt;COUNTA($J$4:$J$5000)*COUNTA(TabPP[Players playing]),"",INDEX($J$4:$J$5000,INT((ROW()-ROW($K$4))/COUNTA(TabPP[Players playing])+1))&amp;"-"&amp;INDEX(TabPP[Players playing],MOD(ROW()-ROW($K$4),COUNTA(TabPP[Players playing]))+1))</f>
        <v>--</v>
      </c>
      <c r="L4381" t="str">
        <f t="shared" si="323"/>
        <v/>
      </c>
      <c r="M4381" t="str">
        <f t="shared" si="324"/>
        <v/>
      </c>
      <c r="N4381" t="str">
        <f t="shared" si="325"/>
        <v/>
      </c>
      <c r="O4381" t="str">
        <f t="array" ref="O4381">IFERROR(INDEX($L$4:$L$5000,_xlfn.AGGREGATE(15,6,IF($L$4:$L$5000&lt;&gt;"",ROW($L$4:$L$5000)-ROW($L$4)+1,NA()),ROWS($O$4:O4381))),"")</f>
        <v/>
      </c>
      <c r="P4381" t="str">
        <f>IF(O4381="","",IF(INDEX(TabPlayer2[Players],MATCH(P4380,TabPlayer2[Players],0)+1)="",$B$4,INDEX(TabPlayer2[Players],MATCH(P4380,TabPlayer2[Players],0)+1)))</f>
        <v/>
      </c>
      <c r="Q4381" t="str">
        <f t="shared" si="322"/>
        <v/>
      </c>
      <c r="R4381" t="str">
        <f>IF(TabResults[[#This Row],[Games-Periods-Players]]="","",1)</f>
        <v/>
      </c>
    </row>
    <row r="4382" spans="11:18" hidden="1" x14ac:dyDescent="0.25">
      <c r="K4382" t="str">
        <f>IF(ROW()-ROW($K$4)+1&gt;COUNTA($J$4:$J$5000)*COUNTA(TabPP[Players playing]),"",INDEX($J$4:$J$5000,INT((ROW()-ROW($K$4))/COUNTA(TabPP[Players playing])+1))&amp;"-"&amp;INDEX(TabPP[Players playing],MOD(ROW()-ROW($K$4),COUNTA(TabPP[Players playing]))+1))</f>
        <v>--</v>
      </c>
      <c r="L4382" t="str">
        <f t="shared" si="323"/>
        <v/>
      </c>
      <c r="M4382" t="str">
        <f t="shared" si="324"/>
        <v/>
      </c>
      <c r="N4382" t="str">
        <f t="shared" si="325"/>
        <v/>
      </c>
      <c r="O4382" t="str">
        <f t="array" ref="O4382">IFERROR(INDEX($L$4:$L$5000,_xlfn.AGGREGATE(15,6,IF($L$4:$L$5000&lt;&gt;"",ROW($L$4:$L$5000)-ROW($L$4)+1,NA()),ROWS($O$4:O4382))),"")</f>
        <v/>
      </c>
      <c r="P4382" t="str">
        <f>IF(O4382="","",IF(INDEX(TabPlayer2[Players],MATCH(P4381,TabPlayer2[Players],0)+1)="",$B$4,INDEX(TabPlayer2[Players],MATCH(P4381,TabPlayer2[Players],0)+1)))</f>
        <v/>
      </c>
      <c r="Q4382" t="str">
        <f t="shared" si="322"/>
        <v/>
      </c>
      <c r="R4382" t="str">
        <f>IF(TabResults[[#This Row],[Games-Periods-Players]]="","",1)</f>
        <v/>
      </c>
    </row>
    <row r="4383" spans="11:18" hidden="1" x14ac:dyDescent="0.25">
      <c r="K4383" t="str">
        <f>IF(ROW()-ROW($K$4)+1&gt;COUNTA($J$4:$J$5000)*COUNTA(TabPP[Players playing]),"",INDEX($J$4:$J$5000,INT((ROW()-ROW($K$4))/COUNTA(TabPP[Players playing])+1))&amp;"-"&amp;INDEX(TabPP[Players playing],MOD(ROW()-ROW($K$4),COUNTA(TabPP[Players playing]))+1))</f>
        <v>--</v>
      </c>
      <c r="L4383" t="str">
        <f t="shared" si="323"/>
        <v/>
      </c>
      <c r="M4383" t="str">
        <f t="shared" si="324"/>
        <v/>
      </c>
      <c r="N4383" t="str">
        <f t="shared" si="325"/>
        <v/>
      </c>
      <c r="O4383" t="str">
        <f t="array" ref="O4383">IFERROR(INDEX($L$4:$L$5000,_xlfn.AGGREGATE(15,6,IF($L$4:$L$5000&lt;&gt;"",ROW($L$4:$L$5000)-ROW($L$4)+1,NA()),ROWS($O$4:O4383))),"")</f>
        <v/>
      </c>
      <c r="P4383" t="str">
        <f>IF(O4383="","",IF(INDEX(TabPlayer2[Players],MATCH(P4382,TabPlayer2[Players],0)+1)="",$B$4,INDEX(TabPlayer2[Players],MATCH(P4382,TabPlayer2[Players],0)+1)))</f>
        <v/>
      </c>
      <c r="Q4383" t="str">
        <f t="shared" si="322"/>
        <v/>
      </c>
      <c r="R4383" t="str">
        <f>IF(TabResults[[#This Row],[Games-Periods-Players]]="","",1)</f>
        <v/>
      </c>
    </row>
    <row r="4384" spans="11:18" hidden="1" x14ac:dyDescent="0.25">
      <c r="K4384" t="str">
        <f>IF(ROW()-ROW($K$4)+1&gt;COUNTA($J$4:$J$5000)*COUNTA(TabPP[Players playing]),"",INDEX($J$4:$J$5000,INT((ROW()-ROW($K$4))/COUNTA(TabPP[Players playing])+1))&amp;"-"&amp;INDEX(TabPP[Players playing],MOD(ROW()-ROW($K$4),COUNTA(TabPP[Players playing]))+1))</f>
        <v>--PP1</v>
      </c>
      <c r="L4384" t="str">
        <f t="shared" si="323"/>
        <v/>
      </c>
      <c r="M4384" t="str">
        <f t="shared" si="324"/>
        <v/>
      </c>
      <c r="N4384" t="str">
        <f t="shared" si="325"/>
        <v/>
      </c>
      <c r="O4384" t="str">
        <f t="array" ref="O4384">IFERROR(INDEX($L$4:$L$5000,_xlfn.AGGREGATE(15,6,IF($L$4:$L$5000&lt;&gt;"",ROW($L$4:$L$5000)-ROW($L$4)+1,NA()),ROWS($O$4:O4384))),"")</f>
        <v/>
      </c>
      <c r="P4384" t="str">
        <f>IF(O4384="","",IF(INDEX(TabPlayer2[Players],MATCH(P4383,TabPlayer2[Players],0)+1)="",$B$4,INDEX(TabPlayer2[Players],MATCH(P4383,TabPlayer2[Players],0)+1)))</f>
        <v/>
      </c>
      <c r="Q4384" t="str">
        <f t="shared" si="322"/>
        <v/>
      </c>
      <c r="R4384" t="str">
        <f>IF(TabResults[[#This Row],[Games-Periods-Players]]="","",1)</f>
        <v/>
      </c>
    </row>
    <row r="4385" spans="11:18" hidden="1" x14ac:dyDescent="0.25">
      <c r="K4385" t="str">
        <f>IF(ROW()-ROW($K$4)+1&gt;COUNTA($J$4:$J$5000)*COUNTA(TabPP[Players playing]),"",INDEX($J$4:$J$5000,INT((ROW()-ROW($K$4))/COUNTA(TabPP[Players playing])+1))&amp;"-"&amp;INDEX(TabPP[Players playing],MOD(ROW()-ROW($K$4),COUNTA(TabPP[Players playing]))+1))</f>
        <v>--PP2</v>
      </c>
      <c r="L4385" t="str">
        <f t="shared" si="323"/>
        <v/>
      </c>
      <c r="M4385" t="str">
        <f t="shared" si="324"/>
        <v/>
      </c>
      <c r="N4385" t="str">
        <f t="shared" si="325"/>
        <v/>
      </c>
      <c r="O4385" t="str">
        <f t="array" ref="O4385">IFERROR(INDEX($L$4:$L$5000,_xlfn.AGGREGATE(15,6,IF($L$4:$L$5000&lt;&gt;"",ROW($L$4:$L$5000)-ROW($L$4)+1,NA()),ROWS($O$4:O4385))),"")</f>
        <v/>
      </c>
      <c r="P4385" t="str">
        <f>IF(O4385="","",IF(INDEX(TabPlayer2[Players],MATCH(P4384,TabPlayer2[Players],0)+1)="",$B$4,INDEX(TabPlayer2[Players],MATCH(P4384,TabPlayer2[Players],0)+1)))</f>
        <v/>
      </c>
      <c r="Q4385" t="str">
        <f t="shared" si="322"/>
        <v/>
      </c>
      <c r="R4385" t="str">
        <f>IF(TabResults[[#This Row],[Games-Periods-Players]]="","",1)</f>
        <v/>
      </c>
    </row>
    <row r="4386" spans="11:18" hidden="1" x14ac:dyDescent="0.25">
      <c r="K4386" t="str">
        <f>IF(ROW()-ROW($K$4)+1&gt;COUNTA($J$4:$J$5000)*COUNTA(TabPP[Players playing]),"",INDEX($J$4:$J$5000,INT((ROW()-ROW($K$4))/COUNTA(TabPP[Players playing])+1))&amp;"-"&amp;INDEX(TabPP[Players playing],MOD(ROW()-ROW($K$4),COUNTA(TabPP[Players playing]))+1))</f>
        <v>--PP3</v>
      </c>
      <c r="L4386" t="str">
        <f t="shared" si="323"/>
        <v/>
      </c>
      <c r="M4386" t="str">
        <f t="shared" si="324"/>
        <v/>
      </c>
      <c r="N4386" t="str">
        <f t="shared" si="325"/>
        <v/>
      </c>
      <c r="O4386" t="str">
        <f t="array" ref="O4386">IFERROR(INDEX($L$4:$L$5000,_xlfn.AGGREGATE(15,6,IF($L$4:$L$5000&lt;&gt;"",ROW($L$4:$L$5000)-ROW($L$4)+1,NA()),ROWS($O$4:O4386))),"")</f>
        <v/>
      </c>
      <c r="P4386" t="str">
        <f>IF(O4386="","",IF(INDEX(TabPlayer2[Players],MATCH(P4385,TabPlayer2[Players],0)+1)="",$B$4,INDEX(TabPlayer2[Players],MATCH(P4385,TabPlayer2[Players],0)+1)))</f>
        <v/>
      </c>
      <c r="Q4386" t="str">
        <f t="shared" si="322"/>
        <v/>
      </c>
      <c r="R4386" t="str">
        <f>IF(TabResults[[#This Row],[Games-Periods-Players]]="","",1)</f>
        <v/>
      </c>
    </row>
    <row r="4387" spans="11:18" hidden="1" x14ac:dyDescent="0.25">
      <c r="K4387" t="str">
        <f>IF(ROW()-ROW($K$4)+1&gt;COUNTA($J$4:$J$5000)*COUNTA(TabPP[Players playing]),"",INDEX($J$4:$J$5000,INT((ROW()-ROW($K$4))/COUNTA(TabPP[Players playing])+1))&amp;"-"&amp;INDEX(TabPP[Players playing],MOD(ROW()-ROW($K$4),COUNTA(TabPP[Players playing]))+1))</f>
        <v>--PP4</v>
      </c>
      <c r="L4387" t="str">
        <f t="shared" si="323"/>
        <v/>
      </c>
      <c r="M4387" t="str">
        <f t="shared" si="324"/>
        <v/>
      </c>
      <c r="N4387" t="str">
        <f t="shared" si="325"/>
        <v/>
      </c>
      <c r="O4387" t="str">
        <f t="array" ref="O4387">IFERROR(INDEX($L$4:$L$5000,_xlfn.AGGREGATE(15,6,IF($L$4:$L$5000&lt;&gt;"",ROW($L$4:$L$5000)-ROW($L$4)+1,NA()),ROWS($O$4:O4387))),"")</f>
        <v/>
      </c>
      <c r="P4387" t="str">
        <f>IF(O4387="","",IF(INDEX(TabPlayer2[Players],MATCH(P4386,TabPlayer2[Players],0)+1)="",$B$4,INDEX(TabPlayer2[Players],MATCH(P4386,TabPlayer2[Players],0)+1)))</f>
        <v/>
      </c>
      <c r="Q4387" t="str">
        <f t="shared" si="322"/>
        <v/>
      </c>
      <c r="R4387" t="str">
        <f>IF(TabResults[[#This Row],[Games-Periods-Players]]="","",1)</f>
        <v/>
      </c>
    </row>
    <row r="4388" spans="11:18" hidden="1" x14ac:dyDescent="0.25">
      <c r="K4388" t="str">
        <f>IF(ROW()-ROW($K$4)+1&gt;COUNTA($J$4:$J$5000)*COUNTA(TabPP[Players playing]),"",INDEX($J$4:$J$5000,INT((ROW()-ROW($K$4))/COUNTA(TabPP[Players playing])+1))&amp;"-"&amp;INDEX(TabPP[Players playing],MOD(ROW()-ROW($K$4),COUNTA(TabPP[Players playing]))+1))</f>
        <v>--PP5</v>
      </c>
      <c r="L4388" t="str">
        <f t="shared" si="323"/>
        <v/>
      </c>
      <c r="M4388" t="str">
        <f t="shared" si="324"/>
        <v/>
      </c>
      <c r="N4388" t="str">
        <f t="shared" si="325"/>
        <v/>
      </c>
      <c r="O4388" t="str">
        <f t="array" ref="O4388">IFERROR(INDEX($L$4:$L$5000,_xlfn.AGGREGATE(15,6,IF($L$4:$L$5000&lt;&gt;"",ROW($L$4:$L$5000)-ROW($L$4)+1,NA()),ROWS($O$4:O4388))),"")</f>
        <v/>
      </c>
      <c r="P4388" t="str">
        <f>IF(O4388="","",IF(INDEX(TabPlayer2[Players],MATCH(P4387,TabPlayer2[Players],0)+1)="",$B$4,INDEX(TabPlayer2[Players],MATCH(P4387,TabPlayer2[Players],0)+1)))</f>
        <v/>
      </c>
      <c r="Q4388" t="str">
        <f t="shared" si="322"/>
        <v/>
      </c>
      <c r="R4388" t="str">
        <f>IF(TabResults[[#This Row],[Games-Periods-Players]]="","",1)</f>
        <v/>
      </c>
    </row>
    <row r="4389" spans="11:18" hidden="1" x14ac:dyDescent="0.25">
      <c r="K4389" t="str">
        <f>IF(ROW()-ROW($K$4)+1&gt;COUNTA($J$4:$J$5000)*COUNTA(TabPP[Players playing]),"",INDEX($J$4:$J$5000,INT((ROW()-ROW($K$4))/COUNTA(TabPP[Players playing])+1))&amp;"-"&amp;INDEX(TabPP[Players playing],MOD(ROW()-ROW($K$4),COUNTA(TabPP[Players playing]))+1))</f>
        <v>--</v>
      </c>
      <c r="L4389" t="str">
        <f t="shared" si="323"/>
        <v/>
      </c>
      <c r="M4389" t="str">
        <f t="shared" si="324"/>
        <v/>
      </c>
      <c r="N4389" t="str">
        <f t="shared" si="325"/>
        <v/>
      </c>
      <c r="O4389" t="str">
        <f t="array" ref="O4389">IFERROR(INDEX($L$4:$L$5000,_xlfn.AGGREGATE(15,6,IF($L$4:$L$5000&lt;&gt;"",ROW($L$4:$L$5000)-ROW($L$4)+1,NA()),ROWS($O$4:O4389))),"")</f>
        <v/>
      </c>
      <c r="P4389" t="str">
        <f>IF(O4389="","",IF(INDEX(TabPlayer2[Players],MATCH(P4388,TabPlayer2[Players],0)+1)="",$B$4,INDEX(TabPlayer2[Players],MATCH(P4388,TabPlayer2[Players],0)+1)))</f>
        <v/>
      </c>
      <c r="Q4389" t="str">
        <f t="shared" si="322"/>
        <v/>
      </c>
      <c r="R4389" t="str">
        <f>IF(TabResults[[#This Row],[Games-Periods-Players]]="","",1)</f>
        <v/>
      </c>
    </row>
    <row r="4390" spans="11:18" hidden="1" x14ac:dyDescent="0.25">
      <c r="K4390" t="str">
        <f>IF(ROW()-ROW($K$4)+1&gt;COUNTA($J$4:$J$5000)*COUNTA(TabPP[Players playing]),"",INDEX($J$4:$J$5000,INT((ROW()-ROW($K$4))/COUNTA(TabPP[Players playing])+1))&amp;"-"&amp;INDEX(TabPP[Players playing],MOD(ROW()-ROW($K$4),COUNTA(TabPP[Players playing]))+1))</f>
        <v>--</v>
      </c>
      <c r="L4390" t="str">
        <f t="shared" si="323"/>
        <v/>
      </c>
      <c r="M4390" t="str">
        <f t="shared" si="324"/>
        <v/>
      </c>
      <c r="N4390" t="str">
        <f t="shared" si="325"/>
        <v/>
      </c>
      <c r="O4390" t="str">
        <f t="array" ref="O4390">IFERROR(INDEX($L$4:$L$5000,_xlfn.AGGREGATE(15,6,IF($L$4:$L$5000&lt;&gt;"",ROW($L$4:$L$5000)-ROW($L$4)+1,NA()),ROWS($O$4:O4390))),"")</f>
        <v/>
      </c>
      <c r="P4390" t="str">
        <f>IF(O4390="","",IF(INDEX(TabPlayer2[Players],MATCH(P4389,TabPlayer2[Players],0)+1)="",$B$4,INDEX(TabPlayer2[Players],MATCH(P4389,TabPlayer2[Players],0)+1)))</f>
        <v/>
      </c>
      <c r="Q4390" t="str">
        <f t="shared" si="322"/>
        <v/>
      </c>
      <c r="R4390" t="str">
        <f>IF(TabResults[[#This Row],[Games-Periods-Players]]="","",1)</f>
        <v/>
      </c>
    </row>
    <row r="4391" spans="11:18" hidden="1" x14ac:dyDescent="0.25">
      <c r="K4391" t="str">
        <f>IF(ROW()-ROW($K$4)+1&gt;COUNTA($J$4:$J$5000)*COUNTA(TabPP[Players playing]),"",INDEX($J$4:$J$5000,INT((ROW()-ROW($K$4))/COUNTA(TabPP[Players playing])+1))&amp;"-"&amp;INDEX(TabPP[Players playing],MOD(ROW()-ROW($K$4),COUNTA(TabPP[Players playing]))+1))</f>
        <v>--</v>
      </c>
      <c r="L4391" t="str">
        <f t="shared" si="323"/>
        <v/>
      </c>
      <c r="M4391" t="str">
        <f t="shared" si="324"/>
        <v/>
      </c>
      <c r="N4391" t="str">
        <f t="shared" si="325"/>
        <v/>
      </c>
      <c r="O4391" t="str">
        <f t="array" ref="O4391">IFERROR(INDEX($L$4:$L$5000,_xlfn.AGGREGATE(15,6,IF($L$4:$L$5000&lt;&gt;"",ROW($L$4:$L$5000)-ROW($L$4)+1,NA()),ROWS($O$4:O4391))),"")</f>
        <v/>
      </c>
      <c r="P4391" t="str">
        <f>IF(O4391="","",IF(INDEX(TabPlayer2[Players],MATCH(P4390,TabPlayer2[Players],0)+1)="",$B$4,INDEX(TabPlayer2[Players],MATCH(P4390,TabPlayer2[Players],0)+1)))</f>
        <v/>
      </c>
      <c r="Q4391" t="str">
        <f t="shared" si="322"/>
        <v/>
      </c>
      <c r="R4391" t="str">
        <f>IF(TabResults[[#This Row],[Games-Periods-Players]]="","",1)</f>
        <v/>
      </c>
    </row>
    <row r="4392" spans="11:18" hidden="1" x14ac:dyDescent="0.25">
      <c r="K4392" t="str">
        <f>IF(ROW()-ROW($K$4)+1&gt;COUNTA($J$4:$J$5000)*COUNTA(TabPP[Players playing]),"",INDEX($J$4:$J$5000,INT((ROW()-ROW($K$4))/COUNTA(TabPP[Players playing])+1))&amp;"-"&amp;INDEX(TabPP[Players playing],MOD(ROW()-ROW($K$4),COUNTA(TabPP[Players playing]))+1))</f>
        <v>--</v>
      </c>
      <c r="L4392" t="str">
        <f t="shared" si="323"/>
        <v/>
      </c>
      <c r="M4392" t="str">
        <f t="shared" si="324"/>
        <v/>
      </c>
      <c r="N4392" t="str">
        <f t="shared" si="325"/>
        <v/>
      </c>
      <c r="O4392" t="str">
        <f t="array" ref="O4392">IFERROR(INDEX($L$4:$L$5000,_xlfn.AGGREGATE(15,6,IF($L$4:$L$5000&lt;&gt;"",ROW($L$4:$L$5000)-ROW($L$4)+1,NA()),ROWS($O$4:O4392))),"")</f>
        <v/>
      </c>
      <c r="P4392" t="str">
        <f>IF(O4392="","",IF(INDEX(TabPlayer2[Players],MATCH(P4391,TabPlayer2[Players],0)+1)="",$B$4,INDEX(TabPlayer2[Players],MATCH(P4391,TabPlayer2[Players],0)+1)))</f>
        <v/>
      </c>
      <c r="Q4392" t="str">
        <f t="shared" si="322"/>
        <v/>
      </c>
      <c r="R4392" t="str">
        <f>IF(TabResults[[#This Row],[Games-Periods-Players]]="","",1)</f>
        <v/>
      </c>
    </row>
    <row r="4393" spans="11:18" hidden="1" x14ac:dyDescent="0.25">
      <c r="K4393" t="str">
        <f>IF(ROW()-ROW($K$4)+1&gt;COUNTA($J$4:$J$5000)*COUNTA(TabPP[Players playing]),"",INDEX($J$4:$J$5000,INT((ROW()-ROW($K$4))/COUNTA(TabPP[Players playing])+1))&amp;"-"&amp;INDEX(TabPP[Players playing],MOD(ROW()-ROW($K$4),COUNTA(TabPP[Players playing]))+1))</f>
        <v>--</v>
      </c>
      <c r="L4393" t="str">
        <f t="shared" si="323"/>
        <v/>
      </c>
      <c r="M4393" t="str">
        <f t="shared" si="324"/>
        <v/>
      </c>
      <c r="N4393" t="str">
        <f t="shared" si="325"/>
        <v/>
      </c>
      <c r="O4393" t="str">
        <f t="array" ref="O4393">IFERROR(INDEX($L$4:$L$5000,_xlfn.AGGREGATE(15,6,IF($L$4:$L$5000&lt;&gt;"",ROW($L$4:$L$5000)-ROW($L$4)+1,NA()),ROWS($O$4:O4393))),"")</f>
        <v/>
      </c>
      <c r="P4393" t="str">
        <f>IF(O4393="","",IF(INDEX(TabPlayer2[Players],MATCH(P4392,TabPlayer2[Players],0)+1)="",$B$4,INDEX(TabPlayer2[Players],MATCH(P4392,TabPlayer2[Players],0)+1)))</f>
        <v/>
      </c>
      <c r="Q4393" t="str">
        <f t="shared" si="322"/>
        <v/>
      </c>
      <c r="R4393" t="str">
        <f>IF(TabResults[[#This Row],[Games-Periods-Players]]="","",1)</f>
        <v/>
      </c>
    </row>
    <row r="4394" spans="11:18" hidden="1" x14ac:dyDescent="0.25">
      <c r="K4394" t="str">
        <f>IF(ROW()-ROW($K$4)+1&gt;COUNTA($J$4:$J$5000)*COUNTA(TabPP[Players playing]),"",INDEX($J$4:$J$5000,INT((ROW()-ROW($K$4))/COUNTA(TabPP[Players playing])+1))&amp;"-"&amp;INDEX(TabPP[Players playing],MOD(ROW()-ROW($K$4),COUNTA(TabPP[Players playing]))+1))</f>
        <v>--</v>
      </c>
      <c r="L4394" t="str">
        <f t="shared" si="323"/>
        <v/>
      </c>
      <c r="M4394" t="str">
        <f t="shared" si="324"/>
        <v/>
      </c>
      <c r="N4394" t="str">
        <f t="shared" si="325"/>
        <v/>
      </c>
      <c r="O4394" t="str">
        <f t="array" ref="O4394">IFERROR(INDEX($L$4:$L$5000,_xlfn.AGGREGATE(15,6,IF($L$4:$L$5000&lt;&gt;"",ROW($L$4:$L$5000)-ROW($L$4)+1,NA()),ROWS($O$4:O4394))),"")</f>
        <v/>
      </c>
      <c r="P4394" t="str">
        <f>IF(O4394="","",IF(INDEX(TabPlayer2[Players],MATCH(P4393,TabPlayer2[Players],0)+1)="",$B$4,INDEX(TabPlayer2[Players],MATCH(P4393,TabPlayer2[Players],0)+1)))</f>
        <v/>
      </c>
      <c r="Q4394" t="str">
        <f t="shared" si="322"/>
        <v/>
      </c>
      <c r="R4394" t="str">
        <f>IF(TabResults[[#This Row],[Games-Periods-Players]]="","",1)</f>
        <v/>
      </c>
    </row>
    <row r="4395" spans="11:18" hidden="1" x14ac:dyDescent="0.25">
      <c r="K4395" t="str">
        <f>IF(ROW()-ROW($K$4)+1&gt;COUNTA($J$4:$J$5000)*COUNTA(TabPP[Players playing]),"",INDEX($J$4:$J$5000,INT((ROW()-ROW($K$4))/COUNTA(TabPP[Players playing])+1))&amp;"-"&amp;INDEX(TabPP[Players playing],MOD(ROW()-ROW($K$4),COUNTA(TabPP[Players playing]))+1))</f>
        <v>--</v>
      </c>
      <c r="L4395" t="str">
        <f t="shared" si="323"/>
        <v/>
      </c>
      <c r="M4395" t="str">
        <f t="shared" si="324"/>
        <v/>
      </c>
      <c r="N4395" t="str">
        <f t="shared" si="325"/>
        <v/>
      </c>
      <c r="O4395" t="str">
        <f t="array" ref="O4395">IFERROR(INDEX($L$4:$L$5000,_xlfn.AGGREGATE(15,6,IF($L$4:$L$5000&lt;&gt;"",ROW($L$4:$L$5000)-ROW($L$4)+1,NA()),ROWS($O$4:O4395))),"")</f>
        <v/>
      </c>
      <c r="P4395" t="str">
        <f>IF(O4395="","",IF(INDEX(TabPlayer2[Players],MATCH(P4394,TabPlayer2[Players],0)+1)="",$B$4,INDEX(TabPlayer2[Players],MATCH(P4394,TabPlayer2[Players],0)+1)))</f>
        <v/>
      </c>
      <c r="Q4395" t="str">
        <f t="shared" si="322"/>
        <v/>
      </c>
      <c r="R4395" t="str">
        <f>IF(TabResults[[#This Row],[Games-Periods-Players]]="","",1)</f>
        <v/>
      </c>
    </row>
    <row r="4396" spans="11:18" hidden="1" x14ac:dyDescent="0.25">
      <c r="K4396" t="str">
        <f>IF(ROW()-ROW($K$4)+1&gt;COUNTA($J$4:$J$5000)*COUNTA(TabPP[Players playing]),"",INDEX($J$4:$J$5000,INT((ROW()-ROW($K$4))/COUNTA(TabPP[Players playing])+1))&amp;"-"&amp;INDEX(TabPP[Players playing],MOD(ROW()-ROW($K$4),COUNTA(TabPP[Players playing]))+1))</f>
        <v>--</v>
      </c>
      <c r="L4396" t="str">
        <f t="shared" si="323"/>
        <v/>
      </c>
      <c r="M4396" t="str">
        <f t="shared" si="324"/>
        <v/>
      </c>
      <c r="N4396" t="str">
        <f t="shared" si="325"/>
        <v/>
      </c>
      <c r="O4396" t="str">
        <f t="array" ref="O4396">IFERROR(INDEX($L$4:$L$5000,_xlfn.AGGREGATE(15,6,IF($L$4:$L$5000&lt;&gt;"",ROW($L$4:$L$5000)-ROW($L$4)+1,NA()),ROWS($O$4:O4396))),"")</f>
        <v/>
      </c>
      <c r="P4396" t="str">
        <f>IF(O4396="","",IF(INDEX(TabPlayer2[Players],MATCH(P4395,TabPlayer2[Players],0)+1)="",$B$4,INDEX(TabPlayer2[Players],MATCH(P4395,TabPlayer2[Players],0)+1)))</f>
        <v/>
      </c>
      <c r="Q4396" t="str">
        <f t="shared" si="322"/>
        <v/>
      </c>
      <c r="R4396" t="str">
        <f>IF(TabResults[[#This Row],[Games-Periods-Players]]="","",1)</f>
        <v/>
      </c>
    </row>
    <row r="4397" spans="11:18" hidden="1" x14ac:dyDescent="0.25">
      <c r="K4397" t="str">
        <f>IF(ROW()-ROW($K$4)+1&gt;COUNTA($J$4:$J$5000)*COUNTA(TabPP[Players playing]),"",INDEX($J$4:$J$5000,INT((ROW()-ROW($K$4))/COUNTA(TabPP[Players playing])+1))&amp;"-"&amp;INDEX(TabPP[Players playing],MOD(ROW()-ROW($K$4),COUNTA(TabPP[Players playing]))+1))</f>
        <v>--</v>
      </c>
      <c r="L4397" t="str">
        <f t="shared" si="323"/>
        <v/>
      </c>
      <c r="M4397" t="str">
        <f t="shared" si="324"/>
        <v/>
      </c>
      <c r="N4397" t="str">
        <f t="shared" si="325"/>
        <v/>
      </c>
      <c r="O4397" t="str">
        <f t="array" ref="O4397">IFERROR(INDEX($L$4:$L$5000,_xlfn.AGGREGATE(15,6,IF($L$4:$L$5000&lt;&gt;"",ROW($L$4:$L$5000)-ROW($L$4)+1,NA()),ROWS($O$4:O4397))),"")</f>
        <v/>
      </c>
      <c r="P4397" t="str">
        <f>IF(O4397="","",IF(INDEX(TabPlayer2[Players],MATCH(P4396,TabPlayer2[Players],0)+1)="",$B$4,INDEX(TabPlayer2[Players],MATCH(P4396,TabPlayer2[Players],0)+1)))</f>
        <v/>
      </c>
      <c r="Q4397" t="str">
        <f t="shared" si="322"/>
        <v/>
      </c>
      <c r="R4397" t="str">
        <f>IF(TabResults[[#This Row],[Games-Periods-Players]]="","",1)</f>
        <v/>
      </c>
    </row>
    <row r="4398" spans="11:18" hidden="1" x14ac:dyDescent="0.25">
      <c r="K4398" t="str">
        <f>IF(ROW()-ROW($K$4)+1&gt;COUNTA($J$4:$J$5000)*COUNTA(TabPP[Players playing]),"",INDEX($J$4:$J$5000,INT((ROW()-ROW($K$4))/COUNTA(TabPP[Players playing])+1))&amp;"-"&amp;INDEX(TabPP[Players playing],MOD(ROW()-ROW($K$4),COUNTA(TabPP[Players playing]))+1))</f>
        <v>--</v>
      </c>
      <c r="L4398" t="str">
        <f t="shared" si="323"/>
        <v/>
      </c>
      <c r="M4398" t="str">
        <f t="shared" si="324"/>
        <v/>
      </c>
      <c r="N4398" t="str">
        <f t="shared" si="325"/>
        <v/>
      </c>
      <c r="O4398" t="str">
        <f t="array" ref="O4398">IFERROR(INDEX($L$4:$L$5000,_xlfn.AGGREGATE(15,6,IF($L$4:$L$5000&lt;&gt;"",ROW($L$4:$L$5000)-ROW($L$4)+1,NA()),ROWS($O$4:O4398))),"")</f>
        <v/>
      </c>
      <c r="P4398" t="str">
        <f>IF(O4398="","",IF(INDEX(TabPlayer2[Players],MATCH(P4397,TabPlayer2[Players],0)+1)="",$B$4,INDEX(TabPlayer2[Players],MATCH(P4397,TabPlayer2[Players],0)+1)))</f>
        <v/>
      </c>
      <c r="Q4398" t="str">
        <f t="shared" si="322"/>
        <v/>
      </c>
      <c r="R4398" t="str">
        <f>IF(TabResults[[#This Row],[Games-Periods-Players]]="","",1)</f>
        <v/>
      </c>
    </row>
    <row r="4399" spans="11:18" hidden="1" x14ac:dyDescent="0.25">
      <c r="K4399" t="str">
        <f>IF(ROW()-ROW($K$4)+1&gt;COUNTA($J$4:$J$5000)*COUNTA(TabPP[Players playing]),"",INDEX($J$4:$J$5000,INT((ROW()-ROW($K$4))/COUNTA(TabPP[Players playing])+1))&amp;"-"&amp;INDEX(TabPP[Players playing],MOD(ROW()-ROW($K$4),COUNTA(TabPP[Players playing]))+1))</f>
        <v>--</v>
      </c>
      <c r="L4399" t="str">
        <f t="shared" si="323"/>
        <v/>
      </c>
      <c r="M4399" t="str">
        <f t="shared" si="324"/>
        <v/>
      </c>
      <c r="N4399" t="str">
        <f t="shared" si="325"/>
        <v/>
      </c>
      <c r="O4399" t="str">
        <f t="array" ref="O4399">IFERROR(INDEX($L$4:$L$5000,_xlfn.AGGREGATE(15,6,IF($L$4:$L$5000&lt;&gt;"",ROW($L$4:$L$5000)-ROW($L$4)+1,NA()),ROWS($O$4:O4399))),"")</f>
        <v/>
      </c>
      <c r="P4399" t="str">
        <f>IF(O4399="","",IF(INDEX(TabPlayer2[Players],MATCH(P4398,TabPlayer2[Players],0)+1)="",$B$4,INDEX(TabPlayer2[Players],MATCH(P4398,TabPlayer2[Players],0)+1)))</f>
        <v/>
      </c>
      <c r="Q4399" t="str">
        <f t="shared" si="322"/>
        <v/>
      </c>
      <c r="R4399" t="str">
        <f>IF(TabResults[[#This Row],[Games-Periods-Players]]="","",1)</f>
        <v/>
      </c>
    </row>
    <row r="4400" spans="11:18" hidden="1" x14ac:dyDescent="0.25">
      <c r="K4400" t="str">
        <f>IF(ROW()-ROW($K$4)+1&gt;COUNTA($J$4:$J$5000)*COUNTA(TabPP[Players playing]),"",INDEX($J$4:$J$5000,INT((ROW()-ROW($K$4))/COUNTA(TabPP[Players playing])+1))&amp;"-"&amp;INDEX(TabPP[Players playing],MOD(ROW()-ROW($K$4),COUNTA(TabPP[Players playing]))+1))</f>
        <v>--</v>
      </c>
      <c r="L4400" t="str">
        <f t="shared" si="323"/>
        <v/>
      </c>
      <c r="M4400" t="str">
        <f t="shared" si="324"/>
        <v/>
      </c>
      <c r="N4400" t="str">
        <f t="shared" si="325"/>
        <v/>
      </c>
      <c r="O4400" t="str">
        <f t="array" ref="O4400">IFERROR(INDEX($L$4:$L$5000,_xlfn.AGGREGATE(15,6,IF($L$4:$L$5000&lt;&gt;"",ROW($L$4:$L$5000)-ROW($L$4)+1,NA()),ROWS($O$4:O4400))),"")</f>
        <v/>
      </c>
      <c r="P4400" t="str">
        <f>IF(O4400="","",IF(INDEX(TabPlayer2[Players],MATCH(P4399,TabPlayer2[Players],0)+1)="",$B$4,INDEX(TabPlayer2[Players],MATCH(P4399,TabPlayer2[Players],0)+1)))</f>
        <v/>
      </c>
      <c r="Q4400" t="str">
        <f t="shared" si="322"/>
        <v/>
      </c>
      <c r="R4400" t="str">
        <f>IF(TabResults[[#This Row],[Games-Periods-Players]]="","",1)</f>
        <v/>
      </c>
    </row>
    <row r="4401" spans="11:18" hidden="1" x14ac:dyDescent="0.25">
      <c r="K4401" t="str">
        <f>IF(ROW()-ROW($K$4)+1&gt;COUNTA($J$4:$J$5000)*COUNTA(TabPP[Players playing]),"",INDEX($J$4:$J$5000,INT((ROW()-ROW($K$4))/COUNTA(TabPP[Players playing])+1))&amp;"-"&amp;INDEX(TabPP[Players playing],MOD(ROW()-ROW($K$4),COUNTA(TabPP[Players playing]))+1))</f>
        <v>--</v>
      </c>
      <c r="L4401" t="str">
        <f t="shared" si="323"/>
        <v/>
      </c>
      <c r="M4401" t="str">
        <f t="shared" si="324"/>
        <v/>
      </c>
      <c r="N4401" t="str">
        <f t="shared" si="325"/>
        <v/>
      </c>
      <c r="O4401" t="str">
        <f t="array" ref="O4401">IFERROR(INDEX($L$4:$L$5000,_xlfn.AGGREGATE(15,6,IF($L$4:$L$5000&lt;&gt;"",ROW($L$4:$L$5000)-ROW($L$4)+1,NA()),ROWS($O$4:O4401))),"")</f>
        <v/>
      </c>
      <c r="P4401" t="str">
        <f>IF(O4401="","",IF(INDEX(TabPlayer2[Players],MATCH(P4400,TabPlayer2[Players],0)+1)="",$B$4,INDEX(TabPlayer2[Players],MATCH(P4400,TabPlayer2[Players],0)+1)))</f>
        <v/>
      </c>
      <c r="Q4401" t="str">
        <f t="shared" si="322"/>
        <v/>
      </c>
      <c r="R4401" t="str">
        <f>IF(TabResults[[#This Row],[Games-Periods-Players]]="","",1)</f>
        <v/>
      </c>
    </row>
    <row r="4402" spans="11:18" hidden="1" x14ac:dyDescent="0.25">
      <c r="K4402" t="str">
        <f>IF(ROW()-ROW($K$4)+1&gt;COUNTA($J$4:$J$5000)*COUNTA(TabPP[Players playing]),"",INDEX($J$4:$J$5000,INT((ROW()-ROW($K$4))/COUNTA(TabPP[Players playing])+1))&amp;"-"&amp;INDEX(TabPP[Players playing],MOD(ROW()-ROW($K$4),COUNTA(TabPP[Players playing]))+1))</f>
        <v>--</v>
      </c>
      <c r="L4402" t="str">
        <f t="shared" si="323"/>
        <v/>
      </c>
      <c r="M4402" t="str">
        <f t="shared" si="324"/>
        <v/>
      </c>
      <c r="N4402" t="str">
        <f t="shared" si="325"/>
        <v/>
      </c>
      <c r="O4402" t="str">
        <f t="array" ref="O4402">IFERROR(INDEX($L$4:$L$5000,_xlfn.AGGREGATE(15,6,IF($L$4:$L$5000&lt;&gt;"",ROW($L$4:$L$5000)-ROW($L$4)+1,NA()),ROWS($O$4:O4402))),"")</f>
        <v/>
      </c>
      <c r="P4402" t="str">
        <f>IF(O4402="","",IF(INDEX(TabPlayer2[Players],MATCH(P4401,TabPlayer2[Players],0)+1)="",$B$4,INDEX(TabPlayer2[Players],MATCH(P4401,TabPlayer2[Players],0)+1)))</f>
        <v/>
      </c>
      <c r="Q4402" t="str">
        <f t="shared" si="322"/>
        <v/>
      </c>
      <c r="R4402" t="str">
        <f>IF(TabResults[[#This Row],[Games-Periods-Players]]="","",1)</f>
        <v/>
      </c>
    </row>
    <row r="4403" spans="11:18" hidden="1" x14ac:dyDescent="0.25">
      <c r="K4403" t="str">
        <f>IF(ROW()-ROW($K$4)+1&gt;COUNTA($J$4:$J$5000)*COUNTA(TabPP[Players playing]),"",INDEX($J$4:$J$5000,INT((ROW()-ROW($K$4))/COUNTA(TabPP[Players playing])+1))&amp;"-"&amp;INDEX(TabPP[Players playing],MOD(ROW()-ROW($K$4),COUNTA(TabPP[Players playing]))+1))</f>
        <v>--</v>
      </c>
      <c r="L4403" t="str">
        <f t="shared" si="323"/>
        <v/>
      </c>
      <c r="M4403" t="str">
        <f t="shared" si="324"/>
        <v/>
      </c>
      <c r="N4403" t="str">
        <f t="shared" si="325"/>
        <v/>
      </c>
      <c r="O4403" t="str">
        <f t="array" ref="O4403">IFERROR(INDEX($L$4:$L$5000,_xlfn.AGGREGATE(15,6,IF($L$4:$L$5000&lt;&gt;"",ROW($L$4:$L$5000)-ROW($L$4)+1,NA()),ROWS($O$4:O4403))),"")</f>
        <v/>
      </c>
      <c r="P4403" t="str">
        <f>IF(O4403="","",IF(INDEX(TabPlayer2[Players],MATCH(P4402,TabPlayer2[Players],0)+1)="",$B$4,INDEX(TabPlayer2[Players],MATCH(P4402,TabPlayer2[Players],0)+1)))</f>
        <v/>
      </c>
      <c r="Q4403" t="str">
        <f t="shared" si="322"/>
        <v/>
      </c>
      <c r="R4403" t="str">
        <f>IF(TabResults[[#This Row],[Games-Periods-Players]]="","",1)</f>
        <v/>
      </c>
    </row>
    <row r="4404" spans="11:18" hidden="1" x14ac:dyDescent="0.25">
      <c r="K4404" t="str">
        <f>IF(ROW()-ROW($K$4)+1&gt;COUNTA($J$4:$J$5000)*COUNTA(TabPP[Players playing]),"",INDEX($J$4:$J$5000,INT((ROW()-ROW($K$4))/COUNTA(TabPP[Players playing])+1))&amp;"-"&amp;INDEX(TabPP[Players playing],MOD(ROW()-ROW($K$4),COUNTA(TabPP[Players playing]))+1))</f>
        <v>-P1-PP1</v>
      </c>
      <c r="L4404" t="str">
        <f t="shared" si="323"/>
        <v/>
      </c>
      <c r="M4404" t="str">
        <f t="shared" si="324"/>
        <v/>
      </c>
      <c r="N4404" t="str">
        <f t="shared" si="325"/>
        <v/>
      </c>
      <c r="O4404" t="str">
        <f t="array" ref="O4404">IFERROR(INDEX($L$4:$L$5000,_xlfn.AGGREGATE(15,6,IF($L$4:$L$5000&lt;&gt;"",ROW($L$4:$L$5000)-ROW($L$4)+1,NA()),ROWS($O$4:O4404))),"")</f>
        <v/>
      </c>
      <c r="P4404" t="str">
        <f>IF(O4404="","",IF(INDEX(TabPlayer2[Players],MATCH(P4403,TabPlayer2[Players],0)+1)="",$B$4,INDEX(TabPlayer2[Players],MATCH(P4403,TabPlayer2[Players],0)+1)))</f>
        <v/>
      </c>
      <c r="Q4404" t="str">
        <f t="shared" si="322"/>
        <v/>
      </c>
      <c r="R4404" t="str">
        <f>IF(TabResults[[#This Row],[Games-Periods-Players]]="","",1)</f>
        <v/>
      </c>
    </row>
    <row r="4405" spans="11:18" hidden="1" x14ac:dyDescent="0.25">
      <c r="K4405" t="str">
        <f>IF(ROW()-ROW($K$4)+1&gt;COUNTA($J$4:$J$5000)*COUNTA(TabPP[Players playing]),"",INDEX($J$4:$J$5000,INT((ROW()-ROW($K$4))/COUNTA(TabPP[Players playing])+1))&amp;"-"&amp;INDEX(TabPP[Players playing],MOD(ROW()-ROW($K$4),COUNTA(TabPP[Players playing]))+1))</f>
        <v>-P1-PP2</v>
      </c>
      <c r="L4405" t="str">
        <f t="shared" si="323"/>
        <v/>
      </c>
      <c r="M4405" t="str">
        <f t="shared" si="324"/>
        <v/>
      </c>
      <c r="N4405" t="str">
        <f t="shared" si="325"/>
        <v/>
      </c>
      <c r="O4405" t="str">
        <f t="array" ref="O4405">IFERROR(INDEX($L$4:$L$5000,_xlfn.AGGREGATE(15,6,IF($L$4:$L$5000&lt;&gt;"",ROW($L$4:$L$5000)-ROW($L$4)+1,NA()),ROWS($O$4:O4405))),"")</f>
        <v/>
      </c>
      <c r="P4405" t="str">
        <f>IF(O4405="","",IF(INDEX(TabPlayer2[Players],MATCH(P4404,TabPlayer2[Players],0)+1)="",$B$4,INDEX(TabPlayer2[Players],MATCH(P4404,TabPlayer2[Players],0)+1)))</f>
        <v/>
      </c>
      <c r="Q4405" t="str">
        <f t="shared" si="322"/>
        <v/>
      </c>
      <c r="R4405" t="str">
        <f>IF(TabResults[[#This Row],[Games-Periods-Players]]="","",1)</f>
        <v/>
      </c>
    </row>
    <row r="4406" spans="11:18" hidden="1" x14ac:dyDescent="0.25">
      <c r="K4406" t="str">
        <f>IF(ROW()-ROW($K$4)+1&gt;COUNTA($J$4:$J$5000)*COUNTA(TabPP[Players playing]),"",INDEX($J$4:$J$5000,INT((ROW()-ROW($K$4))/COUNTA(TabPP[Players playing])+1))&amp;"-"&amp;INDEX(TabPP[Players playing],MOD(ROW()-ROW($K$4),COUNTA(TabPP[Players playing]))+1))</f>
        <v>-P1-PP3</v>
      </c>
      <c r="L4406" t="str">
        <f t="shared" si="323"/>
        <v/>
      </c>
      <c r="M4406" t="str">
        <f t="shared" si="324"/>
        <v/>
      </c>
      <c r="N4406" t="str">
        <f t="shared" si="325"/>
        <v/>
      </c>
      <c r="O4406" t="str">
        <f t="array" ref="O4406">IFERROR(INDEX($L$4:$L$5000,_xlfn.AGGREGATE(15,6,IF($L$4:$L$5000&lt;&gt;"",ROW($L$4:$L$5000)-ROW($L$4)+1,NA()),ROWS($O$4:O4406))),"")</f>
        <v/>
      </c>
      <c r="P4406" t="str">
        <f>IF(O4406="","",IF(INDEX(TabPlayer2[Players],MATCH(P4405,TabPlayer2[Players],0)+1)="",$B$4,INDEX(TabPlayer2[Players],MATCH(P4405,TabPlayer2[Players],0)+1)))</f>
        <v/>
      </c>
      <c r="Q4406" t="str">
        <f t="shared" si="322"/>
        <v/>
      </c>
      <c r="R4406" t="str">
        <f>IF(TabResults[[#This Row],[Games-Periods-Players]]="","",1)</f>
        <v/>
      </c>
    </row>
    <row r="4407" spans="11:18" hidden="1" x14ac:dyDescent="0.25">
      <c r="K4407" t="str">
        <f>IF(ROW()-ROW($K$4)+1&gt;COUNTA($J$4:$J$5000)*COUNTA(TabPP[Players playing]),"",INDEX($J$4:$J$5000,INT((ROW()-ROW($K$4))/COUNTA(TabPP[Players playing])+1))&amp;"-"&amp;INDEX(TabPP[Players playing],MOD(ROW()-ROW($K$4),COUNTA(TabPP[Players playing]))+1))</f>
        <v>-P1-PP4</v>
      </c>
      <c r="L4407" t="str">
        <f t="shared" si="323"/>
        <v/>
      </c>
      <c r="M4407" t="str">
        <f t="shared" si="324"/>
        <v/>
      </c>
      <c r="N4407" t="str">
        <f t="shared" si="325"/>
        <v/>
      </c>
      <c r="O4407" t="str">
        <f t="array" ref="O4407">IFERROR(INDEX($L$4:$L$5000,_xlfn.AGGREGATE(15,6,IF($L$4:$L$5000&lt;&gt;"",ROW($L$4:$L$5000)-ROW($L$4)+1,NA()),ROWS($O$4:O4407))),"")</f>
        <v/>
      </c>
      <c r="P4407" t="str">
        <f>IF(O4407="","",IF(INDEX(TabPlayer2[Players],MATCH(P4406,TabPlayer2[Players],0)+1)="",$B$4,INDEX(TabPlayer2[Players],MATCH(P4406,TabPlayer2[Players],0)+1)))</f>
        <v/>
      </c>
      <c r="Q4407" t="str">
        <f t="shared" si="322"/>
        <v/>
      </c>
      <c r="R4407" t="str">
        <f>IF(TabResults[[#This Row],[Games-Periods-Players]]="","",1)</f>
        <v/>
      </c>
    </row>
    <row r="4408" spans="11:18" hidden="1" x14ac:dyDescent="0.25">
      <c r="K4408" t="str">
        <f>IF(ROW()-ROW($K$4)+1&gt;COUNTA($J$4:$J$5000)*COUNTA(TabPP[Players playing]),"",INDEX($J$4:$J$5000,INT((ROW()-ROW($K$4))/COUNTA(TabPP[Players playing])+1))&amp;"-"&amp;INDEX(TabPP[Players playing],MOD(ROW()-ROW($K$4),COUNTA(TabPP[Players playing]))+1))</f>
        <v>-P1-PP5</v>
      </c>
      <c r="L4408" t="str">
        <f t="shared" si="323"/>
        <v/>
      </c>
      <c r="M4408" t="str">
        <f t="shared" si="324"/>
        <v/>
      </c>
      <c r="N4408" t="str">
        <f t="shared" si="325"/>
        <v/>
      </c>
      <c r="O4408" t="str">
        <f t="array" ref="O4408">IFERROR(INDEX($L$4:$L$5000,_xlfn.AGGREGATE(15,6,IF($L$4:$L$5000&lt;&gt;"",ROW($L$4:$L$5000)-ROW($L$4)+1,NA()),ROWS($O$4:O4408))),"")</f>
        <v/>
      </c>
      <c r="P4408" t="str">
        <f>IF(O4408="","",IF(INDEX(TabPlayer2[Players],MATCH(P4407,TabPlayer2[Players],0)+1)="",$B$4,INDEX(TabPlayer2[Players],MATCH(P4407,TabPlayer2[Players],0)+1)))</f>
        <v/>
      </c>
      <c r="Q4408" t="str">
        <f t="shared" si="322"/>
        <v/>
      </c>
      <c r="R4408" t="str">
        <f>IF(TabResults[[#This Row],[Games-Periods-Players]]="","",1)</f>
        <v/>
      </c>
    </row>
    <row r="4409" spans="11:18" hidden="1" x14ac:dyDescent="0.25">
      <c r="K4409" t="str">
        <f>IF(ROW()-ROW($K$4)+1&gt;COUNTA($J$4:$J$5000)*COUNTA(TabPP[Players playing]),"",INDEX($J$4:$J$5000,INT((ROW()-ROW($K$4))/COUNTA(TabPP[Players playing])+1))&amp;"-"&amp;INDEX(TabPP[Players playing],MOD(ROW()-ROW($K$4),COUNTA(TabPP[Players playing]))+1))</f>
        <v>-P1-</v>
      </c>
      <c r="L4409" t="str">
        <f t="shared" si="323"/>
        <v/>
      </c>
      <c r="M4409" t="str">
        <f t="shared" si="324"/>
        <v/>
      </c>
      <c r="N4409" t="str">
        <f t="shared" si="325"/>
        <v/>
      </c>
      <c r="O4409" t="str">
        <f t="array" ref="O4409">IFERROR(INDEX($L$4:$L$5000,_xlfn.AGGREGATE(15,6,IF($L$4:$L$5000&lt;&gt;"",ROW($L$4:$L$5000)-ROW($L$4)+1,NA()),ROWS($O$4:O4409))),"")</f>
        <v/>
      </c>
      <c r="P4409" t="str">
        <f>IF(O4409="","",IF(INDEX(TabPlayer2[Players],MATCH(P4408,TabPlayer2[Players],0)+1)="",$B$4,INDEX(TabPlayer2[Players],MATCH(P4408,TabPlayer2[Players],0)+1)))</f>
        <v/>
      </c>
      <c r="Q4409" t="str">
        <f t="shared" si="322"/>
        <v/>
      </c>
      <c r="R4409" t="str">
        <f>IF(TabResults[[#This Row],[Games-Periods-Players]]="","",1)</f>
        <v/>
      </c>
    </row>
    <row r="4410" spans="11:18" hidden="1" x14ac:dyDescent="0.25">
      <c r="K4410" t="str">
        <f>IF(ROW()-ROW($K$4)+1&gt;COUNTA($J$4:$J$5000)*COUNTA(TabPP[Players playing]),"",INDEX($J$4:$J$5000,INT((ROW()-ROW($K$4))/COUNTA(TabPP[Players playing])+1))&amp;"-"&amp;INDEX(TabPP[Players playing],MOD(ROW()-ROW($K$4),COUNTA(TabPP[Players playing]))+1))</f>
        <v>-P1-</v>
      </c>
      <c r="L4410" t="str">
        <f t="shared" si="323"/>
        <v/>
      </c>
      <c r="M4410" t="str">
        <f t="shared" si="324"/>
        <v/>
      </c>
      <c r="N4410" t="str">
        <f t="shared" si="325"/>
        <v/>
      </c>
      <c r="O4410" t="str">
        <f t="array" ref="O4410">IFERROR(INDEX($L$4:$L$5000,_xlfn.AGGREGATE(15,6,IF($L$4:$L$5000&lt;&gt;"",ROW($L$4:$L$5000)-ROW($L$4)+1,NA()),ROWS($O$4:O4410))),"")</f>
        <v/>
      </c>
      <c r="P4410" t="str">
        <f>IF(O4410="","",IF(INDEX(TabPlayer2[Players],MATCH(P4409,TabPlayer2[Players],0)+1)="",$B$4,INDEX(TabPlayer2[Players],MATCH(P4409,TabPlayer2[Players],0)+1)))</f>
        <v/>
      </c>
      <c r="Q4410" t="str">
        <f t="shared" si="322"/>
        <v/>
      </c>
      <c r="R4410" t="str">
        <f>IF(TabResults[[#This Row],[Games-Periods-Players]]="","",1)</f>
        <v/>
      </c>
    </row>
    <row r="4411" spans="11:18" hidden="1" x14ac:dyDescent="0.25">
      <c r="K4411" t="str">
        <f>IF(ROW()-ROW($K$4)+1&gt;COUNTA($J$4:$J$5000)*COUNTA(TabPP[Players playing]),"",INDEX($J$4:$J$5000,INT((ROW()-ROW($K$4))/COUNTA(TabPP[Players playing])+1))&amp;"-"&amp;INDEX(TabPP[Players playing],MOD(ROW()-ROW($K$4),COUNTA(TabPP[Players playing]))+1))</f>
        <v>-P1-</v>
      </c>
      <c r="L4411" t="str">
        <f t="shared" si="323"/>
        <v/>
      </c>
      <c r="M4411" t="str">
        <f t="shared" si="324"/>
        <v/>
      </c>
      <c r="N4411" t="str">
        <f t="shared" si="325"/>
        <v/>
      </c>
      <c r="O4411" t="str">
        <f t="array" ref="O4411">IFERROR(INDEX($L$4:$L$5000,_xlfn.AGGREGATE(15,6,IF($L$4:$L$5000&lt;&gt;"",ROW($L$4:$L$5000)-ROW($L$4)+1,NA()),ROWS($O$4:O4411))),"")</f>
        <v/>
      </c>
      <c r="P4411" t="str">
        <f>IF(O4411="","",IF(INDEX(TabPlayer2[Players],MATCH(P4410,TabPlayer2[Players],0)+1)="",$B$4,INDEX(TabPlayer2[Players],MATCH(P4410,TabPlayer2[Players],0)+1)))</f>
        <v/>
      </c>
      <c r="Q4411" t="str">
        <f t="shared" si="322"/>
        <v/>
      </c>
      <c r="R4411" t="str">
        <f>IF(TabResults[[#This Row],[Games-Periods-Players]]="","",1)</f>
        <v/>
      </c>
    </row>
    <row r="4412" spans="11:18" hidden="1" x14ac:dyDescent="0.25">
      <c r="K4412" t="str">
        <f>IF(ROW()-ROW($K$4)+1&gt;COUNTA($J$4:$J$5000)*COUNTA(TabPP[Players playing]),"",INDEX($J$4:$J$5000,INT((ROW()-ROW($K$4))/COUNTA(TabPP[Players playing])+1))&amp;"-"&amp;INDEX(TabPP[Players playing],MOD(ROW()-ROW($K$4),COUNTA(TabPP[Players playing]))+1))</f>
        <v>-P1-</v>
      </c>
      <c r="L4412" t="str">
        <f t="shared" si="323"/>
        <v/>
      </c>
      <c r="M4412" t="str">
        <f t="shared" si="324"/>
        <v/>
      </c>
      <c r="N4412" t="str">
        <f t="shared" si="325"/>
        <v/>
      </c>
      <c r="O4412" t="str">
        <f t="array" ref="O4412">IFERROR(INDEX($L$4:$L$5000,_xlfn.AGGREGATE(15,6,IF($L$4:$L$5000&lt;&gt;"",ROW($L$4:$L$5000)-ROW($L$4)+1,NA()),ROWS($O$4:O4412))),"")</f>
        <v/>
      </c>
      <c r="P4412" t="str">
        <f>IF(O4412="","",IF(INDEX(TabPlayer2[Players],MATCH(P4411,TabPlayer2[Players],0)+1)="",$B$4,INDEX(TabPlayer2[Players],MATCH(P4411,TabPlayer2[Players],0)+1)))</f>
        <v/>
      </c>
      <c r="Q4412" t="str">
        <f t="shared" si="322"/>
        <v/>
      </c>
      <c r="R4412" t="str">
        <f>IF(TabResults[[#This Row],[Games-Periods-Players]]="","",1)</f>
        <v/>
      </c>
    </row>
    <row r="4413" spans="11:18" hidden="1" x14ac:dyDescent="0.25">
      <c r="K4413" t="str">
        <f>IF(ROW()-ROW($K$4)+1&gt;COUNTA($J$4:$J$5000)*COUNTA(TabPP[Players playing]),"",INDEX($J$4:$J$5000,INT((ROW()-ROW($K$4))/COUNTA(TabPP[Players playing])+1))&amp;"-"&amp;INDEX(TabPP[Players playing],MOD(ROW()-ROW($K$4),COUNTA(TabPP[Players playing]))+1))</f>
        <v>-P1-</v>
      </c>
      <c r="L4413" t="str">
        <f t="shared" si="323"/>
        <v/>
      </c>
      <c r="M4413" t="str">
        <f t="shared" si="324"/>
        <v/>
      </c>
      <c r="N4413" t="str">
        <f t="shared" si="325"/>
        <v/>
      </c>
      <c r="O4413" t="str">
        <f t="array" ref="O4413">IFERROR(INDEX($L$4:$L$5000,_xlfn.AGGREGATE(15,6,IF($L$4:$L$5000&lt;&gt;"",ROW($L$4:$L$5000)-ROW($L$4)+1,NA()),ROWS($O$4:O4413))),"")</f>
        <v/>
      </c>
      <c r="P4413" t="str">
        <f>IF(O4413="","",IF(INDEX(TabPlayer2[Players],MATCH(P4412,TabPlayer2[Players],0)+1)="",$B$4,INDEX(TabPlayer2[Players],MATCH(P4412,TabPlayer2[Players],0)+1)))</f>
        <v/>
      </c>
      <c r="Q4413" t="str">
        <f t="shared" si="322"/>
        <v/>
      </c>
      <c r="R4413" t="str">
        <f>IF(TabResults[[#This Row],[Games-Periods-Players]]="","",1)</f>
        <v/>
      </c>
    </row>
    <row r="4414" spans="11:18" hidden="1" x14ac:dyDescent="0.25">
      <c r="K4414" t="str">
        <f>IF(ROW()-ROW($K$4)+1&gt;COUNTA($J$4:$J$5000)*COUNTA(TabPP[Players playing]),"",INDEX($J$4:$J$5000,INT((ROW()-ROW($K$4))/COUNTA(TabPP[Players playing])+1))&amp;"-"&amp;INDEX(TabPP[Players playing],MOD(ROW()-ROW($K$4),COUNTA(TabPP[Players playing]))+1))</f>
        <v>-P1-</v>
      </c>
      <c r="L4414" t="str">
        <f t="shared" si="323"/>
        <v/>
      </c>
      <c r="M4414" t="str">
        <f t="shared" si="324"/>
        <v/>
      </c>
      <c r="N4414" t="str">
        <f t="shared" si="325"/>
        <v/>
      </c>
      <c r="O4414" t="str">
        <f t="array" ref="O4414">IFERROR(INDEX($L$4:$L$5000,_xlfn.AGGREGATE(15,6,IF($L$4:$L$5000&lt;&gt;"",ROW($L$4:$L$5000)-ROW($L$4)+1,NA()),ROWS($O$4:O4414))),"")</f>
        <v/>
      </c>
      <c r="P4414" t="str">
        <f>IF(O4414="","",IF(INDEX(TabPlayer2[Players],MATCH(P4413,TabPlayer2[Players],0)+1)="",$B$4,INDEX(TabPlayer2[Players],MATCH(P4413,TabPlayer2[Players],0)+1)))</f>
        <v/>
      </c>
      <c r="Q4414" t="str">
        <f t="shared" si="322"/>
        <v/>
      </c>
      <c r="R4414" t="str">
        <f>IF(TabResults[[#This Row],[Games-Periods-Players]]="","",1)</f>
        <v/>
      </c>
    </row>
    <row r="4415" spans="11:18" hidden="1" x14ac:dyDescent="0.25">
      <c r="K4415" t="str">
        <f>IF(ROW()-ROW($K$4)+1&gt;COUNTA($J$4:$J$5000)*COUNTA(TabPP[Players playing]),"",INDEX($J$4:$J$5000,INT((ROW()-ROW($K$4))/COUNTA(TabPP[Players playing])+1))&amp;"-"&amp;INDEX(TabPP[Players playing],MOD(ROW()-ROW($K$4),COUNTA(TabPP[Players playing]))+1))</f>
        <v>-P1-</v>
      </c>
      <c r="L4415" t="str">
        <f t="shared" si="323"/>
        <v/>
      </c>
      <c r="M4415" t="str">
        <f t="shared" si="324"/>
        <v/>
      </c>
      <c r="N4415" t="str">
        <f t="shared" si="325"/>
        <v/>
      </c>
      <c r="O4415" t="str">
        <f t="array" ref="O4415">IFERROR(INDEX($L$4:$L$5000,_xlfn.AGGREGATE(15,6,IF($L$4:$L$5000&lt;&gt;"",ROW($L$4:$L$5000)-ROW($L$4)+1,NA()),ROWS($O$4:O4415))),"")</f>
        <v/>
      </c>
      <c r="P4415" t="str">
        <f>IF(O4415="","",IF(INDEX(TabPlayer2[Players],MATCH(P4414,TabPlayer2[Players],0)+1)="",$B$4,INDEX(TabPlayer2[Players],MATCH(P4414,TabPlayer2[Players],0)+1)))</f>
        <v/>
      </c>
      <c r="Q4415" t="str">
        <f t="shared" si="322"/>
        <v/>
      </c>
      <c r="R4415" t="str">
        <f>IF(TabResults[[#This Row],[Games-Periods-Players]]="","",1)</f>
        <v/>
      </c>
    </row>
    <row r="4416" spans="11:18" hidden="1" x14ac:dyDescent="0.25">
      <c r="K4416" t="str">
        <f>IF(ROW()-ROW($K$4)+1&gt;COUNTA($J$4:$J$5000)*COUNTA(TabPP[Players playing]),"",INDEX($J$4:$J$5000,INT((ROW()-ROW($K$4))/COUNTA(TabPP[Players playing])+1))&amp;"-"&amp;INDEX(TabPP[Players playing],MOD(ROW()-ROW($K$4),COUNTA(TabPP[Players playing]))+1))</f>
        <v>-P1-</v>
      </c>
      <c r="L4416" t="str">
        <f t="shared" si="323"/>
        <v/>
      </c>
      <c r="M4416" t="str">
        <f t="shared" si="324"/>
        <v/>
      </c>
      <c r="N4416" t="str">
        <f t="shared" si="325"/>
        <v/>
      </c>
      <c r="O4416" t="str">
        <f t="array" ref="O4416">IFERROR(INDEX($L$4:$L$5000,_xlfn.AGGREGATE(15,6,IF($L$4:$L$5000&lt;&gt;"",ROW($L$4:$L$5000)-ROW($L$4)+1,NA()),ROWS($O$4:O4416))),"")</f>
        <v/>
      </c>
      <c r="P4416" t="str">
        <f>IF(O4416="","",IF(INDEX(TabPlayer2[Players],MATCH(P4415,TabPlayer2[Players],0)+1)="",$B$4,INDEX(TabPlayer2[Players],MATCH(P4415,TabPlayer2[Players],0)+1)))</f>
        <v/>
      </c>
      <c r="Q4416" t="str">
        <f t="shared" si="322"/>
        <v/>
      </c>
      <c r="R4416" t="str">
        <f>IF(TabResults[[#This Row],[Games-Periods-Players]]="","",1)</f>
        <v/>
      </c>
    </row>
    <row r="4417" spans="11:18" hidden="1" x14ac:dyDescent="0.25">
      <c r="K4417" t="str">
        <f>IF(ROW()-ROW($K$4)+1&gt;COUNTA($J$4:$J$5000)*COUNTA(TabPP[Players playing]),"",INDEX($J$4:$J$5000,INT((ROW()-ROW($K$4))/COUNTA(TabPP[Players playing])+1))&amp;"-"&amp;INDEX(TabPP[Players playing],MOD(ROW()-ROW($K$4),COUNTA(TabPP[Players playing]))+1))</f>
        <v>-P1-</v>
      </c>
      <c r="L4417" t="str">
        <f t="shared" si="323"/>
        <v/>
      </c>
      <c r="M4417" t="str">
        <f t="shared" si="324"/>
        <v/>
      </c>
      <c r="N4417" t="str">
        <f t="shared" si="325"/>
        <v/>
      </c>
      <c r="O4417" t="str">
        <f t="array" ref="O4417">IFERROR(INDEX($L$4:$L$5000,_xlfn.AGGREGATE(15,6,IF($L$4:$L$5000&lt;&gt;"",ROW($L$4:$L$5000)-ROW($L$4)+1,NA()),ROWS($O$4:O4417))),"")</f>
        <v/>
      </c>
      <c r="P4417" t="str">
        <f>IF(O4417="","",IF(INDEX(TabPlayer2[Players],MATCH(P4416,TabPlayer2[Players],0)+1)="",$B$4,INDEX(TabPlayer2[Players],MATCH(P4416,TabPlayer2[Players],0)+1)))</f>
        <v/>
      </c>
      <c r="Q4417" t="str">
        <f t="shared" si="322"/>
        <v/>
      </c>
      <c r="R4417" t="str">
        <f>IF(TabResults[[#This Row],[Games-Periods-Players]]="","",1)</f>
        <v/>
      </c>
    </row>
    <row r="4418" spans="11:18" hidden="1" x14ac:dyDescent="0.25">
      <c r="K4418" t="str">
        <f>IF(ROW()-ROW($K$4)+1&gt;COUNTA($J$4:$J$5000)*COUNTA(TabPP[Players playing]),"",INDEX($J$4:$J$5000,INT((ROW()-ROW($K$4))/COUNTA(TabPP[Players playing])+1))&amp;"-"&amp;INDEX(TabPP[Players playing],MOD(ROW()-ROW($K$4),COUNTA(TabPP[Players playing]))+1))</f>
        <v>-P1-</v>
      </c>
      <c r="L4418" t="str">
        <f t="shared" si="323"/>
        <v/>
      </c>
      <c r="M4418" t="str">
        <f t="shared" si="324"/>
        <v/>
      </c>
      <c r="N4418" t="str">
        <f t="shared" si="325"/>
        <v/>
      </c>
      <c r="O4418" t="str">
        <f t="array" ref="O4418">IFERROR(INDEX($L$4:$L$5000,_xlfn.AGGREGATE(15,6,IF($L$4:$L$5000&lt;&gt;"",ROW($L$4:$L$5000)-ROW($L$4)+1,NA()),ROWS($O$4:O4418))),"")</f>
        <v/>
      </c>
      <c r="P4418" t="str">
        <f>IF(O4418="","",IF(INDEX(TabPlayer2[Players],MATCH(P4417,TabPlayer2[Players],0)+1)="",$B$4,INDEX(TabPlayer2[Players],MATCH(P4417,TabPlayer2[Players],0)+1)))</f>
        <v/>
      </c>
      <c r="Q4418" t="str">
        <f t="shared" si="322"/>
        <v/>
      </c>
      <c r="R4418" t="str">
        <f>IF(TabResults[[#This Row],[Games-Periods-Players]]="","",1)</f>
        <v/>
      </c>
    </row>
    <row r="4419" spans="11:18" hidden="1" x14ac:dyDescent="0.25">
      <c r="K4419" t="str">
        <f>IF(ROW()-ROW($K$4)+1&gt;COUNTA($J$4:$J$5000)*COUNTA(TabPP[Players playing]),"",INDEX($J$4:$J$5000,INT((ROW()-ROW($K$4))/COUNTA(TabPP[Players playing])+1))&amp;"-"&amp;INDEX(TabPP[Players playing],MOD(ROW()-ROW($K$4),COUNTA(TabPP[Players playing]))+1))</f>
        <v>-P1-</v>
      </c>
      <c r="L4419" t="str">
        <f t="shared" si="323"/>
        <v/>
      </c>
      <c r="M4419" t="str">
        <f t="shared" si="324"/>
        <v/>
      </c>
      <c r="N4419" t="str">
        <f t="shared" si="325"/>
        <v/>
      </c>
      <c r="O4419" t="str">
        <f t="array" ref="O4419">IFERROR(INDEX($L$4:$L$5000,_xlfn.AGGREGATE(15,6,IF($L$4:$L$5000&lt;&gt;"",ROW($L$4:$L$5000)-ROW($L$4)+1,NA()),ROWS($O$4:O4419))),"")</f>
        <v/>
      </c>
      <c r="P4419" t="str">
        <f>IF(O4419="","",IF(INDEX(TabPlayer2[Players],MATCH(P4418,TabPlayer2[Players],0)+1)="",$B$4,INDEX(TabPlayer2[Players],MATCH(P4418,TabPlayer2[Players],0)+1)))</f>
        <v/>
      </c>
      <c r="Q4419" t="str">
        <f t="shared" si="322"/>
        <v/>
      </c>
      <c r="R4419" t="str">
        <f>IF(TabResults[[#This Row],[Games-Periods-Players]]="","",1)</f>
        <v/>
      </c>
    </row>
    <row r="4420" spans="11:18" hidden="1" x14ac:dyDescent="0.25">
      <c r="K4420" t="str">
        <f>IF(ROW()-ROW($K$4)+1&gt;COUNTA($J$4:$J$5000)*COUNTA(TabPP[Players playing]),"",INDEX($J$4:$J$5000,INT((ROW()-ROW($K$4))/COUNTA(TabPP[Players playing])+1))&amp;"-"&amp;INDEX(TabPP[Players playing],MOD(ROW()-ROW($K$4),COUNTA(TabPP[Players playing]))+1))</f>
        <v>-P1-</v>
      </c>
      <c r="L4420" t="str">
        <f t="shared" si="323"/>
        <v/>
      </c>
      <c r="M4420" t="str">
        <f t="shared" si="324"/>
        <v/>
      </c>
      <c r="N4420" t="str">
        <f t="shared" si="325"/>
        <v/>
      </c>
      <c r="O4420" t="str">
        <f t="array" ref="O4420">IFERROR(INDEX($L$4:$L$5000,_xlfn.AGGREGATE(15,6,IF($L$4:$L$5000&lt;&gt;"",ROW($L$4:$L$5000)-ROW($L$4)+1,NA()),ROWS($O$4:O4420))),"")</f>
        <v/>
      </c>
      <c r="P4420" t="str">
        <f>IF(O4420="","",IF(INDEX(TabPlayer2[Players],MATCH(P4419,TabPlayer2[Players],0)+1)="",$B$4,INDEX(TabPlayer2[Players],MATCH(P4419,TabPlayer2[Players],0)+1)))</f>
        <v/>
      </c>
      <c r="Q4420" t="str">
        <f t="shared" ref="Q4420:Q4483" si="326">IF(O4420="","",M4420&amp;"-"&amp;N4420&amp;"-"&amp;P4420)</f>
        <v/>
      </c>
      <c r="R4420" t="str">
        <f>IF(TabResults[[#This Row],[Games-Periods-Players]]="","",1)</f>
        <v/>
      </c>
    </row>
    <row r="4421" spans="11:18" hidden="1" x14ac:dyDescent="0.25">
      <c r="K4421" t="str">
        <f>IF(ROW()-ROW($K$4)+1&gt;COUNTA($J$4:$J$5000)*COUNTA(TabPP[Players playing]),"",INDEX($J$4:$J$5000,INT((ROW()-ROW($K$4))/COUNTA(TabPP[Players playing])+1))&amp;"-"&amp;INDEX(TabPP[Players playing],MOD(ROW()-ROW($K$4),COUNTA(TabPP[Players playing]))+1))</f>
        <v>-P1-</v>
      </c>
      <c r="L4421" t="str">
        <f t="shared" ref="L4421:L4484" si="327">IF(LEN(K4421)&gt;=9,K4421,"")</f>
        <v/>
      </c>
      <c r="M4421" t="str">
        <f t="shared" ref="M4421:M4484" si="328">TRIM(LEFT(SUBSTITUTE(O4421,"-",REPT(" ",LEN(O4421))),LEN(O4421)))</f>
        <v/>
      </c>
      <c r="N4421" t="str">
        <f t="shared" ref="N4421:N4484" si="329">TRIM(MID(SUBSTITUTE(O4421,"-",REPT(" ",LEN(O4421))),(2-1)*LEN(O4421)+1,LEN(O4421)))</f>
        <v/>
      </c>
      <c r="O4421" t="str">
        <f t="array" ref="O4421">IFERROR(INDEX($L$4:$L$5000,_xlfn.AGGREGATE(15,6,IF($L$4:$L$5000&lt;&gt;"",ROW($L$4:$L$5000)-ROW($L$4)+1,NA()),ROWS($O$4:O4421))),"")</f>
        <v/>
      </c>
      <c r="P4421" t="str">
        <f>IF(O4421="","",IF(INDEX(TabPlayer2[Players],MATCH(P4420,TabPlayer2[Players],0)+1)="",$B$4,INDEX(TabPlayer2[Players],MATCH(P4420,TabPlayer2[Players],0)+1)))</f>
        <v/>
      </c>
      <c r="Q4421" t="str">
        <f t="shared" si="326"/>
        <v/>
      </c>
      <c r="R4421" t="str">
        <f>IF(TabResults[[#This Row],[Games-Periods-Players]]="","",1)</f>
        <v/>
      </c>
    </row>
    <row r="4422" spans="11:18" hidden="1" x14ac:dyDescent="0.25">
      <c r="K4422" t="str">
        <f>IF(ROW()-ROW($K$4)+1&gt;COUNTA($J$4:$J$5000)*COUNTA(TabPP[Players playing]),"",INDEX($J$4:$J$5000,INT((ROW()-ROW($K$4))/COUNTA(TabPP[Players playing])+1))&amp;"-"&amp;INDEX(TabPP[Players playing],MOD(ROW()-ROW($K$4),COUNTA(TabPP[Players playing]))+1))</f>
        <v>-P1-</v>
      </c>
      <c r="L4422" t="str">
        <f t="shared" si="327"/>
        <v/>
      </c>
      <c r="M4422" t="str">
        <f t="shared" si="328"/>
        <v/>
      </c>
      <c r="N4422" t="str">
        <f t="shared" si="329"/>
        <v/>
      </c>
      <c r="O4422" t="str">
        <f t="array" ref="O4422">IFERROR(INDEX($L$4:$L$5000,_xlfn.AGGREGATE(15,6,IF($L$4:$L$5000&lt;&gt;"",ROW($L$4:$L$5000)-ROW($L$4)+1,NA()),ROWS($O$4:O4422))),"")</f>
        <v/>
      </c>
      <c r="P4422" t="str">
        <f>IF(O4422="","",IF(INDEX(TabPlayer2[Players],MATCH(P4421,TabPlayer2[Players],0)+1)="",$B$4,INDEX(TabPlayer2[Players],MATCH(P4421,TabPlayer2[Players],0)+1)))</f>
        <v/>
      </c>
      <c r="Q4422" t="str">
        <f t="shared" si="326"/>
        <v/>
      </c>
      <c r="R4422" t="str">
        <f>IF(TabResults[[#This Row],[Games-Periods-Players]]="","",1)</f>
        <v/>
      </c>
    </row>
    <row r="4423" spans="11:18" hidden="1" x14ac:dyDescent="0.25">
      <c r="K4423" t="str">
        <f>IF(ROW()-ROW($K$4)+1&gt;COUNTA($J$4:$J$5000)*COUNTA(TabPP[Players playing]),"",INDEX($J$4:$J$5000,INT((ROW()-ROW($K$4))/COUNTA(TabPP[Players playing])+1))&amp;"-"&amp;INDEX(TabPP[Players playing],MOD(ROW()-ROW($K$4),COUNTA(TabPP[Players playing]))+1))</f>
        <v>-P1-</v>
      </c>
      <c r="L4423" t="str">
        <f t="shared" si="327"/>
        <v/>
      </c>
      <c r="M4423" t="str">
        <f t="shared" si="328"/>
        <v/>
      </c>
      <c r="N4423" t="str">
        <f t="shared" si="329"/>
        <v/>
      </c>
      <c r="O4423" t="str">
        <f t="array" ref="O4423">IFERROR(INDEX($L$4:$L$5000,_xlfn.AGGREGATE(15,6,IF($L$4:$L$5000&lt;&gt;"",ROW($L$4:$L$5000)-ROW($L$4)+1,NA()),ROWS($O$4:O4423))),"")</f>
        <v/>
      </c>
      <c r="P4423" t="str">
        <f>IF(O4423="","",IF(INDEX(TabPlayer2[Players],MATCH(P4422,TabPlayer2[Players],0)+1)="",$B$4,INDEX(TabPlayer2[Players],MATCH(P4422,TabPlayer2[Players],0)+1)))</f>
        <v/>
      </c>
      <c r="Q4423" t="str">
        <f t="shared" si="326"/>
        <v/>
      </c>
      <c r="R4423" t="str">
        <f>IF(TabResults[[#This Row],[Games-Periods-Players]]="","",1)</f>
        <v/>
      </c>
    </row>
    <row r="4424" spans="11:18" hidden="1" x14ac:dyDescent="0.25">
      <c r="K4424" t="str">
        <f>IF(ROW()-ROW($K$4)+1&gt;COUNTA($J$4:$J$5000)*COUNTA(TabPP[Players playing]),"",INDEX($J$4:$J$5000,INT((ROW()-ROW($K$4))/COUNTA(TabPP[Players playing])+1))&amp;"-"&amp;INDEX(TabPP[Players playing],MOD(ROW()-ROW($K$4),COUNTA(TabPP[Players playing]))+1))</f>
        <v>-P2-PP1</v>
      </c>
      <c r="L4424" t="str">
        <f t="shared" si="327"/>
        <v/>
      </c>
      <c r="M4424" t="str">
        <f t="shared" si="328"/>
        <v/>
      </c>
      <c r="N4424" t="str">
        <f t="shared" si="329"/>
        <v/>
      </c>
      <c r="O4424" t="str">
        <f t="array" ref="O4424">IFERROR(INDEX($L$4:$L$5000,_xlfn.AGGREGATE(15,6,IF($L$4:$L$5000&lt;&gt;"",ROW($L$4:$L$5000)-ROW($L$4)+1,NA()),ROWS($O$4:O4424))),"")</f>
        <v/>
      </c>
      <c r="P4424" t="str">
        <f>IF(O4424="","",IF(INDEX(TabPlayer2[Players],MATCH(P4423,TabPlayer2[Players],0)+1)="",$B$4,INDEX(TabPlayer2[Players],MATCH(P4423,TabPlayer2[Players],0)+1)))</f>
        <v/>
      </c>
      <c r="Q4424" t="str">
        <f t="shared" si="326"/>
        <v/>
      </c>
      <c r="R4424" t="str">
        <f>IF(TabResults[[#This Row],[Games-Periods-Players]]="","",1)</f>
        <v/>
      </c>
    </row>
    <row r="4425" spans="11:18" hidden="1" x14ac:dyDescent="0.25">
      <c r="K4425" t="str">
        <f>IF(ROW()-ROW($K$4)+1&gt;COUNTA($J$4:$J$5000)*COUNTA(TabPP[Players playing]),"",INDEX($J$4:$J$5000,INT((ROW()-ROW($K$4))/COUNTA(TabPP[Players playing])+1))&amp;"-"&amp;INDEX(TabPP[Players playing],MOD(ROW()-ROW($K$4),COUNTA(TabPP[Players playing]))+1))</f>
        <v>-P2-PP2</v>
      </c>
      <c r="L4425" t="str">
        <f t="shared" si="327"/>
        <v/>
      </c>
      <c r="M4425" t="str">
        <f t="shared" si="328"/>
        <v/>
      </c>
      <c r="N4425" t="str">
        <f t="shared" si="329"/>
        <v/>
      </c>
      <c r="O4425" t="str">
        <f t="array" ref="O4425">IFERROR(INDEX($L$4:$L$5000,_xlfn.AGGREGATE(15,6,IF($L$4:$L$5000&lt;&gt;"",ROW($L$4:$L$5000)-ROW($L$4)+1,NA()),ROWS($O$4:O4425))),"")</f>
        <v/>
      </c>
      <c r="P4425" t="str">
        <f>IF(O4425="","",IF(INDEX(TabPlayer2[Players],MATCH(P4424,TabPlayer2[Players],0)+1)="",$B$4,INDEX(TabPlayer2[Players],MATCH(P4424,TabPlayer2[Players],0)+1)))</f>
        <v/>
      </c>
      <c r="Q4425" t="str">
        <f t="shared" si="326"/>
        <v/>
      </c>
      <c r="R4425" t="str">
        <f>IF(TabResults[[#This Row],[Games-Periods-Players]]="","",1)</f>
        <v/>
      </c>
    </row>
    <row r="4426" spans="11:18" hidden="1" x14ac:dyDescent="0.25">
      <c r="K4426" t="str">
        <f>IF(ROW()-ROW($K$4)+1&gt;COUNTA($J$4:$J$5000)*COUNTA(TabPP[Players playing]),"",INDEX($J$4:$J$5000,INT((ROW()-ROW($K$4))/COUNTA(TabPP[Players playing])+1))&amp;"-"&amp;INDEX(TabPP[Players playing],MOD(ROW()-ROW($K$4),COUNTA(TabPP[Players playing]))+1))</f>
        <v>-P2-PP3</v>
      </c>
      <c r="L4426" t="str">
        <f t="shared" si="327"/>
        <v/>
      </c>
      <c r="M4426" t="str">
        <f t="shared" si="328"/>
        <v/>
      </c>
      <c r="N4426" t="str">
        <f t="shared" si="329"/>
        <v/>
      </c>
      <c r="O4426" t="str">
        <f t="array" ref="O4426">IFERROR(INDEX($L$4:$L$5000,_xlfn.AGGREGATE(15,6,IF($L$4:$L$5000&lt;&gt;"",ROW($L$4:$L$5000)-ROW($L$4)+1,NA()),ROWS($O$4:O4426))),"")</f>
        <v/>
      </c>
      <c r="P4426" t="str">
        <f>IF(O4426="","",IF(INDEX(TabPlayer2[Players],MATCH(P4425,TabPlayer2[Players],0)+1)="",$B$4,INDEX(TabPlayer2[Players],MATCH(P4425,TabPlayer2[Players],0)+1)))</f>
        <v/>
      </c>
      <c r="Q4426" t="str">
        <f t="shared" si="326"/>
        <v/>
      </c>
      <c r="R4426" t="str">
        <f>IF(TabResults[[#This Row],[Games-Periods-Players]]="","",1)</f>
        <v/>
      </c>
    </row>
    <row r="4427" spans="11:18" hidden="1" x14ac:dyDescent="0.25">
      <c r="K4427" t="str">
        <f>IF(ROW()-ROW($K$4)+1&gt;COUNTA($J$4:$J$5000)*COUNTA(TabPP[Players playing]),"",INDEX($J$4:$J$5000,INT((ROW()-ROW($K$4))/COUNTA(TabPP[Players playing])+1))&amp;"-"&amp;INDEX(TabPP[Players playing],MOD(ROW()-ROW($K$4),COUNTA(TabPP[Players playing]))+1))</f>
        <v>-P2-PP4</v>
      </c>
      <c r="L4427" t="str">
        <f t="shared" si="327"/>
        <v/>
      </c>
      <c r="M4427" t="str">
        <f t="shared" si="328"/>
        <v/>
      </c>
      <c r="N4427" t="str">
        <f t="shared" si="329"/>
        <v/>
      </c>
      <c r="O4427" t="str">
        <f t="array" ref="O4427">IFERROR(INDEX($L$4:$L$5000,_xlfn.AGGREGATE(15,6,IF($L$4:$L$5000&lt;&gt;"",ROW($L$4:$L$5000)-ROW($L$4)+1,NA()),ROWS($O$4:O4427))),"")</f>
        <v/>
      </c>
      <c r="P4427" t="str">
        <f>IF(O4427="","",IF(INDEX(TabPlayer2[Players],MATCH(P4426,TabPlayer2[Players],0)+1)="",$B$4,INDEX(TabPlayer2[Players],MATCH(P4426,TabPlayer2[Players],0)+1)))</f>
        <v/>
      </c>
      <c r="Q4427" t="str">
        <f t="shared" si="326"/>
        <v/>
      </c>
      <c r="R4427" t="str">
        <f>IF(TabResults[[#This Row],[Games-Periods-Players]]="","",1)</f>
        <v/>
      </c>
    </row>
    <row r="4428" spans="11:18" hidden="1" x14ac:dyDescent="0.25">
      <c r="K4428" t="str">
        <f>IF(ROW()-ROW($K$4)+1&gt;COUNTA($J$4:$J$5000)*COUNTA(TabPP[Players playing]),"",INDEX($J$4:$J$5000,INT((ROW()-ROW($K$4))/COUNTA(TabPP[Players playing])+1))&amp;"-"&amp;INDEX(TabPP[Players playing],MOD(ROW()-ROW($K$4),COUNTA(TabPP[Players playing]))+1))</f>
        <v>-P2-PP5</v>
      </c>
      <c r="L4428" t="str">
        <f t="shared" si="327"/>
        <v/>
      </c>
      <c r="M4428" t="str">
        <f t="shared" si="328"/>
        <v/>
      </c>
      <c r="N4428" t="str">
        <f t="shared" si="329"/>
        <v/>
      </c>
      <c r="O4428" t="str">
        <f t="array" ref="O4428">IFERROR(INDEX($L$4:$L$5000,_xlfn.AGGREGATE(15,6,IF($L$4:$L$5000&lt;&gt;"",ROW($L$4:$L$5000)-ROW($L$4)+1,NA()),ROWS($O$4:O4428))),"")</f>
        <v/>
      </c>
      <c r="P4428" t="str">
        <f>IF(O4428="","",IF(INDEX(TabPlayer2[Players],MATCH(P4427,TabPlayer2[Players],0)+1)="",$B$4,INDEX(TabPlayer2[Players],MATCH(P4427,TabPlayer2[Players],0)+1)))</f>
        <v/>
      </c>
      <c r="Q4428" t="str">
        <f t="shared" si="326"/>
        <v/>
      </c>
      <c r="R4428" t="str">
        <f>IF(TabResults[[#This Row],[Games-Periods-Players]]="","",1)</f>
        <v/>
      </c>
    </row>
    <row r="4429" spans="11:18" hidden="1" x14ac:dyDescent="0.25">
      <c r="K4429" t="str">
        <f>IF(ROW()-ROW($K$4)+1&gt;COUNTA($J$4:$J$5000)*COUNTA(TabPP[Players playing]),"",INDEX($J$4:$J$5000,INT((ROW()-ROW($K$4))/COUNTA(TabPP[Players playing])+1))&amp;"-"&amp;INDEX(TabPP[Players playing],MOD(ROW()-ROW($K$4),COUNTA(TabPP[Players playing]))+1))</f>
        <v>-P2-</v>
      </c>
      <c r="L4429" t="str">
        <f t="shared" si="327"/>
        <v/>
      </c>
      <c r="M4429" t="str">
        <f t="shared" si="328"/>
        <v/>
      </c>
      <c r="N4429" t="str">
        <f t="shared" si="329"/>
        <v/>
      </c>
      <c r="O4429" t="str">
        <f t="array" ref="O4429">IFERROR(INDEX($L$4:$L$5000,_xlfn.AGGREGATE(15,6,IF($L$4:$L$5000&lt;&gt;"",ROW($L$4:$L$5000)-ROW($L$4)+1,NA()),ROWS($O$4:O4429))),"")</f>
        <v/>
      </c>
      <c r="P4429" t="str">
        <f>IF(O4429="","",IF(INDEX(TabPlayer2[Players],MATCH(P4428,TabPlayer2[Players],0)+1)="",$B$4,INDEX(TabPlayer2[Players],MATCH(P4428,TabPlayer2[Players],0)+1)))</f>
        <v/>
      </c>
      <c r="Q4429" t="str">
        <f t="shared" si="326"/>
        <v/>
      </c>
      <c r="R4429" t="str">
        <f>IF(TabResults[[#This Row],[Games-Periods-Players]]="","",1)</f>
        <v/>
      </c>
    </row>
    <row r="4430" spans="11:18" hidden="1" x14ac:dyDescent="0.25">
      <c r="K4430" t="str">
        <f>IF(ROW()-ROW($K$4)+1&gt;COUNTA($J$4:$J$5000)*COUNTA(TabPP[Players playing]),"",INDEX($J$4:$J$5000,INT((ROW()-ROW($K$4))/COUNTA(TabPP[Players playing])+1))&amp;"-"&amp;INDEX(TabPP[Players playing],MOD(ROW()-ROW($K$4),COUNTA(TabPP[Players playing]))+1))</f>
        <v>-P2-</v>
      </c>
      <c r="L4430" t="str">
        <f t="shared" si="327"/>
        <v/>
      </c>
      <c r="M4430" t="str">
        <f t="shared" si="328"/>
        <v/>
      </c>
      <c r="N4430" t="str">
        <f t="shared" si="329"/>
        <v/>
      </c>
      <c r="O4430" t="str">
        <f t="array" ref="O4430">IFERROR(INDEX($L$4:$L$5000,_xlfn.AGGREGATE(15,6,IF($L$4:$L$5000&lt;&gt;"",ROW($L$4:$L$5000)-ROW($L$4)+1,NA()),ROWS($O$4:O4430))),"")</f>
        <v/>
      </c>
      <c r="P4430" t="str">
        <f>IF(O4430="","",IF(INDEX(TabPlayer2[Players],MATCH(P4429,TabPlayer2[Players],0)+1)="",$B$4,INDEX(TabPlayer2[Players],MATCH(P4429,TabPlayer2[Players],0)+1)))</f>
        <v/>
      </c>
      <c r="Q4430" t="str">
        <f t="shared" si="326"/>
        <v/>
      </c>
      <c r="R4430" t="str">
        <f>IF(TabResults[[#This Row],[Games-Periods-Players]]="","",1)</f>
        <v/>
      </c>
    </row>
    <row r="4431" spans="11:18" hidden="1" x14ac:dyDescent="0.25">
      <c r="K4431" t="str">
        <f>IF(ROW()-ROW($K$4)+1&gt;COUNTA($J$4:$J$5000)*COUNTA(TabPP[Players playing]),"",INDEX($J$4:$J$5000,INT((ROW()-ROW($K$4))/COUNTA(TabPP[Players playing])+1))&amp;"-"&amp;INDEX(TabPP[Players playing],MOD(ROW()-ROW($K$4),COUNTA(TabPP[Players playing]))+1))</f>
        <v>-P2-</v>
      </c>
      <c r="L4431" t="str">
        <f t="shared" si="327"/>
        <v/>
      </c>
      <c r="M4431" t="str">
        <f t="shared" si="328"/>
        <v/>
      </c>
      <c r="N4431" t="str">
        <f t="shared" si="329"/>
        <v/>
      </c>
      <c r="O4431" t="str">
        <f t="array" ref="O4431">IFERROR(INDEX($L$4:$L$5000,_xlfn.AGGREGATE(15,6,IF($L$4:$L$5000&lt;&gt;"",ROW($L$4:$L$5000)-ROW($L$4)+1,NA()),ROWS($O$4:O4431))),"")</f>
        <v/>
      </c>
      <c r="P4431" t="str">
        <f>IF(O4431="","",IF(INDEX(TabPlayer2[Players],MATCH(P4430,TabPlayer2[Players],0)+1)="",$B$4,INDEX(TabPlayer2[Players],MATCH(P4430,TabPlayer2[Players],0)+1)))</f>
        <v/>
      </c>
      <c r="Q4431" t="str">
        <f t="shared" si="326"/>
        <v/>
      </c>
      <c r="R4431" t="str">
        <f>IF(TabResults[[#This Row],[Games-Periods-Players]]="","",1)</f>
        <v/>
      </c>
    </row>
    <row r="4432" spans="11:18" hidden="1" x14ac:dyDescent="0.25">
      <c r="K4432" t="str">
        <f>IF(ROW()-ROW($K$4)+1&gt;COUNTA($J$4:$J$5000)*COUNTA(TabPP[Players playing]),"",INDEX($J$4:$J$5000,INT((ROW()-ROW($K$4))/COUNTA(TabPP[Players playing])+1))&amp;"-"&amp;INDEX(TabPP[Players playing],MOD(ROW()-ROW($K$4),COUNTA(TabPP[Players playing]))+1))</f>
        <v>-P2-</v>
      </c>
      <c r="L4432" t="str">
        <f t="shared" si="327"/>
        <v/>
      </c>
      <c r="M4432" t="str">
        <f t="shared" si="328"/>
        <v/>
      </c>
      <c r="N4432" t="str">
        <f t="shared" si="329"/>
        <v/>
      </c>
      <c r="O4432" t="str">
        <f t="array" ref="O4432">IFERROR(INDEX($L$4:$L$5000,_xlfn.AGGREGATE(15,6,IF($L$4:$L$5000&lt;&gt;"",ROW($L$4:$L$5000)-ROW($L$4)+1,NA()),ROWS($O$4:O4432))),"")</f>
        <v/>
      </c>
      <c r="P4432" t="str">
        <f>IF(O4432="","",IF(INDEX(TabPlayer2[Players],MATCH(P4431,TabPlayer2[Players],0)+1)="",$B$4,INDEX(TabPlayer2[Players],MATCH(P4431,TabPlayer2[Players],0)+1)))</f>
        <v/>
      </c>
      <c r="Q4432" t="str">
        <f t="shared" si="326"/>
        <v/>
      </c>
      <c r="R4432" t="str">
        <f>IF(TabResults[[#This Row],[Games-Periods-Players]]="","",1)</f>
        <v/>
      </c>
    </row>
    <row r="4433" spans="11:18" hidden="1" x14ac:dyDescent="0.25">
      <c r="K4433" t="str">
        <f>IF(ROW()-ROW($K$4)+1&gt;COUNTA($J$4:$J$5000)*COUNTA(TabPP[Players playing]),"",INDEX($J$4:$J$5000,INT((ROW()-ROW($K$4))/COUNTA(TabPP[Players playing])+1))&amp;"-"&amp;INDEX(TabPP[Players playing],MOD(ROW()-ROW($K$4),COUNTA(TabPP[Players playing]))+1))</f>
        <v>-P2-</v>
      </c>
      <c r="L4433" t="str">
        <f t="shared" si="327"/>
        <v/>
      </c>
      <c r="M4433" t="str">
        <f t="shared" si="328"/>
        <v/>
      </c>
      <c r="N4433" t="str">
        <f t="shared" si="329"/>
        <v/>
      </c>
      <c r="O4433" t="str">
        <f t="array" ref="O4433">IFERROR(INDEX($L$4:$L$5000,_xlfn.AGGREGATE(15,6,IF($L$4:$L$5000&lt;&gt;"",ROW($L$4:$L$5000)-ROW($L$4)+1,NA()),ROWS($O$4:O4433))),"")</f>
        <v/>
      </c>
      <c r="P4433" t="str">
        <f>IF(O4433="","",IF(INDEX(TabPlayer2[Players],MATCH(P4432,TabPlayer2[Players],0)+1)="",$B$4,INDEX(TabPlayer2[Players],MATCH(P4432,TabPlayer2[Players],0)+1)))</f>
        <v/>
      </c>
      <c r="Q4433" t="str">
        <f t="shared" si="326"/>
        <v/>
      </c>
      <c r="R4433" t="str">
        <f>IF(TabResults[[#This Row],[Games-Periods-Players]]="","",1)</f>
        <v/>
      </c>
    </row>
    <row r="4434" spans="11:18" hidden="1" x14ac:dyDescent="0.25">
      <c r="K4434" t="str">
        <f>IF(ROW()-ROW($K$4)+1&gt;COUNTA($J$4:$J$5000)*COUNTA(TabPP[Players playing]),"",INDEX($J$4:$J$5000,INT((ROW()-ROW($K$4))/COUNTA(TabPP[Players playing])+1))&amp;"-"&amp;INDEX(TabPP[Players playing],MOD(ROW()-ROW($K$4),COUNTA(TabPP[Players playing]))+1))</f>
        <v>-P2-</v>
      </c>
      <c r="L4434" t="str">
        <f t="shared" si="327"/>
        <v/>
      </c>
      <c r="M4434" t="str">
        <f t="shared" si="328"/>
        <v/>
      </c>
      <c r="N4434" t="str">
        <f t="shared" si="329"/>
        <v/>
      </c>
      <c r="O4434" t="str">
        <f t="array" ref="O4434">IFERROR(INDEX($L$4:$L$5000,_xlfn.AGGREGATE(15,6,IF($L$4:$L$5000&lt;&gt;"",ROW($L$4:$L$5000)-ROW($L$4)+1,NA()),ROWS($O$4:O4434))),"")</f>
        <v/>
      </c>
      <c r="P4434" t="str">
        <f>IF(O4434="","",IF(INDEX(TabPlayer2[Players],MATCH(P4433,TabPlayer2[Players],0)+1)="",$B$4,INDEX(TabPlayer2[Players],MATCH(P4433,TabPlayer2[Players],0)+1)))</f>
        <v/>
      </c>
      <c r="Q4434" t="str">
        <f t="shared" si="326"/>
        <v/>
      </c>
      <c r="R4434" t="str">
        <f>IF(TabResults[[#This Row],[Games-Periods-Players]]="","",1)</f>
        <v/>
      </c>
    </row>
    <row r="4435" spans="11:18" hidden="1" x14ac:dyDescent="0.25">
      <c r="K4435" t="str">
        <f>IF(ROW()-ROW($K$4)+1&gt;COUNTA($J$4:$J$5000)*COUNTA(TabPP[Players playing]),"",INDEX($J$4:$J$5000,INT((ROW()-ROW($K$4))/COUNTA(TabPP[Players playing])+1))&amp;"-"&amp;INDEX(TabPP[Players playing],MOD(ROW()-ROW($K$4),COUNTA(TabPP[Players playing]))+1))</f>
        <v>-P2-</v>
      </c>
      <c r="L4435" t="str">
        <f t="shared" si="327"/>
        <v/>
      </c>
      <c r="M4435" t="str">
        <f t="shared" si="328"/>
        <v/>
      </c>
      <c r="N4435" t="str">
        <f t="shared" si="329"/>
        <v/>
      </c>
      <c r="O4435" t="str">
        <f t="array" ref="O4435">IFERROR(INDEX($L$4:$L$5000,_xlfn.AGGREGATE(15,6,IF($L$4:$L$5000&lt;&gt;"",ROW($L$4:$L$5000)-ROW($L$4)+1,NA()),ROWS($O$4:O4435))),"")</f>
        <v/>
      </c>
      <c r="P4435" t="str">
        <f>IF(O4435="","",IF(INDEX(TabPlayer2[Players],MATCH(P4434,TabPlayer2[Players],0)+1)="",$B$4,INDEX(TabPlayer2[Players],MATCH(P4434,TabPlayer2[Players],0)+1)))</f>
        <v/>
      </c>
      <c r="Q4435" t="str">
        <f t="shared" si="326"/>
        <v/>
      </c>
      <c r="R4435" t="str">
        <f>IF(TabResults[[#This Row],[Games-Periods-Players]]="","",1)</f>
        <v/>
      </c>
    </row>
    <row r="4436" spans="11:18" hidden="1" x14ac:dyDescent="0.25">
      <c r="K4436" t="str">
        <f>IF(ROW()-ROW($K$4)+1&gt;COUNTA($J$4:$J$5000)*COUNTA(TabPP[Players playing]),"",INDEX($J$4:$J$5000,INT((ROW()-ROW($K$4))/COUNTA(TabPP[Players playing])+1))&amp;"-"&amp;INDEX(TabPP[Players playing],MOD(ROW()-ROW($K$4),COUNTA(TabPP[Players playing]))+1))</f>
        <v>-P2-</v>
      </c>
      <c r="L4436" t="str">
        <f t="shared" si="327"/>
        <v/>
      </c>
      <c r="M4436" t="str">
        <f t="shared" si="328"/>
        <v/>
      </c>
      <c r="N4436" t="str">
        <f t="shared" si="329"/>
        <v/>
      </c>
      <c r="O4436" t="str">
        <f t="array" ref="O4436">IFERROR(INDEX($L$4:$L$5000,_xlfn.AGGREGATE(15,6,IF($L$4:$L$5000&lt;&gt;"",ROW($L$4:$L$5000)-ROW($L$4)+1,NA()),ROWS($O$4:O4436))),"")</f>
        <v/>
      </c>
      <c r="P4436" t="str">
        <f>IF(O4436="","",IF(INDEX(TabPlayer2[Players],MATCH(P4435,TabPlayer2[Players],0)+1)="",$B$4,INDEX(TabPlayer2[Players],MATCH(P4435,TabPlayer2[Players],0)+1)))</f>
        <v/>
      </c>
      <c r="Q4436" t="str">
        <f t="shared" si="326"/>
        <v/>
      </c>
      <c r="R4436" t="str">
        <f>IF(TabResults[[#This Row],[Games-Periods-Players]]="","",1)</f>
        <v/>
      </c>
    </row>
    <row r="4437" spans="11:18" hidden="1" x14ac:dyDescent="0.25">
      <c r="K4437" t="str">
        <f>IF(ROW()-ROW($K$4)+1&gt;COUNTA($J$4:$J$5000)*COUNTA(TabPP[Players playing]),"",INDEX($J$4:$J$5000,INT((ROW()-ROW($K$4))/COUNTA(TabPP[Players playing])+1))&amp;"-"&amp;INDEX(TabPP[Players playing],MOD(ROW()-ROW($K$4),COUNTA(TabPP[Players playing]))+1))</f>
        <v>-P2-</v>
      </c>
      <c r="L4437" t="str">
        <f t="shared" si="327"/>
        <v/>
      </c>
      <c r="M4437" t="str">
        <f t="shared" si="328"/>
        <v/>
      </c>
      <c r="N4437" t="str">
        <f t="shared" si="329"/>
        <v/>
      </c>
      <c r="O4437" t="str">
        <f t="array" ref="O4437">IFERROR(INDEX($L$4:$L$5000,_xlfn.AGGREGATE(15,6,IF($L$4:$L$5000&lt;&gt;"",ROW($L$4:$L$5000)-ROW($L$4)+1,NA()),ROWS($O$4:O4437))),"")</f>
        <v/>
      </c>
      <c r="P4437" t="str">
        <f>IF(O4437="","",IF(INDEX(TabPlayer2[Players],MATCH(P4436,TabPlayer2[Players],0)+1)="",$B$4,INDEX(TabPlayer2[Players],MATCH(P4436,TabPlayer2[Players],0)+1)))</f>
        <v/>
      </c>
      <c r="Q4437" t="str">
        <f t="shared" si="326"/>
        <v/>
      </c>
      <c r="R4437" t="str">
        <f>IF(TabResults[[#This Row],[Games-Periods-Players]]="","",1)</f>
        <v/>
      </c>
    </row>
    <row r="4438" spans="11:18" hidden="1" x14ac:dyDescent="0.25">
      <c r="K4438" t="str">
        <f>IF(ROW()-ROW($K$4)+1&gt;COUNTA($J$4:$J$5000)*COUNTA(TabPP[Players playing]),"",INDEX($J$4:$J$5000,INT((ROW()-ROW($K$4))/COUNTA(TabPP[Players playing])+1))&amp;"-"&amp;INDEX(TabPP[Players playing],MOD(ROW()-ROW($K$4),COUNTA(TabPP[Players playing]))+1))</f>
        <v>-P2-</v>
      </c>
      <c r="L4438" t="str">
        <f t="shared" si="327"/>
        <v/>
      </c>
      <c r="M4438" t="str">
        <f t="shared" si="328"/>
        <v/>
      </c>
      <c r="N4438" t="str">
        <f t="shared" si="329"/>
        <v/>
      </c>
      <c r="O4438" t="str">
        <f t="array" ref="O4438">IFERROR(INDEX($L$4:$L$5000,_xlfn.AGGREGATE(15,6,IF($L$4:$L$5000&lt;&gt;"",ROW($L$4:$L$5000)-ROW($L$4)+1,NA()),ROWS($O$4:O4438))),"")</f>
        <v/>
      </c>
      <c r="P4438" t="str">
        <f>IF(O4438="","",IF(INDEX(TabPlayer2[Players],MATCH(P4437,TabPlayer2[Players],0)+1)="",$B$4,INDEX(TabPlayer2[Players],MATCH(P4437,TabPlayer2[Players],0)+1)))</f>
        <v/>
      </c>
      <c r="Q4438" t="str">
        <f t="shared" si="326"/>
        <v/>
      </c>
      <c r="R4438" t="str">
        <f>IF(TabResults[[#This Row],[Games-Periods-Players]]="","",1)</f>
        <v/>
      </c>
    </row>
    <row r="4439" spans="11:18" hidden="1" x14ac:dyDescent="0.25">
      <c r="K4439" t="str">
        <f>IF(ROW()-ROW($K$4)+1&gt;COUNTA($J$4:$J$5000)*COUNTA(TabPP[Players playing]),"",INDEX($J$4:$J$5000,INT((ROW()-ROW($K$4))/COUNTA(TabPP[Players playing])+1))&amp;"-"&amp;INDEX(TabPP[Players playing],MOD(ROW()-ROW($K$4),COUNTA(TabPP[Players playing]))+1))</f>
        <v>-P2-</v>
      </c>
      <c r="L4439" t="str">
        <f t="shared" si="327"/>
        <v/>
      </c>
      <c r="M4439" t="str">
        <f t="shared" si="328"/>
        <v/>
      </c>
      <c r="N4439" t="str">
        <f t="shared" si="329"/>
        <v/>
      </c>
      <c r="O4439" t="str">
        <f t="array" ref="O4439">IFERROR(INDEX($L$4:$L$5000,_xlfn.AGGREGATE(15,6,IF($L$4:$L$5000&lt;&gt;"",ROW($L$4:$L$5000)-ROW($L$4)+1,NA()),ROWS($O$4:O4439))),"")</f>
        <v/>
      </c>
      <c r="P4439" t="str">
        <f>IF(O4439="","",IF(INDEX(TabPlayer2[Players],MATCH(P4438,TabPlayer2[Players],0)+1)="",$B$4,INDEX(TabPlayer2[Players],MATCH(P4438,TabPlayer2[Players],0)+1)))</f>
        <v/>
      </c>
      <c r="Q4439" t="str">
        <f t="shared" si="326"/>
        <v/>
      </c>
      <c r="R4439" t="str">
        <f>IF(TabResults[[#This Row],[Games-Periods-Players]]="","",1)</f>
        <v/>
      </c>
    </row>
    <row r="4440" spans="11:18" hidden="1" x14ac:dyDescent="0.25">
      <c r="K4440" t="str">
        <f>IF(ROW()-ROW($K$4)+1&gt;COUNTA($J$4:$J$5000)*COUNTA(TabPP[Players playing]),"",INDEX($J$4:$J$5000,INT((ROW()-ROW($K$4))/COUNTA(TabPP[Players playing])+1))&amp;"-"&amp;INDEX(TabPP[Players playing],MOD(ROW()-ROW($K$4),COUNTA(TabPP[Players playing]))+1))</f>
        <v>-P2-</v>
      </c>
      <c r="L4440" t="str">
        <f t="shared" si="327"/>
        <v/>
      </c>
      <c r="M4440" t="str">
        <f t="shared" si="328"/>
        <v/>
      </c>
      <c r="N4440" t="str">
        <f t="shared" si="329"/>
        <v/>
      </c>
      <c r="O4440" t="str">
        <f t="array" ref="O4440">IFERROR(INDEX($L$4:$L$5000,_xlfn.AGGREGATE(15,6,IF($L$4:$L$5000&lt;&gt;"",ROW($L$4:$L$5000)-ROW($L$4)+1,NA()),ROWS($O$4:O4440))),"")</f>
        <v/>
      </c>
      <c r="P4440" t="str">
        <f>IF(O4440="","",IF(INDEX(TabPlayer2[Players],MATCH(P4439,TabPlayer2[Players],0)+1)="",$B$4,INDEX(TabPlayer2[Players],MATCH(P4439,TabPlayer2[Players],0)+1)))</f>
        <v/>
      </c>
      <c r="Q4440" t="str">
        <f t="shared" si="326"/>
        <v/>
      </c>
      <c r="R4440" t="str">
        <f>IF(TabResults[[#This Row],[Games-Periods-Players]]="","",1)</f>
        <v/>
      </c>
    </row>
    <row r="4441" spans="11:18" hidden="1" x14ac:dyDescent="0.25">
      <c r="K4441" t="str">
        <f>IF(ROW()-ROW($K$4)+1&gt;COUNTA($J$4:$J$5000)*COUNTA(TabPP[Players playing]),"",INDEX($J$4:$J$5000,INT((ROW()-ROW($K$4))/COUNTA(TabPP[Players playing])+1))&amp;"-"&amp;INDEX(TabPP[Players playing],MOD(ROW()-ROW($K$4),COUNTA(TabPP[Players playing]))+1))</f>
        <v>-P2-</v>
      </c>
      <c r="L4441" t="str">
        <f t="shared" si="327"/>
        <v/>
      </c>
      <c r="M4441" t="str">
        <f t="shared" si="328"/>
        <v/>
      </c>
      <c r="N4441" t="str">
        <f t="shared" si="329"/>
        <v/>
      </c>
      <c r="O4441" t="str">
        <f t="array" ref="O4441">IFERROR(INDEX($L$4:$L$5000,_xlfn.AGGREGATE(15,6,IF($L$4:$L$5000&lt;&gt;"",ROW($L$4:$L$5000)-ROW($L$4)+1,NA()),ROWS($O$4:O4441))),"")</f>
        <v/>
      </c>
      <c r="P4441" t="str">
        <f>IF(O4441="","",IF(INDEX(TabPlayer2[Players],MATCH(P4440,TabPlayer2[Players],0)+1)="",$B$4,INDEX(TabPlayer2[Players],MATCH(P4440,TabPlayer2[Players],0)+1)))</f>
        <v/>
      </c>
      <c r="Q4441" t="str">
        <f t="shared" si="326"/>
        <v/>
      </c>
      <c r="R4441" t="str">
        <f>IF(TabResults[[#This Row],[Games-Periods-Players]]="","",1)</f>
        <v/>
      </c>
    </row>
    <row r="4442" spans="11:18" hidden="1" x14ac:dyDescent="0.25">
      <c r="K4442" t="str">
        <f>IF(ROW()-ROW($K$4)+1&gt;COUNTA($J$4:$J$5000)*COUNTA(TabPP[Players playing]),"",INDEX($J$4:$J$5000,INT((ROW()-ROW($K$4))/COUNTA(TabPP[Players playing])+1))&amp;"-"&amp;INDEX(TabPP[Players playing],MOD(ROW()-ROW($K$4),COUNTA(TabPP[Players playing]))+1))</f>
        <v>-P2-</v>
      </c>
      <c r="L4442" t="str">
        <f t="shared" si="327"/>
        <v/>
      </c>
      <c r="M4442" t="str">
        <f t="shared" si="328"/>
        <v/>
      </c>
      <c r="N4442" t="str">
        <f t="shared" si="329"/>
        <v/>
      </c>
      <c r="O4442" t="str">
        <f t="array" ref="O4442">IFERROR(INDEX($L$4:$L$5000,_xlfn.AGGREGATE(15,6,IF($L$4:$L$5000&lt;&gt;"",ROW($L$4:$L$5000)-ROW($L$4)+1,NA()),ROWS($O$4:O4442))),"")</f>
        <v/>
      </c>
      <c r="P4442" t="str">
        <f>IF(O4442="","",IF(INDEX(TabPlayer2[Players],MATCH(P4441,TabPlayer2[Players],0)+1)="",$B$4,INDEX(TabPlayer2[Players],MATCH(P4441,TabPlayer2[Players],0)+1)))</f>
        <v/>
      </c>
      <c r="Q4442" t="str">
        <f t="shared" si="326"/>
        <v/>
      </c>
      <c r="R4442" t="str">
        <f>IF(TabResults[[#This Row],[Games-Periods-Players]]="","",1)</f>
        <v/>
      </c>
    </row>
    <row r="4443" spans="11:18" hidden="1" x14ac:dyDescent="0.25">
      <c r="K4443" t="str">
        <f>IF(ROW()-ROW($K$4)+1&gt;COUNTA($J$4:$J$5000)*COUNTA(TabPP[Players playing]),"",INDEX($J$4:$J$5000,INT((ROW()-ROW($K$4))/COUNTA(TabPP[Players playing])+1))&amp;"-"&amp;INDEX(TabPP[Players playing],MOD(ROW()-ROW($K$4),COUNTA(TabPP[Players playing]))+1))</f>
        <v>-P2-</v>
      </c>
      <c r="L4443" t="str">
        <f t="shared" si="327"/>
        <v/>
      </c>
      <c r="M4443" t="str">
        <f t="shared" si="328"/>
        <v/>
      </c>
      <c r="N4443" t="str">
        <f t="shared" si="329"/>
        <v/>
      </c>
      <c r="O4443" t="str">
        <f t="array" ref="O4443">IFERROR(INDEX($L$4:$L$5000,_xlfn.AGGREGATE(15,6,IF($L$4:$L$5000&lt;&gt;"",ROW($L$4:$L$5000)-ROW($L$4)+1,NA()),ROWS($O$4:O4443))),"")</f>
        <v/>
      </c>
      <c r="P4443" t="str">
        <f>IF(O4443="","",IF(INDEX(TabPlayer2[Players],MATCH(P4442,TabPlayer2[Players],0)+1)="",$B$4,INDEX(TabPlayer2[Players],MATCH(P4442,TabPlayer2[Players],0)+1)))</f>
        <v/>
      </c>
      <c r="Q4443" t="str">
        <f t="shared" si="326"/>
        <v/>
      </c>
      <c r="R4443" t="str">
        <f>IF(TabResults[[#This Row],[Games-Periods-Players]]="","",1)</f>
        <v/>
      </c>
    </row>
    <row r="4444" spans="11:18" hidden="1" x14ac:dyDescent="0.25">
      <c r="K4444" t="str">
        <f>IF(ROW()-ROW($K$4)+1&gt;COUNTA($J$4:$J$5000)*COUNTA(TabPP[Players playing]),"",INDEX($J$4:$J$5000,INT((ROW()-ROW($K$4))/COUNTA(TabPP[Players playing])+1))&amp;"-"&amp;INDEX(TabPP[Players playing],MOD(ROW()-ROW($K$4),COUNTA(TabPP[Players playing]))+1))</f>
        <v>-P3-PP1</v>
      </c>
      <c r="L4444" t="str">
        <f t="shared" si="327"/>
        <v/>
      </c>
      <c r="M4444" t="str">
        <f t="shared" si="328"/>
        <v/>
      </c>
      <c r="N4444" t="str">
        <f t="shared" si="329"/>
        <v/>
      </c>
      <c r="O4444" t="str">
        <f t="array" ref="O4444">IFERROR(INDEX($L$4:$L$5000,_xlfn.AGGREGATE(15,6,IF($L$4:$L$5000&lt;&gt;"",ROW($L$4:$L$5000)-ROW($L$4)+1,NA()),ROWS($O$4:O4444))),"")</f>
        <v/>
      </c>
      <c r="P4444" t="str">
        <f>IF(O4444="","",IF(INDEX(TabPlayer2[Players],MATCH(P4443,TabPlayer2[Players],0)+1)="",$B$4,INDEX(TabPlayer2[Players],MATCH(P4443,TabPlayer2[Players],0)+1)))</f>
        <v/>
      </c>
      <c r="Q4444" t="str">
        <f t="shared" si="326"/>
        <v/>
      </c>
      <c r="R4444" t="str">
        <f>IF(TabResults[[#This Row],[Games-Periods-Players]]="","",1)</f>
        <v/>
      </c>
    </row>
    <row r="4445" spans="11:18" hidden="1" x14ac:dyDescent="0.25">
      <c r="K4445" t="str">
        <f>IF(ROW()-ROW($K$4)+1&gt;COUNTA($J$4:$J$5000)*COUNTA(TabPP[Players playing]),"",INDEX($J$4:$J$5000,INT((ROW()-ROW($K$4))/COUNTA(TabPP[Players playing])+1))&amp;"-"&amp;INDEX(TabPP[Players playing],MOD(ROW()-ROW($K$4),COUNTA(TabPP[Players playing]))+1))</f>
        <v>-P3-PP2</v>
      </c>
      <c r="L4445" t="str">
        <f t="shared" si="327"/>
        <v/>
      </c>
      <c r="M4445" t="str">
        <f t="shared" si="328"/>
        <v/>
      </c>
      <c r="N4445" t="str">
        <f t="shared" si="329"/>
        <v/>
      </c>
      <c r="O4445" t="str">
        <f t="array" ref="O4445">IFERROR(INDEX($L$4:$L$5000,_xlfn.AGGREGATE(15,6,IF($L$4:$L$5000&lt;&gt;"",ROW($L$4:$L$5000)-ROW($L$4)+1,NA()),ROWS($O$4:O4445))),"")</f>
        <v/>
      </c>
      <c r="P4445" t="str">
        <f>IF(O4445="","",IF(INDEX(TabPlayer2[Players],MATCH(P4444,TabPlayer2[Players],0)+1)="",$B$4,INDEX(TabPlayer2[Players],MATCH(P4444,TabPlayer2[Players],0)+1)))</f>
        <v/>
      </c>
      <c r="Q4445" t="str">
        <f t="shared" si="326"/>
        <v/>
      </c>
      <c r="R4445" t="str">
        <f>IF(TabResults[[#This Row],[Games-Periods-Players]]="","",1)</f>
        <v/>
      </c>
    </row>
    <row r="4446" spans="11:18" hidden="1" x14ac:dyDescent="0.25">
      <c r="K4446" t="str">
        <f>IF(ROW()-ROW($K$4)+1&gt;COUNTA($J$4:$J$5000)*COUNTA(TabPP[Players playing]),"",INDEX($J$4:$J$5000,INT((ROW()-ROW($K$4))/COUNTA(TabPP[Players playing])+1))&amp;"-"&amp;INDEX(TabPP[Players playing],MOD(ROW()-ROW($K$4),COUNTA(TabPP[Players playing]))+1))</f>
        <v>-P3-PP3</v>
      </c>
      <c r="L4446" t="str">
        <f t="shared" si="327"/>
        <v/>
      </c>
      <c r="M4446" t="str">
        <f t="shared" si="328"/>
        <v/>
      </c>
      <c r="N4446" t="str">
        <f t="shared" si="329"/>
        <v/>
      </c>
      <c r="O4446" t="str">
        <f t="array" ref="O4446">IFERROR(INDEX($L$4:$L$5000,_xlfn.AGGREGATE(15,6,IF($L$4:$L$5000&lt;&gt;"",ROW($L$4:$L$5000)-ROW($L$4)+1,NA()),ROWS($O$4:O4446))),"")</f>
        <v/>
      </c>
      <c r="P4446" t="str">
        <f>IF(O4446="","",IF(INDEX(TabPlayer2[Players],MATCH(P4445,TabPlayer2[Players],0)+1)="",$B$4,INDEX(TabPlayer2[Players],MATCH(P4445,TabPlayer2[Players],0)+1)))</f>
        <v/>
      </c>
      <c r="Q4446" t="str">
        <f t="shared" si="326"/>
        <v/>
      </c>
      <c r="R4446" t="str">
        <f>IF(TabResults[[#This Row],[Games-Periods-Players]]="","",1)</f>
        <v/>
      </c>
    </row>
    <row r="4447" spans="11:18" hidden="1" x14ac:dyDescent="0.25">
      <c r="K4447" t="str">
        <f>IF(ROW()-ROW($K$4)+1&gt;COUNTA($J$4:$J$5000)*COUNTA(TabPP[Players playing]),"",INDEX($J$4:$J$5000,INT((ROW()-ROW($K$4))/COUNTA(TabPP[Players playing])+1))&amp;"-"&amp;INDEX(TabPP[Players playing],MOD(ROW()-ROW($K$4),COUNTA(TabPP[Players playing]))+1))</f>
        <v>-P3-PP4</v>
      </c>
      <c r="L4447" t="str">
        <f t="shared" si="327"/>
        <v/>
      </c>
      <c r="M4447" t="str">
        <f t="shared" si="328"/>
        <v/>
      </c>
      <c r="N4447" t="str">
        <f t="shared" si="329"/>
        <v/>
      </c>
      <c r="O4447" t="str">
        <f t="array" ref="O4447">IFERROR(INDEX($L$4:$L$5000,_xlfn.AGGREGATE(15,6,IF($L$4:$L$5000&lt;&gt;"",ROW($L$4:$L$5000)-ROW($L$4)+1,NA()),ROWS($O$4:O4447))),"")</f>
        <v/>
      </c>
      <c r="P4447" t="str">
        <f>IF(O4447="","",IF(INDEX(TabPlayer2[Players],MATCH(P4446,TabPlayer2[Players],0)+1)="",$B$4,INDEX(TabPlayer2[Players],MATCH(P4446,TabPlayer2[Players],0)+1)))</f>
        <v/>
      </c>
      <c r="Q4447" t="str">
        <f t="shared" si="326"/>
        <v/>
      </c>
      <c r="R4447" t="str">
        <f>IF(TabResults[[#This Row],[Games-Periods-Players]]="","",1)</f>
        <v/>
      </c>
    </row>
    <row r="4448" spans="11:18" hidden="1" x14ac:dyDescent="0.25">
      <c r="K4448" t="str">
        <f>IF(ROW()-ROW($K$4)+1&gt;COUNTA($J$4:$J$5000)*COUNTA(TabPP[Players playing]),"",INDEX($J$4:$J$5000,INT((ROW()-ROW($K$4))/COUNTA(TabPP[Players playing])+1))&amp;"-"&amp;INDEX(TabPP[Players playing],MOD(ROW()-ROW($K$4),COUNTA(TabPP[Players playing]))+1))</f>
        <v>-P3-PP5</v>
      </c>
      <c r="L4448" t="str">
        <f t="shared" si="327"/>
        <v/>
      </c>
      <c r="M4448" t="str">
        <f t="shared" si="328"/>
        <v/>
      </c>
      <c r="N4448" t="str">
        <f t="shared" si="329"/>
        <v/>
      </c>
      <c r="O4448" t="str">
        <f t="array" ref="O4448">IFERROR(INDEX($L$4:$L$5000,_xlfn.AGGREGATE(15,6,IF($L$4:$L$5000&lt;&gt;"",ROW($L$4:$L$5000)-ROW($L$4)+1,NA()),ROWS($O$4:O4448))),"")</f>
        <v/>
      </c>
      <c r="P4448" t="str">
        <f>IF(O4448="","",IF(INDEX(TabPlayer2[Players],MATCH(P4447,TabPlayer2[Players],0)+1)="",$B$4,INDEX(TabPlayer2[Players],MATCH(P4447,TabPlayer2[Players],0)+1)))</f>
        <v/>
      </c>
      <c r="Q4448" t="str">
        <f t="shared" si="326"/>
        <v/>
      </c>
      <c r="R4448" t="str">
        <f>IF(TabResults[[#This Row],[Games-Periods-Players]]="","",1)</f>
        <v/>
      </c>
    </row>
    <row r="4449" spans="11:18" hidden="1" x14ac:dyDescent="0.25">
      <c r="K4449" t="str">
        <f>IF(ROW()-ROW($K$4)+1&gt;COUNTA($J$4:$J$5000)*COUNTA(TabPP[Players playing]),"",INDEX($J$4:$J$5000,INT((ROW()-ROW($K$4))/COUNTA(TabPP[Players playing])+1))&amp;"-"&amp;INDEX(TabPP[Players playing],MOD(ROW()-ROW($K$4),COUNTA(TabPP[Players playing]))+1))</f>
        <v>-P3-</v>
      </c>
      <c r="L4449" t="str">
        <f t="shared" si="327"/>
        <v/>
      </c>
      <c r="M4449" t="str">
        <f t="shared" si="328"/>
        <v/>
      </c>
      <c r="N4449" t="str">
        <f t="shared" si="329"/>
        <v/>
      </c>
      <c r="O4449" t="str">
        <f t="array" ref="O4449">IFERROR(INDEX($L$4:$L$5000,_xlfn.AGGREGATE(15,6,IF($L$4:$L$5000&lt;&gt;"",ROW($L$4:$L$5000)-ROW($L$4)+1,NA()),ROWS($O$4:O4449))),"")</f>
        <v/>
      </c>
      <c r="P4449" t="str">
        <f>IF(O4449="","",IF(INDEX(TabPlayer2[Players],MATCH(P4448,TabPlayer2[Players],0)+1)="",$B$4,INDEX(TabPlayer2[Players],MATCH(P4448,TabPlayer2[Players],0)+1)))</f>
        <v/>
      </c>
      <c r="Q4449" t="str">
        <f t="shared" si="326"/>
        <v/>
      </c>
      <c r="R4449" t="str">
        <f>IF(TabResults[[#This Row],[Games-Periods-Players]]="","",1)</f>
        <v/>
      </c>
    </row>
    <row r="4450" spans="11:18" hidden="1" x14ac:dyDescent="0.25">
      <c r="K4450" t="str">
        <f>IF(ROW()-ROW($K$4)+1&gt;COUNTA($J$4:$J$5000)*COUNTA(TabPP[Players playing]),"",INDEX($J$4:$J$5000,INT((ROW()-ROW($K$4))/COUNTA(TabPP[Players playing])+1))&amp;"-"&amp;INDEX(TabPP[Players playing],MOD(ROW()-ROW($K$4),COUNTA(TabPP[Players playing]))+1))</f>
        <v>-P3-</v>
      </c>
      <c r="L4450" t="str">
        <f t="shared" si="327"/>
        <v/>
      </c>
      <c r="M4450" t="str">
        <f t="shared" si="328"/>
        <v/>
      </c>
      <c r="N4450" t="str">
        <f t="shared" si="329"/>
        <v/>
      </c>
      <c r="O4450" t="str">
        <f t="array" ref="O4450">IFERROR(INDEX($L$4:$L$5000,_xlfn.AGGREGATE(15,6,IF($L$4:$L$5000&lt;&gt;"",ROW($L$4:$L$5000)-ROW($L$4)+1,NA()),ROWS($O$4:O4450))),"")</f>
        <v/>
      </c>
      <c r="P4450" t="str">
        <f>IF(O4450="","",IF(INDEX(TabPlayer2[Players],MATCH(P4449,TabPlayer2[Players],0)+1)="",$B$4,INDEX(TabPlayer2[Players],MATCH(P4449,TabPlayer2[Players],0)+1)))</f>
        <v/>
      </c>
      <c r="Q4450" t="str">
        <f t="shared" si="326"/>
        <v/>
      </c>
      <c r="R4450" t="str">
        <f>IF(TabResults[[#This Row],[Games-Periods-Players]]="","",1)</f>
        <v/>
      </c>
    </row>
    <row r="4451" spans="11:18" hidden="1" x14ac:dyDescent="0.25">
      <c r="K4451" t="str">
        <f>IF(ROW()-ROW($K$4)+1&gt;COUNTA($J$4:$J$5000)*COUNTA(TabPP[Players playing]),"",INDEX($J$4:$J$5000,INT((ROW()-ROW($K$4))/COUNTA(TabPP[Players playing])+1))&amp;"-"&amp;INDEX(TabPP[Players playing],MOD(ROW()-ROW($K$4),COUNTA(TabPP[Players playing]))+1))</f>
        <v>-P3-</v>
      </c>
      <c r="L4451" t="str">
        <f t="shared" si="327"/>
        <v/>
      </c>
      <c r="M4451" t="str">
        <f t="shared" si="328"/>
        <v/>
      </c>
      <c r="N4451" t="str">
        <f t="shared" si="329"/>
        <v/>
      </c>
      <c r="O4451" t="str">
        <f t="array" ref="O4451">IFERROR(INDEX($L$4:$L$5000,_xlfn.AGGREGATE(15,6,IF($L$4:$L$5000&lt;&gt;"",ROW($L$4:$L$5000)-ROW($L$4)+1,NA()),ROWS($O$4:O4451))),"")</f>
        <v/>
      </c>
      <c r="P4451" t="str">
        <f>IF(O4451="","",IF(INDEX(TabPlayer2[Players],MATCH(P4450,TabPlayer2[Players],0)+1)="",$B$4,INDEX(TabPlayer2[Players],MATCH(P4450,TabPlayer2[Players],0)+1)))</f>
        <v/>
      </c>
      <c r="Q4451" t="str">
        <f t="shared" si="326"/>
        <v/>
      </c>
      <c r="R4451" t="str">
        <f>IF(TabResults[[#This Row],[Games-Periods-Players]]="","",1)</f>
        <v/>
      </c>
    </row>
    <row r="4452" spans="11:18" hidden="1" x14ac:dyDescent="0.25">
      <c r="K4452" t="str">
        <f>IF(ROW()-ROW($K$4)+1&gt;COUNTA($J$4:$J$5000)*COUNTA(TabPP[Players playing]),"",INDEX($J$4:$J$5000,INT((ROW()-ROW($K$4))/COUNTA(TabPP[Players playing])+1))&amp;"-"&amp;INDEX(TabPP[Players playing],MOD(ROW()-ROW($K$4),COUNTA(TabPP[Players playing]))+1))</f>
        <v>-P3-</v>
      </c>
      <c r="L4452" t="str">
        <f t="shared" si="327"/>
        <v/>
      </c>
      <c r="M4452" t="str">
        <f t="shared" si="328"/>
        <v/>
      </c>
      <c r="N4452" t="str">
        <f t="shared" si="329"/>
        <v/>
      </c>
      <c r="O4452" t="str">
        <f t="array" ref="O4452">IFERROR(INDEX($L$4:$L$5000,_xlfn.AGGREGATE(15,6,IF($L$4:$L$5000&lt;&gt;"",ROW($L$4:$L$5000)-ROW($L$4)+1,NA()),ROWS($O$4:O4452))),"")</f>
        <v/>
      </c>
      <c r="P4452" t="str">
        <f>IF(O4452="","",IF(INDEX(TabPlayer2[Players],MATCH(P4451,TabPlayer2[Players],0)+1)="",$B$4,INDEX(TabPlayer2[Players],MATCH(P4451,TabPlayer2[Players],0)+1)))</f>
        <v/>
      </c>
      <c r="Q4452" t="str">
        <f t="shared" si="326"/>
        <v/>
      </c>
      <c r="R4452" t="str">
        <f>IF(TabResults[[#This Row],[Games-Periods-Players]]="","",1)</f>
        <v/>
      </c>
    </row>
    <row r="4453" spans="11:18" hidden="1" x14ac:dyDescent="0.25">
      <c r="K4453" t="str">
        <f>IF(ROW()-ROW($K$4)+1&gt;COUNTA($J$4:$J$5000)*COUNTA(TabPP[Players playing]),"",INDEX($J$4:$J$5000,INT((ROW()-ROW($K$4))/COUNTA(TabPP[Players playing])+1))&amp;"-"&amp;INDEX(TabPP[Players playing],MOD(ROW()-ROW($K$4),COUNTA(TabPP[Players playing]))+1))</f>
        <v>-P3-</v>
      </c>
      <c r="L4453" t="str">
        <f t="shared" si="327"/>
        <v/>
      </c>
      <c r="M4453" t="str">
        <f t="shared" si="328"/>
        <v/>
      </c>
      <c r="N4453" t="str">
        <f t="shared" si="329"/>
        <v/>
      </c>
      <c r="O4453" t="str">
        <f t="array" ref="O4453">IFERROR(INDEX($L$4:$L$5000,_xlfn.AGGREGATE(15,6,IF($L$4:$L$5000&lt;&gt;"",ROW($L$4:$L$5000)-ROW($L$4)+1,NA()),ROWS($O$4:O4453))),"")</f>
        <v/>
      </c>
      <c r="P4453" t="str">
        <f>IF(O4453="","",IF(INDEX(TabPlayer2[Players],MATCH(P4452,TabPlayer2[Players],0)+1)="",$B$4,INDEX(TabPlayer2[Players],MATCH(P4452,TabPlayer2[Players],0)+1)))</f>
        <v/>
      </c>
      <c r="Q4453" t="str">
        <f t="shared" si="326"/>
        <v/>
      </c>
      <c r="R4453" t="str">
        <f>IF(TabResults[[#This Row],[Games-Periods-Players]]="","",1)</f>
        <v/>
      </c>
    </row>
    <row r="4454" spans="11:18" hidden="1" x14ac:dyDescent="0.25">
      <c r="K4454" t="str">
        <f>IF(ROW()-ROW($K$4)+1&gt;COUNTA($J$4:$J$5000)*COUNTA(TabPP[Players playing]),"",INDEX($J$4:$J$5000,INT((ROW()-ROW($K$4))/COUNTA(TabPP[Players playing])+1))&amp;"-"&amp;INDEX(TabPP[Players playing],MOD(ROW()-ROW($K$4),COUNTA(TabPP[Players playing]))+1))</f>
        <v>-P3-</v>
      </c>
      <c r="L4454" t="str">
        <f t="shared" si="327"/>
        <v/>
      </c>
      <c r="M4454" t="str">
        <f t="shared" si="328"/>
        <v/>
      </c>
      <c r="N4454" t="str">
        <f t="shared" si="329"/>
        <v/>
      </c>
      <c r="O4454" t="str">
        <f t="array" ref="O4454">IFERROR(INDEX($L$4:$L$5000,_xlfn.AGGREGATE(15,6,IF($L$4:$L$5000&lt;&gt;"",ROW($L$4:$L$5000)-ROW($L$4)+1,NA()),ROWS($O$4:O4454))),"")</f>
        <v/>
      </c>
      <c r="P4454" t="str">
        <f>IF(O4454="","",IF(INDEX(TabPlayer2[Players],MATCH(P4453,TabPlayer2[Players],0)+1)="",$B$4,INDEX(TabPlayer2[Players],MATCH(P4453,TabPlayer2[Players],0)+1)))</f>
        <v/>
      </c>
      <c r="Q4454" t="str">
        <f t="shared" si="326"/>
        <v/>
      </c>
      <c r="R4454" t="str">
        <f>IF(TabResults[[#This Row],[Games-Periods-Players]]="","",1)</f>
        <v/>
      </c>
    </row>
    <row r="4455" spans="11:18" hidden="1" x14ac:dyDescent="0.25">
      <c r="K4455" t="str">
        <f>IF(ROW()-ROW($K$4)+1&gt;COUNTA($J$4:$J$5000)*COUNTA(TabPP[Players playing]),"",INDEX($J$4:$J$5000,INT((ROW()-ROW($K$4))/COUNTA(TabPP[Players playing])+1))&amp;"-"&amp;INDEX(TabPP[Players playing],MOD(ROW()-ROW($K$4),COUNTA(TabPP[Players playing]))+1))</f>
        <v>-P3-</v>
      </c>
      <c r="L4455" t="str">
        <f t="shared" si="327"/>
        <v/>
      </c>
      <c r="M4455" t="str">
        <f t="shared" si="328"/>
        <v/>
      </c>
      <c r="N4455" t="str">
        <f t="shared" si="329"/>
        <v/>
      </c>
      <c r="O4455" t="str">
        <f t="array" ref="O4455">IFERROR(INDEX($L$4:$L$5000,_xlfn.AGGREGATE(15,6,IF($L$4:$L$5000&lt;&gt;"",ROW($L$4:$L$5000)-ROW($L$4)+1,NA()),ROWS($O$4:O4455))),"")</f>
        <v/>
      </c>
      <c r="P4455" t="str">
        <f>IF(O4455="","",IF(INDEX(TabPlayer2[Players],MATCH(P4454,TabPlayer2[Players],0)+1)="",$B$4,INDEX(TabPlayer2[Players],MATCH(P4454,TabPlayer2[Players],0)+1)))</f>
        <v/>
      </c>
      <c r="Q4455" t="str">
        <f t="shared" si="326"/>
        <v/>
      </c>
      <c r="R4455" t="str">
        <f>IF(TabResults[[#This Row],[Games-Periods-Players]]="","",1)</f>
        <v/>
      </c>
    </row>
    <row r="4456" spans="11:18" hidden="1" x14ac:dyDescent="0.25">
      <c r="K4456" t="str">
        <f>IF(ROW()-ROW($K$4)+1&gt;COUNTA($J$4:$J$5000)*COUNTA(TabPP[Players playing]),"",INDEX($J$4:$J$5000,INT((ROW()-ROW($K$4))/COUNTA(TabPP[Players playing])+1))&amp;"-"&amp;INDEX(TabPP[Players playing],MOD(ROW()-ROW($K$4),COUNTA(TabPP[Players playing]))+1))</f>
        <v>-P3-</v>
      </c>
      <c r="L4456" t="str">
        <f t="shared" si="327"/>
        <v/>
      </c>
      <c r="M4456" t="str">
        <f t="shared" si="328"/>
        <v/>
      </c>
      <c r="N4456" t="str">
        <f t="shared" si="329"/>
        <v/>
      </c>
      <c r="O4456" t="str">
        <f t="array" ref="O4456">IFERROR(INDEX($L$4:$L$5000,_xlfn.AGGREGATE(15,6,IF($L$4:$L$5000&lt;&gt;"",ROW($L$4:$L$5000)-ROW($L$4)+1,NA()),ROWS($O$4:O4456))),"")</f>
        <v/>
      </c>
      <c r="P4456" t="str">
        <f>IF(O4456="","",IF(INDEX(TabPlayer2[Players],MATCH(P4455,TabPlayer2[Players],0)+1)="",$B$4,INDEX(TabPlayer2[Players],MATCH(P4455,TabPlayer2[Players],0)+1)))</f>
        <v/>
      </c>
      <c r="Q4456" t="str">
        <f t="shared" si="326"/>
        <v/>
      </c>
      <c r="R4456" t="str">
        <f>IF(TabResults[[#This Row],[Games-Periods-Players]]="","",1)</f>
        <v/>
      </c>
    </row>
    <row r="4457" spans="11:18" hidden="1" x14ac:dyDescent="0.25">
      <c r="K4457" t="str">
        <f>IF(ROW()-ROW($K$4)+1&gt;COUNTA($J$4:$J$5000)*COUNTA(TabPP[Players playing]),"",INDEX($J$4:$J$5000,INT((ROW()-ROW($K$4))/COUNTA(TabPP[Players playing])+1))&amp;"-"&amp;INDEX(TabPP[Players playing],MOD(ROW()-ROW($K$4),COUNTA(TabPP[Players playing]))+1))</f>
        <v>-P3-</v>
      </c>
      <c r="L4457" t="str">
        <f t="shared" si="327"/>
        <v/>
      </c>
      <c r="M4457" t="str">
        <f t="shared" si="328"/>
        <v/>
      </c>
      <c r="N4457" t="str">
        <f t="shared" si="329"/>
        <v/>
      </c>
      <c r="O4457" t="str">
        <f t="array" ref="O4457">IFERROR(INDEX($L$4:$L$5000,_xlfn.AGGREGATE(15,6,IF($L$4:$L$5000&lt;&gt;"",ROW($L$4:$L$5000)-ROW($L$4)+1,NA()),ROWS($O$4:O4457))),"")</f>
        <v/>
      </c>
      <c r="P4457" t="str">
        <f>IF(O4457="","",IF(INDEX(TabPlayer2[Players],MATCH(P4456,TabPlayer2[Players],0)+1)="",$B$4,INDEX(TabPlayer2[Players],MATCH(P4456,TabPlayer2[Players],0)+1)))</f>
        <v/>
      </c>
      <c r="Q4457" t="str">
        <f t="shared" si="326"/>
        <v/>
      </c>
      <c r="R4457" t="str">
        <f>IF(TabResults[[#This Row],[Games-Periods-Players]]="","",1)</f>
        <v/>
      </c>
    </row>
    <row r="4458" spans="11:18" hidden="1" x14ac:dyDescent="0.25">
      <c r="K4458" t="str">
        <f>IF(ROW()-ROW($K$4)+1&gt;COUNTA($J$4:$J$5000)*COUNTA(TabPP[Players playing]),"",INDEX($J$4:$J$5000,INT((ROW()-ROW($K$4))/COUNTA(TabPP[Players playing])+1))&amp;"-"&amp;INDEX(TabPP[Players playing],MOD(ROW()-ROW($K$4),COUNTA(TabPP[Players playing]))+1))</f>
        <v>-P3-</v>
      </c>
      <c r="L4458" t="str">
        <f t="shared" si="327"/>
        <v/>
      </c>
      <c r="M4458" t="str">
        <f t="shared" si="328"/>
        <v/>
      </c>
      <c r="N4458" t="str">
        <f t="shared" si="329"/>
        <v/>
      </c>
      <c r="O4458" t="str">
        <f t="array" ref="O4458">IFERROR(INDEX($L$4:$L$5000,_xlfn.AGGREGATE(15,6,IF($L$4:$L$5000&lt;&gt;"",ROW($L$4:$L$5000)-ROW($L$4)+1,NA()),ROWS($O$4:O4458))),"")</f>
        <v/>
      </c>
      <c r="P4458" t="str">
        <f>IF(O4458="","",IF(INDEX(TabPlayer2[Players],MATCH(P4457,TabPlayer2[Players],0)+1)="",$B$4,INDEX(TabPlayer2[Players],MATCH(P4457,TabPlayer2[Players],0)+1)))</f>
        <v/>
      </c>
      <c r="Q4458" t="str">
        <f t="shared" si="326"/>
        <v/>
      </c>
      <c r="R4458" t="str">
        <f>IF(TabResults[[#This Row],[Games-Periods-Players]]="","",1)</f>
        <v/>
      </c>
    </row>
    <row r="4459" spans="11:18" hidden="1" x14ac:dyDescent="0.25">
      <c r="K4459" t="str">
        <f>IF(ROW()-ROW($K$4)+1&gt;COUNTA($J$4:$J$5000)*COUNTA(TabPP[Players playing]),"",INDEX($J$4:$J$5000,INT((ROW()-ROW($K$4))/COUNTA(TabPP[Players playing])+1))&amp;"-"&amp;INDEX(TabPP[Players playing],MOD(ROW()-ROW($K$4),COUNTA(TabPP[Players playing]))+1))</f>
        <v>-P3-</v>
      </c>
      <c r="L4459" t="str">
        <f t="shared" si="327"/>
        <v/>
      </c>
      <c r="M4459" t="str">
        <f t="shared" si="328"/>
        <v/>
      </c>
      <c r="N4459" t="str">
        <f t="shared" si="329"/>
        <v/>
      </c>
      <c r="O4459" t="str">
        <f t="array" ref="O4459">IFERROR(INDEX($L$4:$L$5000,_xlfn.AGGREGATE(15,6,IF($L$4:$L$5000&lt;&gt;"",ROW($L$4:$L$5000)-ROW($L$4)+1,NA()),ROWS($O$4:O4459))),"")</f>
        <v/>
      </c>
      <c r="P4459" t="str">
        <f>IF(O4459="","",IF(INDEX(TabPlayer2[Players],MATCH(P4458,TabPlayer2[Players],0)+1)="",$B$4,INDEX(TabPlayer2[Players],MATCH(P4458,TabPlayer2[Players],0)+1)))</f>
        <v/>
      </c>
      <c r="Q4459" t="str">
        <f t="shared" si="326"/>
        <v/>
      </c>
      <c r="R4459" t="str">
        <f>IF(TabResults[[#This Row],[Games-Periods-Players]]="","",1)</f>
        <v/>
      </c>
    </row>
    <row r="4460" spans="11:18" hidden="1" x14ac:dyDescent="0.25">
      <c r="K4460" t="str">
        <f>IF(ROW()-ROW($K$4)+1&gt;COUNTA($J$4:$J$5000)*COUNTA(TabPP[Players playing]),"",INDEX($J$4:$J$5000,INT((ROW()-ROW($K$4))/COUNTA(TabPP[Players playing])+1))&amp;"-"&amp;INDEX(TabPP[Players playing],MOD(ROW()-ROW($K$4),COUNTA(TabPP[Players playing]))+1))</f>
        <v>-P3-</v>
      </c>
      <c r="L4460" t="str">
        <f t="shared" si="327"/>
        <v/>
      </c>
      <c r="M4460" t="str">
        <f t="shared" si="328"/>
        <v/>
      </c>
      <c r="N4460" t="str">
        <f t="shared" si="329"/>
        <v/>
      </c>
      <c r="O4460" t="str">
        <f t="array" ref="O4460">IFERROR(INDEX($L$4:$L$5000,_xlfn.AGGREGATE(15,6,IF($L$4:$L$5000&lt;&gt;"",ROW($L$4:$L$5000)-ROW($L$4)+1,NA()),ROWS($O$4:O4460))),"")</f>
        <v/>
      </c>
      <c r="P4460" t="str">
        <f>IF(O4460="","",IF(INDEX(TabPlayer2[Players],MATCH(P4459,TabPlayer2[Players],0)+1)="",$B$4,INDEX(TabPlayer2[Players],MATCH(P4459,TabPlayer2[Players],0)+1)))</f>
        <v/>
      </c>
      <c r="Q4460" t="str">
        <f t="shared" si="326"/>
        <v/>
      </c>
      <c r="R4460" t="str">
        <f>IF(TabResults[[#This Row],[Games-Periods-Players]]="","",1)</f>
        <v/>
      </c>
    </row>
    <row r="4461" spans="11:18" hidden="1" x14ac:dyDescent="0.25">
      <c r="K4461" t="str">
        <f>IF(ROW()-ROW($K$4)+1&gt;COUNTA($J$4:$J$5000)*COUNTA(TabPP[Players playing]),"",INDEX($J$4:$J$5000,INT((ROW()-ROW($K$4))/COUNTA(TabPP[Players playing])+1))&amp;"-"&amp;INDEX(TabPP[Players playing],MOD(ROW()-ROW($K$4),COUNTA(TabPP[Players playing]))+1))</f>
        <v>-P3-</v>
      </c>
      <c r="L4461" t="str">
        <f t="shared" si="327"/>
        <v/>
      </c>
      <c r="M4461" t="str">
        <f t="shared" si="328"/>
        <v/>
      </c>
      <c r="N4461" t="str">
        <f t="shared" si="329"/>
        <v/>
      </c>
      <c r="O4461" t="str">
        <f t="array" ref="O4461">IFERROR(INDEX($L$4:$L$5000,_xlfn.AGGREGATE(15,6,IF($L$4:$L$5000&lt;&gt;"",ROW($L$4:$L$5000)-ROW($L$4)+1,NA()),ROWS($O$4:O4461))),"")</f>
        <v/>
      </c>
      <c r="P4461" t="str">
        <f>IF(O4461="","",IF(INDEX(TabPlayer2[Players],MATCH(P4460,TabPlayer2[Players],0)+1)="",$B$4,INDEX(TabPlayer2[Players],MATCH(P4460,TabPlayer2[Players],0)+1)))</f>
        <v/>
      </c>
      <c r="Q4461" t="str">
        <f t="shared" si="326"/>
        <v/>
      </c>
      <c r="R4461" t="str">
        <f>IF(TabResults[[#This Row],[Games-Periods-Players]]="","",1)</f>
        <v/>
      </c>
    </row>
    <row r="4462" spans="11:18" hidden="1" x14ac:dyDescent="0.25">
      <c r="K4462" t="str">
        <f>IF(ROW()-ROW($K$4)+1&gt;COUNTA($J$4:$J$5000)*COUNTA(TabPP[Players playing]),"",INDEX($J$4:$J$5000,INT((ROW()-ROW($K$4))/COUNTA(TabPP[Players playing])+1))&amp;"-"&amp;INDEX(TabPP[Players playing],MOD(ROW()-ROW($K$4),COUNTA(TabPP[Players playing]))+1))</f>
        <v>-P3-</v>
      </c>
      <c r="L4462" t="str">
        <f t="shared" si="327"/>
        <v/>
      </c>
      <c r="M4462" t="str">
        <f t="shared" si="328"/>
        <v/>
      </c>
      <c r="N4462" t="str">
        <f t="shared" si="329"/>
        <v/>
      </c>
      <c r="O4462" t="str">
        <f t="array" ref="O4462">IFERROR(INDEX($L$4:$L$5000,_xlfn.AGGREGATE(15,6,IF($L$4:$L$5000&lt;&gt;"",ROW($L$4:$L$5000)-ROW($L$4)+1,NA()),ROWS($O$4:O4462))),"")</f>
        <v/>
      </c>
      <c r="P4462" t="str">
        <f>IF(O4462="","",IF(INDEX(TabPlayer2[Players],MATCH(P4461,TabPlayer2[Players],0)+1)="",$B$4,INDEX(TabPlayer2[Players],MATCH(P4461,TabPlayer2[Players],0)+1)))</f>
        <v/>
      </c>
      <c r="Q4462" t="str">
        <f t="shared" si="326"/>
        <v/>
      </c>
      <c r="R4462" t="str">
        <f>IF(TabResults[[#This Row],[Games-Periods-Players]]="","",1)</f>
        <v/>
      </c>
    </row>
    <row r="4463" spans="11:18" hidden="1" x14ac:dyDescent="0.25">
      <c r="K4463" t="str">
        <f>IF(ROW()-ROW($K$4)+1&gt;COUNTA($J$4:$J$5000)*COUNTA(TabPP[Players playing]),"",INDEX($J$4:$J$5000,INT((ROW()-ROW($K$4))/COUNTA(TabPP[Players playing])+1))&amp;"-"&amp;INDEX(TabPP[Players playing],MOD(ROW()-ROW($K$4),COUNTA(TabPP[Players playing]))+1))</f>
        <v>-P3-</v>
      </c>
      <c r="L4463" t="str">
        <f t="shared" si="327"/>
        <v/>
      </c>
      <c r="M4463" t="str">
        <f t="shared" si="328"/>
        <v/>
      </c>
      <c r="N4463" t="str">
        <f t="shared" si="329"/>
        <v/>
      </c>
      <c r="O4463" t="str">
        <f t="array" ref="O4463">IFERROR(INDEX($L$4:$L$5000,_xlfn.AGGREGATE(15,6,IF($L$4:$L$5000&lt;&gt;"",ROW($L$4:$L$5000)-ROW($L$4)+1,NA()),ROWS($O$4:O4463))),"")</f>
        <v/>
      </c>
      <c r="P4463" t="str">
        <f>IF(O4463="","",IF(INDEX(TabPlayer2[Players],MATCH(P4462,TabPlayer2[Players],0)+1)="",$B$4,INDEX(TabPlayer2[Players],MATCH(P4462,TabPlayer2[Players],0)+1)))</f>
        <v/>
      </c>
      <c r="Q4463" t="str">
        <f t="shared" si="326"/>
        <v/>
      </c>
      <c r="R4463" t="str">
        <f>IF(TabResults[[#This Row],[Games-Periods-Players]]="","",1)</f>
        <v/>
      </c>
    </row>
    <row r="4464" spans="11:18" hidden="1" x14ac:dyDescent="0.25">
      <c r="K4464" t="str">
        <f>IF(ROW()-ROW($K$4)+1&gt;COUNTA($J$4:$J$5000)*COUNTA(TabPP[Players playing]),"",INDEX($J$4:$J$5000,INT((ROW()-ROW($K$4))/COUNTA(TabPP[Players playing])+1))&amp;"-"&amp;INDEX(TabPP[Players playing],MOD(ROW()-ROW($K$4),COUNTA(TabPP[Players playing]))+1))</f>
        <v>-P4-PP1</v>
      </c>
      <c r="L4464" t="str">
        <f t="shared" si="327"/>
        <v/>
      </c>
      <c r="M4464" t="str">
        <f t="shared" si="328"/>
        <v/>
      </c>
      <c r="N4464" t="str">
        <f t="shared" si="329"/>
        <v/>
      </c>
      <c r="O4464" t="str">
        <f t="array" ref="O4464">IFERROR(INDEX($L$4:$L$5000,_xlfn.AGGREGATE(15,6,IF($L$4:$L$5000&lt;&gt;"",ROW($L$4:$L$5000)-ROW($L$4)+1,NA()),ROWS($O$4:O4464))),"")</f>
        <v/>
      </c>
      <c r="P4464" t="str">
        <f>IF(O4464="","",IF(INDEX(TabPlayer2[Players],MATCH(P4463,TabPlayer2[Players],0)+1)="",$B$4,INDEX(TabPlayer2[Players],MATCH(P4463,TabPlayer2[Players],0)+1)))</f>
        <v/>
      </c>
      <c r="Q4464" t="str">
        <f t="shared" si="326"/>
        <v/>
      </c>
      <c r="R4464" t="str">
        <f>IF(TabResults[[#This Row],[Games-Periods-Players]]="","",1)</f>
        <v/>
      </c>
    </row>
    <row r="4465" spans="11:18" hidden="1" x14ac:dyDescent="0.25">
      <c r="K4465" t="str">
        <f>IF(ROW()-ROW($K$4)+1&gt;COUNTA($J$4:$J$5000)*COUNTA(TabPP[Players playing]),"",INDEX($J$4:$J$5000,INT((ROW()-ROW($K$4))/COUNTA(TabPP[Players playing])+1))&amp;"-"&amp;INDEX(TabPP[Players playing],MOD(ROW()-ROW($K$4),COUNTA(TabPP[Players playing]))+1))</f>
        <v>-P4-PP2</v>
      </c>
      <c r="L4465" t="str">
        <f t="shared" si="327"/>
        <v/>
      </c>
      <c r="M4465" t="str">
        <f t="shared" si="328"/>
        <v/>
      </c>
      <c r="N4465" t="str">
        <f t="shared" si="329"/>
        <v/>
      </c>
      <c r="O4465" t="str">
        <f t="array" ref="O4465">IFERROR(INDEX($L$4:$L$5000,_xlfn.AGGREGATE(15,6,IF($L$4:$L$5000&lt;&gt;"",ROW($L$4:$L$5000)-ROW($L$4)+1,NA()),ROWS($O$4:O4465))),"")</f>
        <v/>
      </c>
      <c r="P4465" t="str">
        <f>IF(O4465="","",IF(INDEX(TabPlayer2[Players],MATCH(P4464,TabPlayer2[Players],0)+1)="",$B$4,INDEX(TabPlayer2[Players],MATCH(P4464,TabPlayer2[Players],0)+1)))</f>
        <v/>
      </c>
      <c r="Q4465" t="str">
        <f t="shared" si="326"/>
        <v/>
      </c>
      <c r="R4465" t="str">
        <f>IF(TabResults[[#This Row],[Games-Periods-Players]]="","",1)</f>
        <v/>
      </c>
    </row>
    <row r="4466" spans="11:18" hidden="1" x14ac:dyDescent="0.25">
      <c r="K4466" t="str">
        <f>IF(ROW()-ROW($K$4)+1&gt;COUNTA($J$4:$J$5000)*COUNTA(TabPP[Players playing]),"",INDEX($J$4:$J$5000,INT((ROW()-ROW($K$4))/COUNTA(TabPP[Players playing])+1))&amp;"-"&amp;INDEX(TabPP[Players playing],MOD(ROW()-ROW($K$4),COUNTA(TabPP[Players playing]))+1))</f>
        <v>-P4-PP3</v>
      </c>
      <c r="L4466" t="str">
        <f t="shared" si="327"/>
        <v/>
      </c>
      <c r="M4466" t="str">
        <f t="shared" si="328"/>
        <v/>
      </c>
      <c r="N4466" t="str">
        <f t="shared" si="329"/>
        <v/>
      </c>
      <c r="O4466" t="str">
        <f t="array" ref="O4466">IFERROR(INDEX($L$4:$L$5000,_xlfn.AGGREGATE(15,6,IF($L$4:$L$5000&lt;&gt;"",ROW($L$4:$L$5000)-ROW($L$4)+1,NA()),ROWS($O$4:O4466))),"")</f>
        <v/>
      </c>
      <c r="P4466" t="str">
        <f>IF(O4466="","",IF(INDEX(TabPlayer2[Players],MATCH(P4465,TabPlayer2[Players],0)+1)="",$B$4,INDEX(TabPlayer2[Players],MATCH(P4465,TabPlayer2[Players],0)+1)))</f>
        <v/>
      </c>
      <c r="Q4466" t="str">
        <f t="shared" si="326"/>
        <v/>
      </c>
      <c r="R4466" t="str">
        <f>IF(TabResults[[#This Row],[Games-Periods-Players]]="","",1)</f>
        <v/>
      </c>
    </row>
    <row r="4467" spans="11:18" hidden="1" x14ac:dyDescent="0.25">
      <c r="K4467" t="str">
        <f>IF(ROW()-ROW($K$4)+1&gt;COUNTA($J$4:$J$5000)*COUNTA(TabPP[Players playing]),"",INDEX($J$4:$J$5000,INT((ROW()-ROW($K$4))/COUNTA(TabPP[Players playing])+1))&amp;"-"&amp;INDEX(TabPP[Players playing],MOD(ROW()-ROW($K$4),COUNTA(TabPP[Players playing]))+1))</f>
        <v>-P4-PP4</v>
      </c>
      <c r="L4467" t="str">
        <f t="shared" si="327"/>
        <v/>
      </c>
      <c r="M4467" t="str">
        <f t="shared" si="328"/>
        <v/>
      </c>
      <c r="N4467" t="str">
        <f t="shared" si="329"/>
        <v/>
      </c>
      <c r="O4467" t="str">
        <f t="array" ref="O4467">IFERROR(INDEX($L$4:$L$5000,_xlfn.AGGREGATE(15,6,IF($L$4:$L$5000&lt;&gt;"",ROW($L$4:$L$5000)-ROW($L$4)+1,NA()),ROWS($O$4:O4467))),"")</f>
        <v/>
      </c>
      <c r="P4467" t="str">
        <f>IF(O4467="","",IF(INDEX(TabPlayer2[Players],MATCH(P4466,TabPlayer2[Players],0)+1)="",$B$4,INDEX(TabPlayer2[Players],MATCH(P4466,TabPlayer2[Players],0)+1)))</f>
        <v/>
      </c>
      <c r="Q4467" t="str">
        <f t="shared" si="326"/>
        <v/>
      </c>
      <c r="R4467" t="str">
        <f>IF(TabResults[[#This Row],[Games-Periods-Players]]="","",1)</f>
        <v/>
      </c>
    </row>
    <row r="4468" spans="11:18" hidden="1" x14ac:dyDescent="0.25">
      <c r="K4468" t="str">
        <f>IF(ROW()-ROW($K$4)+1&gt;COUNTA($J$4:$J$5000)*COUNTA(TabPP[Players playing]),"",INDEX($J$4:$J$5000,INT((ROW()-ROW($K$4))/COUNTA(TabPP[Players playing])+1))&amp;"-"&amp;INDEX(TabPP[Players playing],MOD(ROW()-ROW($K$4),COUNTA(TabPP[Players playing]))+1))</f>
        <v>-P4-PP5</v>
      </c>
      <c r="L4468" t="str">
        <f t="shared" si="327"/>
        <v/>
      </c>
      <c r="M4468" t="str">
        <f t="shared" si="328"/>
        <v/>
      </c>
      <c r="N4468" t="str">
        <f t="shared" si="329"/>
        <v/>
      </c>
      <c r="O4468" t="str">
        <f t="array" ref="O4468">IFERROR(INDEX($L$4:$L$5000,_xlfn.AGGREGATE(15,6,IF($L$4:$L$5000&lt;&gt;"",ROW($L$4:$L$5000)-ROW($L$4)+1,NA()),ROWS($O$4:O4468))),"")</f>
        <v/>
      </c>
      <c r="P4468" t="str">
        <f>IF(O4468="","",IF(INDEX(TabPlayer2[Players],MATCH(P4467,TabPlayer2[Players],0)+1)="",$B$4,INDEX(TabPlayer2[Players],MATCH(P4467,TabPlayer2[Players],0)+1)))</f>
        <v/>
      </c>
      <c r="Q4468" t="str">
        <f t="shared" si="326"/>
        <v/>
      </c>
      <c r="R4468" t="str">
        <f>IF(TabResults[[#This Row],[Games-Periods-Players]]="","",1)</f>
        <v/>
      </c>
    </row>
    <row r="4469" spans="11:18" hidden="1" x14ac:dyDescent="0.25">
      <c r="K4469" t="str">
        <f>IF(ROW()-ROW($K$4)+1&gt;COUNTA($J$4:$J$5000)*COUNTA(TabPP[Players playing]),"",INDEX($J$4:$J$5000,INT((ROW()-ROW($K$4))/COUNTA(TabPP[Players playing])+1))&amp;"-"&amp;INDEX(TabPP[Players playing],MOD(ROW()-ROW($K$4),COUNTA(TabPP[Players playing]))+1))</f>
        <v>-P4-</v>
      </c>
      <c r="L4469" t="str">
        <f t="shared" si="327"/>
        <v/>
      </c>
      <c r="M4469" t="str">
        <f t="shared" si="328"/>
        <v/>
      </c>
      <c r="N4469" t="str">
        <f t="shared" si="329"/>
        <v/>
      </c>
      <c r="O4469" t="str">
        <f t="array" ref="O4469">IFERROR(INDEX($L$4:$L$5000,_xlfn.AGGREGATE(15,6,IF($L$4:$L$5000&lt;&gt;"",ROW($L$4:$L$5000)-ROW($L$4)+1,NA()),ROWS($O$4:O4469))),"")</f>
        <v/>
      </c>
      <c r="P4469" t="str">
        <f>IF(O4469="","",IF(INDEX(TabPlayer2[Players],MATCH(P4468,TabPlayer2[Players],0)+1)="",$B$4,INDEX(TabPlayer2[Players],MATCH(P4468,TabPlayer2[Players],0)+1)))</f>
        <v/>
      </c>
      <c r="Q4469" t="str">
        <f t="shared" si="326"/>
        <v/>
      </c>
      <c r="R4469" t="str">
        <f>IF(TabResults[[#This Row],[Games-Periods-Players]]="","",1)</f>
        <v/>
      </c>
    </row>
    <row r="4470" spans="11:18" hidden="1" x14ac:dyDescent="0.25">
      <c r="K4470" t="str">
        <f>IF(ROW()-ROW($K$4)+1&gt;COUNTA($J$4:$J$5000)*COUNTA(TabPP[Players playing]),"",INDEX($J$4:$J$5000,INT((ROW()-ROW($K$4))/COUNTA(TabPP[Players playing])+1))&amp;"-"&amp;INDEX(TabPP[Players playing],MOD(ROW()-ROW($K$4),COUNTA(TabPP[Players playing]))+1))</f>
        <v>-P4-</v>
      </c>
      <c r="L4470" t="str">
        <f t="shared" si="327"/>
        <v/>
      </c>
      <c r="M4470" t="str">
        <f t="shared" si="328"/>
        <v/>
      </c>
      <c r="N4470" t="str">
        <f t="shared" si="329"/>
        <v/>
      </c>
      <c r="O4470" t="str">
        <f t="array" ref="O4470">IFERROR(INDEX($L$4:$L$5000,_xlfn.AGGREGATE(15,6,IF($L$4:$L$5000&lt;&gt;"",ROW($L$4:$L$5000)-ROW($L$4)+1,NA()),ROWS($O$4:O4470))),"")</f>
        <v/>
      </c>
      <c r="P4470" t="str">
        <f>IF(O4470="","",IF(INDEX(TabPlayer2[Players],MATCH(P4469,TabPlayer2[Players],0)+1)="",$B$4,INDEX(TabPlayer2[Players],MATCH(P4469,TabPlayer2[Players],0)+1)))</f>
        <v/>
      </c>
      <c r="Q4470" t="str">
        <f t="shared" si="326"/>
        <v/>
      </c>
      <c r="R4470" t="str">
        <f>IF(TabResults[[#This Row],[Games-Periods-Players]]="","",1)</f>
        <v/>
      </c>
    </row>
    <row r="4471" spans="11:18" hidden="1" x14ac:dyDescent="0.25">
      <c r="K4471" t="str">
        <f>IF(ROW()-ROW($K$4)+1&gt;COUNTA($J$4:$J$5000)*COUNTA(TabPP[Players playing]),"",INDEX($J$4:$J$5000,INT((ROW()-ROW($K$4))/COUNTA(TabPP[Players playing])+1))&amp;"-"&amp;INDEX(TabPP[Players playing],MOD(ROW()-ROW($K$4),COUNTA(TabPP[Players playing]))+1))</f>
        <v>-P4-</v>
      </c>
      <c r="L4471" t="str">
        <f t="shared" si="327"/>
        <v/>
      </c>
      <c r="M4471" t="str">
        <f t="shared" si="328"/>
        <v/>
      </c>
      <c r="N4471" t="str">
        <f t="shared" si="329"/>
        <v/>
      </c>
      <c r="O4471" t="str">
        <f t="array" ref="O4471">IFERROR(INDEX($L$4:$L$5000,_xlfn.AGGREGATE(15,6,IF($L$4:$L$5000&lt;&gt;"",ROW($L$4:$L$5000)-ROW($L$4)+1,NA()),ROWS($O$4:O4471))),"")</f>
        <v/>
      </c>
      <c r="P4471" t="str">
        <f>IF(O4471="","",IF(INDEX(TabPlayer2[Players],MATCH(P4470,TabPlayer2[Players],0)+1)="",$B$4,INDEX(TabPlayer2[Players],MATCH(P4470,TabPlayer2[Players],0)+1)))</f>
        <v/>
      </c>
      <c r="Q4471" t="str">
        <f t="shared" si="326"/>
        <v/>
      </c>
      <c r="R4471" t="str">
        <f>IF(TabResults[[#This Row],[Games-Periods-Players]]="","",1)</f>
        <v/>
      </c>
    </row>
    <row r="4472" spans="11:18" hidden="1" x14ac:dyDescent="0.25">
      <c r="K4472" t="str">
        <f>IF(ROW()-ROW($K$4)+1&gt;COUNTA($J$4:$J$5000)*COUNTA(TabPP[Players playing]),"",INDEX($J$4:$J$5000,INT((ROW()-ROW($K$4))/COUNTA(TabPP[Players playing])+1))&amp;"-"&amp;INDEX(TabPP[Players playing],MOD(ROW()-ROW($K$4),COUNTA(TabPP[Players playing]))+1))</f>
        <v>-P4-</v>
      </c>
      <c r="L4472" t="str">
        <f t="shared" si="327"/>
        <v/>
      </c>
      <c r="M4472" t="str">
        <f t="shared" si="328"/>
        <v/>
      </c>
      <c r="N4472" t="str">
        <f t="shared" si="329"/>
        <v/>
      </c>
      <c r="O4472" t="str">
        <f t="array" ref="O4472">IFERROR(INDEX($L$4:$L$5000,_xlfn.AGGREGATE(15,6,IF($L$4:$L$5000&lt;&gt;"",ROW($L$4:$L$5000)-ROW($L$4)+1,NA()),ROWS($O$4:O4472))),"")</f>
        <v/>
      </c>
      <c r="P4472" t="str">
        <f>IF(O4472="","",IF(INDEX(TabPlayer2[Players],MATCH(P4471,TabPlayer2[Players],0)+1)="",$B$4,INDEX(TabPlayer2[Players],MATCH(P4471,TabPlayer2[Players],0)+1)))</f>
        <v/>
      </c>
      <c r="Q4472" t="str">
        <f t="shared" si="326"/>
        <v/>
      </c>
      <c r="R4472" t="str">
        <f>IF(TabResults[[#This Row],[Games-Periods-Players]]="","",1)</f>
        <v/>
      </c>
    </row>
    <row r="4473" spans="11:18" hidden="1" x14ac:dyDescent="0.25">
      <c r="K4473" t="str">
        <f>IF(ROW()-ROW($K$4)+1&gt;COUNTA($J$4:$J$5000)*COUNTA(TabPP[Players playing]),"",INDEX($J$4:$J$5000,INT((ROW()-ROW($K$4))/COUNTA(TabPP[Players playing])+1))&amp;"-"&amp;INDEX(TabPP[Players playing],MOD(ROW()-ROW($K$4),COUNTA(TabPP[Players playing]))+1))</f>
        <v>-P4-</v>
      </c>
      <c r="L4473" t="str">
        <f t="shared" si="327"/>
        <v/>
      </c>
      <c r="M4473" t="str">
        <f t="shared" si="328"/>
        <v/>
      </c>
      <c r="N4473" t="str">
        <f t="shared" si="329"/>
        <v/>
      </c>
      <c r="O4473" t="str">
        <f t="array" ref="O4473">IFERROR(INDEX($L$4:$L$5000,_xlfn.AGGREGATE(15,6,IF($L$4:$L$5000&lt;&gt;"",ROW($L$4:$L$5000)-ROW($L$4)+1,NA()),ROWS($O$4:O4473))),"")</f>
        <v/>
      </c>
      <c r="P4473" t="str">
        <f>IF(O4473="","",IF(INDEX(TabPlayer2[Players],MATCH(P4472,TabPlayer2[Players],0)+1)="",$B$4,INDEX(TabPlayer2[Players],MATCH(P4472,TabPlayer2[Players],0)+1)))</f>
        <v/>
      </c>
      <c r="Q4473" t="str">
        <f t="shared" si="326"/>
        <v/>
      </c>
      <c r="R4473" t="str">
        <f>IF(TabResults[[#This Row],[Games-Periods-Players]]="","",1)</f>
        <v/>
      </c>
    </row>
    <row r="4474" spans="11:18" hidden="1" x14ac:dyDescent="0.25">
      <c r="K4474" t="str">
        <f>IF(ROW()-ROW($K$4)+1&gt;COUNTA($J$4:$J$5000)*COUNTA(TabPP[Players playing]),"",INDEX($J$4:$J$5000,INT((ROW()-ROW($K$4))/COUNTA(TabPP[Players playing])+1))&amp;"-"&amp;INDEX(TabPP[Players playing],MOD(ROW()-ROW($K$4),COUNTA(TabPP[Players playing]))+1))</f>
        <v>-P4-</v>
      </c>
      <c r="L4474" t="str">
        <f t="shared" si="327"/>
        <v/>
      </c>
      <c r="M4474" t="str">
        <f t="shared" si="328"/>
        <v/>
      </c>
      <c r="N4474" t="str">
        <f t="shared" si="329"/>
        <v/>
      </c>
      <c r="O4474" t="str">
        <f t="array" ref="O4474">IFERROR(INDEX($L$4:$L$5000,_xlfn.AGGREGATE(15,6,IF($L$4:$L$5000&lt;&gt;"",ROW($L$4:$L$5000)-ROW($L$4)+1,NA()),ROWS($O$4:O4474))),"")</f>
        <v/>
      </c>
      <c r="P4474" t="str">
        <f>IF(O4474="","",IF(INDEX(TabPlayer2[Players],MATCH(P4473,TabPlayer2[Players],0)+1)="",$B$4,INDEX(TabPlayer2[Players],MATCH(P4473,TabPlayer2[Players],0)+1)))</f>
        <v/>
      </c>
      <c r="Q4474" t="str">
        <f t="shared" si="326"/>
        <v/>
      </c>
      <c r="R4474" t="str">
        <f>IF(TabResults[[#This Row],[Games-Periods-Players]]="","",1)</f>
        <v/>
      </c>
    </row>
    <row r="4475" spans="11:18" hidden="1" x14ac:dyDescent="0.25">
      <c r="K4475" t="str">
        <f>IF(ROW()-ROW($K$4)+1&gt;COUNTA($J$4:$J$5000)*COUNTA(TabPP[Players playing]),"",INDEX($J$4:$J$5000,INT((ROW()-ROW($K$4))/COUNTA(TabPP[Players playing])+1))&amp;"-"&amp;INDEX(TabPP[Players playing],MOD(ROW()-ROW($K$4),COUNTA(TabPP[Players playing]))+1))</f>
        <v>-P4-</v>
      </c>
      <c r="L4475" t="str">
        <f t="shared" si="327"/>
        <v/>
      </c>
      <c r="M4475" t="str">
        <f t="shared" si="328"/>
        <v/>
      </c>
      <c r="N4475" t="str">
        <f t="shared" si="329"/>
        <v/>
      </c>
      <c r="O4475" t="str">
        <f t="array" ref="O4475">IFERROR(INDEX($L$4:$L$5000,_xlfn.AGGREGATE(15,6,IF($L$4:$L$5000&lt;&gt;"",ROW($L$4:$L$5000)-ROW($L$4)+1,NA()),ROWS($O$4:O4475))),"")</f>
        <v/>
      </c>
      <c r="P4475" t="str">
        <f>IF(O4475="","",IF(INDEX(TabPlayer2[Players],MATCH(P4474,TabPlayer2[Players],0)+1)="",$B$4,INDEX(TabPlayer2[Players],MATCH(P4474,TabPlayer2[Players],0)+1)))</f>
        <v/>
      </c>
      <c r="Q4475" t="str">
        <f t="shared" si="326"/>
        <v/>
      </c>
      <c r="R4475" t="str">
        <f>IF(TabResults[[#This Row],[Games-Periods-Players]]="","",1)</f>
        <v/>
      </c>
    </row>
    <row r="4476" spans="11:18" hidden="1" x14ac:dyDescent="0.25">
      <c r="K4476" t="str">
        <f>IF(ROW()-ROW($K$4)+1&gt;COUNTA($J$4:$J$5000)*COUNTA(TabPP[Players playing]),"",INDEX($J$4:$J$5000,INT((ROW()-ROW($K$4))/COUNTA(TabPP[Players playing])+1))&amp;"-"&amp;INDEX(TabPP[Players playing],MOD(ROW()-ROW($K$4),COUNTA(TabPP[Players playing]))+1))</f>
        <v>-P4-</v>
      </c>
      <c r="L4476" t="str">
        <f t="shared" si="327"/>
        <v/>
      </c>
      <c r="M4476" t="str">
        <f t="shared" si="328"/>
        <v/>
      </c>
      <c r="N4476" t="str">
        <f t="shared" si="329"/>
        <v/>
      </c>
      <c r="O4476" t="str">
        <f t="array" ref="O4476">IFERROR(INDEX($L$4:$L$5000,_xlfn.AGGREGATE(15,6,IF($L$4:$L$5000&lt;&gt;"",ROW($L$4:$L$5000)-ROW($L$4)+1,NA()),ROWS($O$4:O4476))),"")</f>
        <v/>
      </c>
      <c r="P4476" t="str">
        <f>IF(O4476="","",IF(INDEX(TabPlayer2[Players],MATCH(P4475,TabPlayer2[Players],0)+1)="",$B$4,INDEX(TabPlayer2[Players],MATCH(P4475,TabPlayer2[Players],0)+1)))</f>
        <v/>
      </c>
      <c r="Q4476" t="str">
        <f t="shared" si="326"/>
        <v/>
      </c>
      <c r="R4476" t="str">
        <f>IF(TabResults[[#This Row],[Games-Periods-Players]]="","",1)</f>
        <v/>
      </c>
    </row>
    <row r="4477" spans="11:18" hidden="1" x14ac:dyDescent="0.25">
      <c r="K4477" t="str">
        <f>IF(ROW()-ROW($K$4)+1&gt;COUNTA($J$4:$J$5000)*COUNTA(TabPP[Players playing]),"",INDEX($J$4:$J$5000,INT((ROW()-ROW($K$4))/COUNTA(TabPP[Players playing])+1))&amp;"-"&amp;INDEX(TabPP[Players playing],MOD(ROW()-ROW($K$4),COUNTA(TabPP[Players playing]))+1))</f>
        <v>-P4-</v>
      </c>
      <c r="L4477" t="str">
        <f t="shared" si="327"/>
        <v/>
      </c>
      <c r="M4477" t="str">
        <f t="shared" si="328"/>
        <v/>
      </c>
      <c r="N4477" t="str">
        <f t="shared" si="329"/>
        <v/>
      </c>
      <c r="O4477" t="str">
        <f t="array" ref="O4477">IFERROR(INDEX($L$4:$L$5000,_xlfn.AGGREGATE(15,6,IF($L$4:$L$5000&lt;&gt;"",ROW($L$4:$L$5000)-ROW($L$4)+1,NA()),ROWS($O$4:O4477))),"")</f>
        <v/>
      </c>
      <c r="P4477" t="str">
        <f>IF(O4477="","",IF(INDEX(TabPlayer2[Players],MATCH(P4476,TabPlayer2[Players],0)+1)="",$B$4,INDEX(TabPlayer2[Players],MATCH(P4476,TabPlayer2[Players],0)+1)))</f>
        <v/>
      </c>
      <c r="Q4477" t="str">
        <f t="shared" si="326"/>
        <v/>
      </c>
      <c r="R4477" t="str">
        <f>IF(TabResults[[#This Row],[Games-Periods-Players]]="","",1)</f>
        <v/>
      </c>
    </row>
    <row r="4478" spans="11:18" hidden="1" x14ac:dyDescent="0.25">
      <c r="K4478" t="str">
        <f>IF(ROW()-ROW($K$4)+1&gt;COUNTA($J$4:$J$5000)*COUNTA(TabPP[Players playing]),"",INDEX($J$4:$J$5000,INT((ROW()-ROW($K$4))/COUNTA(TabPP[Players playing])+1))&amp;"-"&amp;INDEX(TabPP[Players playing],MOD(ROW()-ROW($K$4),COUNTA(TabPP[Players playing]))+1))</f>
        <v>-P4-</v>
      </c>
      <c r="L4478" t="str">
        <f t="shared" si="327"/>
        <v/>
      </c>
      <c r="M4478" t="str">
        <f t="shared" si="328"/>
        <v/>
      </c>
      <c r="N4478" t="str">
        <f t="shared" si="329"/>
        <v/>
      </c>
      <c r="O4478" t="str">
        <f t="array" ref="O4478">IFERROR(INDEX($L$4:$L$5000,_xlfn.AGGREGATE(15,6,IF($L$4:$L$5000&lt;&gt;"",ROW($L$4:$L$5000)-ROW($L$4)+1,NA()),ROWS($O$4:O4478))),"")</f>
        <v/>
      </c>
      <c r="P4478" t="str">
        <f>IF(O4478="","",IF(INDEX(TabPlayer2[Players],MATCH(P4477,TabPlayer2[Players],0)+1)="",$B$4,INDEX(TabPlayer2[Players],MATCH(P4477,TabPlayer2[Players],0)+1)))</f>
        <v/>
      </c>
      <c r="Q4478" t="str">
        <f t="shared" si="326"/>
        <v/>
      </c>
      <c r="R4478" t="str">
        <f>IF(TabResults[[#This Row],[Games-Periods-Players]]="","",1)</f>
        <v/>
      </c>
    </row>
    <row r="4479" spans="11:18" hidden="1" x14ac:dyDescent="0.25">
      <c r="K4479" t="str">
        <f>IF(ROW()-ROW($K$4)+1&gt;COUNTA($J$4:$J$5000)*COUNTA(TabPP[Players playing]),"",INDEX($J$4:$J$5000,INT((ROW()-ROW($K$4))/COUNTA(TabPP[Players playing])+1))&amp;"-"&amp;INDEX(TabPP[Players playing],MOD(ROW()-ROW($K$4),COUNTA(TabPP[Players playing]))+1))</f>
        <v>-P4-</v>
      </c>
      <c r="L4479" t="str">
        <f t="shared" si="327"/>
        <v/>
      </c>
      <c r="M4479" t="str">
        <f t="shared" si="328"/>
        <v/>
      </c>
      <c r="N4479" t="str">
        <f t="shared" si="329"/>
        <v/>
      </c>
      <c r="O4479" t="str">
        <f t="array" ref="O4479">IFERROR(INDEX($L$4:$L$5000,_xlfn.AGGREGATE(15,6,IF($L$4:$L$5000&lt;&gt;"",ROW($L$4:$L$5000)-ROW($L$4)+1,NA()),ROWS($O$4:O4479))),"")</f>
        <v/>
      </c>
      <c r="P4479" t="str">
        <f>IF(O4479="","",IF(INDEX(TabPlayer2[Players],MATCH(P4478,TabPlayer2[Players],0)+1)="",$B$4,INDEX(TabPlayer2[Players],MATCH(P4478,TabPlayer2[Players],0)+1)))</f>
        <v/>
      </c>
      <c r="Q4479" t="str">
        <f t="shared" si="326"/>
        <v/>
      </c>
      <c r="R4479" t="str">
        <f>IF(TabResults[[#This Row],[Games-Periods-Players]]="","",1)</f>
        <v/>
      </c>
    </row>
    <row r="4480" spans="11:18" hidden="1" x14ac:dyDescent="0.25">
      <c r="K4480" t="str">
        <f>IF(ROW()-ROW($K$4)+1&gt;COUNTA($J$4:$J$5000)*COUNTA(TabPP[Players playing]),"",INDEX($J$4:$J$5000,INT((ROW()-ROW($K$4))/COUNTA(TabPP[Players playing])+1))&amp;"-"&amp;INDEX(TabPP[Players playing],MOD(ROW()-ROW($K$4),COUNTA(TabPP[Players playing]))+1))</f>
        <v>-P4-</v>
      </c>
      <c r="L4480" t="str">
        <f t="shared" si="327"/>
        <v/>
      </c>
      <c r="M4480" t="str">
        <f t="shared" si="328"/>
        <v/>
      </c>
      <c r="N4480" t="str">
        <f t="shared" si="329"/>
        <v/>
      </c>
      <c r="O4480" t="str">
        <f t="array" ref="O4480">IFERROR(INDEX($L$4:$L$5000,_xlfn.AGGREGATE(15,6,IF($L$4:$L$5000&lt;&gt;"",ROW($L$4:$L$5000)-ROW($L$4)+1,NA()),ROWS($O$4:O4480))),"")</f>
        <v/>
      </c>
      <c r="P4480" t="str">
        <f>IF(O4480="","",IF(INDEX(TabPlayer2[Players],MATCH(P4479,TabPlayer2[Players],0)+1)="",$B$4,INDEX(TabPlayer2[Players],MATCH(P4479,TabPlayer2[Players],0)+1)))</f>
        <v/>
      </c>
      <c r="Q4480" t="str">
        <f t="shared" si="326"/>
        <v/>
      </c>
      <c r="R4480" t="str">
        <f>IF(TabResults[[#This Row],[Games-Periods-Players]]="","",1)</f>
        <v/>
      </c>
    </row>
    <row r="4481" spans="11:18" hidden="1" x14ac:dyDescent="0.25">
      <c r="K4481" t="str">
        <f>IF(ROW()-ROW($K$4)+1&gt;COUNTA($J$4:$J$5000)*COUNTA(TabPP[Players playing]),"",INDEX($J$4:$J$5000,INT((ROW()-ROW($K$4))/COUNTA(TabPP[Players playing])+1))&amp;"-"&amp;INDEX(TabPP[Players playing],MOD(ROW()-ROW($K$4),COUNTA(TabPP[Players playing]))+1))</f>
        <v>-P4-</v>
      </c>
      <c r="L4481" t="str">
        <f t="shared" si="327"/>
        <v/>
      </c>
      <c r="M4481" t="str">
        <f t="shared" si="328"/>
        <v/>
      </c>
      <c r="N4481" t="str">
        <f t="shared" si="329"/>
        <v/>
      </c>
      <c r="O4481" t="str">
        <f t="array" ref="O4481">IFERROR(INDEX($L$4:$L$5000,_xlfn.AGGREGATE(15,6,IF($L$4:$L$5000&lt;&gt;"",ROW($L$4:$L$5000)-ROW($L$4)+1,NA()),ROWS($O$4:O4481))),"")</f>
        <v/>
      </c>
      <c r="P4481" t="str">
        <f>IF(O4481="","",IF(INDEX(TabPlayer2[Players],MATCH(P4480,TabPlayer2[Players],0)+1)="",$B$4,INDEX(TabPlayer2[Players],MATCH(P4480,TabPlayer2[Players],0)+1)))</f>
        <v/>
      </c>
      <c r="Q4481" t="str">
        <f t="shared" si="326"/>
        <v/>
      </c>
      <c r="R4481" t="str">
        <f>IF(TabResults[[#This Row],[Games-Periods-Players]]="","",1)</f>
        <v/>
      </c>
    </row>
    <row r="4482" spans="11:18" hidden="1" x14ac:dyDescent="0.25">
      <c r="K4482" t="str">
        <f>IF(ROW()-ROW($K$4)+1&gt;COUNTA($J$4:$J$5000)*COUNTA(TabPP[Players playing]),"",INDEX($J$4:$J$5000,INT((ROW()-ROW($K$4))/COUNTA(TabPP[Players playing])+1))&amp;"-"&amp;INDEX(TabPP[Players playing],MOD(ROW()-ROW($K$4),COUNTA(TabPP[Players playing]))+1))</f>
        <v>-P4-</v>
      </c>
      <c r="L4482" t="str">
        <f t="shared" si="327"/>
        <v/>
      </c>
      <c r="M4482" t="str">
        <f t="shared" si="328"/>
        <v/>
      </c>
      <c r="N4482" t="str">
        <f t="shared" si="329"/>
        <v/>
      </c>
      <c r="O4482" t="str">
        <f t="array" ref="O4482">IFERROR(INDEX($L$4:$L$5000,_xlfn.AGGREGATE(15,6,IF($L$4:$L$5000&lt;&gt;"",ROW($L$4:$L$5000)-ROW($L$4)+1,NA()),ROWS($O$4:O4482))),"")</f>
        <v/>
      </c>
      <c r="P4482" t="str">
        <f>IF(O4482="","",IF(INDEX(TabPlayer2[Players],MATCH(P4481,TabPlayer2[Players],0)+1)="",$B$4,INDEX(TabPlayer2[Players],MATCH(P4481,TabPlayer2[Players],0)+1)))</f>
        <v/>
      </c>
      <c r="Q4482" t="str">
        <f t="shared" si="326"/>
        <v/>
      </c>
      <c r="R4482" t="str">
        <f>IF(TabResults[[#This Row],[Games-Periods-Players]]="","",1)</f>
        <v/>
      </c>
    </row>
    <row r="4483" spans="11:18" hidden="1" x14ac:dyDescent="0.25">
      <c r="K4483" t="str">
        <f>IF(ROW()-ROW($K$4)+1&gt;COUNTA($J$4:$J$5000)*COUNTA(TabPP[Players playing]),"",INDEX($J$4:$J$5000,INT((ROW()-ROW($K$4))/COUNTA(TabPP[Players playing])+1))&amp;"-"&amp;INDEX(TabPP[Players playing],MOD(ROW()-ROW($K$4),COUNTA(TabPP[Players playing]))+1))</f>
        <v>-P4-</v>
      </c>
      <c r="L4483" t="str">
        <f t="shared" si="327"/>
        <v/>
      </c>
      <c r="M4483" t="str">
        <f t="shared" si="328"/>
        <v/>
      </c>
      <c r="N4483" t="str">
        <f t="shared" si="329"/>
        <v/>
      </c>
      <c r="O4483" t="str">
        <f t="array" ref="O4483">IFERROR(INDEX($L$4:$L$5000,_xlfn.AGGREGATE(15,6,IF($L$4:$L$5000&lt;&gt;"",ROW($L$4:$L$5000)-ROW($L$4)+1,NA()),ROWS($O$4:O4483))),"")</f>
        <v/>
      </c>
      <c r="P4483" t="str">
        <f>IF(O4483="","",IF(INDEX(TabPlayer2[Players],MATCH(P4482,TabPlayer2[Players],0)+1)="",$B$4,INDEX(TabPlayer2[Players],MATCH(P4482,TabPlayer2[Players],0)+1)))</f>
        <v/>
      </c>
      <c r="Q4483" t="str">
        <f t="shared" si="326"/>
        <v/>
      </c>
      <c r="R4483" t="str">
        <f>IF(TabResults[[#This Row],[Games-Periods-Players]]="","",1)</f>
        <v/>
      </c>
    </row>
    <row r="4484" spans="11:18" hidden="1" x14ac:dyDescent="0.25">
      <c r="K4484" t="str">
        <f>IF(ROW()-ROW($K$4)+1&gt;COUNTA($J$4:$J$5000)*COUNTA(TabPP[Players playing]),"",INDEX($J$4:$J$5000,INT((ROW()-ROW($K$4))/COUNTA(TabPP[Players playing])+1))&amp;"-"&amp;INDEX(TabPP[Players playing],MOD(ROW()-ROW($K$4),COUNTA(TabPP[Players playing]))+1))</f>
        <v>-P5-PP1</v>
      </c>
      <c r="L4484" t="str">
        <f t="shared" si="327"/>
        <v/>
      </c>
      <c r="M4484" t="str">
        <f t="shared" si="328"/>
        <v/>
      </c>
      <c r="N4484" t="str">
        <f t="shared" si="329"/>
        <v/>
      </c>
      <c r="O4484" t="str">
        <f t="array" ref="O4484">IFERROR(INDEX($L$4:$L$5000,_xlfn.AGGREGATE(15,6,IF($L$4:$L$5000&lt;&gt;"",ROW($L$4:$L$5000)-ROW($L$4)+1,NA()),ROWS($O$4:O4484))),"")</f>
        <v/>
      </c>
      <c r="P4484" t="str">
        <f>IF(O4484="","",IF(INDEX(TabPlayer2[Players],MATCH(P4483,TabPlayer2[Players],0)+1)="",$B$4,INDEX(TabPlayer2[Players],MATCH(P4483,TabPlayer2[Players],0)+1)))</f>
        <v/>
      </c>
      <c r="Q4484" t="str">
        <f t="shared" ref="Q4484:Q4547" si="330">IF(O4484="","",M4484&amp;"-"&amp;N4484&amp;"-"&amp;P4484)</f>
        <v/>
      </c>
      <c r="R4484" t="str">
        <f>IF(TabResults[[#This Row],[Games-Periods-Players]]="","",1)</f>
        <v/>
      </c>
    </row>
    <row r="4485" spans="11:18" hidden="1" x14ac:dyDescent="0.25">
      <c r="K4485" t="str">
        <f>IF(ROW()-ROW($K$4)+1&gt;COUNTA($J$4:$J$5000)*COUNTA(TabPP[Players playing]),"",INDEX($J$4:$J$5000,INT((ROW()-ROW($K$4))/COUNTA(TabPP[Players playing])+1))&amp;"-"&amp;INDEX(TabPP[Players playing],MOD(ROW()-ROW($K$4),COUNTA(TabPP[Players playing]))+1))</f>
        <v>-P5-PP2</v>
      </c>
      <c r="L4485" t="str">
        <f t="shared" ref="L4485:L4548" si="331">IF(LEN(K4485)&gt;=9,K4485,"")</f>
        <v/>
      </c>
      <c r="M4485" t="str">
        <f t="shared" ref="M4485:M4548" si="332">TRIM(LEFT(SUBSTITUTE(O4485,"-",REPT(" ",LEN(O4485))),LEN(O4485)))</f>
        <v/>
      </c>
      <c r="N4485" t="str">
        <f t="shared" ref="N4485:N4548" si="333">TRIM(MID(SUBSTITUTE(O4485,"-",REPT(" ",LEN(O4485))),(2-1)*LEN(O4485)+1,LEN(O4485)))</f>
        <v/>
      </c>
      <c r="O4485" t="str">
        <f t="array" ref="O4485">IFERROR(INDEX($L$4:$L$5000,_xlfn.AGGREGATE(15,6,IF($L$4:$L$5000&lt;&gt;"",ROW($L$4:$L$5000)-ROW($L$4)+1,NA()),ROWS($O$4:O4485))),"")</f>
        <v/>
      </c>
      <c r="P4485" t="str">
        <f>IF(O4485="","",IF(INDEX(TabPlayer2[Players],MATCH(P4484,TabPlayer2[Players],0)+1)="",$B$4,INDEX(TabPlayer2[Players],MATCH(P4484,TabPlayer2[Players],0)+1)))</f>
        <v/>
      </c>
      <c r="Q4485" t="str">
        <f t="shared" si="330"/>
        <v/>
      </c>
      <c r="R4485" t="str">
        <f>IF(TabResults[[#This Row],[Games-Periods-Players]]="","",1)</f>
        <v/>
      </c>
    </row>
    <row r="4486" spans="11:18" hidden="1" x14ac:dyDescent="0.25">
      <c r="K4486" t="str">
        <f>IF(ROW()-ROW($K$4)+1&gt;COUNTA($J$4:$J$5000)*COUNTA(TabPP[Players playing]),"",INDEX($J$4:$J$5000,INT((ROW()-ROW($K$4))/COUNTA(TabPP[Players playing])+1))&amp;"-"&amp;INDEX(TabPP[Players playing],MOD(ROW()-ROW($K$4),COUNTA(TabPP[Players playing]))+1))</f>
        <v>-P5-PP3</v>
      </c>
      <c r="L4486" t="str">
        <f t="shared" si="331"/>
        <v/>
      </c>
      <c r="M4486" t="str">
        <f t="shared" si="332"/>
        <v/>
      </c>
      <c r="N4486" t="str">
        <f t="shared" si="333"/>
        <v/>
      </c>
      <c r="O4486" t="str">
        <f t="array" ref="O4486">IFERROR(INDEX($L$4:$L$5000,_xlfn.AGGREGATE(15,6,IF($L$4:$L$5000&lt;&gt;"",ROW($L$4:$L$5000)-ROW($L$4)+1,NA()),ROWS($O$4:O4486))),"")</f>
        <v/>
      </c>
      <c r="P4486" t="str">
        <f>IF(O4486="","",IF(INDEX(TabPlayer2[Players],MATCH(P4485,TabPlayer2[Players],0)+1)="",$B$4,INDEX(TabPlayer2[Players],MATCH(P4485,TabPlayer2[Players],0)+1)))</f>
        <v/>
      </c>
      <c r="Q4486" t="str">
        <f t="shared" si="330"/>
        <v/>
      </c>
      <c r="R4486" t="str">
        <f>IF(TabResults[[#This Row],[Games-Periods-Players]]="","",1)</f>
        <v/>
      </c>
    </row>
    <row r="4487" spans="11:18" hidden="1" x14ac:dyDescent="0.25">
      <c r="K4487" t="str">
        <f>IF(ROW()-ROW($K$4)+1&gt;COUNTA($J$4:$J$5000)*COUNTA(TabPP[Players playing]),"",INDEX($J$4:$J$5000,INT((ROW()-ROW($K$4))/COUNTA(TabPP[Players playing])+1))&amp;"-"&amp;INDEX(TabPP[Players playing],MOD(ROW()-ROW($K$4),COUNTA(TabPP[Players playing]))+1))</f>
        <v>-P5-PP4</v>
      </c>
      <c r="L4487" t="str">
        <f t="shared" si="331"/>
        <v/>
      </c>
      <c r="M4487" t="str">
        <f t="shared" si="332"/>
        <v/>
      </c>
      <c r="N4487" t="str">
        <f t="shared" si="333"/>
        <v/>
      </c>
      <c r="O4487" t="str">
        <f t="array" ref="O4487">IFERROR(INDEX($L$4:$L$5000,_xlfn.AGGREGATE(15,6,IF($L$4:$L$5000&lt;&gt;"",ROW($L$4:$L$5000)-ROW($L$4)+1,NA()),ROWS($O$4:O4487))),"")</f>
        <v/>
      </c>
      <c r="P4487" t="str">
        <f>IF(O4487="","",IF(INDEX(TabPlayer2[Players],MATCH(P4486,TabPlayer2[Players],0)+1)="",$B$4,INDEX(TabPlayer2[Players],MATCH(P4486,TabPlayer2[Players],0)+1)))</f>
        <v/>
      </c>
      <c r="Q4487" t="str">
        <f t="shared" si="330"/>
        <v/>
      </c>
      <c r="R4487" t="str">
        <f>IF(TabResults[[#This Row],[Games-Periods-Players]]="","",1)</f>
        <v/>
      </c>
    </row>
    <row r="4488" spans="11:18" hidden="1" x14ac:dyDescent="0.25">
      <c r="K4488" t="str">
        <f>IF(ROW()-ROW($K$4)+1&gt;COUNTA($J$4:$J$5000)*COUNTA(TabPP[Players playing]),"",INDEX($J$4:$J$5000,INT((ROW()-ROW($K$4))/COUNTA(TabPP[Players playing])+1))&amp;"-"&amp;INDEX(TabPP[Players playing],MOD(ROW()-ROW($K$4),COUNTA(TabPP[Players playing]))+1))</f>
        <v>-P5-PP5</v>
      </c>
      <c r="L4488" t="str">
        <f t="shared" si="331"/>
        <v/>
      </c>
      <c r="M4488" t="str">
        <f t="shared" si="332"/>
        <v/>
      </c>
      <c r="N4488" t="str">
        <f t="shared" si="333"/>
        <v/>
      </c>
      <c r="O4488" t="str">
        <f t="array" ref="O4488">IFERROR(INDEX($L$4:$L$5000,_xlfn.AGGREGATE(15,6,IF($L$4:$L$5000&lt;&gt;"",ROW($L$4:$L$5000)-ROW($L$4)+1,NA()),ROWS($O$4:O4488))),"")</f>
        <v/>
      </c>
      <c r="P4488" t="str">
        <f>IF(O4488="","",IF(INDEX(TabPlayer2[Players],MATCH(P4487,TabPlayer2[Players],0)+1)="",$B$4,INDEX(TabPlayer2[Players],MATCH(P4487,TabPlayer2[Players],0)+1)))</f>
        <v/>
      </c>
      <c r="Q4488" t="str">
        <f t="shared" si="330"/>
        <v/>
      </c>
      <c r="R4488" t="str">
        <f>IF(TabResults[[#This Row],[Games-Periods-Players]]="","",1)</f>
        <v/>
      </c>
    </row>
    <row r="4489" spans="11:18" hidden="1" x14ac:dyDescent="0.25">
      <c r="K4489" t="str">
        <f>IF(ROW()-ROW($K$4)+1&gt;COUNTA($J$4:$J$5000)*COUNTA(TabPP[Players playing]),"",INDEX($J$4:$J$5000,INT((ROW()-ROW($K$4))/COUNTA(TabPP[Players playing])+1))&amp;"-"&amp;INDEX(TabPP[Players playing],MOD(ROW()-ROW($K$4),COUNTA(TabPP[Players playing]))+1))</f>
        <v>-P5-</v>
      </c>
      <c r="L4489" t="str">
        <f t="shared" si="331"/>
        <v/>
      </c>
      <c r="M4489" t="str">
        <f t="shared" si="332"/>
        <v/>
      </c>
      <c r="N4489" t="str">
        <f t="shared" si="333"/>
        <v/>
      </c>
      <c r="O4489" t="str">
        <f t="array" ref="O4489">IFERROR(INDEX($L$4:$L$5000,_xlfn.AGGREGATE(15,6,IF($L$4:$L$5000&lt;&gt;"",ROW($L$4:$L$5000)-ROW($L$4)+1,NA()),ROWS($O$4:O4489))),"")</f>
        <v/>
      </c>
      <c r="P4489" t="str">
        <f>IF(O4489="","",IF(INDEX(TabPlayer2[Players],MATCH(P4488,TabPlayer2[Players],0)+1)="",$B$4,INDEX(TabPlayer2[Players],MATCH(P4488,TabPlayer2[Players],0)+1)))</f>
        <v/>
      </c>
      <c r="Q4489" t="str">
        <f t="shared" si="330"/>
        <v/>
      </c>
      <c r="R4489" t="str">
        <f>IF(TabResults[[#This Row],[Games-Periods-Players]]="","",1)</f>
        <v/>
      </c>
    </row>
    <row r="4490" spans="11:18" hidden="1" x14ac:dyDescent="0.25">
      <c r="K4490" t="str">
        <f>IF(ROW()-ROW($K$4)+1&gt;COUNTA($J$4:$J$5000)*COUNTA(TabPP[Players playing]),"",INDEX($J$4:$J$5000,INT((ROW()-ROW($K$4))/COUNTA(TabPP[Players playing])+1))&amp;"-"&amp;INDEX(TabPP[Players playing],MOD(ROW()-ROW($K$4),COUNTA(TabPP[Players playing]))+1))</f>
        <v>-P5-</v>
      </c>
      <c r="L4490" t="str">
        <f t="shared" si="331"/>
        <v/>
      </c>
      <c r="M4490" t="str">
        <f t="shared" si="332"/>
        <v/>
      </c>
      <c r="N4490" t="str">
        <f t="shared" si="333"/>
        <v/>
      </c>
      <c r="O4490" t="str">
        <f t="array" ref="O4490">IFERROR(INDEX($L$4:$L$5000,_xlfn.AGGREGATE(15,6,IF($L$4:$L$5000&lt;&gt;"",ROW($L$4:$L$5000)-ROW($L$4)+1,NA()),ROWS($O$4:O4490))),"")</f>
        <v/>
      </c>
      <c r="P4490" t="str">
        <f>IF(O4490="","",IF(INDEX(TabPlayer2[Players],MATCH(P4489,TabPlayer2[Players],0)+1)="",$B$4,INDEX(TabPlayer2[Players],MATCH(P4489,TabPlayer2[Players],0)+1)))</f>
        <v/>
      </c>
      <c r="Q4490" t="str">
        <f t="shared" si="330"/>
        <v/>
      </c>
      <c r="R4490" t="str">
        <f>IF(TabResults[[#This Row],[Games-Periods-Players]]="","",1)</f>
        <v/>
      </c>
    </row>
    <row r="4491" spans="11:18" hidden="1" x14ac:dyDescent="0.25">
      <c r="K4491" t="str">
        <f>IF(ROW()-ROW($K$4)+1&gt;COUNTA($J$4:$J$5000)*COUNTA(TabPP[Players playing]),"",INDEX($J$4:$J$5000,INT((ROW()-ROW($K$4))/COUNTA(TabPP[Players playing])+1))&amp;"-"&amp;INDEX(TabPP[Players playing],MOD(ROW()-ROW($K$4),COUNTA(TabPP[Players playing]))+1))</f>
        <v>-P5-</v>
      </c>
      <c r="L4491" t="str">
        <f t="shared" si="331"/>
        <v/>
      </c>
      <c r="M4491" t="str">
        <f t="shared" si="332"/>
        <v/>
      </c>
      <c r="N4491" t="str">
        <f t="shared" si="333"/>
        <v/>
      </c>
      <c r="O4491" t="str">
        <f t="array" ref="O4491">IFERROR(INDEX($L$4:$L$5000,_xlfn.AGGREGATE(15,6,IF($L$4:$L$5000&lt;&gt;"",ROW($L$4:$L$5000)-ROW($L$4)+1,NA()),ROWS($O$4:O4491))),"")</f>
        <v/>
      </c>
      <c r="P4491" t="str">
        <f>IF(O4491="","",IF(INDEX(TabPlayer2[Players],MATCH(P4490,TabPlayer2[Players],0)+1)="",$B$4,INDEX(TabPlayer2[Players],MATCH(P4490,TabPlayer2[Players],0)+1)))</f>
        <v/>
      </c>
      <c r="Q4491" t="str">
        <f t="shared" si="330"/>
        <v/>
      </c>
      <c r="R4491" t="str">
        <f>IF(TabResults[[#This Row],[Games-Periods-Players]]="","",1)</f>
        <v/>
      </c>
    </row>
    <row r="4492" spans="11:18" hidden="1" x14ac:dyDescent="0.25">
      <c r="K4492" t="str">
        <f>IF(ROW()-ROW($K$4)+1&gt;COUNTA($J$4:$J$5000)*COUNTA(TabPP[Players playing]),"",INDEX($J$4:$J$5000,INT((ROW()-ROW($K$4))/COUNTA(TabPP[Players playing])+1))&amp;"-"&amp;INDEX(TabPP[Players playing],MOD(ROW()-ROW($K$4),COUNTA(TabPP[Players playing]))+1))</f>
        <v>-P5-</v>
      </c>
      <c r="L4492" t="str">
        <f t="shared" si="331"/>
        <v/>
      </c>
      <c r="M4492" t="str">
        <f t="shared" si="332"/>
        <v/>
      </c>
      <c r="N4492" t="str">
        <f t="shared" si="333"/>
        <v/>
      </c>
      <c r="O4492" t="str">
        <f t="array" ref="O4492">IFERROR(INDEX($L$4:$L$5000,_xlfn.AGGREGATE(15,6,IF($L$4:$L$5000&lt;&gt;"",ROW($L$4:$L$5000)-ROW($L$4)+1,NA()),ROWS($O$4:O4492))),"")</f>
        <v/>
      </c>
      <c r="P4492" t="str">
        <f>IF(O4492="","",IF(INDEX(TabPlayer2[Players],MATCH(P4491,TabPlayer2[Players],0)+1)="",$B$4,INDEX(TabPlayer2[Players],MATCH(P4491,TabPlayer2[Players],0)+1)))</f>
        <v/>
      </c>
      <c r="Q4492" t="str">
        <f t="shared" si="330"/>
        <v/>
      </c>
      <c r="R4492" t="str">
        <f>IF(TabResults[[#This Row],[Games-Periods-Players]]="","",1)</f>
        <v/>
      </c>
    </row>
    <row r="4493" spans="11:18" hidden="1" x14ac:dyDescent="0.25">
      <c r="K4493" t="str">
        <f>IF(ROW()-ROW($K$4)+1&gt;COUNTA($J$4:$J$5000)*COUNTA(TabPP[Players playing]),"",INDEX($J$4:$J$5000,INT((ROW()-ROW($K$4))/COUNTA(TabPP[Players playing])+1))&amp;"-"&amp;INDEX(TabPP[Players playing],MOD(ROW()-ROW($K$4),COUNTA(TabPP[Players playing]))+1))</f>
        <v>-P5-</v>
      </c>
      <c r="L4493" t="str">
        <f t="shared" si="331"/>
        <v/>
      </c>
      <c r="M4493" t="str">
        <f t="shared" si="332"/>
        <v/>
      </c>
      <c r="N4493" t="str">
        <f t="shared" si="333"/>
        <v/>
      </c>
      <c r="O4493" t="str">
        <f t="array" ref="O4493">IFERROR(INDEX($L$4:$L$5000,_xlfn.AGGREGATE(15,6,IF($L$4:$L$5000&lt;&gt;"",ROW($L$4:$L$5000)-ROW($L$4)+1,NA()),ROWS($O$4:O4493))),"")</f>
        <v/>
      </c>
      <c r="P4493" t="str">
        <f>IF(O4493="","",IF(INDEX(TabPlayer2[Players],MATCH(P4492,TabPlayer2[Players],0)+1)="",$B$4,INDEX(TabPlayer2[Players],MATCH(P4492,TabPlayer2[Players],0)+1)))</f>
        <v/>
      </c>
      <c r="Q4493" t="str">
        <f t="shared" si="330"/>
        <v/>
      </c>
      <c r="R4493" t="str">
        <f>IF(TabResults[[#This Row],[Games-Periods-Players]]="","",1)</f>
        <v/>
      </c>
    </row>
    <row r="4494" spans="11:18" hidden="1" x14ac:dyDescent="0.25">
      <c r="K4494" t="str">
        <f>IF(ROW()-ROW($K$4)+1&gt;COUNTA($J$4:$J$5000)*COUNTA(TabPP[Players playing]),"",INDEX($J$4:$J$5000,INT((ROW()-ROW($K$4))/COUNTA(TabPP[Players playing])+1))&amp;"-"&amp;INDEX(TabPP[Players playing],MOD(ROW()-ROW($K$4),COUNTA(TabPP[Players playing]))+1))</f>
        <v>-P5-</v>
      </c>
      <c r="L4494" t="str">
        <f t="shared" si="331"/>
        <v/>
      </c>
      <c r="M4494" t="str">
        <f t="shared" si="332"/>
        <v/>
      </c>
      <c r="N4494" t="str">
        <f t="shared" si="333"/>
        <v/>
      </c>
      <c r="O4494" t="str">
        <f t="array" ref="O4494">IFERROR(INDEX($L$4:$L$5000,_xlfn.AGGREGATE(15,6,IF($L$4:$L$5000&lt;&gt;"",ROW($L$4:$L$5000)-ROW($L$4)+1,NA()),ROWS($O$4:O4494))),"")</f>
        <v/>
      </c>
      <c r="P4494" t="str">
        <f>IF(O4494="","",IF(INDEX(TabPlayer2[Players],MATCH(P4493,TabPlayer2[Players],0)+1)="",$B$4,INDEX(TabPlayer2[Players],MATCH(P4493,TabPlayer2[Players],0)+1)))</f>
        <v/>
      </c>
      <c r="Q4494" t="str">
        <f t="shared" si="330"/>
        <v/>
      </c>
      <c r="R4494" t="str">
        <f>IF(TabResults[[#This Row],[Games-Periods-Players]]="","",1)</f>
        <v/>
      </c>
    </row>
    <row r="4495" spans="11:18" hidden="1" x14ac:dyDescent="0.25">
      <c r="K4495" t="str">
        <f>IF(ROW()-ROW($K$4)+1&gt;COUNTA($J$4:$J$5000)*COUNTA(TabPP[Players playing]),"",INDEX($J$4:$J$5000,INT((ROW()-ROW($K$4))/COUNTA(TabPP[Players playing])+1))&amp;"-"&amp;INDEX(TabPP[Players playing],MOD(ROW()-ROW($K$4),COUNTA(TabPP[Players playing]))+1))</f>
        <v>-P5-</v>
      </c>
      <c r="L4495" t="str">
        <f t="shared" si="331"/>
        <v/>
      </c>
      <c r="M4495" t="str">
        <f t="shared" si="332"/>
        <v/>
      </c>
      <c r="N4495" t="str">
        <f t="shared" si="333"/>
        <v/>
      </c>
      <c r="O4495" t="str">
        <f t="array" ref="O4495">IFERROR(INDEX($L$4:$L$5000,_xlfn.AGGREGATE(15,6,IF($L$4:$L$5000&lt;&gt;"",ROW($L$4:$L$5000)-ROW($L$4)+1,NA()),ROWS($O$4:O4495))),"")</f>
        <v/>
      </c>
      <c r="P4495" t="str">
        <f>IF(O4495="","",IF(INDEX(TabPlayer2[Players],MATCH(P4494,TabPlayer2[Players],0)+1)="",$B$4,INDEX(TabPlayer2[Players],MATCH(P4494,TabPlayer2[Players],0)+1)))</f>
        <v/>
      </c>
      <c r="Q4495" t="str">
        <f t="shared" si="330"/>
        <v/>
      </c>
      <c r="R4495" t="str">
        <f>IF(TabResults[[#This Row],[Games-Periods-Players]]="","",1)</f>
        <v/>
      </c>
    </row>
    <row r="4496" spans="11:18" hidden="1" x14ac:dyDescent="0.25">
      <c r="K4496" t="str">
        <f>IF(ROW()-ROW($K$4)+1&gt;COUNTA($J$4:$J$5000)*COUNTA(TabPP[Players playing]),"",INDEX($J$4:$J$5000,INT((ROW()-ROW($K$4))/COUNTA(TabPP[Players playing])+1))&amp;"-"&amp;INDEX(TabPP[Players playing],MOD(ROW()-ROW($K$4),COUNTA(TabPP[Players playing]))+1))</f>
        <v>-P5-</v>
      </c>
      <c r="L4496" t="str">
        <f t="shared" si="331"/>
        <v/>
      </c>
      <c r="M4496" t="str">
        <f t="shared" si="332"/>
        <v/>
      </c>
      <c r="N4496" t="str">
        <f t="shared" si="333"/>
        <v/>
      </c>
      <c r="O4496" t="str">
        <f t="array" ref="O4496">IFERROR(INDEX($L$4:$L$5000,_xlfn.AGGREGATE(15,6,IF($L$4:$L$5000&lt;&gt;"",ROW($L$4:$L$5000)-ROW($L$4)+1,NA()),ROWS($O$4:O4496))),"")</f>
        <v/>
      </c>
      <c r="P4496" t="str">
        <f>IF(O4496="","",IF(INDEX(TabPlayer2[Players],MATCH(P4495,TabPlayer2[Players],0)+1)="",$B$4,INDEX(TabPlayer2[Players],MATCH(P4495,TabPlayer2[Players],0)+1)))</f>
        <v/>
      </c>
      <c r="Q4496" t="str">
        <f t="shared" si="330"/>
        <v/>
      </c>
      <c r="R4496" t="str">
        <f>IF(TabResults[[#This Row],[Games-Periods-Players]]="","",1)</f>
        <v/>
      </c>
    </row>
    <row r="4497" spans="11:18" hidden="1" x14ac:dyDescent="0.25">
      <c r="K4497" t="str">
        <f>IF(ROW()-ROW($K$4)+1&gt;COUNTA($J$4:$J$5000)*COUNTA(TabPP[Players playing]),"",INDEX($J$4:$J$5000,INT((ROW()-ROW($K$4))/COUNTA(TabPP[Players playing])+1))&amp;"-"&amp;INDEX(TabPP[Players playing],MOD(ROW()-ROW($K$4),COUNTA(TabPP[Players playing]))+1))</f>
        <v>-P5-</v>
      </c>
      <c r="L4497" t="str">
        <f t="shared" si="331"/>
        <v/>
      </c>
      <c r="M4497" t="str">
        <f t="shared" si="332"/>
        <v/>
      </c>
      <c r="N4497" t="str">
        <f t="shared" si="333"/>
        <v/>
      </c>
      <c r="O4497" t="str">
        <f t="array" ref="O4497">IFERROR(INDEX($L$4:$L$5000,_xlfn.AGGREGATE(15,6,IF($L$4:$L$5000&lt;&gt;"",ROW($L$4:$L$5000)-ROW($L$4)+1,NA()),ROWS($O$4:O4497))),"")</f>
        <v/>
      </c>
      <c r="P4497" t="str">
        <f>IF(O4497="","",IF(INDEX(TabPlayer2[Players],MATCH(P4496,TabPlayer2[Players],0)+1)="",$B$4,INDEX(TabPlayer2[Players],MATCH(P4496,TabPlayer2[Players],0)+1)))</f>
        <v/>
      </c>
      <c r="Q4497" t="str">
        <f t="shared" si="330"/>
        <v/>
      </c>
      <c r="R4497" t="str">
        <f>IF(TabResults[[#This Row],[Games-Periods-Players]]="","",1)</f>
        <v/>
      </c>
    </row>
    <row r="4498" spans="11:18" hidden="1" x14ac:dyDescent="0.25">
      <c r="K4498" t="str">
        <f>IF(ROW()-ROW($K$4)+1&gt;COUNTA($J$4:$J$5000)*COUNTA(TabPP[Players playing]),"",INDEX($J$4:$J$5000,INT((ROW()-ROW($K$4))/COUNTA(TabPP[Players playing])+1))&amp;"-"&amp;INDEX(TabPP[Players playing],MOD(ROW()-ROW($K$4),COUNTA(TabPP[Players playing]))+1))</f>
        <v>-P5-</v>
      </c>
      <c r="L4498" t="str">
        <f t="shared" si="331"/>
        <v/>
      </c>
      <c r="M4498" t="str">
        <f t="shared" si="332"/>
        <v/>
      </c>
      <c r="N4498" t="str">
        <f t="shared" si="333"/>
        <v/>
      </c>
      <c r="O4498" t="str">
        <f t="array" ref="O4498">IFERROR(INDEX($L$4:$L$5000,_xlfn.AGGREGATE(15,6,IF($L$4:$L$5000&lt;&gt;"",ROW($L$4:$L$5000)-ROW($L$4)+1,NA()),ROWS($O$4:O4498))),"")</f>
        <v/>
      </c>
      <c r="P4498" t="str">
        <f>IF(O4498="","",IF(INDEX(TabPlayer2[Players],MATCH(P4497,TabPlayer2[Players],0)+1)="",$B$4,INDEX(TabPlayer2[Players],MATCH(P4497,TabPlayer2[Players],0)+1)))</f>
        <v/>
      </c>
      <c r="Q4498" t="str">
        <f t="shared" si="330"/>
        <v/>
      </c>
      <c r="R4498" t="str">
        <f>IF(TabResults[[#This Row],[Games-Periods-Players]]="","",1)</f>
        <v/>
      </c>
    </row>
    <row r="4499" spans="11:18" hidden="1" x14ac:dyDescent="0.25">
      <c r="K4499" t="str">
        <f>IF(ROW()-ROW($K$4)+1&gt;COUNTA($J$4:$J$5000)*COUNTA(TabPP[Players playing]),"",INDEX($J$4:$J$5000,INT((ROW()-ROW($K$4))/COUNTA(TabPP[Players playing])+1))&amp;"-"&amp;INDEX(TabPP[Players playing],MOD(ROW()-ROW($K$4),COUNTA(TabPP[Players playing]))+1))</f>
        <v>-P5-</v>
      </c>
      <c r="L4499" t="str">
        <f t="shared" si="331"/>
        <v/>
      </c>
      <c r="M4499" t="str">
        <f t="shared" si="332"/>
        <v/>
      </c>
      <c r="N4499" t="str">
        <f t="shared" si="333"/>
        <v/>
      </c>
      <c r="O4499" t="str">
        <f t="array" ref="O4499">IFERROR(INDEX($L$4:$L$5000,_xlfn.AGGREGATE(15,6,IF($L$4:$L$5000&lt;&gt;"",ROW($L$4:$L$5000)-ROW($L$4)+1,NA()),ROWS($O$4:O4499))),"")</f>
        <v/>
      </c>
      <c r="P4499" t="str">
        <f>IF(O4499="","",IF(INDEX(TabPlayer2[Players],MATCH(P4498,TabPlayer2[Players],0)+1)="",$B$4,INDEX(TabPlayer2[Players],MATCH(P4498,TabPlayer2[Players],0)+1)))</f>
        <v/>
      </c>
      <c r="Q4499" t="str">
        <f t="shared" si="330"/>
        <v/>
      </c>
      <c r="R4499" t="str">
        <f>IF(TabResults[[#This Row],[Games-Periods-Players]]="","",1)</f>
        <v/>
      </c>
    </row>
    <row r="4500" spans="11:18" hidden="1" x14ac:dyDescent="0.25">
      <c r="K4500" t="str">
        <f>IF(ROW()-ROW($K$4)+1&gt;COUNTA($J$4:$J$5000)*COUNTA(TabPP[Players playing]),"",INDEX($J$4:$J$5000,INT((ROW()-ROW($K$4))/COUNTA(TabPP[Players playing])+1))&amp;"-"&amp;INDEX(TabPP[Players playing],MOD(ROW()-ROW($K$4),COUNTA(TabPP[Players playing]))+1))</f>
        <v>-P5-</v>
      </c>
      <c r="L4500" t="str">
        <f t="shared" si="331"/>
        <v/>
      </c>
      <c r="M4500" t="str">
        <f t="shared" si="332"/>
        <v/>
      </c>
      <c r="N4500" t="str">
        <f t="shared" si="333"/>
        <v/>
      </c>
      <c r="O4500" t="str">
        <f t="array" ref="O4500">IFERROR(INDEX($L$4:$L$5000,_xlfn.AGGREGATE(15,6,IF($L$4:$L$5000&lt;&gt;"",ROW($L$4:$L$5000)-ROW($L$4)+1,NA()),ROWS($O$4:O4500))),"")</f>
        <v/>
      </c>
      <c r="P4500" t="str">
        <f>IF(O4500="","",IF(INDEX(TabPlayer2[Players],MATCH(P4499,TabPlayer2[Players],0)+1)="",$B$4,INDEX(TabPlayer2[Players],MATCH(P4499,TabPlayer2[Players],0)+1)))</f>
        <v/>
      </c>
      <c r="Q4500" t="str">
        <f t="shared" si="330"/>
        <v/>
      </c>
      <c r="R4500" t="str">
        <f>IF(TabResults[[#This Row],[Games-Periods-Players]]="","",1)</f>
        <v/>
      </c>
    </row>
    <row r="4501" spans="11:18" hidden="1" x14ac:dyDescent="0.25">
      <c r="K4501" t="str">
        <f>IF(ROW()-ROW($K$4)+1&gt;COUNTA($J$4:$J$5000)*COUNTA(TabPP[Players playing]),"",INDEX($J$4:$J$5000,INT((ROW()-ROW($K$4))/COUNTA(TabPP[Players playing])+1))&amp;"-"&amp;INDEX(TabPP[Players playing],MOD(ROW()-ROW($K$4),COUNTA(TabPP[Players playing]))+1))</f>
        <v>-P5-</v>
      </c>
      <c r="L4501" t="str">
        <f t="shared" si="331"/>
        <v/>
      </c>
      <c r="M4501" t="str">
        <f t="shared" si="332"/>
        <v/>
      </c>
      <c r="N4501" t="str">
        <f t="shared" si="333"/>
        <v/>
      </c>
      <c r="O4501" t="str">
        <f t="array" ref="O4501">IFERROR(INDEX($L$4:$L$5000,_xlfn.AGGREGATE(15,6,IF($L$4:$L$5000&lt;&gt;"",ROW($L$4:$L$5000)-ROW($L$4)+1,NA()),ROWS($O$4:O4501))),"")</f>
        <v/>
      </c>
      <c r="P4501" t="str">
        <f>IF(O4501="","",IF(INDEX(TabPlayer2[Players],MATCH(P4500,TabPlayer2[Players],0)+1)="",$B$4,INDEX(TabPlayer2[Players],MATCH(P4500,TabPlayer2[Players],0)+1)))</f>
        <v/>
      </c>
      <c r="Q4501" t="str">
        <f t="shared" si="330"/>
        <v/>
      </c>
      <c r="R4501" t="str">
        <f>IF(TabResults[[#This Row],[Games-Periods-Players]]="","",1)</f>
        <v/>
      </c>
    </row>
    <row r="4502" spans="11:18" hidden="1" x14ac:dyDescent="0.25">
      <c r="K4502" t="str">
        <f>IF(ROW()-ROW($K$4)+1&gt;COUNTA($J$4:$J$5000)*COUNTA(TabPP[Players playing]),"",INDEX($J$4:$J$5000,INT((ROW()-ROW($K$4))/COUNTA(TabPP[Players playing])+1))&amp;"-"&amp;INDEX(TabPP[Players playing],MOD(ROW()-ROW($K$4),COUNTA(TabPP[Players playing]))+1))</f>
        <v>-P5-</v>
      </c>
      <c r="L4502" t="str">
        <f t="shared" si="331"/>
        <v/>
      </c>
      <c r="M4502" t="str">
        <f t="shared" si="332"/>
        <v/>
      </c>
      <c r="N4502" t="str">
        <f t="shared" si="333"/>
        <v/>
      </c>
      <c r="O4502" t="str">
        <f t="array" ref="O4502">IFERROR(INDEX($L$4:$L$5000,_xlfn.AGGREGATE(15,6,IF($L$4:$L$5000&lt;&gt;"",ROW($L$4:$L$5000)-ROW($L$4)+1,NA()),ROWS($O$4:O4502))),"")</f>
        <v/>
      </c>
      <c r="P4502" t="str">
        <f>IF(O4502="","",IF(INDEX(TabPlayer2[Players],MATCH(P4501,TabPlayer2[Players],0)+1)="",$B$4,INDEX(TabPlayer2[Players],MATCH(P4501,TabPlayer2[Players],0)+1)))</f>
        <v/>
      </c>
      <c r="Q4502" t="str">
        <f t="shared" si="330"/>
        <v/>
      </c>
      <c r="R4502" t="str">
        <f>IF(TabResults[[#This Row],[Games-Periods-Players]]="","",1)</f>
        <v/>
      </c>
    </row>
    <row r="4503" spans="11:18" hidden="1" x14ac:dyDescent="0.25">
      <c r="K4503" t="str">
        <f>IF(ROW()-ROW($K$4)+1&gt;COUNTA($J$4:$J$5000)*COUNTA(TabPP[Players playing]),"",INDEX($J$4:$J$5000,INT((ROW()-ROW($K$4))/COUNTA(TabPP[Players playing])+1))&amp;"-"&amp;INDEX(TabPP[Players playing],MOD(ROW()-ROW($K$4),COUNTA(TabPP[Players playing]))+1))</f>
        <v>-P5-</v>
      </c>
      <c r="L4503" t="str">
        <f t="shared" si="331"/>
        <v/>
      </c>
      <c r="M4503" t="str">
        <f t="shared" si="332"/>
        <v/>
      </c>
      <c r="N4503" t="str">
        <f t="shared" si="333"/>
        <v/>
      </c>
      <c r="O4503" t="str">
        <f t="array" ref="O4503">IFERROR(INDEX($L$4:$L$5000,_xlfn.AGGREGATE(15,6,IF($L$4:$L$5000&lt;&gt;"",ROW($L$4:$L$5000)-ROW($L$4)+1,NA()),ROWS($O$4:O4503))),"")</f>
        <v/>
      </c>
      <c r="P4503" t="str">
        <f>IF(O4503="","",IF(INDEX(TabPlayer2[Players],MATCH(P4502,TabPlayer2[Players],0)+1)="",$B$4,INDEX(TabPlayer2[Players],MATCH(P4502,TabPlayer2[Players],0)+1)))</f>
        <v/>
      </c>
      <c r="Q4503" t="str">
        <f t="shared" si="330"/>
        <v/>
      </c>
      <c r="R4503" t="str">
        <f>IF(TabResults[[#This Row],[Games-Periods-Players]]="","",1)</f>
        <v/>
      </c>
    </row>
    <row r="4504" spans="11:18" hidden="1" x14ac:dyDescent="0.25">
      <c r="K4504" t="str">
        <f>IF(ROW()-ROW($K$4)+1&gt;COUNTA($J$4:$J$5000)*COUNTA(TabPP[Players playing]),"",INDEX($J$4:$J$5000,INT((ROW()-ROW($K$4))/COUNTA(TabPP[Players playing])+1))&amp;"-"&amp;INDEX(TabPP[Players playing],MOD(ROW()-ROW($K$4),COUNTA(TabPP[Players playing]))+1))</f>
        <v>-P6-PP1</v>
      </c>
      <c r="L4504" t="str">
        <f t="shared" si="331"/>
        <v/>
      </c>
      <c r="M4504" t="str">
        <f t="shared" si="332"/>
        <v/>
      </c>
      <c r="N4504" t="str">
        <f t="shared" si="333"/>
        <v/>
      </c>
      <c r="O4504" t="str">
        <f t="array" ref="O4504">IFERROR(INDEX($L$4:$L$5000,_xlfn.AGGREGATE(15,6,IF($L$4:$L$5000&lt;&gt;"",ROW($L$4:$L$5000)-ROW($L$4)+1,NA()),ROWS($O$4:O4504))),"")</f>
        <v/>
      </c>
      <c r="P4504" t="str">
        <f>IF(O4504="","",IF(INDEX(TabPlayer2[Players],MATCH(P4503,TabPlayer2[Players],0)+1)="",$B$4,INDEX(TabPlayer2[Players],MATCH(P4503,TabPlayer2[Players],0)+1)))</f>
        <v/>
      </c>
      <c r="Q4504" t="str">
        <f t="shared" si="330"/>
        <v/>
      </c>
      <c r="R4504" t="str">
        <f>IF(TabResults[[#This Row],[Games-Periods-Players]]="","",1)</f>
        <v/>
      </c>
    </row>
    <row r="4505" spans="11:18" hidden="1" x14ac:dyDescent="0.25">
      <c r="K4505" t="str">
        <f>IF(ROW()-ROW($K$4)+1&gt;COUNTA($J$4:$J$5000)*COUNTA(TabPP[Players playing]),"",INDEX($J$4:$J$5000,INT((ROW()-ROW($K$4))/COUNTA(TabPP[Players playing])+1))&amp;"-"&amp;INDEX(TabPP[Players playing],MOD(ROW()-ROW($K$4),COUNTA(TabPP[Players playing]))+1))</f>
        <v>-P6-PP2</v>
      </c>
      <c r="L4505" t="str">
        <f t="shared" si="331"/>
        <v/>
      </c>
      <c r="M4505" t="str">
        <f t="shared" si="332"/>
        <v/>
      </c>
      <c r="N4505" t="str">
        <f t="shared" si="333"/>
        <v/>
      </c>
      <c r="O4505" t="str">
        <f t="array" ref="O4505">IFERROR(INDEX($L$4:$L$5000,_xlfn.AGGREGATE(15,6,IF($L$4:$L$5000&lt;&gt;"",ROW($L$4:$L$5000)-ROW($L$4)+1,NA()),ROWS($O$4:O4505))),"")</f>
        <v/>
      </c>
      <c r="P4505" t="str">
        <f>IF(O4505="","",IF(INDEX(TabPlayer2[Players],MATCH(P4504,TabPlayer2[Players],0)+1)="",$B$4,INDEX(TabPlayer2[Players],MATCH(P4504,TabPlayer2[Players],0)+1)))</f>
        <v/>
      </c>
      <c r="Q4505" t="str">
        <f t="shared" si="330"/>
        <v/>
      </c>
      <c r="R4505" t="str">
        <f>IF(TabResults[[#This Row],[Games-Periods-Players]]="","",1)</f>
        <v/>
      </c>
    </row>
    <row r="4506" spans="11:18" hidden="1" x14ac:dyDescent="0.25">
      <c r="K4506" t="str">
        <f>IF(ROW()-ROW($K$4)+1&gt;COUNTA($J$4:$J$5000)*COUNTA(TabPP[Players playing]),"",INDEX($J$4:$J$5000,INT((ROW()-ROW($K$4))/COUNTA(TabPP[Players playing])+1))&amp;"-"&amp;INDEX(TabPP[Players playing],MOD(ROW()-ROW($K$4),COUNTA(TabPP[Players playing]))+1))</f>
        <v>-P6-PP3</v>
      </c>
      <c r="L4506" t="str">
        <f t="shared" si="331"/>
        <v/>
      </c>
      <c r="M4506" t="str">
        <f t="shared" si="332"/>
        <v/>
      </c>
      <c r="N4506" t="str">
        <f t="shared" si="333"/>
        <v/>
      </c>
      <c r="O4506" t="str">
        <f t="array" ref="O4506">IFERROR(INDEX($L$4:$L$5000,_xlfn.AGGREGATE(15,6,IF($L$4:$L$5000&lt;&gt;"",ROW($L$4:$L$5000)-ROW($L$4)+1,NA()),ROWS($O$4:O4506))),"")</f>
        <v/>
      </c>
      <c r="P4506" t="str">
        <f>IF(O4506="","",IF(INDEX(TabPlayer2[Players],MATCH(P4505,TabPlayer2[Players],0)+1)="",$B$4,INDEX(TabPlayer2[Players],MATCH(P4505,TabPlayer2[Players],0)+1)))</f>
        <v/>
      </c>
      <c r="Q4506" t="str">
        <f t="shared" si="330"/>
        <v/>
      </c>
      <c r="R4506" t="str">
        <f>IF(TabResults[[#This Row],[Games-Periods-Players]]="","",1)</f>
        <v/>
      </c>
    </row>
    <row r="4507" spans="11:18" hidden="1" x14ac:dyDescent="0.25">
      <c r="K4507" t="str">
        <f>IF(ROW()-ROW($K$4)+1&gt;COUNTA($J$4:$J$5000)*COUNTA(TabPP[Players playing]),"",INDEX($J$4:$J$5000,INT((ROW()-ROW($K$4))/COUNTA(TabPP[Players playing])+1))&amp;"-"&amp;INDEX(TabPP[Players playing],MOD(ROW()-ROW($K$4),COUNTA(TabPP[Players playing]))+1))</f>
        <v>-P6-PP4</v>
      </c>
      <c r="L4507" t="str">
        <f t="shared" si="331"/>
        <v/>
      </c>
      <c r="M4507" t="str">
        <f t="shared" si="332"/>
        <v/>
      </c>
      <c r="N4507" t="str">
        <f t="shared" si="333"/>
        <v/>
      </c>
      <c r="O4507" t="str">
        <f t="array" ref="O4507">IFERROR(INDEX($L$4:$L$5000,_xlfn.AGGREGATE(15,6,IF($L$4:$L$5000&lt;&gt;"",ROW($L$4:$L$5000)-ROW($L$4)+1,NA()),ROWS($O$4:O4507))),"")</f>
        <v/>
      </c>
      <c r="P4507" t="str">
        <f>IF(O4507="","",IF(INDEX(TabPlayer2[Players],MATCH(P4506,TabPlayer2[Players],0)+1)="",$B$4,INDEX(TabPlayer2[Players],MATCH(P4506,TabPlayer2[Players],0)+1)))</f>
        <v/>
      </c>
      <c r="Q4507" t="str">
        <f t="shared" si="330"/>
        <v/>
      </c>
      <c r="R4507" t="str">
        <f>IF(TabResults[[#This Row],[Games-Periods-Players]]="","",1)</f>
        <v/>
      </c>
    </row>
    <row r="4508" spans="11:18" hidden="1" x14ac:dyDescent="0.25">
      <c r="K4508" t="str">
        <f>IF(ROW()-ROW($K$4)+1&gt;COUNTA($J$4:$J$5000)*COUNTA(TabPP[Players playing]),"",INDEX($J$4:$J$5000,INT((ROW()-ROW($K$4))/COUNTA(TabPP[Players playing])+1))&amp;"-"&amp;INDEX(TabPP[Players playing],MOD(ROW()-ROW($K$4),COUNTA(TabPP[Players playing]))+1))</f>
        <v>-P6-PP5</v>
      </c>
      <c r="L4508" t="str">
        <f t="shared" si="331"/>
        <v/>
      </c>
      <c r="M4508" t="str">
        <f t="shared" si="332"/>
        <v/>
      </c>
      <c r="N4508" t="str">
        <f t="shared" si="333"/>
        <v/>
      </c>
      <c r="O4508" t="str">
        <f t="array" ref="O4508">IFERROR(INDEX($L$4:$L$5000,_xlfn.AGGREGATE(15,6,IF($L$4:$L$5000&lt;&gt;"",ROW($L$4:$L$5000)-ROW($L$4)+1,NA()),ROWS($O$4:O4508))),"")</f>
        <v/>
      </c>
      <c r="P4508" t="str">
        <f>IF(O4508="","",IF(INDEX(TabPlayer2[Players],MATCH(P4507,TabPlayer2[Players],0)+1)="",$B$4,INDEX(TabPlayer2[Players],MATCH(P4507,TabPlayer2[Players],0)+1)))</f>
        <v/>
      </c>
      <c r="Q4508" t="str">
        <f t="shared" si="330"/>
        <v/>
      </c>
      <c r="R4508" t="str">
        <f>IF(TabResults[[#This Row],[Games-Periods-Players]]="","",1)</f>
        <v/>
      </c>
    </row>
    <row r="4509" spans="11:18" hidden="1" x14ac:dyDescent="0.25">
      <c r="K4509" t="str">
        <f>IF(ROW()-ROW($K$4)+1&gt;COUNTA($J$4:$J$5000)*COUNTA(TabPP[Players playing]),"",INDEX($J$4:$J$5000,INT((ROW()-ROW($K$4))/COUNTA(TabPP[Players playing])+1))&amp;"-"&amp;INDEX(TabPP[Players playing],MOD(ROW()-ROW($K$4),COUNTA(TabPP[Players playing]))+1))</f>
        <v>-P6-</v>
      </c>
      <c r="L4509" t="str">
        <f t="shared" si="331"/>
        <v/>
      </c>
      <c r="M4509" t="str">
        <f t="shared" si="332"/>
        <v/>
      </c>
      <c r="N4509" t="str">
        <f t="shared" si="333"/>
        <v/>
      </c>
      <c r="O4509" t="str">
        <f t="array" ref="O4509">IFERROR(INDEX($L$4:$L$5000,_xlfn.AGGREGATE(15,6,IF($L$4:$L$5000&lt;&gt;"",ROW($L$4:$L$5000)-ROW($L$4)+1,NA()),ROWS($O$4:O4509))),"")</f>
        <v/>
      </c>
      <c r="P4509" t="str">
        <f>IF(O4509="","",IF(INDEX(TabPlayer2[Players],MATCH(P4508,TabPlayer2[Players],0)+1)="",$B$4,INDEX(TabPlayer2[Players],MATCH(P4508,TabPlayer2[Players],0)+1)))</f>
        <v/>
      </c>
      <c r="Q4509" t="str">
        <f t="shared" si="330"/>
        <v/>
      </c>
      <c r="R4509" t="str">
        <f>IF(TabResults[[#This Row],[Games-Periods-Players]]="","",1)</f>
        <v/>
      </c>
    </row>
    <row r="4510" spans="11:18" hidden="1" x14ac:dyDescent="0.25">
      <c r="K4510" t="str">
        <f>IF(ROW()-ROW($K$4)+1&gt;COUNTA($J$4:$J$5000)*COUNTA(TabPP[Players playing]),"",INDEX($J$4:$J$5000,INT((ROW()-ROW($K$4))/COUNTA(TabPP[Players playing])+1))&amp;"-"&amp;INDEX(TabPP[Players playing],MOD(ROW()-ROW($K$4),COUNTA(TabPP[Players playing]))+1))</f>
        <v>-P6-</v>
      </c>
      <c r="L4510" t="str">
        <f t="shared" si="331"/>
        <v/>
      </c>
      <c r="M4510" t="str">
        <f t="shared" si="332"/>
        <v/>
      </c>
      <c r="N4510" t="str">
        <f t="shared" si="333"/>
        <v/>
      </c>
      <c r="O4510" t="str">
        <f t="array" ref="O4510">IFERROR(INDEX($L$4:$L$5000,_xlfn.AGGREGATE(15,6,IF($L$4:$L$5000&lt;&gt;"",ROW($L$4:$L$5000)-ROW($L$4)+1,NA()),ROWS($O$4:O4510))),"")</f>
        <v/>
      </c>
      <c r="P4510" t="str">
        <f>IF(O4510="","",IF(INDEX(TabPlayer2[Players],MATCH(P4509,TabPlayer2[Players],0)+1)="",$B$4,INDEX(TabPlayer2[Players],MATCH(P4509,TabPlayer2[Players],0)+1)))</f>
        <v/>
      </c>
      <c r="Q4510" t="str">
        <f t="shared" si="330"/>
        <v/>
      </c>
      <c r="R4510" t="str">
        <f>IF(TabResults[[#This Row],[Games-Periods-Players]]="","",1)</f>
        <v/>
      </c>
    </row>
    <row r="4511" spans="11:18" hidden="1" x14ac:dyDescent="0.25">
      <c r="K4511" t="str">
        <f>IF(ROW()-ROW($K$4)+1&gt;COUNTA($J$4:$J$5000)*COUNTA(TabPP[Players playing]),"",INDEX($J$4:$J$5000,INT((ROW()-ROW($K$4))/COUNTA(TabPP[Players playing])+1))&amp;"-"&amp;INDEX(TabPP[Players playing],MOD(ROW()-ROW($K$4),COUNTA(TabPP[Players playing]))+1))</f>
        <v>-P6-</v>
      </c>
      <c r="L4511" t="str">
        <f t="shared" si="331"/>
        <v/>
      </c>
      <c r="M4511" t="str">
        <f t="shared" si="332"/>
        <v/>
      </c>
      <c r="N4511" t="str">
        <f t="shared" si="333"/>
        <v/>
      </c>
      <c r="O4511" t="str">
        <f t="array" ref="O4511">IFERROR(INDEX($L$4:$L$5000,_xlfn.AGGREGATE(15,6,IF($L$4:$L$5000&lt;&gt;"",ROW($L$4:$L$5000)-ROW($L$4)+1,NA()),ROWS($O$4:O4511))),"")</f>
        <v/>
      </c>
      <c r="P4511" t="str">
        <f>IF(O4511="","",IF(INDEX(TabPlayer2[Players],MATCH(P4510,TabPlayer2[Players],0)+1)="",$B$4,INDEX(TabPlayer2[Players],MATCH(P4510,TabPlayer2[Players],0)+1)))</f>
        <v/>
      </c>
      <c r="Q4511" t="str">
        <f t="shared" si="330"/>
        <v/>
      </c>
      <c r="R4511" t="str">
        <f>IF(TabResults[[#This Row],[Games-Periods-Players]]="","",1)</f>
        <v/>
      </c>
    </row>
    <row r="4512" spans="11:18" hidden="1" x14ac:dyDescent="0.25">
      <c r="K4512" t="str">
        <f>IF(ROW()-ROW($K$4)+1&gt;COUNTA($J$4:$J$5000)*COUNTA(TabPP[Players playing]),"",INDEX($J$4:$J$5000,INT((ROW()-ROW($K$4))/COUNTA(TabPP[Players playing])+1))&amp;"-"&amp;INDEX(TabPP[Players playing],MOD(ROW()-ROW($K$4),COUNTA(TabPP[Players playing]))+1))</f>
        <v>-P6-</v>
      </c>
      <c r="L4512" t="str">
        <f t="shared" si="331"/>
        <v/>
      </c>
      <c r="M4512" t="str">
        <f t="shared" si="332"/>
        <v/>
      </c>
      <c r="N4512" t="str">
        <f t="shared" si="333"/>
        <v/>
      </c>
      <c r="O4512" t="str">
        <f t="array" ref="O4512">IFERROR(INDEX($L$4:$L$5000,_xlfn.AGGREGATE(15,6,IF($L$4:$L$5000&lt;&gt;"",ROW($L$4:$L$5000)-ROW($L$4)+1,NA()),ROWS($O$4:O4512))),"")</f>
        <v/>
      </c>
      <c r="P4512" t="str">
        <f>IF(O4512="","",IF(INDEX(TabPlayer2[Players],MATCH(P4511,TabPlayer2[Players],0)+1)="",$B$4,INDEX(TabPlayer2[Players],MATCH(P4511,TabPlayer2[Players],0)+1)))</f>
        <v/>
      </c>
      <c r="Q4512" t="str">
        <f t="shared" si="330"/>
        <v/>
      </c>
      <c r="R4512" t="str">
        <f>IF(TabResults[[#This Row],[Games-Periods-Players]]="","",1)</f>
        <v/>
      </c>
    </row>
    <row r="4513" spans="11:18" hidden="1" x14ac:dyDescent="0.25">
      <c r="K4513" t="str">
        <f>IF(ROW()-ROW($K$4)+1&gt;COUNTA($J$4:$J$5000)*COUNTA(TabPP[Players playing]),"",INDEX($J$4:$J$5000,INT((ROW()-ROW($K$4))/COUNTA(TabPP[Players playing])+1))&amp;"-"&amp;INDEX(TabPP[Players playing],MOD(ROW()-ROW($K$4),COUNTA(TabPP[Players playing]))+1))</f>
        <v>-P6-</v>
      </c>
      <c r="L4513" t="str">
        <f t="shared" si="331"/>
        <v/>
      </c>
      <c r="M4513" t="str">
        <f t="shared" si="332"/>
        <v/>
      </c>
      <c r="N4513" t="str">
        <f t="shared" si="333"/>
        <v/>
      </c>
      <c r="O4513" t="str">
        <f t="array" ref="O4513">IFERROR(INDEX($L$4:$L$5000,_xlfn.AGGREGATE(15,6,IF($L$4:$L$5000&lt;&gt;"",ROW($L$4:$L$5000)-ROW($L$4)+1,NA()),ROWS($O$4:O4513))),"")</f>
        <v/>
      </c>
      <c r="P4513" t="str">
        <f>IF(O4513="","",IF(INDEX(TabPlayer2[Players],MATCH(P4512,TabPlayer2[Players],0)+1)="",$B$4,INDEX(TabPlayer2[Players],MATCH(P4512,TabPlayer2[Players],0)+1)))</f>
        <v/>
      </c>
      <c r="Q4513" t="str">
        <f t="shared" si="330"/>
        <v/>
      </c>
      <c r="R4513" t="str">
        <f>IF(TabResults[[#This Row],[Games-Periods-Players]]="","",1)</f>
        <v/>
      </c>
    </row>
    <row r="4514" spans="11:18" hidden="1" x14ac:dyDescent="0.25">
      <c r="K4514" t="str">
        <f>IF(ROW()-ROW($K$4)+1&gt;COUNTA($J$4:$J$5000)*COUNTA(TabPP[Players playing]),"",INDEX($J$4:$J$5000,INT((ROW()-ROW($K$4))/COUNTA(TabPP[Players playing])+1))&amp;"-"&amp;INDEX(TabPP[Players playing],MOD(ROW()-ROW($K$4),COUNTA(TabPP[Players playing]))+1))</f>
        <v>-P6-</v>
      </c>
      <c r="L4514" t="str">
        <f t="shared" si="331"/>
        <v/>
      </c>
      <c r="M4514" t="str">
        <f t="shared" si="332"/>
        <v/>
      </c>
      <c r="N4514" t="str">
        <f t="shared" si="333"/>
        <v/>
      </c>
      <c r="O4514" t="str">
        <f t="array" ref="O4514">IFERROR(INDEX($L$4:$L$5000,_xlfn.AGGREGATE(15,6,IF($L$4:$L$5000&lt;&gt;"",ROW($L$4:$L$5000)-ROW($L$4)+1,NA()),ROWS($O$4:O4514))),"")</f>
        <v/>
      </c>
      <c r="P4514" t="str">
        <f>IF(O4514="","",IF(INDEX(TabPlayer2[Players],MATCH(P4513,TabPlayer2[Players],0)+1)="",$B$4,INDEX(TabPlayer2[Players],MATCH(P4513,TabPlayer2[Players],0)+1)))</f>
        <v/>
      </c>
      <c r="Q4514" t="str">
        <f t="shared" si="330"/>
        <v/>
      </c>
      <c r="R4514" t="str">
        <f>IF(TabResults[[#This Row],[Games-Periods-Players]]="","",1)</f>
        <v/>
      </c>
    </row>
    <row r="4515" spans="11:18" hidden="1" x14ac:dyDescent="0.25">
      <c r="K4515" t="str">
        <f>IF(ROW()-ROW($K$4)+1&gt;COUNTA($J$4:$J$5000)*COUNTA(TabPP[Players playing]),"",INDEX($J$4:$J$5000,INT((ROW()-ROW($K$4))/COUNTA(TabPP[Players playing])+1))&amp;"-"&amp;INDEX(TabPP[Players playing],MOD(ROW()-ROW($K$4),COUNTA(TabPP[Players playing]))+1))</f>
        <v>-P6-</v>
      </c>
      <c r="L4515" t="str">
        <f t="shared" si="331"/>
        <v/>
      </c>
      <c r="M4515" t="str">
        <f t="shared" si="332"/>
        <v/>
      </c>
      <c r="N4515" t="str">
        <f t="shared" si="333"/>
        <v/>
      </c>
      <c r="O4515" t="str">
        <f t="array" ref="O4515">IFERROR(INDEX($L$4:$L$5000,_xlfn.AGGREGATE(15,6,IF($L$4:$L$5000&lt;&gt;"",ROW($L$4:$L$5000)-ROW($L$4)+1,NA()),ROWS($O$4:O4515))),"")</f>
        <v/>
      </c>
      <c r="P4515" t="str">
        <f>IF(O4515="","",IF(INDEX(TabPlayer2[Players],MATCH(P4514,TabPlayer2[Players],0)+1)="",$B$4,INDEX(TabPlayer2[Players],MATCH(P4514,TabPlayer2[Players],0)+1)))</f>
        <v/>
      </c>
      <c r="Q4515" t="str">
        <f t="shared" si="330"/>
        <v/>
      </c>
      <c r="R4515" t="str">
        <f>IF(TabResults[[#This Row],[Games-Periods-Players]]="","",1)</f>
        <v/>
      </c>
    </row>
    <row r="4516" spans="11:18" hidden="1" x14ac:dyDescent="0.25">
      <c r="K4516" t="str">
        <f>IF(ROW()-ROW($K$4)+1&gt;COUNTA($J$4:$J$5000)*COUNTA(TabPP[Players playing]),"",INDEX($J$4:$J$5000,INT((ROW()-ROW($K$4))/COUNTA(TabPP[Players playing])+1))&amp;"-"&amp;INDEX(TabPP[Players playing],MOD(ROW()-ROW($K$4),COUNTA(TabPP[Players playing]))+1))</f>
        <v>-P6-</v>
      </c>
      <c r="L4516" t="str">
        <f t="shared" si="331"/>
        <v/>
      </c>
      <c r="M4516" t="str">
        <f t="shared" si="332"/>
        <v/>
      </c>
      <c r="N4516" t="str">
        <f t="shared" si="333"/>
        <v/>
      </c>
      <c r="O4516" t="str">
        <f t="array" ref="O4516">IFERROR(INDEX($L$4:$L$5000,_xlfn.AGGREGATE(15,6,IF($L$4:$L$5000&lt;&gt;"",ROW($L$4:$L$5000)-ROW($L$4)+1,NA()),ROWS($O$4:O4516))),"")</f>
        <v/>
      </c>
      <c r="P4516" t="str">
        <f>IF(O4516="","",IF(INDEX(TabPlayer2[Players],MATCH(P4515,TabPlayer2[Players],0)+1)="",$B$4,INDEX(TabPlayer2[Players],MATCH(P4515,TabPlayer2[Players],0)+1)))</f>
        <v/>
      </c>
      <c r="Q4516" t="str">
        <f t="shared" si="330"/>
        <v/>
      </c>
      <c r="R4516" t="str">
        <f>IF(TabResults[[#This Row],[Games-Periods-Players]]="","",1)</f>
        <v/>
      </c>
    </row>
    <row r="4517" spans="11:18" hidden="1" x14ac:dyDescent="0.25">
      <c r="K4517" t="str">
        <f>IF(ROW()-ROW($K$4)+1&gt;COUNTA($J$4:$J$5000)*COUNTA(TabPP[Players playing]),"",INDEX($J$4:$J$5000,INT((ROW()-ROW($K$4))/COUNTA(TabPP[Players playing])+1))&amp;"-"&amp;INDEX(TabPP[Players playing],MOD(ROW()-ROW($K$4),COUNTA(TabPP[Players playing]))+1))</f>
        <v>-P6-</v>
      </c>
      <c r="L4517" t="str">
        <f t="shared" si="331"/>
        <v/>
      </c>
      <c r="M4517" t="str">
        <f t="shared" si="332"/>
        <v/>
      </c>
      <c r="N4517" t="str">
        <f t="shared" si="333"/>
        <v/>
      </c>
      <c r="O4517" t="str">
        <f t="array" ref="O4517">IFERROR(INDEX($L$4:$L$5000,_xlfn.AGGREGATE(15,6,IF($L$4:$L$5000&lt;&gt;"",ROW($L$4:$L$5000)-ROW($L$4)+1,NA()),ROWS($O$4:O4517))),"")</f>
        <v/>
      </c>
      <c r="P4517" t="str">
        <f>IF(O4517="","",IF(INDEX(TabPlayer2[Players],MATCH(P4516,TabPlayer2[Players],0)+1)="",$B$4,INDEX(TabPlayer2[Players],MATCH(P4516,TabPlayer2[Players],0)+1)))</f>
        <v/>
      </c>
      <c r="Q4517" t="str">
        <f t="shared" si="330"/>
        <v/>
      </c>
      <c r="R4517" t="str">
        <f>IF(TabResults[[#This Row],[Games-Periods-Players]]="","",1)</f>
        <v/>
      </c>
    </row>
    <row r="4518" spans="11:18" hidden="1" x14ac:dyDescent="0.25">
      <c r="K4518" t="str">
        <f>IF(ROW()-ROW($K$4)+1&gt;COUNTA($J$4:$J$5000)*COUNTA(TabPP[Players playing]),"",INDEX($J$4:$J$5000,INT((ROW()-ROW($K$4))/COUNTA(TabPP[Players playing])+1))&amp;"-"&amp;INDEX(TabPP[Players playing],MOD(ROW()-ROW($K$4),COUNTA(TabPP[Players playing]))+1))</f>
        <v>-P6-</v>
      </c>
      <c r="L4518" t="str">
        <f t="shared" si="331"/>
        <v/>
      </c>
      <c r="M4518" t="str">
        <f t="shared" si="332"/>
        <v/>
      </c>
      <c r="N4518" t="str">
        <f t="shared" si="333"/>
        <v/>
      </c>
      <c r="O4518" t="str">
        <f t="array" ref="O4518">IFERROR(INDEX($L$4:$L$5000,_xlfn.AGGREGATE(15,6,IF($L$4:$L$5000&lt;&gt;"",ROW($L$4:$L$5000)-ROW($L$4)+1,NA()),ROWS($O$4:O4518))),"")</f>
        <v/>
      </c>
      <c r="P4518" t="str">
        <f>IF(O4518="","",IF(INDEX(TabPlayer2[Players],MATCH(P4517,TabPlayer2[Players],0)+1)="",$B$4,INDEX(TabPlayer2[Players],MATCH(P4517,TabPlayer2[Players],0)+1)))</f>
        <v/>
      </c>
      <c r="Q4518" t="str">
        <f t="shared" si="330"/>
        <v/>
      </c>
      <c r="R4518" t="str">
        <f>IF(TabResults[[#This Row],[Games-Periods-Players]]="","",1)</f>
        <v/>
      </c>
    </row>
    <row r="4519" spans="11:18" hidden="1" x14ac:dyDescent="0.25">
      <c r="K4519" t="str">
        <f>IF(ROW()-ROW($K$4)+1&gt;COUNTA($J$4:$J$5000)*COUNTA(TabPP[Players playing]),"",INDEX($J$4:$J$5000,INT((ROW()-ROW($K$4))/COUNTA(TabPP[Players playing])+1))&amp;"-"&amp;INDEX(TabPP[Players playing],MOD(ROW()-ROW($K$4),COUNTA(TabPP[Players playing]))+1))</f>
        <v>-P6-</v>
      </c>
      <c r="L4519" t="str">
        <f t="shared" si="331"/>
        <v/>
      </c>
      <c r="M4519" t="str">
        <f t="shared" si="332"/>
        <v/>
      </c>
      <c r="N4519" t="str">
        <f t="shared" si="333"/>
        <v/>
      </c>
      <c r="O4519" t="str">
        <f t="array" ref="O4519">IFERROR(INDEX($L$4:$L$5000,_xlfn.AGGREGATE(15,6,IF($L$4:$L$5000&lt;&gt;"",ROW($L$4:$L$5000)-ROW($L$4)+1,NA()),ROWS($O$4:O4519))),"")</f>
        <v/>
      </c>
      <c r="P4519" t="str">
        <f>IF(O4519="","",IF(INDEX(TabPlayer2[Players],MATCH(P4518,TabPlayer2[Players],0)+1)="",$B$4,INDEX(TabPlayer2[Players],MATCH(P4518,TabPlayer2[Players],0)+1)))</f>
        <v/>
      </c>
      <c r="Q4519" t="str">
        <f t="shared" si="330"/>
        <v/>
      </c>
      <c r="R4519" t="str">
        <f>IF(TabResults[[#This Row],[Games-Periods-Players]]="","",1)</f>
        <v/>
      </c>
    </row>
    <row r="4520" spans="11:18" hidden="1" x14ac:dyDescent="0.25">
      <c r="K4520" t="str">
        <f>IF(ROW()-ROW($K$4)+1&gt;COUNTA($J$4:$J$5000)*COUNTA(TabPP[Players playing]),"",INDEX($J$4:$J$5000,INT((ROW()-ROW($K$4))/COUNTA(TabPP[Players playing])+1))&amp;"-"&amp;INDEX(TabPP[Players playing],MOD(ROW()-ROW($K$4),COUNTA(TabPP[Players playing]))+1))</f>
        <v>-P6-</v>
      </c>
      <c r="L4520" t="str">
        <f t="shared" si="331"/>
        <v/>
      </c>
      <c r="M4520" t="str">
        <f t="shared" si="332"/>
        <v/>
      </c>
      <c r="N4520" t="str">
        <f t="shared" si="333"/>
        <v/>
      </c>
      <c r="O4520" t="str">
        <f t="array" ref="O4520">IFERROR(INDEX($L$4:$L$5000,_xlfn.AGGREGATE(15,6,IF($L$4:$L$5000&lt;&gt;"",ROW($L$4:$L$5000)-ROW($L$4)+1,NA()),ROWS($O$4:O4520))),"")</f>
        <v/>
      </c>
      <c r="P4520" t="str">
        <f>IF(O4520="","",IF(INDEX(TabPlayer2[Players],MATCH(P4519,TabPlayer2[Players],0)+1)="",$B$4,INDEX(TabPlayer2[Players],MATCH(P4519,TabPlayer2[Players],0)+1)))</f>
        <v/>
      </c>
      <c r="Q4520" t="str">
        <f t="shared" si="330"/>
        <v/>
      </c>
      <c r="R4520" t="str">
        <f>IF(TabResults[[#This Row],[Games-Periods-Players]]="","",1)</f>
        <v/>
      </c>
    </row>
    <row r="4521" spans="11:18" hidden="1" x14ac:dyDescent="0.25">
      <c r="K4521" t="str">
        <f>IF(ROW()-ROW($K$4)+1&gt;COUNTA($J$4:$J$5000)*COUNTA(TabPP[Players playing]),"",INDEX($J$4:$J$5000,INT((ROW()-ROW($K$4))/COUNTA(TabPP[Players playing])+1))&amp;"-"&amp;INDEX(TabPP[Players playing],MOD(ROW()-ROW($K$4),COUNTA(TabPP[Players playing]))+1))</f>
        <v>-P6-</v>
      </c>
      <c r="L4521" t="str">
        <f t="shared" si="331"/>
        <v/>
      </c>
      <c r="M4521" t="str">
        <f t="shared" si="332"/>
        <v/>
      </c>
      <c r="N4521" t="str">
        <f t="shared" si="333"/>
        <v/>
      </c>
      <c r="O4521" t="str">
        <f t="array" ref="O4521">IFERROR(INDEX($L$4:$L$5000,_xlfn.AGGREGATE(15,6,IF($L$4:$L$5000&lt;&gt;"",ROW($L$4:$L$5000)-ROW($L$4)+1,NA()),ROWS($O$4:O4521))),"")</f>
        <v/>
      </c>
      <c r="P4521" t="str">
        <f>IF(O4521="","",IF(INDEX(TabPlayer2[Players],MATCH(P4520,TabPlayer2[Players],0)+1)="",$B$4,INDEX(TabPlayer2[Players],MATCH(P4520,TabPlayer2[Players],0)+1)))</f>
        <v/>
      </c>
      <c r="Q4521" t="str">
        <f t="shared" si="330"/>
        <v/>
      </c>
      <c r="R4521" t="str">
        <f>IF(TabResults[[#This Row],[Games-Periods-Players]]="","",1)</f>
        <v/>
      </c>
    </row>
    <row r="4522" spans="11:18" hidden="1" x14ac:dyDescent="0.25">
      <c r="K4522" t="str">
        <f>IF(ROW()-ROW($K$4)+1&gt;COUNTA($J$4:$J$5000)*COUNTA(TabPP[Players playing]),"",INDEX($J$4:$J$5000,INT((ROW()-ROW($K$4))/COUNTA(TabPP[Players playing])+1))&amp;"-"&amp;INDEX(TabPP[Players playing],MOD(ROW()-ROW($K$4),COUNTA(TabPP[Players playing]))+1))</f>
        <v>-P6-</v>
      </c>
      <c r="L4522" t="str">
        <f t="shared" si="331"/>
        <v/>
      </c>
      <c r="M4522" t="str">
        <f t="shared" si="332"/>
        <v/>
      </c>
      <c r="N4522" t="str">
        <f t="shared" si="333"/>
        <v/>
      </c>
      <c r="O4522" t="str">
        <f t="array" ref="O4522">IFERROR(INDEX($L$4:$L$5000,_xlfn.AGGREGATE(15,6,IF($L$4:$L$5000&lt;&gt;"",ROW($L$4:$L$5000)-ROW($L$4)+1,NA()),ROWS($O$4:O4522))),"")</f>
        <v/>
      </c>
      <c r="P4522" t="str">
        <f>IF(O4522="","",IF(INDEX(TabPlayer2[Players],MATCH(P4521,TabPlayer2[Players],0)+1)="",$B$4,INDEX(TabPlayer2[Players],MATCH(P4521,TabPlayer2[Players],0)+1)))</f>
        <v/>
      </c>
      <c r="Q4522" t="str">
        <f t="shared" si="330"/>
        <v/>
      </c>
      <c r="R4522" t="str">
        <f>IF(TabResults[[#This Row],[Games-Periods-Players]]="","",1)</f>
        <v/>
      </c>
    </row>
    <row r="4523" spans="11:18" hidden="1" x14ac:dyDescent="0.25">
      <c r="K4523" t="str">
        <f>IF(ROW()-ROW($K$4)+1&gt;COUNTA($J$4:$J$5000)*COUNTA(TabPP[Players playing]),"",INDEX($J$4:$J$5000,INT((ROW()-ROW($K$4))/COUNTA(TabPP[Players playing])+1))&amp;"-"&amp;INDEX(TabPP[Players playing],MOD(ROW()-ROW($K$4),COUNTA(TabPP[Players playing]))+1))</f>
        <v>-P6-</v>
      </c>
      <c r="L4523" t="str">
        <f t="shared" si="331"/>
        <v/>
      </c>
      <c r="M4523" t="str">
        <f t="shared" si="332"/>
        <v/>
      </c>
      <c r="N4523" t="str">
        <f t="shared" si="333"/>
        <v/>
      </c>
      <c r="O4523" t="str">
        <f t="array" ref="O4523">IFERROR(INDEX($L$4:$L$5000,_xlfn.AGGREGATE(15,6,IF($L$4:$L$5000&lt;&gt;"",ROW($L$4:$L$5000)-ROW($L$4)+1,NA()),ROWS($O$4:O4523))),"")</f>
        <v/>
      </c>
      <c r="P4523" t="str">
        <f>IF(O4523="","",IF(INDEX(TabPlayer2[Players],MATCH(P4522,TabPlayer2[Players],0)+1)="",$B$4,INDEX(TabPlayer2[Players],MATCH(P4522,TabPlayer2[Players],0)+1)))</f>
        <v/>
      </c>
      <c r="Q4523" t="str">
        <f t="shared" si="330"/>
        <v/>
      </c>
      <c r="R4523" t="str">
        <f>IF(TabResults[[#This Row],[Games-Periods-Players]]="","",1)</f>
        <v/>
      </c>
    </row>
    <row r="4524" spans="11:18" hidden="1" x14ac:dyDescent="0.25">
      <c r="K4524" t="str">
        <f>IF(ROW()-ROW($K$4)+1&gt;COUNTA($J$4:$J$5000)*COUNTA(TabPP[Players playing]),"",INDEX($J$4:$J$5000,INT((ROW()-ROW($K$4))/COUNTA(TabPP[Players playing])+1))&amp;"-"&amp;INDEX(TabPP[Players playing],MOD(ROW()-ROW($K$4),COUNTA(TabPP[Players playing]))+1))</f>
        <v>-P7-PP1</v>
      </c>
      <c r="L4524" t="str">
        <f t="shared" si="331"/>
        <v/>
      </c>
      <c r="M4524" t="str">
        <f t="shared" si="332"/>
        <v/>
      </c>
      <c r="N4524" t="str">
        <f t="shared" si="333"/>
        <v/>
      </c>
      <c r="O4524" t="str">
        <f t="array" ref="O4524">IFERROR(INDEX($L$4:$L$5000,_xlfn.AGGREGATE(15,6,IF($L$4:$L$5000&lt;&gt;"",ROW($L$4:$L$5000)-ROW($L$4)+1,NA()),ROWS($O$4:O4524))),"")</f>
        <v/>
      </c>
      <c r="P4524" t="str">
        <f>IF(O4524="","",IF(INDEX(TabPlayer2[Players],MATCH(P4523,TabPlayer2[Players],0)+1)="",$B$4,INDEX(TabPlayer2[Players],MATCH(P4523,TabPlayer2[Players],0)+1)))</f>
        <v/>
      </c>
      <c r="Q4524" t="str">
        <f t="shared" si="330"/>
        <v/>
      </c>
      <c r="R4524" t="str">
        <f>IF(TabResults[[#This Row],[Games-Periods-Players]]="","",1)</f>
        <v/>
      </c>
    </row>
    <row r="4525" spans="11:18" hidden="1" x14ac:dyDescent="0.25">
      <c r="K4525" t="str">
        <f>IF(ROW()-ROW($K$4)+1&gt;COUNTA($J$4:$J$5000)*COUNTA(TabPP[Players playing]),"",INDEX($J$4:$J$5000,INT((ROW()-ROW($K$4))/COUNTA(TabPP[Players playing])+1))&amp;"-"&amp;INDEX(TabPP[Players playing],MOD(ROW()-ROW($K$4),COUNTA(TabPP[Players playing]))+1))</f>
        <v>-P7-PP2</v>
      </c>
      <c r="L4525" t="str">
        <f t="shared" si="331"/>
        <v/>
      </c>
      <c r="M4525" t="str">
        <f t="shared" si="332"/>
        <v/>
      </c>
      <c r="N4525" t="str">
        <f t="shared" si="333"/>
        <v/>
      </c>
      <c r="O4525" t="str">
        <f t="array" ref="O4525">IFERROR(INDEX($L$4:$L$5000,_xlfn.AGGREGATE(15,6,IF($L$4:$L$5000&lt;&gt;"",ROW($L$4:$L$5000)-ROW($L$4)+1,NA()),ROWS($O$4:O4525))),"")</f>
        <v/>
      </c>
      <c r="P4525" t="str">
        <f>IF(O4525="","",IF(INDEX(TabPlayer2[Players],MATCH(P4524,TabPlayer2[Players],0)+1)="",$B$4,INDEX(TabPlayer2[Players],MATCH(P4524,TabPlayer2[Players],0)+1)))</f>
        <v/>
      </c>
      <c r="Q4525" t="str">
        <f t="shared" si="330"/>
        <v/>
      </c>
      <c r="R4525" t="str">
        <f>IF(TabResults[[#This Row],[Games-Periods-Players]]="","",1)</f>
        <v/>
      </c>
    </row>
    <row r="4526" spans="11:18" hidden="1" x14ac:dyDescent="0.25">
      <c r="K4526" t="str">
        <f>IF(ROW()-ROW($K$4)+1&gt;COUNTA($J$4:$J$5000)*COUNTA(TabPP[Players playing]),"",INDEX($J$4:$J$5000,INT((ROW()-ROW($K$4))/COUNTA(TabPP[Players playing])+1))&amp;"-"&amp;INDEX(TabPP[Players playing],MOD(ROW()-ROW($K$4),COUNTA(TabPP[Players playing]))+1))</f>
        <v>-P7-PP3</v>
      </c>
      <c r="L4526" t="str">
        <f t="shared" si="331"/>
        <v/>
      </c>
      <c r="M4526" t="str">
        <f t="shared" si="332"/>
        <v/>
      </c>
      <c r="N4526" t="str">
        <f t="shared" si="333"/>
        <v/>
      </c>
      <c r="O4526" t="str">
        <f t="array" ref="O4526">IFERROR(INDEX($L$4:$L$5000,_xlfn.AGGREGATE(15,6,IF($L$4:$L$5000&lt;&gt;"",ROW($L$4:$L$5000)-ROW($L$4)+1,NA()),ROWS($O$4:O4526))),"")</f>
        <v/>
      </c>
      <c r="P4526" t="str">
        <f>IF(O4526="","",IF(INDEX(TabPlayer2[Players],MATCH(P4525,TabPlayer2[Players],0)+1)="",$B$4,INDEX(TabPlayer2[Players],MATCH(P4525,TabPlayer2[Players],0)+1)))</f>
        <v/>
      </c>
      <c r="Q4526" t="str">
        <f t="shared" si="330"/>
        <v/>
      </c>
      <c r="R4526" t="str">
        <f>IF(TabResults[[#This Row],[Games-Periods-Players]]="","",1)</f>
        <v/>
      </c>
    </row>
    <row r="4527" spans="11:18" hidden="1" x14ac:dyDescent="0.25">
      <c r="K4527" t="str">
        <f>IF(ROW()-ROW($K$4)+1&gt;COUNTA($J$4:$J$5000)*COUNTA(TabPP[Players playing]),"",INDEX($J$4:$J$5000,INT((ROW()-ROW($K$4))/COUNTA(TabPP[Players playing])+1))&amp;"-"&amp;INDEX(TabPP[Players playing],MOD(ROW()-ROW($K$4),COUNTA(TabPP[Players playing]))+1))</f>
        <v>-P7-PP4</v>
      </c>
      <c r="L4527" t="str">
        <f t="shared" si="331"/>
        <v/>
      </c>
      <c r="M4527" t="str">
        <f t="shared" si="332"/>
        <v/>
      </c>
      <c r="N4527" t="str">
        <f t="shared" si="333"/>
        <v/>
      </c>
      <c r="O4527" t="str">
        <f t="array" ref="O4527">IFERROR(INDEX($L$4:$L$5000,_xlfn.AGGREGATE(15,6,IF($L$4:$L$5000&lt;&gt;"",ROW($L$4:$L$5000)-ROW($L$4)+1,NA()),ROWS($O$4:O4527))),"")</f>
        <v/>
      </c>
      <c r="P4527" t="str">
        <f>IF(O4527="","",IF(INDEX(TabPlayer2[Players],MATCH(P4526,TabPlayer2[Players],0)+1)="",$B$4,INDEX(TabPlayer2[Players],MATCH(P4526,TabPlayer2[Players],0)+1)))</f>
        <v/>
      </c>
      <c r="Q4527" t="str">
        <f t="shared" si="330"/>
        <v/>
      </c>
      <c r="R4527" t="str">
        <f>IF(TabResults[[#This Row],[Games-Periods-Players]]="","",1)</f>
        <v/>
      </c>
    </row>
    <row r="4528" spans="11:18" hidden="1" x14ac:dyDescent="0.25">
      <c r="K4528" t="str">
        <f>IF(ROW()-ROW($K$4)+1&gt;COUNTA($J$4:$J$5000)*COUNTA(TabPP[Players playing]),"",INDEX($J$4:$J$5000,INT((ROW()-ROW($K$4))/COUNTA(TabPP[Players playing])+1))&amp;"-"&amp;INDEX(TabPP[Players playing],MOD(ROW()-ROW($K$4),COUNTA(TabPP[Players playing]))+1))</f>
        <v>-P7-PP5</v>
      </c>
      <c r="L4528" t="str">
        <f t="shared" si="331"/>
        <v/>
      </c>
      <c r="M4528" t="str">
        <f t="shared" si="332"/>
        <v/>
      </c>
      <c r="N4528" t="str">
        <f t="shared" si="333"/>
        <v/>
      </c>
      <c r="O4528" t="str">
        <f t="array" ref="O4528">IFERROR(INDEX($L$4:$L$5000,_xlfn.AGGREGATE(15,6,IF($L$4:$L$5000&lt;&gt;"",ROW($L$4:$L$5000)-ROW($L$4)+1,NA()),ROWS($O$4:O4528))),"")</f>
        <v/>
      </c>
      <c r="P4528" t="str">
        <f>IF(O4528="","",IF(INDEX(TabPlayer2[Players],MATCH(P4527,TabPlayer2[Players],0)+1)="",$B$4,INDEX(TabPlayer2[Players],MATCH(P4527,TabPlayer2[Players],0)+1)))</f>
        <v/>
      </c>
      <c r="Q4528" t="str">
        <f t="shared" si="330"/>
        <v/>
      </c>
      <c r="R4528" t="str">
        <f>IF(TabResults[[#This Row],[Games-Periods-Players]]="","",1)</f>
        <v/>
      </c>
    </row>
    <row r="4529" spans="11:18" hidden="1" x14ac:dyDescent="0.25">
      <c r="K4529" t="str">
        <f>IF(ROW()-ROW($K$4)+1&gt;COUNTA($J$4:$J$5000)*COUNTA(TabPP[Players playing]),"",INDEX($J$4:$J$5000,INT((ROW()-ROW($K$4))/COUNTA(TabPP[Players playing])+1))&amp;"-"&amp;INDEX(TabPP[Players playing],MOD(ROW()-ROW($K$4),COUNTA(TabPP[Players playing]))+1))</f>
        <v>-P7-</v>
      </c>
      <c r="L4529" t="str">
        <f t="shared" si="331"/>
        <v/>
      </c>
      <c r="M4529" t="str">
        <f t="shared" si="332"/>
        <v/>
      </c>
      <c r="N4529" t="str">
        <f t="shared" si="333"/>
        <v/>
      </c>
      <c r="O4529" t="str">
        <f t="array" ref="O4529">IFERROR(INDEX($L$4:$L$5000,_xlfn.AGGREGATE(15,6,IF($L$4:$L$5000&lt;&gt;"",ROW($L$4:$L$5000)-ROW($L$4)+1,NA()),ROWS($O$4:O4529))),"")</f>
        <v/>
      </c>
      <c r="P4529" t="str">
        <f>IF(O4529="","",IF(INDEX(TabPlayer2[Players],MATCH(P4528,TabPlayer2[Players],0)+1)="",$B$4,INDEX(TabPlayer2[Players],MATCH(P4528,TabPlayer2[Players],0)+1)))</f>
        <v/>
      </c>
      <c r="Q4529" t="str">
        <f t="shared" si="330"/>
        <v/>
      </c>
      <c r="R4529" t="str">
        <f>IF(TabResults[[#This Row],[Games-Periods-Players]]="","",1)</f>
        <v/>
      </c>
    </row>
    <row r="4530" spans="11:18" hidden="1" x14ac:dyDescent="0.25">
      <c r="K4530" t="str">
        <f>IF(ROW()-ROW($K$4)+1&gt;COUNTA($J$4:$J$5000)*COUNTA(TabPP[Players playing]),"",INDEX($J$4:$J$5000,INT((ROW()-ROW($K$4))/COUNTA(TabPP[Players playing])+1))&amp;"-"&amp;INDEX(TabPP[Players playing],MOD(ROW()-ROW($K$4),COUNTA(TabPP[Players playing]))+1))</f>
        <v>-P7-</v>
      </c>
      <c r="L4530" t="str">
        <f t="shared" si="331"/>
        <v/>
      </c>
      <c r="M4530" t="str">
        <f t="shared" si="332"/>
        <v/>
      </c>
      <c r="N4530" t="str">
        <f t="shared" si="333"/>
        <v/>
      </c>
      <c r="O4530" t="str">
        <f t="array" ref="O4530">IFERROR(INDEX($L$4:$L$5000,_xlfn.AGGREGATE(15,6,IF($L$4:$L$5000&lt;&gt;"",ROW($L$4:$L$5000)-ROW($L$4)+1,NA()),ROWS($O$4:O4530))),"")</f>
        <v/>
      </c>
      <c r="P4530" t="str">
        <f>IF(O4530="","",IF(INDEX(TabPlayer2[Players],MATCH(P4529,TabPlayer2[Players],0)+1)="",$B$4,INDEX(TabPlayer2[Players],MATCH(P4529,TabPlayer2[Players],0)+1)))</f>
        <v/>
      </c>
      <c r="Q4530" t="str">
        <f t="shared" si="330"/>
        <v/>
      </c>
      <c r="R4530" t="str">
        <f>IF(TabResults[[#This Row],[Games-Periods-Players]]="","",1)</f>
        <v/>
      </c>
    </row>
    <row r="4531" spans="11:18" hidden="1" x14ac:dyDescent="0.25">
      <c r="K4531" t="str">
        <f>IF(ROW()-ROW($K$4)+1&gt;COUNTA($J$4:$J$5000)*COUNTA(TabPP[Players playing]),"",INDEX($J$4:$J$5000,INT((ROW()-ROW($K$4))/COUNTA(TabPP[Players playing])+1))&amp;"-"&amp;INDEX(TabPP[Players playing],MOD(ROW()-ROW($K$4),COUNTA(TabPP[Players playing]))+1))</f>
        <v>-P7-</v>
      </c>
      <c r="L4531" t="str">
        <f t="shared" si="331"/>
        <v/>
      </c>
      <c r="M4531" t="str">
        <f t="shared" si="332"/>
        <v/>
      </c>
      <c r="N4531" t="str">
        <f t="shared" si="333"/>
        <v/>
      </c>
      <c r="O4531" t="str">
        <f t="array" ref="O4531">IFERROR(INDEX($L$4:$L$5000,_xlfn.AGGREGATE(15,6,IF($L$4:$L$5000&lt;&gt;"",ROW($L$4:$L$5000)-ROW($L$4)+1,NA()),ROWS($O$4:O4531))),"")</f>
        <v/>
      </c>
      <c r="P4531" t="str">
        <f>IF(O4531="","",IF(INDEX(TabPlayer2[Players],MATCH(P4530,TabPlayer2[Players],0)+1)="",$B$4,INDEX(TabPlayer2[Players],MATCH(P4530,TabPlayer2[Players],0)+1)))</f>
        <v/>
      </c>
      <c r="Q4531" t="str">
        <f t="shared" si="330"/>
        <v/>
      </c>
      <c r="R4531" t="str">
        <f>IF(TabResults[[#This Row],[Games-Periods-Players]]="","",1)</f>
        <v/>
      </c>
    </row>
    <row r="4532" spans="11:18" hidden="1" x14ac:dyDescent="0.25">
      <c r="K4532" t="str">
        <f>IF(ROW()-ROW($K$4)+1&gt;COUNTA($J$4:$J$5000)*COUNTA(TabPP[Players playing]),"",INDEX($J$4:$J$5000,INT((ROW()-ROW($K$4))/COUNTA(TabPP[Players playing])+1))&amp;"-"&amp;INDEX(TabPP[Players playing],MOD(ROW()-ROW($K$4),COUNTA(TabPP[Players playing]))+1))</f>
        <v>-P7-</v>
      </c>
      <c r="L4532" t="str">
        <f t="shared" si="331"/>
        <v/>
      </c>
      <c r="M4532" t="str">
        <f t="shared" si="332"/>
        <v/>
      </c>
      <c r="N4532" t="str">
        <f t="shared" si="333"/>
        <v/>
      </c>
      <c r="O4532" t="str">
        <f t="array" ref="O4532">IFERROR(INDEX($L$4:$L$5000,_xlfn.AGGREGATE(15,6,IF($L$4:$L$5000&lt;&gt;"",ROW($L$4:$L$5000)-ROW($L$4)+1,NA()),ROWS($O$4:O4532))),"")</f>
        <v/>
      </c>
      <c r="P4532" t="str">
        <f>IF(O4532="","",IF(INDEX(TabPlayer2[Players],MATCH(P4531,TabPlayer2[Players],0)+1)="",$B$4,INDEX(TabPlayer2[Players],MATCH(P4531,TabPlayer2[Players],0)+1)))</f>
        <v/>
      </c>
      <c r="Q4532" t="str">
        <f t="shared" si="330"/>
        <v/>
      </c>
      <c r="R4532" t="str">
        <f>IF(TabResults[[#This Row],[Games-Periods-Players]]="","",1)</f>
        <v/>
      </c>
    </row>
    <row r="4533" spans="11:18" hidden="1" x14ac:dyDescent="0.25">
      <c r="K4533" t="str">
        <f>IF(ROW()-ROW($K$4)+1&gt;COUNTA($J$4:$J$5000)*COUNTA(TabPP[Players playing]),"",INDEX($J$4:$J$5000,INT((ROW()-ROW($K$4))/COUNTA(TabPP[Players playing])+1))&amp;"-"&amp;INDEX(TabPP[Players playing],MOD(ROW()-ROW($K$4),COUNTA(TabPP[Players playing]))+1))</f>
        <v>-P7-</v>
      </c>
      <c r="L4533" t="str">
        <f t="shared" si="331"/>
        <v/>
      </c>
      <c r="M4533" t="str">
        <f t="shared" si="332"/>
        <v/>
      </c>
      <c r="N4533" t="str">
        <f t="shared" si="333"/>
        <v/>
      </c>
      <c r="O4533" t="str">
        <f t="array" ref="O4533">IFERROR(INDEX($L$4:$L$5000,_xlfn.AGGREGATE(15,6,IF($L$4:$L$5000&lt;&gt;"",ROW($L$4:$L$5000)-ROW($L$4)+1,NA()),ROWS($O$4:O4533))),"")</f>
        <v/>
      </c>
      <c r="P4533" t="str">
        <f>IF(O4533="","",IF(INDEX(TabPlayer2[Players],MATCH(P4532,TabPlayer2[Players],0)+1)="",$B$4,INDEX(TabPlayer2[Players],MATCH(P4532,TabPlayer2[Players],0)+1)))</f>
        <v/>
      </c>
      <c r="Q4533" t="str">
        <f t="shared" si="330"/>
        <v/>
      </c>
      <c r="R4533" t="str">
        <f>IF(TabResults[[#This Row],[Games-Periods-Players]]="","",1)</f>
        <v/>
      </c>
    </row>
    <row r="4534" spans="11:18" hidden="1" x14ac:dyDescent="0.25">
      <c r="K4534" t="str">
        <f>IF(ROW()-ROW($K$4)+1&gt;COUNTA($J$4:$J$5000)*COUNTA(TabPP[Players playing]),"",INDEX($J$4:$J$5000,INT((ROW()-ROW($K$4))/COUNTA(TabPP[Players playing])+1))&amp;"-"&amp;INDEX(TabPP[Players playing],MOD(ROW()-ROW($K$4),COUNTA(TabPP[Players playing]))+1))</f>
        <v>-P7-</v>
      </c>
      <c r="L4534" t="str">
        <f t="shared" si="331"/>
        <v/>
      </c>
      <c r="M4534" t="str">
        <f t="shared" si="332"/>
        <v/>
      </c>
      <c r="N4534" t="str">
        <f t="shared" si="333"/>
        <v/>
      </c>
      <c r="O4534" t="str">
        <f t="array" ref="O4534">IFERROR(INDEX($L$4:$L$5000,_xlfn.AGGREGATE(15,6,IF($L$4:$L$5000&lt;&gt;"",ROW($L$4:$L$5000)-ROW($L$4)+1,NA()),ROWS($O$4:O4534))),"")</f>
        <v/>
      </c>
      <c r="P4534" t="str">
        <f>IF(O4534="","",IF(INDEX(TabPlayer2[Players],MATCH(P4533,TabPlayer2[Players],0)+1)="",$B$4,INDEX(TabPlayer2[Players],MATCH(P4533,TabPlayer2[Players],0)+1)))</f>
        <v/>
      </c>
      <c r="Q4534" t="str">
        <f t="shared" si="330"/>
        <v/>
      </c>
      <c r="R4534" t="str">
        <f>IF(TabResults[[#This Row],[Games-Periods-Players]]="","",1)</f>
        <v/>
      </c>
    </row>
    <row r="4535" spans="11:18" hidden="1" x14ac:dyDescent="0.25">
      <c r="K4535" t="str">
        <f>IF(ROW()-ROW($K$4)+1&gt;COUNTA($J$4:$J$5000)*COUNTA(TabPP[Players playing]),"",INDEX($J$4:$J$5000,INT((ROW()-ROW($K$4))/COUNTA(TabPP[Players playing])+1))&amp;"-"&amp;INDEX(TabPP[Players playing],MOD(ROW()-ROW($K$4),COUNTA(TabPP[Players playing]))+1))</f>
        <v>-P7-</v>
      </c>
      <c r="L4535" t="str">
        <f t="shared" si="331"/>
        <v/>
      </c>
      <c r="M4535" t="str">
        <f t="shared" si="332"/>
        <v/>
      </c>
      <c r="N4535" t="str">
        <f t="shared" si="333"/>
        <v/>
      </c>
      <c r="O4535" t="str">
        <f t="array" ref="O4535">IFERROR(INDEX($L$4:$L$5000,_xlfn.AGGREGATE(15,6,IF($L$4:$L$5000&lt;&gt;"",ROW($L$4:$L$5000)-ROW($L$4)+1,NA()),ROWS($O$4:O4535))),"")</f>
        <v/>
      </c>
      <c r="P4535" t="str">
        <f>IF(O4535="","",IF(INDEX(TabPlayer2[Players],MATCH(P4534,TabPlayer2[Players],0)+1)="",$B$4,INDEX(TabPlayer2[Players],MATCH(P4534,TabPlayer2[Players],0)+1)))</f>
        <v/>
      </c>
      <c r="Q4535" t="str">
        <f t="shared" si="330"/>
        <v/>
      </c>
      <c r="R4535" t="str">
        <f>IF(TabResults[[#This Row],[Games-Periods-Players]]="","",1)</f>
        <v/>
      </c>
    </row>
    <row r="4536" spans="11:18" hidden="1" x14ac:dyDescent="0.25">
      <c r="K4536" t="str">
        <f>IF(ROW()-ROW($K$4)+1&gt;COUNTA($J$4:$J$5000)*COUNTA(TabPP[Players playing]),"",INDEX($J$4:$J$5000,INT((ROW()-ROW($K$4))/COUNTA(TabPP[Players playing])+1))&amp;"-"&amp;INDEX(TabPP[Players playing],MOD(ROW()-ROW($K$4),COUNTA(TabPP[Players playing]))+1))</f>
        <v>-P7-</v>
      </c>
      <c r="L4536" t="str">
        <f t="shared" si="331"/>
        <v/>
      </c>
      <c r="M4536" t="str">
        <f t="shared" si="332"/>
        <v/>
      </c>
      <c r="N4536" t="str">
        <f t="shared" si="333"/>
        <v/>
      </c>
      <c r="O4536" t="str">
        <f t="array" ref="O4536">IFERROR(INDEX($L$4:$L$5000,_xlfn.AGGREGATE(15,6,IF($L$4:$L$5000&lt;&gt;"",ROW($L$4:$L$5000)-ROW($L$4)+1,NA()),ROWS($O$4:O4536))),"")</f>
        <v/>
      </c>
      <c r="P4536" t="str">
        <f>IF(O4536="","",IF(INDEX(TabPlayer2[Players],MATCH(P4535,TabPlayer2[Players],0)+1)="",$B$4,INDEX(TabPlayer2[Players],MATCH(P4535,TabPlayer2[Players],0)+1)))</f>
        <v/>
      </c>
      <c r="Q4536" t="str">
        <f t="shared" si="330"/>
        <v/>
      </c>
      <c r="R4536" t="str">
        <f>IF(TabResults[[#This Row],[Games-Periods-Players]]="","",1)</f>
        <v/>
      </c>
    </row>
    <row r="4537" spans="11:18" hidden="1" x14ac:dyDescent="0.25">
      <c r="K4537" t="str">
        <f>IF(ROW()-ROW($K$4)+1&gt;COUNTA($J$4:$J$5000)*COUNTA(TabPP[Players playing]),"",INDEX($J$4:$J$5000,INT((ROW()-ROW($K$4))/COUNTA(TabPP[Players playing])+1))&amp;"-"&amp;INDEX(TabPP[Players playing],MOD(ROW()-ROW($K$4),COUNTA(TabPP[Players playing]))+1))</f>
        <v>-P7-</v>
      </c>
      <c r="L4537" t="str">
        <f t="shared" si="331"/>
        <v/>
      </c>
      <c r="M4537" t="str">
        <f t="shared" si="332"/>
        <v/>
      </c>
      <c r="N4537" t="str">
        <f t="shared" si="333"/>
        <v/>
      </c>
      <c r="O4537" t="str">
        <f t="array" ref="O4537">IFERROR(INDEX($L$4:$L$5000,_xlfn.AGGREGATE(15,6,IF($L$4:$L$5000&lt;&gt;"",ROW($L$4:$L$5000)-ROW($L$4)+1,NA()),ROWS($O$4:O4537))),"")</f>
        <v/>
      </c>
      <c r="P4537" t="str">
        <f>IF(O4537="","",IF(INDEX(TabPlayer2[Players],MATCH(P4536,TabPlayer2[Players],0)+1)="",$B$4,INDEX(TabPlayer2[Players],MATCH(P4536,TabPlayer2[Players],0)+1)))</f>
        <v/>
      </c>
      <c r="Q4537" t="str">
        <f t="shared" si="330"/>
        <v/>
      </c>
      <c r="R4537" t="str">
        <f>IF(TabResults[[#This Row],[Games-Periods-Players]]="","",1)</f>
        <v/>
      </c>
    </row>
    <row r="4538" spans="11:18" hidden="1" x14ac:dyDescent="0.25">
      <c r="K4538" t="str">
        <f>IF(ROW()-ROW($K$4)+1&gt;COUNTA($J$4:$J$5000)*COUNTA(TabPP[Players playing]),"",INDEX($J$4:$J$5000,INT((ROW()-ROW($K$4))/COUNTA(TabPP[Players playing])+1))&amp;"-"&amp;INDEX(TabPP[Players playing],MOD(ROW()-ROW($K$4),COUNTA(TabPP[Players playing]))+1))</f>
        <v>-P7-</v>
      </c>
      <c r="L4538" t="str">
        <f t="shared" si="331"/>
        <v/>
      </c>
      <c r="M4538" t="str">
        <f t="shared" si="332"/>
        <v/>
      </c>
      <c r="N4538" t="str">
        <f t="shared" si="333"/>
        <v/>
      </c>
      <c r="O4538" t="str">
        <f t="array" ref="O4538">IFERROR(INDEX($L$4:$L$5000,_xlfn.AGGREGATE(15,6,IF($L$4:$L$5000&lt;&gt;"",ROW($L$4:$L$5000)-ROW($L$4)+1,NA()),ROWS($O$4:O4538))),"")</f>
        <v/>
      </c>
      <c r="P4538" t="str">
        <f>IF(O4538="","",IF(INDEX(TabPlayer2[Players],MATCH(P4537,TabPlayer2[Players],0)+1)="",$B$4,INDEX(TabPlayer2[Players],MATCH(P4537,TabPlayer2[Players],0)+1)))</f>
        <v/>
      </c>
      <c r="Q4538" t="str">
        <f t="shared" si="330"/>
        <v/>
      </c>
      <c r="R4538" t="str">
        <f>IF(TabResults[[#This Row],[Games-Periods-Players]]="","",1)</f>
        <v/>
      </c>
    </row>
    <row r="4539" spans="11:18" hidden="1" x14ac:dyDescent="0.25">
      <c r="K4539" t="str">
        <f>IF(ROW()-ROW($K$4)+1&gt;COUNTA($J$4:$J$5000)*COUNTA(TabPP[Players playing]),"",INDEX($J$4:$J$5000,INT((ROW()-ROW($K$4))/COUNTA(TabPP[Players playing])+1))&amp;"-"&amp;INDEX(TabPP[Players playing],MOD(ROW()-ROW($K$4),COUNTA(TabPP[Players playing]))+1))</f>
        <v>-P7-</v>
      </c>
      <c r="L4539" t="str">
        <f t="shared" si="331"/>
        <v/>
      </c>
      <c r="M4539" t="str">
        <f t="shared" si="332"/>
        <v/>
      </c>
      <c r="N4539" t="str">
        <f t="shared" si="333"/>
        <v/>
      </c>
      <c r="O4539" t="str">
        <f t="array" ref="O4539">IFERROR(INDEX($L$4:$L$5000,_xlfn.AGGREGATE(15,6,IF($L$4:$L$5000&lt;&gt;"",ROW($L$4:$L$5000)-ROW($L$4)+1,NA()),ROWS($O$4:O4539))),"")</f>
        <v/>
      </c>
      <c r="P4539" t="str">
        <f>IF(O4539="","",IF(INDEX(TabPlayer2[Players],MATCH(P4538,TabPlayer2[Players],0)+1)="",$B$4,INDEX(TabPlayer2[Players],MATCH(P4538,TabPlayer2[Players],0)+1)))</f>
        <v/>
      </c>
      <c r="Q4539" t="str">
        <f t="shared" si="330"/>
        <v/>
      </c>
      <c r="R4539" t="str">
        <f>IF(TabResults[[#This Row],[Games-Periods-Players]]="","",1)</f>
        <v/>
      </c>
    </row>
    <row r="4540" spans="11:18" hidden="1" x14ac:dyDescent="0.25">
      <c r="K4540" t="str">
        <f>IF(ROW()-ROW($K$4)+1&gt;COUNTA($J$4:$J$5000)*COUNTA(TabPP[Players playing]),"",INDEX($J$4:$J$5000,INT((ROW()-ROW($K$4))/COUNTA(TabPP[Players playing])+1))&amp;"-"&amp;INDEX(TabPP[Players playing],MOD(ROW()-ROW($K$4),COUNTA(TabPP[Players playing]))+1))</f>
        <v>-P7-</v>
      </c>
      <c r="L4540" t="str">
        <f t="shared" si="331"/>
        <v/>
      </c>
      <c r="M4540" t="str">
        <f t="shared" si="332"/>
        <v/>
      </c>
      <c r="N4540" t="str">
        <f t="shared" si="333"/>
        <v/>
      </c>
      <c r="O4540" t="str">
        <f t="array" ref="O4540">IFERROR(INDEX($L$4:$L$5000,_xlfn.AGGREGATE(15,6,IF($L$4:$L$5000&lt;&gt;"",ROW($L$4:$L$5000)-ROW($L$4)+1,NA()),ROWS($O$4:O4540))),"")</f>
        <v/>
      </c>
      <c r="P4540" t="str">
        <f>IF(O4540="","",IF(INDEX(TabPlayer2[Players],MATCH(P4539,TabPlayer2[Players],0)+1)="",$B$4,INDEX(TabPlayer2[Players],MATCH(P4539,TabPlayer2[Players],0)+1)))</f>
        <v/>
      </c>
      <c r="Q4540" t="str">
        <f t="shared" si="330"/>
        <v/>
      </c>
      <c r="R4540" t="str">
        <f>IF(TabResults[[#This Row],[Games-Periods-Players]]="","",1)</f>
        <v/>
      </c>
    </row>
    <row r="4541" spans="11:18" hidden="1" x14ac:dyDescent="0.25">
      <c r="K4541" t="str">
        <f>IF(ROW()-ROW($K$4)+1&gt;COUNTA($J$4:$J$5000)*COUNTA(TabPP[Players playing]),"",INDEX($J$4:$J$5000,INT((ROW()-ROW($K$4))/COUNTA(TabPP[Players playing])+1))&amp;"-"&amp;INDEX(TabPP[Players playing],MOD(ROW()-ROW($K$4),COUNTA(TabPP[Players playing]))+1))</f>
        <v>-P7-</v>
      </c>
      <c r="L4541" t="str">
        <f t="shared" si="331"/>
        <v/>
      </c>
      <c r="M4541" t="str">
        <f t="shared" si="332"/>
        <v/>
      </c>
      <c r="N4541" t="str">
        <f t="shared" si="333"/>
        <v/>
      </c>
      <c r="O4541" t="str">
        <f t="array" ref="O4541">IFERROR(INDEX($L$4:$L$5000,_xlfn.AGGREGATE(15,6,IF($L$4:$L$5000&lt;&gt;"",ROW($L$4:$L$5000)-ROW($L$4)+1,NA()),ROWS($O$4:O4541))),"")</f>
        <v/>
      </c>
      <c r="P4541" t="str">
        <f>IF(O4541="","",IF(INDEX(TabPlayer2[Players],MATCH(P4540,TabPlayer2[Players],0)+1)="",$B$4,INDEX(TabPlayer2[Players],MATCH(P4540,TabPlayer2[Players],0)+1)))</f>
        <v/>
      </c>
      <c r="Q4541" t="str">
        <f t="shared" si="330"/>
        <v/>
      </c>
      <c r="R4541" t="str">
        <f>IF(TabResults[[#This Row],[Games-Periods-Players]]="","",1)</f>
        <v/>
      </c>
    </row>
    <row r="4542" spans="11:18" hidden="1" x14ac:dyDescent="0.25">
      <c r="K4542" t="str">
        <f>IF(ROW()-ROW($K$4)+1&gt;COUNTA($J$4:$J$5000)*COUNTA(TabPP[Players playing]),"",INDEX($J$4:$J$5000,INT((ROW()-ROW($K$4))/COUNTA(TabPP[Players playing])+1))&amp;"-"&amp;INDEX(TabPP[Players playing],MOD(ROW()-ROW($K$4),COUNTA(TabPP[Players playing]))+1))</f>
        <v>-P7-</v>
      </c>
      <c r="L4542" t="str">
        <f t="shared" si="331"/>
        <v/>
      </c>
      <c r="M4542" t="str">
        <f t="shared" si="332"/>
        <v/>
      </c>
      <c r="N4542" t="str">
        <f t="shared" si="333"/>
        <v/>
      </c>
      <c r="O4542" t="str">
        <f t="array" ref="O4542">IFERROR(INDEX($L$4:$L$5000,_xlfn.AGGREGATE(15,6,IF($L$4:$L$5000&lt;&gt;"",ROW($L$4:$L$5000)-ROW($L$4)+1,NA()),ROWS($O$4:O4542))),"")</f>
        <v/>
      </c>
      <c r="P4542" t="str">
        <f>IF(O4542="","",IF(INDEX(TabPlayer2[Players],MATCH(P4541,TabPlayer2[Players],0)+1)="",$B$4,INDEX(TabPlayer2[Players],MATCH(P4541,TabPlayer2[Players],0)+1)))</f>
        <v/>
      </c>
      <c r="Q4542" t="str">
        <f t="shared" si="330"/>
        <v/>
      </c>
      <c r="R4542" t="str">
        <f>IF(TabResults[[#This Row],[Games-Periods-Players]]="","",1)</f>
        <v/>
      </c>
    </row>
    <row r="4543" spans="11:18" hidden="1" x14ac:dyDescent="0.25">
      <c r="K4543" t="str">
        <f>IF(ROW()-ROW($K$4)+1&gt;COUNTA($J$4:$J$5000)*COUNTA(TabPP[Players playing]),"",INDEX($J$4:$J$5000,INT((ROW()-ROW($K$4))/COUNTA(TabPP[Players playing])+1))&amp;"-"&amp;INDEX(TabPP[Players playing],MOD(ROW()-ROW($K$4),COUNTA(TabPP[Players playing]))+1))</f>
        <v>-P7-</v>
      </c>
      <c r="L4543" t="str">
        <f t="shared" si="331"/>
        <v/>
      </c>
      <c r="M4543" t="str">
        <f t="shared" si="332"/>
        <v/>
      </c>
      <c r="N4543" t="str">
        <f t="shared" si="333"/>
        <v/>
      </c>
      <c r="O4543" t="str">
        <f t="array" ref="O4543">IFERROR(INDEX($L$4:$L$5000,_xlfn.AGGREGATE(15,6,IF($L$4:$L$5000&lt;&gt;"",ROW($L$4:$L$5000)-ROW($L$4)+1,NA()),ROWS($O$4:O4543))),"")</f>
        <v/>
      </c>
      <c r="P4543" t="str">
        <f>IF(O4543="","",IF(INDEX(TabPlayer2[Players],MATCH(P4542,TabPlayer2[Players],0)+1)="",$B$4,INDEX(TabPlayer2[Players],MATCH(P4542,TabPlayer2[Players],0)+1)))</f>
        <v/>
      </c>
      <c r="Q4543" t="str">
        <f t="shared" si="330"/>
        <v/>
      </c>
      <c r="R4543" t="str">
        <f>IF(TabResults[[#This Row],[Games-Periods-Players]]="","",1)</f>
        <v/>
      </c>
    </row>
    <row r="4544" spans="11:18" hidden="1" x14ac:dyDescent="0.25">
      <c r="K4544" t="str">
        <f>IF(ROW()-ROW($K$4)+1&gt;COUNTA($J$4:$J$5000)*COUNTA(TabPP[Players playing]),"",INDEX($J$4:$J$5000,INT((ROW()-ROW($K$4))/COUNTA(TabPP[Players playing])+1))&amp;"-"&amp;INDEX(TabPP[Players playing],MOD(ROW()-ROW($K$4),COUNTA(TabPP[Players playing]))+1))</f>
        <v>-P8-PP1</v>
      </c>
      <c r="L4544" t="str">
        <f t="shared" si="331"/>
        <v/>
      </c>
      <c r="M4544" t="str">
        <f t="shared" si="332"/>
        <v/>
      </c>
      <c r="N4544" t="str">
        <f t="shared" si="333"/>
        <v/>
      </c>
      <c r="O4544" t="str">
        <f t="array" ref="O4544">IFERROR(INDEX($L$4:$L$5000,_xlfn.AGGREGATE(15,6,IF($L$4:$L$5000&lt;&gt;"",ROW($L$4:$L$5000)-ROW($L$4)+1,NA()),ROWS($O$4:O4544))),"")</f>
        <v/>
      </c>
      <c r="P4544" t="str">
        <f>IF(O4544="","",IF(INDEX(TabPlayer2[Players],MATCH(P4543,TabPlayer2[Players],0)+1)="",$B$4,INDEX(TabPlayer2[Players],MATCH(P4543,TabPlayer2[Players],0)+1)))</f>
        <v/>
      </c>
      <c r="Q4544" t="str">
        <f t="shared" si="330"/>
        <v/>
      </c>
      <c r="R4544" t="str">
        <f>IF(TabResults[[#This Row],[Games-Periods-Players]]="","",1)</f>
        <v/>
      </c>
    </row>
    <row r="4545" spans="11:18" hidden="1" x14ac:dyDescent="0.25">
      <c r="K4545" t="str">
        <f>IF(ROW()-ROW($K$4)+1&gt;COUNTA($J$4:$J$5000)*COUNTA(TabPP[Players playing]),"",INDEX($J$4:$J$5000,INT((ROW()-ROW($K$4))/COUNTA(TabPP[Players playing])+1))&amp;"-"&amp;INDEX(TabPP[Players playing],MOD(ROW()-ROW($K$4),COUNTA(TabPP[Players playing]))+1))</f>
        <v>-P8-PP2</v>
      </c>
      <c r="L4545" t="str">
        <f t="shared" si="331"/>
        <v/>
      </c>
      <c r="M4545" t="str">
        <f t="shared" si="332"/>
        <v/>
      </c>
      <c r="N4545" t="str">
        <f t="shared" si="333"/>
        <v/>
      </c>
      <c r="O4545" t="str">
        <f t="array" ref="O4545">IFERROR(INDEX($L$4:$L$5000,_xlfn.AGGREGATE(15,6,IF($L$4:$L$5000&lt;&gt;"",ROW($L$4:$L$5000)-ROW($L$4)+1,NA()),ROWS($O$4:O4545))),"")</f>
        <v/>
      </c>
      <c r="P4545" t="str">
        <f>IF(O4545="","",IF(INDEX(TabPlayer2[Players],MATCH(P4544,TabPlayer2[Players],0)+1)="",$B$4,INDEX(TabPlayer2[Players],MATCH(P4544,TabPlayer2[Players],0)+1)))</f>
        <v/>
      </c>
      <c r="Q4545" t="str">
        <f t="shared" si="330"/>
        <v/>
      </c>
      <c r="R4545" t="str">
        <f>IF(TabResults[[#This Row],[Games-Periods-Players]]="","",1)</f>
        <v/>
      </c>
    </row>
    <row r="4546" spans="11:18" hidden="1" x14ac:dyDescent="0.25">
      <c r="K4546" t="str">
        <f>IF(ROW()-ROW($K$4)+1&gt;COUNTA($J$4:$J$5000)*COUNTA(TabPP[Players playing]),"",INDEX($J$4:$J$5000,INT((ROW()-ROW($K$4))/COUNTA(TabPP[Players playing])+1))&amp;"-"&amp;INDEX(TabPP[Players playing],MOD(ROW()-ROW($K$4),COUNTA(TabPP[Players playing]))+1))</f>
        <v>-P8-PP3</v>
      </c>
      <c r="L4546" t="str">
        <f t="shared" si="331"/>
        <v/>
      </c>
      <c r="M4546" t="str">
        <f t="shared" si="332"/>
        <v/>
      </c>
      <c r="N4546" t="str">
        <f t="shared" si="333"/>
        <v/>
      </c>
      <c r="O4546" t="str">
        <f t="array" ref="O4546">IFERROR(INDEX($L$4:$L$5000,_xlfn.AGGREGATE(15,6,IF($L$4:$L$5000&lt;&gt;"",ROW($L$4:$L$5000)-ROW($L$4)+1,NA()),ROWS($O$4:O4546))),"")</f>
        <v/>
      </c>
      <c r="P4546" t="str">
        <f>IF(O4546="","",IF(INDEX(TabPlayer2[Players],MATCH(P4545,TabPlayer2[Players],0)+1)="",$B$4,INDEX(TabPlayer2[Players],MATCH(P4545,TabPlayer2[Players],0)+1)))</f>
        <v/>
      </c>
      <c r="Q4546" t="str">
        <f t="shared" si="330"/>
        <v/>
      </c>
      <c r="R4546" t="str">
        <f>IF(TabResults[[#This Row],[Games-Periods-Players]]="","",1)</f>
        <v/>
      </c>
    </row>
    <row r="4547" spans="11:18" hidden="1" x14ac:dyDescent="0.25">
      <c r="K4547" t="str">
        <f>IF(ROW()-ROW($K$4)+1&gt;COUNTA($J$4:$J$5000)*COUNTA(TabPP[Players playing]),"",INDEX($J$4:$J$5000,INT((ROW()-ROW($K$4))/COUNTA(TabPP[Players playing])+1))&amp;"-"&amp;INDEX(TabPP[Players playing],MOD(ROW()-ROW($K$4),COUNTA(TabPP[Players playing]))+1))</f>
        <v>-P8-PP4</v>
      </c>
      <c r="L4547" t="str">
        <f t="shared" si="331"/>
        <v/>
      </c>
      <c r="M4547" t="str">
        <f t="shared" si="332"/>
        <v/>
      </c>
      <c r="N4547" t="str">
        <f t="shared" si="333"/>
        <v/>
      </c>
      <c r="O4547" t="str">
        <f t="array" ref="O4547">IFERROR(INDEX($L$4:$L$5000,_xlfn.AGGREGATE(15,6,IF($L$4:$L$5000&lt;&gt;"",ROW($L$4:$L$5000)-ROW($L$4)+1,NA()),ROWS($O$4:O4547))),"")</f>
        <v/>
      </c>
      <c r="P4547" t="str">
        <f>IF(O4547="","",IF(INDEX(TabPlayer2[Players],MATCH(P4546,TabPlayer2[Players],0)+1)="",$B$4,INDEX(TabPlayer2[Players],MATCH(P4546,TabPlayer2[Players],0)+1)))</f>
        <v/>
      </c>
      <c r="Q4547" t="str">
        <f t="shared" si="330"/>
        <v/>
      </c>
      <c r="R4547" t="str">
        <f>IF(TabResults[[#This Row],[Games-Periods-Players]]="","",1)</f>
        <v/>
      </c>
    </row>
    <row r="4548" spans="11:18" hidden="1" x14ac:dyDescent="0.25">
      <c r="K4548" t="str">
        <f>IF(ROW()-ROW($K$4)+1&gt;COUNTA($J$4:$J$5000)*COUNTA(TabPP[Players playing]),"",INDEX($J$4:$J$5000,INT((ROW()-ROW($K$4))/COUNTA(TabPP[Players playing])+1))&amp;"-"&amp;INDEX(TabPP[Players playing],MOD(ROW()-ROW($K$4),COUNTA(TabPP[Players playing]))+1))</f>
        <v>-P8-PP5</v>
      </c>
      <c r="L4548" t="str">
        <f t="shared" si="331"/>
        <v/>
      </c>
      <c r="M4548" t="str">
        <f t="shared" si="332"/>
        <v/>
      </c>
      <c r="N4548" t="str">
        <f t="shared" si="333"/>
        <v/>
      </c>
      <c r="O4548" t="str">
        <f t="array" ref="O4548">IFERROR(INDEX($L$4:$L$5000,_xlfn.AGGREGATE(15,6,IF($L$4:$L$5000&lt;&gt;"",ROW($L$4:$L$5000)-ROW($L$4)+1,NA()),ROWS($O$4:O4548))),"")</f>
        <v/>
      </c>
      <c r="P4548" t="str">
        <f>IF(O4548="","",IF(INDEX(TabPlayer2[Players],MATCH(P4547,TabPlayer2[Players],0)+1)="",$B$4,INDEX(TabPlayer2[Players],MATCH(P4547,TabPlayer2[Players],0)+1)))</f>
        <v/>
      </c>
      <c r="Q4548" t="str">
        <f t="shared" ref="Q4548:Q4611" si="334">IF(O4548="","",M4548&amp;"-"&amp;N4548&amp;"-"&amp;P4548)</f>
        <v/>
      </c>
      <c r="R4548" t="str">
        <f>IF(TabResults[[#This Row],[Games-Periods-Players]]="","",1)</f>
        <v/>
      </c>
    </row>
    <row r="4549" spans="11:18" hidden="1" x14ac:dyDescent="0.25">
      <c r="K4549" t="str">
        <f>IF(ROW()-ROW($K$4)+1&gt;COUNTA($J$4:$J$5000)*COUNTA(TabPP[Players playing]),"",INDEX($J$4:$J$5000,INT((ROW()-ROW($K$4))/COUNTA(TabPP[Players playing])+1))&amp;"-"&amp;INDEX(TabPP[Players playing],MOD(ROW()-ROW($K$4),COUNTA(TabPP[Players playing]))+1))</f>
        <v>-P8-</v>
      </c>
      <c r="L4549" t="str">
        <f t="shared" ref="L4549:L4612" si="335">IF(LEN(K4549)&gt;=9,K4549,"")</f>
        <v/>
      </c>
      <c r="M4549" t="str">
        <f t="shared" ref="M4549:M4612" si="336">TRIM(LEFT(SUBSTITUTE(O4549,"-",REPT(" ",LEN(O4549))),LEN(O4549)))</f>
        <v/>
      </c>
      <c r="N4549" t="str">
        <f t="shared" ref="N4549:N4612" si="337">TRIM(MID(SUBSTITUTE(O4549,"-",REPT(" ",LEN(O4549))),(2-1)*LEN(O4549)+1,LEN(O4549)))</f>
        <v/>
      </c>
      <c r="O4549" t="str">
        <f t="array" ref="O4549">IFERROR(INDEX($L$4:$L$5000,_xlfn.AGGREGATE(15,6,IF($L$4:$L$5000&lt;&gt;"",ROW($L$4:$L$5000)-ROW($L$4)+1,NA()),ROWS($O$4:O4549))),"")</f>
        <v/>
      </c>
      <c r="P4549" t="str">
        <f>IF(O4549="","",IF(INDEX(TabPlayer2[Players],MATCH(P4548,TabPlayer2[Players],0)+1)="",$B$4,INDEX(TabPlayer2[Players],MATCH(P4548,TabPlayer2[Players],0)+1)))</f>
        <v/>
      </c>
      <c r="Q4549" t="str">
        <f t="shared" si="334"/>
        <v/>
      </c>
      <c r="R4549" t="str">
        <f>IF(TabResults[[#This Row],[Games-Periods-Players]]="","",1)</f>
        <v/>
      </c>
    </row>
    <row r="4550" spans="11:18" hidden="1" x14ac:dyDescent="0.25">
      <c r="K4550" t="str">
        <f>IF(ROW()-ROW($K$4)+1&gt;COUNTA($J$4:$J$5000)*COUNTA(TabPP[Players playing]),"",INDEX($J$4:$J$5000,INT((ROW()-ROW($K$4))/COUNTA(TabPP[Players playing])+1))&amp;"-"&amp;INDEX(TabPP[Players playing],MOD(ROW()-ROW($K$4),COUNTA(TabPP[Players playing]))+1))</f>
        <v>-P8-</v>
      </c>
      <c r="L4550" t="str">
        <f t="shared" si="335"/>
        <v/>
      </c>
      <c r="M4550" t="str">
        <f t="shared" si="336"/>
        <v/>
      </c>
      <c r="N4550" t="str">
        <f t="shared" si="337"/>
        <v/>
      </c>
      <c r="O4550" t="str">
        <f t="array" ref="O4550">IFERROR(INDEX($L$4:$L$5000,_xlfn.AGGREGATE(15,6,IF($L$4:$L$5000&lt;&gt;"",ROW($L$4:$L$5000)-ROW($L$4)+1,NA()),ROWS($O$4:O4550))),"")</f>
        <v/>
      </c>
      <c r="P4550" t="str">
        <f>IF(O4550="","",IF(INDEX(TabPlayer2[Players],MATCH(P4549,TabPlayer2[Players],0)+1)="",$B$4,INDEX(TabPlayer2[Players],MATCH(P4549,TabPlayer2[Players],0)+1)))</f>
        <v/>
      </c>
      <c r="Q4550" t="str">
        <f t="shared" si="334"/>
        <v/>
      </c>
      <c r="R4550" t="str">
        <f>IF(TabResults[[#This Row],[Games-Periods-Players]]="","",1)</f>
        <v/>
      </c>
    </row>
    <row r="4551" spans="11:18" hidden="1" x14ac:dyDescent="0.25">
      <c r="K4551" t="str">
        <f>IF(ROW()-ROW($K$4)+1&gt;COUNTA($J$4:$J$5000)*COUNTA(TabPP[Players playing]),"",INDEX($J$4:$J$5000,INT((ROW()-ROW($K$4))/COUNTA(TabPP[Players playing])+1))&amp;"-"&amp;INDEX(TabPP[Players playing],MOD(ROW()-ROW($K$4),COUNTA(TabPP[Players playing]))+1))</f>
        <v>-P8-</v>
      </c>
      <c r="L4551" t="str">
        <f t="shared" si="335"/>
        <v/>
      </c>
      <c r="M4551" t="str">
        <f t="shared" si="336"/>
        <v/>
      </c>
      <c r="N4551" t="str">
        <f t="shared" si="337"/>
        <v/>
      </c>
      <c r="O4551" t="str">
        <f t="array" ref="O4551">IFERROR(INDEX($L$4:$L$5000,_xlfn.AGGREGATE(15,6,IF($L$4:$L$5000&lt;&gt;"",ROW($L$4:$L$5000)-ROW($L$4)+1,NA()),ROWS($O$4:O4551))),"")</f>
        <v/>
      </c>
      <c r="P4551" t="str">
        <f>IF(O4551="","",IF(INDEX(TabPlayer2[Players],MATCH(P4550,TabPlayer2[Players],0)+1)="",$B$4,INDEX(TabPlayer2[Players],MATCH(P4550,TabPlayer2[Players],0)+1)))</f>
        <v/>
      </c>
      <c r="Q4551" t="str">
        <f t="shared" si="334"/>
        <v/>
      </c>
      <c r="R4551" t="str">
        <f>IF(TabResults[[#This Row],[Games-Periods-Players]]="","",1)</f>
        <v/>
      </c>
    </row>
    <row r="4552" spans="11:18" hidden="1" x14ac:dyDescent="0.25">
      <c r="K4552" t="str">
        <f>IF(ROW()-ROW($K$4)+1&gt;COUNTA($J$4:$J$5000)*COUNTA(TabPP[Players playing]),"",INDEX($J$4:$J$5000,INT((ROW()-ROW($K$4))/COUNTA(TabPP[Players playing])+1))&amp;"-"&amp;INDEX(TabPP[Players playing],MOD(ROW()-ROW($K$4),COUNTA(TabPP[Players playing]))+1))</f>
        <v>-P8-</v>
      </c>
      <c r="L4552" t="str">
        <f t="shared" si="335"/>
        <v/>
      </c>
      <c r="M4552" t="str">
        <f t="shared" si="336"/>
        <v/>
      </c>
      <c r="N4552" t="str">
        <f t="shared" si="337"/>
        <v/>
      </c>
      <c r="O4552" t="str">
        <f t="array" ref="O4552">IFERROR(INDEX($L$4:$L$5000,_xlfn.AGGREGATE(15,6,IF($L$4:$L$5000&lt;&gt;"",ROW($L$4:$L$5000)-ROW($L$4)+1,NA()),ROWS($O$4:O4552))),"")</f>
        <v/>
      </c>
      <c r="P4552" t="str">
        <f>IF(O4552="","",IF(INDEX(TabPlayer2[Players],MATCH(P4551,TabPlayer2[Players],0)+1)="",$B$4,INDEX(TabPlayer2[Players],MATCH(P4551,TabPlayer2[Players],0)+1)))</f>
        <v/>
      </c>
      <c r="Q4552" t="str">
        <f t="shared" si="334"/>
        <v/>
      </c>
      <c r="R4552" t="str">
        <f>IF(TabResults[[#This Row],[Games-Periods-Players]]="","",1)</f>
        <v/>
      </c>
    </row>
    <row r="4553" spans="11:18" hidden="1" x14ac:dyDescent="0.25">
      <c r="K4553" t="str">
        <f>IF(ROW()-ROW($K$4)+1&gt;COUNTA($J$4:$J$5000)*COUNTA(TabPP[Players playing]),"",INDEX($J$4:$J$5000,INT((ROW()-ROW($K$4))/COUNTA(TabPP[Players playing])+1))&amp;"-"&amp;INDEX(TabPP[Players playing],MOD(ROW()-ROW($K$4),COUNTA(TabPP[Players playing]))+1))</f>
        <v>-P8-</v>
      </c>
      <c r="L4553" t="str">
        <f t="shared" si="335"/>
        <v/>
      </c>
      <c r="M4553" t="str">
        <f t="shared" si="336"/>
        <v/>
      </c>
      <c r="N4553" t="str">
        <f t="shared" si="337"/>
        <v/>
      </c>
      <c r="O4553" t="str">
        <f t="array" ref="O4553">IFERROR(INDEX($L$4:$L$5000,_xlfn.AGGREGATE(15,6,IF($L$4:$L$5000&lt;&gt;"",ROW($L$4:$L$5000)-ROW($L$4)+1,NA()),ROWS($O$4:O4553))),"")</f>
        <v/>
      </c>
      <c r="P4553" t="str">
        <f>IF(O4553="","",IF(INDEX(TabPlayer2[Players],MATCH(P4552,TabPlayer2[Players],0)+1)="",$B$4,INDEX(TabPlayer2[Players],MATCH(P4552,TabPlayer2[Players],0)+1)))</f>
        <v/>
      </c>
      <c r="Q4553" t="str">
        <f t="shared" si="334"/>
        <v/>
      </c>
      <c r="R4553" t="str">
        <f>IF(TabResults[[#This Row],[Games-Periods-Players]]="","",1)</f>
        <v/>
      </c>
    </row>
    <row r="4554" spans="11:18" hidden="1" x14ac:dyDescent="0.25">
      <c r="K4554" t="str">
        <f>IF(ROW()-ROW($K$4)+1&gt;COUNTA($J$4:$J$5000)*COUNTA(TabPP[Players playing]),"",INDEX($J$4:$J$5000,INT((ROW()-ROW($K$4))/COUNTA(TabPP[Players playing])+1))&amp;"-"&amp;INDEX(TabPP[Players playing],MOD(ROW()-ROW($K$4),COUNTA(TabPP[Players playing]))+1))</f>
        <v>-P8-</v>
      </c>
      <c r="L4554" t="str">
        <f t="shared" si="335"/>
        <v/>
      </c>
      <c r="M4554" t="str">
        <f t="shared" si="336"/>
        <v/>
      </c>
      <c r="N4554" t="str">
        <f t="shared" si="337"/>
        <v/>
      </c>
      <c r="O4554" t="str">
        <f t="array" ref="O4554">IFERROR(INDEX($L$4:$L$5000,_xlfn.AGGREGATE(15,6,IF($L$4:$L$5000&lt;&gt;"",ROW($L$4:$L$5000)-ROW($L$4)+1,NA()),ROWS($O$4:O4554))),"")</f>
        <v/>
      </c>
      <c r="P4554" t="str">
        <f>IF(O4554="","",IF(INDEX(TabPlayer2[Players],MATCH(P4553,TabPlayer2[Players],0)+1)="",$B$4,INDEX(TabPlayer2[Players],MATCH(P4553,TabPlayer2[Players],0)+1)))</f>
        <v/>
      </c>
      <c r="Q4554" t="str">
        <f t="shared" si="334"/>
        <v/>
      </c>
      <c r="R4554" t="str">
        <f>IF(TabResults[[#This Row],[Games-Periods-Players]]="","",1)</f>
        <v/>
      </c>
    </row>
    <row r="4555" spans="11:18" hidden="1" x14ac:dyDescent="0.25">
      <c r="K4555" t="str">
        <f>IF(ROW()-ROW($K$4)+1&gt;COUNTA($J$4:$J$5000)*COUNTA(TabPP[Players playing]),"",INDEX($J$4:$J$5000,INT((ROW()-ROW($K$4))/COUNTA(TabPP[Players playing])+1))&amp;"-"&amp;INDEX(TabPP[Players playing],MOD(ROW()-ROW($K$4),COUNTA(TabPP[Players playing]))+1))</f>
        <v>-P8-</v>
      </c>
      <c r="L4555" t="str">
        <f t="shared" si="335"/>
        <v/>
      </c>
      <c r="M4555" t="str">
        <f t="shared" si="336"/>
        <v/>
      </c>
      <c r="N4555" t="str">
        <f t="shared" si="337"/>
        <v/>
      </c>
      <c r="O4555" t="str">
        <f t="array" ref="O4555">IFERROR(INDEX($L$4:$L$5000,_xlfn.AGGREGATE(15,6,IF($L$4:$L$5000&lt;&gt;"",ROW($L$4:$L$5000)-ROW($L$4)+1,NA()),ROWS($O$4:O4555))),"")</f>
        <v/>
      </c>
      <c r="P4555" t="str">
        <f>IF(O4555="","",IF(INDEX(TabPlayer2[Players],MATCH(P4554,TabPlayer2[Players],0)+1)="",$B$4,INDEX(TabPlayer2[Players],MATCH(P4554,TabPlayer2[Players],0)+1)))</f>
        <v/>
      </c>
      <c r="Q4555" t="str">
        <f t="shared" si="334"/>
        <v/>
      </c>
      <c r="R4555" t="str">
        <f>IF(TabResults[[#This Row],[Games-Periods-Players]]="","",1)</f>
        <v/>
      </c>
    </row>
    <row r="4556" spans="11:18" hidden="1" x14ac:dyDescent="0.25">
      <c r="K4556" t="str">
        <f>IF(ROW()-ROW($K$4)+1&gt;COUNTA($J$4:$J$5000)*COUNTA(TabPP[Players playing]),"",INDEX($J$4:$J$5000,INT((ROW()-ROW($K$4))/COUNTA(TabPP[Players playing])+1))&amp;"-"&amp;INDEX(TabPP[Players playing],MOD(ROW()-ROW($K$4),COUNTA(TabPP[Players playing]))+1))</f>
        <v>-P8-</v>
      </c>
      <c r="L4556" t="str">
        <f t="shared" si="335"/>
        <v/>
      </c>
      <c r="M4556" t="str">
        <f t="shared" si="336"/>
        <v/>
      </c>
      <c r="N4556" t="str">
        <f t="shared" si="337"/>
        <v/>
      </c>
      <c r="O4556" t="str">
        <f t="array" ref="O4556">IFERROR(INDEX($L$4:$L$5000,_xlfn.AGGREGATE(15,6,IF($L$4:$L$5000&lt;&gt;"",ROW($L$4:$L$5000)-ROW($L$4)+1,NA()),ROWS($O$4:O4556))),"")</f>
        <v/>
      </c>
      <c r="P4556" t="str">
        <f>IF(O4556="","",IF(INDEX(TabPlayer2[Players],MATCH(P4555,TabPlayer2[Players],0)+1)="",$B$4,INDEX(TabPlayer2[Players],MATCH(P4555,TabPlayer2[Players],0)+1)))</f>
        <v/>
      </c>
      <c r="Q4556" t="str">
        <f t="shared" si="334"/>
        <v/>
      </c>
      <c r="R4556" t="str">
        <f>IF(TabResults[[#This Row],[Games-Periods-Players]]="","",1)</f>
        <v/>
      </c>
    </row>
    <row r="4557" spans="11:18" hidden="1" x14ac:dyDescent="0.25">
      <c r="K4557" t="str">
        <f>IF(ROW()-ROW($K$4)+1&gt;COUNTA($J$4:$J$5000)*COUNTA(TabPP[Players playing]),"",INDEX($J$4:$J$5000,INT((ROW()-ROW($K$4))/COUNTA(TabPP[Players playing])+1))&amp;"-"&amp;INDEX(TabPP[Players playing],MOD(ROW()-ROW($K$4),COUNTA(TabPP[Players playing]))+1))</f>
        <v>-P8-</v>
      </c>
      <c r="L4557" t="str">
        <f t="shared" si="335"/>
        <v/>
      </c>
      <c r="M4557" t="str">
        <f t="shared" si="336"/>
        <v/>
      </c>
      <c r="N4557" t="str">
        <f t="shared" si="337"/>
        <v/>
      </c>
      <c r="O4557" t="str">
        <f t="array" ref="O4557">IFERROR(INDEX($L$4:$L$5000,_xlfn.AGGREGATE(15,6,IF($L$4:$L$5000&lt;&gt;"",ROW($L$4:$L$5000)-ROW($L$4)+1,NA()),ROWS($O$4:O4557))),"")</f>
        <v/>
      </c>
      <c r="P4557" t="str">
        <f>IF(O4557="","",IF(INDEX(TabPlayer2[Players],MATCH(P4556,TabPlayer2[Players],0)+1)="",$B$4,INDEX(TabPlayer2[Players],MATCH(P4556,TabPlayer2[Players],0)+1)))</f>
        <v/>
      </c>
      <c r="Q4557" t="str">
        <f t="shared" si="334"/>
        <v/>
      </c>
      <c r="R4557" t="str">
        <f>IF(TabResults[[#This Row],[Games-Periods-Players]]="","",1)</f>
        <v/>
      </c>
    </row>
    <row r="4558" spans="11:18" hidden="1" x14ac:dyDescent="0.25">
      <c r="K4558" t="str">
        <f>IF(ROW()-ROW($K$4)+1&gt;COUNTA($J$4:$J$5000)*COUNTA(TabPP[Players playing]),"",INDEX($J$4:$J$5000,INT((ROW()-ROW($K$4))/COUNTA(TabPP[Players playing])+1))&amp;"-"&amp;INDEX(TabPP[Players playing],MOD(ROW()-ROW($K$4),COUNTA(TabPP[Players playing]))+1))</f>
        <v>-P8-</v>
      </c>
      <c r="L4558" t="str">
        <f t="shared" si="335"/>
        <v/>
      </c>
      <c r="M4558" t="str">
        <f t="shared" si="336"/>
        <v/>
      </c>
      <c r="N4558" t="str">
        <f t="shared" si="337"/>
        <v/>
      </c>
      <c r="O4558" t="str">
        <f t="array" ref="O4558">IFERROR(INDEX($L$4:$L$5000,_xlfn.AGGREGATE(15,6,IF($L$4:$L$5000&lt;&gt;"",ROW($L$4:$L$5000)-ROW($L$4)+1,NA()),ROWS($O$4:O4558))),"")</f>
        <v/>
      </c>
      <c r="P4558" t="str">
        <f>IF(O4558="","",IF(INDEX(TabPlayer2[Players],MATCH(P4557,TabPlayer2[Players],0)+1)="",$B$4,INDEX(TabPlayer2[Players],MATCH(P4557,TabPlayer2[Players],0)+1)))</f>
        <v/>
      </c>
      <c r="Q4558" t="str">
        <f t="shared" si="334"/>
        <v/>
      </c>
      <c r="R4558" t="str">
        <f>IF(TabResults[[#This Row],[Games-Periods-Players]]="","",1)</f>
        <v/>
      </c>
    </row>
    <row r="4559" spans="11:18" hidden="1" x14ac:dyDescent="0.25">
      <c r="K4559" t="str">
        <f>IF(ROW()-ROW($K$4)+1&gt;COUNTA($J$4:$J$5000)*COUNTA(TabPP[Players playing]),"",INDEX($J$4:$J$5000,INT((ROW()-ROW($K$4))/COUNTA(TabPP[Players playing])+1))&amp;"-"&amp;INDEX(TabPP[Players playing],MOD(ROW()-ROW($K$4),COUNTA(TabPP[Players playing]))+1))</f>
        <v>-P8-</v>
      </c>
      <c r="L4559" t="str">
        <f t="shared" si="335"/>
        <v/>
      </c>
      <c r="M4559" t="str">
        <f t="shared" si="336"/>
        <v/>
      </c>
      <c r="N4559" t="str">
        <f t="shared" si="337"/>
        <v/>
      </c>
      <c r="O4559" t="str">
        <f t="array" ref="O4559">IFERROR(INDEX($L$4:$L$5000,_xlfn.AGGREGATE(15,6,IF($L$4:$L$5000&lt;&gt;"",ROW($L$4:$L$5000)-ROW($L$4)+1,NA()),ROWS($O$4:O4559))),"")</f>
        <v/>
      </c>
      <c r="P4559" t="str">
        <f>IF(O4559="","",IF(INDEX(TabPlayer2[Players],MATCH(P4558,TabPlayer2[Players],0)+1)="",$B$4,INDEX(TabPlayer2[Players],MATCH(P4558,TabPlayer2[Players],0)+1)))</f>
        <v/>
      </c>
      <c r="Q4559" t="str">
        <f t="shared" si="334"/>
        <v/>
      </c>
      <c r="R4559" t="str">
        <f>IF(TabResults[[#This Row],[Games-Periods-Players]]="","",1)</f>
        <v/>
      </c>
    </row>
    <row r="4560" spans="11:18" hidden="1" x14ac:dyDescent="0.25">
      <c r="K4560" t="str">
        <f>IF(ROW()-ROW($K$4)+1&gt;COUNTA($J$4:$J$5000)*COUNTA(TabPP[Players playing]),"",INDEX($J$4:$J$5000,INT((ROW()-ROW($K$4))/COUNTA(TabPP[Players playing])+1))&amp;"-"&amp;INDEX(TabPP[Players playing],MOD(ROW()-ROW($K$4),COUNTA(TabPP[Players playing]))+1))</f>
        <v>-P8-</v>
      </c>
      <c r="L4560" t="str">
        <f t="shared" si="335"/>
        <v/>
      </c>
      <c r="M4560" t="str">
        <f t="shared" si="336"/>
        <v/>
      </c>
      <c r="N4560" t="str">
        <f t="shared" si="337"/>
        <v/>
      </c>
      <c r="O4560" t="str">
        <f t="array" ref="O4560">IFERROR(INDEX($L$4:$L$5000,_xlfn.AGGREGATE(15,6,IF($L$4:$L$5000&lt;&gt;"",ROW($L$4:$L$5000)-ROW($L$4)+1,NA()),ROWS($O$4:O4560))),"")</f>
        <v/>
      </c>
      <c r="P4560" t="str">
        <f>IF(O4560="","",IF(INDEX(TabPlayer2[Players],MATCH(P4559,TabPlayer2[Players],0)+1)="",$B$4,INDEX(TabPlayer2[Players],MATCH(P4559,TabPlayer2[Players],0)+1)))</f>
        <v/>
      </c>
      <c r="Q4560" t="str">
        <f t="shared" si="334"/>
        <v/>
      </c>
      <c r="R4560" t="str">
        <f>IF(TabResults[[#This Row],[Games-Periods-Players]]="","",1)</f>
        <v/>
      </c>
    </row>
    <row r="4561" spans="11:18" hidden="1" x14ac:dyDescent="0.25">
      <c r="K4561" t="str">
        <f>IF(ROW()-ROW($K$4)+1&gt;COUNTA($J$4:$J$5000)*COUNTA(TabPP[Players playing]),"",INDEX($J$4:$J$5000,INT((ROW()-ROW($K$4))/COUNTA(TabPP[Players playing])+1))&amp;"-"&amp;INDEX(TabPP[Players playing],MOD(ROW()-ROW($K$4),COUNTA(TabPP[Players playing]))+1))</f>
        <v>-P8-</v>
      </c>
      <c r="L4561" t="str">
        <f t="shared" si="335"/>
        <v/>
      </c>
      <c r="M4561" t="str">
        <f t="shared" si="336"/>
        <v/>
      </c>
      <c r="N4561" t="str">
        <f t="shared" si="337"/>
        <v/>
      </c>
      <c r="O4561" t="str">
        <f t="array" ref="O4561">IFERROR(INDEX($L$4:$L$5000,_xlfn.AGGREGATE(15,6,IF($L$4:$L$5000&lt;&gt;"",ROW($L$4:$L$5000)-ROW($L$4)+1,NA()),ROWS($O$4:O4561))),"")</f>
        <v/>
      </c>
      <c r="P4561" t="str">
        <f>IF(O4561="","",IF(INDEX(TabPlayer2[Players],MATCH(P4560,TabPlayer2[Players],0)+1)="",$B$4,INDEX(TabPlayer2[Players],MATCH(P4560,TabPlayer2[Players],0)+1)))</f>
        <v/>
      </c>
      <c r="Q4561" t="str">
        <f t="shared" si="334"/>
        <v/>
      </c>
      <c r="R4561" t="str">
        <f>IF(TabResults[[#This Row],[Games-Periods-Players]]="","",1)</f>
        <v/>
      </c>
    </row>
    <row r="4562" spans="11:18" hidden="1" x14ac:dyDescent="0.25">
      <c r="K4562" t="str">
        <f>IF(ROW()-ROW($K$4)+1&gt;COUNTA($J$4:$J$5000)*COUNTA(TabPP[Players playing]),"",INDEX($J$4:$J$5000,INT((ROW()-ROW($K$4))/COUNTA(TabPP[Players playing])+1))&amp;"-"&amp;INDEX(TabPP[Players playing],MOD(ROW()-ROW($K$4),COUNTA(TabPP[Players playing]))+1))</f>
        <v>-P8-</v>
      </c>
      <c r="L4562" t="str">
        <f t="shared" si="335"/>
        <v/>
      </c>
      <c r="M4562" t="str">
        <f t="shared" si="336"/>
        <v/>
      </c>
      <c r="N4562" t="str">
        <f t="shared" si="337"/>
        <v/>
      </c>
      <c r="O4562" t="str">
        <f t="array" ref="O4562">IFERROR(INDEX($L$4:$L$5000,_xlfn.AGGREGATE(15,6,IF($L$4:$L$5000&lt;&gt;"",ROW($L$4:$L$5000)-ROW($L$4)+1,NA()),ROWS($O$4:O4562))),"")</f>
        <v/>
      </c>
      <c r="P4562" t="str">
        <f>IF(O4562="","",IF(INDEX(TabPlayer2[Players],MATCH(P4561,TabPlayer2[Players],0)+1)="",$B$4,INDEX(TabPlayer2[Players],MATCH(P4561,TabPlayer2[Players],0)+1)))</f>
        <v/>
      </c>
      <c r="Q4562" t="str">
        <f t="shared" si="334"/>
        <v/>
      </c>
      <c r="R4562" t="str">
        <f>IF(TabResults[[#This Row],[Games-Periods-Players]]="","",1)</f>
        <v/>
      </c>
    </row>
    <row r="4563" spans="11:18" hidden="1" x14ac:dyDescent="0.25">
      <c r="K4563" t="str">
        <f>IF(ROW()-ROW($K$4)+1&gt;COUNTA($J$4:$J$5000)*COUNTA(TabPP[Players playing]),"",INDEX($J$4:$J$5000,INT((ROW()-ROW($K$4))/COUNTA(TabPP[Players playing])+1))&amp;"-"&amp;INDEX(TabPP[Players playing],MOD(ROW()-ROW($K$4),COUNTA(TabPP[Players playing]))+1))</f>
        <v>-P8-</v>
      </c>
      <c r="L4563" t="str">
        <f t="shared" si="335"/>
        <v/>
      </c>
      <c r="M4563" t="str">
        <f t="shared" si="336"/>
        <v/>
      </c>
      <c r="N4563" t="str">
        <f t="shared" si="337"/>
        <v/>
      </c>
      <c r="O4563" t="str">
        <f t="array" ref="O4563">IFERROR(INDEX($L$4:$L$5000,_xlfn.AGGREGATE(15,6,IF($L$4:$L$5000&lt;&gt;"",ROW($L$4:$L$5000)-ROW($L$4)+1,NA()),ROWS($O$4:O4563))),"")</f>
        <v/>
      </c>
      <c r="P4563" t="str">
        <f>IF(O4563="","",IF(INDEX(TabPlayer2[Players],MATCH(P4562,TabPlayer2[Players],0)+1)="",$B$4,INDEX(TabPlayer2[Players],MATCH(P4562,TabPlayer2[Players],0)+1)))</f>
        <v/>
      </c>
      <c r="Q4563" t="str">
        <f t="shared" si="334"/>
        <v/>
      </c>
      <c r="R4563" t="str">
        <f>IF(TabResults[[#This Row],[Games-Periods-Players]]="","",1)</f>
        <v/>
      </c>
    </row>
    <row r="4564" spans="11:18" hidden="1" x14ac:dyDescent="0.25">
      <c r="K4564" t="str">
        <f>IF(ROW()-ROW($K$4)+1&gt;COUNTA($J$4:$J$5000)*COUNTA(TabPP[Players playing]),"",INDEX($J$4:$J$5000,INT((ROW()-ROW($K$4))/COUNTA(TabPP[Players playing])+1))&amp;"-"&amp;INDEX(TabPP[Players playing],MOD(ROW()-ROW($K$4),COUNTA(TabPP[Players playing]))+1))</f>
        <v>-P9-PP1</v>
      </c>
      <c r="L4564" t="str">
        <f t="shared" si="335"/>
        <v/>
      </c>
      <c r="M4564" t="str">
        <f t="shared" si="336"/>
        <v/>
      </c>
      <c r="N4564" t="str">
        <f t="shared" si="337"/>
        <v/>
      </c>
      <c r="O4564" t="str">
        <f t="array" ref="O4564">IFERROR(INDEX($L$4:$L$5000,_xlfn.AGGREGATE(15,6,IF($L$4:$L$5000&lt;&gt;"",ROW($L$4:$L$5000)-ROW($L$4)+1,NA()),ROWS($O$4:O4564))),"")</f>
        <v/>
      </c>
      <c r="P4564" t="str">
        <f>IF(O4564="","",IF(INDEX(TabPlayer2[Players],MATCH(P4563,TabPlayer2[Players],0)+1)="",$B$4,INDEX(TabPlayer2[Players],MATCH(P4563,TabPlayer2[Players],0)+1)))</f>
        <v/>
      </c>
      <c r="Q4564" t="str">
        <f t="shared" si="334"/>
        <v/>
      </c>
      <c r="R4564" t="str">
        <f>IF(TabResults[[#This Row],[Games-Periods-Players]]="","",1)</f>
        <v/>
      </c>
    </row>
    <row r="4565" spans="11:18" hidden="1" x14ac:dyDescent="0.25">
      <c r="K4565" t="str">
        <f>IF(ROW()-ROW($K$4)+1&gt;COUNTA($J$4:$J$5000)*COUNTA(TabPP[Players playing]),"",INDEX($J$4:$J$5000,INT((ROW()-ROW($K$4))/COUNTA(TabPP[Players playing])+1))&amp;"-"&amp;INDEX(TabPP[Players playing],MOD(ROW()-ROW($K$4),COUNTA(TabPP[Players playing]))+1))</f>
        <v>-P9-PP2</v>
      </c>
      <c r="L4565" t="str">
        <f t="shared" si="335"/>
        <v/>
      </c>
      <c r="M4565" t="str">
        <f t="shared" si="336"/>
        <v/>
      </c>
      <c r="N4565" t="str">
        <f t="shared" si="337"/>
        <v/>
      </c>
      <c r="O4565" t="str">
        <f t="array" ref="O4565">IFERROR(INDEX($L$4:$L$5000,_xlfn.AGGREGATE(15,6,IF($L$4:$L$5000&lt;&gt;"",ROW($L$4:$L$5000)-ROW($L$4)+1,NA()),ROWS($O$4:O4565))),"")</f>
        <v/>
      </c>
      <c r="P4565" t="str">
        <f>IF(O4565="","",IF(INDEX(TabPlayer2[Players],MATCH(P4564,TabPlayer2[Players],0)+1)="",$B$4,INDEX(TabPlayer2[Players],MATCH(P4564,TabPlayer2[Players],0)+1)))</f>
        <v/>
      </c>
      <c r="Q4565" t="str">
        <f t="shared" si="334"/>
        <v/>
      </c>
      <c r="R4565" t="str">
        <f>IF(TabResults[[#This Row],[Games-Periods-Players]]="","",1)</f>
        <v/>
      </c>
    </row>
    <row r="4566" spans="11:18" hidden="1" x14ac:dyDescent="0.25">
      <c r="K4566" t="str">
        <f>IF(ROW()-ROW($K$4)+1&gt;COUNTA($J$4:$J$5000)*COUNTA(TabPP[Players playing]),"",INDEX($J$4:$J$5000,INT((ROW()-ROW($K$4))/COUNTA(TabPP[Players playing])+1))&amp;"-"&amp;INDEX(TabPP[Players playing],MOD(ROW()-ROW($K$4),COUNTA(TabPP[Players playing]))+1))</f>
        <v>-P9-PP3</v>
      </c>
      <c r="L4566" t="str">
        <f t="shared" si="335"/>
        <v/>
      </c>
      <c r="M4566" t="str">
        <f t="shared" si="336"/>
        <v/>
      </c>
      <c r="N4566" t="str">
        <f t="shared" si="337"/>
        <v/>
      </c>
      <c r="O4566" t="str">
        <f t="array" ref="O4566">IFERROR(INDEX($L$4:$L$5000,_xlfn.AGGREGATE(15,6,IF($L$4:$L$5000&lt;&gt;"",ROW($L$4:$L$5000)-ROW($L$4)+1,NA()),ROWS($O$4:O4566))),"")</f>
        <v/>
      </c>
      <c r="P4566" t="str">
        <f>IF(O4566="","",IF(INDEX(TabPlayer2[Players],MATCH(P4565,TabPlayer2[Players],0)+1)="",$B$4,INDEX(TabPlayer2[Players],MATCH(P4565,TabPlayer2[Players],0)+1)))</f>
        <v/>
      </c>
      <c r="Q4566" t="str">
        <f t="shared" si="334"/>
        <v/>
      </c>
      <c r="R4566" t="str">
        <f>IF(TabResults[[#This Row],[Games-Periods-Players]]="","",1)</f>
        <v/>
      </c>
    </row>
    <row r="4567" spans="11:18" hidden="1" x14ac:dyDescent="0.25">
      <c r="K4567" t="str">
        <f>IF(ROW()-ROW($K$4)+1&gt;COUNTA($J$4:$J$5000)*COUNTA(TabPP[Players playing]),"",INDEX($J$4:$J$5000,INT((ROW()-ROW($K$4))/COUNTA(TabPP[Players playing])+1))&amp;"-"&amp;INDEX(TabPP[Players playing],MOD(ROW()-ROW($K$4),COUNTA(TabPP[Players playing]))+1))</f>
        <v>-P9-PP4</v>
      </c>
      <c r="L4567" t="str">
        <f t="shared" si="335"/>
        <v/>
      </c>
      <c r="M4567" t="str">
        <f t="shared" si="336"/>
        <v/>
      </c>
      <c r="N4567" t="str">
        <f t="shared" si="337"/>
        <v/>
      </c>
      <c r="O4567" t="str">
        <f t="array" ref="O4567">IFERROR(INDEX($L$4:$L$5000,_xlfn.AGGREGATE(15,6,IF($L$4:$L$5000&lt;&gt;"",ROW($L$4:$L$5000)-ROW($L$4)+1,NA()),ROWS($O$4:O4567))),"")</f>
        <v/>
      </c>
      <c r="P4567" t="str">
        <f>IF(O4567="","",IF(INDEX(TabPlayer2[Players],MATCH(P4566,TabPlayer2[Players],0)+1)="",$B$4,INDEX(TabPlayer2[Players],MATCH(P4566,TabPlayer2[Players],0)+1)))</f>
        <v/>
      </c>
      <c r="Q4567" t="str">
        <f t="shared" si="334"/>
        <v/>
      </c>
      <c r="R4567" t="str">
        <f>IF(TabResults[[#This Row],[Games-Periods-Players]]="","",1)</f>
        <v/>
      </c>
    </row>
    <row r="4568" spans="11:18" hidden="1" x14ac:dyDescent="0.25">
      <c r="K4568" t="str">
        <f>IF(ROW()-ROW($K$4)+1&gt;COUNTA($J$4:$J$5000)*COUNTA(TabPP[Players playing]),"",INDEX($J$4:$J$5000,INT((ROW()-ROW($K$4))/COUNTA(TabPP[Players playing])+1))&amp;"-"&amp;INDEX(TabPP[Players playing],MOD(ROW()-ROW($K$4),COUNTA(TabPP[Players playing]))+1))</f>
        <v>-P9-PP5</v>
      </c>
      <c r="L4568" t="str">
        <f t="shared" si="335"/>
        <v/>
      </c>
      <c r="M4568" t="str">
        <f t="shared" si="336"/>
        <v/>
      </c>
      <c r="N4568" t="str">
        <f t="shared" si="337"/>
        <v/>
      </c>
      <c r="O4568" t="str">
        <f t="array" ref="O4568">IFERROR(INDEX($L$4:$L$5000,_xlfn.AGGREGATE(15,6,IF($L$4:$L$5000&lt;&gt;"",ROW($L$4:$L$5000)-ROW($L$4)+1,NA()),ROWS($O$4:O4568))),"")</f>
        <v/>
      </c>
      <c r="P4568" t="str">
        <f>IF(O4568="","",IF(INDEX(TabPlayer2[Players],MATCH(P4567,TabPlayer2[Players],0)+1)="",$B$4,INDEX(TabPlayer2[Players],MATCH(P4567,TabPlayer2[Players],0)+1)))</f>
        <v/>
      </c>
      <c r="Q4568" t="str">
        <f t="shared" si="334"/>
        <v/>
      </c>
      <c r="R4568" t="str">
        <f>IF(TabResults[[#This Row],[Games-Periods-Players]]="","",1)</f>
        <v/>
      </c>
    </row>
    <row r="4569" spans="11:18" hidden="1" x14ac:dyDescent="0.25">
      <c r="K4569" t="str">
        <f>IF(ROW()-ROW($K$4)+1&gt;COUNTA($J$4:$J$5000)*COUNTA(TabPP[Players playing]),"",INDEX($J$4:$J$5000,INT((ROW()-ROW($K$4))/COUNTA(TabPP[Players playing])+1))&amp;"-"&amp;INDEX(TabPP[Players playing],MOD(ROW()-ROW($K$4),COUNTA(TabPP[Players playing]))+1))</f>
        <v>-P9-</v>
      </c>
      <c r="L4569" t="str">
        <f t="shared" si="335"/>
        <v/>
      </c>
      <c r="M4569" t="str">
        <f t="shared" si="336"/>
        <v/>
      </c>
      <c r="N4569" t="str">
        <f t="shared" si="337"/>
        <v/>
      </c>
      <c r="O4569" t="str">
        <f t="array" ref="O4569">IFERROR(INDEX($L$4:$L$5000,_xlfn.AGGREGATE(15,6,IF($L$4:$L$5000&lt;&gt;"",ROW($L$4:$L$5000)-ROW($L$4)+1,NA()),ROWS($O$4:O4569))),"")</f>
        <v/>
      </c>
      <c r="P4569" t="str">
        <f>IF(O4569="","",IF(INDEX(TabPlayer2[Players],MATCH(P4568,TabPlayer2[Players],0)+1)="",$B$4,INDEX(TabPlayer2[Players],MATCH(P4568,TabPlayer2[Players],0)+1)))</f>
        <v/>
      </c>
      <c r="Q4569" t="str">
        <f t="shared" si="334"/>
        <v/>
      </c>
      <c r="R4569" t="str">
        <f>IF(TabResults[[#This Row],[Games-Periods-Players]]="","",1)</f>
        <v/>
      </c>
    </row>
    <row r="4570" spans="11:18" hidden="1" x14ac:dyDescent="0.25">
      <c r="K4570" t="str">
        <f>IF(ROW()-ROW($K$4)+1&gt;COUNTA($J$4:$J$5000)*COUNTA(TabPP[Players playing]),"",INDEX($J$4:$J$5000,INT((ROW()-ROW($K$4))/COUNTA(TabPP[Players playing])+1))&amp;"-"&amp;INDEX(TabPP[Players playing],MOD(ROW()-ROW($K$4),COUNTA(TabPP[Players playing]))+1))</f>
        <v>-P9-</v>
      </c>
      <c r="L4570" t="str">
        <f t="shared" si="335"/>
        <v/>
      </c>
      <c r="M4570" t="str">
        <f t="shared" si="336"/>
        <v/>
      </c>
      <c r="N4570" t="str">
        <f t="shared" si="337"/>
        <v/>
      </c>
      <c r="O4570" t="str">
        <f t="array" ref="O4570">IFERROR(INDEX($L$4:$L$5000,_xlfn.AGGREGATE(15,6,IF($L$4:$L$5000&lt;&gt;"",ROW($L$4:$L$5000)-ROW($L$4)+1,NA()),ROWS($O$4:O4570))),"")</f>
        <v/>
      </c>
      <c r="P4570" t="str">
        <f>IF(O4570="","",IF(INDEX(TabPlayer2[Players],MATCH(P4569,TabPlayer2[Players],0)+1)="",$B$4,INDEX(TabPlayer2[Players],MATCH(P4569,TabPlayer2[Players],0)+1)))</f>
        <v/>
      </c>
      <c r="Q4570" t="str">
        <f t="shared" si="334"/>
        <v/>
      </c>
      <c r="R4570" t="str">
        <f>IF(TabResults[[#This Row],[Games-Periods-Players]]="","",1)</f>
        <v/>
      </c>
    </row>
    <row r="4571" spans="11:18" hidden="1" x14ac:dyDescent="0.25">
      <c r="K4571" t="str">
        <f>IF(ROW()-ROW($K$4)+1&gt;COUNTA($J$4:$J$5000)*COUNTA(TabPP[Players playing]),"",INDEX($J$4:$J$5000,INT((ROW()-ROW($K$4))/COUNTA(TabPP[Players playing])+1))&amp;"-"&amp;INDEX(TabPP[Players playing],MOD(ROW()-ROW($K$4),COUNTA(TabPP[Players playing]))+1))</f>
        <v>-P9-</v>
      </c>
      <c r="L4571" t="str">
        <f t="shared" si="335"/>
        <v/>
      </c>
      <c r="M4571" t="str">
        <f t="shared" si="336"/>
        <v/>
      </c>
      <c r="N4571" t="str">
        <f t="shared" si="337"/>
        <v/>
      </c>
      <c r="O4571" t="str">
        <f t="array" ref="O4571">IFERROR(INDEX($L$4:$L$5000,_xlfn.AGGREGATE(15,6,IF($L$4:$L$5000&lt;&gt;"",ROW($L$4:$L$5000)-ROW($L$4)+1,NA()),ROWS($O$4:O4571))),"")</f>
        <v/>
      </c>
      <c r="P4571" t="str">
        <f>IF(O4571="","",IF(INDEX(TabPlayer2[Players],MATCH(P4570,TabPlayer2[Players],0)+1)="",$B$4,INDEX(TabPlayer2[Players],MATCH(P4570,TabPlayer2[Players],0)+1)))</f>
        <v/>
      </c>
      <c r="Q4571" t="str">
        <f t="shared" si="334"/>
        <v/>
      </c>
      <c r="R4571" t="str">
        <f>IF(TabResults[[#This Row],[Games-Periods-Players]]="","",1)</f>
        <v/>
      </c>
    </row>
    <row r="4572" spans="11:18" hidden="1" x14ac:dyDescent="0.25">
      <c r="K4572" t="str">
        <f>IF(ROW()-ROW($K$4)+1&gt;COUNTA($J$4:$J$5000)*COUNTA(TabPP[Players playing]),"",INDEX($J$4:$J$5000,INT((ROW()-ROW($K$4))/COUNTA(TabPP[Players playing])+1))&amp;"-"&amp;INDEX(TabPP[Players playing],MOD(ROW()-ROW($K$4),COUNTA(TabPP[Players playing]))+1))</f>
        <v>-P9-</v>
      </c>
      <c r="L4572" t="str">
        <f t="shared" si="335"/>
        <v/>
      </c>
      <c r="M4572" t="str">
        <f t="shared" si="336"/>
        <v/>
      </c>
      <c r="N4572" t="str">
        <f t="shared" si="337"/>
        <v/>
      </c>
      <c r="O4572" t="str">
        <f t="array" ref="O4572">IFERROR(INDEX($L$4:$L$5000,_xlfn.AGGREGATE(15,6,IF($L$4:$L$5000&lt;&gt;"",ROW($L$4:$L$5000)-ROW($L$4)+1,NA()),ROWS($O$4:O4572))),"")</f>
        <v/>
      </c>
      <c r="P4572" t="str">
        <f>IF(O4572="","",IF(INDEX(TabPlayer2[Players],MATCH(P4571,TabPlayer2[Players],0)+1)="",$B$4,INDEX(TabPlayer2[Players],MATCH(P4571,TabPlayer2[Players],0)+1)))</f>
        <v/>
      </c>
      <c r="Q4572" t="str">
        <f t="shared" si="334"/>
        <v/>
      </c>
      <c r="R4572" t="str">
        <f>IF(TabResults[[#This Row],[Games-Periods-Players]]="","",1)</f>
        <v/>
      </c>
    </row>
    <row r="4573" spans="11:18" hidden="1" x14ac:dyDescent="0.25">
      <c r="K4573" t="str">
        <f>IF(ROW()-ROW($K$4)+1&gt;COUNTA($J$4:$J$5000)*COUNTA(TabPP[Players playing]),"",INDEX($J$4:$J$5000,INT((ROW()-ROW($K$4))/COUNTA(TabPP[Players playing])+1))&amp;"-"&amp;INDEX(TabPP[Players playing],MOD(ROW()-ROW($K$4),COUNTA(TabPP[Players playing]))+1))</f>
        <v>-P9-</v>
      </c>
      <c r="L4573" t="str">
        <f t="shared" si="335"/>
        <v/>
      </c>
      <c r="M4573" t="str">
        <f t="shared" si="336"/>
        <v/>
      </c>
      <c r="N4573" t="str">
        <f t="shared" si="337"/>
        <v/>
      </c>
      <c r="O4573" t="str">
        <f t="array" ref="O4573">IFERROR(INDEX($L$4:$L$5000,_xlfn.AGGREGATE(15,6,IF($L$4:$L$5000&lt;&gt;"",ROW($L$4:$L$5000)-ROW($L$4)+1,NA()),ROWS($O$4:O4573))),"")</f>
        <v/>
      </c>
      <c r="P4573" t="str">
        <f>IF(O4573="","",IF(INDEX(TabPlayer2[Players],MATCH(P4572,TabPlayer2[Players],0)+1)="",$B$4,INDEX(TabPlayer2[Players],MATCH(P4572,TabPlayer2[Players],0)+1)))</f>
        <v/>
      </c>
      <c r="Q4573" t="str">
        <f t="shared" si="334"/>
        <v/>
      </c>
      <c r="R4573" t="str">
        <f>IF(TabResults[[#This Row],[Games-Periods-Players]]="","",1)</f>
        <v/>
      </c>
    </row>
    <row r="4574" spans="11:18" hidden="1" x14ac:dyDescent="0.25">
      <c r="K4574" t="str">
        <f>IF(ROW()-ROW($K$4)+1&gt;COUNTA($J$4:$J$5000)*COUNTA(TabPP[Players playing]),"",INDEX($J$4:$J$5000,INT((ROW()-ROW($K$4))/COUNTA(TabPP[Players playing])+1))&amp;"-"&amp;INDEX(TabPP[Players playing],MOD(ROW()-ROW($K$4),COUNTA(TabPP[Players playing]))+1))</f>
        <v>-P9-</v>
      </c>
      <c r="L4574" t="str">
        <f t="shared" si="335"/>
        <v/>
      </c>
      <c r="M4574" t="str">
        <f t="shared" si="336"/>
        <v/>
      </c>
      <c r="N4574" t="str">
        <f t="shared" si="337"/>
        <v/>
      </c>
      <c r="O4574" t="str">
        <f t="array" ref="O4574">IFERROR(INDEX($L$4:$L$5000,_xlfn.AGGREGATE(15,6,IF($L$4:$L$5000&lt;&gt;"",ROW($L$4:$L$5000)-ROW($L$4)+1,NA()),ROWS($O$4:O4574))),"")</f>
        <v/>
      </c>
      <c r="P4574" t="str">
        <f>IF(O4574="","",IF(INDEX(TabPlayer2[Players],MATCH(P4573,TabPlayer2[Players],0)+1)="",$B$4,INDEX(TabPlayer2[Players],MATCH(P4573,TabPlayer2[Players],0)+1)))</f>
        <v/>
      </c>
      <c r="Q4574" t="str">
        <f t="shared" si="334"/>
        <v/>
      </c>
      <c r="R4574" t="str">
        <f>IF(TabResults[[#This Row],[Games-Periods-Players]]="","",1)</f>
        <v/>
      </c>
    </row>
    <row r="4575" spans="11:18" hidden="1" x14ac:dyDescent="0.25">
      <c r="K4575" t="str">
        <f>IF(ROW()-ROW($K$4)+1&gt;COUNTA($J$4:$J$5000)*COUNTA(TabPP[Players playing]),"",INDEX($J$4:$J$5000,INT((ROW()-ROW($K$4))/COUNTA(TabPP[Players playing])+1))&amp;"-"&amp;INDEX(TabPP[Players playing],MOD(ROW()-ROW($K$4),COUNTA(TabPP[Players playing]))+1))</f>
        <v>-P9-</v>
      </c>
      <c r="L4575" t="str">
        <f t="shared" si="335"/>
        <v/>
      </c>
      <c r="M4575" t="str">
        <f t="shared" si="336"/>
        <v/>
      </c>
      <c r="N4575" t="str">
        <f t="shared" si="337"/>
        <v/>
      </c>
      <c r="O4575" t="str">
        <f t="array" ref="O4575">IFERROR(INDEX($L$4:$L$5000,_xlfn.AGGREGATE(15,6,IF($L$4:$L$5000&lt;&gt;"",ROW($L$4:$L$5000)-ROW($L$4)+1,NA()),ROWS($O$4:O4575))),"")</f>
        <v/>
      </c>
      <c r="P4575" t="str">
        <f>IF(O4575="","",IF(INDEX(TabPlayer2[Players],MATCH(P4574,TabPlayer2[Players],0)+1)="",$B$4,INDEX(TabPlayer2[Players],MATCH(P4574,TabPlayer2[Players],0)+1)))</f>
        <v/>
      </c>
      <c r="Q4575" t="str">
        <f t="shared" si="334"/>
        <v/>
      </c>
      <c r="R4575" t="str">
        <f>IF(TabResults[[#This Row],[Games-Periods-Players]]="","",1)</f>
        <v/>
      </c>
    </row>
    <row r="4576" spans="11:18" hidden="1" x14ac:dyDescent="0.25">
      <c r="K4576" t="str">
        <f>IF(ROW()-ROW($K$4)+1&gt;COUNTA($J$4:$J$5000)*COUNTA(TabPP[Players playing]),"",INDEX($J$4:$J$5000,INT((ROW()-ROW($K$4))/COUNTA(TabPP[Players playing])+1))&amp;"-"&amp;INDEX(TabPP[Players playing],MOD(ROW()-ROW($K$4),COUNTA(TabPP[Players playing]))+1))</f>
        <v>-P9-</v>
      </c>
      <c r="L4576" t="str">
        <f t="shared" si="335"/>
        <v/>
      </c>
      <c r="M4576" t="str">
        <f t="shared" si="336"/>
        <v/>
      </c>
      <c r="N4576" t="str">
        <f t="shared" si="337"/>
        <v/>
      </c>
      <c r="O4576" t="str">
        <f t="array" ref="O4576">IFERROR(INDEX($L$4:$L$5000,_xlfn.AGGREGATE(15,6,IF($L$4:$L$5000&lt;&gt;"",ROW($L$4:$L$5000)-ROW($L$4)+1,NA()),ROWS($O$4:O4576))),"")</f>
        <v/>
      </c>
      <c r="P4576" t="str">
        <f>IF(O4576="","",IF(INDEX(TabPlayer2[Players],MATCH(P4575,TabPlayer2[Players],0)+1)="",$B$4,INDEX(TabPlayer2[Players],MATCH(P4575,TabPlayer2[Players],0)+1)))</f>
        <v/>
      </c>
      <c r="Q4576" t="str">
        <f t="shared" si="334"/>
        <v/>
      </c>
      <c r="R4576" t="str">
        <f>IF(TabResults[[#This Row],[Games-Periods-Players]]="","",1)</f>
        <v/>
      </c>
    </row>
    <row r="4577" spans="11:18" hidden="1" x14ac:dyDescent="0.25">
      <c r="K4577" t="str">
        <f>IF(ROW()-ROW($K$4)+1&gt;COUNTA($J$4:$J$5000)*COUNTA(TabPP[Players playing]),"",INDEX($J$4:$J$5000,INT((ROW()-ROW($K$4))/COUNTA(TabPP[Players playing])+1))&amp;"-"&amp;INDEX(TabPP[Players playing],MOD(ROW()-ROW($K$4),COUNTA(TabPP[Players playing]))+1))</f>
        <v>-P9-</v>
      </c>
      <c r="L4577" t="str">
        <f t="shared" si="335"/>
        <v/>
      </c>
      <c r="M4577" t="str">
        <f t="shared" si="336"/>
        <v/>
      </c>
      <c r="N4577" t="str">
        <f t="shared" si="337"/>
        <v/>
      </c>
      <c r="O4577" t="str">
        <f t="array" ref="O4577">IFERROR(INDEX($L$4:$L$5000,_xlfn.AGGREGATE(15,6,IF($L$4:$L$5000&lt;&gt;"",ROW($L$4:$L$5000)-ROW($L$4)+1,NA()),ROWS($O$4:O4577))),"")</f>
        <v/>
      </c>
      <c r="P4577" t="str">
        <f>IF(O4577="","",IF(INDEX(TabPlayer2[Players],MATCH(P4576,TabPlayer2[Players],0)+1)="",$B$4,INDEX(TabPlayer2[Players],MATCH(P4576,TabPlayer2[Players],0)+1)))</f>
        <v/>
      </c>
      <c r="Q4577" t="str">
        <f t="shared" si="334"/>
        <v/>
      </c>
      <c r="R4577" t="str">
        <f>IF(TabResults[[#This Row],[Games-Periods-Players]]="","",1)</f>
        <v/>
      </c>
    </row>
    <row r="4578" spans="11:18" hidden="1" x14ac:dyDescent="0.25">
      <c r="K4578" t="str">
        <f>IF(ROW()-ROW($K$4)+1&gt;COUNTA($J$4:$J$5000)*COUNTA(TabPP[Players playing]),"",INDEX($J$4:$J$5000,INT((ROW()-ROW($K$4))/COUNTA(TabPP[Players playing])+1))&amp;"-"&amp;INDEX(TabPP[Players playing],MOD(ROW()-ROW($K$4),COUNTA(TabPP[Players playing]))+1))</f>
        <v>-P9-</v>
      </c>
      <c r="L4578" t="str">
        <f t="shared" si="335"/>
        <v/>
      </c>
      <c r="M4578" t="str">
        <f t="shared" si="336"/>
        <v/>
      </c>
      <c r="N4578" t="str">
        <f t="shared" si="337"/>
        <v/>
      </c>
      <c r="O4578" t="str">
        <f t="array" ref="O4578">IFERROR(INDEX($L$4:$L$5000,_xlfn.AGGREGATE(15,6,IF($L$4:$L$5000&lt;&gt;"",ROW($L$4:$L$5000)-ROW($L$4)+1,NA()),ROWS($O$4:O4578))),"")</f>
        <v/>
      </c>
      <c r="P4578" t="str">
        <f>IF(O4578="","",IF(INDEX(TabPlayer2[Players],MATCH(P4577,TabPlayer2[Players],0)+1)="",$B$4,INDEX(TabPlayer2[Players],MATCH(P4577,TabPlayer2[Players],0)+1)))</f>
        <v/>
      </c>
      <c r="Q4578" t="str">
        <f t="shared" si="334"/>
        <v/>
      </c>
      <c r="R4578" t="str">
        <f>IF(TabResults[[#This Row],[Games-Periods-Players]]="","",1)</f>
        <v/>
      </c>
    </row>
    <row r="4579" spans="11:18" hidden="1" x14ac:dyDescent="0.25">
      <c r="K4579" t="str">
        <f>IF(ROW()-ROW($K$4)+1&gt;COUNTA($J$4:$J$5000)*COUNTA(TabPP[Players playing]),"",INDEX($J$4:$J$5000,INT((ROW()-ROW($K$4))/COUNTA(TabPP[Players playing])+1))&amp;"-"&amp;INDEX(TabPP[Players playing],MOD(ROW()-ROW($K$4),COUNTA(TabPP[Players playing]))+1))</f>
        <v>-P9-</v>
      </c>
      <c r="L4579" t="str">
        <f t="shared" si="335"/>
        <v/>
      </c>
      <c r="M4579" t="str">
        <f t="shared" si="336"/>
        <v/>
      </c>
      <c r="N4579" t="str">
        <f t="shared" si="337"/>
        <v/>
      </c>
      <c r="O4579" t="str">
        <f t="array" ref="O4579">IFERROR(INDEX($L$4:$L$5000,_xlfn.AGGREGATE(15,6,IF($L$4:$L$5000&lt;&gt;"",ROW($L$4:$L$5000)-ROW($L$4)+1,NA()),ROWS($O$4:O4579))),"")</f>
        <v/>
      </c>
      <c r="P4579" t="str">
        <f>IF(O4579="","",IF(INDEX(TabPlayer2[Players],MATCH(P4578,TabPlayer2[Players],0)+1)="",$B$4,INDEX(TabPlayer2[Players],MATCH(P4578,TabPlayer2[Players],0)+1)))</f>
        <v/>
      </c>
      <c r="Q4579" t="str">
        <f t="shared" si="334"/>
        <v/>
      </c>
      <c r="R4579" t="str">
        <f>IF(TabResults[[#This Row],[Games-Periods-Players]]="","",1)</f>
        <v/>
      </c>
    </row>
    <row r="4580" spans="11:18" hidden="1" x14ac:dyDescent="0.25">
      <c r="K4580" t="str">
        <f>IF(ROW()-ROW($K$4)+1&gt;COUNTA($J$4:$J$5000)*COUNTA(TabPP[Players playing]),"",INDEX($J$4:$J$5000,INT((ROW()-ROW($K$4))/COUNTA(TabPP[Players playing])+1))&amp;"-"&amp;INDEX(TabPP[Players playing],MOD(ROW()-ROW($K$4),COUNTA(TabPP[Players playing]))+1))</f>
        <v>-P9-</v>
      </c>
      <c r="L4580" t="str">
        <f t="shared" si="335"/>
        <v/>
      </c>
      <c r="M4580" t="str">
        <f t="shared" si="336"/>
        <v/>
      </c>
      <c r="N4580" t="str">
        <f t="shared" si="337"/>
        <v/>
      </c>
      <c r="O4580" t="str">
        <f t="array" ref="O4580">IFERROR(INDEX($L$4:$L$5000,_xlfn.AGGREGATE(15,6,IF($L$4:$L$5000&lt;&gt;"",ROW($L$4:$L$5000)-ROW($L$4)+1,NA()),ROWS($O$4:O4580))),"")</f>
        <v/>
      </c>
      <c r="P4580" t="str">
        <f>IF(O4580="","",IF(INDEX(TabPlayer2[Players],MATCH(P4579,TabPlayer2[Players],0)+1)="",$B$4,INDEX(TabPlayer2[Players],MATCH(P4579,TabPlayer2[Players],0)+1)))</f>
        <v/>
      </c>
      <c r="Q4580" t="str">
        <f t="shared" si="334"/>
        <v/>
      </c>
      <c r="R4580" t="str">
        <f>IF(TabResults[[#This Row],[Games-Periods-Players]]="","",1)</f>
        <v/>
      </c>
    </row>
    <row r="4581" spans="11:18" hidden="1" x14ac:dyDescent="0.25">
      <c r="K4581" t="str">
        <f>IF(ROW()-ROW($K$4)+1&gt;COUNTA($J$4:$J$5000)*COUNTA(TabPP[Players playing]),"",INDEX($J$4:$J$5000,INT((ROW()-ROW($K$4))/COUNTA(TabPP[Players playing])+1))&amp;"-"&amp;INDEX(TabPP[Players playing],MOD(ROW()-ROW($K$4),COUNTA(TabPP[Players playing]))+1))</f>
        <v>-P9-</v>
      </c>
      <c r="L4581" t="str">
        <f t="shared" si="335"/>
        <v/>
      </c>
      <c r="M4581" t="str">
        <f t="shared" si="336"/>
        <v/>
      </c>
      <c r="N4581" t="str">
        <f t="shared" si="337"/>
        <v/>
      </c>
      <c r="O4581" t="str">
        <f t="array" ref="O4581">IFERROR(INDEX($L$4:$L$5000,_xlfn.AGGREGATE(15,6,IF($L$4:$L$5000&lt;&gt;"",ROW($L$4:$L$5000)-ROW($L$4)+1,NA()),ROWS($O$4:O4581))),"")</f>
        <v/>
      </c>
      <c r="P4581" t="str">
        <f>IF(O4581="","",IF(INDEX(TabPlayer2[Players],MATCH(P4580,TabPlayer2[Players],0)+1)="",$B$4,INDEX(TabPlayer2[Players],MATCH(P4580,TabPlayer2[Players],0)+1)))</f>
        <v/>
      </c>
      <c r="Q4581" t="str">
        <f t="shared" si="334"/>
        <v/>
      </c>
      <c r="R4581" t="str">
        <f>IF(TabResults[[#This Row],[Games-Periods-Players]]="","",1)</f>
        <v/>
      </c>
    </row>
    <row r="4582" spans="11:18" hidden="1" x14ac:dyDescent="0.25">
      <c r="K4582" t="str">
        <f>IF(ROW()-ROW($K$4)+1&gt;COUNTA($J$4:$J$5000)*COUNTA(TabPP[Players playing]),"",INDEX($J$4:$J$5000,INT((ROW()-ROW($K$4))/COUNTA(TabPP[Players playing])+1))&amp;"-"&amp;INDEX(TabPP[Players playing],MOD(ROW()-ROW($K$4),COUNTA(TabPP[Players playing]))+1))</f>
        <v>-P9-</v>
      </c>
      <c r="L4582" t="str">
        <f t="shared" si="335"/>
        <v/>
      </c>
      <c r="M4582" t="str">
        <f t="shared" si="336"/>
        <v/>
      </c>
      <c r="N4582" t="str">
        <f t="shared" si="337"/>
        <v/>
      </c>
      <c r="O4582" t="str">
        <f t="array" ref="O4582">IFERROR(INDEX($L$4:$L$5000,_xlfn.AGGREGATE(15,6,IF($L$4:$L$5000&lt;&gt;"",ROW($L$4:$L$5000)-ROW($L$4)+1,NA()),ROWS($O$4:O4582))),"")</f>
        <v/>
      </c>
      <c r="P4582" t="str">
        <f>IF(O4582="","",IF(INDEX(TabPlayer2[Players],MATCH(P4581,TabPlayer2[Players],0)+1)="",$B$4,INDEX(TabPlayer2[Players],MATCH(P4581,TabPlayer2[Players],0)+1)))</f>
        <v/>
      </c>
      <c r="Q4582" t="str">
        <f t="shared" si="334"/>
        <v/>
      </c>
      <c r="R4582" t="str">
        <f>IF(TabResults[[#This Row],[Games-Periods-Players]]="","",1)</f>
        <v/>
      </c>
    </row>
    <row r="4583" spans="11:18" hidden="1" x14ac:dyDescent="0.25">
      <c r="K4583" t="str">
        <f>IF(ROW()-ROW($K$4)+1&gt;COUNTA($J$4:$J$5000)*COUNTA(TabPP[Players playing]),"",INDEX($J$4:$J$5000,INT((ROW()-ROW($K$4))/COUNTA(TabPP[Players playing])+1))&amp;"-"&amp;INDEX(TabPP[Players playing],MOD(ROW()-ROW($K$4),COUNTA(TabPP[Players playing]))+1))</f>
        <v>-P9-</v>
      </c>
      <c r="L4583" t="str">
        <f t="shared" si="335"/>
        <v/>
      </c>
      <c r="M4583" t="str">
        <f t="shared" si="336"/>
        <v/>
      </c>
      <c r="N4583" t="str">
        <f t="shared" si="337"/>
        <v/>
      </c>
      <c r="O4583" t="str">
        <f t="array" ref="O4583">IFERROR(INDEX($L$4:$L$5000,_xlfn.AGGREGATE(15,6,IF($L$4:$L$5000&lt;&gt;"",ROW($L$4:$L$5000)-ROW($L$4)+1,NA()),ROWS($O$4:O4583))),"")</f>
        <v/>
      </c>
      <c r="P4583" t="str">
        <f>IF(O4583="","",IF(INDEX(TabPlayer2[Players],MATCH(P4582,TabPlayer2[Players],0)+1)="",$B$4,INDEX(TabPlayer2[Players],MATCH(P4582,TabPlayer2[Players],0)+1)))</f>
        <v/>
      </c>
      <c r="Q4583" t="str">
        <f t="shared" si="334"/>
        <v/>
      </c>
      <c r="R4583" t="str">
        <f>IF(TabResults[[#This Row],[Games-Periods-Players]]="","",1)</f>
        <v/>
      </c>
    </row>
    <row r="4584" spans="11:18" hidden="1" x14ac:dyDescent="0.25">
      <c r="K4584" t="str">
        <f>IF(ROW()-ROW($K$4)+1&gt;COUNTA($J$4:$J$5000)*COUNTA(TabPP[Players playing]),"",INDEX($J$4:$J$5000,INT((ROW()-ROW($K$4))/COUNTA(TabPP[Players playing])+1))&amp;"-"&amp;INDEX(TabPP[Players playing],MOD(ROW()-ROW($K$4),COUNTA(TabPP[Players playing]))+1))</f>
        <v>--PP1</v>
      </c>
      <c r="L4584" t="str">
        <f t="shared" si="335"/>
        <v/>
      </c>
      <c r="M4584" t="str">
        <f t="shared" si="336"/>
        <v/>
      </c>
      <c r="N4584" t="str">
        <f t="shared" si="337"/>
        <v/>
      </c>
      <c r="O4584" t="str">
        <f t="array" ref="O4584">IFERROR(INDEX($L$4:$L$5000,_xlfn.AGGREGATE(15,6,IF($L$4:$L$5000&lt;&gt;"",ROW($L$4:$L$5000)-ROW($L$4)+1,NA()),ROWS($O$4:O4584))),"")</f>
        <v/>
      </c>
      <c r="P4584" t="str">
        <f>IF(O4584="","",IF(INDEX(TabPlayer2[Players],MATCH(P4583,TabPlayer2[Players],0)+1)="",$B$4,INDEX(TabPlayer2[Players],MATCH(P4583,TabPlayer2[Players],0)+1)))</f>
        <v/>
      </c>
      <c r="Q4584" t="str">
        <f t="shared" si="334"/>
        <v/>
      </c>
      <c r="R4584" t="str">
        <f>IF(TabResults[[#This Row],[Games-Periods-Players]]="","",1)</f>
        <v/>
      </c>
    </row>
    <row r="4585" spans="11:18" hidden="1" x14ac:dyDescent="0.25">
      <c r="K4585" t="str">
        <f>IF(ROW()-ROW($K$4)+1&gt;COUNTA($J$4:$J$5000)*COUNTA(TabPP[Players playing]),"",INDEX($J$4:$J$5000,INT((ROW()-ROW($K$4))/COUNTA(TabPP[Players playing])+1))&amp;"-"&amp;INDEX(TabPP[Players playing],MOD(ROW()-ROW($K$4),COUNTA(TabPP[Players playing]))+1))</f>
        <v>--PP2</v>
      </c>
      <c r="L4585" t="str">
        <f t="shared" si="335"/>
        <v/>
      </c>
      <c r="M4585" t="str">
        <f t="shared" si="336"/>
        <v/>
      </c>
      <c r="N4585" t="str">
        <f t="shared" si="337"/>
        <v/>
      </c>
      <c r="O4585" t="str">
        <f t="array" ref="O4585">IFERROR(INDEX($L$4:$L$5000,_xlfn.AGGREGATE(15,6,IF($L$4:$L$5000&lt;&gt;"",ROW($L$4:$L$5000)-ROW($L$4)+1,NA()),ROWS($O$4:O4585))),"")</f>
        <v/>
      </c>
      <c r="P4585" t="str">
        <f>IF(O4585="","",IF(INDEX(TabPlayer2[Players],MATCH(P4584,TabPlayer2[Players],0)+1)="",$B$4,INDEX(TabPlayer2[Players],MATCH(P4584,TabPlayer2[Players],0)+1)))</f>
        <v/>
      </c>
      <c r="Q4585" t="str">
        <f t="shared" si="334"/>
        <v/>
      </c>
      <c r="R4585" t="str">
        <f>IF(TabResults[[#This Row],[Games-Periods-Players]]="","",1)</f>
        <v/>
      </c>
    </row>
    <row r="4586" spans="11:18" hidden="1" x14ac:dyDescent="0.25">
      <c r="K4586" t="str">
        <f>IF(ROW()-ROW($K$4)+1&gt;COUNTA($J$4:$J$5000)*COUNTA(TabPP[Players playing]),"",INDEX($J$4:$J$5000,INT((ROW()-ROW($K$4))/COUNTA(TabPP[Players playing])+1))&amp;"-"&amp;INDEX(TabPP[Players playing],MOD(ROW()-ROW($K$4),COUNTA(TabPP[Players playing]))+1))</f>
        <v>--PP3</v>
      </c>
      <c r="L4586" t="str">
        <f t="shared" si="335"/>
        <v/>
      </c>
      <c r="M4586" t="str">
        <f t="shared" si="336"/>
        <v/>
      </c>
      <c r="N4586" t="str">
        <f t="shared" si="337"/>
        <v/>
      </c>
      <c r="O4586" t="str">
        <f t="array" ref="O4586">IFERROR(INDEX($L$4:$L$5000,_xlfn.AGGREGATE(15,6,IF($L$4:$L$5000&lt;&gt;"",ROW($L$4:$L$5000)-ROW($L$4)+1,NA()),ROWS($O$4:O4586))),"")</f>
        <v/>
      </c>
      <c r="P4586" t="str">
        <f>IF(O4586="","",IF(INDEX(TabPlayer2[Players],MATCH(P4585,TabPlayer2[Players],0)+1)="",$B$4,INDEX(TabPlayer2[Players],MATCH(P4585,TabPlayer2[Players],0)+1)))</f>
        <v/>
      </c>
      <c r="Q4586" t="str">
        <f t="shared" si="334"/>
        <v/>
      </c>
      <c r="R4586" t="str">
        <f>IF(TabResults[[#This Row],[Games-Periods-Players]]="","",1)</f>
        <v/>
      </c>
    </row>
    <row r="4587" spans="11:18" hidden="1" x14ac:dyDescent="0.25">
      <c r="K4587" t="str">
        <f>IF(ROW()-ROW($K$4)+1&gt;COUNTA($J$4:$J$5000)*COUNTA(TabPP[Players playing]),"",INDEX($J$4:$J$5000,INT((ROW()-ROW($K$4))/COUNTA(TabPP[Players playing])+1))&amp;"-"&amp;INDEX(TabPP[Players playing],MOD(ROW()-ROW($K$4),COUNTA(TabPP[Players playing]))+1))</f>
        <v>--PP4</v>
      </c>
      <c r="L4587" t="str">
        <f t="shared" si="335"/>
        <v/>
      </c>
      <c r="M4587" t="str">
        <f t="shared" si="336"/>
        <v/>
      </c>
      <c r="N4587" t="str">
        <f t="shared" si="337"/>
        <v/>
      </c>
      <c r="O4587" t="str">
        <f t="array" ref="O4587">IFERROR(INDEX($L$4:$L$5000,_xlfn.AGGREGATE(15,6,IF($L$4:$L$5000&lt;&gt;"",ROW($L$4:$L$5000)-ROW($L$4)+1,NA()),ROWS($O$4:O4587))),"")</f>
        <v/>
      </c>
      <c r="P4587" t="str">
        <f>IF(O4587="","",IF(INDEX(TabPlayer2[Players],MATCH(P4586,TabPlayer2[Players],0)+1)="",$B$4,INDEX(TabPlayer2[Players],MATCH(P4586,TabPlayer2[Players],0)+1)))</f>
        <v/>
      </c>
      <c r="Q4587" t="str">
        <f t="shared" si="334"/>
        <v/>
      </c>
      <c r="R4587" t="str">
        <f>IF(TabResults[[#This Row],[Games-Periods-Players]]="","",1)</f>
        <v/>
      </c>
    </row>
    <row r="4588" spans="11:18" hidden="1" x14ac:dyDescent="0.25">
      <c r="K4588" t="str">
        <f>IF(ROW()-ROW($K$4)+1&gt;COUNTA($J$4:$J$5000)*COUNTA(TabPP[Players playing]),"",INDEX($J$4:$J$5000,INT((ROW()-ROW($K$4))/COUNTA(TabPP[Players playing])+1))&amp;"-"&amp;INDEX(TabPP[Players playing],MOD(ROW()-ROW($K$4),COUNTA(TabPP[Players playing]))+1))</f>
        <v>--PP5</v>
      </c>
      <c r="L4588" t="str">
        <f t="shared" si="335"/>
        <v/>
      </c>
      <c r="M4588" t="str">
        <f t="shared" si="336"/>
        <v/>
      </c>
      <c r="N4588" t="str">
        <f t="shared" si="337"/>
        <v/>
      </c>
      <c r="O4588" t="str">
        <f t="array" ref="O4588">IFERROR(INDEX($L$4:$L$5000,_xlfn.AGGREGATE(15,6,IF($L$4:$L$5000&lt;&gt;"",ROW($L$4:$L$5000)-ROW($L$4)+1,NA()),ROWS($O$4:O4588))),"")</f>
        <v/>
      </c>
      <c r="P4588" t="str">
        <f>IF(O4588="","",IF(INDEX(TabPlayer2[Players],MATCH(P4587,TabPlayer2[Players],0)+1)="",$B$4,INDEX(TabPlayer2[Players],MATCH(P4587,TabPlayer2[Players],0)+1)))</f>
        <v/>
      </c>
      <c r="Q4588" t="str">
        <f t="shared" si="334"/>
        <v/>
      </c>
      <c r="R4588" t="str">
        <f>IF(TabResults[[#This Row],[Games-Periods-Players]]="","",1)</f>
        <v/>
      </c>
    </row>
    <row r="4589" spans="11:18" hidden="1" x14ac:dyDescent="0.25">
      <c r="K4589" t="str">
        <f>IF(ROW()-ROW($K$4)+1&gt;COUNTA($J$4:$J$5000)*COUNTA(TabPP[Players playing]),"",INDEX($J$4:$J$5000,INT((ROW()-ROW($K$4))/COUNTA(TabPP[Players playing])+1))&amp;"-"&amp;INDEX(TabPP[Players playing],MOD(ROW()-ROW($K$4),COUNTA(TabPP[Players playing]))+1))</f>
        <v>--</v>
      </c>
      <c r="L4589" t="str">
        <f t="shared" si="335"/>
        <v/>
      </c>
      <c r="M4589" t="str">
        <f t="shared" si="336"/>
        <v/>
      </c>
      <c r="N4589" t="str">
        <f t="shared" si="337"/>
        <v/>
      </c>
      <c r="O4589" t="str">
        <f t="array" ref="O4589">IFERROR(INDEX($L$4:$L$5000,_xlfn.AGGREGATE(15,6,IF($L$4:$L$5000&lt;&gt;"",ROW($L$4:$L$5000)-ROW($L$4)+1,NA()),ROWS($O$4:O4589))),"")</f>
        <v/>
      </c>
      <c r="P4589" t="str">
        <f>IF(O4589="","",IF(INDEX(TabPlayer2[Players],MATCH(P4588,TabPlayer2[Players],0)+1)="",$B$4,INDEX(TabPlayer2[Players],MATCH(P4588,TabPlayer2[Players],0)+1)))</f>
        <v/>
      </c>
      <c r="Q4589" t="str">
        <f t="shared" si="334"/>
        <v/>
      </c>
      <c r="R4589" t="str">
        <f>IF(TabResults[[#This Row],[Games-Periods-Players]]="","",1)</f>
        <v/>
      </c>
    </row>
    <row r="4590" spans="11:18" hidden="1" x14ac:dyDescent="0.25">
      <c r="K4590" t="str">
        <f>IF(ROW()-ROW($K$4)+1&gt;COUNTA($J$4:$J$5000)*COUNTA(TabPP[Players playing]),"",INDEX($J$4:$J$5000,INT((ROW()-ROW($K$4))/COUNTA(TabPP[Players playing])+1))&amp;"-"&amp;INDEX(TabPP[Players playing],MOD(ROW()-ROW($K$4),COUNTA(TabPP[Players playing]))+1))</f>
        <v>--</v>
      </c>
      <c r="L4590" t="str">
        <f t="shared" si="335"/>
        <v/>
      </c>
      <c r="M4590" t="str">
        <f t="shared" si="336"/>
        <v/>
      </c>
      <c r="N4590" t="str">
        <f t="shared" si="337"/>
        <v/>
      </c>
      <c r="O4590" t="str">
        <f t="array" ref="O4590">IFERROR(INDEX($L$4:$L$5000,_xlfn.AGGREGATE(15,6,IF($L$4:$L$5000&lt;&gt;"",ROW($L$4:$L$5000)-ROW($L$4)+1,NA()),ROWS($O$4:O4590))),"")</f>
        <v/>
      </c>
      <c r="P4590" t="str">
        <f>IF(O4590="","",IF(INDEX(TabPlayer2[Players],MATCH(P4589,TabPlayer2[Players],0)+1)="",$B$4,INDEX(TabPlayer2[Players],MATCH(P4589,TabPlayer2[Players],0)+1)))</f>
        <v/>
      </c>
      <c r="Q4590" t="str">
        <f t="shared" si="334"/>
        <v/>
      </c>
      <c r="R4590" t="str">
        <f>IF(TabResults[[#This Row],[Games-Periods-Players]]="","",1)</f>
        <v/>
      </c>
    </row>
    <row r="4591" spans="11:18" hidden="1" x14ac:dyDescent="0.25">
      <c r="K4591" t="str">
        <f>IF(ROW()-ROW($K$4)+1&gt;COUNTA($J$4:$J$5000)*COUNTA(TabPP[Players playing]),"",INDEX($J$4:$J$5000,INT((ROW()-ROW($K$4))/COUNTA(TabPP[Players playing])+1))&amp;"-"&amp;INDEX(TabPP[Players playing],MOD(ROW()-ROW($K$4),COUNTA(TabPP[Players playing]))+1))</f>
        <v>--</v>
      </c>
      <c r="L4591" t="str">
        <f t="shared" si="335"/>
        <v/>
      </c>
      <c r="M4591" t="str">
        <f t="shared" si="336"/>
        <v/>
      </c>
      <c r="N4591" t="str">
        <f t="shared" si="337"/>
        <v/>
      </c>
      <c r="O4591" t="str">
        <f t="array" ref="O4591">IFERROR(INDEX($L$4:$L$5000,_xlfn.AGGREGATE(15,6,IF($L$4:$L$5000&lt;&gt;"",ROW($L$4:$L$5000)-ROW($L$4)+1,NA()),ROWS($O$4:O4591))),"")</f>
        <v/>
      </c>
      <c r="P4591" t="str">
        <f>IF(O4591="","",IF(INDEX(TabPlayer2[Players],MATCH(P4590,TabPlayer2[Players],0)+1)="",$B$4,INDEX(TabPlayer2[Players],MATCH(P4590,TabPlayer2[Players],0)+1)))</f>
        <v/>
      </c>
      <c r="Q4591" t="str">
        <f t="shared" si="334"/>
        <v/>
      </c>
      <c r="R4591" t="str">
        <f>IF(TabResults[[#This Row],[Games-Periods-Players]]="","",1)</f>
        <v/>
      </c>
    </row>
    <row r="4592" spans="11:18" hidden="1" x14ac:dyDescent="0.25">
      <c r="K4592" t="str">
        <f>IF(ROW()-ROW($K$4)+1&gt;COUNTA($J$4:$J$5000)*COUNTA(TabPP[Players playing]),"",INDEX($J$4:$J$5000,INT((ROW()-ROW($K$4))/COUNTA(TabPP[Players playing])+1))&amp;"-"&amp;INDEX(TabPP[Players playing],MOD(ROW()-ROW($K$4),COUNTA(TabPP[Players playing]))+1))</f>
        <v>--</v>
      </c>
      <c r="L4592" t="str">
        <f t="shared" si="335"/>
        <v/>
      </c>
      <c r="M4592" t="str">
        <f t="shared" si="336"/>
        <v/>
      </c>
      <c r="N4592" t="str">
        <f t="shared" si="337"/>
        <v/>
      </c>
      <c r="O4592" t="str">
        <f t="array" ref="O4592">IFERROR(INDEX($L$4:$L$5000,_xlfn.AGGREGATE(15,6,IF($L$4:$L$5000&lt;&gt;"",ROW($L$4:$L$5000)-ROW($L$4)+1,NA()),ROWS($O$4:O4592))),"")</f>
        <v/>
      </c>
      <c r="P4592" t="str">
        <f>IF(O4592="","",IF(INDEX(TabPlayer2[Players],MATCH(P4591,TabPlayer2[Players],0)+1)="",$B$4,INDEX(TabPlayer2[Players],MATCH(P4591,TabPlayer2[Players],0)+1)))</f>
        <v/>
      </c>
      <c r="Q4592" t="str">
        <f t="shared" si="334"/>
        <v/>
      </c>
      <c r="R4592" t="str">
        <f>IF(TabResults[[#This Row],[Games-Periods-Players]]="","",1)</f>
        <v/>
      </c>
    </row>
    <row r="4593" spans="11:18" hidden="1" x14ac:dyDescent="0.25">
      <c r="K4593" t="str">
        <f>IF(ROW()-ROW($K$4)+1&gt;COUNTA($J$4:$J$5000)*COUNTA(TabPP[Players playing]),"",INDEX($J$4:$J$5000,INT((ROW()-ROW($K$4))/COUNTA(TabPP[Players playing])+1))&amp;"-"&amp;INDEX(TabPP[Players playing],MOD(ROW()-ROW($K$4),COUNTA(TabPP[Players playing]))+1))</f>
        <v>--</v>
      </c>
      <c r="L4593" t="str">
        <f t="shared" si="335"/>
        <v/>
      </c>
      <c r="M4593" t="str">
        <f t="shared" si="336"/>
        <v/>
      </c>
      <c r="N4593" t="str">
        <f t="shared" si="337"/>
        <v/>
      </c>
      <c r="O4593" t="str">
        <f t="array" ref="O4593">IFERROR(INDEX($L$4:$L$5000,_xlfn.AGGREGATE(15,6,IF($L$4:$L$5000&lt;&gt;"",ROW($L$4:$L$5000)-ROW($L$4)+1,NA()),ROWS($O$4:O4593))),"")</f>
        <v/>
      </c>
      <c r="P4593" t="str">
        <f>IF(O4593="","",IF(INDEX(TabPlayer2[Players],MATCH(P4592,TabPlayer2[Players],0)+1)="",$B$4,INDEX(TabPlayer2[Players],MATCH(P4592,TabPlayer2[Players],0)+1)))</f>
        <v/>
      </c>
      <c r="Q4593" t="str">
        <f t="shared" si="334"/>
        <v/>
      </c>
      <c r="R4593" t="str">
        <f>IF(TabResults[[#This Row],[Games-Periods-Players]]="","",1)</f>
        <v/>
      </c>
    </row>
    <row r="4594" spans="11:18" hidden="1" x14ac:dyDescent="0.25">
      <c r="K4594" t="str">
        <f>IF(ROW()-ROW($K$4)+1&gt;COUNTA($J$4:$J$5000)*COUNTA(TabPP[Players playing]),"",INDEX($J$4:$J$5000,INT((ROW()-ROW($K$4))/COUNTA(TabPP[Players playing])+1))&amp;"-"&amp;INDEX(TabPP[Players playing],MOD(ROW()-ROW($K$4),COUNTA(TabPP[Players playing]))+1))</f>
        <v>--</v>
      </c>
      <c r="L4594" t="str">
        <f t="shared" si="335"/>
        <v/>
      </c>
      <c r="M4594" t="str">
        <f t="shared" si="336"/>
        <v/>
      </c>
      <c r="N4594" t="str">
        <f t="shared" si="337"/>
        <v/>
      </c>
      <c r="O4594" t="str">
        <f t="array" ref="O4594">IFERROR(INDEX($L$4:$L$5000,_xlfn.AGGREGATE(15,6,IF($L$4:$L$5000&lt;&gt;"",ROW($L$4:$L$5000)-ROW($L$4)+1,NA()),ROWS($O$4:O4594))),"")</f>
        <v/>
      </c>
      <c r="P4594" t="str">
        <f>IF(O4594="","",IF(INDEX(TabPlayer2[Players],MATCH(P4593,TabPlayer2[Players],0)+1)="",$B$4,INDEX(TabPlayer2[Players],MATCH(P4593,TabPlayer2[Players],0)+1)))</f>
        <v/>
      </c>
      <c r="Q4594" t="str">
        <f t="shared" si="334"/>
        <v/>
      </c>
      <c r="R4594" t="str">
        <f>IF(TabResults[[#This Row],[Games-Periods-Players]]="","",1)</f>
        <v/>
      </c>
    </row>
    <row r="4595" spans="11:18" hidden="1" x14ac:dyDescent="0.25">
      <c r="K4595" t="str">
        <f>IF(ROW()-ROW($K$4)+1&gt;COUNTA($J$4:$J$5000)*COUNTA(TabPP[Players playing]),"",INDEX($J$4:$J$5000,INT((ROW()-ROW($K$4))/COUNTA(TabPP[Players playing])+1))&amp;"-"&amp;INDEX(TabPP[Players playing],MOD(ROW()-ROW($K$4),COUNTA(TabPP[Players playing]))+1))</f>
        <v>--</v>
      </c>
      <c r="L4595" t="str">
        <f t="shared" si="335"/>
        <v/>
      </c>
      <c r="M4595" t="str">
        <f t="shared" si="336"/>
        <v/>
      </c>
      <c r="N4595" t="str">
        <f t="shared" si="337"/>
        <v/>
      </c>
      <c r="O4595" t="str">
        <f t="array" ref="O4595">IFERROR(INDEX($L$4:$L$5000,_xlfn.AGGREGATE(15,6,IF($L$4:$L$5000&lt;&gt;"",ROW($L$4:$L$5000)-ROW($L$4)+1,NA()),ROWS($O$4:O4595))),"")</f>
        <v/>
      </c>
      <c r="P4595" t="str">
        <f>IF(O4595="","",IF(INDEX(TabPlayer2[Players],MATCH(P4594,TabPlayer2[Players],0)+1)="",$B$4,INDEX(TabPlayer2[Players],MATCH(P4594,TabPlayer2[Players],0)+1)))</f>
        <v/>
      </c>
      <c r="Q4595" t="str">
        <f t="shared" si="334"/>
        <v/>
      </c>
      <c r="R4595" t="str">
        <f>IF(TabResults[[#This Row],[Games-Periods-Players]]="","",1)</f>
        <v/>
      </c>
    </row>
    <row r="4596" spans="11:18" hidden="1" x14ac:dyDescent="0.25">
      <c r="K4596" t="str">
        <f>IF(ROW()-ROW($K$4)+1&gt;COUNTA($J$4:$J$5000)*COUNTA(TabPP[Players playing]),"",INDEX($J$4:$J$5000,INT((ROW()-ROW($K$4))/COUNTA(TabPP[Players playing])+1))&amp;"-"&amp;INDEX(TabPP[Players playing],MOD(ROW()-ROW($K$4),COUNTA(TabPP[Players playing]))+1))</f>
        <v>--</v>
      </c>
      <c r="L4596" t="str">
        <f t="shared" si="335"/>
        <v/>
      </c>
      <c r="M4596" t="str">
        <f t="shared" si="336"/>
        <v/>
      </c>
      <c r="N4596" t="str">
        <f t="shared" si="337"/>
        <v/>
      </c>
      <c r="O4596" t="str">
        <f t="array" ref="O4596">IFERROR(INDEX($L$4:$L$5000,_xlfn.AGGREGATE(15,6,IF($L$4:$L$5000&lt;&gt;"",ROW($L$4:$L$5000)-ROW($L$4)+1,NA()),ROWS($O$4:O4596))),"")</f>
        <v/>
      </c>
      <c r="P4596" t="str">
        <f>IF(O4596="","",IF(INDEX(TabPlayer2[Players],MATCH(P4595,TabPlayer2[Players],0)+1)="",$B$4,INDEX(TabPlayer2[Players],MATCH(P4595,TabPlayer2[Players],0)+1)))</f>
        <v/>
      </c>
      <c r="Q4596" t="str">
        <f t="shared" si="334"/>
        <v/>
      </c>
      <c r="R4596" t="str">
        <f>IF(TabResults[[#This Row],[Games-Periods-Players]]="","",1)</f>
        <v/>
      </c>
    </row>
    <row r="4597" spans="11:18" hidden="1" x14ac:dyDescent="0.25">
      <c r="K4597" t="str">
        <f>IF(ROW()-ROW($K$4)+1&gt;COUNTA($J$4:$J$5000)*COUNTA(TabPP[Players playing]),"",INDEX($J$4:$J$5000,INT((ROW()-ROW($K$4))/COUNTA(TabPP[Players playing])+1))&amp;"-"&amp;INDEX(TabPP[Players playing],MOD(ROW()-ROW($K$4),COUNTA(TabPP[Players playing]))+1))</f>
        <v>--</v>
      </c>
      <c r="L4597" t="str">
        <f t="shared" si="335"/>
        <v/>
      </c>
      <c r="M4597" t="str">
        <f t="shared" si="336"/>
        <v/>
      </c>
      <c r="N4597" t="str">
        <f t="shared" si="337"/>
        <v/>
      </c>
      <c r="O4597" t="str">
        <f t="array" ref="O4597">IFERROR(INDEX($L$4:$L$5000,_xlfn.AGGREGATE(15,6,IF($L$4:$L$5000&lt;&gt;"",ROW($L$4:$L$5000)-ROW($L$4)+1,NA()),ROWS($O$4:O4597))),"")</f>
        <v/>
      </c>
      <c r="P4597" t="str">
        <f>IF(O4597="","",IF(INDEX(TabPlayer2[Players],MATCH(P4596,TabPlayer2[Players],0)+1)="",$B$4,INDEX(TabPlayer2[Players],MATCH(P4596,TabPlayer2[Players],0)+1)))</f>
        <v/>
      </c>
      <c r="Q4597" t="str">
        <f t="shared" si="334"/>
        <v/>
      </c>
      <c r="R4597" t="str">
        <f>IF(TabResults[[#This Row],[Games-Periods-Players]]="","",1)</f>
        <v/>
      </c>
    </row>
    <row r="4598" spans="11:18" hidden="1" x14ac:dyDescent="0.25">
      <c r="K4598" t="str">
        <f>IF(ROW()-ROW($K$4)+1&gt;COUNTA($J$4:$J$5000)*COUNTA(TabPP[Players playing]),"",INDEX($J$4:$J$5000,INT((ROW()-ROW($K$4))/COUNTA(TabPP[Players playing])+1))&amp;"-"&amp;INDEX(TabPP[Players playing],MOD(ROW()-ROW($K$4),COUNTA(TabPP[Players playing]))+1))</f>
        <v>--</v>
      </c>
      <c r="L4598" t="str">
        <f t="shared" si="335"/>
        <v/>
      </c>
      <c r="M4598" t="str">
        <f t="shared" si="336"/>
        <v/>
      </c>
      <c r="N4598" t="str">
        <f t="shared" si="337"/>
        <v/>
      </c>
      <c r="O4598" t="str">
        <f t="array" ref="O4598">IFERROR(INDEX($L$4:$L$5000,_xlfn.AGGREGATE(15,6,IF($L$4:$L$5000&lt;&gt;"",ROW($L$4:$L$5000)-ROW($L$4)+1,NA()),ROWS($O$4:O4598))),"")</f>
        <v/>
      </c>
      <c r="P4598" t="str">
        <f>IF(O4598="","",IF(INDEX(TabPlayer2[Players],MATCH(P4597,TabPlayer2[Players],0)+1)="",$B$4,INDEX(TabPlayer2[Players],MATCH(P4597,TabPlayer2[Players],0)+1)))</f>
        <v/>
      </c>
      <c r="Q4598" t="str">
        <f t="shared" si="334"/>
        <v/>
      </c>
      <c r="R4598" t="str">
        <f>IF(TabResults[[#This Row],[Games-Periods-Players]]="","",1)</f>
        <v/>
      </c>
    </row>
    <row r="4599" spans="11:18" hidden="1" x14ac:dyDescent="0.25">
      <c r="K4599" t="str">
        <f>IF(ROW()-ROW($K$4)+1&gt;COUNTA($J$4:$J$5000)*COUNTA(TabPP[Players playing]),"",INDEX($J$4:$J$5000,INT((ROW()-ROW($K$4))/COUNTA(TabPP[Players playing])+1))&amp;"-"&amp;INDEX(TabPP[Players playing],MOD(ROW()-ROW($K$4),COUNTA(TabPP[Players playing]))+1))</f>
        <v>--</v>
      </c>
      <c r="L4599" t="str">
        <f t="shared" si="335"/>
        <v/>
      </c>
      <c r="M4599" t="str">
        <f t="shared" si="336"/>
        <v/>
      </c>
      <c r="N4599" t="str">
        <f t="shared" si="337"/>
        <v/>
      </c>
      <c r="O4599" t="str">
        <f t="array" ref="O4599">IFERROR(INDEX($L$4:$L$5000,_xlfn.AGGREGATE(15,6,IF($L$4:$L$5000&lt;&gt;"",ROW($L$4:$L$5000)-ROW($L$4)+1,NA()),ROWS($O$4:O4599))),"")</f>
        <v/>
      </c>
      <c r="P4599" t="str">
        <f>IF(O4599="","",IF(INDEX(TabPlayer2[Players],MATCH(P4598,TabPlayer2[Players],0)+1)="",$B$4,INDEX(TabPlayer2[Players],MATCH(P4598,TabPlayer2[Players],0)+1)))</f>
        <v/>
      </c>
      <c r="Q4599" t="str">
        <f t="shared" si="334"/>
        <v/>
      </c>
      <c r="R4599" t="str">
        <f>IF(TabResults[[#This Row],[Games-Periods-Players]]="","",1)</f>
        <v/>
      </c>
    </row>
    <row r="4600" spans="11:18" hidden="1" x14ac:dyDescent="0.25">
      <c r="K4600" t="str">
        <f>IF(ROW()-ROW($K$4)+1&gt;COUNTA($J$4:$J$5000)*COUNTA(TabPP[Players playing]),"",INDEX($J$4:$J$5000,INT((ROW()-ROW($K$4))/COUNTA(TabPP[Players playing])+1))&amp;"-"&amp;INDEX(TabPP[Players playing],MOD(ROW()-ROW($K$4),COUNTA(TabPP[Players playing]))+1))</f>
        <v>--</v>
      </c>
      <c r="L4600" t="str">
        <f t="shared" si="335"/>
        <v/>
      </c>
      <c r="M4600" t="str">
        <f t="shared" si="336"/>
        <v/>
      </c>
      <c r="N4600" t="str">
        <f t="shared" si="337"/>
        <v/>
      </c>
      <c r="O4600" t="str">
        <f t="array" ref="O4600">IFERROR(INDEX($L$4:$L$5000,_xlfn.AGGREGATE(15,6,IF($L$4:$L$5000&lt;&gt;"",ROW($L$4:$L$5000)-ROW($L$4)+1,NA()),ROWS($O$4:O4600))),"")</f>
        <v/>
      </c>
      <c r="P4600" t="str">
        <f>IF(O4600="","",IF(INDEX(TabPlayer2[Players],MATCH(P4599,TabPlayer2[Players],0)+1)="",$B$4,INDEX(TabPlayer2[Players],MATCH(P4599,TabPlayer2[Players],0)+1)))</f>
        <v/>
      </c>
      <c r="Q4600" t="str">
        <f t="shared" si="334"/>
        <v/>
      </c>
      <c r="R4600" t="str">
        <f>IF(TabResults[[#This Row],[Games-Periods-Players]]="","",1)</f>
        <v/>
      </c>
    </row>
    <row r="4601" spans="11:18" hidden="1" x14ac:dyDescent="0.25">
      <c r="K4601" t="str">
        <f>IF(ROW()-ROW($K$4)+1&gt;COUNTA($J$4:$J$5000)*COUNTA(TabPP[Players playing]),"",INDEX($J$4:$J$5000,INT((ROW()-ROW($K$4))/COUNTA(TabPP[Players playing])+1))&amp;"-"&amp;INDEX(TabPP[Players playing],MOD(ROW()-ROW($K$4),COUNTA(TabPP[Players playing]))+1))</f>
        <v>--</v>
      </c>
      <c r="L4601" t="str">
        <f t="shared" si="335"/>
        <v/>
      </c>
      <c r="M4601" t="str">
        <f t="shared" si="336"/>
        <v/>
      </c>
      <c r="N4601" t="str">
        <f t="shared" si="337"/>
        <v/>
      </c>
      <c r="O4601" t="str">
        <f t="array" ref="O4601">IFERROR(INDEX($L$4:$L$5000,_xlfn.AGGREGATE(15,6,IF($L$4:$L$5000&lt;&gt;"",ROW($L$4:$L$5000)-ROW($L$4)+1,NA()),ROWS($O$4:O4601))),"")</f>
        <v/>
      </c>
      <c r="P4601" t="str">
        <f>IF(O4601="","",IF(INDEX(TabPlayer2[Players],MATCH(P4600,TabPlayer2[Players],0)+1)="",$B$4,INDEX(TabPlayer2[Players],MATCH(P4600,TabPlayer2[Players],0)+1)))</f>
        <v/>
      </c>
      <c r="Q4601" t="str">
        <f t="shared" si="334"/>
        <v/>
      </c>
      <c r="R4601" t="str">
        <f>IF(TabResults[[#This Row],[Games-Periods-Players]]="","",1)</f>
        <v/>
      </c>
    </row>
    <row r="4602" spans="11:18" hidden="1" x14ac:dyDescent="0.25">
      <c r="K4602" t="str">
        <f>IF(ROW()-ROW($K$4)+1&gt;COUNTA($J$4:$J$5000)*COUNTA(TabPP[Players playing]),"",INDEX($J$4:$J$5000,INT((ROW()-ROW($K$4))/COUNTA(TabPP[Players playing])+1))&amp;"-"&amp;INDEX(TabPP[Players playing],MOD(ROW()-ROW($K$4),COUNTA(TabPP[Players playing]))+1))</f>
        <v>--</v>
      </c>
      <c r="L4602" t="str">
        <f t="shared" si="335"/>
        <v/>
      </c>
      <c r="M4602" t="str">
        <f t="shared" si="336"/>
        <v/>
      </c>
      <c r="N4602" t="str">
        <f t="shared" si="337"/>
        <v/>
      </c>
      <c r="O4602" t="str">
        <f t="array" ref="O4602">IFERROR(INDEX($L$4:$L$5000,_xlfn.AGGREGATE(15,6,IF($L$4:$L$5000&lt;&gt;"",ROW($L$4:$L$5000)-ROW($L$4)+1,NA()),ROWS($O$4:O4602))),"")</f>
        <v/>
      </c>
      <c r="P4602" t="str">
        <f>IF(O4602="","",IF(INDEX(TabPlayer2[Players],MATCH(P4601,TabPlayer2[Players],0)+1)="",$B$4,INDEX(TabPlayer2[Players],MATCH(P4601,TabPlayer2[Players],0)+1)))</f>
        <v/>
      </c>
      <c r="Q4602" t="str">
        <f t="shared" si="334"/>
        <v/>
      </c>
      <c r="R4602" t="str">
        <f>IF(TabResults[[#This Row],[Games-Periods-Players]]="","",1)</f>
        <v/>
      </c>
    </row>
    <row r="4603" spans="11:18" hidden="1" x14ac:dyDescent="0.25">
      <c r="K4603" t="str">
        <f>IF(ROW()-ROW($K$4)+1&gt;COUNTA($J$4:$J$5000)*COUNTA(TabPP[Players playing]),"",INDEX($J$4:$J$5000,INT((ROW()-ROW($K$4))/COUNTA(TabPP[Players playing])+1))&amp;"-"&amp;INDEX(TabPP[Players playing],MOD(ROW()-ROW($K$4),COUNTA(TabPP[Players playing]))+1))</f>
        <v>--</v>
      </c>
      <c r="L4603" t="str">
        <f t="shared" si="335"/>
        <v/>
      </c>
      <c r="M4603" t="str">
        <f t="shared" si="336"/>
        <v/>
      </c>
      <c r="N4603" t="str">
        <f t="shared" si="337"/>
        <v/>
      </c>
      <c r="O4603" t="str">
        <f t="array" ref="O4603">IFERROR(INDEX($L$4:$L$5000,_xlfn.AGGREGATE(15,6,IF($L$4:$L$5000&lt;&gt;"",ROW($L$4:$L$5000)-ROW($L$4)+1,NA()),ROWS($O$4:O4603))),"")</f>
        <v/>
      </c>
      <c r="P4603" t="str">
        <f>IF(O4603="","",IF(INDEX(TabPlayer2[Players],MATCH(P4602,TabPlayer2[Players],0)+1)="",$B$4,INDEX(TabPlayer2[Players],MATCH(P4602,TabPlayer2[Players],0)+1)))</f>
        <v/>
      </c>
      <c r="Q4603" t="str">
        <f t="shared" si="334"/>
        <v/>
      </c>
      <c r="R4603" t="str">
        <f>IF(TabResults[[#This Row],[Games-Periods-Players]]="","",1)</f>
        <v/>
      </c>
    </row>
    <row r="4604" spans="11:18" hidden="1" x14ac:dyDescent="0.25">
      <c r="K4604" t="str">
        <f>IF(ROW()-ROW($K$4)+1&gt;COUNTA($J$4:$J$5000)*COUNTA(TabPP[Players playing]),"",INDEX($J$4:$J$5000,INT((ROW()-ROW($K$4))/COUNTA(TabPP[Players playing])+1))&amp;"-"&amp;INDEX(TabPP[Players playing],MOD(ROW()-ROW($K$4),COUNTA(TabPP[Players playing]))+1))</f>
        <v>--PP1</v>
      </c>
      <c r="L4604" t="str">
        <f t="shared" si="335"/>
        <v/>
      </c>
      <c r="M4604" t="str">
        <f t="shared" si="336"/>
        <v/>
      </c>
      <c r="N4604" t="str">
        <f t="shared" si="337"/>
        <v/>
      </c>
      <c r="O4604" t="str">
        <f t="array" ref="O4604">IFERROR(INDEX($L$4:$L$5000,_xlfn.AGGREGATE(15,6,IF($L$4:$L$5000&lt;&gt;"",ROW($L$4:$L$5000)-ROW($L$4)+1,NA()),ROWS($O$4:O4604))),"")</f>
        <v/>
      </c>
      <c r="P4604" t="str">
        <f>IF(O4604="","",IF(INDEX(TabPlayer2[Players],MATCH(P4603,TabPlayer2[Players],0)+1)="",$B$4,INDEX(TabPlayer2[Players],MATCH(P4603,TabPlayer2[Players],0)+1)))</f>
        <v/>
      </c>
      <c r="Q4604" t="str">
        <f t="shared" si="334"/>
        <v/>
      </c>
      <c r="R4604" t="str">
        <f>IF(TabResults[[#This Row],[Games-Periods-Players]]="","",1)</f>
        <v/>
      </c>
    </row>
    <row r="4605" spans="11:18" hidden="1" x14ac:dyDescent="0.25">
      <c r="K4605" t="str">
        <f>IF(ROW()-ROW($K$4)+1&gt;COUNTA($J$4:$J$5000)*COUNTA(TabPP[Players playing]),"",INDEX($J$4:$J$5000,INT((ROW()-ROW($K$4))/COUNTA(TabPP[Players playing])+1))&amp;"-"&amp;INDEX(TabPP[Players playing],MOD(ROW()-ROW($K$4),COUNTA(TabPP[Players playing]))+1))</f>
        <v>--PP2</v>
      </c>
      <c r="L4605" t="str">
        <f t="shared" si="335"/>
        <v/>
      </c>
      <c r="M4605" t="str">
        <f t="shared" si="336"/>
        <v/>
      </c>
      <c r="N4605" t="str">
        <f t="shared" si="337"/>
        <v/>
      </c>
      <c r="O4605" t="str">
        <f t="array" ref="O4605">IFERROR(INDEX($L$4:$L$5000,_xlfn.AGGREGATE(15,6,IF($L$4:$L$5000&lt;&gt;"",ROW($L$4:$L$5000)-ROW($L$4)+1,NA()),ROWS($O$4:O4605))),"")</f>
        <v/>
      </c>
      <c r="P4605" t="str">
        <f>IF(O4605="","",IF(INDEX(TabPlayer2[Players],MATCH(P4604,TabPlayer2[Players],0)+1)="",$B$4,INDEX(TabPlayer2[Players],MATCH(P4604,TabPlayer2[Players],0)+1)))</f>
        <v/>
      </c>
      <c r="Q4605" t="str">
        <f t="shared" si="334"/>
        <v/>
      </c>
      <c r="R4605" t="str">
        <f>IF(TabResults[[#This Row],[Games-Periods-Players]]="","",1)</f>
        <v/>
      </c>
    </row>
    <row r="4606" spans="11:18" hidden="1" x14ac:dyDescent="0.25">
      <c r="K4606" t="str">
        <f>IF(ROW()-ROW($K$4)+1&gt;COUNTA($J$4:$J$5000)*COUNTA(TabPP[Players playing]),"",INDEX($J$4:$J$5000,INT((ROW()-ROW($K$4))/COUNTA(TabPP[Players playing])+1))&amp;"-"&amp;INDEX(TabPP[Players playing],MOD(ROW()-ROW($K$4),COUNTA(TabPP[Players playing]))+1))</f>
        <v>--PP3</v>
      </c>
      <c r="L4606" t="str">
        <f t="shared" si="335"/>
        <v/>
      </c>
      <c r="M4606" t="str">
        <f t="shared" si="336"/>
        <v/>
      </c>
      <c r="N4606" t="str">
        <f t="shared" si="337"/>
        <v/>
      </c>
      <c r="O4606" t="str">
        <f t="array" ref="O4606">IFERROR(INDEX($L$4:$L$5000,_xlfn.AGGREGATE(15,6,IF($L$4:$L$5000&lt;&gt;"",ROW($L$4:$L$5000)-ROW($L$4)+1,NA()),ROWS($O$4:O4606))),"")</f>
        <v/>
      </c>
      <c r="P4606" t="str">
        <f>IF(O4606="","",IF(INDEX(TabPlayer2[Players],MATCH(P4605,TabPlayer2[Players],0)+1)="",$B$4,INDEX(TabPlayer2[Players],MATCH(P4605,TabPlayer2[Players],0)+1)))</f>
        <v/>
      </c>
      <c r="Q4606" t="str">
        <f t="shared" si="334"/>
        <v/>
      </c>
      <c r="R4606" t="str">
        <f>IF(TabResults[[#This Row],[Games-Periods-Players]]="","",1)</f>
        <v/>
      </c>
    </row>
    <row r="4607" spans="11:18" hidden="1" x14ac:dyDescent="0.25">
      <c r="K4607" t="str">
        <f>IF(ROW()-ROW($K$4)+1&gt;COUNTA($J$4:$J$5000)*COUNTA(TabPP[Players playing]),"",INDEX($J$4:$J$5000,INT((ROW()-ROW($K$4))/COUNTA(TabPP[Players playing])+1))&amp;"-"&amp;INDEX(TabPP[Players playing],MOD(ROW()-ROW($K$4),COUNTA(TabPP[Players playing]))+1))</f>
        <v>--PP4</v>
      </c>
      <c r="L4607" t="str">
        <f t="shared" si="335"/>
        <v/>
      </c>
      <c r="M4607" t="str">
        <f t="shared" si="336"/>
        <v/>
      </c>
      <c r="N4607" t="str">
        <f t="shared" si="337"/>
        <v/>
      </c>
      <c r="O4607" t="str">
        <f t="array" ref="O4607">IFERROR(INDEX($L$4:$L$5000,_xlfn.AGGREGATE(15,6,IF($L$4:$L$5000&lt;&gt;"",ROW($L$4:$L$5000)-ROW($L$4)+1,NA()),ROWS($O$4:O4607))),"")</f>
        <v/>
      </c>
      <c r="P4607" t="str">
        <f>IF(O4607="","",IF(INDEX(TabPlayer2[Players],MATCH(P4606,TabPlayer2[Players],0)+1)="",$B$4,INDEX(TabPlayer2[Players],MATCH(P4606,TabPlayer2[Players],0)+1)))</f>
        <v/>
      </c>
      <c r="Q4607" t="str">
        <f t="shared" si="334"/>
        <v/>
      </c>
      <c r="R4607" t="str">
        <f>IF(TabResults[[#This Row],[Games-Periods-Players]]="","",1)</f>
        <v/>
      </c>
    </row>
    <row r="4608" spans="11:18" hidden="1" x14ac:dyDescent="0.25">
      <c r="K4608" t="str">
        <f>IF(ROW()-ROW($K$4)+1&gt;COUNTA($J$4:$J$5000)*COUNTA(TabPP[Players playing]),"",INDEX($J$4:$J$5000,INT((ROW()-ROW($K$4))/COUNTA(TabPP[Players playing])+1))&amp;"-"&amp;INDEX(TabPP[Players playing],MOD(ROW()-ROW($K$4),COUNTA(TabPP[Players playing]))+1))</f>
        <v>--PP5</v>
      </c>
      <c r="L4608" t="str">
        <f t="shared" si="335"/>
        <v/>
      </c>
      <c r="M4608" t="str">
        <f t="shared" si="336"/>
        <v/>
      </c>
      <c r="N4608" t="str">
        <f t="shared" si="337"/>
        <v/>
      </c>
      <c r="O4608" t="str">
        <f t="array" ref="O4608">IFERROR(INDEX($L$4:$L$5000,_xlfn.AGGREGATE(15,6,IF($L$4:$L$5000&lt;&gt;"",ROW($L$4:$L$5000)-ROW($L$4)+1,NA()),ROWS($O$4:O4608))),"")</f>
        <v/>
      </c>
      <c r="P4608" t="str">
        <f>IF(O4608="","",IF(INDEX(TabPlayer2[Players],MATCH(P4607,TabPlayer2[Players],0)+1)="",$B$4,INDEX(TabPlayer2[Players],MATCH(P4607,TabPlayer2[Players],0)+1)))</f>
        <v/>
      </c>
      <c r="Q4608" t="str">
        <f t="shared" si="334"/>
        <v/>
      </c>
      <c r="R4608" t="str">
        <f>IF(TabResults[[#This Row],[Games-Periods-Players]]="","",1)</f>
        <v/>
      </c>
    </row>
    <row r="4609" spans="11:18" hidden="1" x14ac:dyDescent="0.25">
      <c r="K4609" t="str">
        <f>IF(ROW()-ROW($K$4)+1&gt;COUNTA($J$4:$J$5000)*COUNTA(TabPP[Players playing]),"",INDEX($J$4:$J$5000,INT((ROW()-ROW($K$4))/COUNTA(TabPP[Players playing])+1))&amp;"-"&amp;INDEX(TabPP[Players playing],MOD(ROW()-ROW($K$4),COUNTA(TabPP[Players playing]))+1))</f>
        <v>--</v>
      </c>
      <c r="L4609" t="str">
        <f t="shared" si="335"/>
        <v/>
      </c>
      <c r="M4609" t="str">
        <f t="shared" si="336"/>
        <v/>
      </c>
      <c r="N4609" t="str">
        <f t="shared" si="337"/>
        <v/>
      </c>
      <c r="O4609" t="str">
        <f t="array" ref="O4609">IFERROR(INDEX($L$4:$L$5000,_xlfn.AGGREGATE(15,6,IF($L$4:$L$5000&lt;&gt;"",ROW($L$4:$L$5000)-ROW($L$4)+1,NA()),ROWS($O$4:O4609))),"")</f>
        <v/>
      </c>
      <c r="P4609" t="str">
        <f>IF(O4609="","",IF(INDEX(TabPlayer2[Players],MATCH(P4608,TabPlayer2[Players],0)+1)="",$B$4,INDEX(TabPlayer2[Players],MATCH(P4608,TabPlayer2[Players],0)+1)))</f>
        <v/>
      </c>
      <c r="Q4609" t="str">
        <f t="shared" si="334"/>
        <v/>
      </c>
      <c r="R4609" t="str">
        <f>IF(TabResults[[#This Row],[Games-Periods-Players]]="","",1)</f>
        <v/>
      </c>
    </row>
    <row r="4610" spans="11:18" hidden="1" x14ac:dyDescent="0.25">
      <c r="K4610" t="str">
        <f>IF(ROW()-ROW($K$4)+1&gt;COUNTA($J$4:$J$5000)*COUNTA(TabPP[Players playing]),"",INDEX($J$4:$J$5000,INT((ROW()-ROW($K$4))/COUNTA(TabPP[Players playing])+1))&amp;"-"&amp;INDEX(TabPP[Players playing],MOD(ROW()-ROW($K$4),COUNTA(TabPP[Players playing]))+1))</f>
        <v>--</v>
      </c>
      <c r="L4610" t="str">
        <f t="shared" si="335"/>
        <v/>
      </c>
      <c r="M4610" t="str">
        <f t="shared" si="336"/>
        <v/>
      </c>
      <c r="N4610" t="str">
        <f t="shared" si="337"/>
        <v/>
      </c>
      <c r="O4610" t="str">
        <f t="array" ref="O4610">IFERROR(INDEX($L$4:$L$5000,_xlfn.AGGREGATE(15,6,IF($L$4:$L$5000&lt;&gt;"",ROW($L$4:$L$5000)-ROW($L$4)+1,NA()),ROWS($O$4:O4610))),"")</f>
        <v/>
      </c>
      <c r="P4610" t="str">
        <f>IF(O4610="","",IF(INDEX(TabPlayer2[Players],MATCH(P4609,TabPlayer2[Players],0)+1)="",$B$4,INDEX(TabPlayer2[Players],MATCH(P4609,TabPlayer2[Players],0)+1)))</f>
        <v/>
      </c>
      <c r="Q4610" t="str">
        <f t="shared" si="334"/>
        <v/>
      </c>
      <c r="R4610" t="str">
        <f>IF(TabResults[[#This Row],[Games-Periods-Players]]="","",1)</f>
        <v/>
      </c>
    </row>
    <row r="4611" spans="11:18" hidden="1" x14ac:dyDescent="0.25">
      <c r="K4611" t="str">
        <f>IF(ROW()-ROW($K$4)+1&gt;COUNTA($J$4:$J$5000)*COUNTA(TabPP[Players playing]),"",INDEX($J$4:$J$5000,INT((ROW()-ROW($K$4))/COUNTA(TabPP[Players playing])+1))&amp;"-"&amp;INDEX(TabPP[Players playing],MOD(ROW()-ROW($K$4),COUNTA(TabPP[Players playing]))+1))</f>
        <v>--</v>
      </c>
      <c r="L4611" t="str">
        <f t="shared" si="335"/>
        <v/>
      </c>
      <c r="M4611" t="str">
        <f t="shared" si="336"/>
        <v/>
      </c>
      <c r="N4611" t="str">
        <f t="shared" si="337"/>
        <v/>
      </c>
      <c r="O4611" t="str">
        <f t="array" ref="O4611">IFERROR(INDEX($L$4:$L$5000,_xlfn.AGGREGATE(15,6,IF($L$4:$L$5000&lt;&gt;"",ROW($L$4:$L$5000)-ROW($L$4)+1,NA()),ROWS($O$4:O4611))),"")</f>
        <v/>
      </c>
      <c r="P4611" t="str">
        <f>IF(O4611="","",IF(INDEX(TabPlayer2[Players],MATCH(P4610,TabPlayer2[Players],0)+1)="",$B$4,INDEX(TabPlayer2[Players],MATCH(P4610,TabPlayer2[Players],0)+1)))</f>
        <v/>
      </c>
      <c r="Q4611" t="str">
        <f t="shared" si="334"/>
        <v/>
      </c>
      <c r="R4611" t="str">
        <f>IF(TabResults[[#This Row],[Games-Periods-Players]]="","",1)</f>
        <v/>
      </c>
    </row>
    <row r="4612" spans="11:18" hidden="1" x14ac:dyDescent="0.25">
      <c r="K4612" t="str">
        <f>IF(ROW()-ROW($K$4)+1&gt;COUNTA($J$4:$J$5000)*COUNTA(TabPP[Players playing]),"",INDEX($J$4:$J$5000,INT((ROW()-ROW($K$4))/COUNTA(TabPP[Players playing])+1))&amp;"-"&amp;INDEX(TabPP[Players playing],MOD(ROW()-ROW($K$4),COUNTA(TabPP[Players playing]))+1))</f>
        <v>--</v>
      </c>
      <c r="L4612" t="str">
        <f t="shared" si="335"/>
        <v/>
      </c>
      <c r="M4612" t="str">
        <f t="shared" si="336"/>
        <v/>
      </c>
      <c r="N4612" t="str">
        <f t="shared" si="337"/>
        <v/>
      </c>
      <c r="O4612" t="str">
        <f t="array" ref="O4612">IFERROR(INDEX($L$4:$L$5000,_xlfn.AGGREGATE(15,6,IF($L$4:$L$5000&lt;&gt;"",ROW($L$4:$L$5000)-ROW($L$4)+1,NA()),ROWS($O$4:O4612))),"")</f>
        <v/>
      </c>
      <c r="P4612" t="str">
        <f>IF(O4612="","",IF(INDEX(TabPlayer2[Players],MATCH(P4611,TabPlayer2[Players],0)+1)="",$B$4,INDEX(TabPlayer2[Players],MATCH(P4611,TabPlayer2[Players],0)+1)))</f>
        <v/>
      </c>
      <c r="Q4612" t="str">
        <f t="shared" ref="Q4612:Q4675" si="338">IF(O4612="","",M4612&amp;"-"&amp;N4612&amp;"-"&amp;P4612)</f>
        <v/>
      </c>
      <c r="R4612" t="str">
        <f>IF(TabResults[[#This Row],[Games-Periods-Players]]="","",1)</f>
        <v/>
      </c>
    </row>
    <row r="4613" spans="11:18" hidden="1" x14ac:dyDescent="0.25">
      <c r="K4613" t="str">
        <f>IF(ROW()-ROW($K$4)+1&gt;COUNTA($J$4:$J$5000)*COUNTA(TabPP[Players playing]),"",INDEX($J$4:$J$5000,INT((ROW()-ROW($K$4))/COUNTA(TabPP[Players playing])+1))&amp;"-"&amp;INDEX(TabPP[Players playing],MOD(ROW()-ROW($K$4),COUNTA(TabPP[Players playing]))+1))</f>
        <v>--</v>
      </c>
      <c r="L4613" t="str">
        <f t="shared" ref="L4613:L4676" si="339">IF(LEN(K4613)&gt;=9,K4613,"")</f>
        <v/>
      </c>
      <c r="M4613" t="str">
        <f t="shared" ref="M4613:M4676" si="340">TRIM(LEFT(SUBSTITUTE(O4613,"-",REPT(" ",LEN(O4613))),LEN(O4613)))</f>
        <v/>
      </c>
      <c r="N4613" t="str">
        <f t="shared" ref="N4613:N4676" si="341">TRIM(MID(SUBSTITUTE(O4613,"-",REPT(" ",LEN(O4613))),(2-1)*LEN(O4613)+1,LEN(O4613)))</f>
        <v/>
      </c>
      <c r="O4613" t="str">
        <f t="array" ref="O4613">IFERROR(INDEX($L$4:$L$5000,_xlfn.AGGREGATE(15,6,IF($L$4:$L$5000&lt;&gt;"",ROW($L$4:$L$5000)-ROW($L$4)+1,NA()),ROWS($O$4:O4613))),"")</f>
        <v/>
      </c>
      <c r="P4613" t="str">
        <f>IF(O4613="","",IF(INDEX(TabPlayer2[Players],MATCH(P4612,TabPlayer2[Players],0)+1)="",$B$4,INDEX(TabPlayer2[Players],MATCH(P4612,TabPlayer2[Players],0)+1)))</f>
        <v/>
      </c>
      <c r="Q4613" t="str">
        <f t="shared" si="338"/>
        <v/>
      </c>
      <c r="R4613" t="str">
        <f>IF(TabResults[[#This Row],[Games-Periods-Players]]="","",1)</f>
        <v/>
      </c>
    </row>
    <row r="4614" spans="11:18" hidden="1" x14ac:dyDescent="0.25">
      <c r="K4614" t="str">
        <f>IF(ROW()-ROW($K$4)+1&gt;COUNTA($J$4:$J$5000)*COUNTA(TabPP[Players playing]),"",INDEX($J$4:$J$5000,INT((ROW()-ROW($K$4))/COUNTA(TabPP[Players playing])+1))&amp;"-"&amp;INDEX(TabPP[Players playing],MOD(ROW()-ROW($K$4),COUNTA(TabPP[Players playing]))+1))</f>
        <v>--</v>
      </c>
      <c r="L4614" t="str">
        <f t="shared" si="339"/>
        <v/>
      </c>
      <c r="M4614" t="str">
        <f t="shared" si="340"/>
        <v/>
      </c>
      <c r="N4614" t="str">
        <f t="shared" si="341"/>
        <v/>
      </c>
      <c r="O4614" t="str">
        <f t="array" ref="O4614">IFERROR(INDEX($L$4:$L$5000,_xlfn.AGGREGATE(15,6,IF($L$4:$L$5000&lt;&gt;"",ROW($L$4:$L$5000)-ROW($L$4)+1,NA()),ROWS($O$4:O4614))),"")</f>
        <v/>
      </c>
      <c r="P4614" t="str">
        <f>IF(O4614="","",IF(INDEX(TabPlayer2[Players],MATCH(P4613,TabPlayer2[Players],0)+1)="",$B$4,INDEX(TabPlayer2[Players],MATCH(P4613,TabPlayer2[Players],0)+1)))</f>
        <v/>
      </c>
      <c r="Q4614" t="str">
        <f t="shared" si="338"/>
        <v/>
      </c>
      <c r="R4614" t="str">
        <f>IF(TabResults[[#This Row],[Games-Periods-Players]]="","",1)</f>
        <v/>
      </c>
    </row>
    <row r="4615" spans="11:18" hidden="1" x14ac:dyDescent="0.25">
      <c r="K4615" t="str">
        <f>IF(ROW()-ROW($K$4)+1&gt;COUNTA($J$4:$J$5000)*COUNTA(TabPP[Players playing]),"",INDEX($J$4:$J$5000,INT((ROW()-ROW($K$4))/COUNTA(TabPP[Players playing])+1))&amp;"-"&amp;INDEX(TabPP[Players playing],MOD(ROW()-ROW($K$4),COUNTA(TabPP[Players playing]))+1))</f>
        <v>--</v>
      </c>
      <c r="L4615" t="str">
        <f t="shared" si="339"/>
        <v/>
      </c>
      <c r="M4615" t="str">
        <f t="shared" si="340"/>
        <v/>
      </c>
      <c r="N4615" t="str">
        <f t="shared" si="341"/>
        <v/>
      </c>
      <c r="O4615" t="str">
        <f t="array" ref="O4615">IFERROR(INDEX($L$4:$L$5000,_xlfn.AGGREGATE(15,6,IF($L$4:$L$5000&lt;&gt;"",ROW($L$4:$L$5000)-ROW($L$4)+1,NA()),ROWS($O$4:O4615))),"")</f>
        <v/>
      </c>
      <c r="P4615" t="str">
        <f>IF(O4615="","",IF(INDEX(TabPlayer2[Players],MATCH(P4614,TabPlayer2[Players],0)+1)="",$B$4,INDEX(TabPlayer2[Players],MATCH(P4614,TabPlayer2[Players],0)+1)))</f>
        <v/>
      </c>
      <c r="Q4615" t="str">
        <f t="shared" si="338"/>
        <v/>
      </c>
      <c r="R4615" t="str">
        <f>IF(TabResults[[#This Row],[Games-Periods-Players]]="","",1)</f>
        <v/>
      </c>
    </row>
    <row r="4616" spans="11:18" hidden="1" x14ac:dyDescent="0.25">
      <c r="K4616" t="str">
        <f>IF(ROW()-ROW($K$4)+1&gt;COUNTA($J$4:$J$5000)*COUNTA(TabPP[Players playing]),"",INDEX($J$4:$J$5000,INT((ROW()-ROW($K$4))/COUNTA(TabPP[Players playing])+1))&amp;"-"&amp;INDEX(TabPP[Players playing],MOD(ROW()-ROW($K$4),COUNTA(TabPP[Players playing]))+1))</f>
        <v>--</v>
      </c>
      <c r="L4616" t="str">
        <f t="shared" si="339"/>
        <v/>
      </c>
      <c r="M4616" t="str">
        <f t="shared" si="340"/>
        <v/>
      </c>
      <c r="N4616" t="str">
        <f t="shared" si="341"/>
        <v/>
      </c>
      <c r="O4616" t="str">
        <f t="array" ref="O4616">IFERROR(INDEX($L$4:$L$5000,_xlfn.AGGREGATE(15,6,IF($L$4:$L$5000&lt;&gt;"",ROW($L$4:$L$5000)-ROW($L$4)+1,NA()),ROWS($O$4:O4616))),"")</f>
        <v/>
      </c>
      <c r="P4616" t="str">
        <f>IF(O4616="","",IF(INDEX(TabPlayer2[Players],MATCH(P4615,TabPlayer2[Players],0)+1)="",$B$4,INDEX(TabPlayer2[Players],MATCH(P4615,TabPlayer2[Players],0)+1)))</f>
        <v/>
      </c>
      <c r="Q4616" t="str">
        <f t="shared" si="338"/>
        <v/>
      </c>
      <c r="R4616" t="str">
        <f>IF(TabResults[[#This Row],[Games-Periods-Players]]="","",1)</f>
        <v/>
      </c>
    </row>
    <row r="4617" spans="11:18" hidden="1" x14ac:dyDescent="0.25">
      <c r="K4617" t="str">
        <f>IF(ROW()-ROW($K$4)+1&gt;COUNTA($J$4:$J$5000)*COUNTA(TabPP[Players playing]),"",INDEX($J$4:$J$5000,INT((ROW()-ROW($K$4))/COUNTA(TabPP[Players playing])+1))&amp;"-"&amp;INDEX(TabPP[Players playing],MOD(ROW()-ROW($K$4),COUNTA(TabPP[Players playing]))+1))</f>
        <v>--</v>
      </c>
      <c r="L4617" t="str">
        <f t="shared" si="339"/>
        <v/>
      </c>
      <c r="M4617" t="str">
        <f t="shared" si="340"/>
        <v/>
      </c>
      <c r="N4617" t="str">
        <f t="shared" si="341"/>
        <v/>
      </c>
      <c r="O4617" t="str">
        <f t="array" ref="O4617">IFERROR(INDEX($L$4:$L$5000,_xlfn.AGGREGATE(15,6,IF($L$4:$L$5000&lt;&gt;"",ROW($L$4:$L$5000)-ROW($L$4)+1,NA()),ROWS($O$4:O4617))),"")</f>
        <v/>
      </c>
      <c r="P4617" t="str">
        <f>IF(O4617="","",IF(INDEX(TabPlayer2[Players],MATCH(P4616,TabPlayer2[Players],0)+1)="",$B$4,INDEX(TabPlayer2[Players],MATCH(P4616,TabPlayer2[Players],0)+1)))</f>
        <v/>
      </c>
      <c r="Q4617" t="str">
        <f t="shared" si="338"/>
        <v/>
      </c>
      <c r="R4617" t="str">
        <f>IF(TabResults[[#This Row],[Games-Periods-Players]]="","",1)</f>
        <v/>
      </c>
    </row>
    <row r="4618" spans="11:18" hidden="1" x14ac:dyDescent="0.25">
      <c r="K4618" t="str">
        <f>IF(ROW()-ROW($K$4)+1&gt;COUNTA($J$4:$J$5000)*COUNTA(TabPP[Players playing]),"",INDEX($J$4:$J$5000,INT((ROW()-ROW($K$4))/COUNTA(TabPP[Players playing])+1))&amp;"-"&amp;INDEX(TabPP[Players playing],MOD(ROW()-ROW($K$4),COUNTA(TabPP[Players playing]))+1))</f>
        <v>--</v>
      </c>
      <c r="L4618" t="str">
        <f t="shared" si="339"/>
        <v/>
      </c>
      <c r="M4618" t="str">
        <f t="shared" si="340"/>
        <v/>
      </c>
      <c r="N4618" t="str">
        <f t="shared" si="341"/>
        <v/>
      </c>
      <c r="O4618" t="str">
        <f t="array" ref="O4618">IFERROR(INDEX($L$4:$L$5000,_xlfn.AGGREGATE(15,6,IF($L$4:$L$5000&lt;&gt;"",ROW($L$4:$L$5000)-ROW($L$4)+1,NA()),ROWS($O$4:O4618))),"")</f>
        <v/>
      </c>
      <c r="P4618" t="str">
        <f>IF(O4618="","",IF(INDEX(TabPlayer2[Players],MATCH(P4617,TabPlayer2[Players],0)+1)="",$B$4,INDEX(TabPlayer2[Players],MATCH(P4617,TabPlayer2[Players],0)+1)))</f>
        <v/>
      </c>
      <c r="Q4618" t="str">
        <f t="shared" si="338"/>
        <v/>
      </c>
      <c r="R4618" t="str">
        <f>IF(TabResults[[#This Row],[Games-Periods-Players]]="","",1)</f>
        <v/>
      </c>
    </row>
    <row r="4619" spans="11:18" hidden="1" x14ac:dyDescent="0.25">
      <c r="K4619" t="str">
        <f>IF(ROW()-ROW($K$4)+1&gt;COUNTA($J$4:$J$5000)*COUNTA(TabPP[Players playing]),"",INDEX($J$4:$J$5000,INT((ROW()-ROW($K$4))/COUNTA(TabPP[Players playing])+1))&amp;"-"&amp;INDEX(TabPP[Players playing],MOD(ROW()-ROW($K$4),COUNTA(TabPP[Players playing]))+1))</f>
        <v>--</v>
      </c>
      <c r="L4619" t="str">
        <f t="shared" si="339"/>
        <v/>
      </c>
      <c r="M4619" t="str">
        <f t="shared" si="340"/>
        <v/>
      </c>
      <c r="N4619" t="str">
        <f t="shared" si="341"/>
        <v/>
      </c>
      <c r="O4619" t="str">
        <f t="array" ref="O4619">IFERROR(INDEX($L$4:$L$5000,_xlfn.AGGREGATE(15,6,IF($L$4:$L$5000&lt;&gt;"",ROW($L$4:$L$5000)-ROW($L$4)+1,NA()),ROWS($O$4:O4619))),"")</f>
        <v/>
      </c>
      <c r="P4619" t="str">
        <f>IF(O4619="","",IF(INDEX(TabPlayer2[Players],MATCH(P4618,TabPlayer2[Players],0)+1)="",$B$4,INDEX(TabPlayer2[Players],MATCH(P4618,TabPlayer2[Players],0)+1)))</f>
        <v/>
      </c>
      <c r="Q4619" t="str">
        <f t="shared" si="338"/>
        <v/>
      </c>
      <c r="R4619" t="str">
        <f>IF(TabResults[[#This Row],[Games-Periods-Players]]="","",1)</f>
        <v/>
      </c>
    </row>
    <row r="4620" spans="11:18" hidden="1" x14ac:dyDescent="0.25">
      <c r="K4620" t="str">
        <f>IF(ROW()-ROW($K$4)+1&gt;COUNTA($J$4:$J$5000)*COUNTA(TabPP[Players playing]),"",INDEX($J$4:$J$5000,INT((ROW()-ROW($K$4))/COUNTA(TabPP[Players playing])+1))&amp;"-"&amp;INDEX(TabPP[Players playing],MOD(ROW()-ROW($K$4),COUNTA(TabPP[Players playing]))+1))</f>
        <v>--</v>
      </c>
      <c r="L4620" t="str">
        <f t="shared" si="339"/>
        <v/>
      </c>
      <c r="M4620" t="str">
        <f t="shared" si="340"/>
        <v/>
      </c>
      <c r="N4620" t="str">
        <f t="shared" si="341"/>
        <v/>
      </c>
      <c r="O4620" t="str">
        <f t="array" ref="O4620">IFERROR(INDEX($L$4:$L$5000,_xlfn.AGGREGATE(15,6,IF($L$4:$L$5000&lt;&gt;"",ROW($L$4:$L$5000)-ROW($L$4)+1,NA()),ROWS($O$4:O4620))),"")</f>
        <v/>
      </c>
      <c r="P4620" t="str">
        <f>IF(O4620="","",IF(INDEX(TabPlayer2[Players],MATCH(P4619,TabPlayer2[Players],0)+1)="",$B$4,INDEX(TabPlayer2[Players],MATCH(P4619,TabPlayer2[Players],0)+1)))</f>
        <v/>
      </c>
      <c r="Q4620" t="str">
        <f t="shared" si="338"/>
        <v/>
      </c>
      <c r="R4620" t="str">
        <f>IF(TabResults[[#This Row],[Games-Periods-Players]]="","",1)</f>
        <v/>
      </c>
    </row>
    <row r="4621" spans="11:18" hidden="1" x14ac:dyDescent="0.25">
      <c r="K4621" t="str">
        <f>IF(ROW()-ROW($K$4)+1&gt;COUNTA($J$4:$J$5000)*COUNTA(TabPP[Players playing]),"",INDEX($J$4:$J$5000,INT((ROW()-ROW($K$4))/COUNTA(TabPP[Players playing])+1))&amp;"-"&amp;INDEX(TabPP[Players playing],MOD(ROW()-ROW($K$4),COUNTA(TabPP[Players playing]))+1))</f>
        <v>--</v>
      </c>
      <c r="L4621" t="str">
        <f t="shared" si="339"/>
        <v/>
      </c>
      <c r="M4621" t="str">
        <f t="shared" si="340"/>
        <v/>
      </c>
      <c r="N4621" t="str">
        <f t="shared" si="341"/>
        <v/>
      </c>
      <c r="O4621" t="str">
        <f t="array" ref="O4621">IFERROR(INDEX($L$4:$L$5000,_xlfn.AGGREGATE(15,6,IF($L$4:$L$5000&lt;&gt;"",ROW($L$4:$L$5000)-ROW($L$4)+1,NA()),ROWS($O$4:O4621))),"")</f>
        <v/>
      </c>
      <c r="P4621" t="str">
        <f>IF(O4621="","",IF(INDEX(TabPlayer2[Players],MATCH(P4620,TabPlayer2[Players],0)+1)="",$B$4,INDEX(TabPlayer2[Players],MATCH(P4620,TabPlayer2[Players],0)+1)))</f>
        <v/>
      </c>
      <c r="Q4621" t="str">
        <f t="shared" si="338"/>
        <v/>
      </c>
      <c r="R4621" t="str">
        <f>IF(TabResults[[#This Row],[Games-Periods-Players]]="","",1)</f>
        <v/>
      </c>
    </row>
    <row r="4622" spans="11:18" hidden="1" x14ac:dyDescent="0.25">
      <c r="K4622" t="str">
        <f>IF(ROW()-ROW($K$4)+1&gt;COUNTA($J$4:$J$5000)*COUNTA(TabPP[Players playing]),"",INDEX($J$4:$J$5000,INT((ROW()-ROW($K$4))/COUNTA(TabPP[Players playing])+1))&amp;"-"&amp;INDEX(TabPP[Players playing],MOD(ROW()-ROW($K$4),COUNTA(TabPP[Players playing]))+1))</f>
        <v>--</v>
      </c>
      <c r="L4622" t="str">
        <f t="shared" si="339"/>
        <v/>
      </c>
      <c r="M4622" t="str">
        <f t="shared" si="340"/>
        <v/>
      </c>
      <c r="N4622" t="str">
        <f t="shared" si="341"/>
        <v/>
      </c>
      <c r="O4622" t="str">
        <f t="array" ref="O4622">IFERROR(INDEX($L$4:$L$5000,_xlfn.AGGREGATE(15,6,IF($L$4:$L$5000&lt;&gt;"",ROW($L$4:$L$5000)-ROW($L$4)+1,NA()),ROWS($O$4:O4622))),"")</f>
        <v/>
      </c>
      <c r="P4622" t="str">
        <f>IF(O4622="","",IF(INDEX(TabPlayer2[Players],MATCH(P4621,TabPlayer2[Players],0)+1)="",$B$4,INDEX(TabPlayer2[Players],MATCH(P4621,TabPlayer2[Players],0)+1)))</f>
        <v/>
      </c>
      <c r="Q4622" t="str">
        <f t="shared" si="338"/>
        <v/>
      </c>
      <c r="R4622" t="str">
        <f>IF(TabResults[[#This Row],[Games-Periods-Players]]="","",1)</f>
        <v/>
      </c>
    </row>
    <row r="4623" spans="11:18" hidden="1" x14ac:dyDescent="0.25">
      <c r="K4623" t="str">
        <f>IF(ROW()-ROW($K$4)+1&gt;COUNTA($J$4:$J$5000)*COUNTA(TabPP[Players playing]),"",INDEX($J$4:$J$5000,INT((ROW()-ROW($K$4))/COUNTA(TabPP[Players playing])+1))&amp;"-"&amp;INDEX(TabPP[Players playing],MOD(ROW()-ROW($K$4),COUNTA(TabPP[Players playing]))+1))</f>
        <v>--</v>
      </c>
      <c r="L4623" t="str">
        <f t="shared" si="339"/>
        <v/>
      </c>
      <c r="M4623" t="str">
        <f t="shared" si="340"/>
        <v/>
      </c>
      <c r="N4623" t="str">
        <f t="shared" si="341"/>
        <v/>
      </c>
      <c r="O4623" t="str">
        <f t="array" ref="O4623">IFERROR(INDEX($L$4:$L$5000,_xlfn.AGGREGATE(15,6,IF($L$4:$L$5000&lt;&gt;"",ROW($L$4:$L$5000)-ROW($L$4)+1,NA()),ROWS($O$4:O4623))),"")</f>
        <v/>
      </c>
      <c r="P4623" t="str">
        <f>IF(O4623="","",IF(INDEX(TabPlayer2[Players],MATCH(P4622,TabPlayer2[Players],0)+1)="",$B$4,INDEX(TabPlayer2[Players],MATCH(P4622,TabPlayer2[Players],0)+1)))</f>
        <v/>
      </c>
      <c r="Q4623" t="str">
        <f t="shared" si="338"/>
        <v/>
      </c>
      <c r="R4623" t="str">
        <f>IF(TabResults[[#This Row],[Games-Periods-Players]]="","",1)</f>
        <v/>
      </c>
    </row>
    <row r="4624" spans="11:18" hidden="1" x14ac:dyDescent="0.25">
      <c r="K4624" t="str">
        <f>IF(ROW()-ROW($K$4)+1&gt;COUNTA($J$4:$J$5000)*COUNTA(TabPP[Players playing]),"",INDEX($J$4:$J$5000,INT((ROW()-ROW($K$4))/COUNTA(TabPP[Players playing])+1))&amp;"-"&amp;INDEX(TabPP[Players playing],MOD(ROW()-ROW($K$4),COUNTA(TabPP[Players playing]))+1))</f>
        <v>--PP1</v>
      </c>
      <c r="L4624" t="str">
        <f t="shared" si="339"/>
        <v/>
      </c>
      <c r="M4624" t="str">
        <f t="shared" si="340"/>
        <v/>
      </c>
      <c r="N4624" t="str">
        <f t="shared" si="341"/>
        <v/>
      </c>
      <c r="O4624" t="str">
        <f t="array" ref="O4624">IFERROR(INDEX($L$4:$L$5000,_xlfn.AGGREGATE(15,6,IF($L$4:$L$5000&lt;&gt;"",ROW($L$4:$L$5000)-ROW($L$4)+1,NA()),ROWS($O$4:O4624))),"")</f>
        <v/>
      </c>
      <c r="P4624" t="str">
        <f>IF(O4624="","",IF(INDEX(TabPlayer2[Players],MATCH(P4623,TabPlayer2[Players],0)+1)="",$B$4,INDEX(TabPlayer2[Players],MATCH(P4623,TabPlayer2[Players],0)+1)))</f>
        <v/>
      </c>
      <c r="Q4624" t="str">
        <f t="shared" si="338"/>
        <v/>
      </c>
      <c r="R4624" t="str">
        <f>IF(TabResults[[#This Row],[Games-Periods-Players]]="","",1)</f>
        <v/>
      </c>
    </row>
    <row r="4625" spans="11:18" hidden="1" x14ac:dyDescent="0.25">
      <c r="K4625" t="str">
        <f>IF(ROW()-ROW($K$4)+1&gt;COUNTA($J$4:$J$5000)*COUNTA(TabPP[Players playing]),"",INDEX($J$4:$J$5000,INT((ROW()-ROW($K$4))/COUNTA(TabPP[Players playing])+1))&amp;"-"&amp;INDEX(TabPP[Players playing],MOD(ROW()-ROW($K$4),COUNTA(TabPP[Players playing]))+1))</f>
        <v>--PP2</v>
      </c>
      <c r="L4625" t="str">
        <f t="shared" si="339"/>
        <v/>
      </c>
      <c r="M4625" t="str">
        <f t="shared" si="340"/>
        <v/>
      </c>
      <c r="N4625" t="str">
        <f t="shared" si="341"/>
        <v/>
      </c>
      <c r="O4625" t="str">
        <f t="array" ref="O4625">IFERROR(INDEX($L$4:$L$5000,_xlfn.AGGREGATE(15,6,IF($L$4:$L$5000&lt;&gt;"",ROW($L$4:$L$5000)-ROW($L$4)+1,NA()),ROWS($O$4:O4625))),"")</f>
        <v/>
      </c>
      <c r="P4625" t="str">
        <f>IF(O4625="","",IF(INDEX(TabPlayer2[Players],MATCH(P4624,TabPlayer2[Players],0)+1)="",$B$4,INDEX(TabPlayer2[Players],MATCH(P4624,TabPlayer2[Players],0)+1)))</f>
        <v/>
      </c>
      <c r="Q4625" t="str">
        <f t="shared" si="338"/>
        <v/>
      </c>
      <c r="R4625" t="str">
        <f>IF(TabResults[[#This Row],[Games-Periods-Players]]="","",1)</f>
        <v/>
      </c>
    </row>
    <row r="4626" spans="11:18" hidden="1" x14ac:dyDescent="0.25">
      <c r="K4626" t="str">
        <f>IF(ROW()-ROW($K$4)+1&gt;COUNTA($J$4:$J$5000)*COUNTA(TabPP[Players playing]),"",INDEX($J$4:$J$5000,INT((ROW()-ROW($K$4))/COUNTA(TabPP[Players playing])+1))&amp;"-"&amp;INDEX(TabPP[Players playing],MOD(ROW()-ROW($K$4),COUNTA(TabPP[Players playing]))+1))</f>
        <v>--PP3</v>
      </c>
      <c r="L4626" t="str">
        <f t="shared" si="339"/>
        <v/>
      </c>
      <c r="M4626" t="str">
        <f t="shared" si="340"/>
        <v/>
      </c>
      <c r="N4626" t="str">
        <f t="shared" si="341"/>
        <v/>
      </c>
      <c r="O4626" t="str">
        <f t="array" ref="O4626">IFERROR(INDEX($L$4:$L$5000,_xlfn.AGGREGATE(15,6,IF($L$4:$L$5000&lt;&gt;"",ROW($L$4:$L$5000)-ROW($L$4)+1,NA()),ROWS($O$4:O4626))),"")</f>
        <v/>
      </c>
      <c r="P4626" t="str">
        <f>IF(O4626="","",IF(INDEX(TabPlayer2[Players],MATCH(P4625,TabPlayer2[Players],0)+1)="",$B$4,INDEX(TabPlayer2[Players],MATCH(P4625,TabPlayer2[Players],0)+1)))</f>
        <v/>
      </c>
      <c r="Q4626" t="str">
        <f t="shared" si="338"/>
        <v/>
      </c>
      <c r="R4626" t="str">
        <f>IF(TabResults[[#This Row],[Games-Periods-Players]]="","",1)</f>
        <v/>
      </c>
    </row>
    <row r="4627" spans="11:18" hidden="1" x14ac:dyDescent="0.25">
      <c r="K4627" t="str">
        <f>IF(ROW()-ROW($K$4)+1&gt;COUNTA($J$4:$J$5000)*COUNTA(TabPP[Players playing]),"",INDEX($J$4:$J$5000,INT((ROW()-ROW($K$4))/COUNTA(TabPP[Players playing])+1))&amp;"-"&amp;INDEX(TabPP[Players playing],MOD(ROW()-ROW($K$4),COUNTA(TabPP[Players playing]))+1))</f>
        <v>--PP4</v>
      </c>
      <c r="L4627" t="str">
        <f t="shared" si="339"/>
        <v/>
      </c>
      <c r="M4627" t="str">
        <f t="shared" si="340"/>
        <v/>
      </c>
      <c r="N4627" t="str">
        <f t="shared" si="341"/>
        <v/>
      </c>
      <c r="O4627" t="str">
        <f t="array" ref="O4627">IFERROR(INDEX($L$4:$L$5000,_xlfn.AGGREGATE(15,6,IF($L$4:$L$5000&lt;&gt;"",ROW($L$4:$L$5000)-ROW($L$4)+1,NA()),ROWS($O$4:O4627))),"")</f>
        <v/>
      </c>
      <c r="P4627" t="str">
        <f>IF(O4627="","",IF(INDEX(TabPlayer2[Players],MATCH(P4626,TabPlayer2[Players],0)+1)="",$B$4,INDEX(TabPlayer2[Players],MATCH(P4626,TabPlayer2[Players],0)+1)))</f>
        <v/>
      </c>
      <c r="Q4627" t="str">
        <f t="shared" si="338"/>
        <v/>
      </c>
      <c r="R4627" t="str">
        <f>IF(TabResults[[#This Row],[Games-Periods-Players]]="","",1)</f>
        <v/>
      </c>
    </row>
    <row r="4628" spans="11:18" hidden="1" x14ac:dyDescent="0.25">
      <c r="K4628" t="str">
        <f>IF(ROW()-ROW($K$4)+1&gt;COUNTA($J$4:$J$5000)*COUNTA(TabPP[Players playing]),"",INDEX($J$4:$J$5000,INT((ROW()-ROW($K$4))/COUNTA(TabPP[Players playing])+1))&amp;"-"&amp;INDEX(TabPP[Players playing],MOD(ROW()-ROW($K$4),COUNTA(TabPP[Players playing]))+1))</f>
        <v>--PP5</v>
      </c>
      <c r="L4628" t="str">
        <f t="shared" si="339"/>
        <v/>
      </c>
      <c r="M4628" t="str">
        <f t="shared" si="340"/>
        <v/>
      </c>
      <c r="N4628" t="str">
        <f t="shared" si="341"/>
        <v/>
      </c>
      <c r="O4628" t="str">
        <f t="array" ref="O4628">IFERROR(INDEX($L$4:$L$5000,_xlfn.AGGREGATE(15,6,IF($L$4:$L$5000&lt;&gt;"",ROW($L$4:$L$5000)-ROW($L$4)+1,NA()),ROWS($O$4:O4628))),"")</f>
        <v/>
      </c>
      <c r="P4628" t="str">
        <f>IF(O4628="","",IF(INDEX(TabPlayer2[Players],MATCH(P4627,TabPlayer2[Players],0)+1)="",$B$4,INDEX(TabPlayer2[Players],MATCH(P4627,TabPlayer2[Players],0)+1)))</f>
        <v/>
      </c>
      <c r="Q4628" t="str">
        <f t="shared" si="338"/>
        <v/>
      </c>
      <c r="R4628" t="str">
        <f>IF(TabResults[[#This Row],[Games-Periods-Players]]="","",1)</f>
        <v/>
      </c>
    </row>
    <row r="4629" spans="11:18" hidden="1" x14ac:dyDescent="0.25">
      <c r="K4629" t="str">
        <f>IF(ROW()-ROW($K$4)+1&gt;COUNTA($J$4:$J$5000)*COUNTA(TabPP[Players playing]),"",INDEX($J$4:$J$5000,INT((ROW()-ROW($K$4))/COUNTA(TabPP[Players playing])+1))&amp;"-"&amp;INDEX(TabPP[Players playing],MOD(ROW()-ROW($K$4),COUNTA(TabPP[Players playing]))+1))</f>
        <v>--</v>
      </c>
      <c r="L4629" t="str">
        <f t="shared" si="339"/>
        <v/>
      </c>
      <c r="M4629" t="str">
        <f t="shared" si="340"/>
        <v/>
      </c>
      <c r="N4629" t="str">
        <f t="shared" si="341"/>
        <v/>
      </c>
      <c r="O4629" t="str">
        <f t="array" ref="O4629">IFERROR(INDEX($L$4:$L$5000,_xlfn.AGGREGATE(15,6,IF($L$4:$L$5000&lt;&gt;"",ROW($L$4:$L$5000)-ROW($L$4)+1,NA()),ROWS($O$4:O4629))),"")</f>
        <v/>
      </c>
      <c r="P4629" t="str">
        <f>IF(O4629="","",IF(INDEX(TabPlayer2[Players],MATCH(P4628,TabPlayer2[Players],0)+1)="",$B$4,INDEX(TabPlayer2[Players],MATCH(P4628,TabPlayer2[Players],0)+1)))</f>
        <v/>
      </c>
      <c r="Q4629" t="str">
        <f t="shared" si="338"/>
        <v/>
      </c>
      <c r="R4629" t="str">
        <f>IF(TabResults[[#This Row],[Games-Periods-Players]]="","",1)</f>
        <v/>
      </c>
    </row>
    <row r="4630" spans="11:18" hidden="1" x14ac:dyDescent="0.25">
      <c r="K4630" t="str">
        <f>IF(ROW()-ROW($K$4)+1&gt;COUNTA($J$4:$J$5000)*COUNTA(TabPP[Players playing]),"",INDEX($J$4:$J$5000,INT((ROW()-ROW($K$4))/COUNTA(TabPP[Players playing])+1))&amp;"-"&amp;INDEX(TabPP[Players playing],MOD(ROW()-ROW($K$4),COUNTA(TabPP[Players playing]))+1))</f>
        <v>--</v>
      </c>
      <c r="L4630" t="str">
        <f t="shared" si="339"/>
        <v/>
      </c>
      <c r="M4630" t="str">
        <f t="shared" si="340"/>
        <v/>
      </c>
      <c r="N4630" t="str">
        <f t="shared" si="341"/>
        <v/>
      </c>
      <c r="O4630" t="str">
        <f t="array" ref="O4630">IFERROR(INDEX($L$4:$L$5000,_xlfn.AGGREGATE(15,6,IF($L$4:$L$5000&lt;&gt;"",ROW($L$4:$L$5000)-ROW($L$4)+1,NA()),ROWS($O$4:O4630))),"")</f>
        <v/>
      </c>
      <c r="P4630" t="str">
        <f>IF(O4630="","",IF(INDEX(TabPlayer2[Players],MATCH(P4629,TabPlayer2[Players],0)+1)="",$B$4,INDEX(TabPlayer2[Players],MATCH(P4629,TabPlayer2[Players],0)+1)))</f>
        <v/>
      </c>
      <c r="Q4630" t="str">
        <f t="shared" si="338"/>
        <v/>
      </c>
      <c r="R4630" t="str">
        <f>IF(TabResults[[#This Row],[Games-Periods-Players]]="","",1)</f>
        <v/>
      </c>
    </row>
    <row r="4631" spans="11:18" hidden="1" x14ac:dyDescent="0.25">
      <c r="K4631" t="str">
        <f>IF(ROW()-ROW($K$4)+1&gt;COUNTA($J$4:$J$5000)*COUNTA(TabPP[Players playing]),"",INDEX($J$4:$J$5000,INT((ROW()-ROW($K$4))/COUNTA(TabPP[Players playing])+1))&amp;"-"&amp;INDEX(TabPP[Players playing],MOD(ROW()-ROW($K$4),COUNTA(TabPP[Players playing]))+1))</f>
        <v>--</v>
      </c>
      <c r="L4631" t="str">
        <f t="shared" si="339"/>
        <v/>
      </c>
      <c r="M4631" t="str">
        <f t="shared" si="340"/>
        <v/>
      </c>
      <c r="N4631" t="str">
        <f t="shared" si="341"/>
        <v/>
      </c>
      <c r="O4631" t="str">
        <f t="array" ref="O4631">IFERROR(INDEX($L$4:$L$5000,_xlfn.AGGREGATE(15,6,IF($L$4:$L$5000&lt;&gt;"",ROW($L$4:$L$5000)-ROW($L$4)+1,NA()),ROWS($O$4:O4631))),"")</f>
        <v/>
      </c>
      <c r="P4631" t="str">
        <f>IF(O4631="","",IF(INDEX(TabPlayer2[Players],MATCH(P4630,TabPlayer2[Players],0)+1)="",$B$4,INDEX(TabPlayer2[Players],MATCH(P4630,TabPlayer2[Players],0)+1)))</f>
        <v/>
      </c>
      <c r="Q4631" t="str">
        <f t="shared" si="338"/>
        <v/>
      </c>
      <c r="R4631" t="str">
        <f>IF(TabResults[[#This Row],[Games-Periods-Players]]="","",1)</f>
        <v/>
      </c>
    </row>
    <row r="4632" spans="11:18" hidden="1" x14ac:dyDescent="0.25">
      <c r="K4632" t="str">
        <f>IF(ROW()-ROW($K$4)+1&gt;COUNTA($J$4:$J$5000)*COUNTA(TabPP[Players playing]),"",INDEX($J$4:$J$5000,INT((ROW()-ROW($K$4))/COUNTA(TabPP[Players playing])+1))&amp;"-"&amp;INDEX(TabPP[Players playing],MOD(ROW()-ROW($K$4),COUNTA(TabPP[Players playing]))+1))</f>
        <v>--</v>
      </c>
      <c r="L4632" t="str">
        <f t="shared" si="339"/>
        <v/>
      </c>
      <c r="M4632" t="str">
        <f t="shared" si="340"/>
        <v/>
      </c>
      <c r="N4632" t="str">
        <f t="shared" si="341"/>
        <v/>
      </c>
      <c r="O4632" t="str">
        <f t="array" ref="O4632">IFERROR(INDEX($L$4:$L$5000,_xlfn.AGGREGATE(15,6,IF($L$4:$L$5000&lt;&gt;"",ROW($L$4:$L$5000)-ROW($L$4)+1,NA()),ROWS($O$4:O4632))),"")</f>
        <v/>
      </c>
      <c r="P4632" t="str">
        <f>IF(O4632="","",IF(INDEX(TabPlayer2[Players],MATCH(P4631,TabPlayer2[Players],0)+1)="",$B$4,INDEX(TabPlayer2[Players],MATCH(P4631,TabPlayer2[Players],0)+1)))</f>
        <v/>
      </c>
      <c r="Q4632" t="str">
        <f t="shared" si="338"/>
        <v/>
      </c>
      <c r="R4632" t="str">
        <f>IF(TabResults[[#This Row],[Games-Periods-Players]]="","",1)</f>
        <v/>
      </c>
    </row>
    <row r="4633" spans="11:18" hidden="1" x14ac:dyDescent="0.25">
      <c r="K4633" t="str">
        <f>IF(ROW()-ROW($K$4)+1&gt;COUNTA($J$4:$J$5000)*COUNTA(TabPP[Players playing]),"",INDEX($J$4:$J$5000,INT((ROW()-ROW($K$4))/COUNTA(TabPP[Players playing])+1))&amp;"-"&amp;INDEX(TabPP[Players playing],MOD(ROW()-ROW($K$4),COUNTA(TabPP[Players playing]))+1))</f>
        <v>--</v>
      </c>
      <c r="L4633" t="str">
        <f t="shared" si="339"/>
        <v/>
      </c>
      <c r="M4633" t="str">
        <f t="shared" si="340"/>
        <v/>
      </c>
      <c r="N4633" t="str">
        <f t="shared" si="341"/>
        <v/>
      </c>
      <c r="O4633" t="str">
        <f t="array" ref="O4633">IFERROR(INDEX($L$4:$L$5000,_xlfn.AGGREGATE(15,6,IF($L$4:$L$5000&lt;&gt;"",ROW($L$4:$L$5000)-ROW($L$4)+1,NA()),ROWS($O$4:O4633))),"")</f>
        <v/>
      </c>
      <c r="P4633" t="str">
        <f>IF(O4633="","",IF(INDEX(TabPlayer2[Players],MATCH(P4632,TabPlayer2[Players],0)+1)="",$B$4,INDEX(TabPlayer2[Players],MATCH(P4632,TabPlayer2[Players],0)+1)))</f>
        <v/>
      </c>
      <c r="Q4633" t="str">
        <f t="shared" si="338"/>
        <v/>
      </c>
      <c r="R4633" t="str">
        <f>IF(TabResults[[#This Row],[Games-Periods-Players]]="","",1)</f>
        <v/>
      </c>
    </row>
    <row r="4634" spans="11:18" hidden="1" x14ac:dyDescent="0.25">
      <c r="K4634" t="str">
        <f>IF(ROW()-ROW($K$4)+1&gt;COUNTA($J$4:$J$5000)*COUNTA(TabPP[Players playing]),"",INDEX($J$4:$J$5000,INT((ROW()-ROW($K$4))/COUNTA(TabPP[Players playing])+1))&amp;"-"&amp;INDEX(TabPP[Players playing],MOD(ROW()-ROW($K$4),COUNTA(TabPP[Players playing]))+1))</f>
        <v>--</v>
      </c>
      <c r="L4634" t="str">
        <f t="shared" si="339"/>
        <v/>
      </c>
      <c r="M4634" t="str">
        <f t="shared" si="340"/>
        <v/>
      </c>
      <c r="N4634" t="str">
        <f t="shared" si="341"/>
        <v/>
      </c>
      <c r="O4634" t="str">
        <f t="array" ref="O4634">IFERROR(INDEX($L$4:$L$5000,_xlfn.AGGREGATE(15,6,IF($L$4:$L$5000&lt;&gt;"",ROW($L$4:$L$5000)-ROW($L$4)+1,NA()),ROWS($O$4:O4634))),"")</f>
        <v/>
      </c>
      <c r="P4634" t="str">
        <f>IF(O4634="","",IF(INDEX(TabPlayer2[Players],MATCH(P4633,TabPlayer2[Players],0)+1)="",$B$4,INDEX(TabPlayer2[Players],MATCH(P4633,TabPlayer2[Players],0)+1)))</f>
        <v/>
      </c>
      <c r="Q4634" t="str">
        <f t="shared" si="338"/>
        <v/>
      </c>
      <c r="R4634" t="str">
        <f>IF(TabResults[[#This Row],[Games-Periods-Players]]="","",1)</f>
        <v/>
      </c>
    </row>
    <row r="4635" spans="11:18" hidden="1" x14ac:dyDescent="0.25">
      <c r="K4635" t="str">
        <f>IF(ROW()-ROW($K$4)+1&gt;COUNTA($J$4:$J$5000)*COUNTA(TabPP[Players playing]),"",INDEX($J$4:$J$5000,INT((ROW()-ROW($K$4))/COUNTA(TabPP[Players playing])+1))&amp;"-"&amp;INDEX(TabPP[Players playing],MOD(ROW()-ROW($K$4),COUNTA(TabPP[Players playing]))+1))</f>
        <v>--</v>
      </c>
      <c r="L4635" t="str">
        <f t="shared" si="339"/>
        <v/>
      </c>
      <c r="M4635" t="str">
        <f t="shared" si="340"/>
        <v/>
      </c>
      <c r="N4635" t="str">
        <f t="shared" si="341"/>
        <v/>
      </c>
      <c r="O4635" t="str">
        <f t="array" ref="O4635">IFERROR(INDEX($L$4:$L$5000,_xlfn.AGGREGATE(15,6,IF($L$4:$L$5000&lt;&gt;"",ROW($L$4:$L$5000)-ROW($L$4)+1,NA()),ROWS($O$4:O4635))),"")</f>
        <v/>
      </c>
      <c r="P4635" t="str">
        <f>IF(O4635="","",IF(INDEX(TabPlayer2[Players],MATCH(P4634,TabPlayer2[Players],0)+1)="",$B$4,INDEX(TabPlayer2[Players],MATCH(P4634,TabPlayer2[Players],0)+1)))</f>
        <v/>
      </c>
      <c r="Q4635" t="str">
        <f t="shared" si="338"/>
        <v/>
      </c>
      <c r="R4635" t="str">
        <f>IF(TabResults[[#This Row],[Games-Periods-Players]]="","",1)</f>
        <v/>
      </c>
    </row>
    <row r="4636" spans="11:18" hidden="1" x14ac:dyDescent="0.25">
      <c r="K4636" t="str">
        <f>IF(ROW()-ROW($K$4)+1&gt;COUNTA($J$4:$J$5000)*COUNTA(TabPP[Players playing]),"",INDEX($J$4:$J$5000,INT((ROW()-ROW($K$4))/COUNTA(TabPP[Players playing])+1))&amp;"-"&amp;INDEX(TabPP[Players playing],MOD(ROW()-ROW($K$4),COUNTA(TabPP[Players playing]))+1))</f>
        <v>--</v>
      </c>
      <c r="L4636" t="str">
        <f t="shared" si="339"/>
        <v/>
      </c>
      <c r="M4636" t="str">
        <f t="shared" si="340"/>
        <v/>
      </c>
      <c r="N4636" t="str">
        <f t="shared" si="341"/>
        <v/>
      </c>
      <c r="O4636" t="str">
        <f t="array" ref="O4636">IFERROR(INDEX($L$4:$L$5000,_xlfn.AGGREGATE(15,6,IF($L$4:$L$5000&lt;&gt;"",ROW($L$4:$L$5000)-ROW($L$4)+1,NA()),ROWS($O$4:O4636))),"")</f>
        <v/>
      </c>
      <c r="P4636" t="str">
        <f>IF(O4636="","",IF(INDEX(TabPlayer2[Players],MATCH(P4635,TabPlayer2[Players],0)+1)="",$B$4,INDEX(TabPlayer2[Players],MATCH(P4635,TabPlayer2[Players],0)+1)))</f>
        <v/>
      </c>
      <c r="Q4636" t="str">
        <f t="shared" si="338"/>
        <v/>
      </c>
      <c r="R4636" t="str">
        <f>IF(TabResults[[#This Row],[Games-Periods-Players]]="","",1)</f>
        <v/>
      </c>
    </row>
    <row r="4637" spans="11:18" hidden="1" x14ac:dyDescent="0.25">
      <c r="K4637" t="str">
        <f>IF(ROW()-ROW($K$4)+1&gt;COUNTA($J$4:$J$5000)*COUNTA(TabPP[Players playing]),"",INDEX($J$4:$J$5000,INT((ROW()-ROW($K$4))/COUNTA(TabPP[Players playing])+1))&amp;"-"&amp;INDEX(TabPP[Players playing],MOD(ROW()-ROW($K$4),COUNTA(TabPP[Players playing]))+1))</f>
        <v>--</v>
      </c>
      <c r="L4637" t="str">
        <f t="shared" si="339"/>
        <v/>
      </c>
      <c r="M4637" t="str">
        <f t="shared" si="340"/>
        <v/>
      </c>
      <c r="N4637" t="str">
        <f t="shared" si="341"/>
        <v/>
      </c>
      <c r="O4637" t="str">
        <f t="array" ref="O4637">IFERROR(INDEX($L$4:$L$5000,_xlfn.AGGREGATE(15,6,IF($L$4:$L$5000&lt;&gt;"",ROW($L$4:$L$5000)-ROW($L$4)+1,NA()),ROWS($O$4:O4637))),"")</f>
        <v/>
      </c>
      <c r="P4637" t="str">
        <f>IF(O4637="","",IF(INDEX(TabPlayer2[Players],MATCH(P4636,TabPlayer2[Players],0)+1)="",$B$4,INDEX(TabPlayer2[Players],MATCH(P4636,TabPlayer2[Players],0)+1)))</f>
        <v/>
      </c>
      <c r="Q4637" t="str">
        <f t="shared" si="338"/>
        <v/>
      </c>
      <c r="R4637" t="str">
        <f>IF(TabResults[[#This Row],[Games-Periods-Players]]="","",1)</f>
        <v/>
      </c>
    </row>
    <row r="4638" spans="11:18" hidden="1" x14ac:dyDescent="0.25">
      <c r="K4638" t="str">
        <f>IF(ROW()-ROW($K$4)+1&gt;COUNTA($J$4:$J$5000)*COUNTA(TabPP[Players playing]),"",INDEX($J$4:$J$5000,INT((ROW()-ROW($K$4))/COUNTA(TabPP[Players playing])+1))&amp;"-"&amp;INDEX(TabPP[Players playing],MOD(ROW()-ROW($K$4),COUNTA(TabPP[Players playing]))+1))</f>
        <v>--</v>
      </c>
      <c r="L4638" t="str">
        <f t="shared" si="339"/>
        <v/>
      </c>
      <c r="M4638" t="str">
        <f t="shared" si="340"/>
        <v/>
      </c>
      <c r="N4638" t="str">
        <f t="shared" si="341"/>
        <v/>
      </c>
      <c r="O4638" t="str">
        <f t="array" ref="O4638">IFERROR(INDEX($L$4:$L$5000,_xlfn.AGGREGATE(15,6,IF($L$4:$L$5000&lt;&gt;"",ROW($L$4:$L$5000)-ROW($L$4)+1,NA()),ROWS($O$4:O4638))),"")</f>
        <v/>
      </c>
      <c r="P4638" t="str">
        <f>IF(O4638="","",IF(INDEX(TabPlayer2[Players],MATCH(P4637,TabPlayer2[Players],0)+1)="",$B$4,INDEX(TabPlayer2[Players],MATCH(P4637,TabPlayer2[Players],0)+1)))</f>
        <v/>
      </c>
      <c r="Q4638" t="str">
        <f t="shared" si="338"/>
        <v/>
      </c>
      <c r="R4638" t="str">
        <f>IF(TabResults[[#This Row],[Games-Periods-Players]]="","",1)</f>
        <v/>
      </c>
    </row>
    <row r="4639" spans="11:18" hidden="1" x14ac:dyDescent="0.25">
      <c r="K4639" t="str">
        <f>IF(ROW()-ROW($K$4)+1&gt;COUNTA($J$4:$J$5000)*COUNTA(TabPP[Players playing]),"",INDEX($J$4:$J$5000,INT((ROW()-ROW($K$4))/COUNTA(TabPP[Players playing])+1))&amp;"-"&amp;INDEX(TabPP[Players playing],MOD(ROW()-ROW($K$4),COUNTA(TabPP[Players playing]))+1))</f>
        <v>--</v>
      </c>
      <c r="L4639" t="str">
        <f t="shared" si="339"/>
        <v/>
      </c>
      <c r="M4639" t="str">
        <f t="shared" si="340"/>
        <v/>
      </c>
      <c r="N4639" t="str">
        <f t="shared" si="341"/>
        <v/>
      </c>
      <c r="O4639" t="str">
        <f t="array" ref="O4639">IFERROR(INDEX($L$4:$L$5000,_xlfn.AGGREGATE(15,6,IF($L$4:$L$5000&lt;&gt;"",ROW($L$4:$L$5000)-ROW($L$4)+1,NA()),ROWS($O$4:O4639))),"")</f>
        <v/>
      </c>
      <c r="P4639" t="str">
        <f>IF(O4639="","",IF(INDEX(TabPlayer2[Players],MATCH(P4638,TabPlayer2[Players],0)+1)="",$B$4,INDEX(TabPlayer2[Players],MATCH(P4638,TabPlayer2[Players],0)+1)))</f>
        <v/>
      </c>
      <c r="Q4639" t="str">
        <f t="shared" si="338"/>
        <v/>
      </c>
      <c r="R4639" t="str">
        <f>IF(TabResults[[#This Row],[Games-Periods-Players]]="","",1)</f>
        <v/>
      </c>
    </row>
    <row r="4640" spans="11:18" hidden="1" x14ac:dyDescent="0.25">
      <c r="K4640" t="str">
        <f>IF(ROW()-ROW($K$4)+1&gt;COUNTA($J$4:$J$5000)*COUNTA(TabPP[Players playing]),"",INDEX($J$4:$J$5000,INT((ROW()-ROW($K$4))/COUNTA(TabPP[Players playing])+1))&amp;"-"&amp;INDEX(TabPP[Players playing],MOD(ROW()-ROW($K$4),COUNTA(TabPP[Players playing]))+1))</f>
        <v>--</v>
      </c>
      <c r="L4640" t="str">
        <f t="shared" si="339"/>
        <v/>
      </c>
      <c r="M4640" t="str">
        <f t="shared" si="340"/>
        <v/>
      </c>
      <c r="N4640" t="str">
        <f t="shared" si="341"/>
        <v/>
      </c>
      <c r="O4640" t="str">
        <f t="array" ref="O4640">IFERROR(INDEX($L$4:$L$5000,_xlfn.AGGREGATE(15,6,IF($L$4:$L$5000&lt;&gt;"",ROW($L$4:$L$5000)-ROW($L$4)+1,NA()),ROWS($O$4:O4640))),"")</f>
        <v/>
      </c>
      <c r="P4640" t="str">
        <f>IF(O4640="","",IF(INDEX(TabPlayer2[Players],MATCH(P4639,TabPlayer2[Players],0)+1)="",$B$4,INDEX(TabPlayer2[Players],MATCH(P4639,TabPlayer2[Players],0)+1)))</f>
        <v/>
      </c>
      <c r="Q4640" t="str">
        <f t="shared" si="338"/>
        <v/>
      </c>
      <c r="R4640" t="str">
        <f>IF(TabResults[[#This Row],[Games-Periods-Players]]="","",1)</f>
        <v/>
      </c>
    </row>
    <row r="4641" spans="11:18" hidden="1" x14ac:dyDescent="0.25">
      <c r="K4641" t="str">
        <f>IF(ROW()-ROW($K$4)+1&gt;COUNTA($J$4:$J$5000)*COUNTA(TabPP[Players playing]),"",INDEX($J$4:$J$5000,INT((ROW()-ROW($K$4))/COUNTA(TabPP[Players playing])+1))&amp;"-"&amp;INDEX(TabPP[Players playing],MOD(ROW()-ROW($K$4),COUNTA(TabPP[Players playing]))+1))</f>
        <v>--</v>
      </c>
      <c r="L4641" t="str">
        <f t="shared" si="339"/>
        <v/>
      </c>
      <c r="M4641" t="str">
        <f t="shared" si="340"/>
        <v/>
      </c>
      <c r="N4641" t="str">
        <f t="shared" si="341"/>
        <v/>
      </c>
      <c r="O4641" t="str">
        <f t="array" ref="O4641">IFERROR(INDEX($L$4:$L$5000,_xlfn.AGGREGATE(15,6,IF($L$4:$L$5000&lt;&gt;"",ROW($L$4:$L$5000)-ROW($L$4)+1,NA()),ROWS($O$4:O4641))),"")</f>
        <v/>
      </c>
      <c r="P4641" t="str">
        <f>IF(O4641="","",IF(INDEX(TabPlayer2[Players],MATCH(P4640,TabPlayer2[Players],0)+1)="",$B$4,INDEX(TabPlayer2[Players],MATCH(P4640,TabPlayer2[Players],0)+1)))</f>
        <v/>
      </c>
      <c r="Q4641" t="str">
        <f t="shared" si="338"/>
        <v/>
      </c>
      <c r="R4641" t="str">
        <f>IF(TabResults[[#This Row],[Games-Periods-Players]]="","",1)</f>
        <v/>
      </c>
    </row>
    <row r="4642" spans="11:18" hidden="1" x14ac:dyDescent="0.25">
      <c r="K4642" t="str">
        <f>IF(ROW()-ROW($K$4)+1&gt;COUNTA($J$4:$J$5000)*COUNTA(TabPP[Players playing]),"",INDEX($J$4:$J$5000,INT((ROW()-ROW($K$4))/COUNTA(TabPP[Players playing])+1))&amp;"-"&amp;INDEX(TabPP[Players playing],MOD(ROW()-ROW($K$4),COUNTA(TabPP[Players playing]))+1))</f>
        <v>--</v>
      </c>
      <c r="L4642" t="str">
        <f t="shared" si="339"/>
        <v/>
      </c>
      <c r="M4642" t="str">
        <f t="shared" si="340"/>
        <v/>
      </c>
      <c r="N4642" t="str">
        <f t="shared" si="341"/>
        <v/>
      </c>
      <c r="O4642" t="str">
        <f t="array" ref="O4642">IFERROR(INDEX($L$4:$L$5000,_xlfn.AGGREGATE(15,6,IF($L$4:$L$5000&lt;&gt;"",ROW($L$4:$L$5000)-ROW($L$4)+1,NA()),ROWS($O$4:O4642))),"")</f>
        <v/>
      </c>
      <c r="P4642" t="str">
        <f>IF(O4642="","",IF(INDEX(TabPlayer2[Players],MATCH(P4641,TabPlayer2[Players],0)+1)="",$B$4,INDEX(TabPlayer2[Players],MATCH(P4641,TabPlayer2[Players],0)+1)))</f>
        <v/>
      </c>
      <c r="Q4642" t="str">
        <f t="shared" si="338"/>
        <v/>
      </c>
      <c r="R4642" t="str">
        <f>IF(TabResults[[#This Row],[Games-Periods-Players]]="","",1)</f>
        <v/>
      </c>
    </row>
    <row r="4643" spans="11:18" hidden="1" x14ac:dyDescent="0.25">
      <c r="K4643" t="str">
        <f>IF(ROW()-ROW($K$4)+1&gt;COUNTA($J$4:$J$5000)*COUNTA(TabPP[Players playing]),"",INDEX($J$4:$J$5000,INT((ROW()-ROW($K$4))/COUNTA(TabPP[Players playing])+1))&amp;"-"&amp;INDEX(TabPP[Players playing],MOD(ROW()-ROW($K$4),COUNTA(TabPP[Players playing]))+1))</f>
        <v>--</v>
      </c>
      <c r="L4643" t="str">
        <f t="shared" si="339"/>
        <v/>
      </c>
      <c r="M4643" t="str">
        <f t="shared" si="340"/>
        <v/>
      </c>
      <c r="N4643" t="str">
        <f t="shared" si="341"/>
        <v/>
      </c>
      <c r="O4643" t="str">
        <f t="array" ref="O4643">IFERROR(INDEX($L$4:$L$5000,_xlfn.AGGREGATE(15,6,IF($L$4:$L$5000&lt;&gt;"",ROW($L$4:$L$5000)-ROW($L$4)+1,NA()),ROWS($O$4:O4643))),"")</f>
        <v/>
      </c>
      <c r="P4643" t="str">
        <f>IF(O4643="","",IF(INDEX(TabPlayer2[Players],MATCH(P4642,TabPlayer2[Players],0)+1)="",$B$4,INDEX(TabPlayer2[Players],MATCH(P4642,TabPlayer2[Players],0)+1)))</f>
        <v/>
      </c>
      <c r="Q4643" t="str">
        <f t="shared" si="338"/>
        <v/>
      </c>
      <c r="R4643" t="str">
        <f>IF(TabResults[[#This Row],[Games-Periods-Players]]="","",1)</f>
        <v/>
      </c>
    </row>
    <row r="4644" spans="11:18" hidden="1" x14ac:dyDescent="0.25">
      <c r="K4644" t="str">
        <f>IF(ROW()-ROW($K$4)+1&gt;COUNTA($J$4:$J$5000)*COUNTA(TabPP[Players playing]),"",INDEX($J$4:$J$5000,INT((ROW()-ROW($K$4))/COUNTA(TabPP[Players playing])+1))&amp;"-"&amp;INDEX(TabPP[Players playing],MOD(ROW()-ROW($K$4),COUNTA(TabPP[Players playing]))+1))</f>
        <v>--PP1</v>
      </c>
      <c r="L4644" t="str">
        <f t="shared" si="339"/>
        <v/>
      </c>
      <c r="M4644" t="str">
        <f t="shared" si="340"/>
        <v/>
      </c>
      <c r="N4644" t="str">
        <f t="shared" si="341"/>
        <v/>
      </c>
      <c r="O4644" t="str">
        <f t="array" ref="O4644">IFERROR(INDEX($L$4:$L$5000,_xlfn.AGGREGATE(15,6,IF($L$4:$L$5000&lt;&gt;"",ROW($L$4:$L$5000)-ROW($L$4)+1,NA()),ROWS($O$4:O4644))),"")</f>
        <v/>
      </c>
      <c r="P4644" t="str">
        <f>IF(O4644="","",IF(INDEX(TabPlayer2[Players],MATCH(P4643,TabPlayer2[Players],0)+1)="",$B$4,INDEX(TabPlayer2[Players],MATCH(P4643,TabPlayer2[Players],0)+1)))</f>
        <v/>
      </c>
      <c r="Q4644" t="str">
        <f t="shared" si="338"/>
        <v/>
      </c>
      <c r="R4644" t="str">
        <f>IF(TabResults[[#This Row],[Games-Periods-Players]]="","",1)</f>
        <v/>
      </c>
    </row>
    <row r="4645" spans="11:18" hidden="1" x14ac:dyDescent="0.25">
      <c r="K4645" t="str">
        <f>IF(ROW()-ROW($K$4)+1&gt;COUNTA($J$4:$J$5000)*COUNTA(TabPP[Players playing]),"",INDEX($J$4:$J$5000,INT((ROW()-ROW($K$4))/COUNTA(TabPP[Players playing])+1))&amp;"-"&amp;INDEX(TabPP[Players playing],MOD(ROW()-ROW($K$4),COUNTA(TabPP[Players playing]))+1))</f>
        <v>--PP2</v>
      </c>
      <c r="L4645" t="str">
        <f t="shared" si="339"/>
        <v/>
      </c>
      <c r="M4645" t="str">
        <f t="shared" si="340"/>
        <v/>
      </c>
      <c r="N4645" t="str">
        <f t="shared" si="341"/>
        <v/>
      </c>
      <c r="O4645" t="str">
        <f t="array" ref="O4645">IFERROR(INDEX($L$4:$L$5000,_xlfn.AGGREGATE(15,6,IF($L$4:$L$5000&lt;&gt;"",ROW($L$4:$L$5000)-ROW($L$4)+1,NA()),ROWS($O$4:O4645))),"")</f>
        <v/>
      </c>
      <c r="P4645" t="str">
        <f>IF(O4645="","",IF(INDEX(TabPlayer2[Players],MATCH(P4644,TabPlayer2[Players],0)+1)="",$B$4,INDEX(TabPlayer2[Players],MATCH(P4644,TabPlayer2[Players],0)+1)))</f>
        <v/>
      </c>
      <c r="Q4645" t="str">
        <f t="shared" si="338"/>
        <v/>
      </c>
      <c r="R4645" t="str">
        <f>IF(TabResults[[#This Row],[Games-Periods-Players]]="","",1)</f>
        <v/>
      </c>
    </row>
    <row r="4646" spans="11:18" hidden="1" x14ac:dyDescent="0.25">
      <c r="K4646" t="str">
        <f>IF(ROW()-ROW($K$4)+1&gt;COUNTA($J$4:$J$5000)*COUNTA(TabPP[Players playing]),"",INDEX($J$4:$J$5000,INT((ROW()-ROW($K$4))/COUNTA(TabPP[Players playing])+1))&amp;"-"&amp;INDEX(TabPP[Players playing],MOD(ROW()-ROW($K$4),COUNTA(TabPP[Players playing]))+1))</f>
        <v>--PP3</v>
      </c>
      <c r="L4646" t="str">
        <f t="shared" si="339"/>
        <v/>
      </c>
      <c r="M4646" t="str">
        <f t="shared" si="340"/>
        <v/>
      </c>
      <c r="N4646" t="str">
        <f t="shared" si="341"/>
        <v/>
      </c>
      <c r="O4646" t="str">
        <f t="array" ref="O4646">IFERROR(INDEX($L$4:$L$5000,_xlfn.AGGREGATE(15,6,IF($L$4:$L$5000&lt;&gt;"",ROW($L$4:$L$5000)-ROW($L$4)+1,NA()),ROWS($O$4:O4646))),"")</f>
        <v/>
      </c>
      <c r="P4646" t="str">
        <f>IF(O4646="","",IF(INDEX(TabPlayer2[Players],MATCH(P4645,TabPlayer2[Players],0)+1)="",$B$4,INDEX(TabPlayer2[Players],MATCH(P4645,TabPlayer2[Players],0)+1)))</f>
        <v/>
      </c>
      <c r="Q4646" t="str">
        <f t="shared" si="338"/>
        <v/>
      </c>
      <c r="R4646" t="str">
        <f>IF(TabResults[[#This Row],[Games-Periods-Players]]="","",1)</f>
        <v/>
      </c>
    </row>
    <row r="4647" spans="11:18" hidden="1" x14ac:dyDescent="0.25">
      <c r="K4647" t="str">
        <f>IF(ROW()-ROW($K$4)+1&gt;COUNTA($J$4:$J$5000)*COUNTA(TabPP[Players playing]),"",INDEX($J$4:$J$5000,INT((ROW()-ROW($K$4))/COUNTA(TabPP[Players playing])+1))&amp;"-"&amp;INDEX(TabPP[Players playing],MOD(ROW()-ROW($K$4),COUNTA(TabPP[Players playing]))+1))</f>
        <v>--PP4</v>
      </c>
      <c r="L4647" t="str">
        <f t="shared" si="339"/>
        <v/>
      </c>
      <c r="M4647" t="str">
        <f t="shared" si="340"/>
        <v/>
      </c>
      <c r="N4647" t="str">
        <f t="shared" si="341"/>
        <v/>
      </c>
      <c r="O4647" t="str">
        <f t="array" ref="O4647">IFERROR(INDEX($L$4:$L$5000,_xlfn.AGGREGATE(15,6,IF($L$4:$L$5000&lt;&gt;"",ROW($L$4:$L$5000)-ROW($L$4)+1,NA()),ROWS($O$4:O4647))),"")</f>
        <v/>
      </c>
      <c r="P4647" t="str">
        <f>IF(O4647="","",IF(INDEX(TabPlayer2[Players],MATCH(P4646,TabPlayer2[Players],0)+1)="",$B$4,INDEX(TabPlayer2[Players],MATCH(P4646,TabPlayer2[Players],0)+1)))</f>
        <v/>
      </c>
      <c r="Q4647" t="str">
        <f t="shared" si="338"/>
        <v/>
      </c>
      <c r="R4647" t="str">
        <f>IF(TabResults[[#This Row],[Games-Periods-Players]]="","",1)</f>
        <v/>
      </c>
    </row>
    <row r="4648" spans="11:18" hidden="1" x14ac:dyDescent="0.25">
      <c r="K4648" t="str">
        <f>IF(ROW()-ROW($K$4)+1&gt;COUNTA($J$4:$J$5000)*COUNTA(TabPP[Players playing]),"",INDEX($J$4:$J$5000,INT((ROW()-ROW($K$4))/COUNTA(TabPP[Players playing])+1))&amp;"-"&amp;INDEX(TabPP[Players playing],MOD(ROW()-ROW($K$4),COUNTA(TabPP[Players playing]))+1))</f>
        <v>--PP5</v>
      </c>
      <c r="L4648" t="str">
        <f t="shared" si="339"/>
        <v/>
      </c>
      <c r="M4648" t="str">
        <f t="shared" si="340"/>
        <v/>
      </c>
      <c r="N4648" t="str">
        <f t="shared" si="341"/>
        <v/>
      </c>
      <c r="O4648" t="str">
        <f t="array" ref="O4648">IFERROR(INDEX($L$4:$L$5000,_xlfn.AGGREGATE(15,6,IF($L$4:$L$5000&lt;&gt;"",ROW($L$4:$L$5000)-ROW($L$4)+1,NA()),ROWS($O$4:O4648))),"")</f>
        <v/>
      </c>
      <c r="P4648" t="str">
        <f>IF(O4648="","",IF(INDEX(TabPlayer2[Players],MATCH(P4647,TabPlayer2[Players],0)+1)="",$B$4,INDEX(TabPlayer2[Players],MATCH(P4647,TabPlayer2[Players],0)+1)))</f>
        <v/>
      </c>
      <c r="Q4648" t="str">
        <f t="shared" si="338"/>
        <v/>
      </c>
      <c r="R4648" t="str">
        <f>IF(TabResults[[#This Row],[Games-Periods-Players]]="","",1)</f>
        <v/>
      </c>
    </row>
    <row r="4649" spans="11:18" hidden="1" x14ac:dyDescent="0.25">
      <c r="K4649" t="str">
        <f>IF(ROW()-ROW($K$4)+1&gt;COUNTA($J$4:$J$5000)*COUNTA(TabPP[Players playing]),"",INDEX($J$4:$J$5000,INT((ROW()-ROW($K$4))/COUNTA(TabPP[Players playing])+1))&amp;"-"&amp;INDEX(TabPP[Players playing],MOD(ROW()-ROW($K$4),COUNTA(TabPP[Players playing]))+1))</f>
        <v>--</v>
      </c>
      <c r="L4649" t="str">
        <f t="shared" si="339"/>
        <v/>
      </c>
      <c r="M4649" t="str">
        <f t="shared" si="340"/>
        <v/>
      </c>
      <c r="N4649" t="str">
        <f t="shared" si="341"/>
        <v/>
      </c>
      <c r="O4649" t="str">
        <f t="array" ref="O4649">IFERROR(INDEX($L$4:$L$5000,_xlfn.AGGREGATE(15,6,IF($L$4:$L$5000&lt;&gt;"",ROW($L$4:$L$5000)-ROW($L$4)+1,NA()),ROWS($O$4:O4649))),"")</f>
        <v/>
      </c>
      <c r="P4649" t="str">
        <f>IF(O4649="","",IF(INDEX(TabPlayer2[Players],MATCH(P4648,TabPlayer2[Players],0)+1)="",$B$4,INDEX(TabPlayer2[Players],MATCH(P4648,TabPlayer2[Players],0)+1)))</f>
        <v/>
      </c>
      <c r="Q4649" t="str">
        <f t="shared" si="338"/>
        <v/>
      </c>
      <c r="R4649" t="str">
        <f>IF(TabResults[[#This Row],[Games-Periods-Players]]="","",1)</f>
        <v/>
      </c>
    </row>
    <row r="4650" spans="11:18" hidden="1" x14ac:dyDescent="0.25">
      <c r="K4650" t="str">
        <f>IF(ROW()-ROW($K$4)+1&gt;COUNTA($J$4:$J$5000)*COUNTA(TabPP[Players playing]),"",INDEX($J$4:$J$5000,INT((ROW()-ROW($K$4))/COUNTA(TabPP[Players playing])+1))&amp;"-"&amp;INDEX(TabPP[Players playing],MOD(ROW()-ROW($K$4),COUNTA(TabPP[Players playing]))+1))</f>
        <v>--</v>
      </c>
      <c r="L4650" t="str">
        <f t="shared" si="339"/>
        <v/>
      </c>
      <c r="M4650" t="str">
        <f t="shared" si="340"/>
        <v/>
      </c>
      <c r="N4650" t="str">
        <f t="shared" si="341"/>
        <v/>
      </c>
      <c r="O4650" t="str">
        <f t="array" ref="O4650">IFERROR(INDEX($L$4:$L$5000,_xlfn.AGGREGATE(15,6,IF($L$4:$L$5000&lt;&gt;"",ROW($L$4:$L$5000)-ROW($L$4)+1,NA()),ROWS($O$4:O4650))),"")</f>
        <v/>
      </c>
      <c r="P4650" t="str">
        <f>IF(O4650="","",IF(INDEX(TabPlayer2[Players],MATCH(P4649,TabPlayer2[Players],0)+1)="",$B$4,INDEX(TabPlayer2[Players],MATCH(P4649,TabPlayer2[Players],0)+1)))</f>
        <v/>
      </c>
      <c r="Q4650" t="str">
        <f t="shared" si="338"/>
        <v/>
      </c>
      <c r="R4650" t="str">
        <f>IF(TabResults[[#This Row],[Games-Periods-Players]]="","",1)</f>
        <v/>
      </c>
    </row>
    <row r="4651" spans="11:18" hidden="1" x14ac:dyDescent="0.25">
      <c r="K4651" t="str">
        <f>IF(ROW()-ROW($K$4)+1&gt;COUNTA($J$4:$J$5000)*COUNTA(TabPP[Players playing]),"",INDEX($J$4:$J$5000,INT((ROW()-ROW($K$4))/COUNTA(TabPP[Players playing])+1))&amp;"-"&amp;INDEX(TabPP[Players playing],MOD(ROW()-ROW($K$4),COUNTA(TabPP[Players playing]))+1))</f>
        <v>--</v>
      </c>
      <c r="L4651" t="str">
        <f t="shared" si="339"/>
        <v/>
      </c>
      <c r="M4651" t="str">
        <f t="shared" si="340"/>
        <v/>
      </c>
      <c r="N4651" t="str">
        <f t="shared" si="341"/>
        <v/>
      </c>
      <c r="O4651" t="str">
        <f t="array" ref="O4651">IFERROR(INDEX($L$4:$L$5000,_xlfn.AGGREGATE(15,6,IF($L$4:$L$5000&lt;&gt;"",ROW($L$4:$L$5000)-ROW($L$4)+1,NA()),ROWS($O$4:O4651))),"")</f>
        <v/>
      </c>
      <c r="P4651" t="str">
        <f>IF(O4651="","",IF(INDEX(TabPlayer2[Players],MATCH(P4650,TabPlayer2[Players],0)+1)="",$B$4,INDEX(TabPlayer2[Players],MATCH(P4650,TabPlayer2[Players],0)+1)))</f>
        <v/>
      </c>
      <c r="Q4651" t="str">
        <f t="shared" si="338"/>
        <v/>
      </c>
      <c r="R4651" t="str">
        <f>IF(TabResults[[#This Row],[Games-Periods-Players]]="","",1)</f>
        <v/>
      </c>
    </row>
    <row r="4652" spans="11:18" hidden="1" x14ac:dyDescent="0.25">
      <c r="K4652" t="str">
        <f>IF(ROW()-ROW($K$4)+1&gt;COUNTA($J$4:$J$5000)*COUNTA(TabPP[Players playing]),"",INDEX($J$4:$J$5000,INT((ROW()-ROW($K$4))/COUNTA(TabPP[Players playing])+1))&amp;"-"&amp;INDEX(TabPP[Players playing],MOD(ROW()-ROW($K$4),COUNTA(TabPP[Players playing]))+1))</f>
        <v>--</v>
      </c>
      <c r="L4652" t="str">
        <f t="shared" si="339"/>
        <v/>
      </c>
      <c r="M4652" t="str">
        <f t="shared" si="340"/>
        <v/>
      </c>
      <c r="N4652" t="str">
        <f t="shared" si="341"/>
        <v/>
      </c>
      <c r="O4652" t="str">
        <f t="array" ref="O4652">IFERROR(INDEX($L$4:$L$5000,_xlfn.AGGREGATE(15,6,IF($L$4:$L$5000&lt;&gt;"",ROW($L$4:$L$5000)-ROW($L$4)+1,NA()),ROWS($O$4:O4652))),"")</f>
        <v/>
      </c>
      <c r="P4652" t="str">
        <f>IF(O4652="","",IF(INDEX(TabPlayer2[Players],MATCH(P4651,TabPlayer2[Players],0)+1)="",$B$4,INDEX(TabPlayer2[Players],MATCH(P4651,TabPlayer2[Players],0)+1)))</f>
        <v/>
      </c>
      <c r="Q4652" t="str">
        <f t="shared" si="338"/>
        <v/>
      </c>
      <c r="R4652" t="str">
        <f>IF(TabResults[[#This Row],[Games-Periods-Players]]="","",1)</f>
        <v/>
      </c>
    </row>
    <row r="4653" spans="11:18" hidden="1" x14ac:dyDescent="0.25">
      <c r="K4653" t="str">
        <f>IF(ROW()-ROW($K$4)+1&gt;COUNTA($J$4:$J$5000)*COUNTA(TabPP[Players playing]),"",INDEX($J$4:$J$5000,INT((ROW()-ROW($K$4))/COUNTA(TabPP[Players playing])+1))&amp;"-"&amp;INDEX(TabPP[Players playing],MOD(ROW()-ROW($K$4),COUNTA(TabPP[Players playing]))+1))</f>
        <v>--</v>
      </c>
      <c r="L4653" t="str">
        <f t="shared" si="339"/>
        <v/>
      </c>
      <c r="M4653" t="str">
        <f t="shared" si="340"/>
        <v/>
      </c>
      <c r="N4653" t="str">
        <f t="shared" si="341"/>
        <v/>
      </c>
      <c r="O4653" t="str">
        <f t="array" ref="O4653">IFERROR(INDEX($L$4:$L$5000,_xlfn.AGGREGATE(15,6,IF($L$4:$L$5000&lt;&gt;"",ROW($L$4:$L$5000)-ROW($L$4)+1,NA()),ROWS($O$4:O4653))),"")</f>
        <v/>
      </c>
      <c r="P4653" t="str">
        <f>IF(O4653="","",IF(INDEX(TabPlayer2[Players],MATCH(P4652,TabPlayer2[Players],0)+1)="",$B$4,INDEX(TabPlayer2[Players],MATCH(P4652,TabPlayer2[Players],0)+1)))</f>
        <v/>
      </c>
      <c r="Q4653" t="str">
        <f t="shared" si="338"/>
        <v/>
      </c>
      <c r="R4653" t="str">
        <f>IF(TabResults[[#This Row],[Games-Periods-Players]]="","",1)</f>
        <v/>
      </c>
    </row>
    <row r="4654" spans="11:18" hidden="1" x14ac:dyDescent="0.25">
      <c r="K4654" t="str">
        <f>IF(ROW()-ROW($K$4)+1&gt;COUNTA($J$4:$J$5000)*COUNTA(TabPP[Players playing]),"",INDEX($J$4:$J$5000,INT((ROW()-ROW($K$4))/COUNTA(TabPP[Players playing])+1))&amp;"-"&amp;INDEX(TabPP[Players playing],MOD(ROW()-ROW($K$4),COUNTA(TabPP[Players playing]))+1))</f>
        <v>--</v>
      </c>
      <c r="L4654" t="str">
        <f t="shared" si="339"/>
        <v/>
      </c>
      <c r="M4654" t="str">
        <f t="shared" si="340"/>
        <v/>
      </c>
      <c r="N4654" t="str">
        <f t="shared" si="341"/>
        <v/>
      </c>
      <c r="O4654" t="str">
        <f t="array" ref="O4654">IFERROR(INDEX($L$4:$L$5000,_xlfn.AGGREGATE(15,6,IF($L$4:$L$5000&lt;&gt;"",ROW($L$4:$L$5000)-ROW($L$4)+1,NA()),ROWS($O$4:O4654))),"")</f>
        <v/>
      </c>
      <c r="P4654" t="str">
        <f>IF(O4654="","",IF(INDEX(TabPlayer2[Players],MATCH(P4653,TabPlayer2[Players],0)+1)="",$B$4,INDEX(TabPlayer2[Players],MATCH(P4653,TabPlayer2[Players],0)+1)))</f>
        <v/>
      </c>
      <c r="Q4654" t="str">
        <f t="shared" si="338"/>
        <v/>
      </c>
      <c r="R4654" t="str">
        <f>IF(TabResults[[#This Row],[Games-Periods-Players]]="","",1)</f>
        <v/>
      </c>
    </row>
    <row r="4655" spans="11:18" hidden="1" x14ac:dyDescent="0.25">
      <c r="K4655" t="str">
        <f>IF(ROW()-ROW($K$4)+1&gt;COUNTA($J$4:$J$5000)*COUNTA(TabPP[Players playing]),"",INDEX($J$4:$J$5000,INT((ROW()-ROW($K$4))/COUNTA(TabPP[Players playing])+1))&amp;"-"&amp;INDEX(TabPP[Players playing],MOD(ROW()-ROW($K$4),COUNTA(TabPP[Players playing]))+1))</f>
        <v>--</v>
      </c>
      <c r="L4655" t="str">
        <f t="shared" si="339"/>
        <v/>
      </c>
      <c r="M4655" t="str">
        <f t="shared" si="340"/>
        <v/>
      </c>
      <c r="N4655" t="str">
        <f t="shared" si="341"/>
        <v/>
      </c>
      <c r="O4655" t="str">
        <f t="array" ref="O4655">IFERROR(INDEX($L$4:$L$5000,_xlfn.AGGREGATE(15,6,IF($L$4:$L$5000&lt;&gt;"",ROW($L$4:$L$5000)-ROW($L$4)+1,NA()),ROWS($O$4:O4655))),"")</f>
        <v/>
      </c>
      <c r="P4655" t="str">
        <f>IF(O4655="","",IF(INDEX(TabPlayer2[Players],MATCH(P4654,TabPlayer2[Players],0)+1)="",$B$4,INDEX(TabPlayer2[Players],MATCH(P4654,TabPlayer2[Players],0)+1)))</f>
        <v/>
      </c>
      <c r="Q4655" t="str">
        <f t="shared" si="338"/>
        <v/>
      </c>
      <c r="R4655" t="str">
        <f>IF(TabResults[[#This Row],[Games-Periods-Players]]="","",1)</f>
        <v/>
      </c>
    </row>
    <row r="4656" spans="11:18" hidden="1" x14ac:dyDescent="0.25">
      <c r="K4656" t="str">
        <f>IF(ROW()-ROW($K$4)+1&gt;COUNTA($J$4:$J$5000)*COUNTA(TabPP[Players playing]),"",INDEX($J$4:$J$5000,INT((ROW()-ROW($K$4))/COUNTA(TabPP[Players playing])+1))&amp;"-"&amp;INDEX(TabPP[Players playing],MOD(ROW()-ROW($K$4),COUNTA(TabPP[Players playing]))+1))</f>
        <v>--</v>
      </c>
      <c r="L4656" t="str">
        <f t="shared" si="339"/>
        <v/>
      </c>
      <c r="M4656" t="str">
        <f t="shared" si="340"/>
        <v/>
      </c>
      <c r="N4656" t="str">
        <f t="shared" si="341"/>
        <v/>
      </c>
      <c r="O4656" t="str">
        <f t="array" ref="O4656">IFERROR(INDEX($L$4:$L$5000,_xlfn.AGGREGATE(15,6,IF($L$4:$L$5000&lt;&gt;"",ROW($L$4:$L$5000)-ROW($L$4)+1,NA()),ROWS($O$4:O4656))),"")</f>
        <v/>
      </c>
      <c r="P4656" t="str">
        <f>IF(O4656="","",IF(INDEX(TabPlayer2[Players],MATCH(P4655,TabPlayer2[Players],0)+1)="",$B$4,INDEX(TabPlayer2[Players],MATCH(P4655,TabPlayer2[Players],0)+1)))</f>
        <v/>
      </c>
      <c r="Q4656" t="str">
        <f t="shared" si="338"/>
        <v/>
      </c>
      <c r="R4656" t="str">
        <f>IF(TabResults[[#This Row],[Games-Periods-Players]]="","",1)</f>
        <v/>
      </c>
    </row>
    <row r="4657" spans="11:18" hidden="1" x14ac:dyDescent="0.25">
      <c r="K4657" t="str">
        <f>IF(ROW()-ROW($K$4)+1&gt;COUNTA($J$4:$J$5000)*COUNTA(TabPP[Players playing]),"",INDEX($J$4:$J$5000,INT((ROW()-ROW($K$4))/COUNTA(TabPP[Players playing])+1))&amp;"-"&amp;INDEX(TabPP[Players playing],MOD(ROW()-ROW($K$4),COUNTA(TabPP[Players playing]))+1))</f>
        <v>--</v>
      </c>
      <c r="L4657" t="str">
        <f t="shared" si="339"/>
        <v/>
      </c>
      <c r="M4657" t="str">
        <f t="shared" si="340"/>
        <v/>
      </c>
      <c r="N4657" t="str">
        <f t="shared" si="341"/>
        <v/>
      </c>
      <c r="O4657" t="str">
        <f t="array" ref="O4657">IFERROR(INDEX($L$4:$L$5000,_xlfn.AGGREGATE(15,6,IF($L$4:$L$5000&lt;&gt;"",ROW($L$4:$L$5000)-ROW($L$4)+1,NA()),ROWS($O$4:O4657))),"")</f>
        <v/>
      </c>
      <c r="P4657" t="str">
        <f>IF(O4657="","",IF(INDEX(TabPlayer2[Players],MATCH(P4656,TabPlayer2[Players],0)+1)="",$B$4,INDEX(TabPlayer2[Players],MATCH(P4656,TabPlayer2[Players],0)+1)))</f>
        <v/>
      </c>
      <c r="Q4657" t="str">
        <f t="shared" si="338"/>
        <v/>
      </c>
      <c r="R4657" t="str">
        <f>IF(TabResults[[#This Row],[Games-Periods-Players]]="","",1)</f>
        <v/>
      </c>
    </row>
    <row r="4658" spans="11:18" hidden="1" x14ac:dyDescent="0.25">
      <c r="K4658" t="str">
        <f>IF(ROW()-ROW($K$4)+1&gt;COUNTA($J$4:$J$5000)*COUNTA(TabPP[Players playing]),"",INDEX($J$4:$J$5000,INT((ROW()-ROW($K$4))/COUNTA(TabPP[Players playing])+1))&amp;"-"&amp;INDEX(TabPP[Players playing],MOD(ROW()-ROW($K$4),COUNTA(TabPP[Players playing]))+1))</f>
        <v>--</v>
      </c>
      <c r="L4658" t="str">
        <f t="shared" si="339"/>
        <v/>
      </c>
      <c r="M4658" t="str">
        <f t="shared" si="340"/>
        <v/>
      </c>
      <c r="N4658" t="str">
        <f t="shared" si="341"/>
        <v/>
      </c>
      <c r="O4658" t="str">
        <f t="array" ref="O4658">IFERROR(INDEX($L$4:$L$5000,_xlfn.AGGREGATE(15,6,IF($L$4:$L$5000&lt;&gt;"",ROW($L$4:$L$5000)-ROW($L$4)+1,NA()),ROWS($O$4:O4658))),"")</f>
        <v/>
      </c>
      <c r="P4658" t="str">
        <f>IF(O4658="","",IF(INDEX(TabPlayer2[Players],MATCH(P4657,TabPlayer2[Players],0)+1)="",$B$4,INDEX(TabPlayer2[Players],MATCH(P4657,TabPlayer2[Players],0)+1)))</f>
        <v/>
      </c>
      <c r="Q4658" t="str">
        <f t="shared" si="338"/>
        <v/>
      </c>
      <c r="R4658" t="str">
        <f>IF(TabResults[[#This Row],[Games-Periods-Players]]="","",1)</f>
        <v/>
      </c>
    </row>
    <row r="4659" spans="11:18" hidden="1" x14ac:dyDescent="0.25">
      <c r="K4659" t="str">
        <f>IF(ROW()-ROW($K$4)+1&gt;COUNTA($J$4:$J$5000)*COUNTA(TabPP[Players playing]),"",INDEX($J$4:$J$5000,INT((ROW()-ROW($K$4))/COUNTA(TabPP[Players playing])+1))&amp;"-"&amp;INDEX(TabPP[Players playing],MOD(ROW()-ROW($K$4),COUNTA(TabPP[Players playing]))+1))</f>
        <v>--</v>
      </c>
      <c r="L4659" t="str">
        <f t="shared" si="339"/>
        <v/>
      </c>
      <c r="M4659" t="str">
        <f t="shared" si="340"/>
        <v/>
      </c>
      <c r="N4659" t="str">
        <f t="shared" si="341"/>
        <v/>
      </c>
      <c r="O4659" t="str">
        <f t="array" ref="O4659">IFERROR(INDEX($L$4:$L$5000,_xlfn.AGGREGATE(15,6,IF($L$4:$L$5000&lt;&gt;"",ROW($L$4:$L$5000)-ROW($L$4)+1,NA()),ROWS($O$4:O4659))),"")</f>
        <v/>
      </c>
      <c r="P4659" t="str">
        <f>IF(O4659="","",IF(INDEX(TabPlayer2[Players],MATCH(P4658,TabPlayer2[Players],0)+1)="",$B$4,INDEX(TabPlayer2[Players],MATCH(P4658,TabPlayer2[Players],0)+1)))</f>
        <v/>
      </c>
      <c r="Q4659" t="str">
        <f t="shared" si="338"/>
        <v/>
      </c>
      <c r="R4659" t="str">
        <f>IF(TabResults[[#This Row],[Games-Periods-Players]]="","",1)</f>
        <v/>
      </c>
    </row>
    <row r="4660" spans="11:18" hidden="1" x14ac:dyDescent="0.25">
      <c r="K4660" t="str">
        <f>IF(ROW()-ROW($K$4)+1&gt;COUNTA($J$4:$J$5000)*COUNTA(TabPP[Players playing]),"",INDEX($J$4:$J$5000,INT((ROW()-ROW($K$4))/COUNTA(TabPP[Players playing])+1))&amp;"-"&amp;INDEX(TabPP[Players playing],MOD(ROW()-ROW($K$4),COUNTA(TabPP[Players playing]))+1))</f>
        <v>--</v>
      </c>
      <c r="L4660" t="str">
        <f t="shared" si="339"/>
        <v/>
      </c>
      <c r="M4660" t="str">
        <f t="shared" si="340"/>
        <v/>
      </c>
      <c r="N4660" t="str">
        <f t="shared" si="341"/>
        <v/>
      </c>
      <c r="O4660" t="str">
        <f t="array" ref="O4660">IFERROR(INDEX($L$4:$L$5000,_xlfn.AGGREGATE(15,6,IF($L$4:$L$5000&lt;&gt;"",ROW($L$4:$L$5000)-ROW($L$4)+1,NA()),ROWS($O$4:O4660))),"")</f>
        <v/>
      </c>
      <c r="P4660" t="str">
        <f>IF(O4660="","",IF(INDEX(TabPlayer2[Players],MATCH(P4659,TabPlayer2[Players],0)+1)="",$B$4,INDEX(TabPlayer2[Players],MATCH(P4659,TabPlayer2[Players],0)+1)))</f>
        <v/>
      </c>
      <c r="Q4660" t="str">
        <f t="shared" si="338"/>
        <v/>
      </c>
      <c r="R4660" t="str">
        <f>IF(TabResults[[#This Row],[Games-Periods-Players]]="","",1)</f>
        <v/>
      </c>
    </row>
    <row r="4661" spans="11:18" hidden="1" x14ac:dyDescent="0.25">
      <c r="K4661" t="str">
        <f>IF(ROW()-ROW($K$4)+1&gt;COUNTA($J$4:$J$5000)*COUNTA(TabPP[Players playing]),"",INDEX($J$4:$J$5000,INT((ROW()-ROW($K$4))/COUNTA(TabPP[Players playing])+1))&amp;"-"&amp;INDEX(TabPP[Players playing],MOD(ROW()-ROW($K$4),COUNTA(TabPP[Players playing]))+1))</f>
        <v>--</v>
      </c>
      <c r="L4661" t="str">
        <f t="shared" si="339"/>
        <v/>
      </c>
      <c r="M4661" t="str">
        <f t="shared" si="340"/>
        <v/>
      </c>
      <c r="N4661" t="str">
        <f t="shared" si="341"/>
        <v/>
      </c>
      <c r="O4661" t="str">
        <f t="array" ref="O4661">IFERROR(INDEX($L$4:$L$5000,_xlfn.AGGREGATE(15,6,IF($L$4:$L$5000&lt;&gt;"",ROW($L$4:$L$5000)-ROW($L$4)+1,NA()),ROWS($O$4:O4661))),"")</f>
        <v/>
      </c>
      <c r="P4661" t="str">
        <f>IF(O4661="","",IF(INDEX(TabPlayer2[Players],MATCH(P4660,TabPlayer2[Players],0)+1)="",$B$4,INDEX(TabPlayer2[Players],MATCH(P4660,TabPlayer2[Players],0)+1)))</f>
        <v/>
      </c>
      <c r="Q4661" t="str">
        <f t="shared" si="338"/>
        <v/>
      </c>
      <c r="R4661" t="str">
        <f>IF(TabResults[[#This Row],[Games-Periods-Players]]="","",1)</f>
        <v/>
      </c>
    </row>
    <row r="4662" spans="11:18" hidden="1" x14ac:dyDescent="0.25">
      <c r="K4662" t="str">
        <f>IF(ROW()-ROW($K$4)+1&gt;COUNTA($J$4:$J$5000)*COUNTA(TabPP[Players playing]),"",INDEX($J$4:$J$5000,INT((ROW()-ROW($K$4))/COUNTA(TabPP[Players playing])+1))&amp;"-"&amp;INDEX(TabPP[Players playing],MOD(ROW()-ROW($K$4),COUNTA(TabPP[Players playing]))+1))</f>
        <v>--</v>
      </c>
      <c r="L4662" t="str">
        <f t="shared" si="339"/>
        <v/>
      </c>
      <c r="M4662" t="str">
        <f t="shared" si="340"/>
        <v/>
      </c>
      <c r="N4662" t="str">
        <f t="shared" si="341"/>
        <v/>
      </c>
      <c r="O4662" t="str">
        <f t="array" ref="O4662">IFERROR(INDEX($L$4:$L$5000,_xlfn.AGGREGATE(15,6,IF($L$4:$L$5000&lt;&gt;"",ROW($L$4:$L$5000)-ROW($L$4)+1,NA()),ROWS($O$4:O4662))),"")</f>
        <v/>
      </c>
      <c r="P4662" t="str">
        <f>IF(O4662="","",IF(INDEX(TabPlayer2[Players],MATCH(P4661,TabPlayer2[Players],0)+1)="",$B$4,INDEX(TabPlayer2[Players],MATCH(P4661,TabPlayer2[Players],0)+1)))</f>
        <v/>
      </c>
      <c r="Q4662" t="str">
        <f t="shared" si="338"/>
        <v/>
      </c>
      <c r="R4662" t="str">
        <f>IF(TabResults[[#This Row],[Games-Periods-Players]]="","",1)</f>
        <v/>
      </c>
    </row>
    <row r="4663" spans="11:18" hidden="1" x14ac:dyDescent="0.25">
      <c r="K4663" t="str">
        <f>IF(ROW()-ROW($K$4)+1&gt;COUNTA($J$4:$J$5000)*COUNTA(TabPP[Players playing]),"",INDEX($J$4:$J$5000,INT((ROW()-ROW($K$4))/COUNTA(TabPP[Players playing])+1))&amp;"-"&amp;INDEX(TabPP[Players playing],MOD(ROW()-ROW($K$4),COUNTA(TabPP[Players playing]))+1))</f>
        <v>--</v>
      </c>
      <c r="L4663" t="str">
        <f t="shared" si="339"/>
        <v/>
      </c>
      <c r="M4663" t="str">
        <f t="shared" si="340"/>
        <v/>
      </c>
      <c r="N4663" t="str">
        <f t="shared" si="341"/>
        <v/>
      </c>
      <c r="O4663" t="str">
        <f t="array" ref="O4663">IFERROR(INDEX($L$4:$L$5000,_xlfn.AGGREGATE(15,6,IF($L$4:$L$5000&lt;&gt;"",ROW($L$4:$L$5000)-ROW($L$4)+1,NA()),ROWS($O$4:O4663))),"")</f>
        <v/>
      </c>
      <c r="P4663" t="str">
        <f>IF(O4663="","",IF(INDEX(TabPlayer2[Players],MATCH(P4662,TabPlayer2[Players],0)+1)="",$B$4,INDEX(TabPlayer2[Players],MATCH(P4662,TabPlayer2[Players],0)+1)))</f>
        <v/>
      </c>
      <c r="Q4663" t="str">
        <f t="shared" si="338"/>
        <v/>
      </c>
      <c r="R4663" t="str">
        <f>IF(TabResults[[#This Row],[Games-Periods-Players]]="","",1)</f>
        <v/>
      </c>
    </row>
    <row r="4664" spans="11:18" hidden="1" x14ac:dyDescent="0.25">
      <c r="K4664" t="str">
        <f>IF(ROW()-ROW($K$4)+1&gt;COUNTA($J$4:$J$5000)*COUNTA(TabPP[Players playing]),"",INDEX($J$4:$J$5000,INT((ROW()-ROW($K$4))/COUNTA(TabPP[Players playing])+1))&amp;"-"&amp;INDEX(TabPP[Players playing],MOD(ROW()-ROW($K$4),COUNTA(TabPP[Players playing]))+1))</f>
        <v>--PP1</v>
      </c>
      <c r="L4664" t="str">
        <f t="shared" si="339"/>
        <v/>
      </c>
      <c r="M4664" t="str">
        <f t="shared" si="340"/>
        <v/>
      </c>
      <c r="N4664" t="str">
        <f t="shared" si="341"/>
        <v/>
      </c>
      <c r="O4664" t="str">
        <f t="array" ref="O4664">IFERROR(INDEX($L$4:$L$5000,_xlfn.AGGREGATE(15,6,IF($L$4:$L$5000&lt;&gt;"",ROW($L$4:$L$5000)-ROW($L$4)+1,NA()),ROWS($O$4:O4664))),"")</f>
        <v/>
      </c>
      <c r="P4664" t="str">
        <f>IF(O4664="","",IF(INDEX(TabPlayer2[Players],MATCH(P4663,TabPlayer2[Players],0)+1)="",$B$4,INDEX(TabPlayer2[Players],MATCH(P4663,TabPlayer2[Players],0)+1)))</f>
        <v/>
      </c>
      <c r="Q4664" t="str">
        <f t="shared" si="338"/>
        <v/>
      </c>
      <c r="R4664" t="str">
        <f>IF(TabResults[[#This Row],[Games-Periods-Players]]="","",1)</f>
        <v/>
      </c>
    </row>
    <row r="4665" spans="11:18" hidden="1" x14ac:dyDescent="0.25">
      <c r="K4665" t="str">
        <f>IF(ROW()-ROW($K$4)+1&gt;COUNTA($J$4:$J$5000)*COUNTA(TabPP[Players playing]),"",INDEX($J$4:$J$5000,INT((ROW()-ROW($K$4))/COUNTA(TabPP[Players playing])+1))&amp;"-"&amp;INDEX(TabPP[Players playing],MOD(ROW()-ROW($K$4),COUNTA(TabPP[Players playing]))+1))</f>
        <v>--PP2</v>
      </c>
      <c r="L4665" t="str">
        <f t="shared" si="339"/>
        <v/>
      </c>
      <c r="M4665" t="str">
        <f t="shared" si="340"/>
        <v/>
      </c>
      <c r="N4665" t="str">
        <f t="shared" si="341"/>
        <v/>
      </c>
      <c r="O4665" t="str">
        <f t="array" ref="O4665">IFERROR(INDEX($L$4:$L$5000,_xlfn.AGGREGATE(15,6,IF($L$4:$L$5000&lt;&gt;"",ROW($L$4:$L$5000)-ROW($L$4)+1,NA()),ROWS($O$4:O4665))),"")</f>
        <v/>
      </c>
      <c r="P4665" t="str">
        <f>IF(O4665="","",IF(INDEX(TabPlayer2[Players],MATCH(P4664,TabPlayer2[Players],0)+1)="",$B$4,INDEX(TabPlayer2[Players],MATCH(P4664,TabPlayer2[Players],0)+1)))</f>
        <v/>
      </c>
      <c r="Q4665" t="str">
        <f t="shared" si="338"/>
        <v/>
      </c>
      <c r="R4665" t="str">
        <f>IF(TabResults[[#This Row],[Games-Periods-Players]]="","",1)</f>
        <v/>
      </c>
    </row>
    <row r="4666" spans="11:18" hidden="1" x14ac:dyDescent="0.25">
      <c r="K4666" t="str">
        <f>IF(ROW()-ROW($K$4)+1&gt;COUNTA($J$4:$J$5000)*COUNTA(TabPP[Players playing]),"",INDEX($J$4:$J$5000,INT((ROW()-ROW($K$4))/COUNTA(TabPP[Players playing])+1))&amp;"-"&amp;INDEX(TabPP[Players playing],MOD(ROW()-ROW($K$4),COUNTA(TabPP[Players playing]))+1))</f>
        <v>--PP3</v>
      </c>
      <c r="L4666" t="str">
        <f t="shared" si="339"/>
        <v/>
      </c>
      <c r="M4666" t="str">
        <f t="shared" si="340"/>
        <v/>
      </c>
      <c r="N4666" t="str">
        <f t="shared" si="341"/>
        <v/>
      </c>
      <c r="O4666" t="str">
        <f t="array" ref="O4666">IFERROR(INDEX($L$4:$L$5000,_xlfn.AGGREGATE(15,6,IF($L$4:$L$5000&lt;&gt;"",ROW($L$4:$L$5000)-ROW($L$4)+1,NA()),ROWS($O$4:O4666))),"")</f>
        <v/>
      </c>
      <c r="P4666" t="str">
        <f>IF(O4666="","",IF(INDEX(TabPlayer2[Players],MATCH(P4665,TabPlayer2[Players],0)+1)="",$B$4,INDEX(TabPlayer2[Players],MATCH(P4665,TabPlayer2[Players],0)+1)))</f>
        <v/>
      </c>
      <c r="Q4666" t="str">
        <f t="shared" si="338"/>
        <v/>
      </c>
      <c r="R4666" t="str">
        <f>IF(TabResults[[#This Row],[Games-Periods-Players]]="","",1)</f>
        <v/>
      </c>
    </row>
    <row r="4667" spans="11:18" hidden="1" x14ac:dyDescent="0.25">
      <c r="K4667" t="str">
        <f>IF(ROW()-ROW($K$4)+1&gt;COUNTA($J$4:$J$5000)*COUNTA(TabPP[Players playing]),"",INDEX($J$4:$J$5000,INT((ROW()-ROW($K$4))/COUNTA(TabPP[Players playing])+1))&amp;"-"&amp;INDEX(TabPP[Players playing],MOD(ROW()-ROW($K$4),COUNTA(TabPP[Players playing]))+1))</f>
        <v>--PP4</v>
      </c>
      <c r="L4667" t="str">
        <f t="shared" si="339"/>
        <v/>
      </c>
      <c r="M4667" t="str">
        <f t="shared" si="340"/>
        <v/>
      </c>
      <c r="N4667" t="str">
        <f t="shared" si="341"/>
        <v/>
      </c>
      <c r="O4667" t="str">
        <f t="array" ref="O4667">IFERROR(INDEX($L$4:$L$5000,_xlfn.AGGREGATE(15,6,IF($L$4:$L$5000&lt;&gt;"",ROW($L$4:$L$5000)-ROW($L$4)+1,NA()),ROWS($O$4:O4667))),"")</f>
        <v/>
      </c>
      <c r="P4667" t="str">
        <f>IF(O4667="","",IF(INDEX(TabPlayer2[Players],MATCH(P4666,TabPlayer2[Players],0)+1)="",$B$4,INDEX(TabPlayer2[Players],MATCH(P4666,TabPlayer2[Players],0)+1)))</f>
        <v/>
      </c>
      <c r="Q4667" t="str">
        <f t="shared" si="338"/>
        <v/>
      </c>
      <c r="R4667" t="str">
        <f>IF(TabResults[[#This Row],[Games-Periods-Players]]="","",1)</f>
        <v/>
      </c>
    </row>
    <row r="4668" spans="11:18" hidden="1" x14ac:dyDescent="0.25">
      <c r="K4668" t="str">
        <f>IF(ROW()-ROW($K$4)+1&gt;COUNTA($J$4:$J$5000)*COUNTA(TabPP[Players playing]),"",INDEX($J$4:$J$5000,INT((ROW()-ROW($K$4))/COUNTA(TabPP[Players playing])+1))&amp;"-"&amp;INDEX(TabPP[Players playing],MOD(ROW()-ROW($K$4),COUNTA(TabPP[Players playing]))+1))</f>
        <v>--PP5</v>
      </c>
      <c r="L4668" t="str">
        <f t="shared" si="339"/>
        <v/>
      </c>
      <c r="M4668" t="str">
        <f t="shared" si="340"/>
        <v/>
      </c>
      <c r="N4668" t="str">
        <f t="shared" si="341"/>
        <v/>
      </c>
      <c r="O4668" t="str">
        <f t="array" ref="O4668">IFERROR(INDEX($L$4:$L$5000,_xlfn.AGGREGATE(15,6,IF($L$4:$L$5000&lt;&gt;"",ROW($L$4:$L$5000)-ROW($L$4)+1,NA()),ROWS($O$4:O4668))),"")</f>
        <v/>
      </c>
      <c r="P4668" t="str">
        <f>IF(O4668="","",IF(INDEX(TabPlayer2[Players],MATCH(P4667,TabPlayer2[Players],0)+1)="",$B$4,INDEX(TabPlayer2[Players],MATCH(P4667,TabPlayer2[Players],0)+1)))</f>
        <v/>
      </c>
      <c r="Q4668" t="str">
        <f t="shared" si="338"/>
        <v/>
      </c>
      <c r="R4668" t="str">
        <f>IF(TabResults[[#This Row],[Games-Periods-Players]]="","",1)</f>
        <v/>
      </c>
    </row>
    <row r="4669" spans="11:18" hidden="1" x14ac:dyDescent="0.25">
      <c r="K4669" t="str">
        <f>IF(ROW()-ROW($K$4)+1&gt;COUNTA($J$4:$J$5000)*COUNTA(TabPP[Players playing]),"",INDEX($J$4:$J$5000,INT((ROW()-ROW($K$4))/COUNTA(TabPP[Players playing])+1))&amp;"-"&amp;INDEX(TabPP[Players playing],MOD(ROW()-ROW($K$4),COUNTA(TabPP[Players playing]))+1))</f>
        <v>--</v>
      </c>
      <c r="L4669" t="str">
        <f t="shared" si="339"/>
        <v/>
      </c>
      <c r="M4669" t="str">
        <f t="shared" si="340"/>
        <v/>
      </c>
      <c r="N4669" t="str">
        <f t="shared" si="341"/>
        <v/>
      </c>
      <c r="O4669" t="str">
        <f t="array" ref="O4669">IFERROR(INDEX($L$4:$L$5000,_xlfn.AGGREGATE(15,6,IF($L$4:$L$5000&lt;&gt;"",ROW($L$4:$L$5000)-ROW($L$4)+1,NA()),ROWS($O$4:O4669))),"")</f>
        <v/>
      </c>
      <c r="P4669" t="str">
        <f>IF(O4669="","",IF(INDEX(TabPlayer2[Players],MATCH(P4668,TabPlayer2[Players],0)+1)="",$B$4,INDEX(TabPlayer2[Players],MATCH(P4668,TabPlayer2[Players],0)+1)))</f>
        <v/>
      </c>
      <c r="Q4669" t="str">
        <f t="shared" si="338"/>
        <v/>
      </c>
      <c r="R4669" t="str">
        <f>IF(TabResults[[#This Row],[Games-Periods-Players]]="","",1)</f>
        <v/>
      </c>
    </row>
    <row r="4670" spans="11:18" hidden="1" x14ac:dyDescent="0.25">
      <c r="K4670" t="str">
        <f>IF(ROW()-ROW($K$4)+1&gt;COUNTA($J$4:$J$5000)*COUNTA(TabPP[Players playing]),"",INDEX($J$4:$J$5000,INT((ROW()-ROW($K$4))/COUNTA(TabPP[Players playing])+1))&amp;"-"&amp;INDEX(TabPP[Players playing],MOD(ROW()-ROW($K$4),COUNTA(TabPP[Players playing]))+1))</f>
        <v>--</v>
      </c>
      <c r="L4670" t="str">
        <f t="shared" si="339"/>
        <v/>
      </c>
      <c r="M4670" t="str">
        <f t="shared" si="340"/>
        <v/>
      </c>
      <c r="N4670" t="str">
        <f t="shared" si="341"/>
        <v/>
      </c>
      <c r="O4670" t="str">
        <f t="array" ref="O4670">IFERROR(INDEX($L$4:$L$5000,_xlfn.AGGREGATE(15,6,IF($L$4:$L$5000&lt;&gt;"",ROW($L$4:$L$5000)-ROW($L$4)+1,NA()),ROWS($O$4:O4670))),"")</f>
        <v/>
      </c>
      <c r="P4670" t="str">
        <f>IF(O4670="","",IF(INDEX(TabPlayer2[Players],MATCH(P4669,TabPlayer2[Players],0)+1)="",$B$4,INDEX(TabPlayer2[Players],MATCH(P4669,TabPlayer2[Players],0)+1)))</f>
        <v/>
      </c>
      <c r="Q4670" t="str">
        <f t="shared" si="338"/>
        <v/>
      </c>
      <c r="R4670" t="str">
        <f>IF(TabResults[[#This Row],[Games-Periods-Players]]="","",1)</f>
        <v/>
      </c>
    </row>
    <row r="4671" spans="11:18" hidden="1" x14ac:dyDescent="0.25">
      <c r="K4671" t="str">
        <f>IF(ROW()-ROW($K$4)+1&gt;COUNTA($J$4:$J$5000)*COUNTA(TabPP[Players playing]),"",INDEX($J$4:$J$5000,INT((ROW()-ROW($K$4))/COUNTA(TabPP[Players playing])+1))&amp;"-"&amp;INDEX(TabPP[Players playing],MOD(ROW()-ROW($K$4),COUNTA(TabPP[Players playing]))+1))</f>
        <v>--</v>
      </c>
      <c r="L4671" t="str">
        <f t="shared" si="339"/>
        <v/>
      </c>
      <c r="M4671" t="str">
        <f t="shared" si="340"/>
        <v/>
      </c>
      <c r="N4671" t="str">
        <f t="shared" si="341"/>
        <v/>
      </c>
      <c r="O4671" t="str">
        <f t="array" ref="O4671">IFERROR(INDEX($L$4:$L$5000,_xlfn.AGGREGATE(15,6,IF($L$4:$L$5000&lt;&gt;"",ROW($L$4:$L$5000)-ROW($L$4)+1,NA()),ROWS($O$4:O4671))),"")</f>
        <v/>
      </c>
      <c r="P4671" t="str">
        <f>IF(O4671="","",IF(INDEX(TabPlayer2[Players],MATCH(P4670,TabPlayer2[Players],0)+1)="",$B$4,INDEX(TabPlayer2[Players],MATCH(P4670,TabPlayer2[Players],0)+1)))</f>
        <v/>
      </c>
      <c r="Q4671" t="str">
        <f t="shared" si="338"/>
        <v/>
      </c>
      <c r="R4671" t="str">
        <f>IF(TabResults[[#This Row],[Games-Periods-Players]]="","",1)</f>
        <v/>
      </c>
    </row>
    <row r="4672" spans="11:18" hidden="1" x14ac:dyDescent="0.25">
      <c r="K4672" t="str">
        <f>IF(ROW()-ROW($K$4)+1&gt;COUNTA($J$4:$J$5000)*COUNTA(TabPP[Players playing]),"",INDEX($J$4:$J$5000,INT((ROW()-ROW($K$4))/COUNTA(TabPP[Players playing])+1))&amp;"-"&amp;INDEX(TabPP[Players playing],MOD(ROW()-ROW($K$4),COUNTA(TabPP[Players playing]))+1))</f>
        <v>--</v>
      </c>
      <c r="L4672" t="str">
        <f t="shared" si="339"/>
        <v/>
      </c>
      <c r="M4672" t="str">
        <f t="shared" si="340"/>
        <v/>
      </c>
      <c r="N4672" t="str">
        <f t="shared" si="341"/>
        <v/>
      </c>
      <c r="O4672" t="str">
        <f t="array" ref="O4672">IFERROR(INDEX($L$4:$L$5000,_xlfn.AGGREGATE(15,6,IF($L$4:$L$5000&lt;&gt;"",ROW($L$4:$L$5000)-ROW($L$4)+1,NA()),ROWS($O$4:O4672))),"")</f>
        <v/>
      </c>
      <c r="P4672" t="str">
        <f>IF(O4672="","",IF(INDEX(TabPlayer2[Players],MATCH(P4671,TabPlayer2[Players],0)+1)="",$B$4,INDEX(TabPlayer2[Players],MATCH(P4671,TabPlayer2[Players],0)+1)))</f>
        <v/>
      </c>
      <c r="Q4672" t="str">
        <f t="shared" si="338"/>
        <v/>
      </c>
      <c r="R4672" t="str">
        <f>IF(TabResults[[#This Row],[Games-Periods-Players]]="","",1)</f>
        <v/>
      </c>
    </row>
    <row r="4673" spans="11:18" hidden="1" x14ac:dyDescent="0.25">
      <c r="K4673" t="str">
        <f>IF(ROW()-ROW($K$4)+1&gt;COUNTA($J$4:$J$5000)*COUNTA(TabPP[Players playing]),"",INDEX($J$4:$J$5000,INT((ROW()-ROW($K$4))/COUNTA(TabPP[Players playing])+1))&amp;"-"&amp;INDEX(TabPP[Players playing],MOD(ROW()-ROW($K$4),COUNTA(TabPP[Players playing]))+1))</f>
        <v>--</v>
      </c>
      <c r="L4673" t="str">
        <f t="shared" si="339"/>
        <v/>
      </c>
      <c r="M4673" t="str">
        <f t="shared" si="340"/>
        <v/>
      </c>
      <c r="N4673" t="str">
        <f t="shared" si="341"/>
        <v/>
      </c>
      <c r="O4673" t="str">
        <f t="array" ref="O4673">IFERROR(INDEX($L$4:$L$5000,_xlfn.AGGREGATE(15,6,IF($L$4:$L$5000&lt;&gt;"",ROW($L$4:$L$5000)-ROW($L$4)+1,NA()),ROWS($O$4:O4673))),"")</f>
        <v/>
      </c>
      <c r="P4673" t="str">
        <f>IF(O4673="","",IF(INDEX(TabPlayer2[Players],MATCH(P4672,TabPlayer2[Players],0)+1)="",$B$4,INDEX(TabPlayer2[Players],MATCH(P4672,TabPlayer2[Players],0)+1)))</f>
        <v/>
      </c>
      <c r="Q4673" t="str">
        <f t="shared" si="338"/>
        <v/>
      </c>
      <c r="R4673" t="str">
        <f>IF(TabResults[[#This Row],[Games-Periods-Players]]="","",1)</f>
        <v/>
      </c>
    </row>
    <row r="4674" spans="11:18" hidden="1" x14ac:dyDescent="0.25">
      <c r="K4674" t="str">
        <f>IF(ROW()-ROW($K$4)+1&gt;COUNTA($J$4:$J$5000)*COUNTA(TabPP[Players playing]),"",INDEX($J$4:$J$5000,INT((ROW()-ROW($K$4))/COUNTA(TabPP[Players playing])+1))&amp;"-"&amp;INDEX(TabPP[Players playing],MOD(ROW()-ROW($K$4),COUNTA(TabPP[Players playing]))+1))</f>
        <v>--</v>
      </c>
      <c r="L4674" t="str">
        <f t="shared" si="339"/>
        <v/>
      </c>
      <c r="M4674" t="str">
        <f t="shared" si="340"/>
        <v/>
      </c>
      <c r="N4674" t="str">
        <f t="shared" si="341"/>
        <v/>
      </c>
      <c r="O4674" t="str">
        <f t="array" ref="O4674">IFERROR(INDEX($L$4:$L$5000,_xlfn.AGGREGATE(15,6,IF($L$4:$L$5000&lt;&gt;"",ROW($L$4:$L$5000)-ROW($L$4)+1,NA()),ROWS($O$4:O4674))),"")</f>
        <v/>
      </c>
      <c r="P4674" t="str">
        <f>IF(O4674="","",IF(INDEX(TabPlayer2[Players],MATCH(P4673,TabPlayer2[Players],0)+1)="",$B$4,INDEX(TabPlayer2[Players],MATCH(P4673,TabPlayer2[Players],0)+1)))</f>
        <v/>
      </c>
      <c r="Q4674" t="str">
        <f t="shared" si="338"/>
        <v/>
      </c>
      <c r="R4674" t="str">
        <f>IF(TabResults[[#This Row],[Games-Periods-Players]]="","",1)</f>
        <v/>
      </c>
    </row>
    <row r="4675" spans="11:18" hidden="1" x14ac:dyDescent="0.25">
      <c r="K4675" t="str">
        <f>IF(ROW()-ROW($K$4)+1&gt;COUNTA($J$4:$J$5000)*COUNTA(TabPP[Players playing]),"",INDEX($J$4:$J$5000,INT((ROW()-ROW($K$4))/COUNTA(TabPP[Players playing])+1))&amp;"-"&amp;INDEX(TabPP[Players playing],MOD(ROW()-ROW($K$4),COUNTA(TabPP[Players playing]))+1))</f>
        <v>--</v>
      </c>
      <c r="L4675" t="str">
        <f t="shared" si="339"/>
        <v/>
      </c>
      <c r="M4675" t="str">
        <f t="shared" si="340"/>
        <v/>
      </c>
      <c r="N4675" t="str">
        <f t="shared" si="341"/>
        <v/>
      </c>
      <c r="O4675" t="str">
        <f t="array" ref="O4675">IFERROR(INDEX($L$4:$L$5000,_xlfn.AGGREGATE(15,6,IF($L$4:$L$5000&lt;&gt;"",ROW($L$4:$L$5000)-ROW($L$4)+1,NA()),ROWS($O$4:O4675))),"")</f>
        <v/>
      </c>
      <c r="P4675" t="str">
        <f>IF(O4675="","",IF(INDEX(TabPlayer2[Players],MATCH(P4674,TabPlayer2[Players],0)+1)="",$B$4,INDEX(TabPlayer2[Players],MATCH(P4674,TabPlayer2[Players],0)+1)))</f>
        <v/>
      </c>
      <c r="Q4675" t="str">
        <f t="shared" si="338"/>
        <v/>
      </c>
      <c r="R4675" t="str">
        <f>IF(TabResults[[#This Row],[Games-Periods-Players]]="","",1)</f>
        <v/>
      </c>
    </row>
    <row r="4676" spans="11:18" hidden="1" x14ac:dyDescent="0.25">
      <c r="K4676" t="str">
        <f>IF(ROW()-ROW($K$4)+1&gt;COUNTA($J$4:$J$5000)*COUNTA(TabPP[Players playing]),"",INDEX($J$4:$J$5000,INT((ROW()-ROW($K$4))/COUNTA(TabPP[Players playing])+1))&amp;"-"&amp;INDEX(TabPP[Players playing],MOD(ROW()-ROW($K$4),COUNTA(TabPP[Players playing]))+1))</f>
        <v>--</v>
      </c>
      <c r="L4676" t="str">
        <f t="shared" si="339"/>
        <v/>
      </c>
      <c r="M4676" t="str">
        <f t="shared" si="340"/>
        <v/>
      </c>
      <c r="N4676" t="str">
        <f t="shared" si="341"/>
        <v/>
      </c>
      <c r="O4676" t="str">
        <f t="array" ref="O4676">IFERROR(INDEX($L$4:$L$5000,_xlfn.AGGREGATE(15,6,IF($L$4:$L$5000&lt;&gt;"",ROW($L$4:$L$5000)-ROW($L$4)+1,NA()),ROWS($O$4:O4676))),"")</f>
        <v/>
      </c>
      <c r="P4676" t="str">
        <f>IF(O4676="","",IF(INDEX(TabPlayer2[Players],MATCH(P4675,TabPlayer2[Players],0)+1)="",$B$4,INDEX(TabPlayer2[Players],MATCH(P4675,TabPlayer2[Players],0)+1)))</f>
        <v/>
      </c>
      <c r="Q4676" t="str">
        <f t="shared" ref="Q4676:Q4739" si="342">IF(O4676="","",M4676&amp;"-"&amp;N4676&amp;"-"&amp;P4676)</f>
        <v/>
      </c>
      <c r="R4676" t="str">
        <f>IF(TabResults[[#This Row],[Games-Periods-Players]]="","",1)</f>
        <v/>
      </c>
    </row>
    <row r="4677" spans="11:18" hidden="1" x14ac:dyDescent="0.25">
      <c r="K4677" t="str">
        <f>IF(ROW()-ROW($K$4)+1&gt;COUNTA($J$4:$J$5000)*COUNTA(TabPP[Players playing]),"",INDEX($J$4:$J$5000,INT((ROW()-ROW($K$4))/COUNTA(TabPP[Players playing])+1))&amp;"-"&amp;INDEX(TabPP[Players playing],MOD(ROW()-ROW($K$4),COUNTA(TabPP[Players playing]))+1))</f>
        <v>--</v>
      </c>
      <c r="L4677" t="str">
        <f t="shared" ref="L4677:L4740" si="343">IF(LEN(K4677)&gt;=9,K4677,"")</f>
        <v/>
      </c>
      <c r="M4677" t="str">
        <f t="shared" ref="M4677:M4740" si="344">TRIM(LEFT(SUBSTITUTE(O4677,"-",REPT(" ",LEN(O4677))),LEN(O4677)))</f>
        <v/>
      </c>
      <c r="N4677" t="str">
        <f t="shared" ref="N4677:N4740" si="345">TRIM(MID(SUBSTITUTE(O4677,"-",REPT(" ",LEN(O4677))),(2-1)*LEN(O4677)+1,LEN(O4677)))</f>
        <v/>
      </c>
      <c r="O4677" t="str">
        <f t="array" ref="O4677">IFERROR(INDEX($L$4:$L$5000,_xlfn.AGGREGATE(15,6,IF($L$4:$L$5000&lt;&gt;"",ROW($L$4:$L$5000)-ROW($L$4)+1,NA()),ROWS($O$4:O4677))),"")</f>
        <v/>
      </c>
      <c r="P4677" t="str">
        <f>IF(O4677="","",IF(INDEX(TabPlayer2[Players],MATCH(P4676,TabPlayer2[Players],0)+1)="",$B$4,INDEX(TabPlayer2[Players],MATCH(P4676,TabPlayer2[Players],0)+1)))</f>
        <v/>
      </c>
      <c r="Q4677" t="str">
        <f t="shared" si="342"/>
        <v/>
      </c>
      <c r="R4677" t="str">
        <f>IF(TabResults[[#This Row],[Games-Periods-Players]]="","",1)</f>
        <v/>
      </c>
    </row>
    <row r="4678" spans="11:18" hidden="1" x14ac:dyDescent="0.25">
      <c r="K4678" t="str">
        <f>IF(ROW()-ROW($K$4)+1&gt;COUNTA($J$4:$J$5000)*COUNTA(TabPP[Players playing]),"",INDEX($J$4:$J$5000,INT((ROW()-ROW($K$4))/COUNTA(TabPP[Players playing])+1))&amp;"-"&amp;INDEX(TabPP[Players playing],MOD(ROW()-ROW($K$4),COUNTA(TabPP[Players playing]))+1))</f>
        <v>--</v>
      </c>
      <c r="L4678" t="str">
        <f t="shared" si="343"/>
        <v/>
      </c>
      <c r="M4678" t="str">
        <f t="shared" si="344"/>
        <v/>
      </c>
      <c r="N4678" t="str">
        <f t="shared" si="345"/>
        <v/>
      </c>
      <c r="O4678" t="str">
        <f t="array" ref="O4678">IFERROR(INDEX($L$4:$L$5000,_xlfn.AGGREGATE(15,6,IF($L$4:$L$5000&lt;&gt;"",ROW($L$4:$L$5000)-ROW($L$4)+1,NA()),ROWS($O$4:O4678))),"")</f>
        <v/>
      </c>
      <c r="P4678" t="str">
        <f>IF(O4678="","",IF(INDEX(TabPlayer2[Players],MATCH(P4677,TabPlayer2[Players],0)+1)="",$B$4,INDEX(TabPlayer2[Players],MATCH(P4677,TabPlayer2[Players],0)+1)))</f>
        <v/>
      </c>
      <c r="Q4678" t="str">
        <f t="shared" si="342"/>
        <v/>
      </c>
      <c r="R4678" t="str">
        <f>IF(TabResults[[#This Row],[Games-Periods-Players]]="","",1)</f>
        <v/>
      </c>
    </row>
    <row r="4679" spans="11:18" hidden="1" x14ac:dyDescent="0.25">
      <c r="K4679" t="str">
        <f>IF(ROW()-ROW($K$4)+1&gt;COUNTA($J$4:$J$5000)*COUNTA(TabPP[Players playing]),"",INDEX($J$4:$J$5000,INT((ROW()-ROW($K$4))/COUNTA(TabPP[Players playing])+1))&amp;"-"&amp;INDEX(TabPP[Players playing],MOD(ROW()-ROW($K$4),COUNTA(TabPP[Players playing]))+1))</f>
        <v>--</v>
      </c>
      <c r="L4679" t="str">
        <f t="shared" si="343"/>
        <v/>
      </c>
      <c r="M4679" t="str">
        <f t="shared" si="344"/>
        <v/>
      </c>
      <c r="N4679" t="str">
        <f t="shared" si="345"/>
        <v/>
      </c>
      <c r="O4679" t="str">
        <f t="array" ref="O4679">IFERROR(INDEX($L$4:$L$5000,_xlfn.AGGREGATE(15,6,IF($L$4:$L$5000&lt;&gt;"",ROW($L$4:$L$5000)-ROW($L$4)+1,NA()),ROWS($O$4:O4679))),"")</f>
        <v/>
      </c>
      <c r="P4679" t="str">
        <f>IF(O4679="","",IF(INDEX(TabPlayer2[Players],MATCH(P4678,TabPlayer2[Players],0)+1)="",$B$4,INDEX(TabPlayer2[Players],MATCH(P4678,TabPlayer2[Players],0)+1)))</f>
        <v/>
      </c>
      <c r="Q4679" t="str">
        <f t="shared" si="342"/>
        <v/>
      </c>
      <c r="R4679" t="str">
        <f>IF(TabResults[[#This Row],[Games-Periods-Players]]="","",1)</f>
        <v/>
      </c>
    </row>
    <row r="4680" spans="11:18" hidden="1" x14ac:dyDescent="0.25">
      <c r="K4680" t="str">
        <f>IF(ROW()-ROW($K$4)+1&gt;COUNTA($J$4:$J$5000)*COUNTA(TabPP[Players playing]),"",INDEX($J$4:$J$5000,INT((ROW()-ROW($K$4))/COUNTA(TabPP[Players playing])+1))&amp;"-"&amp;INDEX(TabPP[Players playing],MOD(ROW()-ROW($K$4),COUNTA(TabPP[Players playing]))+1))</f>
        <v>--</v>
      </c>
      <c r="L4680" t="str">
        <f t="shared" si="343"/>
        <v/>
      </c>
      <c r="M4680" t="str">
        <f t="shared" si="344"/>
        <v/>
      </c>
      <c r="N4680" t="str">
        <f t="shared" si="345"/>
        <v/>
      </c>
      <c r="O4680" t="str">
        <f t="array" ref="O4680">IFERROR(INDEX($L$4:$L$5000,_xlfn.AGGREGATE(15,6,IF($L$4:$L$5000&lt;&gt;"",ROW($L$4:$L$5000)-ROW($L$4)+1,NA()),ROWS($O$4:O4680))),"")</f>
        <v/>
      </c>
      <c r="P4680" t="str">
        <f>IF(O4680="","",IF(INDEX(TabPlayer2[Players],MATCH(P4679,TabPlayer2[Players],0)+1)="",$B$4,INDEX(TabPlayer2[Players],MATCH(P4679,TabPlayer2[Players],0)+1)))</f>
        <v/>
      </c>
      <c r="Q4680" t="str">
        <f t="shared" si="342"/>
        <v/>
      </c>
      <c r="R4680" t="str">
        <f>IF(TabResults[[#This Row],[Games-Periods-Players]]="","",1)</f>
        <v/>
      </c>
    </row>
    <row r="4681" spans="11:18" hidden="1" x14ac:dyDescent="0.25">
      <c r="K4681" t="str">
        <f>IF(ROW()-ROW($K$4)+1&gt;COUNTA($J$4:$J$5000)*COUNTA(TabPP[Players playing]),"",INDEX($J$4:$J$5000,INT((ROW()-ROW($K$4))/COUNTA(TabPP[Players playing])+1))&amp;"-"&amp;INDEX(TabPP[Players playing],MOD(ROW()-ROW($K$4),COUNTA(TabPP[Players playing]))+1))</f>
        <v>--</v>
      </c>
      <c r="L4681" t="str">
        <f t="shared" si="343"/>
        <v/>
      </c>
      <c r="M4681" t="str">
        <f t="shared" si="344"/>
        <v/>
      </c>
      <c r="N4681" t="str">
        <f t="shared" si="345"/>
        <v/>
      </c>
      <c r="O4681" t="str">
        <f t="array" ref="O4681">IFERROR(INDEX($L$4:$L$5000,_xlfn.AGGREGATE(15,6,IF($L$4:$L$5000&lt;&gt;"",ROW($L$4:$L$5000)-ROW($L$4)+1,NA()),ROWS($O$4:O4681))),"")</f>
        <v/>
      </c>
      <c r="P4681" t="str">
        <f>IF(O4681="","",IF(INDEX(TabPlayer2[Players],MATCH(P4680,TabPlayer2[Players],0)+1)="",$B$4,INDEX(TabPlayer2[Players],MATCH(P4680,TabPlayer2[Players],0)+1)))</f>
        <v/>
      </c>
      <c r="Q4681" t="str">
        <f t="shared" si="342"/>
        <v/>
      </c>
      <c r="R4681" t="str">
        <f>IF(TabResults[[#This Row],[Games-Periods-Players]]="","",1)</f>
        <v/>
      </c>
    </row>
    <row r="4682" spans="11:18" hidden="1" x14ac:dyDescent="0.25">
      <c r="K4682" t="str">
        <f>IF(ROW()-ROW($K$4)+1&gt;COUNTA($J$4:$J$5000)*COUNTA(TabPP[Players playing]),"",INDEX($J$4:$J$5000,INT((ROW()-ROW($K$4))/COUNTA(TabPP[Players playing])+1))&amp;"-"&amp;INDEX(TabPP[Players playing],MOD(ROW()-ROW($K$4),COUNTA(TabPP[Players playing]))+1))</f>
        <v>--</v>
      </c>
      <c r="L4682" t="str">
        <f t="shared" si="343"/>
        <v/>
      </c>
      <c r="M4682" t="str">
        <f t="shared" si="344"/>
        <v/>
      </c>
      <c r="N4682" t="str">
        <f t="shared" si="345"/>
        <v/>
      </c>
      <c r="O4682" t="str">
        <f t="array" ref="O4682">IFERROR(INDEX($L$4:$L$5000,_xlfn.AGGREGATE(15,6,IF($L$4:$L$5000&lt;&gt;"",ROW($L$4:$L$5000)-ROW($L$4)+1,NA()),ROWS($O$4:O4682))),"")</f>
        <v/>
      </c>
      <c r="P4682" t="str">
        <f>IF(O4682="","",IF(INDEX(TabPlayer2[Players],MATCH(P4681,TabPlayer2[Players],0)+1)="",$B$4,INDEX(TabPlayer2[Players],MATCH(P4681,TabPlayer2[Players],0)+1)))</f>
        <v/>
      </c>
      <c r="Q4682" t="str">
        <f t="shared" si="342"/>
        <v/>
      </c>
      <c r="R4682" t="str">
        <f>IF(TabResults[[#This Row],[Games-Periods-Players]]="","",1)</f>
        <v/>
      </c>
    </row>
    <row r="4683" spans="11:18" hidden="1" x14ac:dyDescent="0.25">
      <c r="K4683" t="str">
        <f>IF(ROW()-ROW($K$4)+1&gt;COUNTA($J$4:$J$5000)*COUNTA(TabPP[Players playing]),"",INDEX($J$4:$J$5000,INT((ROW()-ROW($K$4))/COUNTA(TabPP[Players playing])+1))&amp;"-"&amp;INDEX(TabPP[Players playing],MOD(ROW()-ROW($K$4),COUNTA(TabPP[Players playing]))+1))</f>
        <v>--</v>
      </c>
      <c r="L4683" t="str">
        <f t="shared" si="343"/>
        <v/>
      </c>
      <c r="M4683" t="str">
        <f t="shared" si="344"/>
        <v/>
      </c>
      <c r="N4683" t="str">
        <f t="shared" si="345"/>
        <v/>
      </c>
      <c r="O4683" t="str">
        <f t="array" ref="O4683">IFERROR(INDEX($L$4:$L$5000,_xlfn.AGGREGATE(15,6,IF($L$4:$L$5000&lt;&gt;"",ROW($L$4:$L$5000)-ROW($L$4)+1,NA()),ROWS($O$4:O4683))),"")</f>
        <v/>
      </c>
      <c r="P4683" t="str">
        <f>IF(O4683="","",IF(INDEX(TabPlayer2[Players],MATCH(P4682,TabPlayer2[Players],0)+1)="",$B$4,INDEX(TabPlayer2[Players],MATCH(P4682,TabPlayer2[Players],0)+1)))</f>
        <v/>
      </c>
      <c r="Q4683" t="str">
        <f t="shared" si="342"/>
        <v/>
      </c>
      <c r="R4683" t="str">
        <f>IF(TabResults[[#This Row],[Games-Periods-Players]]="","",1)</f>
        <v/>
      </c>
    </row>
    <row r="4684" spans="11:18" hidden="1" x14ac:dyDescent="0.25">
      <c r="K4684" t="str">
        <f>IF(ROW()-ROW($K$4)+1&gt;COUNTA($J$4:$J$5000)*COUNTA(TabPP[Players playing]),"",INDEX($J$4:$J$5000,INT((ROW()-ROW($K$4))/COUNTA(TabPP[Players playing])+1))&amp;"-"&amp;INDEX(TabPP[Players playing],MOD(ROW()-ROW($K$4),COUNTA(TabPP[Players playing]))+1))</f>
        <v>--PP1</v>
      </c>
      <c r="L4684" t="str">
        <f t="shared" si="343"/>
        <v/>
      </c>
      <c r="M4684" t="str">
        <f t="shared" si="344"/>
        <v/>
      </c>
      <c r="N4684" t="str">
        <f t="shared" si="345"/>
        <v/>
      </c>
      <c r="O4684" t="str">
        <f t="array" ref="O4684">IFERROR(INDEX($L$4:$L$5000,_xlfn.AGGREGATE(15,6,IF($L$4:$L$5000&lt;&gt;"",ROW($L$4:$L$5000)-ROW($L$4)+1,NA()),ROWS($O$4:O4684))),"")</f>
        <v/>
      </c>
      <c r="P4684" t="str">
        <f>IF(O4684="","",IF(INDEX(TabPlayer2[Players],MATCH(P4683,TabPlayer2[Players],0)+1)="",$B$4,INDEX(TabPlayer2[Players],MATCH(P4683,TabPlayer2[Players],0)+1)))</f>
        <v/>
      </c>
      <c r="Q4684" t="str">
        <f t="shared" si="342"/>
        <v/>
      </c>
      <c r="R4684" t="str">
        <f>IF(TabResults[[#This Row],[Games-Periods-Players]]="","",1)</f>
        <v/>
      </c>
    </row>
    <row r="4685" spans="11:18" hidden="1" x14ac:dyDescent="0.25">
      <c r="K4685" t="str">
        <f>IF(ROW()-ROW($K$4)+1&gt;COUNTA($J$4:$J$5000)*COUNTA(TabPP[Players playing]),"",INDEX($J$4:$J$5000,INT((ROW()-ROW($K$4))/COUNTA(TabPP[Players playing])+1))&amp;"-"&amp;INDEX(TabPP[Players playing],MOD(ROW()-ROW($K$4),COUNTA(TabPP[Players playing]))+1))</f>
        <v>--PP2</v>
      </c>
      <c r="L4685" t="str">
        <f t="shared" si="343"/>
        <v/>
      </c>
      <c r="M4685" t="str">
        <f t="shared" si="344"/>
        <v/>
      </c>
      <c r="N4685" t="str">
        <f t="shared" si="345"/>
        <v/>
      </c>
      <c r="O4685" t="str">
        <f t="array" ref="O4685">IFERROR(INDEX($L$4:$L$5000,_xlfn.AGGREGATE(15,6,IF($L$4:$L$5000&lt;&gt;"",ROW($L$4:$L$5000)-ROW($L$4)+1,NA()),ROWS($O$4:O4685))),"")</f>
        <v/>
      </c>
      <c r="P4685" t="str">
        <f>IF(O4685="","",IF(INDEX(TabPlayer2[Players],MATCH(P4684,TabPlayer2[Players],0)+1)="",$B$4,INDEX(TabPlayer2[Players],MATCH(P4684,TabPlayer2[Players],0)+1)))</f>
        <v/>
      </c>
      <c r="Q4685" t="str">
        <f t="shared" si="342"/>
        <v/>
      </c>
      <c r="R4685" t="str">
        <f>IF(TabResults[[#This Row],[Games-Periods-Players]]="","",1)</f>
        <v/>
      </c>
    </row>
    <row r="4686" spans="11:18" hidden="1" x14ac:dyDescent="0.25">
      <c r="K4686" t="str">
        <f>IF(ROW()-ROW($K$4)+1&gt;COUNTA($J$4:$J$5000)*COUNTA(TabPP[Players playing]),"",INDEX($J$4:$J$5000,INT((ROW()-ROW($K$4))/COUNTA(TabPP[Players playing])+1))&amp;"-"&amp;INDEX(TabPP[Players playing],MOD(ROW()-ROW($K$4),COUNTA(TabPP[Players playing]))+1))</f>
        <v>--PP3</v>
      </c>
      <c r="L4686" t="str">
        <f t="shared" si="343"/>
        <v/>
      </c>
      <c r="M4686" t="str">
        <f t="shared" si="344"/>
        <v/>
      </c>
      <c r="N4686" t="str">
        <f t="shared" si="345"/>
        <v/>
      </c>
      <c r="O4686" t="str">
        <f t="array" ref="O4686">IFERROR(INDEX($L$4:$L$5000,_xlfn.AGGREGATE(15,6,IF($L$4:$L$5000&lt;&gt;"",ROW($L$4:$L$5000)-ROW($L$4)+1,NA()),ROWS($O$4:O4686))),"")</f>
        <v/>
      </c>
      <c r="P4686" t="str">
        <f>IF(O4686="","",IF(INDEX(TabPlayer2[Players],MATCH(P4685,TabPlayer2[Players],0)+1)="",$B$4,INDEX(TabPlayer2[Players],MATCH(P4685,TabPlayer2[Players],0)+1)))</f>
        <v/>
      </c>
      <c r="Q4686" t="str">
        <f t="shared" si="342"/>
        <v/>
      </c>
      <c r="R4686" t="str">
        <f>IF(TabResults[[#This Row],[Games-Periods-Players]]="","",1)</f>
        <v/>
      </c>
    </row>
    <row r="4687" spans="11:18" hidden="1" x14ac:dyDescent="0.25">
      <c r="K4687" t="str">
        <f>IF(ROW()-ROW($K$4)+1&gt;COUNTA($J$4:$J$5000)*COUNTA(TabPP[Players playing]),"",INDEX($J$4:$J$5000,INT((ROW()-ROW($K$4))/COUNTA(TabPP[Players playing])+1))&amp;"-"&amp;INDEX(TabPP[Players playing],MOD(ROW()-ROW($K$4),COUNTA(TabPP[Players playing]))+1))</f>
        <v>--PP4</v>
      </c>
      <c r="L4687" t="str">
        <f t="shared" si="343"/>
        <v/>
      </c>
      <c r="M4687" t="str">
        <f t="shared" si="344"/>
        <v/>
      </c>
      <c r="N4687" t="str">
        <f t="shared" si="345"/>
        <v/>
      </c>
      <c r="O4687" t="str">
        <f t="array" ref="O4687">IFERROR(INDEX($L$4:$L$5000,_xlfn.AGGREGATE(15,6,IF($L$4:$L$5000&lt;&gt;"",ROW($L$4:$L$5000)-ROW($L$4)+1,NA()),ROWS($O$4:O4687))),"")</f>
        <v/>
      </c>
      <c r="P4687" t="str">
        <f>IF(O4687="","",IF(INDEX(TabPlayer2[Players],MATCH(P4686,TabPlayer2[Players],0)+1)="",$B$4,INDEX(TabPlayer2[Players],MATCH(P4686,TabPlayer2[Players],0)+1)))</f>
        <v/>
      </c>
      <c r="Q4687" t="str">
        <f t="shared" si="342"/>
        <v/>
      </c>
      <c r="R4687" t="str">
        <f>IF(TabResults[[#This Row],[Games-Periods-Players]]="","",1)</f>
        <v/>
      </c>
    </row>
    <row r="4688" spans="11:18" hidden="1" x14ac:dyDescent="0.25">
      <c r="K4688" t="str">
        <f>IF(ROW()-ROW($K$4)+1&gt;COUNTA($J$4:$J$5000)*COUNTA(TabPP[Players playing]),"",INDEX($J$4:$J$5000,INT((ROW()-ROW($K$4))/COUNTA(TabPP[Players playing])+1))&amp;"-"&amp;INDEX(TabPP[Players playing],MOD(ROW()-ROW($K$4),COUNTA(TabPP[Players playing]))+1))</f>
        <v>--PP5</v>
      </c>
      <c r="L4688" t="str">
        <f t="shared" si="343"/>
        <v/>
      </c>
      <c r="M4688" t="str">
        <f t="shared" si="344"/>
        <v/>
      </c>
      <c r="N4688" t="str">
        <f t="shared" si="345"/>
        <v/>
      </c>
      <c r="O4688" t="str">
        <f t="array" ref="O4688">IFERROR(INDEX($L$4:$L$5000,_xlfn.AGGREGATE(15,6,IF($L$4:$L$5000&lt;&gt;"",ROW($L$4:$L$5000)-ROW($L$4)+1,NA()),ROWS($O$4:O4688))),"")</f>
        <v/>
      </c>
      <c r="P4688" t="str">
        <f>IF(O4688="","",IF(INDEX(TabPlayer2[Players],MATCH(P4687,TabPlayer2[Players],0)+1)="",$B$4,INDEX(TabPlayer2[Players],MATCH(P4687,TabPlayer2[Players],0)+1)))</f>
        <v/>
      </c>
      <c r="Q4688" t="str">
        <f t="shared" si="342"/>
        <v/>
      </c>
      <c r="R4688" t="str">
        <f>IF(TabResults[[#This Row],[Games-Periods-Players]]="","",1)</f>
        <v/>
      </c>
    </row>
    <row r="4689" spans="11:18" hidden="1" x14ac:dyDescent="0.25">
      <c r="K4689" t="str">
        <f>IF(ROW()-ROW($K$4)+1&gt;COUNTA($J$4:$J$5000)*COUNTA(TabPP[Players playing]),"",INDEX($J$4:$J$5000,INT((ROW()-ROW($K$4))/COUNTA(TabPP[Players playing])+1))&amp;"-"&amp;INDEX(TabPP[Players playing],MOD(ROW()-ROW($K$4),COUNTA(TabPP[Players playing]))+1))</f>
        <v>--</v>
      </c>
      <c r="L4689" t="str">
        <f t="shared" si="343"/>
        <v/>
      </c>
      <c r="M4689" t="str">
        <f t="shared" si="344"/>
        <v/>
      </c>
      <c r="N4689" t="str">
        <f t="shared" si="345"/>
        <v/>
      </c>
      <c r="O4689" t="str">
        <f t="array" ref="O4689">IFERROR(INDEX($L$4:$L$5000,_xlfn.AGGREGATE(15,6,IF($L$4:$L$5000&lt;&gt;"",ROW($L$4:$L$5000)-ROW($L$4)+1,NA()),ROWS($O$4:O4689))),"")</f>
        <v/>
      </c>
      <c r="P4689" t="str">
        <f>IF(O4689="","",IF(INDEX(TabPlayer2[Players],MATCH(P4688,TabPlayer2[Players],0)+1)="",$B$4,INDEX(TabPlayer2[Players],MATCH(P4688,TabPlayer2[Players],0)+1)))</f>
        <v/>
      </c>
      <c r="Q4689" t="str">
        <f t="shared" si="342"/>
        <v/>
      </c>
      <c r="R4689" t="str">
        <f>IF(TabResults[[#This Row],[Games-Periods-Players]]="","",1)</f>
        <v/>
      </c>
    </row>
    <row r="4690" spans="11:18" hidden="1" x14ac:dyDescent="0.25">
      <c r="K4690" t="str">
        <f>IF(ROW()-ROW($K$4)+1&gt;COUNTA($J$4:$J$5000)*COUNTA(TabPP[Players playing]),"",INDEX($J$4:$J$5000,INT((ROW()-ROW($K$4))/COUNTA(TabPP[Players playing])+1))&amp;"-"&amp;INDEX(TabPP[Players playing],MOD(ROW()-ROW($K$4),COUNTA(TabPP[Players playing]))+1))</f>
        <v>--</v>
      </c>
      <c r="L4690" t="str">
        <f t="shared" si="343"/>
        <v/>
      </c>
      <c r="M4690" t="str">
        <f t="shared" si="344"/>
        <v/>
      </c>
      <c r="N4690" t="str">
        <f t="shared" si="345"/>
        <v/>
      </c>
      <c r="O4690" t="str">
        <f t="array" ref="O4690">IFERROR(INDEX($L$4:$L$5000,_xlfn.AGGREGATE(15,6,IF($L$4:$L$5000&lt;&gt;"",ROW($L$4:$L$5000)-ROW($L$4)+1,NA()),ROWS($O$4:O4690))),"")</f>
        <v/>
      </c>
      <c r="P4690" t="str">
        <f>IF(O4690="","",IF(INDEX(TabPlayer2[Players],MATCH(P4689,TabPlayer2[Players],0)+1)="",$B$4,INDEX(TabPlayer2[Players],MATCH(P4689,TabPlayer2[Players],0)+1)))</f>
        <v/>
      </c>
      <c r="Q4690" t="str">
        <f t="shared" si="342"/>
        <v/>
      </c>
      <c r="R4690" t="str">
        <f>IF(TabResults[[#This Row],[Games-Periods-Players]]="","",1)</f>
        <v/>
      </c>
    </row>
    <row r="4691" spans="11:18" hidden="1" x14ac:dyDescent="0.25">
      <c r="K4691" t="str">
        <f>IF(ROW()-ROW($K$4)+1&gt;COUNTA($J$4:$J$5000)*COUNTA(TabPP[Players playing]),"",INDEX($J$4:$J$5000,INT((ROW()-ROW($K$4))/COUNTA(TabPP[Players playing])+1))&amp;"-"&amp;INDEX(TabPP[Players playing],MOD(ROW()-ROW($K$4),COUNTA(TabPP[Players playing]))+1))</f>
        <v>--</v>
      </c>
      <c r="L4691" t="str">
        <f t="shared" si="343"/>
        <v/>
      </c>
      <c r="M4691" t="str">
        <f t="shared" si="344"/>
        <v/>
      </c>
      <c r="N4691" t="str">
        <f t="shared" si="345"/>
        <v/>
      </c>
      <c r="O4691" t="str">
        <f t="array" ref="O4691">IFERROR(INDEX($L$4:$L$5000,_xlfn.AGGREGATE(15,6,IF($L$4:$L$5000&lt;&gt;"",ROW($L$4:$L$5000)-ROW($L$4)+1,NA()),ROWS($O$4:O4691))),"")</f>
        <v/>
      </c>
      <c r="P4691" t="str">
        <f>IF(O4691="","",IF(INDEX(TabPlayer2[Players],MATCH(P4690,TabPlayer2[Players],0)+1)="",$B$4,INDEX(TabPlayer2[Players],MATCH(P4690,TabPlayer2[Players],0)+1)))</f>
        <v/>
      </c>
      <c r="Q4691" t="str">
        <f t="shared" si="342"/>
        <v/>
      </c>
      <c r="R4691" t="str">
        <f>IF(TabResults[[#This Row],[Games-Periods-Players]]="","",1)</f>
        <v/>
      </c>
    </row>
    <row r="4692" spans="11:18" hidden="1" x14ac:dyDescent="0.25">
      <c r="K4692" t="str">
        <f>IF(ROW()-ROW($K$4)+1&gt;COUNTA($J$4:$J$5000)*COUNTA(TabPP[Players playing]),"",INDEX($J$4:$J$5000,INT((ROW()-ROW($K$4))/COUNTA(TabPP[Players playing])+1))&amp;"-"&amp;INDEX(TabPP[Players playing],MOD(ROW()-ROW($K$4),COUNTA(TabPP[Players playing]))+1))</f>
        <v>--</v>
      </c>
      <c r="L4692" t="str">
        <f t="shared" si="343"/>
        <v/>
      </c>
      <c r="M4692" t="str">
        <f t="shared" si="344"/>
        <v/>
      </c>
      <c r="N4692" t="str">
        <f t="shared" si="345"/>
        <v/>
      </c>
      <c r="O4692" t="str">
        <f t="array" ref="O4692">IFERROR(INDEX($L$4:$L$5000,_xlfn.AGGREGATE(15,6,IF($L$4:$L$5000&lt;&gt;"",ROW($L$4:$L$5000)-ROW($L$4)+1,NA()),ROWS($O$4:O4692))),"")</f>
        <v/>
      </c>
      <c r="P4692" t="str">
        <f>IF(O4692="","",IF(INDEX(TabPlayer2[Players],MATCH(P4691,TabPlayer2[Players],0)+1)="",$B$4,INDEX(TabPlayer2[Players],MATCH(P4691,TabPlayer2[Players],0)+1)))</f>
        <v/>
      </c>
      <c r="Q4692" t="str">
        <f t="shared" si="342"/>
        <v/>
      </c>
      <c r="R4692" t="str">
        <f>IF(TabResults[[#This Row],[Games-Periods-Players]]="","",1)</f>
        <v/>
      </c>
    </row>
    <row r="4693" spans="11:18" hidden="1" x14ac:dyDescent="0.25">
      <c r="K4693" t="str">
        <f>IF(ROW()-ROW($K$4)+1&gt;COUNTA($J$4:$J$5000)*COUNTA(TabPP[Players playing]),"",INDEX($J$4:$J$5000,INT((ROW()-ROW($K$4))/COUNTA(TabPP[Players playing])+1))&amp;"-"&amp;INDEX(TabPP[Players playing],MOD(ROW()-ROW($K$4),COUNTA(TabPP[Players playing]))+1))</f>
        <v>--</v>
      </c>
      <c r="L4693" t="str">
        <f t="shared" si="343"/>
        <v/>
      </c>
      <c r="M4693" t="str">
        <f t="shared" si="344"/>
        <v/>
      </c>
      <c r="N4693" t="str">
        <f t="shared" si="345"/>
        <v/>
      </c>
      <c r="O4693" t="str">
        <f t="array" ref="O4693">IFERROR(INDEX($L$4:$L$5000,_xlfn.AGGREGATE(15,6,IF($L$4:$L$5000&lt;&gt;"",ROW($L$4:$L$5000)-ROW($L$4)+1,NA()),ROWS($O$4:O4693))),"")</f>
        <v/>
      </c>
      <c r="P4693" t="str">
        <f>IF(O4693="","",IF(INDEX(TabPlayer2[Players],MATCH(P4692,TabPlayer2[Players],0)+1)="",$B$4,INDEX(TabPlayer2[Players],MATCH(P4692,TabPlayer2[Players],0)+1)))</f>
        <v/>
      </c>
      <c r="Q4693" t="str">
        <f t="shared" si="342"/>
        <v/>
      </c>
      <c r="R4693" t="str">
        <f>IF(TabResults[[#This Row],[Games-Periods-Players]]="","",1)</f>
        <v/>
      </c>
    </row>
    <row r="4694" spans="11:18" hidden="1" x14ac:dyDescent="0.25">
      <c r="K4694" t="str">
        <f>IF(ROW()-ROW($K$4)+1&gt;COUNTA($J$4:$J$5000)*COUNTA(TabPP[Players playing]),"",INDEX($J$4:$J$5000,INT((ROW()-ROW($K$4))/COUNTA(TabPP[Players playing])+1))&amp;"-"&amp;INDEX(TabPP[Players playing],MOD(ROW()-ROW($K$4),COUNTA(TabPP[Players playing]))+1))</f>
        <v>--</v>
      </c>
      <c r="L4694" t="str">
        <f t="shared" si="343"/>
        <v/>
      </c>
      <c r="M4694" t="str">
        <f t="shared" si="344"/>
        <v/>
      </c>
      <c r="N4694" t="str">
        <f t="shared" si="345"/>
        <v/>
      </c>
      <c r="O4694" t="str">
        <f t="array" ref="O4694">IFERROR(INDEX($L$4:$L$5000,_xlfn.AGGREGATE(15,6,IF($L$4:$L$5000&lt;&gt;"",ROW($L$4:$L$5000)-ROW($L$4)+1,NA()),ROWS($O$4:O4694))),"")</f>
        <v/>
      </c>
      <c r="P4694" t="str">
        <f>IF(O4694="","",IF(INDEX(TabPlayer2[Players],MATCH(P4693,TabPlayer2[Players],0)+1)="",$B$4,INDEX(TabPlayer2[Players],MATCH(P4693,TabPlayer2[Players],0)+1)))</f>
        <v/>
      </c>
      <c r="Q4694" t="str">
        <f t="shared" si="342"/>
        <v/>
      </c>
      <c r="R4694" t="str">
        <f>IF(TabResults[[#This Row],[Games-Periods-Players]]="","",1)</f>
        <v/>
      </c>
    </row>
    <row r="4695" spans="11:18" hidden="1" x14ac:dyDescent="0.25">
      <c r="K4695" t="str">
        <f>IF(ROW()-ROW($K$4)+1&gt;COUNTA($J$4:$J$5000)*COUNTA(TabPP[Players playing]),"",INDEX($J$4:$J$5000,INT((ROW()-ROW($K$4))/COUNTA(TabPP[Players playing])+1))&amp;"-"&amp;INDEX(TabPP[Players playing],MOD(ROW()-ROW($K$4),COUNTA(TabPP[Players playing]))+1))</f>
        <v>--</v>
      </c>
      <c r="L4695" t="str">
        <f t="shared" si="343"/>
        <v/>
      </c>
      <c r="M4695" t="str">
        <f t="shared" si="344"/>
        <v/>
      </c>
      <c r="N4695" t="str">
        <f t="shared" si="345"/>
        <v/>
      </c>
      <c r="O4695" t="str">
        <f t="array" ref="O4695">IFERROR(INDEX($L$4:$L$5000,_xlfn.AGGREGATE(15,6,IF($L$4:$L$5000&lt;&gt;"",ROW($L$4:$L$5000)-ROW($L$4)+1,NA()),ROWS($O$4:O4695))),"")</f>
        <v/>
      </c>
      <c r="P4695" t="str">
        <f>IF(O4695="","",IF(INDEX(TabPlayer2[Players],MATCH(P4694,TabPlayer2[Players],0)+1)="",$B$4,INDEX(TabPlayer2[Players],MATCH(P4694,TabPlayer2[Players],0)+1)))</f>
        <v/>
      </c>
      <c r="Q4695" t="str">
        <f t="shared" si="342"/>
        <v/>
      </c>
      <c r="R4695" t="str">
        <f>IF(TabResults[[#This Row],[Games-Periods-Players]]="","",1)</f>
        <v/>
      </c>
    </row>
    <row r="4696" spans="11:18" hidden="1" x14ac:dyDescent="0.25">
      <c r="K4696" t="str">
        <f>IF(ROW()-ROW($K$4)+1&gt;COUNTA($J$4:$J$5000)*COUNTA(TabPP[Players playing]),"",INDEX($J$4:$J$5000,INT((ROW()-ROW($K$4))/COUNTA(TabPP[Players playing])+1))&amp;"-"&amp;INDEX(TabPP[Players playing],MOD(ROW()-ROW($K$4),COUNTA(TabPP[Players playing]))+1))</f>
        <v>--</v>
      </c>
      <c r="L4696" t="str">
        <f t="shared" si="343"/>
        <v/>
      </c>
      <c r="M4696" t="str">
        <f t="shared" si="344"/>
        <v/>
      </c>
      <c r="N4696" t="str">
        <f t="shared" si="345"/>
        <v/>
      </c>
      <c r="O4696" t="str">
        <f t="array" ref="O4696">IFERROR(INDEX($L$4:$L$5000,_xlfn.AGGREGATE(15,6,IF($L$4:$L$5000&lt;&gt;"",ROW($L$4:$L$5000)-ROW($L$4)+1,NA()),ROWS($O$4:O4696))),"")</f>
        <v/>
      </c>
      <c r="P4696" t="str">
        <f>IF(O4696="","",IF(INDEX(TabPlayer2[Players],MATCH(P4695,TabPlayer2[Players],0)+1)="",$B$4,INDEX(TabPlayer2[Players],MATCH(P4695,TabPlayer2[Players],0)+1)))</f>
        <v/>
      </c>
      <c r="Q4696" t="str">
        <f t="shared" si="342"/>
        <v/>
      </c>
      <c r="R4696" t="str">
        <f>IF(TabResults[[#This Row],[Games-Periods-Players]]="","",1)</f>
        <v/>
      </c>
    </row>
    <row r="4697" spans="11:18" hidden="1" x14ac:dyDescent="0.25">
      <c r="K4697" t="str">
        <f>IF(ROW()-ROW($K$4)+1&gt;COUNTA($J$4:$J$5000)*COUNTA(TabPP[Players playing]),"",INDEX($J$4:$J$5000,INT((ROW()-ROW($K$4))/COUNTA(TabPP[Players playing])+1))&amp;"-"&amp;INDEX(TabPP[Players playing],MOD(ROW()-ROW($K$4),COUNTA(TabPP[Players playing]))+1))</f>
        <v>--</v>
      </c>
      <c r="L4697" t="str">
        <f t="shared" si="343"/>
        <v/>
      </c>
      <c r="M4697" t="str">
        <f t="shared" si="344"/>
        <v/>
      </c>
      <c r="N4697" t="str">
        <f t="shared" si="345"/>
        <v/>
      </c>
      <c r="O4697" t="str">
        <f t="array" ref="O4697">IFERROR(INDEX($L$4:$L$5000,_xlfn.AGGREGATE(15,6,IF($L$4:$L$5000&lt;&gt;"",ROW($L$4:$L$5000)-ROW($L$4)+1,NA()),ROWS($O$4:O4697))),"")</f>
        <v/>
      </c>
      <c r="P4697" t="str">
        <f>IF(O4697="","",IF(INDEX(TabPlayer2[Players],MATCH(P4696,TabPlayer2[Players],0)+1)="",$B$4,INDEX(TabPlayer2[Players],MATCH(P4696,TabPlayer2[Players],0)+1)))</f>
        <v/>
      </c>
      <c r="Q4697" t="str">
        <f t="shared" si="342"/>
        <v/>
      </c>
      <c r="R4697" t="str">
        <f>IF(TabResults[[#This Row],[Games-Periods-Players]]="","",1)</f>
        <v/>
      </c>
    </row>
    <row r="4698" spans="11:18" hidden="1" x14ac:dyDescent="0.25">
      <c r="K4698" t="str">
        <f>IF(ROW()-ROW($K$4)+1&gt;COUNTA($J$4:$J$5000)*COUNTA(TabPP[Players playing]),"",INDEX($J$4:$J$5000,INT((ROW()-ROW($K$4))/COUNTA(TabPP[Players playing])+1))&amp;"-"&amp;INDEX(TabPP[Players playing],MOD(ROW()-ROW($K$4),COUNTA(TabPP[Players playing]))+1))</f>
        <v>--</v>
      </c>
      <c r="L4698" t="str">
        <f t="shared" si="343"/>
        <v/>
      </c>
      <c r="M4698" t="str">
        <f t="shared" si="344"/>
        <v/>
      </c>
      <c r="N4698" t="str">
        <f t="shared" si="345"/>
        <v/>
      </c>
      <c r="O4698" t="str">
        <f t="array" ref="O4698">IFERROR(INDEX($L$4:$L$5000,_xlfn.AGGREGATE(15,6,IF($L$4:$L$5000&lt;&gt;"",ROW($L$4:$L$5000)-ROW($L$4)+1,NA()),ROWS($O$4:O4698))),"")</f>
        <v/>
      </c>
      <c r="P4698" t="str">
        <f>IF(O4698="","",IF(INDEX(TabPlayer2[Players],MATCH(P4697,TabPlayer2[Players],0)+1)="",$B$4,INDEX(TabPlayer2[Players],MATCH(P4697,TabPlayer2[Players],0)+1)))</f>
        <v/>
      </c>
      <c r="Q4698" t="str">
        <f t="shared" si="342"/>
        <v/>
      </c>
      <c r="R4698" t="str">
        <f>IF(TabResults[[#This Row],[Games-Periods-Players]]="","",1)</f>
        <v/>
      </c>
    </row>
    <row r="4699" spans="11:18" hidden="1" x14ac:dyDescent="0.25">
      <c r="K4699" t="str">
        <f>IF(ROW()-ROW($K$4)+1&gt;COUNTA($J$4:$J$5000)*COUNTA(TabPP[Players playing]),"",INDEX($J$4:$J$5000,INT((ROW()-ROW($K$4))/COUNTA(TabPP[Players playing])+1))&amp;"-"&amp;INDEX(TabPP[Players playing],MOD(ROW()-ROW($K$4),COUNTA(TabPP[Players playing]))+1))</f>
        <v>--</v>
      </c>
      <c r="L4699" t="str">
        <f t="shared" si="343"/>
        <v/>
      </c>
      <c r="M4699" t="str">
        <f t="shared" si="344"/>
        <v/>
      </c>
      <c r="N4699" t="str">
        <f t="shared" si="345"/>
        <v/>
      </c>
      <c r="O4699" t="str">
        <f t="array" ref="O4699">IFERROR(INDEX($L$4:$L$5000,_xlfn.AGGREGATE(15,6,IF($L$4:$L$5000&lt;&gt;"",ROW($L$4:$L$5000)-ROW($L$4)+1,NA()),ROWS($O$4:O4699))),"")</f>
        <v/>
      </c>
      <c r="P4699" t="str">
        <f>IF(O4699="","",IF(INDEX(TabPlayer2[Players],MATCH(P4698,TabPlayer2[Players],0)+1)="",$B$4,INDEX(TabPlayer2[Players],MATCH(P4698,TabPlayer2[Players],0)+1)))</f>
        <v/>
      </c>
      <c r="Q4699" t="str">
        <f t="shared" si="342"/>
        <v/>
      </c>
      <c r="R4699" t="str">
        <f>IF(TabResults[[#This Row],[Games-Periods-Players]]="","",1)</f>
        <v/>
      </c>
    </row>
    <row r="4700" spans="11:18" hidden="1" x14ac:dyDescent="0.25">
      <c r="K4700" t="str">
        <f>IF(ROW()-ROW($K$4)+1&gt;COUNTA($J$4:$J$5000)*COUNTA(TabPP[Players playing]),"",INDEX($J$4:$J$5000,INT((ROW()-ROW($K$4))/COUNTA(TabPP[Players playing])+1))&amp;"-"&amp;INDEX(TabPP[Players playing],MOD(ROW()-ROW($K$4),COUNTA(TabPP[Players playing]))+1))</f>
        <v>--</v>
      </c>
      <c r="L4700" t="str">
        <f t="shared" si="343"/>
        <v/>
      </c>
      <c r="M4700" t="str">
        <f t="shared" si="344"/>
        <v/>
      </c>
      <c r="N4700" t="str">
        <f t="shared" si="345"/>
        <v/>
      </c>
      <c r="O4700" t="str">
        <f t="array" ref="O4700">IFERROR(INDEX($L$4:$L$5000,_xlfn.AGGREGATE(15,6,IF($L$4:$L$5000&lt;&gt;"",ROW($L$4:$L$5000)-ROW($L$4)+1,NA()),ROWS($O$4:O4700))),"")</f>
        <v/>
      </c>
      <c r="P4700" t="str">
        <f>IF(O4700="","",IF(INDEX(TabPlayer2[Players],MATCH(P4699,TabPlayer2[Players],0)+1)="",$B$4,INDEX(TabPlayer2[Players],MATCH(P4699,TabPlayer2[Players],0)+1)))</f>
        <v/>
      </c>
      <c r="Q4700" t="str">
        <f t="shared" si="342"/>
        <v/>
      </c>
      <c r="R4700" t="str">
        <f>IF(TabResults[[#This Row],[Games-Periods-Players]]="","",1)</f>
        <v/>
      </c>
    </row>
    <row r="4701" spans="11:18" hidden="1" x14ac:dyDescent="0.25">
      <c r="K4701" t="str">
        <f>IF(ROW()-ROW($K$4)+1&gt;COUNTA($J$4:$J$5000)*COUNTA(TabPP[Players playing]),"",INDEX($J$4:$J$5000,INT((ROW()-ROW($K$4))/COUNTA(TabPP[Players playing])+1))&amp;"-"&amp;INDEX(TabPP[Players playing],MOD(ROW()-ROW($K$4),COUNTA(TabPP[Players playing]))+1))</f>
        <v>--</v>
      </c>
      <c r="L4701" t="str">
        <f t="shared" si="343"/>
        <v/>
      </c>
      <c r="M4701" t="str">
        <f t="shared" si="344"/>
        <v/>
      </c>
      <c r="N4701" t="str">
        <f t="shared" si="345"/>
        <v/>
      </c>
      <c r="O4701" t="str">
        <f t="array" ref="O4701">IFERROR(INDEX($L$4:$L$5000,_xlfn.AGGREGATE(15,6,IF($L$4:$L$5000&lt;&gt;"",ROW($L$4:$L$5000)-ROW($L$4)+1,NA()),ROWS($O$4:O4701))),"")</f>
        <v/>
      </c>
      <c r="P4701" t="str">
        <f>IF(O4701="","",IF(INDEX(TabPlayer2[Players],MATCH(P4700,TabPlayer2[Players],0)+1)="",$B$4,INDEX(TabPlayer2[Players],MATCH(P4700,TabPlayer2[Players],0)+1)))</f>
        <v/>
      </c>
      <c r="Q4701" t="str">
        <f t="shared" si="342"/>
        <v/>
      </c>
      <c r="R4701" t="str">
        <f>IF(TabResults[[#This Row],[Games-Periods-Players]]="","",1)</f>
        <v/>
      </c>
    </row>
    <row r="4702" spans="11:18" hidden="1" x14ac:dyDescent="0.25">
      <c r="K4702" t="str">
        <f>IF(ROW()-ROW($K$4)+1&gt;COUNTA($J$4:$J$5000)*COUNTA(TabPP[Players playing]),"",INDEX($J$4:$J$5000,INT((ROW()-ROW($K$4))/COUNTA(TabPP[Players playing])+1))&amp;"-"&amp;INDEX(TabPP[Players playing],MOD(ROW()-ROW($K$4),COUNTA(TabPP[Players playing]))+1))</f>
        <v>--</v>
      </c>
      <c r="L4702" t="str">
        <f t="shared" si="343"/>
        <v/>
      </c>
      <c r="M4702" t="str">
        <f t="shared" si="344"/>
        <v/>
      </c>
      <c r="N4702" t="str">
        <f t="shared" si="345"/>
        <v/>
      </c>
      <c r="O4702" t="str">
        <f t="array" ref="O4702">IFERROR(INDEX($L$4:$L$5000,_xlfn.AGGREGATE(15,6,IF($L$4:$L$5000&lt;&gt;"",ROW($L$4:$L$5000)-ROW($L$4)+1,NA()),ROWS($O$4:O4702))),"")</f>
        <v/>
      </c>
      <c r="P4702" t="str">
        <f>IF(O4702="","",IF(INDEX(TabPlayer2[Players],MATCH(P4701,TabPlayer2[Players],0)+1)="",$B$4,INDEX(TabPlayer2[Players],MATCH(P4701,TabPlayer2[Players],0)+1)))</f>
        <v/>
      </c>
      <c r="Q4702" t="str">
        <f t="shared" si="342"/>
        <v/>
      </c>
      <c r="R4702" t="str">
        <f>IF(TabResults[[#This Row],[Games-Periods-Players]]="","",1)</f>
        <v/>
      </c>
    </row>
    <row r="4703" spans="11:18" hidden="1" x14ac:dyDescent="0.25">
      <c r="K4703" t="str">
        <f>IF(ROW()-ROW($K$4)+1&gt;COUNTA($J$4:$J$5000)*COUNTA(TabPP[Players playing]),"",INDEX($J$4:$J$5000,INT((ROW()-ROW($K$4))/COUNTA(TabPP[Players playing])+1))&amp;"-"&amp;INDEX(TabPP[Players playing],MOD(ROW()-ROW($K$4),COUNTA(TabPP[Players playing]))+1))</f>
        <v>--</v>
      </c>
      <c r="L4703" t="str">
        <f t="shared" si="343"/>
        <v/>
      </c>
      <c r="M4703" t="str">
        <f t="shared" si="344"/>
        <v/>
      </c>
      <c r="N4703" t="str">
        <f t="shared" si="345"/>
        <v/>
      </c>
      <c r="O4703" t="str">
        <f t="array" ref="O4703">IFERROR(INDEX($L$4:$L$5000,_xlfn.AGGREGATE(15,6,IF($L$4:$L$5000&lt;&gt;"",ROW($L$4:$L$5000)-ROW($L$4)+1,NA()),ROWS($O$4:O4703))),"")</f>
        <v/>
      </c>
      <c r="P4703" t="str">
        <f>IF(O4703="","",IF(INDEX(TabPlayer2[Players],MATCH(P4702,TabPlayer2[Players],0)+1)="",$B$4,INDEX(TabPlayer2[Players],MATCH(P4702,TabPlayer2[Players],0)+1)))</f>
        <v/>
      </c>
      <c r="Q4703" t="str">
        <f t="shared" si="342"/>
        <v/>
      </c>
      <c r="R4703" t="str">
        <f>IF(TabResults[[#This Row],[Games-Periods-Players]]="","",1)</f>
        <v/>
      </c>
    </row>
    <row r="4704" spans="11:18" hidden="1" x14ac:dyDescent="0.25">
      <c r="K4704" t="str">
        <f>IF(ROW()-ROW($K$4)+1&gt;COUNTA($J$4:$J$5000)*COUNTA(TabPP[Players playing]),"",INDEX($J$4:$J$5000,INT((ROW()-ROW($K$4))/COUNTA(TabPP[Players playing])+1))&amp;"-"&amp;INDEX(TabPP[Players playing],MOD(ROW()-ROW($K$4),COUNTA(TabPP[Players playing]))+1))</f>
        <v>--PP1</v>
      </c>
      <c r="L4704" t="str">
        <f t="shared" si="343"/>
        <v/>
      </c>
      <c r="M4704" t="str">
        <f t="shared" si="344"/>
        <v/>
      </c>
      <c r="N4704" t="str">
        <f t="shared" si="345"/>
        <v/>
      </c>
      <c r="O4704" t="str">
        <f t="array" ref="O4704">IFERROR(INDEX($L$4:$L$5000,_xlfn.AGGREGATE(15,6,IF($L$4:$L$5000&lt;&gt;"",ROW($L$4:$L$5000)-ROW($L$4)+1,NA()),ROWS($O$4:O4704))),"")</f>
        <v/>
      </c>
      <c r="P4704" t="str">
        <f>IF(O4704="","",IF(INDEX(TabPlayer2[Players],MATCH(P4703,TabPlayer2[Players],0)+1)="",$B$4,INDEX(TabPlayer2[Players],MATCH(P4703,TabPlayer2[Players],0)+1)))</f>
        <v/>
      </c>
      <c r="Q4704" t="str">
        <f t="shared" si="342"/>
        <v/>
      </c>
      <c r="R4704" t="str">
        <f>IF(TabResults[[#This Row],[Games-Periods-Players]]="","",1)</f>
        <v/>
      </c>
    </row>
    <row r="4705" spans="11:18" hidden="1" x14ac:dyDescent="0.25">
      <c r="K4705" t="str">
        <f>IF(ROW()-ROW($K$4)+1&gt;COUNTA($J$4:$J$5000)*COUNTA(TabPP[Players playing]),"",INDEX($J$4:$J$5000,INT((ROW()-ROW($K$4))/COUNTA(TabPP[Players playing])+1))&amp;"-"&amp;INDEX(TabPP[Players playing],MOD(ROW()-ROW($K$4),COUNTA(TabPP[Players playing]))+1))</f>
        <v>--PP2</v>
      </c>
      <c r="L4705" t="str">
        <f t="shared" si="343"/>
        <v/>
      </c>
      <c r="M4705" t="str">
        <f t="shared" si="344"/>
        <v/>
      </c>
      <c r="N4705" t="str">
        <f t="shared" si="345"/>
        <v/>
      </c>
      <c r="O4705" t="str">
        <f t="array" ref="O4705">IFERROR(INDEX($L$4:$L$5000,_xlfn.AGGREGATE(15,6,IF($L$4:$L$5000&lt;&gt;"",ROW($L$4:$L$5000)-ROW($L$4)+1,NA()),ROWS($O$4:O4705))),"")</f>
        <v/>
      </c>
      <c r="P4705" t="str">
        <f>IF(O4705="","",IF(INDEX(TabPlayer2[Players],MATCH(P4704,TabPlayer2[Players],0)+1)="",$B$4,INDEX(TabPlayer2[Players],MATCH(P4704,TabPlayer2[Players],0)+1)))</f>
        <v/>
      </c>
      <c r="Q4705" t="str">
        <f t="shared" si="342"/>
        <v/>
      </c>
      <c r="R4705" t="str">
        <f>IF(TabResults[[#This Row],[Games-Periods-Players]]="","",1)</f>
        <v/>
      </c>
    </row>
    <row r="4706" spans="11:18" hidden="1" x14ac:dyDescent="0.25">
      <c r="K4706" t="str">
        <f>IF(ROW()-ROW($K$4)+1&gt;COUNTA($J$4:$J$5000)*COUNTA(TabPP[Players playing]),"",INDEX($J$4:$J$5000,INT((ROW()-ROW($K$4))/COUNTA(TabPP[Players playing])+1))&amp;"-"&amp;INDEX(TabPP[Players playing],MOD(ROW()-ROW($K$4),COUNTA(TabPP[Players playing]))+1))</f>
        <v>--PP3</v>
      </c>
      <c r="L4706" t="str">
        <f t="shared" si="343"/>
        <v/>
      </c>
      <c r="M4706" t="str">
        <f t="shared" si="344"/>
        <v/>
      </c>
      <c r="N4706" t="str">
        <f t="shared" si="345"/>
        <v/>
      </c>
      <c r="O4706" t="str">
        <f t="array" ref="O4706">IFERROR(INDEX($L$4:$L$5000,_xlfn.AGGREGATE(15,6,IF($L$4:$L$5000&lt;&gt;"",ROW($L$4:$L$5000)-ROW($L$4)+1,NA()),ROWS($O$4:O4706))),"")</f>
        <v/>
      </c>
      <c r="P4706" t="str">
        <f>IF(O4706="","",IF(INDEX(TabPlayer2[Players],MATCH(P4705,TabPlayer2[Players],0)+1)="",$B$4,INDEX(TabPlayer2[Players],MATCH(P4705,TabPlayer2[Players],0)+1)))</f>
        <v/>
      </c>
      <c r="Q4706" t="str">
        <f t="shared" si="342"/>
        <v/>
      </c>
      <c r="R4706" t="str">
        <f>IF(TabResults[[#This Row],[Games-Periods-Players]]="","",1)</f>
        <v/>
      </c>
    </row>
    <row r="4707" spans="11:18" hidden="1" x14ac:dyDescent="0.25">
      <c r="K4707" t="str">
        <f>IF(ROW()-ROW($K$4)+1&gt;COUNTA($J$4:$J$5000)*COUNTA(TabPP[Players playing]),"",INDEX($J$4:$J$5000,INT((ROW()-ROW($K$4))/COUNTA(TabPP[Players playing])+1))&amp;"-"&amp;INDEX(TabPP[Players playing],MOD(ROW()-ROW($K$4),COUNTA(TabPP[Players playing]))+1))</f>
        <v>--PP4</v>
      </c>
      <c r="L4707" t="str">
        <f t="shared" si="343"/>
        <v/>
      </c>
      <c r="M4707" t="str">
        <f t="shared" si="344"/>
        <v/>
      </c>
      <c r="N4707" t="str">
        <f t="shared" si="345"/>
        <v/>
      </c>
      <c r="O4707" t="str">
        <f t="array" ref="O4707">IFERROR(INDEX($L$4:$L$5000,_xlfn.AGGREGATE(15,6,IF($L$4:$L$5000&lt;&gt;"",ROW($L$4:$L$5000)-ROW($L$4)+1,NA()),ROWS($O$4:O4707))),"")</f>
        <v/>
      </c>
      <c r="P4707" t="str">
        <f>IF(O4707="","",IF(INDEX(TabPlayer2[Players],MATCH(P4706,TabPlayer2[Players],0)+1)="",$B$4,INDEX(TabPlayer2[Players],MATCH(P4706,TabPlayer2[Players],0)+1)))</f>
        <v/>
      </c>
      <c r="Q4707" t="str">
        <f t="shared" si="342"/>
        <v/>
      </c>
      <c r="R4707" t="str">
        <f>IF(TabResults[[#This Row],[Games-Periods-Players]]="","",1)</f>
        <v/>
      </c>
    </row>
    <row r="4708" spans="11:18" hidden="1" x14ac:dyDescent="0.25">
      <c r="K4708" t="str">
        <f>IF(ROW()-ROW($K$4)+1&gt;COUNTA($J$4:$J$5000)*COUNTA(TabPP[Players playing]),"",INDEX($J$4:$J$5000,INT((ROW()-ROW($K$4))/COUNTA(TabPP[Players playing])+1))&amp;"-"&amp;INDEX(TabPP[Players playing],MOD(ROW()-ROW($K$4),COUNTA(TabPP[Players playing]))+1))</f>
        <v>--PP5</v>
      </c>
      <c r="L4708" t="str">
        <f t="shared" si="343"/>
        <v/>
      </c>
      <c r="M4708" t="str">
        <f t="shared" si="344"/>
        <v/>
      </c>
      <c r="N4708" t="str">
        <f t="shared" si="345"/>
        <v/>
      </c>
      <c r="O4708" t="str">
        <f t="array" ref="O4708">IFERROR(INDEX($L$4:$L$5000,_xlfn.AGGREGATE(15,6,IF($L$4:$L$5000&lt;&gt;"",ROW($L$4:$L$5000)-ROW($L$4)+1,NA()),ROWS($O$4:O4708))),"")</f>
        <v/>
      </c>
      <c r="P4708" t="str">
        <f>IF(O4708="","",IF(INDEX(TabPlayer2[Players],MATCH(P4707,TabPlayer2[Players],0)+1)="",$B$4,INDEX(TabPlayer2[Players],MATCH(P4707,TabPlayer2[Players],0)+1)))</f>
        <v/>
      </c>
      <c r="Q4708" t="str">
        <f t="shared" si="342"/>
        <v/>
      </c>
      <c r="R4708" t="str">
        <f>IF(TabResults[[#This Row],[Games-Periods-Players]]="","",1)</f>
        <v/>
      </c>
    </row>
    <row r="4709" spans="11:18" hidden="1" x14ac:dyDescent="0.25">
      <c r="K4709" t="str">
        <f>IF(ROW()-ROW($K$4)+1&gt;COUNTA($J$4:$J$5000)*COUNTA(TabPP[Players playing]),"",INDEX($J$4:$J$5000,INT((ROW()-ROW($K$4))/COUNTA(TabPP[Players playing])+1))&amp;"-"&amp;INDEX(TabPP[Players playing],MOD(ROW()-ROW($K$4),COUNTA(TabPP[Players playing]))+1))</f>
        <v>--</v>
      </c>
      <c r="L4709" t="str">
        <f t="shared" si="343"/>
        <v/>
      </c>
      <c r="M4709" t="str">
        <f t="shared" si="344"/>
        <v/>
      </c>
      <c r="N4709" t="str">
        <f t="shared" si="345"/>
        <v/>
      </c>
      <c r="O4709" t="str">
        <f t="array" ref="O4709">IFERROR(INDEX($L$4:$L$5000,_xlfn.AGGREGATE(15,6,IF($L$4:$L$5000&lt;&gt;"",ROW($L$4:$L$5000)-ROW($L$4)+1,NA()),ROWS($O$4:O4709))),"")</f>
        <v/>
      </c>
      <c r="P4709" t="str">
        <f>IF(O4709="","",IF(INDEX(TabPlayer2[Players],MATCH(P4708,TabPlayer2[Players],0)+1)="",$B$4,INDEX(TabPlayer2[Players],MATCH(P4708,TabPlayer2[Players],0)+1)))</f>
        <v/>
      </c>
      <c r="Q4709" t="str">
        <f t="shared" si="342"/>
        <v/>
      </c>
      <c r="R4709" t="str">
        <f>IF(TabResults[[#This Row],[Games-Periods-Players]]="","",1)</f>
        <v/>
      </c>
    </row>
    <row r="4710" spans="11:18" hidden="1" x14ac:dyDescent="0.25">
      <c r="K4710" t="str">
        <f>IF(ROW()-ROW($K$4)+1&gt;COUNTA($J$4:$J$5000)*COUNTA(TabPP[Players playing]),"",INDEX($J$4:$J$5000,INT((ROW()-ROW($K$4))/COUNTA(TabPP[Players playing])+1))&amp;"-"&amp;INDEX(TabPP[Players playing],MOD(ROW()-ROW($K$4),COUNTA(TabPP[Players playing]))+1))</f>
        <v>--</v>
      </c>
      <c r="L4710" t="str">
        <f t="shared" si="343"/>
        <v/>
      </c>
      <c r="M4710" t="str">
        <f t="shared" si="344"/>
        <v/>
      </c>
      <c r="N4710" t="str">
        <f t="shared" si="345"/>
        <v/>
      </c>
      <c r="O4710" t="str">
        <f t="array" ref="O4710">IFERROR(INDEX($L$4:$L$5000,_xlfn.AGGREGATE(15,6,IF($L$4:$L$5000&lt;&gt;"",ROW($L$4:$L$5000)-ROW($L$4)+1,NA()),ROWS($O$4:O4710))),"")</f>
        <v/>
      </c>
      <c r="P4710" t="str">
        <f>IF(O4710="","",IF(INDEX(TabPlayer2[Players],MATCH(P4709,TabPlayer2[Players],0)+1)="",$B$4,INDEX(TabPlayer2[Players],MATCH(P4709,TabPlayer2[Players],0)+1)))</f>
        <v/>
      </c>
      <c r="Q4710" t="str">
        <f t="shared" si="342"/>
        <v/>
      </c>
      <c r="R4710" t="str">
        <f>IF(TabResults[[#This Row],[Games-Periods-Players]]="","",1)</f>
        <v/>
      </c>
    </row>
    <row r="4711" spans="11:18" hidden="1" x14ac:dyDescent="0.25">
      <c r="K4711" t="str">
        <f>IF(ROW()-ROW($K$4)+1&gt;COUNTA($J$4:$J$5000)*COUNTA(TabPP[Players playing]),"",INDEX($J$4:$J$5000,INT((ROW()-ROW($K$4))/COUNTA(TabPP[Players playing])+1))&amp;"-"&amp;INDEX(TabPP[Players playing],MOD(ROW()-ROW($K$4),COUNTA(TabPP[Players playing]))+1))</f>
        <v>--</v>
      </c>
      <c r="L4711" t="str">
        <f t="shared" si="343"/>
        <v/>
      </c>
      <c r="M4711" t="str">
        <f t="shared" si="344"/>
        <v/>
      </c>
      <c r="N4711" t="str">
        <f t="shared" si="345"/>
        <v/>
      </c>
      <c r="O4711" t="str">
        <f t="array" ref="O4711">IFERROR(INDEX($L$4:$L$5000,_xlfn.AGGREGATE(15,6,IF($L$4:$L$5000&lt;&gt;"",ROW($L$4:$L$5000)-ROW($L$4)+1,NA()),ROWS($O$4:O4711))),"")</f>
        <v/>
      </c>
      <c r="P4711" t="str">
        <f>IF(O4711="","",IF(INDEX(TabPlayer2[Players],MATCH(P4710,TabPlayer2[Players],0)+1)="",$B$4,INDEX(TabPlayer2[Players],MATCH(P4710,TabPlayer2[Players],0)+1)))</f>
        <v/>
      </c>
      <c r="Q4711" t="str">
        <f t="shared" si="342"/>
        <v/>
      </c>
      <c r="R4711" t="str">
        <f>IF(TabResults[[#This Row],[Games-Periods-Players]]="","",1)</f>
        <v/>
      </c>
    </row>
    <row r="4712" spans="11:18" hidden="1" x14ac:dyDescent="0.25">
      <c r="K4712" t="str">
        <f>IF(ROW()-ROW($K$4)+1&gt;COUNTA($J$4:$J$5000)*COUNTA(TabPP[Players playing]),"",INDEX($J$4:$J$5000,INT((ROW()-ROW($K$4))/COUNTA(TabPP[Players playing])+1))&amp;"-"&amp;INDEX(TabPP[Players playing],MOD(ROW()-ROW($K$4),COUNTA(TabPP[Players playing]))+1))</f>
        <v>--</v>
      </c>
      <c r="L4712" t="str">
        <f t="shared" si="343"/>
        <v/>
      </c>
      <c r="M4712" t="str">
        <f t="shared" si="344"/>
        <v/>
      </c>
      <c r="N4712" t="str">
        <f t="shared" si="345"/>
        <v/>
      </c>
      <c r="O4712" t="str">
        <f t="array" ref="O4712">IFERROR(INDEX($L$4:$L$5000,_xlfn.AGGREGATE(15,6,IF($L$4:$L$5000&lt;&gt;"",ROW($L$4:$L$5000)-ROW($L$4)+1,NA()),ROWS($O$4:O4712))),"")</f>
        <v/>
      </c>
      <c r="P4712" t="str">
        <f>IF(O4712="","",IF(INDEX(TabPlayer2[Players],MATCH(P4711,TabPlayer2[Players],0)+1)="",$B$4,INDEX(TabPlayer2[Players],MATCH(P4711,TabPlayer2[Players],0)+1)))</f>
        <v/>
      </c>
      <c r="Q4712" t="str">
        <f t="shared" si="342"/>
        <v/>
      </c>
      <c r="R4712" t="str">
        <f>IF(TabResults[[#This Row],[Games-Periods-Players]]="","",1)</f>
        <v/>
      </c>
    </row>
    <row r="4713" spans="11:18" hidden="1" x14ac:dyDescent="0.25">
      <c r="K4713" t="str">
        <f>IF(ROW()-ROW($K$4)+1&gt;COUNTA($J$4:$J$5000)*COUNTA(TabPP[Players playing]),"",INDEX($J$4:$J$5000,INT((ROW()-ROW($K$4))/COUNTA(TabPP[Players playing])+1))&amp;"-"&amp;INDEX(TabPP[Players playing],MOD(ROW()-ROW($K$4),COUNTA(TabPP[Players playing]))+1))</f>
        <v>--</v>
      </c>
      <c r="L4713" t="str">
        <f t="shared" si="343"/>
        <v/>
      </c>
      <c r="M4713" t="str">
        <f t="shared" si="344"/>
        <v/>
      </c>
      <c r="N4713" t="str">
        <f t="shared" si="345"/>
        <v/>
      </c>
      <c r="O4713" t="str">
        <f t="array" ref="O4713">IFERROR(INDEX($L$4:$L$5000,_xlfn.AGGREGATE(15,6,IF($L$4:$L$5000&lt;&gt;"",ROW($L$4:$L$5000)-ROW($L$4)+1,NA()),ROWS($O$4:O4713))),"")</f>
        <v/>
      </c>
      <c r="P4713" t="str">
        <f>IF(O4713="","",IF(INDEX(TabPlayer2[Players],MATCH(P4712,TabPlayer2[Players],0)+1)="",$B$4,INDEX(TabPlayer2[Players],MATCH(P4712,TabPlayer2[Players],0)+1)))</f>
        <v/>
      </c>
      <c r="Q4713" t="str">
        <f t="shared" si="342"/>
        <v/>
      </c>
      <c r="R4713" t="str">
        <f>IF(TabResults[[#This Row],[Games-Periods-Players]]="","",1)</f>
        <v/>
      </c>
    </row>
    <row r="4714" spans="11:18" hidden="1" x14ac:dyDescent="0.25">
      <c r="K4714" t="str">
        <f>IF(ROW()-ROW($K$4)+1&gt;COUNTA($J$4:$J$5000)*COUNTA(TabPP[Players playing]),"",INDEX($J$4:$J$5000,INT((ROW()-ROW($K$4))/COUNTA(TabPP[Players playing])+1))&amp;"-"&amp;INDEX(TabPP[Players playing],MOD(ROW()-ROW($K$4),COUNTA(TabPP[Players playing]))+1))</f>
        <v>--</v>
      </c>
      <c r="L4714" t="str">
        <f t="shared" si="343"/>
        <v/>
      </c>
      <c r="M4714" t="str">
        <f t="shared" si="344"/>
        <v/>
      </c>
      <c r="N4714" t="str">
        <f t="shared" si="345"/>
        <v/>
      </c>
      <c r="O4714" t="str">
        <f t="array" ref="O4714">IFERROR(INDEX($L$4:$L$5000,_xlfn.AGGREGATE(15,6,IF($L$4:$L$5000&lt;&gt;"",ROW($L$4:$L$5000)-ROW($L$4)+1,NA()),ROWS($O$4:O4714))),"")</f>
        <v/>
      </c>
      <c r="P4714" t="str">
        <f>IF(O4714="","",IF(INDEX(TabPlayer2[Players],MATCH(P4713,TabPlayer2[Players],0)+1)="",$B$4,INDEX(TabPlayer2[Players],MATCH(P4713,TabPlayer2[Players],0)+1)))</f>
        <v/>
      </c>
      <c r="Q4714" t="str">
        <f t="shared" si="342"/>
        <v/>
      </c>
      <c r="R4714" t="str">
        <f>IF(TabResults[[#This Row],[Games-Periods-Players]]="","",1)</f>
        <v/>
      </c>
    </row>
    <row r="4715" spans="11:18" hidden="1" x14ac:dyDescent="0.25">
      <c r="K4715" t="str">
        <f>IF(ROW()-ROW($K$4)+1&gt;COUNTA($J$4:$J$5000)*COUNTA(TabPP[Players playing]),"",INDEX($J$4:$J$5000,INT((ROW()-ROW($K$4))/COUNTA(TabPP[Players playing])+1))&amp;"-"&amp;INDEX(TabPP[Players playing],MOD(ROW()-ROW($K$4),COUNTA(TabPP[Players playing]))+1))</f>
        <v>--</v>
      </c>
      <c r="L4715" t="str">
        <f t="shared" si="343"/>
        <v/>
      </c>
      <c r="M4715" t="str">
        <f t="shared" si="344"/>
        <v/>
      </c>
      <c r="N4715" t="str">
        <f t="shared" si="345"/>
        <v/>
      </c>
      <c r="O4715" t="str">
        <f t="array" ref="O4715">IFERROR(INDEX($L$4:$L$5000,_xlfn.AGGREGATE(15,6,IF($L$4:$L$5000&lt;&gt;"",ROW($L$4:$L$5000)-ROW($L$4)+1,NA()),ROWS($O$4:O4715))),"")</f>
        <v/>
      </c>
      <c r="P4715" t="str">
        <f>IF(O4715="","",IF(INDEX(TabPlayer2[Players],MATCH(P4714,TabPlayer2[Players],0)+1)="",$B$4,INDEX(TabPlayer2[Players],MATCH(P4714,TabPlayer2[Players],0)+1)))</f>
        <v/>
      </c>
      <c r="Q4715" t="str">
        <f t="shared" si="342"/>
        <v/>
      </c>
      <c r="R4715" t="str">
        <f>IF(TabResults[[#This Row],[Games-Periods-Players]]="","",1)</f>
        <v/>
      </c>
    </row>
    <row r="4716" spans="11:18" hidden="1" x14ac:dyDescent="0.25">
      <c r="K4716" t="str">
        <f>IF(ROW()-ROW($K$4)+1&gt;COUNTA($J$4:$J$5000)*COUNTA(TabPP[Players playing]),"",INDEX($J$4:$J$5000,INT((ROW()-ROW($K$4))/COUNTA(TabPP[Players playing])+1))&amp;"-"&amp;INDEX(TabPP[Players playing],MOD(ROW()-ROW($K$4),COUNTA(TabPP[Players playing]))+1))</f>
        <v>--</v>
      </c>
      <c r="L4716" t="str">
        <f t="shared" si="343"/>
        <v/>
      </c>
      <c r="M4716" t="str">
        <f t="shared" si="344"/>
        <v/>
      </c>
      <c r="N4716" t="str">
        <f t="shared" si="345"/>
        <v/>
      </c>
      <c r="O4716" t="str">
        <f t="array" ref="O4716">IFERROR(INDEX($L$4:$L$5000,_xlfn.AGGREGATE(15,6,IF($L$4:$L$5000&lt;&gt;"",ROW($L$4:$L$5000)-ROW($L$4)+1,NA()),ROWS($O$4:O4716))),"")</f>
        <v/>
      </c>
      <c r="P4716" t="str">
        <f>IF(O4716="","",IF(INDEX(TabPlayer2[Players],MATCH(P4715,TabPlayer2[Players],0)+1)="",$B$4,INDEX(TabPlayer2[Players],MATCH(P4715,TabPlayer2[Players],0)+1)))</f>
        <v/>
      </c>
      <c r="Q4716" t="str">
        <f t="shared" si="342"/>
        <v/>
      </c>
      <c r="R4716" t="str">
        <f>IF(TabResults[[#This Row],[Games-Periods-Players]]="","",1)</f>
        <v/>
      </c>
    </row>
    <row r="4717" spans="11:18" hidden="1" x14ac:dyDescent="0.25">
      <c r="K4717" t="str">
        <f>IF(ROW()-ROW($K$4)+1&gt;COUNTA($J$4:$J$5000)*COUNTA(TabPP[Players playing]),"",INDEX($J$4:$J$5000,INT((ROW()-ROW($K$4))/COUNTA(TabPP[Players playing])+1))&amp;"-"&amp;INDEX(TabPP[Players playing],MOD(ROW()-ROW($K$4),COUNTA(TabPP[Players playing]))+1))</f>
        <v>--</v>
      </c>
      <c r="L4717" t="str">
        <f t="shared" si="343"/>
        <v/>
      </c>
      <c r="M4717" t="str">
        <f t="shared" si="344"/>
        <v/>
      </c>
      <c r="N4717" t="str">
        <f t="shared" si="345"/>
        <v/>
      </c>
      <c r="O4717" t="str">
        <f t="array" ref="O4717">IFERROR(INDEX($L$4:$L$5000,_xlfn.AGGREGATE(15,6,IF($L$4:$L$5000&lt;&gt;"",ROW($L$4:$L$5000)-ROW($L$4)+1,NA()),ROWS($O$4:O4717))),"")</f>
        <v/>
      </c>
      <c r="P4717" t="str">
        <f>IF(O4717="","",IF(INDEX(TabPlayer2[Players],MATCH(P4716,TabPlayer2[Players],0)+1)="",$B$4,INDEX(TabPlayer2[Players],MATCH(P4716,TabPlayer2[Players],0)+1)))</f>
        <v/>
      </c>
      <c r="Q4717" t="str">
        <f t="shared" si="342"/>
        <v/>
      </c>
      <c r="R4717" t="str">
        <f>IF(TabResults[[#This Row],[Games-Periods-Players]]="","",1)</f>
        <v/>
      </c>
    </row>
    <row r="4718" spans="11:18" hidden="1" x14ac:dyDescent="0.25">
      <c r="K4718" t="str">
        <f>IF(ROW()-ROW($K$4)+1&gt;COUNTA($J$4:$J$5000)*COUNTA(TabPP[Players playing]),"",INDEX($J$4:$J$5000,INT((ROW()-ROW($K$4))/COUNTA(TabPP[Players playing])+1))&amp;"-"&amp;INDEX(TabPP[Players playing],MOD(ROW()-ROW($K$4),COUNTA(TabPP[Players playing]))+1))</f>
        <v>--</v>
      </c>
      <c r="L4718" t="str">
        <f t="shared" si="343"/>
        <v/>
      </c>
      <c r="M4718" t="str">
        <f t="shared" si="344"/>
        <v/>
      </c>
      <c r="N4718" t="str">
        <f t="shared" si="345"/>
        <v/>
      </c>
      <c r="O4718" t="str">
        <f t="array" ref="O4718">IFERROR(INDEX($L$4:$L$5000,_xlfn.AGGREGATE(15,6,IF($L$4:$L$5000&lt;&gt;"",ROW($L$4:$L$5000)-ROW($L$4)+1,NA()),ROWS($O$4:O4718))),"")</f>
        <v/>
      </c>
      <c r="P4718" t="str">
        <f>IF(O4718="","",IF(INDEX(TabPlayer2[Players],MATCH(P4717,TabPlayer2[Players],0)+1)="",$B$4,INDEX(TabPlayer2[Players],MATCH(P4717,TabPlayer2[Players],0)+1)))</f>
        <v/>
      </c>
      <c r="Q4718" t="str">
        <f t="shared" si="342"/>
        <v/>
      </c>
      <c r="R4718" t="str">
        <f>IF(TabResults[[#This Row],[Games-Periods-Players]]="","",1)</f>
        <v/>
      </c>
    </row>
    <row r="4719" spans="11:18" hidden="1" x14ac:dyDescent="0.25">
      <c r="K4719" t="str">
        <f>IF(ROW()-ROW($K$4)+1&gt;COUNTA($J$4:$J$5000)*COUNTA(TabPP[Players playing]),"",INDEX($J$4:$J$5000,INT((ROW()-ROW($K$4))/COUNTA(TabPP[Players playing])+1))&amp;"-"&amp;INDEX(TabPP[Players playing],MOD(ROW()-ROW($K$4),COUNTA(TabPP[Players playing]))+1))</f>
        <v>--</v>
      </c>
      <c r="L4719" t="str">
        <f t="shared" si="343"/>
        <v/>
      </c>
      <c r="M4719" t="str">
        <f t="shared" si="344"/>
        <v/>
      </c>
      <c r="N4719" t="str">
        <f t="shared" si="345"/>
        <v/>
      </c>
      <c r="O4719" t="str">
        <f t="array" ref="O4719">IFERROR(INDEX($L$4:$L$5000,_xlfn.AGGREGATE(15,6,IF($L$4:$L$5000&lt;&gt;"",ROW($L$4:$L$5000)-ROW($L$4)+1,NA()),ROWS($O$4:O4719))),"")</f>
        <v/>
      </c>
      <c r="P4719" t="str">
        <f>IF(O4719="","",IF(INDEX(TabPlayer2[Players],MATCH(P4718,TabPlayer2[Players],0)+1)="",$B$4,INDEX(TabPlayer2[Players],MATCH(P4718,TabPlayer2[Players],0)+1)))</f>
        <v/>
      </c>
      <c r="Q4719" t="str">
        <f t="shared" si="342"/>
        <v/>
      </c>
      <c r="R4719" t="str">
        <f>IF(TabResults[[#This Row],[Games-Periods-Players]]="","",1)</f>
        <v/>
      </c>
    </row>
    <row r="4720" spans="11:18" hidden="1" x14ac:dyDescent="0.25">
      <c r="K4720" t="str">
        <f>IF(ROW()-ROW($K$4)+1&gt;COUNTA($J$4:$J$5000)*COUNTA(TabPP[Players playing]),"",INDEX($J$4:$J$5000,INT((ROW()-ROW($K$4))/COUNTA(TabPP[Players playing])+1))&amp;"-"&amp;INDEX(TabPP[Players playing],MOD(ROW()-ROW($K$4),COUNTA(TabPP[Players playing]))+1))</f>
        <v>--</v>
      </c>
      <c r="L4720" t="str">
        <f t="shared" si="343"/>
        <v/>
      </c>
      <c r="M4720" t="str">
        <f t="shared" si="344"/>
        <v/>
      </c>
      <c r="N4720" t="str">
        <f t="shared" si="345"/>
        <v/>
      </c>
      <c r="O4720" t="str">
        <f t="array" ref="O4720">IFERROR(INDEX($L$4:$L$5000,_xlfn.AGGREGATE(15,6,IF($L$4:$L$5000&lt;&gt;"",ROW($L$4:$L$5000)-ROW($L$4)+1,NA()),ROWS($O$4:O4720))),"")</f>
        <v/>
      </c>
      <c r="P4720" t="str">
        <f>IF(O4720="","",IF(INDEX(TabPlayer2[Players],MATCH(P4719,TabPlayer2[Players],0)+1)="",$B$4,INDEX(TabPlayer2[Players],MATCH(P4719,TabPlayer2[Players],0)+1)))</f>
        <v/>
      </c>
      <c r="Q4720" t="str">
        <f t="shared" si="342"/>
        <v/>
      </c>
      <c r="R4720" t="str">
        <f>IF(TabResults[[#This Row],[Games-Periods-Players]]="","",1)</f>
        <v/>
      </c>
    </row>
    <row r="4721" spans="11:18" hidden="1" x14ac:dyDescent="0.25">
      <c r="K4721" t="str">
        <f>IF(ROW()-ROW($K$4)+1&gt;COUNTA($J$4:$J$5000)*COUNTA(TabPP[Players playing]),"",INDEX($J$4:$J$5000,INT((ROW()-ROW($K$4))/COUNTA(TabPP[Players playing])+1))&amp;"-"&amp;INDEX(TabPP[Players playing],MOD(ROW()-ROW($K$4),COUNTA(TabPP[Players playing]))+1))</f>
        <v>--</v>
      </c>
      <c r="L4721" t="str">
        <f t="shared" si="343"/>
        <v/>
      </c>
      <c r="M4721" t="str">
        <f t="shared" si="344"/>
        <v/>
      </c>
      <c r="N4721" t="str">
        <f t="shared" si="345"/>
        <v/>
      </c>
      <c r="O4721" t="str">
        <f t="array" ref="O4721">IFERROR(INDEX($L$4:$L$5000,_xlfn.AGGREGATE(15,6,IF($L$4:$L$5000&lt;&gt;"",ROW($L$4:$L$5000)-ROW($L$4)+1,NA()),ROWS($O$4:O4721))),"")</f>
        <v/>
      </c>
      <c r="P4721" t="str">
        <f>IF(O4721="","",IF(INDEX(TabPlayer2[Players],MATCH(P4720,TabPlayer2[Players],0)+1)="",$B$4,INDEX(TabPlayer2[Players],MATCH(P4720,TabPlayer2[Players],0)+1)))</f>
        <v/>
      </c>
      <c r="Q4721" t="str">
        <f t="shared" si="342"/>
        <v/>
      </c>
      <c r="R4721" t="str">
        <f>IF(TabResults[[#This Row],[Games-Periods-Players]]="","",1)</f>
        <v/>
      </c>
    </row>
    <row r="4722" spans="11:18" hidden="1" x14ac:dyDescent="0.25">
      <c r="K4722" t="str">
        <f>IF(ROW()-ROW($K$4)+1&gt;COUNTA($J$4:$J$5000)*COUNTA(TabPP[Players playing]),"",INDEX($J$4:$J$5000,INT((ROW()-ROW($K$4))/COUNTA(TabPP[Players playing])+1))&amp;"-"&amp;INDEX(TabPP[Players playing],MOD(ROW()-ROW($K$4),COUNTA(TabPP[Players playing]))+1))</f>
        <v>--</v>
      </c>
      <c r="L4722" t="str">
        <f t="shared" si="343"/>
        <v/>
      </c>
      <c r="M4722" t="str">
        <f t="shared" si="344"/>
        <v/>
      </c>
      <c r="N4722" t="str">
        <f t="shared" si="345"/>
        <v/>
      </c>
      <c r="O4722" t="str">
        <f t="array" ref="O4722">IFERROR(INDEX($L$4:$L$5000,_xlfn.AGGREGATE(15,6,IF($L$4:$L$5000&lt;&gt;"",ROW($L$4:$L$5000)-ROW($L$4)+1,NA()),ROWS($O$4:O4722))),"")</f>
        <v/>
      </c>
      <c r="P4722" t="str">
        <f>IF(O4722="","",IF(INDEX(TabPlayer2[Players],MATCH(P4721,TabPlayer2[Players],0)+1)="",$B$4,INDEX(TabPlayer2[Players],MATCH(P4721,TabPlayer2[Players],0)+1)))</f>
        <v/>
      </c>
      <c r="Q4722" t="str">
        <f t="shared" si="342"/>
        <v/>
      </c>
      <c r="R4722" t="str">
        <f>IF(TabResults[[#This Row],[Games-Periods-Players]]="","",1)</f>
        <v/>
      </c>
    </row>
    <row r="4723" spans="11:18" hidden="1" x14ac:dyDescent="0.25">
      <c r="K4723" t="str">
        <f>IF(ROW()-ROW($K$4)+1&gt;COUNTA($J$4:$J$5000)*COUNTA(TabPP[Players playing]),"",INDEX($J$4:$J$5000,INT((ROW()-ROW($K$4))/COUNTA(TabPP[Players playing])+1))&amp;"-"&amp;INDEX(TabPP[Players playing],MOD(ROW()-ROW($K$4),COUNTA(TabPP[Players playing]))+1))</f>
        <v>--</v>
      </c>
      <c r="L4723" t="str">
        <f t="shared" si="343"/>
        <v/>
      </c>
      <c r="M4723" t="str">
        <f t="shared" si="344"/>
        <v/>
      </c>
      <c r="N4723" t="str">
        <f t="shared" si="345"/>
        <v/>
      </c>
      <c r="O4723" t="str">
        <f t="array" ref="O4723">IFERROR(INDEX($L$4:$L$5000,_xlfn.AGGREGATE(15,6,IF($L$4:$L$5000&lt;&gt;"",ROW($L$4:$L$5000)-ROW($L$4)+1,NA()),ROWS($O$4:O4723))),"")</f>
        <v/>
      </c>
      <c r="P4723" t="str">
        <f>IF(O4723="","",IF(INDEX(TabPlayer2[Players],MATCH(P4722,TabPlayer2[Players],0)+1)="",$B$4,INDEX(TabPlayer2[Players],MATCH(P4722,TabPlayer2[Players],0)+1)))</f>
        <v/>
      </c>
      <c r="Q4723" t="str">
        <f t="shared" si="342"/>
        <v/>
      </c>
      <c r="R4723" t="str">
        <f>IF(TabResults[[#This Row],[Games-Periods-Players]]="","",1)</f>
        <v/>
      </c>
    </row>
    <row r="4724" spans="11:18" hidden="1" x14ac:dyDescent="0.25">
      <c r="K4724" t="str">
        <f>IF(ROW()-ROW($K$4)+1&gt;COUNTA($J$4:$J$5000)*COUNTA(TabPP[Players playing]),"",INDEX($J$4:$J$5000,INT((ROW()-ROW($K$4))/COUNTA(TabPP[Players playing])+1))&amp;"-"&amp;INDEX(TabPP[Players playing],MOD(ROW()-ROW($K$4),COUNTA(TabPP[Players playing]))+1))</f>
        <v>--PP1</v>
      </c>
      <c r="L4724" t="str">
        <f t="shared" si="343"/>
        <v/>
      </c>
      <c r="M4724" t="str">
        <f t="shared" si="344"/>
        <v/>
      </c>
      <c r="N4724" t="str">
        <f t="shared" si="345"/>
        <v/>
      </c>
      <c r="O4724" t="str">
        <f t="array" ref="O4724">IFERROR(INDEX($L$4:$L$5000,_xlfn.AGGREGATE(15,6,IF($L$4:$L$5000&lt;&gt;"",ROW($L$4:$L$5000)-ROW($L$4)+1,NA()),ROWS($O$4:O4724))),"")</f>
        <v/>
      </c>
      <c r="P4724" t="str">
        <f>IF(O4724="","",IF(INDEX(TabPlayer2[Players],MATCH(P4723,TabPlayer2[Players],0)+1)="",$B$4,INDEX(TabPlayer2[Players],MATCH(P4723,TabPlayer2[Players],0)+1)))</f>
        <v/>
      </c>
      <c r="Q4724" t="str">
        <f t="shared" si="342"/>
        <v/>
      </c>
      <c r="R4724" t="str">
        <f>IF(TabResults[[#This Row],[Games-Periods-Players]]="","",1)</f>
        <v/>
      </c>
    </row>
    <row r="4725" spans="11:18" hidden="1" x14ac:dyDescent="0.25">
      <c r="K4725" t="str">
        <f>IF(ROW()-ROW($K$4)+1&gt;COUNTA($J$4:$J$5000)*COUNTA(TabPP[Players playing]),"",INDEX($J$4:$J$5000,INT((ROW()-ROW($K$4))/COUNTA(TabPP[Players playing])+1))&amp;"-"&amp;INDEX(TabPP[Players playing],MOD(ROW()-ROW($K$4),COUNTA(TabPP[Players playing]))+1))</f>
        <v>--PP2</v>
      </c>
      <c r="L4725" t="str">
        <f t="shared" si="343"/>
        <v/>
      </c>
      <c r="M4725" t="str">
        <f t="shared" si="344"/>
        <v/>
      </c>
      <c r="N4725" t="str">
        <f t="shared" si="345"/>
        <v/>
      </c>
      <c r="O4725" t="str">
        <f t="array" ref="O4725">IFERROR(INDEX($L$4:$L$5000,_xlfn.AGGREGATE(15,6,IF($L$4:$L$5000&lt;&gt;"",ROW($L$4:$L$5000)-ROW($L$4)+1,NA()),ROWS($O$4:O4725))),"")</f>
        <v/>
      </c>
      <c r="P4725" t="str">
        <f>IF(O4725="","",IF(INDEX(TabPlayer2[Players],MATCH(P4724,TabPlayer2[Players],0)+1)="",$B$4,INDEX(TabPlayer2[Players],MATCH(P4724,TabPlayer2[Players],0)+1)))</f>
        <v/>
      </c>
      <c r="Q4725" t="str">
        <f t="shared" si="342"/>
        <v/>
      </c>
      <c r="R4725" t="str">
        <f>IF(TabResults[[#This Row],[Games-Periods-Players]]="","",1)</f>
        <v/>
      </c>
    </row>
    <row r="4726" spans="11:18" hidden="1" x14ac:dyDescent="0.25">
      <c r="K4726" t="str">
        <f>IF(ROW()-ROW($K$4)+1&gt;COUNTA($J$4:$J$5000)*COUNTA(TabPP[Players playing]),"",INDEX($J$4:$J$5000,INT((ROW()-ROW($K$4))/COUNTA(TabPP[Players playing])+1))&amp;"-"&amp;INDEX(TabPP[Players playing],MOD(ROW()-ROW($K$4),COUNTA(TabPP[Players playing]))+1))</f>
        <v>--PP3</v>
      </c>
      <c r="L4726" t="str">
        <f t="shared" si="343"/>
        <v/>
      </c>
      <c r="M4726" t="str">
        <f t="shared" si="344"/>
        <v/>
      </c>
      <c r="N4726" t="str">
        <f t="shared" si="345"/>
        <v/>
      </c>
      <c r="O4726" t="str">
        <f t="array" ref="O4726">IFERROR(INDEX($L$4:$L$5000,_xlfn.AGGREGATE(15,6,IF($L$4:$L$5000&lt;&gt;"",ROW($L$4:$L$5000)-ROW($L$4)+1,NA()),ROWS($O$4:O4726))),"")</f>
        <v/>
      </c>
      <c r="P4726" t="str">
        <f>IF(O4726="","",IF(INDEX(TabPlayer2[Players],MATCH(P4725,TabPlayer2[Players],0)+1)="",$B$4,INDEX(TabPlayer2[Players],MATCH(P4725,TabPlayer2[Players],0)+1)))</f>
        <v/>
      </c>
      <c r="Q4726" t="str">
        <f t="shared" si="342"/>
        <v/>
      </c>
      <c r="R4726" t="str">
        <f>IF(TabResults[[#This Row],[Games-Periods-Players]]="","",1)</f>
        <v/>
      </c>
    </row>
    <row r="4727" spans="11:18" hidden="1" x14ac:dyDescent="0.25">
      <c r="K4727" t="str">
        <f>IF(ROW()-ROW($K$4)+1&gt;COUNTA($J$4:$J$5000)*COUNTA(TabPP[Players playing]),"",INDEX($J$4:$J$5000,INT((ROW()-ROW($K$4))/COUNTA(TabPP[Players playing])+1))&amp;"-"&amp;INDEX(TabPP[Players playing],MOD(ROW()-ROW($K$4),COUNTA(TabPP[Players playing]))+1))</f>
        <v>--PP4</v>
      </c>
      <c r="L4727" t="str">
        <f t="shared" si="343"/>
        <v/>
      </c>
      <c r="M4727" t="str">
        <f t="shared" si="344"/>
        <v/>
      </c>
      <c r="N4727" t="str">
        <f t="shared" si="345"/>
        <v/>
      </c>
      <c r="O4727" t="str">
        <f t="array" ref="O4727">IFERROR(INDEX($L$4:$L$5000,_xlfn.AGGREGATE(15,6,IF($L$4:$L$5000&lt;&gt;"",ROW($L$4:$L$5000)-ROW($L$4)+1,NA()),ROWS($O$4:O4727))),"")</f>
        <v/>
      </c>
      <c r="P4727" t="str">
        <f>IF(O4727="","",IF(INDEX(TabPlayer2[Players],MATCH(P4726,TabPlayer2[Players],0)+1)="",$B$4,INDEX(TabPlayer2[Players],MATCH(P4726,TabPlayer2[Players],0)+1)))</f>
        <v/>
      </c>
      <c r="Q4727" t="str">
        <f t="shared" si="342"/>
        <v/>
      </c>
      <c r="R4727" t="str">
        <f>IF(TabResults[[#This Row],[Games-Periods-Players]]="","",1)</f>
        <v/>
      </c>
    </row>
    <row r="4728" spans="11:18" hidden="1" x14ac:dyDescent="0.25">
      <c r="K4728" t="str">
        <f>IF(ROW()-ROW($K$4)+1&gt;COUNTA($J$4:$J$5000)*COUNTA(TabPP[Players playing]),"",INDEX($J$4:$J$5000,INT((ROW()-ROW($K$4))/COUNTA(TabPP[Players playing])+1))&amp;"-"&amp;INDEX(TabPP[Players playing],MOD(ROW()-ROW($K$4),COUNTA(TabPP[Players playing]))+1))</f>
        <v>--PP5</v>
      </c>
      <c r="L4728" t="str">
        <f t="shared" si="343"/>
        <v/>
      </c>
      <c r="M4728" t="str">
        <f t="shared" si="344"/>
        <v/>
      </c>
      <c r="N4728" t="str">
        <f t="shared" si="345"/>
        <v/>
      </c>
      <c r="O4728" t="str">
        <f t="array" ref="O4728">IFERROR(INDEX($L$4:$L$5000,_xlfn.AGGREGATE(15,6,IF($L$4:$L$5000&lt;&gt;"",ROW($L$4:$L$5000)-ROW($L$4)+1,NA()),ROWS($O$4:O4728))),"")</f>
        <v/>
      </c>
      <c r="P4728" t="str">
        <f>IF(O4728="","",IF(INDEX(TabPlayer2[Players],MATCH(P4727,TabPlayer2[Players],0)+1)="",$B$4,INDEX(TabPlayer2[Players],MATCH(P4727,TabPlayer2[Players],0)+1)))</f>
        <v/>
      </c>
      <c r="Q4728" t="str">
        <f t="shared" si="342"/>
        <v/>
      </c>
      <c r="R4728" t="str">
        <f>IF(TabResults[[#This Row],[Games-Periods-Players]]="","",1)</f>
        <v/>
      </c>
    </row>
    <row r="4729" spans="11:18" hidden="1" x14ac:dyDescent="0.25">
      <c r="K4729" t="str">
        <f>IF(ROW()-ROW($K$4)+1&gt;COUNTA($J$4:$J$5000)*COUNTA(TabPP[Players playing]),"",INDEX($J$4:$J$5000,INT((ROW()-ROW($K$4))/COUNTA(TabPP[Players playing])+1))&amp;"-"&amp;INDEX(TabPP[Players playing],MOD(ROW()-ROW($K$4),COUNTA(TabPP[Players playing]))+1))</f>
        <v>--</v>
      </c>
      <c r="L4729" t="str">
        <f t="shared" si="343"/>
        <v/>
      </c>
      <c r="M4729" t="str">
        <f t="shared" si="344"/>
        <v/>
      </c>
      <c r="N4729" t="str">
        <f t="shared" si="345"/>
        <v/>
      </c>
      <c r="O4729" t="str">
        <f t="array" ref="O4729">IFERROR(INDEX($L$4:$L$5000,_xlfn.AGGREGATE(15,6,IF($L$4:$L$5000&lt;&gt;"",ROW($L$4:$L$5000)-ROW($L$4)+1,NA()),ROWS($O$4:O4729))),"")</f>
        <v/>
      </c>
      <c r="P4729" t="str">
        <f>IF(O4729="","",IF(INDEX(TabPlayer2[Players],MATCH(P4728,TabPlayer2[Players],0)+1)="",$B$4,INDEX(TabPlayer2[Players],MATCH(P4728,TabPlayer2[Players],0)+1)))</f>
        <v/>
      </c>
      <c r="Q4729" t="str">
        <f t="shared" si="342"/>
        <v/>
      </c>
      <c r="R4729" t="str">
        <f>IF(TabResults[[#This Row],[Games-Periods-Players]]="","",1)</f>
        <v/>
      </c>
    </row>
    <row r="4730" spans="11:18" hidden="1" x14ac:dyDescent="0.25">
      <c r="K4730" t="str">
        <f>IF(ROW()-ROW($K$4)+1&gt;COUNTA($J$4:$J$5000)*COUNTA(TabPP[Players playing]),"",INDEX($J$4:$J$5000,INT((ROW()-ROW($K$4))/COUNTA(TabPP[Players playing])+1))&amp;"-"&amp;INDEX(TabPP[Players playing],MOD(ROW()-ROW($K$4),COUNTA(TabPP[Players playing]))+1))</f>
        <v>--</v>
      </c>
      <c r="L4730" t="str">
        <f t="shared" si="343"/>
        <v/>
      </c>
      <c r="M4730" t="str">
        <f t="shared" si="344"/>
        <v/>
      </c>
      <c r="N4730" t="str">
        <f t="shared" si="345"/>
        <v/>
      </c>
      <c r="O4730" t="str">
        <f t="array" ref="O4730">IFERROR(INDEX($L$4:$L$5000,_xlfn.AGGREGATE(15,6,IF($L$4:$L$5000&lt;&gt;"",ROW($L$4:$L$5000)-ROW($L$4)+1,NA()),ROWS($O$4:O4730))),"")</f>
        <v/>
      </c>
      <c r="P4730" t="str">
        <f>IF(O4730="","",IF(INDEX(TabPlayer2[Players],MATCH(P4729,TabPlayer2[Players],0)+1)="",$B$4,INDEX(TabPlayer2[Players],MATCH(P4729,TabPlayer2[Players],0)+1)))</f>
        <v/>
      </c>
      <c r="Q4730" t="str">
        <f t="shared" si="342"/>
        <v/>
      </c>
      <c r="R4730" t="str">
        <f>IF(TabResults[[#This Row],[Games-Periods-Players]]="","",1)</f>
        <v/>
      </c>
    </row>
    <row r="4731" spans="11:18" hidden="1" x14ac:dyDescent="0.25">
      <c r="K4731" t="str">
        <f>IF(ROW()-ROW($K$4)+1&gt;COUNTA($J$4:$J$5000)*COUNTA(TabPP[Players playing]),"",INDEX($J$4:$J$5000,INT((ROW()-ROW($K$4))/COUNTA(TabPP[Players playing])+1))&amp;"-"&amp;INDEX(TabPP[Players playing],MOD(ROW()-ROW($K$4),COUNTA(TabPP[Players playing]))+1))</f>
        <v>--</v>
      </c>
      <c r="L4731" t="str">
        <f t="shared" si="343"/>
        <v/>
      </c>
      <c r="M4731" t="str">
        <f t="shared" si="344"/>
        <v/>
      </c>
      <c r="N4731" t="str">
        <f t="shared" si="345"/>
        <v/>
      </c>
      <c r="O4731" t="str">
        <f t="array" ref="O4731">IFERROR(INDEX($L$4:$L$5000,_xlfn.AGGREGATE(15,6,IF($L$4:$L$5000&lt;&gt;"",ROW($L$4:$L$5000)-ROW($L$4)+1,NA()),ROWS($O$4:O4731))),"")</f>
        <v/>
      </c>
      <c r="P4731" t="str">
        <f>IF(O4731="","",IF(INDEX(TabPlayer2[Players],MATCH(P4730,TabPlayer2[Players],0)+1)="",$B$4,INDEX(TabPlayer2[Players],MATCH(P4730,TabPlayer2[Players],0)+1)))</f>
        <v/>
      </c>
      <c r="Q4731" t="str">
        <f t="shared" si="342"/>
        <v/>
      </c>
      <c r="R4731" t="str">
        <f>IF(TabResults[[#This Row],[Games-Periods-Players]]="","",1)</f>
        <v/>
      </c>
    </row>
    <row r="4732" spans="11:18" hidden="1" x14ac:dyDescent="0.25">
      <c r="K4732" t="str">
        <f>IF(ROW()-ROW($K$4)+1&gt;COUNTA($J$4:$J$5000)*COUNTA(TabPP[Players playing]),"",INDEX($J$4:$J$5000,INT((ROW()-ROW($K$4))/COUNTA(TabPP[Players playing])+1))&amp;"-"&amp;INDEX(TabPP[Players playing],MOD(ROW()-ROW($K$4),COUNTA(TabPP[Players playing]))+1))</f>
        <v>--</v>
      </c>
      <c r="L4732" t="str">
        <f t="shared" si="343"/>
        <v/>
      </c>
      <c r="M4732" t="str">
        <f t="shared" si="344"/>
        <v/>
      </c>
      <c r="N4732" t="str">
        <f t="shared" si="345"/>
        <v/>
      </c>
      <c r="O4732" t="str">
        <f t="array" ref="O4732">IFERROR(INDEX($L$4:$L$5000,_xlfn.AGGREGATE(15,6,IF($L$4:$L$5000&lt;&gt;"",ROW($L$4:$L$5000)-ROW($L$4)+1,NA()),ROWS($O$4:O4732))),"")</f>
        <v/>
      </c>
      <c r="P4732" t="str">
        <f>IF(O4732="","",IF(INDEX(TabPlayer2[Players],MATCH(P4731,TabPlayer2[Players],0)+1)="",$B$4,INDEX(TabPlayer2[Players],MATCH(P4731,TabPlayer2[Players],0)+1)))</f>
        <v/>
      </c>
      <c r="Q4732" t="str">
        <f t="shared" si="342"/>
        <v/>
      </c>
      <c r="R4732" t="str">
        <f>IF(TabResults[[#This Row],[Games-Periods-Players]]="","",1)</f>
        <v/>
      </c>
    </row>
    <row r="4733" spans="11:18" hidden="1" x14ac:dyDescent="0.25">
      <c r="K4733" t="str">
        <f>IF(ROW()-ROW($K$4)+1&gt;COUNTA($J$4:$J$5000)*COUNTA(TabPP[Players playing]),"",INDEX($J$4:$J$5000,INT((ROW()-ROW($K$4))/COUNTA(TabPP[Players playing])+1))&amp;"-"&amp;INDEX(TabPP[Players playing],MOD(ROW()-ROW($K$4),COUNTA(TabPP[Players playing]))+1))</f>
        <v>--</v>
      </c>
      <c r="L4733" t="str">
        <f t="shared" si="343"/>
        <v/>
      </c>
      <c r="M4733" t="str">
        <f t="shared" si="344"/>
        <v/>
      </c>
      <c r="N4733" t="str">
        <f t="shared" si="345"/>
        <v/>
      </c>
      <c r="O4733" t="str">
        <f t="array" ref="O4733">IFERROR(INDEX($L$4:$L$5000,_xlfn.AGGREGATE(15,6,IF($L$4:$L$5000&lt;&gt;"",ROW($L$4:$L$5000)-ROW($L$4)+1,NA()),ROWS($O$4:O4733))),"")</f>
        <v/>
      </c>
      <c r="P4733" t="str">
        <f>IF(O4733="","",IF(INDEX(TabPlayer2[Players],MATCH(P4732,TabPlayer2[Players],0)+1)="",$B$4,INDEX(TabPlayer2[Players],MATCH(P4732,TabPlayer2[Players],0)+1)))</f>
        <v/>
      </c>
      <c r="Q4733" t="str">
        <f t="shared" si="342"/>
        <v/>
      </c>
      <c r="R4733" t="str">
        <f>IF(TabResults[[#This Row],[Games-Periods-Players]]="","",1)</f>
        <v/>
      </c>
    </row>
    <row r="4734" spans="11:18" hidden="1" x14ac:dyDescent="0.25">
      <c r="K4734" t="str">
        <f>IF(ROW()-ROW($K$4)+1&gt;COUNTA($J$4:$J$5000)*COUNTA(TabPP[Players playing]),"",INDEX($J$4:$J$5000,INT((ROW()-ROW($K$4))/COUNTA(TabPP[Players playing])+1))&amp;"-"&amp;INDEX(TabPP[Players playing],MOD(ROW()-ROW($K$4),COUNTA(TabPP[Players playing]))+1))</f>
        <v>--</v>
      </c>
      <c r="L4734" t="str">
        <f t="shared" si="343"/>
        <v/>
      </c>
      <c r="M4734" t="str">
        <f t="shared" si="344"/>
        <v/>
      </c>
      <c r="N4734" t="str">
        <f t="shared" si="345"/>
        <v/>
      </c>
      <c r="O4734" t="str">
        <f t="array" ref="O4734">IFERROR(INDEX($L$4:$L$5000,_xlfn.AGGREGATE(15,6,IF($L$4:$L$5000&lt;&gt;"",ROW($L$4:$L$5000)-ROW($L$4)+1,NA()),ROWS($O$4:O4734))),"")</f>
        <v/>
      </c>
      <c r="P4734" t="str">
        <f>IF(O4734="","",IF(INDEX(TabPlayer2[Players],MATCH(P4733,TabPlayer2[Players],0)+1)="",$B$4,INDEX(TabPlayer2[Players],MATCH(P4733,TabPlayer2[Players],0)+1)))</f>
        <v/>
      </c>
      <c r="Q4734" t="str">
        <f t="shared" si="342"/>
        <v/>
      </c>
      <c r="R4734" t="str">
        <f>IF(TabResults[[#This Row],[Games-Periods-Players]]="","",1)</f>
        <v/>
      </c>
    </row>
    <row r="4735" spans="11:18" hidden="1" x14ac:dyDescent="0.25">
      <c r="K4735" t="str">
        <f>IF(ROW()-ROW($K$4)+1&gt;COUNTA($J$4:$J$5000)*COUNTA(TabPP[Players playing]),"",INDEX($J$4:$J$5000,INT((ROW()-ROW($K$4))/COUNTA(TabPP[Players playing])+1))&amp;"-"&amp;INDEX(TabPP[Players playing],MOD(ROW()-ROW($K$4),COUNTA(TabPP[Players playing]))+1))</f>
        <v>--</v>
      </c>
      <c r="L4735" t="str">
        <f t="shared" si="343"/>
        <v/>
      </c>
      <c r="M4735" t="str">
        <f t="shared" si="344"/>
        <v/>
      </c>
      <c r="N4735" t="str">
        <f t="shared" si="345"/>
        <v/>
      </c>
      <c r="O4735" t="str">
        <f t="array" ref="O4735">IFERROR(INDEX($L$4:$L$5000,_xlfn.AGGREGATE(15,6,IF($L$4:$L$5000&lt;&gt;"",ROW($L$4:$L$5000)-ROW($L$4)+1,NA()),ROWS($O$4:O4735))),"")</f>
        <v/>
      </c>
      <c r="P4735" t="str">
        <f>IF(O4735="","",IF(INDEX(TabPlayer2[Players],MATCH(P4734,TabPlayer2[Players],0)+1)="",$B$4,INDEX(TabPlayer2[Players],MATCH(P4734,TabPlayer2[Players],0)+1)))</f>
        <v/>
      </c>
      <c r="Q4735" t="str">
        <f t="shared" si="342"/>
        <v/>
      </c>
      <c r="R4735" t="str">
        <f>IF(TabResults[[#This Row],[Games-Periods-Players]]="","",1)</f>
        <v/>
      </c>
    </row>
    <row r="4736" spans="11:18" hidden="1" x14ac:dyDescent="0.25">
      <c r="K4736" t="str">
        <f>IF(ROW()-ROW($K$4)+1&gt;COUNTA($J$4:$J$5000)*COUNTA(TabPP[Players playing]),"",INDEX($J$4:$J$5000,INT((ROW()-ROW($K$4))/COUNTA(TabPP[Players playing])+1))&amp;"-"&amp;INDEX(TabPP[Players playing],MOD(ROW()-ROW($K$4),COUNTA(TabPP[Players playing]))+1))</f>
        <v>--</v>
      </c>
      <c r="L4736" t="str">
        <f t="shared" si="343"/>
        <v/>
      </c>
      <c r="M4736" t="str">
        <f t="shared" si="344"/>
        <v/>
      </c>
      <c r="N4736" t="str">
        <f t="shared" si="345"/>
        <v/>
      </c>
      <c r="O4736" t="str">
        <f t="array" ref="O4736">IFERROR(INDEX($L$4:$L$5000,_xlfn.AGGREGATE(15,6,IF($L$4:$L$5000&lt;&gt;"",ROW($L$4:$L$5000)-ROW($L$4)+1,NA()),ROWS($O$4:O4736))),"")</f>
        <v/>
      </c>
      <c r="P4736" t="str">
        <f>IF(O4736="","",IF(INDEX(TabPlayer2[Players],MATCH(P4735,TabPlayer2[Players],0)+1)="",$B$4,INDEX(TabPlayer2[Players],MATCH(P4735,TabPlayer2[Players],0)+1)))</f>
        <v/>
      </c>
      <c r="Q4736" t="str">
        <f t="shared" si="342"/>
        <v/>
      </c>
      <c r="R4736" t="str">
        <f>IF(TabResults[[#This Row],[Games-Periods-Players]]="","",1)</f>
        <v/>
      </c>
    </row>
    <row r="4737" spans="11:18" hidden="1" x14ac:dyDescent="0.25">
      <c r="K4737" t="str">
        <f>IF(ROW()-ROW($K$4)+1&gt;COUNTA($J$4:$J$5000)*COUNTA(TabPP[Players playing]),"",INDEX($J$4:$J$5000,INT((ROW()-ROW($K$4))/COUNTA(TabPP[Players playing])+1))&amp;"-"&amp;INDEX(TabPP[Players playing],MOD(ROW()-ROW($K$4),COUNTA(TabPP[Players playing]))+1))</f>
        <v>--</v>
      </c>
      <c r="L4737" t="str">
        <f t="shared" si="343"/>
        <v/>
      </c>
      <c r="M4737" t="str">
        <f t="shared" si="344"/>
        <v/>
      </c>
      <c r="N4737" t="str">
        <f t="shared" si="345"/>
        <v/>
      </c>
      <c r="O4737" t="str">
        <f t="array" ref="O4737">IFERROR(INDEX($L$4:$L$5000,_xlfn.AGGREGATE(15,6,IF($L$4:$L$5000&lt;&gt;"",ROW($L$4:$L$5000)-ROW($L$4)+1,NA()),ROWS($O$4:O4737))),"")</f>
        <v/>
      </c>
      <c r="P4737" t="str">
        <f>IF(O4737="","",IF(INDEX(TabPlayer2[Players],MATCH(P4736,TabPlayer2[Players],0)+1)="",$B$4,INDEX(TabPlayer2[Players],MATCH(P4736,TabPlayer2[Players],0)+1)))</f>
        <v/>
      </c>
      <c r="Q4737" t="str">
        <f t="shared" si="342"/>
        <v/>
      </c>
      <c r="R4737" t="str">
        <f>IF(TabResults[[#This Row],[Games-Periods-Players]]="","",1)</f>
        <v/>
      </c>
    </row>
    <row r="4738" spans="11:18" hidden="1" x14ac:dyDescent="0.25">
      <c r="K4738" t="str">
        <f>IF(ROW()-ROW($K$4)+1&gt;COUNTA($J$4:$J$5000)*COUNTA(TabPP[Players playing]),"",INDEX($J$4:$J$5000,INT((ROW()-ROW($K$4))/COUNTA(TabPP[Players playing])+1))&amp;"-"&amp;INDEX(TabPP[Players playing],MOD(ROW()-ROW($K$4),COUNTA(TabPP[Players playing]))+1))</f>
        <v>--</v>
      </c>
      <c r="L4738" t="str">
        <f t="shared" si="343"/>
        <v/>
      </c>
      <c r="M4738" t="str">
        <f t="shared" si="344"/>
        <v/>
      </c>
      <c r="N4738" t="str">
        <f t="shared" si="345"/>
        <v/>
      </c>
      <c r="O4738" t="str">
        <f t="array" ref="O4738">IFERROR(INDEX($L$4:$L$5000,_xlfn.AGGREGATE(15,6,IF($L$4:$L$5000&lt;&gt;"",ROW($L$4:$L$5000)-ROW($L$4)+1,NA()),ROWS($O$4:O4738))),"")</f>
        <v/>
      </c>
      <c r="P4738" t="str">
        <f>IF(O4738="","",IF(INDEX(TabPlayer2[Players],MATCH(P4737,TabPlayer2[Players],0)+1)="",$B$4,INDEX(TabPlayer2[Players],MATCH(P4737,TabPlayer2[Players],0)+1)))</f>
        <v/>
      </c>
      <c r="Q4738" t="str">
        <f t="shared" si="342"/>
        <v/>
      </c>
      <c r="R4738" t="str">
        <f>IF(TabResults[[#This Row],[Games-Periods-Players]]="","",1)</f>
        <v/>
      </c>
    </row>
    <row r="4739" spans="11:18" hidden="1" x14ac:dyDescent="0.25">
      <c r="K4739" t="str">
        <f>IF(ROW()-ROW($K$4)+1&gt;COUNTA($J$4:$J$5000)*COUNTA(TabPP[Players playing]),"",INDEX($J$4:$J$5000,INT((ROW()-ROW($K$4))/COUNTA(TabPP[Players playing])+1))&amp;"-"&amp;INDEX(TabPP[Players playing],MOD(ROW()-ROW($K$4),COUNTA(TabPP[Players playing]))+1))</f>
        <v>--</v>
      </c>
      <c r="L4739" t="str">
        <f t="shared" si="343"/>
        <v/>
      </c>
      <c r="M4739" t="str">
        <f t="shared" si="344"/>
        <v/>
      </c>
      <c r="N4739" t="str">
        <f t="shared" si="345"/>
        <v/>
      </c>
      <c r="O4739" t="str">
        <f t="array" ref="O4739">IFERROR(INDEX($L$4:$L$5000,_xlfn.AGGREGATE(15,6,IF($L$4:$L$5000&lt;&gt;"",ROW($L$4:$L$5000)-ROW($L$4)+1,NA()),ROWS($O$4:O4739))),"")</f>
        <v/>
      </c>
      <c r="P4739" t="str">
        <f>IF(O4739="","",IF(INDEX(TabPlayer2[Players],MATCH(P4738,TabPlayer2[Players],0)+1)="",$B$4,INDEX(TabPlayer2[Players],MATCH(P4738,TabPlayer2[Players],0)+1)))</f>
        <v/>
      </c>
      <c r="Q4739" t="str">
        <f t="shared" si="342"/>
        <v/>
      </c>
      <c r="R4739" t="str">
        <f>IF(TabResults[[#This Row],[Games-Periods-Players]]="","",1)</f>
        <v/>
      </c>
    </row>
    <row r="4740" spans="11:18" hidden="1" x14ac:dyDescent="0.25">
      <c r="K4740" t="str">
        <f>IF(ROW()-ROW($K$4)+1&gt;COUNTA($J$4:$J$5000)*COUNTA(TabPP[Players playing]),"",INDEX($J$4:$J$5000,INT((ROW()-ROW($K$4))/COUNTA(TabPP[Players playing])+1))&amp;"-"&amp;INDEX(TabPP[Players playing],MOD(ROW()-ROW($K$4),COUNTA(TabPP[Players playing]))+1))</f>
        <v>--</v>
      </c>
      <c r="L4740" t="str">
        <f t="shared" si="343"/>
        <v/>
      </c>
      <c r="M4740" t="str">
        <f t="shared" si="344"/>
        <v/>
      </c>
      <c r="N4740" t="str">
        <f t="shared" si="345"/>
        <v/>
      </c>
      <c r="O4740" t="str">
        <f t="array" ref="O4740">IFERROR(INDEX($L$4:$L$5000,_xlfn.AGGREGATE(15,6,IF($L$4:$L$5000&lt;&gt;"",ROW($L$4:$L$5000)-ROW($L$4)+1,NA()),ROWS($O$4:O4740))),"")</f>
        <v/>
      </c>
      <c r="P4740" t="str">
        <f>IF(O4740="","",IF(INDEX(TabPlayer2[Players],MATCH(P4739,TabPlayer2[Players],0)+1)="",$B$4,INDEX(TabPlayer2[Players],MATCH(P4739,TabPlayer2[Players],0)+1)))</f>
        <v/>
      </c>
      <c r="Q4740" t="str">
        <f t="shared" ref="Q4740:Q4803" si="346">IF(O4740="","",M4740&amp;"-"&amp;N4740&amp;"-"&amp;P4740)</f>
        <v/>
      </c>
      <c r="R4740" t="str">
        <f>IF(TabResults[[#This Row],[Games-Periods-Players]]="","",1)</f>
        <v/>
      </c>
    </row>
    <row r="4741" spans="11:18" hidden="1" x14ac:dyDescent="0.25">
      <c r="K4741" t="str">
        <f>IF(ROW()-ROW($K$4)+1&gt;COUNTA($J$4:$J$5000)*COUNTA(TabPP[Players playing]),"",INDEX($J$4:$J$5000,INT((ROW()-ROW($K$4))/COUNTA(TabPP[Players playing])+1))&amp;"-"&amp;INDEX(TabPP[Players playing],MOD(ROW()-ROW($K$4),COUNTA(TabPP[Players playing]))+1))</f>
        <v>--</v>
      </c>
      <c r="L4741" t="str">
        <f t="shared" ref="L4741:L4804" si="347">IF(LEN(K4741)&gt;=9,K4741,"")</f>
        <v/>
      </c>
      <c r="M4741" t="str">
        <f t="shared" ref="M4741:M4804" si="348">TRIM(LEFT(SUBSTITUTE(O4741,"-",REPT(" ",LEN(O4741))),LEN(O4741)))</f>
        <v/>
      </c>
      <c r="N4741" t="str">
        <f t="shared" ref="N4741:N4804" si="349">TRIM(MID(SUBSTITUTE(O4741,"-",REPT(" ",LEN(O4741))),(2-1)*LEN(O4741)+1,LEN(O4741)))</f>
        <v/>
      </c>
      <c r="O4741" t="str">
        <f t="array" ref="O4741">IFERROR(INDEX($L$4:$L$5000,_xlfn.AGGREGATE(15,6,IF($L$4:$L$5000&lt;&gt;"",ROW($L$4:$L$5000)-ROW($L$4)+1,NA()),ROWS($O$4:O4741))),"")</f>
        <v/>
      </c>
      <c r="P4741" t="str">
        <f>IF(O4741="","",IF(INDEX(TabPlayer2[Players],MATCH(P4740,TabPlayer2[Players],0)+1)="",$B$4,INDEX(TabPlayer2[Players],MATCH(P4740,TabPlayer2[Players],0)+1)))</f>
        <v/>
      </c>
      <c r="Q4741" t="str">
        <f t="shared" si="346"/>
        <v/>
      </c>
      <c r="R4741" t="str">
        <f>IF(TabResults[[#This Row],[Games-Periods-Players]]="","",1)</f>
        <v/>
      </c>
    </row>
    <row r="4742" spans="11:18" hidden="1" x14ac:dyDescent="0.25">
      <c r="K4742" t="str">
        <f>IF(ROW()-ROW($K$4)+1&gt;COUNTA($J$4:$J$5000)*COUNTA(TabPP[Players playing]),"",INDEX($J$4:$J$5000,INT((ROW()-ROW($K$4))/COUNTA(TabPP[Players playing])+1))&amp;"-"&amp;INDEX(TabPP[Players playing],MOD(ROW()-ROW($K$4),COUNTA(TabPP[Players playing]))+1))</f>
        <v>--</v>
      </c>
      <c r="L4742" t="str">
        <f t="shared" si="347"/>
        <v/>
      </c>
      <c r="M4742" t="str">
        <f t="shared" si="348"/>
        <v/>
      </c>
      <c r="N4742" t="str">
        <f t="shared" si="349"/>
        <v/>
      </c>
      <c r="O4742" t="str">
        <f t="array" ref="O4742">IFERROR(INDEX($L$4:$L$5000,_xlfn.AGGREGATE(15,6,IF($L$4:$L$5000&lt;&gt;"",ROW($L$4:$L$5000)-ROW($L$4)+1,NA()),ROWS($O$4:O4742))),"")</f>
        <v/>
      </c>
      <c r="P4742" t="str">
        <f>IF(O4742="","",IF(INDEX(TabPlayer2[Players],MATCH(P4741,TabPlayer2[Players],0)+1)="",$B$4,INDEX(TabPlayer2[Players],MATCH(P4741,TabPlayer2[Players],0)+1)))</f>
        <v/>
      </c>
      <c r="Q4742" t="str">
        <f t="shared" si="346"/>
        <v/>
      </c>
      <c r="R4742" t="str">
        <f>IF(TabResults[[#This Row],[Games-Periods-Players]]="","",1)</f>
        <v/>
      </c>
    </row>
    <row r="4743" spans="11:18" hidden="1" x14ac:dyDescent="0.25">
      <c r="K4743" t="str">
        <f>IF(ROW()-ROW($K$4)+1&gt;COUNTA($J$4:$J$5000)*COUNTA(TabPP[Players playing]),"",INDEX($J$4:$J$5000,INT((ROW()-ROW($K$4))/COUNTA(TabPP[Players playing])+1))&amp;"-"&amp;INDEX(TabPP[Players playing],MOD(ROW()-ROW($K$4),COUNTA(TabPP[Players playing]))+1))</f>
        <v>--</v>
      </c>
      <c r="L4743" t="str">
        <f t="shared" si="347"/>
        <v/>
      </c>
      <c r="M4743" t="str">
        <f t="shared" si="348"/>
        <v/>
      </c>
      <c r="N4743" t="str">
        <f t="shared" si="349"/>
        <v/>
      </c>
      <c r="O4743" t="str">
        <f t="array" ref="O4743">IFERROR(INDEX($L$4:$L$5000,_xlfn.AGGREGATE(15,6,IF($L$4:$L$5000&lt;&gt;"",ROW($L$4:$L$5000)-ROW($L$4)+1,NA()),ROWS($O$4:O4743))),"")</f>
        <v/>
      </c>
      <c r="P4743" t="str">
        <f>IF(O4743="","",IF(INDEX(TabPlayer2[Players],MATCH(P4742,TabPlayer2[Players],0)+1)="",$B$4,INDEX(TabPlayer2[Players],MATCH(P4742,TabPlayer2[Players],0)+1)))</f>
        <v/>
      </c>
      <c r="Q4743" t="str">
        <f t="shared" si="346"/>
        <v/>
      </c>
      <c r="R4743" t="str">
        <f>IF(TabResults[[#This Row],[Games-Periods-Players]]="","",1)</f>
        <v/>
      </c>
    </row>
    <row r="4744" spans="11:18" hidden="1" x14ac:dyDescent="0.25">
      <c r="K4744" t="str">
        <f>IF(ROW()-ROW($K$4)+1&gt;COUNTA($J$4:$J$5000)*COUNTA(TabPP[Players playing]),"",INDEX($J$4:$J$5000,INT((ROW()-ROW($K$4))/COUNTA(TabPP[Players playing])+1))&amp;"-"&amp;INDEX(TabPP[Players playing],MOD(ROW()-ROW($K$4),COUNTA(TabPP[Players playing]))+1))</f>
        <v>--PP1</v>
      </c>
      <c r="L4744" t="str">
        <f t="shared" si="347"/>
        <v/>
      </c>
      <c r="M4744" t="str">
        <f t="shared" si="348"/>
        <v/>
      </c>
      <c r="N4744" t="str">
        <f t="shared" si="349"/>
        <v/>
      </c>
      <c r="O4744" t="str">
        <f t="array" ref="O4744">IFERROR(INDEX($L$4:$L$5000,_xlfn.AGGREGATE(15,6,IF($L$4:$L$5000&lt;&gt;"",ROW($L$4:$L$5000)-ROW($L$4)+1,NA()),ROWS($O$4:O4744))),"")</f>
        <v/>
      </c>
      <c r="P4744" t="str">
        <f>IF(O4744="","",IF(INDEX(TabPlayer2[Players],MATCH(P4743,TabPlayer2[Players],0)+1)="",$B$4,INDEX(TabPlayer2[Players],MATCH(P4743,TabPlayer2[Players],0)+1)))</f>
        <v/>
      </c>
      <c r="Q4744" t="str">
        <f t="shared" si="346"/>
        <v/>
      </c>
      <c r="R4744" t="str">
        <f>IF(TabResults[[#This Row],[Games-Periods-Players]]="","",1)</f>
        <v/>
      </c>
    </row>
    <row r="4745" spans="11:18" hidden="1" x14ac:dyDescent="0.25">
      <c r="K4745" t="str">
        <f>IF(ROW()-ROW($K$4)+1&gt;COUNTA($J$4:$J$5000)*COUNTA(TabPP[Players playing]),"",INDEX($J$4:$J$5000,INT((ROW()-ROW($K$4))/COUNTA(TabPP[Players playing])+1))&amp;"-"&amp;INDEX(TabPP[Players playing],MOD(ROW()-ROW($K$4),COUNTA(TabPP[Players playing]))+1))</f>
        <v>--PP2</v>
      </c>
      <c r="L4745" t="str">
        <f t="shared" si="347"/>
        <v/>
      </c>
      <c r="M4745" t="str">
        <f t="shared" si="348"/>
        <v/>
      </c>
      <c r="N4745" t="str">
        <f t="shared" si="349"/>
        <v/>
      </c>
      <c r="O4745" t="str">
        <f t="array" ref="O4745">IFERROR(INDEX($L$4:$L$5000,_xlfn.AGGREGATE(15,6,IF($L$4:$L$5000&lt;&gt;"",ROW($L$4:$L$5000)-ROW($L$4)+1,NA()),ROWS($O$4:O4745))),"")</f>
        <v/>
      </c>
      <c r="P4745" t="str">
        <f>IF(O4745="","",IF(INDEX(TabPlayer2[Players],MATCH(P4744,TabPlayer2[Players],0)+1)="",$B$4,INDEX(TabPlayer2[Players],MATCH(P4744,TabPlayer2[Players],0)+1)))</f>
        <v/>
      </c>
      <c r="Q4745" t="str">
        <f t="shared" si="346"/>
        <v/>
      </c>
      <c r="R4745" t="str">
        <f>IF(TabResults[[#This Row],[Games-Periods-Players]]="","",1)</f>
        <v/>
      </c>
    </row>
    <row r="4746" spans="11:18" hidden="1" x14ac:dyDescent="0.25">
      <c r="K4746" t="str">
        <f>IF(ROW()-ROW($K$4)+1&gt;COUNTA($J$4:$J$5000)*COUNTA(TabPP[Players playing]),"",INDEX($J$4:$J$5000,INT((ROW()-ROW($K$4))/COUNTA(TabPP[Players playing])+1))&amp;"-"&amp;INDEX(TabPP[Players playing],MOD(ROW()-ROW($K$4),COUNTA(TabPP[Players playing]))+1))</f>
        <v>--PP3</v>
      </c>
      <c r="L4746" t="str">
        <f t="shared" si="347"/>
        <v/>
      </c>
      <c r="M4746" t="str">
        <f t="shared" si="348"/>
        <v/>
      </c>
      <c r="N4746" t="str">
        <f t="shared" si="349"/>
        <v/>
      </c>
      <c r="O4746" t="str">
        <f t="array" ref="O4746">IFERROR(INDEX($L$4:$L$5000,_xlfn.AGGREGATE(15,6,IF($L$4:$L$5000&lt;&gt;"",ROW($L$4:$L$5000)-ROW($L$4)+1,NA()),ROWS($O$4:O4746))),"")</f>
        <v/>
      </c>
      <c r="P4746" t="str">
        <f>IF(O4746="","",IF(INDEX(TabPlayer2[Players],MATCH(P4745,TabPlayer2[Players],0)+1)="",$B$4,INDEX(TabPlayer2[Players],MATCH(P4745,TabPlayer2[Players],0)+1)))</f>
        <v/>
      </c>
      <c r="Q4746" t="str">
        <f t="shared" si="346"/>
        <v/>
      </c>
      <c r="R4746" t="str">
        <f>IF(TabResults[[#This Row],[Games-Periods-Players]]="","",1)</f>
        <v/>
      </c>
    </row>
    <row r="4747" spans="11:18" hidden="1" x14ac:dyDescent="0.25">
      <c r="K4747" t="str">
        <f>IF(ROW()-ROW($K$4)+1&gt;COUNTA($J$4:$J$5000)*COUNTA(TabPP[Players playing]),"",INDEX($J$4:$J$5000,INT((ROW()-ROW($K$4))/COUNTA(TabPP[Players playing])+1))&amp;"-"&amp;INDEX(TabPP[Players playing],MOD(ROW()-ROW($K$4),COUNTA(TabPP[Players playing]))+1))</f>
        <v>--PP4</v>
      </c>
      <c r="L4747" t="str">
        <f t="shared" si="347"/>
        <v/>
      </c>
      <c r="M4747" t="str">
        <f t="shared" si="348"/>
        <v/>
      </c>
      <c r="N4747" t="str">
        <f t="shared" si="349"/>
        <v/>
      </c>
      <c r="O4747" t="str">
        <f t="array" ref="O4747">IFERROR(INDEX($L$4:$L$5000,_xlfn.AGGREGATE(15,6,IF($L$4:$L$5000&lt;&gt;"",ROW($L$4:$L$5000)-ROW($L$4)+1,NA()),ROWS($O$4:O4747))),"")</f>
        <v/>
      </c>
      <c r="P4747" t="str">
        <f>IF(O4747="","",IF(INDEX(TabPlayer2[Players],MATCH(P4746,TabPlayer2[Players],0)+1)="",$B$4,INDEX(TabPlayer2[Players],MATCH(P4746,TabPlayer2[Players],0)+1)))</f>
        <v/>
      </c>
      <c r="Q4747" t="str">
        <f t="shared" si="346"/>
        <v/>
      </c>
      <c r="R4747" t="str">
        <f>IF(TabResults[[#This Row],[Games-Periods-Players]]="","",1)</f>
        <v/>
      </c>
    </row>
    <row r="4748" spans="11:18" hidden="1" x14ac:dyDescent="0.25">
      <c r="K4748" t="str">
        <f>IF(ROW()-ROW($K$4)+1&gt;COUNTA($J$4:$J$5000)*COUNTA(TabPP[Players playing]),"",INDEX($J$4:$J$5000,INT((ROW()-ROW($K$4))/COUNTA(TabPP[Players playing])+1))&amp;"-"&amp;INDEX(TabPP[Players playing],MOD(ROW()-ROW($K$4),COUNTA(TabPP[Players playing]))+1))</f>
        <v>--PP5</v>
      </c>
      <c r="L4748" t="str">
        <f t="shared" si="347"/>
        <v/>
      </c>
      <c r="M4748" t="str">
        <f t="shared" si="348"/>
        <v/>
      </c>
      <c r="N4748" t="str">
        <f t="shared" si="349"/>
        <v/>
      </c>
      <c r="O4748" t="str">
        <f t="array" ref="O4748">IFERROR(INDEX($L$4:$L$5000,_xlfn.AGGREGATE(15,6,IF($L$4:$L$5000&lt;&gt;"",ROW($L$4:$L$5000)-ROW($L$4)+1,NA()),ROWS($O$4:O4748))),"")</f>
        <v/>
      </c>
      <c r="P4748" t="str">
        <f>IF(O4748="","",IF(INDEX(TabPlayer2[Players],MATCH(P4747,TabPlayer2[Players],0)+1)="",$B$4,INDEX(TabPlayer2[Players],MATCH(P4747,TabPlayer2[Players],0)+1)))</f>
        <v/>
      </c>
      <c r="Q4748" t="str">
        <f t="shared" si="346"/>
        <v/>
      </c>
      <c r="R4748" t="str">
        <f>IF(TabResults[[#This Row],[Games-Periods-Players]]="","",1)</f>
        <v/>
      </c>
    </row>
    <row r="4749" spans="11:18" hidden="1" x14ac:dyDescent="0.25">
      <c r="K4749" t="str">
        <f>IF(ROW()-ROW($K$4)+1&gt;COUNTA($J$4:$J$5000)*COUNTA(TabPP[Players playing]),"",INDEX($J$4:$J$5000,INT((ROW()-ROW($K$4))/COUNTA(TabPP[Players playing])+1))&amp;"-"&amp;INDEX(TabPP[Players playing],MOD(ROW()-ROW($K$4),COUNTA(TabPP[Players playing]))+1))</f>
        <v>--</v>
      </c>
      <c r="L4749" t="str">
        <f t="shared" si="347"/>
        <v/>
      </c>
      <c r="M4749" t="str">
        <f t="shared" si="348"/>
        <v/>
      </c>
      <c r="N4749" t="str">
        <f t="shared" si="349"/>
        <v/>
      </c>
      <c r="O4749" t="str">
        <f t="array" ref="O4749">IFERROR(INDEX($L$4:$L$5000,_xlfn.AGGREGATE(15,6,IF($L$4:$L$5000&lt;&gt;"",ROW($L$4:$L$5000)-ROW($L$4)+1,NA()),ROWS($O$4:O4749))),"")</f>
        <v/>
      </c>
      <c r="P4749" t="str">
        <f>IF(O4749="","",IF(INDEX(TabPlayer2[Players],MATCH(P4748,TabPlayer2[Players],0)+1)="",$B$4,INDEX(TabPlayer2[Players],MATCH(P4748,TabPlayer2[Players],0)+1)))</f>
        <v/>
      </c>
      <c r="Q4749" t="str">
        <f t="shared" si="346"/>
        <v/>
      </c>
      <c r="R4749" t="str">
        <f>IF(TabResults[[#This Row],[Games-Periods-Players]]="","",1)</f>
        <v/>
      </c>
    </row>
    <row r="4750" spans="11:18" hidden="1" x14ac:dyDescent="0.25">
      <c r="K4750" t="str">
        <f>IF(ROW()-ROW($K$4)+1&gt;COUNTA($J$4:$J$5000)*COUNTA(TabPP[Players playing]),"",INDEX($J$4:$J$5000,INT((ROW()-ROW($K$4))/COUNTA(TabPP[Players playing])+1))&amp;"-"&amp;INDEX(TabPP[Players playing],MOD(ROW()-ROW($K$4),COUNTA(TabPP[Players playing]))+1))</f>
        <v>--</v>
      </c>
      <c r="L4750" t="str">
        <f t="shared" si="347"/>
        <v/>
      </c>
      <c r="M4750" t="str">
        <f t="shared" si="348"/>
        <v/>
      </c>
      <c r="N4750" t="str">
        <f t="shared" si="349"/>
        <v/>
      </c>
      <c r="O4750" t="str">
        <f t="array" ref="O4750">IFERROR(INDEX($L$4:$L$5000,_xlfn.AGGREGATE(15,6,IF($L$4:$L$5000&lt;&gt;"",ROW($L$4:$L$5000)-ROW($L$4)+1,NA()),ROWS($O$4:O4750))),"")</f>
        <v/>
      </c>
      <c r="P4750" t="str">
        <f>IF(O4750="","",IF(INDEX(TabPlayer2[Players],MATCH(P4749,TabPlayer2[Players],0)+1)="",$B$4,INDEX(TabPlayer2[Players],MATCH(P4749,TabPlayer2[Players],0)+1)))</f>
        <v/>
      </c>
      <c r="Q4750" t="str">
        <f t="shared" si="346"/>
        <v/>
      </c>
      <c r="R4750" t="str">
        <f>IF(TabResults[[#This Row],[Games-Periods-Players]]="","",1)</f>
        <v/>
      </c>
    </row>
    <row r="4751" spans="11:18" hidden="1" x14ac:dyDescent="0.25">
      <c r="K4751" t="str">
        <f>IF(ROW()-ROW($K$4)+1&gt;COUNTA($J$4:$J$5000)*COUNTA(TabPP[Players playing]),"",INDEX($J$4:$J$5000,INT((ROW()-ROW($K$4))/COUNTA(TabPP[Players playing])+1))&amp;"-"&amp;INDEX(TabPP[Players playing],MOD(ROW()-ROW($K$4),COUNTA(TabPP[Players playing]))+1))</f>
        <v>--</v>
      </c>
      <c r="L4751" t="str">
        <f t="shared" si="347"/>
        <v/>
      </c>
      <c r="M4751" t="str">
        <f t="shared" si="348"/>
        <v/>
      </c>
      <c r="N4751" t="str">
        <f t="shared" si="349"/>
        <v/>
      </c>
      <c r="O4751" t="str">
        <f t="array" ref="O4751">IFERROR(INDEX($L$4:$L$5000,_xlfn.AGGREGATE(15,6,IF($L$4:$L$5000&lt;&gt;"",ROW($L$4:$L$5000)-ROW($L$4)+1,NA()),ROWS($O$4:O4751))),"")</f>
        <v/>
      </c>
      <c r="P4751" t="str">
        <f>IF(O4751="","",IF(INDEX(TabPlayer2[Players],MATCH(P4750,TabPlayer2[Players],0)+1)="",$B$4,INDEX(TabPlayer2[Players],MATCH(P4750,TabPlayer2[Players],0)+1)))</f>
        <v/>
      </c>
      <c r="Q4751" t="str">
        <f t="shared" si="346"/>
        <v/>
      </c>
      <c r="R4751" t="str">
        <f>IF(TabResults[[#This Row],[Games-Periods-Players]]="","",1)</f>
        <v/>
      </c>
    </row>
    <row r="4752" spans="11:18" hidden="1" x14ac:dyDescent="0.25">
      <c r="K4752" t="str">
        <f>IF(ROW()-ROW($K$4)+1&gt;COUNTA($J$4:$J$5000)*COUNTA(TabPP[Players playing]),"",INDEX($J$4:$J$5000,INT((ROW()-ROW($K$4))/COUNTA(TabPP[Players playing])+1))&amp;"-"&amp;INDEX(TabPP[Players playing],MOD(ROW()-ROW($K$4),COUNTA(TabPP[Players playing]))+1))</f>
        <v>--</v>
      </c>
      <c r="L4752" t="str">
        <f t="shared" si="347"/>
        <v/>
      </c>
      <c r="M4752" t="str">
        <f t="shared" si="348"/>
        <v/>
      </c>
      <c r="N4752" t="str">
        <f t="shared" si="349"/>
        <v/>
      </c>
      <c r="O4752" t="str">
        <f t="array" ref="O4752">IFERROR(INDEX($L$4:$L$5000,_xlfn.AGGREGATE(15,6,IF($L$4:$L$5000&lt;&gt;"",ROW($L$4:$L$5000)-ROW($L$4)+1,NA()),ROWS($O$4:O4752))),"")</f>
        <v/>
      </c>
      <c r="P4752" t="str">
        <f>IF(O4752="","",IF(INDEX(TabPlayer2[Players],MATCH(P4751,TabPlayer2[Players],0)+1)="",$B$4,INDEX(TabPlayer2[Players],MATCH(P4751,TabPlayer2[Players],0)+1)))</f>
        <v/>
      </c>
      <c r="Q4752" t="str">
        <f t="shared" si="346"/>
        <v/>
      </c>
      <c r="R4752" t="str">
        <f>IF(TabResults[[#This Row],[Games-Periods-Players]]="","",1)</f>
        <v/>
      </c>
    </row>
    <row r="4753" spans="11:18" hidden="1" x14ac:dyDescent="0.25">
      <c r="K4753" t="str">
        <f>IF(ROW()-ROW($K$4)+1&gt;COUNTA($J$4:$J$5000)*COUNTA(TabPP[Players playing]),"",INDEX($J$4:$J$5000,INT((ROW()-ROW($K$4))/COUNTA(TabPP[Players playing])+1))&amp;"-"&amp;INDEX(TabPP[Players playing],MOD(ROW()-ROW($K$4),COUNTA(TabPP[Players playing]))+1))</f>
        <v>--</v>
      </c>
      <c r="L4753" t="str">
        <f t="shared" si="347"/>
        <v/>
      </c>
      <c r="M4753" t="str">
        <f t="shared" si="348"/>
        <v/>
      </c>
      <c r="N4753" t="str">
        <f t="shared" si="349"/>
        <v/>
      </c>
      <c r="O4753" t="str">
        <f t="array" ref="O4753">IFERROR(INDEX($L$4:$L$5000,_xlfn.AGGREGATE(15,6,IF($L$4:$L$5000&lt;&gt;"",ROW($L$4:$L$5000)-ROW($L$4)+1,NA()),ROWS($O$4:O4753))),"")</f>
        <v/>
      </c>
      <c r="P4753" t="str">
        <f>IF(O4753="","",IF(INDEX(TabPlayer2[Players],MATCH(P4752,TabPlayer2[Players],0)+1)="",$B$4,INDEX(TabPlayer2[Players],MATCH(P4752,TabPlayer2[Players],0)+1)))</f>
        <v/>
      </c>
      <c r="Q4753" t="str">
        <f t="shared" si="346"/>
        <v/>
      </c>
      <c r="R4753" t="str">
        <f>IF(TabResults[[#This Row],[Games-Periods-Players]]="","",1)</f>
        <v/>
      </c>
    </row>
    <row r="4754" spans="11:18" hidden="1" x14ac:dyDescent="0.25">
      <c r="K4754" t="str">
        <f>IF(ROW()-ROW($K$4)+1&gt;COUNTA($J$4:$J$5000)*COUNTA(TabPP[Players playing]),"",INDEX($J$4:$J$5000,INT((ROW()-ROW($K$4))/COUNTA(TabPP[Players playing])+1))&amp;"-"&amp;INDEX(TabPP[Players playing],MOD(ROW()-ROW($K$4),COUNTA(TabPP[Players playing]))+1))</f>
        <v>--</v>
      </c>
      <c r="L4754" t="str">
        <f t="shared" si="347"/>
        <v/>
      </c>
      <c r="M4754" t="str">
        <f t="shared" si="348"/>
        <v/>
      </c>
      <c r="N4754" t="str">
        <f t="shared" si="349"/>
        <v/>
      </c>
      <c r="O4754" t="str">
        <f t="array" ref="O4754">IFERROR(INDEX($L$4:$L$5000,_xlfn.AGGREGATE(15,6,IF($L$4:$L$5000&lt;&gt;"",ROW($L$4:$L$5000)-ROW($L$4)+1,NA()),ROWS($O$4:O4754))),"")</f>
        <v/>
      </c>
      <c r="P4754" t="str">
        <f>IF(O4754="","",IF(INDEX(TabPlayer2[Players],MATCH(P4753,TabPlayer2[Players],0)+1)="",$B$4,INDEX(TabPlayer2[Players],MATCH(P4753,TabPlayer2[Players],0)+1)))</f>
        <v/>
      </c>
      <c r="Q4754" t="str">
        <f t="shared" si="346"/>
        <v/>
      </c>
      <c r="R4754" t="str">
        <f>IF(TabResults[[#This Row],[Games-Periods-Players]]="","",1)</f>
        <v/>
      </c>
    </row>
    <row r="4755" spans="11:18" hidden="1" x14ac:dyDescent="0.25">
      <c r="K4755" t="str">
        <f>IF(ROW()-ROW($K$4)+1&gt;COUNTA($J$4:$J$5000)*COUNTA(TabPP[Players playing]),"",INDEX($J$4:$J$5000,INT((ROW()-ROW($K$4))/COUNTA(TabPP[Players playing])+1))&amp;"-"&amp;INDEX(TabPP[Players playing],MOD(ROW()-ROW($K$4),COUNTA(TabPP[Players playing]))+1))</f>
        <v>--</v>
      </c>
      <c r="L4755" t="str">
        <f t="shared" si="347"/>
        <v/>
      </c>
      <c r="M4755" t="str">
        <f t="shared" si="348"/>
        <v/>
      </c>
      <c r="N4755" t="str">
        <f t="shared" si="349"/>
        <v/>
      </c>
      <c r="O4755" t="str">
        <f t="array" ref="O4755">IFERROR(INDEX($L$4:$L$5000,_xlfn.AGGREGATE(15,6,IF($L$4:$L$5000&lt;&gt;"",ROW($L$4:$L$5000)-ROW($L$4)+1,NA()),ROWS($O$4:O4755))),"")</f>
        <v/>
      </c>
      <c r="P4755" t="str">
        <f>IF(O4755="","",IF(INDEX(TabPlayer2[Players],MATCH(P4754,TabPlayer2[Players],0)+1)="",$B$4,INDEX(TabPlayer2[Players],MATCH(P4754,TabPlayer2[Players],0)+1)))</f>
        <v/>
      </c>
      <c r="Q4755" t="str">
        <f t="shared" si="346"/>
        <v/>
      </c>
      <c r="R4755" t="str">
        <f>IF(TabResults[[#This Row],[Games-Periods-Players]]="","",1)</f>
        <v/>
      </c>
    </row>
    <row r="4756" spans="11:18" hidden="1" x14ac:dyDescent="0.25">
      <c r="K4756" t="str">
        <f>IF(ROW()-ROW($K$4)+1&gt;COUNTA($J$4:$J$5000)*COUNTA(TabPP[Players playing]),"",INDEX($J$4:$J$5000,INT((ROW()-ROW($K$4))/COUNTA(TabPP[Players playing])+1))&amp;"-"&amp;INDEX(TabPP[Players playing],MOD(ROW()-ROW($K$4),COUNTA(TabPP[Players playing]))+1))</f>
        <v>--</v>
      </c>
      <c r="L4756" t="str">
        <f t="shared" si="347"/>
        <v/>
      </c>
      <c r="M4756" t="str">
        <f t="shared" si="348"/>
        <v/>
      </c>
      <c r="N4756" t="str">
        <f t="shared" si="349"/>
        <v/>
      </c>
      <c r="O4756" t="str">
        <f t="array" ref="O4756">IFERROR(INDEX($L$4:$L$5000,_xlfn.AGGREGATE(15,6,IF($L$4:$L$5000&lt;&gt;"",ROW($L$4:$L$5000)-ROW($L$4)+1,NA()),ROWS($O$4:O4756))),"")</f>
        <v/>
      </c>
      <c r="P4756" t="str">
        <f>IF(O4756="","",IF(INDEX(TabPlayer2[Players],MATCH(P4755,TabPlayer2[Players],0)+1)="",$B$4,INDEX(TabPlayer2[Players],MATCH(P4755,TabPlayer2[Players],0)+1)))</f>
        <v/>
      </c>
      <c r="Q4756" t="str">
        <f t="shared" si="346"/>
        <v/>
      </c>
      <c r="R4756" t="str">
        <f>IF(TabResults[[#This Row],[Games-Periods-Players]]="","",1)</f>
        <v/>
      </c>
    </row>
    <row r="4757" spans="11:18" hidden="1" x14ac:dyDescent="0.25">
      <c r="K4757" t="str">
        <f>IF(ROW()-ROW($K$4)+1&gt;COUNTA($J$4:$J$5000)*COUNTA(TabPP[Players playing]),"",INDEX($J$4:$J$5000,INT((ROW()-ROW($K$4))/COUNTA(TabPP[Players playing])+1))&amp;"-"&amp;INDEX(TabPP[Players playing],MOD(ROW()-ROW($K$4),COUNTA(TabPP[Players playing]))+1))</f>
        <v>--</v>
      </c>
      <c r="L4757" t="str">
        <f t="shared" si="347"/>
        <v/>
      </c>
      <c r="M4757" t="str">
        <f t="shared" si="348"/>
        <v/>
      </c>
      <c r="N4757" t="str">
        <f t="shared" si="349"/>
        <v/>
      </c>
      <c r="O4757" t="str">
        <f t="array" ref="O4757">IFERROR(INDEX($L$4:$L$5000,_xlfn.AGGREGATE(15,6,IF($L$4:$L$5000&lt;&gt;"",ROW($L$4:$L$5000)-ROW($L$4)+1,NA()),ROWS($O$4:O4757))),"")</f>
        <v/>
      </c>
      <c r="P4757" t="str">
        <f>IF(O4757="","",IF(INDEX(TabPlayer2[Players],MATCH(P4756,TabPlayer2[Players],0)+1)="",$B$4,INDEX(TabPlayer2[Players],MATCH(P4756,TabPlayer2[Players],0)+1)))</f>
        <v/>
      </c>
      <c r="Q4757" t="str">
        <f t="shared" si="346"/>
        <v/>
      </c>
      <c r="R4757" t="str">
        <f>IF(TabResults[[#This Row],[Games-Periods-Players]]="","",1)</f>
        <v/>
      </c>
    </row>
    <row r="4758" spans="11:18" hidden="1" x14ac:dyDescent="0.25">
      <c r="K4758" t="str">
        <f>IF(ROW()-ROW($K$4)+1&gt;COUNTA($J$4:$J$5000)*COUNTA(TabPP[Players playing]),"",INDEX($J$4:$J$5000,INT((ROW()-ROW($K$4))/COUNTA(TabPP[Players playing])+1))&amp;"-"&amp;INDEX(TabPP[Players playing],MOD(ROW()-ROW($K$4),COUNTA(TabPP[Players playing]))+1))</f>
        <v>--</v>
      </c>
      <c r="L4758" t="str">
        <f t="shared" si="347"/>
        <v/>
      </c>
      <c r="M4758" t="str">
        <f t="shared" si="348"/>
        <v/>
      </c>
      <c r="N4758" t="str">
        <f t="shared" si="349"/>
        <v/>
      </c>
      <c r="O4758" t="str">
        <f t="array" ref="O4758">IFERROR(INDEX($L$4:$L$5000,_xlfn.AGGREGATE(15,6,IF($L$4:$L$5000&lt;&gt;"",ROW($L$4:$L$5000)-ROW($L$4)+1,NA()),ROWS($O$4:O4758))),"")</f>
        <v/>
      </c>
      <c r="P4758" t="str">
        <f>IF(O4758="","",IF(INDEX(TabPlayer2[Players],MATCH(P4757,TabPlayer2[Players],0)+1)="",$B$4,INDEX(TabPlayer2[Players],MATCH(P4757,TabPlayer2[Players],0)+1)))</f>
        <v/>
      </c>
      <c r="Q4758" t="str">
        <f t="shared" si="346"/>
        <v/>
      </c>
      <c r="R4758" t="str">
        <f>IF(TabResults[[#This Row],[Games-Periods-Players]]="","",1)</f>
        <v/>
      </c>
    </row>
    <row r="4759" spans="11:18" hidden="1" x14ac:dyDescent="0.25">
      <c r="K4759" t="str">
        <f>IF(ROW()-ROW($K$4)+1&gt;COUNTA($J$4:$J$5000)*COUNTA(TabPP[Players playing]),"",INDEX($J$4:$J$5000,INT((ROW()-ROW($K$4))/COUNTA(TabPP[Players playing])+1))&amp;"-"&amp;INDEX(TabPP[Players playing],MOD(ROW()-ROW($K$4),COUNTA(TabPP[Players playing]))+1))</f>
        <v>--</v>
      </c>
      <c r="L4759" t="str">
        <f t="shared" si="347"/>
        <v/>
      </c>
      <c r="M4759" t="str">
        <f t="shared" si="348"/>
        <v/>
      </c>
      <c r="N4759" t="str">
        <f t="shared" si="349"/>
        <v/>
      </c>
      <c r="O4759" t="str">
        <f t="array" ref="O4759">IFERROR(INDEX($L$4:$L$5000,_xlfn.AGGREGATE(15,6,IF($L$4:$L$5000&lt;&gt;"",ROW($L$4:$L$5000)-ROW($L$4)+1,NA()),ROWS($O$4:O4759))),"")</f>
        <v/>
      </c>
      <c r="P4759" t="str">
        <f>IF(O4759="","",IF(INDEX(TabPlayer2[Players],MATCH(P4758,TabPlayer2[Players],0)+1)="",$B$4,INDEX(TabPlayer2[Players],MATCH(P4758,TabPlayer2[Players],0)+1)))</f>
        <v/>
      </c>
      <c r="Q4759" t="str">
        <f t="shared" si="346"/>
        <v/>
      </c>
      <c r="R4759" t="str">
        <f>IF(TabResults[[#This Row],[Games-Periods-Players]]="","",1)</f>
        <v/>
      </c>
    </row>
    <row r="4760" spans="11:18" hidden="1" x14ac:dyDescent="0.25">
      <c r="K4760" t="str">
        <f>IF(ROW()-ROW($K$4)+1&gt;COUNTA($J$4:$J$5000)*COUNTA(TabPP[Players playing]),"",INDEX($J$4:$J$5000,INT((ROW()-ROW($K$4))/COUNTA(TabPP[Players playing])+1))&amp;"-"&amp;INDEX(TabPP[Players playing],MOD(ROW()-ROW($K$4),COUNTA(TabPP[Players playing]))+1))</f>
        <v>--</v>
      </c>
      <c r="L4760" t="str">
        <f t="shared" si="347"/>
        <v/>
      </c>
      <c r="M4760" t="str">
        <f t="shared" si="348"/>
        <v/>
      </c>
      <c r="N4760" t="str">
        <f t="shared" si="349"/>
        <v/>
      </c>
      <c r="O4760" t="str">
        <f t="array" ref="O4760">IFERROR(INDEX($L$4:$L$5000,_xlfn.AGGREGATE(15,6,IF($L$4:$L$5000&lt;&gt;"",ROW($L$4:$L$5000)-ROW($L$4)+1,NA()),ROWS($O$4:O4760))),"")</f>
        <v/>
      </c>
      <c r="P4760" t="str">
        <f>IF(O4760="","",IF(INDEX(TabPlayer2[Players],MATCH(P4759,TabPlayer2[Players],0)+1)="",$B$4,INDEX(TabPlayer2[Players],MATCH(P4759,TabPlayer2[Players],0)+1)))</f>
        <v/>
      </c>
      <c r="Q4760" t="str">
        <f t="shared" si="346"/>
        <v/>
      </c>
      <c r="R4760" t="str">
        <f>IF(TabResults[[#This Row],[Games-Periods-Players]]="","",1)</f>
        <v/>
      </c>
    </row>
    <row r="4761" spans="11:18" hidden="1" x14ac:dyDescent="0.25">
      <c r="K4761" t="str">
        <f>IF(ROW()-ROW($K$4)+1&gt;COUNTA($J$4:$J$5000)*COUNTA(TabPP[Players playing]),"",INDEX($J$4:$J$5000,INT((ROW()-ROW($K$4))/COUNTA(TabPP[Players playing])+1))&amp;"-"&amp;INDEX(TabPP[Players playing],MOD(ROW()-ROW($K$4),COUNTA(TabPP[Players playing]))+1))</f>
        <v>--</v>
      </c>
      <c r="L4761" t="str">
        <f t="shared" si="347"/>
        <v/>
      </c>
      <c r="M4761" t="str">
        <f t="shared" si="348"/>
        <v/>
      </c>
      <c r="N4761" t="str">
        <f t="shared" si="349"/>
        <v/>
      </c>
      <c r="O4761" t="str">
        <f t="array" ref="O4761">IFERROR(INDEX($L$4:$L$5000,_xlfn.AGGREGATE(15,6,IF($L$4:$L$5000&lt;&gt;"",ROW($L$4:$L$5000)-ROW($L$4)+1,NA()),ROWS($O$4:O4761))),"")</f>
        <v/>
      </c>
      <c r="P4761" t="str">
        <f>IF(O4761="","",IF(INDEX(TabPlayer2[Players],MATCH(P4760,TabPlayer2[Players],0)+1)="",$B$4,INDEX(TabPlayer2[Players],MATCH(P4760,TabPlayer2[Players],0)+1)))</f>
        <v/>
      </c>
      <c r="Q4761" t="str">
        <f t="shared" si="346"/>
        <v/>
      </c>
      <c r="R4761" t="str">
        <f>IF(TabResults[[#This Row],[Games-Periods-Players]]="","",1)</f>
        <v/>
      </c>
    </row>
    <row r="4762" spans="11:18" hidden="1" x14ac:dyDescent="0.25">
      <c r="K4762" t="str">
        <f>IF(ROW()-ROW($K$4)+1&gt;COUNTA($J$4:$J$5000)*COUNTA(TabPP[Players playing]),"",INDEX($J$4:$J$5000,INT((ROW()-ROW($K$4))/COUNTA(TabPP[Players playing])+1))&amp;"-"&amp;INDEX(TabPP[Players playing],MOD(ROW()-ROW($K$4),COUNTA(TabPP[Players playing]))+1))</f>
        <v>--</v>
      </c>
      <c r="L4762" t="str">
        <f t="shared" si="347"/>
        <v/>
      </c>
      <c r="M4762" t="str">
        <f t="shared" si="348"/>
        <v/>
      </c>
      <c r="N4762" t="str">
        <f t="shared" si="349"/>
        <v/>
      </c>
      <c r="O4762" t="str">
        <f t="array" ref="O4762">IFERROR(INDEX($L$4:$L$5000,_xlfn.AGGREGATE(15,6,IF($L$4:$L$5000&lt;&gt;"",ROW($L$4:$L$5000)-ROW($L$4)+1,NA()),ROWS($O$4:O4762))),"")</f>
        <v/>
      </c>
      <c r="P4762" t="str">
        <f>IF(O4762="","",IF(INDEX(TabPlayer2[Players],MATCH(P4761,TabPlayer2[Players],0)+1)="",$B$4,INDEX(TabPlayer2[Players],MATCH(P4761,TabPlayer2[Players],0)+1)))</f>
        <v/>
      </c>
      <c r="Q4762" t="str">
        <f t="shared" si="346"/>
        <v/>
      </c>
      <c r="R4762" t="str">
        <f>IF(TabResults[[#This Row],[Games-Periods-Players]]="","",1)</f>
        <v/>
      </c>
    </row>
    <row r="4763" spans="11:18" hidden="1" x14ac:dyDescent="0.25">
      <c r="K4763" t="str">
        <f>IF(ROW()-ROW($K$4)+1&gt;COUNTA($J$4:$J$5000)*COUNTA(TabPP[Players playing]),"",INDEX($J$4:$J$5000,INT((ROW()-ROW($K$4))/COUNTA(TabPP[Players playing])+1))&amp;"-"&amp;INDEX(TabPP[Players playing],MOD(ROW()-ROW($K$4),COUNTA(TabPP[Players playing]))+1))</f>
        <v>--</v>
      </c>
      <c r="L4763" t="str">
        <f t="shared" si="347"/>
        <v/>
      </c>
      <c r="M4763" t="str">
        <f t="shared" si="348"/>
        <v/>
      </c>
      <c r="N4763" t="str">
        <f t="shared" si="349"/>
        <v/>
      </c>
      <c r="O4763" t="str">
        <f t="array" ref="O4763">IFERROR(INDEX($L$4:$L$5000,_xlfn.AGGREGATE(15,6,IF($L$4:$L$5000&lt;&gt;"",ROW($L$4:$L$5000)-ROW($L$4)+1,NA()),ROWS($O$4:O4763))),"")</f>
        <v/>
      </c>
      <c r="P4763" t="str">
        <f>IF(O4763="","",IF(INDEX(TabPlayer2[Players],MATCH(P4762,TabPlayer2[Players],0)+1)="",$B$4,INDEX(TabPlayer2[Players],MATCH(P4762,TabPlayer2[Players],0)+1)))</f>
        <v/>
      </c>
      <c r="Q4763" t="str">
        <f t="shared" si="346"/>
        <v/>
      </c>
      <c r="R4763" t="str">
        <f>IF(TabResults[[#This Row],[Games-Periods-Players]]="","",1)</f>
        <v/>
      </c>
    </row>
    <row r="4764" spans="11:18" hidden="1" x14ac:dyDescent="0.25">
      <c r="K4764" t="str">
        <f>IF(ROW()-ROW($K$4)+1&gt;COUNTA($J$4:$J$5000)*COUNTA(TabPP[Players playing]),"",INDEX($J$4:$J$5000,INT((ROW()-ROW($K$4))/COUNTA(TabPP[Players playing])+1))&amp;"-"&amp;INDEX(TabPP[Players playing],MOD(ROW()-ROW($K$4),COUNTA(TabPP[Players playing]))+1))</f>
        <v>--PP1</v>
      </c>
      <c r="L4764" t="str">
        <f t="shared" si="347"/>
        <v/>
      </c>
      <c r="M4764" t="str">
        <f t="shared" si="348"/>
        <v/>
      </c>
      <c r="N4764" t="str">
        <f t="shared" si="349"/>
        <v/>
      </c>
      <c r="O4764" t="str">
        <f t="array" ref="O4764">IFERROR(INDEX($L$4:$L$5000,_xlfn.AGGREGATE(15,6,IF($L$4:$L$5000&lt;&gt;"",ROW($L$4:$L$5000)-ROW($L$4)+1,NA()),ROWS($O$4:O4764))),"")</f>
        <v/>
      </c>
      <c r="P4764" t="str">
        <f>IF(O4764="","",IF(INDEX(TabPlayer2[Players],MATCH(P4763,TabPlayer2[Players],0)+1)="",$B$4,INDEX(TabPlayer2[Players],MATCH(P4763,TabPlayer2[Players],0)+1)))</f>
        <v/>
      </c>
      <c r="Q4764" t="str">
        <f t="shared" si="346"/>
        <v/>
      </c>
      <c r="R4764" t="str">
        <f>IF(TabResults[[#This Row],[Games-Periods-Players]]="","",1)</f>
        <v/>
      </c>
    </row>
    <row r="4765" spans="11:18" hidden="1" x14ac:dyDescent="0.25">
      <c r="K4765" t="str">
        <f>IF(ROW()-ROW($K$4)+1&gt;COUNTA($J$4:$J$5000)*COUNTA(TabPP[Players playing]),"",INDEX($J$4:$J$5000,INT((ROW()-ROW($K$4))/COUNTA(TabPP[Players playing])+1))&amp;"-"&amp;INDEX(TabPP[Players playing],MOD(ROW()-ROW($K$4),COUNTA(TabPP[Players playing]))+1))</f>
        <v>--PP2</v>
      </c>
      <c r="L4765" t="str">
        <f t="shared" si="347"/>
        <v/>
      </c>
      <c r="M4765" t="str">
        <f t="shared" si="348"/>
        <v/>
      </c>
      <c r="N4765" t="str">
        <f t="shared" si="349"/>
        <v/>
      </c>
      <c r="O4765" t="str">
        <f t="array" ref="O4765">IFERROR(INDEX($L$4:$L$5000,_xlfn.AGGREGATE(15,6,IF($L$4:$L$5000&lt;&gt;"",ROW($L$4:$L$5000)-ROW($L$4)+1,NA()),ROWS($O$4:O4765))),"")</f>
        <v/>
      </c>
      <c r="P4765" t="str">
        <f>IF(O4765="","",IF(INDEX(TabPlayer2[Players],MATCH(P4764,TabPlayer2[Players],0)+1)="",$B$4,INDEX(TabPlayer2[Players],MATCH(P4764,TabPlayer2[Players],0)+1)))</f>
        <v/>
      </c>
      <c r="Q4765" t="str">
        <f t="shared" si="346"/>
        <v/>
      </c>
      <c r="R4765" t="str">
        <f>IF(TabResults[[#This Row],[Games-Periods-Players]]="","",1)</f>
        <v/>
      </c>
    </row>
    <row r="4766" spans="11:18" hidden="1" x14ac:dyDescent="0.25">
      <c r="K4766" t="str">
        <f>IF(ROW()-ROW($K$4)+1&gt;COUNTA($J$4:$J$5000)*COUNTA(TabPP[Players playing]),"",INDEX($J$4:$J$5000,INT((ROW()-ROW($K$4))/COUNTA(TabPP[Players playing])+1))&amp;"-"&amp;INDEX(TabPP[Players playing],MOD(ROW()-ROW($K$4),COUNTA(TabPP[Players playing]))+1))</f>
        <v>--PP3</v>
      </c>
      <c r="L4766" t="str">
        <f t="shared" si="347"/>
        <v/>
      </c>
      <c r="M4766" t="str">
        <f t="shared" si="348"/>
        <v/>
      </c>
      <c r="N4766" t="str">
        <f t="shared" si="349"/>
        <v/>
      </c>
      <c r="O4766" t="str">
        <f t="array" ref="O4766">IFERROR(INDEX($L$4:$L$5000,_xlfn.AGGREGATE(15,6,IF($L$4:$L$5000&lt;&gt;"",ROW($L$4:$L$5000)-ROW($L$4)+1,NA()),ROWS($O$4:O4766))),"")</f>
        <v/>
      </c>
      <c r="P4766" t="str">
        <f>IF(O4766="","",IF(INDEX(TabPlayer2[Players],MATCH(P4765,TabPlayer2[Players],0)+1)="",$B$4,INDEX(TabPlayer2[Players],MATCH(P4765,TabPlayer2[Players],0)+1)))</f>
        <v/>
      </c>
      <c r="Q4766" t="str">
        <f t="shared" si="346"/>
        <v/>
      </c>
      <c r="R4766" t="str">
        <f>IF(TabResults[[#This Row],[Games-Periods-Players]]="","",1)</f>
        <v/>
      </c>
    </row>
    <row r="4767" spans="11:18" hidden="1" x14ac:dyDescent="0.25">
      <c r="K4767" t="str">
        <f>IF(ROW()-ROW($K$4)+1&gt;COUNTA($J$4:$J$5000)*COUNTA(TabPP[Players playing]),"",INDEX($J$4:$J$5000,INT((ROW()-ROW($K$4))/COUNTA(TabPP[Players playing])+1))&amp;"-"&amp;INDEX(TabPP[Players playing],MOD(ROW()-ROW($K$4),COUNTA(TabPP[Players playing]))+1))</f>
        <v>--PP4</v>
      </c>
      <c r="L4767" t="str">
        <f t="shared" si="347"/>
        <v/>
      </c>
      <c r="M4767" t="str">
        <f t="shared" si="348"/>
        <v/>
      </c>
      <c r="N4767" t="str">
        <f t="shared" si="349"/>
        <v/>
      </c>
      <c r="O4767" t="str">
        <f t="array" ref="O4767">IFERROR(INDEX($L$4:$L$5000,_xlfn.AGGREGATE(15,6,IF($L$4:$L$5000&lt;&gt;"",ROW($L$4:$L$5000)-ROW($L$4)+1,NA()),ROWS($O$4:O4767))),"")</f>
        <v/>
      </c>
      <c r="P4767" t="str">
        <f>IF(O4767="","",IF(INDEX(TabPlayer2[Players],MATCH(P4766,TabPlayer2[Players],0)+1)="",$B$4,INDEX(TabPlayer2[Players],MATCH(P4766,TabPlayer2[Players],0)+1)))</f>
        <v/>
      </c>
      <c r="Q4767" t="str">
        <f t="shared" si="346"/>
        <v/>
      </c>
      <c r="R4767" t="str">
        <f>IF(TabResults[[#This Row],[Games-Periods-Players]]="","",1)</f>
        <v/>
      </c>
    </row>
    <row r="4768" spans="11:18" hidden="1" x14ac:dyDescent="0.25">
      <c r="K4768" t="str">
        <f>IF(ROW()-ROW($K$4)+1&gt;COUNTA($J$4:$J$5000)*COUNTA(TabPP[Players playing]),"",INDEX($J$4:$J$5000,INT((ROW()-ROW($K$4))/COUNTA(TabPP[Players playing])+1))&amp;"-"&amp;INDEX(TabPP[Players playing],MOD(ROW()-ROW($K$4),COUNTA(TabPP[Players playing]))+1))</f>
        <v>--PP5</v>
      </c>
      <c r="L4768" t="str">
        <f t="shared" si="347"/>
        <v/>
      </c>
      <c r="M4768" t="str">
        <f t="shared" si="348"/>
        <v/>
      </c>
      <c r="N4768" t="str">
        <f t="shared" si="349"/>
        <v/>
      </c>
      <c r="O4768" t="str">
        <f t="array" ref="O4768">IFERROR(INDEX($L$4:$L$5000,_xlfn.AGGREGATE(15,6,IF($L$4:$L$5000&lt;&gt;"",ROW($L$4:$L$5000)-ROW($L$4)+1,NA()),ROWS($O$4:O4768))),"")</f>
        <v/>
      </c>
      <c r="P4768" t="str">
        <f>IF(O4768="","",IF(INDEX(TabPlayer2[Players],MATCH(P4767,TabPlayer2[Players],0)+1)="",$B$4,INDEX(TabPlayer2[Players],MATCH(P4767,TabPlayer2[Players],0)+1)))</f>
        <v/>
      </c>
      <c r="Q4768" t="str">
        <f t="shared" si="346"/>
        <v/>
      </c>
      <c r="R4768" t="str">
        <f>IF(TabResults[[#This Row],[Games-Periods-Players]]="","",1)</f>
        <v/>
      </c>
    </row>
    <row r="4769" spans="11:18" hidden="1" x14ac:dyDescent="0.25">
      <c r="K4769" t="str">
        <f>IF(ROW()-ROW($K$4)+1&gt;COUNTA($J$4:$J$5000)*COUNTA(TabPP[Players playing]),"",INDEX($J$4:$J$5000,INT((ROW()-ROW($K$4))/COUNTA(TabPP[Players playing])+1))&amp;"-"&amp;INDEX(TabPP[Players playing],MOD(ROW()-ROW($K$4),COUNTA(TabPP[Players playing]))+1))</f>
        <v>--</v>
      </c>
      <c r="L4769" t="str">
        <f t="shared" si="347"/>
        <v/>
      </c>
      <c r="M4769" t="str">
        <f t="shared" si="348"/>
        <v/>
      </c>
      <c r="N4769" t="str">
        <f t="shared" si="349"/>
        <v/>
      </c>
      <c r="O4769" t="str">
        <f t="array" ref="O4769">IFERROR(INDEX($L$4:$L$5000,_xlfn.AGGREGATE(15,6,IF($L$4:$L$5000&lt;&gt;"",ROW($L$4:$L$5000)-ROW($L$4)+1,NA()),ROWS($O$4:O4769))),"")</f>
        <v/>
      </c>
      <c r="P4769" t="str">
        <f>IF(O4769="","",IF(INDEX(TabPlayer2[Players],MATCH(P4768,TabPlayer2[Players],0)+1)="",$B$4,INDEX(TabPlayer2[Players],MATCH(P4768,TabPlayer2[Players],0)+1)))</f>
        <v/>
      </c>
      <c r="Q4769" t="str">
        <f t="shared" si="346"/>
        <v/>
      </c>
      <c r="R4769" t="str">
        <f>IF(TabResults[[#This Row],[Games-Periods-Players]]="","",1)</f>
        <v/>
      </c>
    </row>
    <row r="4770" spans="11:18" hidden="1" x14ac:dyDescent="0.25">
      <c r="K4770" t="str">
        <f>IF(ROW()-ROW($K$4)+1&gt;COUNTA($J$4:$J$5000)*COUNTA(TabPP[Players playing]),"",INDEX($J$4:$J$5000,INT((ROW()-ROW($K$4))/COUNTA(TabPP[Players playing])+1))&amp;"-"&amp;INDEX(TabPP[Players playing],MOD(ROW()-ROW($K$4),COUNTA(TabPP[Players playing]))+1))</f>
        <v>--</v>
      </c>
      <c r="L4770" t="str">
        <f t="shared" si="347"/>
        <v/>
      </c>
      <c r="M4770" t="str">
        <f t="shared" si="348"/>
        <v/>
      </c>
      <c r="N4770" t="str">
        <f t="shared" si="349"/>
        <v/>
      </c>
      <c r="O4770" t="str">
        <f t="array" ref="O4770">IFERROR(INDEX($L$4:$L$5000,_xlfn.AGGREGATE(15,6,IF($L$4:$L$5000&lt;&gt;"",ROW($L$4:$L$5000)-ROW($L$4)+1,NA()),ROWS($O$4:O4770))),"")</f>
        <v/>
      </c>
      <c r="P4770" t="str">
        <f>IF(O4770="","",IF(INDEX(TabPlayer2[Players],MATCH(P4769,TabPlayer2[Players],0)+1)="",$B$4,INDEX(TabPlayer2[Players],MATCH(P4769,TabPlayer2[Players],0)+1)))</f>
        <v/>
      </c>
      <c r="Q4770" t="str">
        <f t="shared" si="346"/>
        <v/>
      </c>
      <c r="R4770" t="str">
        <f>IF(TabResults[[#This Row],[Games-Periods-Players]]="","",1)</f>
        <v/>
      </c>
    </row>
    <row r="4771" spans="11:18" hidden="1" x14ac:dyDescent="0.25">
      <c r="K4771" t="str">
        <f>IF(ROW()-ROW($K$4)+1&gt;COUNTA($J$4:$J$5000)*COUNTA(TabPP[Players playing]),"",INDEX($J$4:$J$5000,INT((ROW()-ROW($K$4))/COUNTA(TabPP[Players playing])+1))&amp;"-"&amp;INDEX(TabPP[Players playing],MOD(ROW()-ROW($K$4),COUNTA(TabPP[Players playing]))+1))</f>
        <v>--</v>
      </c>
      <c r="L4771" t="str">
        <f t="shared" si="347"/>
        <v/>
      </c>
      <c r="M4771" t="str">
        <f t="shared" si="348"/>
        <v/>
      </c>
      <c r="N4771" t="str">
        <f t="shared" si="349"/>
        <v/>
      </c>
      <c r="O4771" t="str">
        <f t="array" ref="O4771">IFERROR(INDEX($L$4:$L$5000,_xlfn.AGGREGATE(15,6,IF($L$4:$L$5000&lt;&gt;"",ROW($L$4:$L$5000)-ROW($L$4)+1,NA()),ROWS($O$4:O4771))),"")</f>
        <v/>
      </c>
      <c r="P4771" t="str">
        <f>IF(O4771="","",IF(INDEX(TabPlayer2[Players],MATCH(P4770,TabPlayer2[Players],0)+1)="",$B$4,INDEX(TabPlayer2[Players],MATCH(P4770,TabPlayer2[Players],0)+1)))</f>
        <v/>
      </c>
      <c r="Q4771" t="str">
        <f t="shared" si="346"/>
        <v/>
      </c>
      <c r="R4771" t="str">
        <f>IF(TabResults[[#This Row],[Games-Periods-Players]]="","",1)</f>
        <v/>
      </c>
    </row>
    <row r="4772" spans="11:18" hidden="1" x14ac:dyDescent="0.25">
      <c r="K4772" t="str">
        <f>IF(ROW()-ROW($K$4)+1&gt;COUNTA($J$4:$J$5000)*COUNTA(TabPP[Players playing]),"",INDEX($J$4:$J$5000,INT((ROW()-ROW($K$4))/COUNTA(TabPP[Players playing])+1))&amp;"-"&amp;INDEX(TabPP[Players playing],MOD(ROW()-ROW($K$4),COUNTA(TabPP[Players playing]))+1))</f>
        <v>--</v>
      </c>
      <c r="L4772" t="str">
        <f t="shared" si="347"/>
        <v/>
      </c>
      <c r="M4772" t="str">
        <f t="shared" si="348"/>
        <v/>
      </c>
      <c r="N4772" t="str">
        <f t="shared" si="349"/>
        <v/>
      </c>
      <c r="O4772" t="str">
        <f t="array" ref="O4772">IFERROR(INDEX($L$4:$L$5000,_xlfn.AGGREGATE(15,6,IF($L$4:$L$5000&lt;&gt;"",ROW($L$4:$L$5000)-ROW($L$4)+1,NA()),ROWS($O$4:O4772))),"")</f>
        <v/>
      </c>
      <c r="P4772" t="str">
        <f>IF(O4772="","",IF(INDEX(TabPlayer2[Players],MATCH(P4771,TabPlayer2[Players],0)+1)="",$B$4,INDEX(TabPlayer2[Players],MATCH(P4771,TabPlayer2[Players],0)+1)))</f>
        <v/>
      </c>
      <c r="Q4772" t="str">
        <f t="shared" si="346"/>
        <v/>
      </c>
      <c r="R4772" t="str">
        <f>IF(TabResults[[#This Row],[Games-Periods-Players]]="","",1)</f>
        <v/>
      </c>
    </row>
    <row r="4773" spans="11:18" hidden="1" x14ac:dyDescent="0.25">
      <c r="K4773" t="str">
        <f>IF(ROW()-ROW($K$4)+1&gt;COUNTA($J$4:$J$5000)*COUNTA(TabPP[Players playing]),"",INDEX($J$4:$J$5000,INT((ROW()-ROW($K$4))/COUNTA(TabPP[Players playing])+1))&amp;"-"&amp;INDEX(TabPP[Players playing],MOD(ROW()-ROW($K$4),COUNTA(TabPP[Players playing]))+1))</f>
        <v>--</v>
      </c>
      <c r="L4773" t="str">
        <f t="shared" si="347"/>
        <v/>
      </c>
      <c r="M4773" t="str">
        <f t="shared" si="348"/>
        <v/>
      </c>
      <c r="N4773" t="str">
        <f t="shared" si="349"/>
        <v/>
      </c>
      <c r="O4773" t="str">
        <f t="array" ref="O4773">IFERROR(INDEX($L$4:$L$5000,_xlfn.AGGREGATE(15,6,IF($L$4:$L$5000&lt;&gt;"",ROW($L$4:$L$5000)-ROW($L$4)+1,NA()),ROWS($O$4:O4773))),"")</f>
        <v/>
      </c>
      <c r="P4773" t="str">
        <f>IF(O4773="","",IF(INDEX(TabPlayer2[Players],MATCH(P4772,TabPlayer2[Players],0)+1)="",$B$4,INDEX(TabPlayer2[Players],MATCH(P4772,TabPlayer2[Players],0)+1)))</f>
        <v/>
      </c>
      <c r="Q4773" t="str">
        <f t="shared" si="346"/>
        <v/>
      </c>
      <c r="R4773" t="str">
        <f>IF(TabResults[[#This Row],[Games-Periods-Players]]="","",1)</f>
        <v/>
      </c>
    </row>
    <row r="4774" spans="11:18" hidden="1" x14ac:dyDescent="0.25">
      <c r="K4774" t="str">
        <f>IF(ROW()-ROW($K$4)+1&gt;COUNTA($J$4:$J$5000)*COUNTA(TabPP[Players playing]),"",INDEX($J$4:$J$5000,INT((ROW()-ROW($K$4))/COUNTA(TabPP[Players playing])+1))&amp;"-"&amp;INDEX(TabPP[Players playing],MOD(ROW()-ROW($K$4),COUNTA(TabPP[Players playing]))+1))</f>
        <v>--</v>
      </c>
      <c r="L4774" t="str">
        <f t="shared" si="347"/>
        <v/>
      </c>
      <c r="M4774" t="str">
        <f t="shared" si="348"/>
        <v/>
      </c>
      <c r="N4774" t="str">
        <f t="shared" si="349"/>
        <v/>
      </c>
      <c r="O4774" t="str">
        <f t="array" ref="O4774">IFERROR(INDEX($L$4:$L$5000,_xlfn.AGGREGATE(15,6,IF($L$4:$L$5000&lt;&gt;"",ROW($L$4:$L$5000)-ROW($L$4)+1,NA()),ROWS($O$4:O4774))),"")</f>
        <v/>
      </c>
      <c r="P4774" t="str">
        <f>IF(O4774="","",IF(INDEX(TabPlayer2[Players],MATCH(P4773,TabPlayer2[Players],0)+1)="",$B$4,INDEX(TabPlayer2[Players],MATCH(P4773,TabPlayer2[Players],0)+1)))</f>
        <v/>
      </c>
      <c r="Q4774" t="str">
        <f t="shared" si="346"/>
        <v/>
      </c>
      <c r="R4774" t="str">
        <f>IF(TabResults[[#This Row],[Games-Periods-Players]]="","",1)</f>
        <v/>
      </c>
    </row>
    <row r="4775" spans="11:18" hidden="1" x14ac:dyDescent="0.25">
      <c r="K4775" t="str">
        <f>IF(ROW()-ROW($K$4)+1&gt;COUNTA($J$4:$J$5000)*COUNTA(TabPP[Players playing]),"",INDEX($J$4:$J$5000,INT((ROW()-ROW($K$4))/COUNTA(TabPP[Players playing])+1))&amp;"-"&amp;INDEX(TabPP[Players playing],MOD(ROW()-ROW($K$4),COUNTA(TabPP[Players playing]))+1))</f>
        <v>--</v>
      </c>
      <c r="L4775" t="str">
        <f t="shared" si="347"/>
        <v/>
      </c>
      <c r="M4775" t="str">
        <f t="shared" si="348"/>
        <v/>
      </c>
      <c r="N4775" t="str">
        <f t="shared" si="349"/>
        <v/>
      </c>
      <c r="O4775" t="str">
        <f t="array" ref="O4775">IFERROR(INDEX($L$4:$L$5000,_xlfn.AGGREGATE(15,6,IF($L$4:$L$5000&lt;&gt;"",ROW($L$4:$L$5000)-ROW($L$4)+1,NA()),ROWS($O$4:O4775))),"")</f>
        <v/>
      </c>
      <c r="P4775" t="str">
        <f>IF(O4775="","",IF(INDEX(TabPlayer2[Players],MATCH(P4774,TabPlayer2[Players],0)+1)="",$B$4,INDEX(TabPlayer2[Players],MATCH(P4774,TabPlayer2[Players],0)+1)))</f>
        <v/>
      </c>
      <c r="Q4775" t="str">
        <f t="shared" si="346"/>
        <v/>
      </c>
      <c r="R4775" t="str">
        <f>IF(TabResults[[#This Row],[Games-Periods-Players]]="","",1)</f>
        <v/>
      </c>
    </row>
    <row r="4776" spans="11:18" hidden="1" x14ac:dyDescent="0.25">
      <c r="K4776" t="str">
        <f>IF(ROW()-ROW($K$4)+1&gt;COUNTA($J$4:$J$5000)*COUNTA(TabPP[Players playing]),"",INDEX($J$4:$J$5000,INT((ROW()-ROW($K$4))/COUNTA(TabPP[Players playing])+1))&amp;"-"&amp;INDEX(TabPP[Players playing],MOD(ROW()-ROW($K$4),COUNTA(TabPP[Players playing]))+1))</f>
        <v>--</v>
      </c>
      <c r="L4776" t="str">
        <f t="shared" si="347"/>
        <v/>
      </c>
      <c r="M4776" t="str">
        <f t="shared" si="348"/>
        <v/>
      </c>
      <c r="N4776" t="str">
        <f t="shared" si="349"/>
        <v/>
      </c>
      <c r="O4776" t="str">
        <f t="array" ref="O4776">IFERROR(INDEX($L$4:$L$5000,_xlfn.AGGREGATE(15,6,IF($L$4:$L$5000&lt;&gt;"",ROW($L$4:$L$5000)-ROW($L$4)+1,NA()),ROWS($O$4:O4776))),"")</f>
        <v/>
      </c>
      <c r="P4776" t="str">
        <f>IF(O4776="","",IF(INDEX(TabPlayer2[Players],MATCH(P4775,TabPlayer2[Players],0)+1)="",$B$4,INDEX(TabPlayer2[Players],MATCH(P4775,TabPlayer2[Players],0)+1)))</f>
        <v/>
      </c>
      <c r="Q4776" t="str">
        <f t="shared" si="346"/>
        <v/>
      </c>
      <c r="R4776" t="str">
        <f>IF(TabResults[[#This Row],[Games-Periods-Players]]="","",1)</f>
        <v/>
      </c>
    </row>
    <row r="4777" spans="11:18" hidden="1" x14ac:dyDescent="0.25">
      <c r="K4777" t="str">
        <f>IF(ROW()-ROW($K$4)+1&gt;COUNTA($J$4:$J$5000)*COUNTA(TabPP[Players playing]),"",INDEX($J$4:$J$5000,INT((ROW()-ROW($K$4))/COUNTA(TabPP[Players playing])+1))&amp;"-"&amp;INDEX(TabPP[Players playing],MOD(ROW()-ROW($K$4),COUNTA(TabPP[Players playing]))+1))</f>
        <v>--</v>
      </c>
      <c r="L4777" t="str">
        <f t="shared" si="347"/>
        <v/>
      </c>
      <c r="M4777" t="str">
        <f t="shared" si="348"/>
        <v/>
      </c>
      <c r="N4777" t="str">
        <f t="shared" si="349"/>
        <v/>
      </c>
      <c r="O4777" t="str">
        <f t="array" ref="O4777">IFERROR(INDEX($L$4:$L$5000,_xlfn.AGGREGATE(15,6,IF($L$4:$L$5000&lt;&gt;"",ROW($L$4:$L$5000)-ROW($L$4)+1,NA()),ROWS($O$4:O4777))),"")</f>
        <v/>
      </c>
      <c r="P4777" t="str">
        <f>IF(O4777="","",IF(INDEX(TabPlayer2[Players],MATCH(P4776,TabPlayer2[Players],0)+1)="",$B$4,INDEX(TabPlayer2[Players],MATCH(P4776,TabPlayer2[Players],0)+1)))</f>
        <v/>
      </c>
      <c r="Q4777" t="str">
        <f t="shared" si="346"/>
        <v/>
      </c>
      <c r="R4777" t="str">
        <f>IF(TabResults[[#This Row],[Games-Periods-Players]]="","",1)</f>
        <v/>
      </c>
    </row>
    <row r="4778" spans="11:18" hidden="1" x14ac:dyDescent="0.25">
      <c r="K4778" t="str">
        <f>IF(ROW()-ROW($K$4)+1&gt;COUNTA($J$4:$J$5000)*COUNTA(TabPP[Players playing]),"",INDEX($J$4:$J$5000,INT((ROW()-ROW($K$4))/COUNTA(TabPP[Players playing])+1))&amp;"-"&amp;INDEX(TabPP[Players playing],MOD(ROW()-ROW($K$4),COUNTA(TabPP[Players playing]))+1))</f>
        <v>--</v>
      </c>
      <c r="L4778" t="str">
        <f t="shared" si="347"/>
        <v/>
      </c>
      <c r="M4778" t="str">
        <f t="shared" si="348"/>
        <v/>
      </c>
      <c r="N4778" t="str">
        <f t="shared" si="349"/>
        <v/>
      </c>
      <c r="O4778" t="str">
        <f t="array" ref="O4778">IFERROR(INDEX($L$4:$L$5000,_xlfn.AGGREGATE(15,6,IF($L$4:$L$5000&lt;&gt;"",ROW($L$4:$L$5000)-ROW($L$4)+1,NA()),ROWS($O$4:O4778))),"")</f>
        <v/>
      </c>
      <c r="P4778" t="str">
        <f>IF(O4778="","",IF(INDEX(TabPlayer2[Players],MATCH(P4777,TabPlayer2[Players],0)+1)="",$B$4,INDEX(TabPlayer2[Players],MATCH(P4777,TabPlayer2[Players],0)+1)))</f>
        <v/>
      </c>
      <c r="Q4778" t="str">
        <f t="shared" si="346"/>
        <v/>
      </c>
      <c r="R4778" t="str">
        <f>IF(TabResults[[#This Row],[Games-Periods-Players]]="","",1)</f>
        <v/>
      </c>
    </row>
    <row r="4779" spans="11:18" hidden="1" x14ac:dyDescent="0.25">
      <c r="K4779" t="str">
        <f>IF(ROW()-ROW($K$4)+1&gt;COUNTA($J$4:$J$5000)*COUNTA(TabPP[Players playing]),"",INDEX($J$4:$J$5000,INT((ROW()-ROW($K$4))/COUNTA(TabPP[Players playing])+1))&amp;"-"&amp;INDEX(TabPP[Players playing],MOD(ROW()-ROW($K$4),COUNTA(TabPP[Players playing]))+1))</f>
        <v>--</v>
      </c>
      <c r="L4779" t="str">
        <f t="shared" si="347"/>
        <v/>
      </c>
      <c r="M4779" t="str">
        <f t="shared" si="348"/>
        <v/>
      </c>
      <c r="N4779" t="str">
        <f t="shared" si="349"/>
        <v/>
      </c>
      <c r="O4779" t="str">
        <f t="array" ref="O4779">IFERROR(INDEX($L$4:$L$5000,_xlfn.AGGREGATE(15,6,IF($L$4:$L$5000&lt;&gt;"",ROW($L$4:$L$5000)-ROW($L$4)+1,NA()),ROWS($O$4:O4779))),"")</f>
        <v/>
      </c>
      <c r="P4779" t="str">
        <f>IF(O4779="","",IF(INDEX(TabPlayer2[Players],MATCH(P4778,TabPlayer2[Players],0)+1)="",$B$4,INDEX(TabPlayer2[Players],MATCH(P4778,TabPlayer2[Players],0)+1)))</f>
        <v/>
      </c>
      <c r="Q4779" t="str">
        <f t="shared" si="346"/>
        <v/>
      </c>
      <c r="R4779" t="str">
        <f>IF(TabResults[[#This Row],[Games-Periods-Players]]="","",1)</f>
        <v/>
      </c>
    </row>
    <row r="4780" spans="11:18" hidden="1" x14ac:dyDescent="0.25">
      <c r="K4780" t="str">
        <f>IF(ROW()-ROW($K$4)+1&gt;COUNTA($J$4:$J$5000)*COUNTA(TabPP[Players playing]),"",INDEX($J$4:$J$5000,INT((ROW()-ROW($K$4))/COUNTA(TabPP[Players playing])+1))&amp;"-"&amp;INDEX(TabPP[Players playing],MOD(ROW()-ROW($K$4),COUNTA(TabPP[Players playing]))+1))</f>
        <v>--</v>
      </c>
      <c r="L4780" t="str">
        <f t="shared" si="347"/>
        <v/>
      </c>
      <c r="M4780" t="str">
        <f t="shared" si="348"/>
        <v/>
      </c>
      <c r="N4780" t="str">
        <f t="shared" si="349"/>
        <v/>
      </c>
      <c r="O4780" t="str">
        <f t="array" ref="O4780">IFERROR(INDEX($L$4:$L$5000,_xlfn.AGGREGATE(15,6,IF($L$4:$L$5000&lt;&gt;"",ROW($L$4:$L$5000)-ROW($L$4)+1,NA()),ROWS($O$4:O4780))),"")</f>
        <v/>
      </c>
      <c r="P4780" t="str">
        <f>IF(O4780="","",IF(INDEX(TabPlayer2[Players],MATCH(P4779,TabPlayer2[Players],0)+1)="",$B$4,INDEX(TabPlayer2[Players],MATCH(P4779,TabPlayer2[Players],0)+1)))</f>
        <v/>
      </c>
      <c r="Q4780" t="str">
        <f t="shared" si="346"/>
        <v/>
      </c>
      <c r="R4780" t="str">
        <f>IF(TabResults[[#This Row],[Games-Periods-Players]]="","",1)</f>
        <v/>
      </c>
    </row>
    <row r="4781" spans="11:18" hidden="1" x14ac:dyDescent="0.25">
      <c r="K4781" t="str">
        <f>IF(ROW()-ROW($K$4)+1&gt;COUNTA($J$4:$J$5000)*COUNTA(TabPP[Players playing]),"",INDEX($J$4:$J$5000,INT((ROW()-ROW($K$4))/COUNTA(TabPP[Players playing])+1))&amp;"-"&amp;INDEX(TabPP[Players playing],MOD(ROW()-ROW($K$4),COUNTA(TabPP[Players playing]))+1))</f>
        <v>--</v>
      </c>
      <c r="L4781" t="str">
        <f t="shared" si="347"/>
        <v/>
      </c>
      <c r="M4781" t="str">
        <f t="shared" si="348"/>
        <v/>
      </c>
      <c r="N4781" t="str">
        <f t="shared" si="349"/>
        <v/>
      </c>
      <c r="O4781" t="str">
        <f t="array" ref="O4781">IFERROR(INDEX($L$4:$L$5000,_xlfn.AGGREGATE(15,6,IF($L$4:$L$5000&lt;&gt;"",ROW($L$4:$L$5000)-ROW($L$4)+1,NA()),ROWS($O$4:O4781))),"")</f>
        <v/>
      </c>
      <c r="P4781" t="str">
        <f>IF(O4781="","",IF(INDEX(TabPlayer2[Players],MATCH(P4780,TabPlayer2[Players],0)+1)="",$B$4,INDEX(TabPlayer2[Players],MATCH(P4780,TabPlayer2[Players],0)+1)))</f>
        <v/>
      </c>
      <c r="Q4781" t="str">
        <f t="shared" si="346"/>
        <v/>
      </c>
      <c r="R4781" t="str">
        <f>IF(TabResults[[#This Row],[Games-Periods-Players]]="","",1)</f>
        <v/>
      </c>
    </row>
    <row r="4782" spans="11:18" hidden="1" x14ac:dyDescent="0.25">
      <c r="K4782" t="str">
        <f>IF(ROW()-ROW($K$4)+1&gt;COUNTA($J$4:$J$5000)*COUNTA(TabPP[Players playing]),"",INDEX($J$4:$J$5000,INT((ROW()-ROW($K$4))/COUNTA(TabPP[Players playing])+1))&amp;"-"&amp;INDEX(TabPP[Players playing],MOD(ROW()-ROW($K$4),COUNTA(TabPP[Players playing]))+1))</f>
        <v>--</v>
      </c>
      <c r="L4782" t="str">
        <f t="shared" si="347"/>
        <v/>
      </c>
      <c r="M4782" t="str">
        <f t="shared" si="348"/>
        <v/>
      </c>
      <c r="N4782" t="str">
        <f t="shared" si="349"/>
        <v/>
      </c>
      <c r="O4782" t="str">
        <f t="array" ref="O4782">IFERROR(INDEX($L$4:$L$5000,_xlfn.AGGREGATE(15,6,IF($L$4:$L$5000&lt;&gt;"",ROW($L$4:$L$5000)-ROW($L$4)+1,NA()),ROWS($O$4:O4782))),"")</f>
        <v/>
      </c>
      <c r="P4782" t="str">
        <f>IF(O4782="","",IF(INDEX(TabPlayer2[Players],MATCH(P4781,TabPlayer2[Players],0)+1)="",$B$4,INDEX(TabPlayer2[Players],MATCH(P4781,TabPlayer2[Players],0)+1)))</f>
        <v/>
      </c>
      <c r="Q4782" t="str">
        <f t="shared" si="346"/>
        <v/>
      </c>
      <c r="R4782" t="str">
        <f>IF(TabResults[[#This Row],[Games-Periods-Players]]="","",1)</f>
        <v/>
      </c>
    </row>
    <row r="4783" spans="11:18" hidden="1" x14ac:dyDescent="0.25">
      <c r="K4783" t="str">
        <f>IF(ROW()-ROW($K$4)+1&gt;COUNTA($J$4:$J$5000)*COUNTA(TabPP[Players playing]),"",INDEX($J$4:$J$5000,INT((ROW()-ROW($K$4))/COUNTA(TabPP[Players playing])+1))&amp;"-"&amp;INDEX(TabPP[Players playing],MOD(ROW()-ROW($K$4),COUNTA(TabPP[Players playing]))+1))</f>
        <v>--</v>
      </c>
      <c r="L4783" t="str">
        <f t="shared" si="347"/>
        <v/>
      </c>
      <c r="M4783" t="str">
        <f t="shared" si="348"/>
        <v/>
      </c>
      <c r="N4783" t="str">
        <f t="shared" si="349"/>
        <v/>
      </c>
      <c r="O4783" t="str">
        <f t="array" ref="O4783">IFERROR(INDEX($L$4:$L$5000,_xlfn.AGGREGATE(15,6,IF($L$4:$L$5000&lt;&gt;"",ROW($L$4:$L$5000)-ROW($L$4)+1,NA()),ROWS($O$4:O4783))),"")</f>
        <v/>
      </c>
      <c r="P4783" t="str">
        <f>IF(O4783="","",IF(INDEX(TabPlayer2[Players],MATCH(P4782,TabPlayer2[Players],0)+1)="",$B$4,INDEX(TabPlayer2[Players],MATCH(P4782,TabPlayer2[Players],0)+1)))</f>
        <v/>
      </c>
      <c r="Q4783" t="str">
        <f t="shared" si="346"/>
        <v/>
      </c>
      <c r="R4783" t="str">
        <f>IF(TabResults[[#This Row],[Games-Periods-Players]]="","",1)</f>
        <v/>
      </c>
    </row>
    <row r="4784" spans="11:18" hidden="1" x14ac:dyDescent="0.25">
      <c r="K4784" t="str">
        <f>IF(ROW()-ROW($K$4)+1&gt;COUNTA($J$4:$J$5000)*COUNTA(TabPP[Players playing]),"",INDEX($J$4:$J$5000,INT((ROW()-ROW($K$4))/COUNTA(TabPP[Players playing])+1))&amp;"-"&amp;INDEX(TabPP[Players playing],MOD(ROW()-ROW($K$4),COUNTA(TabPP[Players playing]))+1))</f>
        <v>--PP1</v>
      </c>
      <c r="L4784" t="str">
        <f t="shared" si="347"/>
        <v/>
      </c>
      <c r="M4784" t="str">
        <f t="shared" si="348"/>
        <v/>
      </c>
      <c r="N4784" t="str">
        <f t="shared" si="349"/>
        <v/>
      </c>
      <c r="O4784" t="str">
        <f t="array" ref="O4784">IFERROR(INDEX($L$4:$L$5000,_xlfn.AGGREGATE(15,6,IF($L$4:$L$5000&lt;&gt;"",ROW($L$4:$L$5000)-ROW($L$4)+1,NA()),ROWS($O$4:O4784))),"")</f>
        <v/>
      </c>
      <c r="P4784" t="str">
        <f>IF(O4784="","",IF(INDEX(TabPlayer2[Players],MATCH(P4783,TabPlayer2[Players],0)+1)="",$B$4,INDEX(TabPlayer2[Players],MATCH(P4783,TabPlayer2[Players],0)+1)))</f>
        <v/>
      </c>
      <c r="Q4784" t="str">
        <f t="shared" si="346"/>
        <v/>
      </c>
      <c r="R4784" t="str">
        <f>IF(TabResults[[#This Row],[Games-Periods-Players]]="","",1)</f>
        <v/>
      </c>
    </row>
    <row r="4785" spans="11:18" hidden="1" x14ac:dyDescent="0.25">
      <c r="K4785" t="str">
        <f>IF(ROW()-ROW($K$4)+1&gt;COUNTA($J$4:$J$5000)*COUNTA(TabPP[Players playing]),"",INDEX($J$4:$J$5000,INT((ROW()-ROW($K$4))/COUNTA(TabPP[Players playing])+1))&amp;"-"&amp;INDEX(TabPP[Players playing],MOD(ROW()-ROW($K$4),COUNTA(TabPP[Players playing]))+1))</f>
        <v>--PP2</v>
      </c>
      <c r="L4785" t="str">
        <f t="shared" si="347"/>
        <v/>
      </c>
      <c r="M4785" t="str">
        <f t="shared" si="348"/>
        <v/>
      </c>
      <c r="N4785" t="str">
        <f t="shared" si="349"/>
        <v/>
      </c>
      <c r="O4785" t="str">
        <f t="array" ref="O4785">IFERROR(INDEX($L$4:$L$5000,_xlfn.AGGREGATE(15,6,IF($L$4:$L$5000&lt;&gt;"",ROW($L$4:$L$5000)-ROW($L$4)+1,NA()),ROWS($O$4:O4785))),"")</f>
        <v/>
      </c>
      <c r="P4785" t="str">
        <f>IF(O4785="","",IF(INDEX(TabPlayer2[Players],MATCH(P4784,TabPlayer2[Players],0)+1)="",$B$4,INDEX(TabPlayer2[Players],MATCH(P4784,TabPlayer2[Players],0)+1)))</f>
        <v/>
      </c>
      <c r="Q4785" t="str">
        <f t="shared" si="346"/>
        <v/>
      </c>
      <c r="R4785" t="str">
        <f>IF(TabResults[[#This Row],[Games-Periods-Players]]="","",1)</f>
        <v/>
      </c>
    </row>
    <row r="4786" spans="11:18" hidden="1" x14ac:dyDescent="0.25">
      <c r="K4786" t="str">
        <f>IF(ROW()-ROW($K$4)+1&gt;COUNTA($J$4:$J$5000)*COUNTA(TabPP[Players playing]),"",INDEX($J$4:$J$5000,INT((ROW()-ROW($K$4))/COUNTA(TabPP[Players playing])+1))&amp;"-"&amp;INDEX(TabPP[Players playing],MOD(ROW()-ROW($K$4),COUNTA(TabPP[Players playing]))+1))</f>
        <v>--PP3</v>
      </c>
      <c r="L4786" t="str">
        <f t="shared" si="347"/>
        <v/>
      </c>
      <c r="M4786" t="str">
        <f t="shared" si="348"/>
        <v/>
      </c>
      <c r="N4786" t="str">
        <f t="shared" si="349"/>
        <v/>
      </c>
      <c r="O4786" t="str">
        <f t="array" ref="O4786">IFERROR(INDEX($L$4:$L$5000,_xlfn.AGGREGATE(15,6,IF($L$4:$L$5000&lt;&gt;"",ROW($L$4:$L$5000)-ROW($L$4)+1,NA()),ROWS($O$4:O4786))),"")</f>
        <v/>
      </c>
      <c r="P4786" t="str">
        <f>IF(O4786="","",IF(INDEX(TabPlayer2[Players],MATCH(P4785,TabPlayer2[Players],0)+1)="",$B$4,INDEX(TabPlayer2[Players],MATCH(P4785,TabPlayer2[Players],0)+1)))</f>
        <v/>
      </c>
      <c r="Q4786" t="str">
        <f t="shared" si="346"/>
        <v/>
      </c>
      <c r="R4786" t="str">
        <f>IF(TabResults[[#This Row],[Games-Periods-Players]]="","",1)</f>
        <v/>
      </c>
    </row>
    <row r="4787" spans="11:18" hidden="1" x14ac:dyDescent="0.25">
      <c r="K4787" t="str">
        <f>IF(ROW()-ROW($K$4)+1&gt;COUNTA($J$4:$J$5000)*COUNTA(TabPP[Players playing]),"",INDEX($J$4:$J$5000,INT((ROW()-ROW($K$4))/COUNTA(TabPP[Players playing])+1))&amp;"-"&amp;INDEX(TabPP[Players playing],MOD(ROW()-ROW($K$4),COUNTA(TabPP[Players playing]))+1))</f>
        <v>--PP4</v>
      </c>
      <c r="L4787" t="str">
        <f t="shared" si="347"/>
        <v/>
      </c>
      <c r="M4787" t="str">
        <f t="shared" si="348"/>
        <v/>
      </c>
      <c r="N4787" t="str">
        <f t="shared" si="349"/>
        <v/>
      </c>
      <c r="O4787" t="str">
        <f t="array" ref="O4787">IFERROR(INDEX($L$4:$L$5000,_xlfn.AGGREGATE(15,6,IF($L$4:$L$5000&lt;&gt;"",ROW($L$4:$L$5000)-ROW($L$4)+1,NA()),ROWS($O$4:O4787))),"")</f>
        <v/>
      </c>
      <c r="P4787" t="str">
        <f>IF(O4787="","",IF(INDEX(TabPlayer2[Players],MATCH(P4786,TabPlayer2[Players],0)+1)="",$B$4,INDEX(TabPlayer2[Players],MATCH(P4786,TabPlayer2[Players],0)+1)))</f>
        <v/>
      </c>
      <c r="Q4787" t="str">
        <f t="shared" si="346"/>
        <v/>
      </c>
      <c r="R4787" t="str">
        <f>IF(TabResults[[#This Row],[Games-Periods-Players]]="","",1)</f>
        <v/>
      </c>
    </row>
    <row r="4788" spans="11:18" hidden="1" x14ac:dyDescent="0.25">
      <c r="K4788" t="str">
        <f>IF(ROW()-ROW($K$4)+1&gt;COUNTA($J$4:$J$5000)*COUNTA(TabPP[Players playing]),"",INDEX($J$4:$J$5000,INT((ROW()-ROW($K$4))/COUNTA(TabPP[Players playing])+1))&amp;"-"&amp;INDEX(TabPP[Players playing],MOD(ROW()-ROW($K$4),COUNTA(TabPP[Players playing]))+1))</f>
        <v>--PP5</v>
      </c>
      <c r="L4788" t="str">
        <f t="shared" si="347"/>
        <v/>
      </c>
      <c r="M4788" t="str">
        <f t="shared" si="348"/>
        <v/>
      </c>
      <c r="N4788" t="str">
        <f t="shared" si="349"/>
        <v/>
      </c>
      <c r="O4788" t="str">
        <f t="array" ref="O4788">IFERROR(INDEX($L$4:$L$5000,_xlfn.AGGREGATE(15,6,IF($L$4:$L$5000&lt;&gt;"",ROW($L$4:$L$5000)-ROW($L$4)+1,NA()),ROWS($O$4:O4788))),"")</f>
        <v/>
      </c>
      <c r="P4788" t="str">
        <f>IF(O4788="","",IF(INDEX(TabPlayer2[Players],MATCH(P4787,TabPlayer2[Players],0)+1)="",$B$4,INDEX(TabPlayer2[Players],MATCH(P4787,TabPlayer2[Players],0)+1)))</f>
        <v/>
      </c>
      <c r="Q4788" t="str">
        <f t="shared" si="346"/>
        <v/>
      </c>
      <c r="R4788" t="str">
        <f>IF(TabResults[[#This Row],[Games-Periods-Players]]="","",1)</f>
        <v/>
      </c>
    </row>
    <row r="4789" spans="11:18" hidden="1" x14ac:dyDescent="0.25">
      <c r="K4789" t="str">
        <f>IF(ROW()-ROW($K$4)+1&gt;COUNTA($J$4:$J$5000)*COUNTA(TabPP[Players playing]),"",INDEX($J$4:$J$5000,INT((ROW()-ROW($K$4))/COUNTA(TabPP[Players playing])+1))&amp;"-"&amp;INDEX(TabPP[Players playing],MOD(ROW()-ROW($K$4),COUNTA(TabPP[Players playing]))+1))</f>
        <v>--</v>
      </c>
      <c r="L4789" t="str">
        <f t="shared" si="347"/>
        <v/>
      </c>
      <c r="M4789" t="str">
        <f t="shared" si="348"/>
        <v/>
      </c>
      <c r="N4789" t="str">
        <f t="shared" si="349"/>
        <v/>
      </c>
      <c r="O4789" t="str">
        <f t="array" ref="O4789">IFERROR(INDEX($L$4:$L$5000,_xlfn.AGGREGATE(15,6,IF($L$4:$L$5000&lt;&gt;"",ROW($L$4:$L$5000)-ROW($L$4)+1,NA()),ROWS($O$4:O4789))),"")</f>
        <v/>
      </c>
      <c r="P4789" t="str">
        <f>IF(O4789="","",IF(INDEX(TabPlayer2[Players],MATCH(P4788,TabPlayer2[Players],0)+1)="",$B$4,INDEX(TabPlayer2[Players],MATCH(P4788,TabPlayer2[Players],0)+1)))</f>
        <v/>
      </c>
      <c r="Q4789" t="str">
        <f t="shared" si="346"/>
        <v/>
      </c>
      <c r="R4789" t="str">
        <f>IF(TabResults[[#This Row],[Games-Periods-Players]]="","",1)</f>
        <v/>
      </c>
    </row>
    <row r="4790" spans="11:18" hidden="1" x14ac:dyDescent="0.25">
      <c r="K4790" t="str">
        <f>IF(ROW()-ROW($K$4)+1&gt;COUNTA($J$4:$J$5000)*COUNTA(TabPP[Players playing]),"",INDEX($J$4:$J$5000,INT((ROW()-ROW($K$4))/COUNTA(TabPP[Players playing])+1))&amp;"-"&amp;INDEX(TabPP[Players playing],MOD(ROW()-ROW($K$4),COUNTA(TabPP[Players playing]))+1))</f>
        <v>--</v>
      </c>
      <c r="L4790" t="str">
        <f t="shared" si="347"/>
        <v/>
      </c>
      <c r="M4790" t="str">
        <f t="shared" si="348"/>
        <v/>
      </c>
      <c r="N4790" t="str">
        <f t="shared" si="349"/>
        <v/>
      </c>
      <c r="O4790" t="str">
        <f t="array" ref="O4790">IFERROR(INDEX($L$4:$L$5000,_xlfn.AGGREGATE(15,6,IF($L$4:$L$5000&lt;&gt;"",ROW($L$4:$L$5000)-ROW($L$4)+1,NA()),ROWS($O$4:O4790))),"")</f>
        <v/>
      </c>
      <c r="P4790" t="str">
        <f>IF(O4790="","",IF(INDEX(TabPlayer2[Players],MATCH(P4789,TabPlayer2[Players],0)+1)="",$B$4,INDEX(TabPlayer2[Players],MATCH(P4789,TabPlayer2[Players],0)+1)))</f>
        <v/>
      </c>
      <c r="Q4790" t="str">
        <f t="shared" si="346"/>
        <v/>
      </c>
      <c r="R4790" t="str">
        <f>IF(TabResults[[#This Row],[Games-Periods-Players]]="","",1)</f>
        <v/>
      </c>
    </row>
    <row r="4791" spans="11:18" hidden="1" x14ac:dyDescent="0.25">
      <c r="K4791" t="str">
        <f>IF(ROW()-ROW($K$4)+1&gt;COUNTA($J$4:$J$5000)*COUNTA(TabPP[Players playing]),"",INDEX($J$4:$J$5000,INT((ROW()-ROW($K$4))/COUNTA(TabPP[Players playing])+1))&amp;"-"&amp;INDEX(TabPP[Players playing],MOD(ROW()-ROW($K$4),COUNTA(TabPP[Players playing]))+1))</f>
        <v>--</v>
      </c>
      <c r="L4791" t="str">
        <f t="shared" si="347"/>
        <v/>
      </c>
      <c r="M4791" t="str">
        <f t="shared" si="348"/>
        <v/>
      </c>
      <c r="N4791" t="str">
        <f t="shared" si="349"/>
        <v/>
      </c>
      <c r="O4791" t="str">
        <f t="array" ref="O4791">IFERROR(INDEX($L$4:$L$5000,_xlfn.AGGREGATE(15,6,IF($L$4:$L$5000&lt;&gt;"",ROW($L$4:$L$5000)-ROW($L$4)+1,NA()),ROWS($O$4:O4791))),"")</f>
        <v/>
      </c>
      <c r="P4791" t="str">
        <f>IF(O4791="","",IF(INDEX(TabPlayer2[Players],MATCH(P4790,TabPlayer2[Players],0)+1)="",$B$4,INDEX(TabPlayer2[Players],MATCH(P4790,TabPlayer2[Players],0)+1)))</f>
        <v/>
      </c>
      <c r="Q4791" t="str">
        <f t="shared" si="346"/>
        <v/>
      </c>
      <c r="R4791" t="str">
        <f>IF(TabResults[[#This Row],[Games-Periods-Players]]="","",1)</f>
        <v/>
      </c>
    </row>
    <row r="4792" spans="11:18" hidden="1" x14ac:dyDescent="0.25">
      <c r="K4792" t="str">
        <f>IF(ROW()-ROW($K$4)+1&gt;COUNTA($J$4:$J$5000)*COUNTA(TabPP[Players playing]),"",INDEX($J$4:$J$5000,INT((ROW()-ROW($K$4))/COUNTA(TabPP[Players playing])+1))&amp;"-"&amp;INDEX(TabPP[Players playing],MOD(ROW()-ROW($K$4),COUNTA(TabPP[Players playing]))+1))</f>
        <v>--</v>
      </c>
      <c r="L4792" t="str">
        <f t="shared" si="347"/>
        <v/>
      </c>
      <c r="M4792" t="str">
        <f t="shared" si="348"/>
        <v/>
      </c>
      <c r="N4792" t="str">
        <f t="shared" si="349"/>
        <v/>
      </c>
      <c r="O4792" t="str">
        <f t="array" ref="O4792">IFERROR(INDEX($L$4:$L$5000,_xlfn.AGGREGATE(15,6,IF($L$4:$L$5000&lt;&gt;"",ROW($L$4:$L$5000)-ROW($L$4)+1,NA()),ROWS($O$4:O4792))),"")</f>
        <v/>
      </c>
      <c r="P4792" t="str">
        <f>IF(O4792="","",IF(INDEX(TabPlayer2[Players],MATCH(P4791,TabPlayer2[Players],0)+1)="",$B$4,INDEX(TabPlayer2[Players],MATCH(P4791,TabPlayer2[Players],0)+1)))</f>
        <v/>
      </c>
      <c r="Q4792" t="str">
        <f t="shared" si="346"/>
        <v/>
      </c>
      <c r="R4792" t="str">
        <f>IF(TabResults[[#This Row],[Games-Periods-Players]]="","",1)</f>
        <v/>
      </c>
    </row>
    <row r="4793" spans="11:18" hidden="1" x14ac:dyDescent="0.25">
      <c r="K4793" t="str">
        <f>IF(ROW()-ROW($K$4)+1&gt;COUNTA($J$4:$J$5000)*COUNTA(TabPP[Players playing]),"",INDEX($J$4:$J$5000,INT((ROW()-ROW($K$4))/COUNTA(TabPP[Players playing])+1))&amp;"-"&amp;INDEX(TabPP[Players playing],MOD(ROW()-ROW($K$4),COUNTA(TabPP[Players playing]))+1))</f>
        <v>--</v>
      </c>
      <c r="L4793" t="str">
        <f t="shared" si="347"/>
        <v/>
      </c>
      <c r="M4793" t="str">
        <f t="shared" si="348"/>
        <v/>
      </c>
      <c r="N4793" t="str">
        <f t="shared" si="349"/>
        <v/>
      </c>
      <c r="O4793" t="str">
        <f t="array" ref="O4793">IFERROR(INDEX($L$4:$L$5000,_xlfn.AGGREGATE(15,6,IF($L$4:$L$5000&lt;&gt;"",ROW($L$4:$L$5000)-ROW($L$4)+1,NA()),ROWS($O$4:O4793))),"")</f>
        <v/>
      </c>
      <c r="P4793" t="str">
        <f>IF(O4793="","",IF(INDEX(TabPlayer2[Players],MATCH(P4792,TabPlayer2[Players],0)+1)="",$B$4,INDEX(TabPlayer2[Players],MATCH(P4792,TabPlayer2[Players],0)+1)))</f>
        <v/>
      </c>
      <c r="Q4793" t="str">
        <f t="shared" si="346"/>
        <v/>
      </c>
      <c r="R4793" t="str">
        <f>IF(TabResults[[#This Row],[Games-Periods-Players]]="","",1)</f>
        <v/>
      </c>
    </row>
    <row r="4794" spans="11:18" hidden="1" x14ac:dyDescent="0.25">
      <c r="K4794" t="str">
        <f>IF(ROW()-ROW($K$4)+1&gt;COUNTA($J$4:$J$5000)*COUNTA(TabPP[Players playing]),"",INDEX($J$4:$J$5000,INT((ROW()-ROW($K$4))/COUNTA(TabPP[Players playing])+1))&amp;"-"&amp;INDEX(TabPP[Players playing],MOD(ROW()-ROW($K$4),COUNTA(TabPP[Players playing]))+1))</f>
        <v>--</v>
      </c>
      <c r="L4794" t="str">
        <f t="shared" si="347"/>
        <v/>
      </c>
      <c r="M4794" t="str">
        <f t="shared" si="348"/>
        <v/>
      </c>
      <c r="N4794" t="str">
        <f t="shared" si="349"/>
        <v/>
      </c>
      <c r="O4794" t="str">
        <f t="array" ref="O4794">IFERROR(INDEX($L$4:$L$5000,_xlfn.AGGREGATE(15,6,IF($L$4:$L$5000&lt;&gt;"",ROW($L$4:$L$5000)-ROW($L$4)+1,NA()),ROWS($O$4:O4794))),"")</f>
        <v/>
      </c>
      <c r="P4794" t="str">
        <f>IF(O4794="","",IF(INDEX(TabPlayer2[Players],MATCH(P4793,TabPlayer2[Players],0)+1)="",$B$4,INDEX(TabPlayer2[Players],MATCH(P4793,TabPlayer2[Players],0)+1)))</f>
        <v/>
      </c>
      <c r="Q4794" t="str">
        <f t="shared" si="346"/>
        <v/>
      </c>
      <c r="R4794" t="str">
        <f>IF(TabResults[[#This Row],[Games-Periods-Players]]="","",1)</f>
        <v/>
      </c>
    </row>
    <row r="4795" spans="11:18" hidden="1" x14ac:dyDescent="0.25">
      <c r="K4795" t="str">
        <f>IF(ROW()-ROW($K$4)+1&gt;COUNTA($J$4:$J$5000)*COUNTA(TabPP[Players playing]),"",INDEX($J$4:$J$5000,INT((ROW()-ROW($K$4))/COUNTA(TabPP[Players playing])+1))&amp;"-"&amp;INDEX(TabPP[Players playing],MOD(ROW()-ROW($K$4),COUNTA(TabPP[Players playing]))+1))</f>
        <v>--</v>
      </c>
      <c r="L4795" t="str">
        <f t="shared" si="347"/>
        <v/>
      </c>
      <c r="M4795" t="str">
        <f t="shared" si="348"/>
        <v/>
      </c>
      <c r="N4795" t="str">
        <f t="shared" si="349"/>
        <v/>
      </c>
      <c r="O4795" t="str">
        <f t="array" ref="O4795">IFERROR(INDEX($L$4:$L$5000,_xlfn.AGGREGATE(15,6,IF($L$4:$L$5000&lt;&gt;"",ROW($L$4:$L$5000)-ROW($L$4)+1,NA()),ROWS($O$4:O4795))),"")</f>
        <v/>
      </c>
      <c r="P4795" t="str">
        <f>IF(O4795="","",IF(INDEX(TabPlayer2[Players],MATCH(P4794,TabPlayer2[Players],0)+1)="",$B$4,INDEX(TabPlayer2[Players],MATCH(P4794,TabPlayer2[Players],0)+1)))</f>
        <v/>
      </c>
      <c r="Q4795" t="str">
        <f t="shared" si="346"/>
        <v/>
      </c>
      <c r="R4795" t="str">
        <f>IF(TabResults[[#This Row],[Games-Periods-Players]]="","",1)</f>
        <v/>
      </c>
    </row>
    <row r="4796" spans="11:18" hidden="1" x14ac:dyDescent="0.25">
      <c r="K4796" t="str">
        <f>IF(ROW()-ROW($K$4)+1&gt;COUNTA($J$4:$J$5000)*COUNTA(TabPP[Players playing]),"",INDEX($J$4:$J$5000,INT((ROW()-ROW($K$4))/COUNTA(TabPP[Players playing])+1))&amp;"-"&amp;INDEX(TabPP[Players playing],MOD(ROW()-ROW($K$4),COUNTA(TabPP[Players playing]))+1))</f>
        <v>--</v>
      </c>
      <c r="L4796" t="str">
        <f t="shared" si="347"/>
        <v/>
      </c>
      <c r="M4796" t="str">
        <f t="shared" si="348"/>
        <v/>
      </c>
      <c r="N4796" t="str">
        <f t="shared" si="349"/>
        <v/>
      </c>
      <c r="O4796" t="str">
        <f t="array" ref="O4796">IFERROR(INDEX($L$4:$L$5000,_xlfn.AGGREGATE(15,6,IF($L$4:$L$5000&lt;&gt;"",ROW($L$4:$L$5000)-ROW($L$4)+1,NA()),ROWS($O$4:O4796))),"")</f>
        <v/>
      </c>
      <c r="P4796" t="str">
        <f>IF(O4796="","",IF(INDEX(TabPlayer2[Players],MATCH(P4795,TabPlayer2[Players],0)+1)="",$B$4,INDEX(TabPlayer2[Players],MATCH(P4795,TabPlayer2[Players],0)+1)))</f>
        <v/>
      </c>
      <c r="Q4796" t="str">
        <f t="shared" si="346"/>
        <v/>
      </c>
      <c r="R4796" t="str">
        <f>IF(TabResults[[#This Row],[Games-Periods-Players]]="","",1)</f>
        <v/>
      </c>
    </row>
    <row r="4797" spans="11:18" hidden="1" x14ac:dyDescent="0.25">
      <c r="K4797" t="str">
        <f>IF(ROW()-ROW($K$4)+1&gt;COUNTA($J$4:$J$5000)*COUNTA(TabPP[Players playing]),"",INDEX($J$4:$J$5000,INT((ROW()-ROW($K$4))/COUNTA(TabPP[Players playing])+1))&amp;"-"&amp;INDEX(TabPP[Players playing],MOD(ROW()-ROW($K$4),COUNTA(TabPP[Players playing]))+1))</f>
        <v>--</v>
      </c>
      <c r="L4797" t="str">
        <f t="shared" si="347"/>
        <v/>
      </c>
      <c r="M4797" t="str">
        <f t="shared" si="348"/>
        <v/>
      </c>
      <c r="N4797" t="str">
        <f t="shared" si="349"/>
        <v/>
      </c>
      <c r="O4797" t="str">
        <f t="array" ref="O4797">IFERROR(INDEX($L$4:$L$5000,_xlfn.AGGREGATE(15,6,IF($L$4:$L$5000&lt;&gt;"",ROW($L$4:$L$5000)-ROW($L$4)+1,NA()),ROWS($O$4:O4797))),"")</f>
        <v/>
      </c>
      <c r="P4797" t="str">
        <f>IF(O4797="","",IF(INDEX(TabPlayer2[Players],MATCH(P4796,TabPlayer2[Players],0)+1)="",$B$4,INDEX(TabPlayer2[Players],MATCH(P4796,TabPlayer2[Players],0)+1)))</f>
        <v/>
      </c>
      <c r="Q4797" t="str">
        <f t="shared" si="346"/>
        <v/>
      </c>
      <c r="R4797" t="str">
        <f>IF(TabResults[[#This Row],[Games-Periods-Players]]="","",1)</f>
        <v/>
      </c>
    </row>
    <row r="4798" spans="11:18" hidden="1" x14ac:dyDescent="0.25">
      <c r="K4798" t="str">
        <f>IF(ROW()-ROW($K$4)+1&gt;COUNTA($J$4:$J$5000)*COUNTA(TabPP[Players playing]),"",INDEX($J$4:$J$5000,INT((ROW()-ROW($K$4))/COUNTA(TabPP[Players playing])+1))&amp;"-"&amp;INDEX(TabPP[Players playing],MOD(ROW()-ROW($K$4),COUNTA(TabPP[Players playing]))+1))</f>
        <v>--</v>
      </c>
      <c r="L4798" t="str">
        <f t="shared" si="347"/>
        <v/>
      </c>
      <c r="M4798" t="str">
        <f t="shared" si="348"/>
        <v/>
      </c>
      <c r="N4798" t="str">
        <f t="shared" si="349"/>
        <v/>
      </c>
      <c r="O4798" t="str">
        <f t="array" ref="O4798">IFERROR(INDEX($L$4:$L$5000,_xlfn.AGGREGATE(15,6,IF($L$4:$L$5000&lt;&gt;"",ROW($L$4:$L$5000)-ROW($L$4)+1,NA()),ROWS($O$4:O4798))),"")</f>
        <v/>
      </c>
      <c r="P4798" t="str">
        <f>IF(O4798="","",IF(INDEX(TabPlayer2[Players],MATCH(P4797,TabPlayer2[Players],0)+1)="",$B$4,INDEX(TabPlayer2[Players],MATCH(P4797,TabPlayer2[Players],0)+1)))</f>
        <v/>
      </c>
      <c r="Q4798" t="str">
        <f t="shared" si="346"/>
        <v/>
      </c>
      <c r="R4798" t="str">
        <f>IF(TabResults[[#This Row],[Games-Periods-Players]]="","",1)</f>
        <v/>
      </c>
    </row>
    <row r="4799" spans="11:18" hidden="1" x14ac:dyDescent="0.25">
      <c r="K4799" t="str">
        <f>IF(ROW()-ROW($K$4)+1&gt;COUNTA($J$4:$J$5000)*COUNTA(TabPP[Players playing]),"",INDEX($J$4:$J$5000,INT((ROW()-ROW($K$4))/COUNTA(TabPP[Players playing])+1))&amp;"-"&amp;INDEX(TabPP[Players playing],MOD(ROW()-ROW($K$4),COUNTA(TabPP[Players playing]))+1))</f>
        <v>--</v>
      </c>
      <c r="L4799" t="str">
        <f t="shared" si="347"/>
        <v/>
      </c>
      <c r="M4799" t="str">
        <f t="shared" si="348"/>
        <v/>
      </c>
      <c r="N4799" t="str">
        <f t="shared" si="349"/>
        <v/>
      </c>
      <c r="O4799" t="str">
        <f t="array" ref="O4799">IFERROR(INDEX($L$4:$L$5000,_xlfn.AGGREGATE(15,6,IF($L$4:$L$5000&lt;&gt;"",ROW($L$4:$L$5000)-ROW($L$4)+1,NA()),ROWS($O$4:O4799))),"")</f>
        <v/>
      </c>
      <c r="P4799" t="str">
        <f>IF(O4799="","",IF(INDEX(TabPlayer2[Players],MATCH(P4798,TabPlayer2[Players],0)+1)="",$B$4,INDEX(TabPlayer2[Players],MATCH(P4798,TabPlayer2[Players],0)+1)))</f>
        <v/>
      </c>
      <c r="Q4799" t="str">
        <f t="shared" si="346"/>
        <v/>
      </c>
      <c r="R4799" t="str">
        <f>IF(TabResults[[#This Row],[Games-Periods-Players]]="","",1)</f>
        <v/>
      </c>
    </row>
    <row r="4800" spans="11:18" hidden="1" x14ac:dyDescent="0.25">
      <c r="K4800" t="str">
        <f>IF(ROW()-ROW($K$4)+1&gt;COUNTA($J$4:$J$5000)*COUNTA(TabPP[Players playing]),"",INDEX($J$4:$J$5000,INT((ROW()-ROW($K$4))/COUNTA(TabPP[Players playing])+1))&amp;"-"&amp;INDEX(TabPP[Players playing],MOD(ROW()-ROW($K$4),COUNTA(TabPP[Players playing]))+1))</f>
        <v>--</v>
      </c>
      <c r="L4800" t="str">
        <f t="shared" si="347"/>
        <v/>
      </c>
      <c r="M4800" t="str">
        <f t="shared" si="348"/>
        <v/>
      </c>
      <c r="N4800" t="str">
        <f t="shared" si="349"/>
        <v/>
      </c>
      <c r="O4800" t="str">
        <f t="array" ref="O4800">IFERROR(INDEX($L$4:$L$5000,_xlfn.AGGREGATE(15,6,IF($L$4:$L$5000&lt;&gt;"",ROW($L$4:$L$5000)-ROW($L$4)+1,NA()),ROWS($O$4:O4800))),"")</f>
        <v/>
      </c>
      <c r="P4800" t="str">
        <f>IF(O4800="","",IF(INDEX(TabPlayer2[Players],MATCH(P4799,TabPlayer2[Players],0)+1)="",$B$4,INDEX(TabPlayer2[Players],MATCH(P4799,TabPlayer2[Players],0)+1)))</f>
        <v/>
      </c>
      <c r="Q4800" t="str">
        <f t="shared" si="346"/>
        <v/>
      </c>
      <c r="R4800" t="str">
        <f>IF(TabResults[[#This Row],[Games-Periods-Players]]="","",1)</f>
        <v/>
      </c>
    </row>
    <row r="4801" spans="11:18" hidden="1" x14ac:dyDescent="0.25">
      <c r="K4801" t="str">
        <f>IF(ROW()-ROW($K$4)+1&gt;COUNTA($J$4:$J$5000)*COUNTA(TabPP[Players playing]),"",INDEX($J$4:$J$5000,INT((ROW()-ROW($K$4))/COUNTA(TabPP[Players playing])+1))&amp;"-"&amp;INDEX(TabPP[Players playing],MOD(ROW()-ROW($K$4),COUNTA(TabPP[Players playing]))+1))</f>
        <v>--</v>
      </c>
      <c r="L4801" t="str">
        <f t="shared" si="347"/>
        <v/>
      </c>
      <c r="M4801" t="str">
        <f t="shared" si="348"/>
        <v/>
      </c>
      <c r="N4801" t="str">
        <f t="shared" si="349"/>
        <v/>
      </c>
      <c r="O4801" t="str">
        <f t="array" ref="O4801">IFERROR(INDEX($L$4:$L$5000,_xlfn.AGGREGATE(15,6,IF($L$4:$L$5000&lt;&gt;"",ROW($L$4:$L$5000)-ROW($L$4)+1,NA()),ROWS($O$4:O4801))),"")</f>
        <v/>
      </c>
      <c r="P4801" t="str">
        <f>IF(O4801="","",IF(INDEX(TabPlayer2[Players],MATCH(P4800,TabPlayer2[Players],0)+1)="",$B$4,INDEX(TabPlayer2[Players],MATCH(P4800,TabPlayer2[Players],0)+1)))</f>
        <v/>
      </c>
      <c r="Q4801" t="str">
        <f t="shared" si="346"/>
        <v/>
      </c>
      <c r="R4801" t="str">
        <f>IF(TabResults[[#This Row],[Games-Periods-Players]]="","",1)</f>
        <v/>
      </c>
    </row>
    <row r="4802" spans="11:18" hidden="1" x14ac:dyDescent="0.25">
      <c r="K4802" t="str">
        <f>IF(ROW()-ROW($K$4)+1&gt;COUNTA($J$4:$J$5000)*COUNTA(TabPP[Players playing]),"",INDEX($J$4:$J$5000,INT((ROW()-ROW($K$4))/COUNTA(TabPP[Players playing])+1))&amp;"-"&amp;INDEX(TabPP[Players playing],MOD(ROW()-ROW($K$4),COUNTA(TabPP[Players playing]))+1))</f>
        <v>--</v>
      </c>
      <c r="L4802" t="str">
        <f t="shared" si="347"/>
        <v/>
      </c>
      <c r="M4802" t="str">
        <f t="shared" si="348"/>
        <v/>
      </c>
      <c r="N4802" t="str">
        <f t="shared" si="349"/>
        <v/>
      </c>
      <c r="O4802" t="str">
        <f t="array" ref="O4802">IFERROR(INDEX($L$4:$L$5000,_xlfn.AGGREGATE(15,6,IF($L$4:$L$5000&lt;&gt;"",ROW($L$4:$L$5000)-ROW($L$4)+1,NA()),ROWS($O$4:O4802))),"")</f>
        <v/>
      </c>
      <c r="P4802" t="str">
        <f>IF(O4802="","",IF(INDEX(TabPlayer2[Players],MATCH(P4801,TabPlayer2[Players],0)+1)="",$B$4,INDEX(TabPlayer2[Players],MATCH(P4801,TabPlayer2[Players],0)+1)))</f>
        <v/>
      </c>
      <c r="Q4802" t="str">
        <f t="shared" si="346"/>
        <v/>
      </c>
      <c r="R4802" t="str">
        <f>IF(TabResults[[#This Row],[Games-Periods-Players]]="","",1)</f>
        <v/>
      </c>
    </row>
    <row r="4803" spans="11:18" hidden="1" x14ac:dyDescent="0.25">
      <c r="K4803" t="str">
        <f>IF(ROW()-ROW($K$4)+1&gt;COUNTA($J$4:$J$5000)*COUNTA(TabPP[Players playing]),"",INDEX($J$4:$J$5000,INT((ROW()-ROW($K$4))/COUNTA(TabPP[Players playing])+1))&amp;"-"&amp;INDEX(TabPP[Players playing],MOD(ROW()-ROW($K$4),COUNTA(TabPP[Players playing]))+1))</f>
        <v>--</v>
      </c>
      <c r="L4803" t="str">
        <f t="shared" si="347"/>
        <v/>
      </c>
      <c r="M4803" t="str">
        <f t="shared" si="348"/>
        <v/>
      </c>
      <c r="N4803" t="str">
        <f t="shared" si="349"/>
        <v/>
      </c>
      <c r="O4803" t="str">
        <f t="array" ref="O4803">IFERROR(INDEX($L$4:$L$5000,_xlfn.AGGREGATE(15,6,IF($L$4:$L$5000&lt;&gt;"",ROW($L$4:$L$5000)-ROW($L$4)+1,NA()),ROWS($O$4:O4803))),"")</f>
        <v/>
      </c>
      <c r="P4803" t="str">
        <f>IF(O4803="","",IF(INDEX(TabPlayer2[Players],MATCH(P4802,TabPlayer2[Players],0)+1)="",$B$4,INDEX(TabPlayer2[Players],MATCH(P4802,TabPlayer2[Players],0)+1)))</f>
        <v/>
      </c>
      <c r="Q4803" t="str">
        <f t="shared" si="346"/>
        <v/>
      </c>
      <c r="R4803" t="str">
        <f>IF(TabResults[[#This Row],[Games-Periods-Players]]="","",1)</f>
        <v/>
      </c>
    </row>
    <row r="4804" spans="11:18" hidden="1" x14ac:dyDescent="0.25">
      <c r="K4804" t="str">
        <f>IF(ROW()-ROW($K$4)+1&gt;COUNTA($J$4:$J$5000)*COUNTA(TabPP[Players playing]),"",INDEX($J$4:$J$5000,INT((ROW()-ROW($K$4))/COUNTA(TabPP[Players playing])+1))&amp;"-"&amp;INDEX(TabPP[Players playing],MOD(ROW()-ROW($K$4),COUNTA(TabPP[Players playing]))+1))</f>
        <v>-P1-PP1</v>
      </c>
      <c r="L4804" t="str">
        <f t="shared" si="347"/>
        <v/>
      </c>
      <c r="M4804" t="str">
        <f t="shared" si="348"/>
        <v/>
      </c>
      <c r="N4804" t="str">
        <f t="shared" si="349"/>
        <v/>
      </c>
      <c r="O4804" t="str">
        <f t="array" ref="O4804">IFERROR(INDEX($L$4:$L$5000,_xlfn.AGGREGATE(15,6,IF($L$4:$L$5000&lt;&gt;"",ROW($L$4:$L$5000)-ROW($L$4)+1,NA()),ROWS($O$4:O4804))),"")</f>
        <v/>
      </c>
      <c r="P4804" t="str">
        <f>IF(O4804="","",IF(INDEX(TabPlayer2[Players],MATCH(P4803,TabPlayer2[Players],0)+1)="",$B$4,INDEX(TabPlayer2[Players],MATCH(P4803,TabPlayer2[Players],0)+1)))</f>
        <v/>
      </c>
      <c r="Q4804" t="str">
        <f t="shared" ref="Q4804:Q4867" si="350">IF(O4804="","",M4804&amp;"-"&amp;N4804&amp;"-"&amp;P4804)</f>
        <v/>
      </c>
      <c r="R4804" t="str">
        <f>IF(TabResults[[#This Row],[Games-Periods-Players]]="","",1)</f>
        <v/>
      </c>
    </row>
    <row r="4805" spans="11:18" hidden="1" x14ac:dyDescent="0.25">
      <c r="K4805" t="str">
        <f>IF(ROW()-ROW($K$4)+1&gt;COUNTA($J$4:$J$5000)*COUNTA(TabPP[Players playing]),"",INDEX($J$4:$J$5000,INT((ROW()-ROW($K$4))/COUNTA(TabPP[Players playing])+1))&amp;"-"&amp;INDEX(TabPP[Players playing],MOD(ROW()-ROW($K$4),COUNTA(TabPP[Players playing]))+1))</f>
        <v>-P1-PP2</v>
      </c>
      <c r="L4805" t="str">
        <f t="shared" ref="L4805:L4868" si="351">IF(LEN(K4805)&gt;=9,K4805,"")</f>
        <v/>
      </c>
      <c r="M4805" t="str">
        <f t="shared" ref="M4805:M4868" si="352">TRIM(LEFT(SUBSTITUTE(O4805,"-",REPT(" ",LEN(O4805))),LEN(O4805)))</f>
        <v/>
      </c>
      <c r="N4805" t="str">
        <f t="shared" ref="N4805:N4868" si="353">TRIM(MID(SUBSTITUTE(O4805,"-",REPT(" ",LEN(O4805))),(2-1)*LEN(O4805)+1,LEN(O4805)))</f>
        <v/>
      </c>
      <c r="O4805" t="str">
        <f t="array" ref="O4805">IFERROR(INDEX($L$4:$L$5000,_xlfn.AGGREGATE(15,6,IF($L$4:$L$5000&lt;&gt;"",ROW($L$4:$L$5000)-ROW($L$4)+1,NA()),ROWS($O$4:O4805))),"")</f>
        <v/>
      </c>
      <c r="P4805" t="str">
        <f>IF(O4805="","",IF(INDEX(TabPlayer2[Players],MATCH(P4804,TabPlayer2[Players],0)+1)="",$B$4,INDEX(TabPlayer2[Players],MATCH(P4804,TabPlayer2[Players],0)+1)))</f>
        <v/>
      </c>
      <c r="Q4805" t="str">
        <f t="shared" si="350"/>
        <v/>
      </c>
      <c r="R4805" t="str">
        <f>IF(TabResults[[#This Row],[Games-Periods-Players]]="","",1)</f>
        <v/>
      </c>
    </row>
    <row r="4806" spans="11:18" hidden="1" x14ac:dyDescent="0.25">
      <c r="K4806" t="str">
        <f>IF(ROW()-ROW($K$4)+1&gt;COUNTA($J$4:$J$5000)*COUNTA(TabPP[Players playing]),"",INDEX($J$4:$J$5000,INT((ROW()-ROW($K$4))/COUNTA(TabPP[Players playing])+1))&amp;"-"&amp;INDEX(TabPP[Players playing],MOD(ROW()-ROW($K$4),COUNTA(TabPP[Players playing]))+1))</f>
        <v>-P1-PP3</v>
      </c>
      <c r="L4806" t="str">
        <f t="shared" si="351"/>
        <v/>
      </c>
      <c r="M4806" t="str">
        <f t="shared" si="352"/>
        <v/>
      </c>
      <c r="N4806" t="str">
        <f t="shared" si="353"/>
        <v/>
      </c>
      <c r="O4806" t="str">
        <f t="array" ref="O4806">IFERROR(INDEX($L$4:$L$5000,_xlfn.AGGREGATE(15,6,IF($L$4:$L$5000&lt;&gt;"",ROW($L$4:$L$5000)-ROW($L$4)+1,NA()),ROWS($O$4:O4806))),"")</f>
        <v/>
      </c>
      <c r="P4806" t="str">
        <f>IF(O4806="","",IF(INDEX(TabPlayer2[Players],MATCH(P4805,TabPlayer2[Players],0)+1)="",$B$4,INDEX(TabPlayer2[Players],MATCH(P4805,TabPlayer2[Players],0)+1)))</f>
        <v/>
      </c>
      <c r="Q4806" t="str">
        <f t="shared" si="350"/>
        <v/>
      </c>
      <c r="R4806" t="str">
        <f>IF(TabResults[[#This Row],[Games-Periods-Players]]="","",1)</f>
        <v/>
      </c>
    </row>
    <row r="4807" spans="11:18" hidden="1" x14ac:dyDescent="0.25">
      <c r="K4807" t="str">
        <f>IF(ROW()-ROW($K$4)+1&gt;COUNTA($J$4:$J$5000)*COUNTA(TabPP[Players playing]),"",INDEX($J$4:$J$5000,INT((ROW()-ROW($K$4))/COUNTA(TabPP[Players playing])+1))&amp;"-"&amp;INDEX(TabPP[Players playing],MOD(ROW()-ROW($K$4),COUNTA(TabPP[Players playing]))+1))</f>
        <v>-P1-PP4</v>
      </c>
      <c r="L4807" t="str">
        <f t="shared" si="351"/>
        <v/>
      </c>
      <c r="M4807" t="str">
        <f t="shared" si="352"/>
        <v/>
      </c>
      <c r="N4807" t="str">
        <f t="shared" si="353"/>
        <v/>
      </c>
      <c r="O4807" t="str">
        <f t="array" ref="O4807">IFERROR(INDEX($L$4:$L$5000,_xlfn.AGGREGATE(15,6,IF($L$4:$L$5000&lt;&gt;"",ROW($L$4:$L$5000)-ROW($L$4)+1,NA()),ROWS($O$4:O4807))),"")</f>
        <v/>
      </c>
      <c r="P4807" t="str">
        <f>IF(O4807="","",IF(INDEX(TabPlayer2[Players],MATCH(P4806,TabPlayer2[Players],0)+1)="",$B$4,INDEX(TabPlayer2[Players],MATCH(P4806,TabPlayer2[Players],0)+1)))</f>
        <v/>
      </c>
      <c r="Q4807" t="str">
        <f t="shared" si="350"/>
        <v/>
      </c>
      <c r="R4807" t="str">
        <f>IF(TabResults[[#This Row],[Games-Periods-Players]]="","",1)</f>
        <v/>
      </c>
    </row>
    <row r="4808" spans="11:18" hidden="1" x14ac:dyDescent="0.25">
      <c r="K4808" t="str">
        <f>IF(ROW()-ROW($K$4)+1&gt;COUNTA($J$4:$J$5000)*COUNTA(TabPP[Players playing]),"",INDEX($J$4:$J$5000,INT((ROW()-ROW($K$4))/COUNTA(TabPP[Players playing])+1))&amp;"-"&amp;INDEX(TabPP[Players playing],MOD(ROW()-ROW($K$4),COUNTA(TabPP[Players playing]))+1))</f>
        <v>-P1-PP5</v>
      </c>
      <c r="L4808" t="str">
        <f t="shared" si="351"/>
        <v/>
      </c>
      <c r="M4808" t="str">
        <f t="shared" si="352"/>
        <v/>
      </c>
      <c r="N4808" t="str">
        <f t="shared" si="353"/>
        <v/>
      </c>
      <c r="O4808" t="str">
        <f t="array" ref="O4808">IFERROR(INDEX($L$4:$L$5000,_xlfn.AGGREGATE(15,6,IF($L$4:$L$5000&lt;&gt;"",ROW($L$4:$L$5000)-ROW($L$4)+1,NA()),ROWS($O$4:O4808))),"")</f>
        <v/>
      </c>
      <c r="P4808" t="str">
        <f>IF(O4808="","",IF(INDEX(TabPlayer2[Players],MATCH(P4807,TabPlayer2[Players],0)+1)="",$B$4,INDEX(TabPlayer2[Players],MATCH(P4807,TabPlayer2[Players],0)+1)))</f>
        <v/>
      </c>
      <c r="Q4808" t="str">
        <f t="shared" si="350"/>
        <v/>
      </c>
      <c r="R4808" t="str">
        <f>IF(TabResults[[#This Row],[Games-Periods-Players]]="","",1)</f>
        <v/>
      </c>
    </row>
    <row r="4809" spans="11:18" hidden="1" x14ac:dyDescent="0.25">
      <c r="K4809" t="str">
        <f>IF(ROW()-ROW($K$4)+1&gt;COUNTA($J$4:$J$5000)*COUNTA(TabPP[Players playing]),"",INDEX($J$4:$J$5000,INT((ROW()-ROW($K$4))/COUNTA(TabPP[Players playing])+1))&amp;"-"&amp;INDEX(TabPP[Players playing],MOD(ROW()-ROW($K$4),COUNTA(TabPP[Players playing]))+1))</f>
        <v>-P1-</v>
      </c>
      <c r="L4809" t="str">
        <f t="shared" si="351"/>
        <v/>
      </c>
      <c r="M4809" t="str">
        <f t="shared" si="352"/>
        <v/>
      </c>
      <c r="N4809" t="str">
        <f t="shared" si="353"/>
        <v/>
      </c>
      <c r="O4809" t="str">
        <f t="array" ref="O4809">IFERROR(INDEX($L$4:$L$5000,_xlfn.AGGREGATE(15,6,IF($L$4:$L$5000&lt;&gt;"",ROW($L$4:$L$5000)-ROW($L$4)+1,NA()),ROWS($O$4:O4809))),"")</f>
        <v/>
      </c>
      <c r="P4809" t="str">
        <f>IF(O4809="","",IF(INDEX(TabPlayer2[Players],MATCH(P4808,TabPlayer2[Players],0)+1)="",$B$4,INDEX(TabPlayer2[Players],MATCH(P4808,TabPlayer2[Players],0)+1)))</f>
        <v/>
      </c>
      <c r="Q4809" t="str">
        <f t="shared" si="350"/>
        <v/>
      </c>
      <c r="R4809" t="str">
        <f>IF(TabResults[[#This Row],[Games-Periods-Players]]="","",1)</f>
        <v/>
      </c>
    </row>
    <row r="4810" spans="11:18" hidden="1" x14ac:dyDescent="0.25">
      <c r="K4810" t="str">
        <f>IF(ROW()-ROW($K$4)+1&gt;COUNTA($J$4:$J$5000)*COUNTA(TabPP[Players playing]),"",INDEX($J$4:$J$5000,INT((ROW()-ROW($K$4))/COUNTA(TabPP[Players playing])+1))&amp;"-"&amp;INDEX(TabPP[Players playing],MOD(ROW()-ROW($K$4),COUNTA(TabPP[Players playing]))+1))</f>
        <v>-P1-</v>
      </c>
      <c r="L4810" t="str">
        <f t="shared" si="351"/>
        <v/>
      </c>
      <c r="M4810" t="str">
        <f t="shared" si="352"/>
        <v/>
      </c>
      <c r="N4810" t="str">
        <f t="shared" si="353"/>
        <v/>
      </c>
      <c r="O4810" t="str">
        <f t="array" ref="O4810">IFERROR(INDEX($L$4:$L$5000,_xlfn.AGGREGATE(15,6,IF($L$4:$L$5000&lt;&gt;"",ROW($L$4:$L$5000)-ROW($L$4)+1,NA()),ROWS($O$4:O4810))),"")</f>
        <v/>
      </c>
      <c r="P4810" t="str">
        <f>IF(O4810="","",IF(INDEX(TabPlayer2[Players],MATCH(P4809,TabPlayer2[Players],0)+1)="",$B$4,INDEX(TabPlayer2[Players],MATCH(P4809,TabPlayer2[Players],0)+1)))</f>
        <v/>
      </c>
      <c r="Q4810" t="str">
        <f t="shared" si="350"/>
        <v/>
      </c>
      <c r="R4810" t="str">
        <f>IF(TabResults[[#This Row],[Games-Periods-Players]]="","",1)</f>
        <v/>
      </c>
    </row>
    <row r="4811" spans="11:18" hidden="1" x14ac:dyDescent="0.25">
      <c r="K4811" t="str">
        <f>IF(ROW()-ROW($K$4)+1&gt;COUNTA($J$4:$J$5000)*COUNTA(TabPP[Players playing]),"",INDEX($J$4:$J$5000,INT((ROW()-ROW($K$4))/COUNTA(TabPP[Players playing])+1))&amp;"-"&amp;INDEX(TabPP[Players playing],MOD(ROW()-ROW($K$4),COUNTA(TabPP[Players playing]))+1))</f>
        <v>-P1-</v>
      </c>
      <c r="L4811" t="str">
        <f t="shared" si="351"/>
        <v/>
      </c>
      <c r="M4811" t="str">
        <f t="shared" si="352"/>
        <v/>
      </c>
      <c r="N4811" t="str">
        <f t="shared" si="353"/>
        <v/>
      </c>
      <c r="O4811" t="str">
        <f t="array" ref="O4811">IFERROR(INDEX($L$4:$L$5000,_xlfn.AGGREGATE(15,6,IF($L$4:$L$5000&lt;&gt;"",ROW($L$4:$L$5000)-ROW($L$4)+1,NA()),ROWS($O$4:O4811))),"")</f>
        <v/>
      </c>
      <c r="P4811" t="str">
        <f>IF(O4811="","",IF(INDEX(TabPlayer2[Players],MATCH(P4810,TabPlayer2[Players],0)+1)="",$B$4,INDEX(TabPlayer2[Players],MATCH(P4810,TabPlayer2[Players],0)+1)))</f>
        <v/>
      </c>
      <c r="Q4811" t="str">
        <f t="shared" si="350"/>
        <v/>
      </c>
      <c r="R4811" t="str">
        <f>IF(TabResults[[#This Row],[Games-Periods-Players]]="","",1)</f>
        <v/>
      </c>
    </row>
    <row r="4812" spans="11:18" hidden="1" x14ac:dyDescent="0.25">
      <c r="K4812" t="str">
        <f>IF(ROW()-ROW($K$4)+1&gt;COUNTA($J$4:$J$5000)*COUNTA(TabPP[Players playing]),"",INDEX($J$4:$J$5000,INT((ROW()-ROW($K$4))/COUNTA(TabPP[Players playing])+1))&amp;"-"&amp;INDEX(TabPP[Players playing],MOD(ROW()-ROW($K$4),COUNTA(TabPP[Players playing]))+1))</f>
        <v>-P1-</v>
      </c>
      <c r="L4812" t="str">
        <f t="shared" si="351"/>
        <v/>
      </c>
      <c r="M4812" t="str">
        <f t="shared" si="352"/>
        <v/>
      </c>
      <c r="N4812" t="str">
        <f t="shared" si="353"/>
        <v/>
      </c>
      <c r="O4812" t="str">
        <f t="array" ref="O4812">IFERROR(INDEX($L$4:$L$5000,_xlfn.AGGREGATE(15,6,IF($L$4:$L$5000&lt;&gt;"",ROW($L$4:$L$5000)-ROW($L$4)+1,NA()),ROWS($O$4:O4812))),"")</f>
        <v/>
      </c>
      <c r="P4812" t="str">
        <f>IF(O4812="","",IF(INDEX(TabPlayer2[Players],MATCH(P4811,TabPlayer2[Players],0)+1)="",$B$4,INDEX(TabPlayer2[Players],MATCH(P4811,TabPlayer2[Players],0)+1)))</f>
        <v/>
      </c>
      <c r="Q4812" t="str">
        <f t="shared" si="350"/>
        <v/>
      </c>
      <c r="R4812" t="str">
        <f>IF(TabResults[[#This Row],[Games-Periods-Players]]="","",1)</f>
        <v/>
      </c>
    </row>
    <row r="4813" spans="11:18" hidden="1" x14ac:dyDescent="0.25">
      <c r="K4813" t="str">
        <f>IF(ROW()-ROW($K$4)+1&gt;COUNTA($J$4:$J$5000)*COUNTA(TabPP[Players playing]),"",INDEX($J$4:$J$5000,INT((ROW()-ROW($K$4))/COUNTA(TabPP[Players playing])+1))&amp;"-"&amp;INDEX(TabPP[Players playing],MOD(ROW()-ROW($K$4),COUNTA(TabPP[Players playing]))+1))</f>
        <v>-P1-</v>
      </c>
      <c r="L4813" t="str">
        <f t="shared" si="351"/>
        <v/>
      </c>
      <c r="M4813" t="str">
        <f t="shared" si="352"/>
        <v/>
      </c>
      <c r="N4813" t="str">
        <f t="shared" si="353"/>
        <v/>
      </c>
      <c r="O4813" t="str">
        <f t="array" ref="O4813">IFERROR(INDEX($L$4:$L$5000,_xlfn.AGGREGATE(15,6,IF($L$4:$L$5000&lt;&gt;"",ROW($L$4:$L$5000)-ROW($L$4)+1,NA()),ROWS($O$4:O4813))),"")</f>
        <v/>
      </c>
      <c r="P4813" t="str">
        <f>IF(O4813="","",IF(INDEX(TabPlayer2[Players],MATCH(P4812,TabPlayer2[Players],0)+1)="",$B$4,INDEX(TabPlayer2[Players],MATCH(P4812,TabPlayer2[Players],0)+1)))</f>
        <v/>
      </c>
      <c r="Q4813" t="str">
        <f t="shared" si="350"/>
        <v/>
      </c>
      <c r="R4813" t="str">
        <f>IF(TabResults[[#This Row],[Games-Periods-Players]]="","",1)</f>
        <v/>
      </c>
    </row>
    <row r="4814" spans="11:18" hidden="1" x14ac:dyDescent="0.25">
      <c r="K4814" t="str">
        <f>IF(ROW()-ROW($K$4)+1&gt;COUNTA($J$4:$J$5000)*COUNTA(TabPP[Players playing]),"",INDEX($J$4:$J$5000,INT((ROW()-ROW($K$4))/COUNTA(TabPP[Players playing])+1))&amp;"-"&amp;INDEX(TabPP[Players playing],MOD(ROW()-ROW($K$4),COUNTA(TabPP[Players playing]))+1))</f>
        <v>-P1-</v>
      </c>
      <c r="L4814" t="str">
        <f t="shared" si="351"/>
        <v/>
      </c>
      <c r="M4814" t="str">
        <f t="shared" si="352"/>
        <v/>
      </c>
      <c r="N4814" t="str">
        <f t="shared" si="353"/>
        <v/>
      </c>
      <c r="O4814" t="str">
        <f t="array" ref="O4814">IFERROR(INDEX($L$4:$L$5000,_xlfn.AGGREGATE(15,6,IF($L$4:$L$5000&lt;&gt;"",ROW($L$4:$L$5000)-ROW($L$4)+1,NA()),ROWS($O$4:O4814))),"")</f>
        <v/>
      </c>
      <c r="P4814" t="str">
        <f>IF(O4814="","",IF(INDEX(TabPlayer2[Players],MATCH(P4813,TabPlayer2[Players],0)+1)="",$B$4,INDEX(TabPlayer2[Players],MATCH(P4813,TabPlayer2[Players],0)+1)))</f>
        <v/>
      </c>
      <c r="Q4814" t="str">
        <f t="shared" si="350"/>
        <v/>
      </c>
      <c r="R4814" t="str">
        <f>IF(TabResults[[#This Row],[Games-Periods-Players]]="","",1)</f>
        <v/>
      </c>
    </row>
    <row r="4815" spans="11:18" hidden="1" x14ac:dyDescent="0.25">
      <c r="K4815" t="str">
        <f>IF(ROW()-ROW($K$4)+1&gt;COUNTA($J$4:$J$5000)*COUNTA(TabPP[Players playing]),"",INDEX($J$4:$J$5000,INT((ROW()-ROW($K$4))/COUNTA(TabPP[Players playing])+1))&amp;"-"&amp;INDEX(TabPP[Players playing],MOD(ROW()-ROW($K$4),COUNTA(TabPP[Players playing]))+1))</f>
        <v>-P1-</v>
      </c>
      <c r="L4815" t="str">
        <f t="shared" si="351"/>
        <v/>
      </c>
      <c r="M4815" t="str">
        <f t="shared" si="352"/>
        <v/>
      </c>
      <c r="N4815" t="str">
        <f t="shared" si="353"/>
        <v/>
      </c>
      <c r="O4815" t="str">
        <f t="array" ref="O4815">IFERROR(INDEX($L$4:$L$5000,_xlfn.AGGREGATE(15,6,IF($L$4:$L$5000&lt;&gt;"",ROW($L$4:$L$5000)-ROW($L$4)+1,NA()),ROWS($O$4:O4815))),"")</f>
        <v/>
      </c>
      <c r="P4815" t="str">
        <f>IF(O4815="","",IF(INDEX(TabPlayer2[Players],MATCH(P4814,TabPlayer2[Players],0)+1)="",$B$4,INDEX(TabPlayer2[Players],MATCH(P4814,TabPlayer2[Players],0)+1)))</f>
        <v/>
      </c>
      <c r="Q4815" t="str">
        <f t="shared" si="350"/>
        <v/>
      </c>
      <c r="R4815" t="str">
        <f>IF(TabResults[[#This Row],[Games-Periods-Players]]="","",1)</f>
        <v/>
      </c>
    </row>
    <row r="4816" spans="11:18" hidden="1" x14ac:dyDescent="0.25">
      <c r="K4816" t="str">
        <f>IF(ROW()-ROW($K$4)+1&gt;COUNTA($J$4:$J$5000)*COUNTA(TabPP[Players playing]),"",INDEX($J$4:$J$5000,INT((ROW()-ROW($K$4))/COUNTA(TabPP[Players playing])+1))&amp;"-"&amp;INDEX(TabPP[Players playing],MOD(ROW()-ROW($K$4),COUNTA(TabPP[Players playing]))+1))</f>
        <v>-P1-</v>
      </c>
      <c r="L4816" t="str">
        <f t="shared" si="351"/>
        <v/>
      </c>
      <c r="M4816" t="str">
        <f t="shared" si="352"/>
        <v/>
      </c>
      <c r="N4816" t="str">
        <f t="shared" si="353"/>
        <v/>
      </c>
      <c r="O4816" t="str">
        <f t="array" ref="O4816">IFERROR(INDEX($L$4:$L$5000,_xlfn.AGGREGATE(15,6,IF($L$4:$L$5000&lt;&gt;"",ROW($L$4:$L$5000)-ROW($L$4)+1,NA()),ROWS($O$4:O4816))),"")</f>
        <v/>
      </c>
      <c r="P4816" t="str">
        <f>IF(O4816="","",IF(INDEX(TabPlayer2[Players],MATCH(P4815,TabPlayer2[Players],0)+1)="",$B$4,INDEX(TabPlayer2[Players],MATCH(P4815,TabPlayer2[Players],0)+1)))</f>
        <v/>
      </c>
      <c r="Q4816" t="str">
        <f t="shared" si="350"/>
        <v/>
      </c>
      <c r="R4816" t="str">
        <f>IF(TabResults[[#This Row],[Games-Periods-Players]]="","",1)</f>
        <v/>
      </c>
    </row>
    <row r="4817" spans="11:18" hidden="1" x14ac:dyDescent="0.25">
      <c r="K4817" t="str">
        <f>IF(ROW()-ROW($K$4)+1&gt;COUNTA($J$4:$J$5000)*COUNTA(TabPP[Players playing]),"",INDEX($J$4:$J$5000,INT((ROW()-ROW($K$4))/COUNTA(TabPP[Players playing])+1))&amp;"-"&amp;INDEX(TabPP[Players playing],MOD(ROW()-ROW($K$4),COUNTA(TabPP[Players playing]))+1))</f>
        <v>-P1-</v>
      </c>
      <c r="L4817" t="str">
        <f t="shared" si="351"/>
        <v/>
      </c>
      <c r="M4817" t="str">
        <f t="shared" si="352"/>
        <v/>
      </c>
      <c r="N4817" t="str">
        <f t="shared" si="353"/>
        <v/>
      </c>
      <c r="O4817" t="str">
        <f t="array" ref="O4817">IFERROR(INDEX($L$4:$L$5000,_xlfn.AGGREGATE(15,6,IF($L$4:$L$5000&lt;&gt;"",ROW($L$4:$L$5000)-ROW($L$4)+1,NA()),ROWS($O$4:O4817))),"")</f>
        <v/>
      </c>
      <c r="P4817" t="str">
        <f>IF(O4817="","",IF(INDEX(TabPlayer2[Players],MATCH(P4816,TabPlayer2[Players],0)+1)="",$B$4,INDEX(TabPlayer2[Players],MATCH(P4816,TabPlayer2[Players],0)+1)))</f>
        <v/>
      </c>
      <c r="Q4817" t="str">
        <f t="shared" si="350"/>
        <v/>
      </c>
      <c r="R4817" t="str">
        <f>IF(TabResults[[#This Row],[Games-Periods-Players]]="","",1)</f>
        <v/>
      </c>
    </row>
    <row r="4818" spans="11:18" hidden="1" x14ac:dyDescent="0.25">
      <c r="K4818" t="str">
        <f>IF(ROW()-ROW($K$4)+1&gt;COUNTA($J$4:$J$5000)*COUNTA(TabPP[Players playing]),"",INDEX($J$4:$J$5000,INT((ROW()-ROW($K$4))/COUNTA(TabPP[Players playing])+1))&amp;"-"&amp;INDEX(TabPP[Players playing],MOD(ROW()-ROW($K$4),COUNTA(TabPP[Players playing]))+1))</f>
        <v>-P1-</v>
      </c>
      <c r="L4818" t="str">
        <f t="shared" si="351"/>
        <v/>
      </c>
      <c r="M4818" t="str">
        <f t="shared" si="352"/>
        <v/>
      </c>
      <c r="N4818" t="str">
        <f t="shared" si="353"/>
        <v/>
      </c>
      <c r="O4818" t="str">
        <f t="array" ref="O4818">IFERROR(INDEX($L$4:$L$5000,_xlfn.AGGREGATE(15,6,IF($L$4:$L$5000&lt;&gt;"",ROW($L$4:$L$5000)-ROW($L$4)+1,NA()),ROWS($O$4:O4818))),"")</f>
        <v/>
      </c>
      <c r="P4818" t="str">
        <f>IF(O4818="","",IF(INDEX(TabPlayer2[Players],MATCH(P4817,TabPlayer2[Players],0)+1)="",$B$4,INDEX(TabPlayer2[Players],MATCH(P4817,TabPlayer2[Players],0)+1)))</f>
        <v/>
      </c>
      <c r="Q4818" t="str">
        <f t="shared" si="350"/>
        <v/>
      </c>
      <c r="R4818" t="str">
        <f>IF(TabResults[[#This Row],[Games-Periods-Players]]="","",1)</f>
        <v/>
      </c>
    </row>
    <row r="4819" spans="11:18" hidden="1" x14ac:dyDescent="0.25">
      <c r="K4819" t="str">
        <f>IF(ROW()-ROW($K$4)+1&gt;COUNTA($J$4:$J$5000)*COUNTA(TabPP[Players playing]),"",INDEX($J$4:$J$5000,INT((ROW()-ROW($K$4))/COUNTA(TabPP[Players playing])+1))&amp;"-"&amp;INDEX(TabPP[Players playing],MOD(ROW()-ROW($K$4),COUNTA(TabPP[Players playing]))+1))</f>
        <v>-P1-</v>
      </c>
      <c r="L4819" t="str">
        <f t="shared" si="351"/>
        <v/>
      </c>
      <c r="M4819" t="str">
        <f t="shared" si="352"/>
        <v/>
      </c>
      <c r="N4819" t="str">
        <f t="shared" si="353"/>
        <v/>
      </c>
      <c r="O4819" t="str">
        <f t="array" ref="O4819">IFERROR(INDEX($L$4:$L$5000,_xlfn.AGGREGATE(15,6,IF($L$4:$L$5000&lt;&gt;"",ROW($L$4:$L$5000)-ROW($L$4)+1,NA()),ROWS($O$4:O4819))),"")</f>
        <v/>
      </c>
      <c r="P4819" t="str">
        <f>IF(O4819="","",IF(INDEX(TabPlayer2[Players],MATCH(P4818,TabPlayer2[Players],0)+1)="",$B$4,INDEX(TabPlayer2[Players],MATCH(P4818,TabPlayer2[Players],0)+1)))</f>
        <v/>
      </c>
      <c r="Q4819" t="str">
        <f t="shared" si="350"/>
        <v/>
      </c>
      <c r="R4819" t="str">
        <f>IF(TabResults[[#This Row],[Games-Periods-Players]]="","",1)</f>
        <v/>
      </c>
    </row>
    <row r="4820" spans="11:18" hidden="1" x14ac:dyDescent="0.25">
      <c r="K4820" t="str">
        <f>IF(ROW()-ROW($K$4)+1&gt;COUNTA($J$4:$J$5000)*COUNTA(TabPP[Players playing]),"",INDEX($J$4:$J$5000,INT((ROW()-ROW($K$4))/COUNTA(TabPP[Players playing])+1))&amp;"-"&amp;INDEX(TabPP[Players playing],MOD(ROW()-ROW($K$4),COUNTA(TabPP[Players playing]))+1))</f>
        <v>-P1-</v>
      </c>
      <c r="L4820" t="str">
        <f t="shared" si="351"/>
        <v/>
      </c>
      <c r="M4820" t="str">
        <f t="shared" si="352"/>
        <v/>
      </c>
      <c r="N4820" t="str">
        <f t="shared" si="353"/>
        <v/>
      </c>
      <c r="O4820" t="str">
        <f t="array" ref="O4820">IFERROR(INDEX($L$4:$L$5000,_xlfn.AGGREGATE(15,6,IF($L$4:$L$5000&lt;&gt;"",ROW($L$4:$L$5000)-ROW($L$4)+1,NA()),ROWS($O$4:O4820))),"")</f>
        <v/>
      </c>
      <c r="P4820" t="str">
        <f>IF(O4820="","",IF(INDEX(TabPlayer2[Players],MATCH(P4819,TabPlayer2[Players],0)+1)="",$B$4,INDEX(TabPlayer2[Players],MATCH(P4819,TabPlayer2[Players],0)+1)))</f>
        <v/>
      </c>
      <c r="Q4820" t="str">
        <f t="shared" si="350"/>
        <v/>
      </c>
      <c r="R4820" t="str">
        <f>IF(TabResults[[#This Row],[Games-Periods-Players]]="","",1)</f>
        <v/>
      </c>
    </row>
    <row r="4821" spans="11:18" hidden="1" x14ac:dyDescent="0.25">
      <c r="K4821" t="str">
        <f>IF(ROW()-ROW($K$4)+1&gt;COUNTA($J$4:$J$5000)*COUNTA(TabPP[Players playing]),"",INDEX($J$4:$J$5000,INT((ROW()-ROW($K$4))/COUNTA(TabPP[Players playing])+1))&amp;"-"&amp;INDEX(TabPP[Players playing],MOD(ROW()-ROW($K$4),COUNTA(TabPP[Players playing]))+1))</f>
        <v>-P1-</v>
      </c>
      <c r="L4821" t="str">
        <f t="shared" si="351"/>
        <v/>
      </c>
      <c r="M4821" t="str">
        <f t="shared" si="352"/>
        <v/>
      </c>
      <c r="N4821" t="str">
        <f t="shared" si="353"/>
        <v/>
      </c>
      <c r="O4821" t="str">
        <f t="array" ref="O4821">IFERROR(INDEX($L$4:$L$5000,_xlfn.AGGREGATE(15,6,IF($L$4:$L$5000&lt;&gt;"",ROW($L$4:$L$5000)-ROW($L$4)+1,NA()),ROWS($O$4:O4821))),"")</f>
        <v/>
      </c>
      <c r="P4821" t="str">
        <f>IF(O4821="","",IF(INDEX(TabPlayer2[Players],MATCH(P4820,TabPlayer2[Players],0)+1)="",$B$4,INDEX(TabPlayer2[Players],MATCH(P4820,TabPlayer2[Players],0)+1)))</f>
        <v/>
      </c>
      <c r="Q4821" t="str">
        <f t="shared" si="350"/>
        <v/>
      </c>
      <c r="R4821" t="str">
        <f>IF(TabResults[[#This Row],[Games-Periods-Players]]="","",1)</f>
        <v/>
      </c>
    </row>
    <row r="4822" spans="11:18" hidden="1" x14ac:dyDescent="0.25">
      <c r="K4822" t="str">
        <f>IF(ROW()-ROW($K$4)+1&gt;COUNTA($J$4:$J$5000)*COUNTA(TabPP[Players playing]),"",INDEX($J$4:$J$5000,INT((ROW()-ROW($K$4))/COUNTA(TabPP[Players playing])+1))&amp;"-"&amp;INDEX(TabPP[Players playing],MOD(ROW()-ROW($K$4),COUNTA(TabPP[Players playing]))+1))</f>
        <v>-P1-</v>
      </c>
      <c r="L4822" t="str">
        <f t="shared" si="351"/>
        <v/>
      </c>
      <c r="M4822" t="str">
        <f t="shared" si="352"/>
        <v/>
      </c>
      <c r="N4822" t="str">
        <f t="shared" si="353"/>
        <v/>
      </c>
      <c r="O4822" t="str">
        <f t="array" ref="O4822">IFERROR(INDEX($L$4:$L$5000,_xlfn.AGGREGATE(15,6,IF($L$4:$L$5000&lt;&gt;"",ROW($L$4:$L$5000)-ROW($L$4)+1,NA()),ROWS($O$4:O4822))),"")</f>
        <v/>
      </c>
      <c r="P4822" t="str">
        <f>IF(O4822="","",IF(INDEX(TabPlayer2[Players],MATCH(P4821,TabPlayer2[Players],0)+1)="",$B$4,INDEX(TabPlayer2[Players],MATCH(P4821,TabPlayer2[Players],0)+1)))</f>
        <v/>
      </c>
      <c r="Q4822" t="str">
        <f t="shared" si="350"/>
        <v/>
      </c>
      <c r="R4822" t="str">
        <f>IF(TabResults[[#This Row],[Games-Periods-Players]]="","",1)</f>
        <v/>
      </c>
    </row>
    <row r="4823" spans="11:18" hidden="1" x14ac:dyDescent="0.25">
      <c r="K4823" t="str">
        <f>IF(ROW()-ROW($K$4)+1&gt;COUNTA($J$4:$J$5000)*COUNTA(TabPP[Players playing]),"",INDEX($J$4:$J$5000,INT((ROW()-ROW($K$4))/COUNTA(TabPP[Players playing])+1))&amp;"-"&amp;INDEX(TabPP[Players playing],MOD(ROW()-ROW($K$4),COUNTA(TabPP[Players playing]))+1))</f>
        <v>-P1-</v>
      </c>
      <c r="L4823" t="str">
        <f t="shared" si="351"/>
        <v/>
      </c>
      <c r="M4823" t="str">
        <f t="shared" si="352"/>
        <v/>
      </c>
      <c r="N4823" t="str">
        <f t="shared" si="353"/>
        <v/>
      </c>
      <c r="O4823" t="str">
        <f t="array" ref="O4823">IFERROR(INDEX($L$4:$L$5000,_xlfn.AGGREGATE(15,6,IF($L$4:$L$5000&lt;&gt;"",ROW($L$4:$L$5000)-ROW($L$4)+1,NA()),ROWS($O$4:O4823))),"")</f>
        <v/>
      </c>
      <c r="P4823" t="str">
        <f>IF(O4823="","",IF(INDEX(TabPlayer2[Players],MATCH(P4822,TabPlayer2[Players],0)+1)="",$B$4,INDEX(TabPlayer2[Players],MATCH(P4822,TabPlayer2[Players],0)+1)))</f>
        <v/>
      </c>
      <c r="Q4823" t="str">
        <f t="shared" si="350"/>
        <v/>
      </c>
      <c r="R4823" t="str">
        <f>IF(TabResults[[#This Row],[Games-Periods-Players]]="","",1)</f>
        <v/>
      </c>
    </row>
    <row r="4824" spans="11:18" hidden="1" x14ac:dyDescent="0.25">
      <c r="K4824" t="str">
        <f>IF(ROW()-ROW($K$4)+1&gt;COUNTA($J$4:$J$5000)*COUNTA(TabPP[Players playing]),"",INDEX($J$4:$J$5000,INT((ROW()-ROW($K$4))/COUNTA(TabPP[Players playing])+1))&amp;"-"&amp;INDEX(TabPP[Players playing],MOD(ROW()-ROW($K$4),COUNTA(TabPP[Players playing]))+1))</f>
        <v>-P2-PP1</v>
      </c>
      <c r="L4824" t="str">
        <f t="shared" si="351"/>
        <v/>
      </c>
      <c r="M4824" t="str">
        <f t="shared" si="352"/>
        <v/>
      </c>
      <c r="N4824" t="str">
        <f t="shared" si="353"/>
        <v/>
      </c>
      <c r="O4824" t="str">
        <f t="array" ref="O4824">IFERROR(INDEX($L$4:$L$5000,_xlfn.AGGREGATE(15,6,IF($L$4:$L$5000&lt;&gt;"",ROW($L$4:$L$5000)-ROW($L$4)+1,NA()),ROWS($O$4:O4824))),"")</f>
        <v/>
      </c>
      <c r="P4824" t="str">
        <f>IF(O4824="","",IF(INDEX(TabPlayer2[Players],MATCH(P4823,TabPlayer2[Players],0)+1)="",$B$4,INDEX(TabPlayer2[Players],MATCH(P4823,TabPlayer2[Players],0)+1)))</f>
        <v/>
      </c>
      <c r="Q4824" t="str">
        <f t="shared" si="350"/>
        <v/>
      </c>
      <c r="R4824" t="str">
        <f>IF(TabResults[[#This Row],[Games-Periods-Players]]="","",1)</f>
        <v/>
      </c>
    </row>
    <row r="4825" spans="11:18" hidden="1" x14ac:dyDescent="0.25">
      <c r="K4825" t="str">
        <f>IF(ROW()-ROW($K$4)+1&gt;COUNTA($J$4:$J$5000)*COUNTA(TabPP[Players playing]),"",INDEX($J$4:$J$5000,INT((ROW()-ROW($K$4))/COUNTA(TabPP[Players playing])+1))&amp;"-"&amp;INDEX(TabPP[Players playing],MOD(ROW()-ROW($K$4),COUNTA(TabPP[Players playing]))+1))</f>
        <v>-P2-PP2</v>
      </c>
      <c r="L4825" t="str">
        <f t="shared" si="351"/>
        <v/>
      </c>
      <c r="M4825" t="str">
        <f t="shared" si="352"/>
        <v/>
      </c>
      <c r="N4825" t="str">
        <f t="shared" si="353"/>
        <v/>
      </c>
      <c r="O4825" t="str">
        <f t="array" ref="O4825">IFERROR(INDEX($L$4:$L$5000,_xlfn.AGGREGATE(15,6,IF($L$4:$L$5000&lt;&gt;"",ROW($L$4:$L$5000)-ROW($L$4)+1,NA()),ROWS($O$4:O4825))),"")</f>
        <v/>
      </c>
      <c r="P4825" t="str">
        <f>IF(O4825="","",IF(INDEX(TabPlayer2[Players],MATCH(P4824,TabPlayer2[Players],0)+1)="",$B$4,INDEX(TabPlayer2[Players],MATCH(P4824,TabPlayer2[Players],0)+1)))</f>
        <v/>
      </c>
      <c r="Q4825" t="str">
        <f t="shared" si="350"/>
        <v/>
      </c>
      <c r="R4825" t="str">
        <f>IF(TabResults[[#This Row],[Games-Periods-Players]]="","",1)</f>
        <v/>
      </c>
    </row>
    <row r="4826" spans="11:18" hidden="1" x14ac:dyDescent="0.25">
      <c r="K4826" t="str">
        <f>IF(ROW()-ROW($K$4)+1&gt;COUNTA($J$4:$J$5000)*COUNTA(TabPP[Players playing]),"",INDEX($J$4:$J$5000,INT((ROW()-ROW($K$4))/COUNTA(TabPP[Players playing])+1))&amp;"-"&amp;INDEX(TabPP[Players playing],MOD(ROW()-ROW($K$4),COUNTA(TabPP[Players playing]))+1))</f>
        <v>-P2-PP3</v>
      </c>
      <c r="L4826" t="str">
        <f t="shared" si="351"/>
        <v/>
      </c>
      <c r="M4826" t="str">
        <f t="shared" si="352"/>
        <v/>
      </c>
      <c r="N4826" t="str">
        <f t="shared" si="353"/>
        <v/>
      </c>
      <c r="O4826" t="str">
        <f t="array" ref="O4826">IFERROR(INDEX($L$4:$L$5000,_xlfn.AGGREGATE(15,6,IF($L$4:$L$5000&lt;&gt;"",ROW($L$4:$L$5000)-ROW($L$4)+1,NA()),ROWS($O$4:O4826))),"")</f>
        <v/>
      </c>
      <c r="P4826" t="str">
        <f>IF(O4826="","",IF(INDEX(TabPlayer2[Players],MATCH(P4825,TabPlayer2[Players],0)+1)="",$B$4,INDEX(TabPlayer2[Players],MATCH(P4825,TabPlayer2[Players],0)+1)))</f>
        <v/>
      </c>
      <c r="Q4826" t="str">
        <f t="shared" si="350"/>
        <v/>
      </c>
      <c r="R4826" t="str">
        <f>IF(TabResults[[#This Row],[Games-Periods-Players]]="","",1)</f>
        <v/>
      </c>
    </row>
    <row r="4827" spans="11:18" hidden="1" x14ac:dyDescent="0.25">
      <c r="K4827" t="str">
        <f>IF(ROW()-ROW($K$4)+1&gt;COUNTA($J$4:$J$5000)*COUNTA(TabPP[Players playing]),"",INDEX($J$4:$J$5000,INT((ROW()-ROW($K$4))/COUNTA(TabPP[Players playing])+1))&amp;"-"&amp;INDEX(TabPP[Players playing],MOD(ROW()-ROW($K$4),COUNTA(TabPP[Players playing]))+1))</f>
        <v>-P2-PP4</v>
      </c>
      <c r="L4827" t="str">
        <f t="shared" si="351"/>
        <v/>
      </c>
      <c r="M4827" t="str">
        <f t="shared" si="352"/>
        <v/>
      </c>
      <c r="N4827" t="str">
        <f t="shared" si="353"/>
        <v/>
      </c>
      <c r="O4827" t="str">
        <f t="array" ref="O4827">IFERROR(INDEX($L$4:$L$5000,_xlfn.AGGREGATE(15,6,IF($L$4:$L$5000&lt;&gt;"",ROW($L$4:$L$5000)-ROW($L$4)+1,NA()),ROWS($O$4:O4827))),"")</f>
        <v/>
      </c>
      <c r="P4827" t="str">
        <f>IF(O4827="","",IF(INDEX(TabPlayer2[Players],MATCH(P4826,TabPlayer2[Players],0)+1)="",$B$4,INDEX(TabPlayer2[Players],MATCH(P4826,TabPlayer2[Players],0)+1)))</f>
        <v/>
      </c>
      <c r="Q4827" t="str">
        <f t="shared" si="350"/>
        <v/>
      </c>
      <c r="R4827" t="str">
        <f>IF(TabResults[[#This Row],[Games-Periods-Players]]="","",1)</f>
        <v/>
      </c>
    </row>
    <row r="4828" spans="11:18" hidden="1" x14ac:dyDescent="0.25">
      <c r="K4828" t="str">
        <f>IF(ROW()-ROW($K$4)+1&gt;COUNTA($J$4:$J$5000)*COUNTA(TabPP[Players playing]),"",INDEX($J$4:$J$5000,INT((ROW()-ROW($K$4))/COUNTA(TabPP[Players playing])+1))&amp;"-"&amp;INDEX(TabPP[Players playing],MOD(ROW()-ROW($K$4),COUNTA(TabPP[Players playing]))+1))</f>
        <v>-P2-PP5</v>
      </c>
      <c r="L4828" t="str">
        <f t="shared" si="351"/>
        <v/>
      </c>
      <c r="M4828" t="str">
        <f t="shared" si="352"/>
        <v/>
      </c>
      <c r="N4828" t="str">
        <f t="shared" si="353"/>
        <v/>
      </c>
      <c r="O4828" t="str">
        <f t="array" ref="O4828">IFERROR(INDEX($L$4:$L$5000,_xlfn.AGGREGATE(15,6,IF($L$4:$L$5000&lt;&gt;"",ROW($L$4:$L$5000)-ROW($L$4)+1,NA()),ROWS($O$4:O4828))),"")</f>
        <v/>
      </c>
      <c r="P4828" t="str">
        <f>IF(O4828="","",IF(INDEX(TabPlayer2[Players],MATCH(P4827,TabPlayer2[Players],0)+1)="",$B$4,INDEX(TabPlayer2[Players],MATCH(P4827,TabPlayer2[Players],0)+1)))</f>
        <v/>
      </c>
      <c r="Q4828" t="str">
        <f t="shared" si="350"/>
        <v/>
      </c>
      <c r="R4828" t="str">
        <f>IF(TabResults[[#This Row],[Games-Periods-Players]]="","",1)</f>
        <v/>
      </c>
    </row>
    <row r="4829" spans="11:18" hidden="1" x14ac:dyDescent="0.25">
      <c r="K4829" t="str">
        <f>IF(ROW()-ROW($K$4)+1&gt;COUNTA($J$4:$J$5000)*COUNTA(TabPP[Players playing]),"",INDEX($J$4:$J$5000,INT((ROW()-ROW($K$4))/COUNTA(TabPP[Players playing])+1))&amp;"-"&amp;INDEX(TabPP[Players playing],MOD(ROW()-ROW($K$4),COUNTA(TabPP[Players playing]))+1))</f>
        <v>-P2-</v>
      </c>
      <c r="L4829" t="str">
        <f t="shared" si="351"/>
        <v/>
      </c>
      <c r="M4829" t="str">
        <f t="shared" si="352"/>
        <v/>
      </c>
      <c r="N4829" t="str">
        <f t="shared" si="353"/>
        <v/>
      </c>
      <c r="O4829" t="str">
        <f t="array" ref="O4829">IFERROR(INDEX($L$4:$L$5000,_xlfn.AGGREGATE(15,6,IF($L$4:$L$5000&lt;&gt;"",ROW($L$4:$L$5000)-ROW($L$4)+1,NA()),ROWS($O$4:O4829))),"")</f>
        <v/>
      </c>
      <c r="P4829" t="str">
        <f>IF(O4829="","",IF(INDEX(TabPlayer2[Players],MATCH(P4828,TabPlayer2[Players],0)+1)="",$B$4,INDEX(TabPlayer2[Players],MATCH(P4828,TabPlayer2[Players],0)+1)))</f>
        <v/>
      </c>
      <c r="Q4829" t="str">
        <f t="shared" si="350"/>
        <v/>
      </c>
      <c r="R4829" t="str">
        <f>IF(TabResults[[#This Row],[Games-Periods-Players]]="","",1)</f>
        <v/>
      </c>
    </row>
    <row r="4830" spans="11:18" hidden="1" x14ac:dyDescent="0.25">
      <c r="K4830" t="str">
        <f>IF(ROW()-ROW($K$4)+1&gt;COUNTA($J$4:$J$5000)*COUNTA(TabPP[Players playing]),"",INDEX($J$4:$J$5000,INT((ROW()-ROW($K$4))/COUNTA(TabPP[Players playing])+1))&amp;"-"&amp;INDEX(TabPP[Players playing],MOD(ROW()-ROW($K$4),COUNTA(TabPP[Players playing]))+1))</f>
        <v>-P2-</v>
      </c>
      <c r="L4830" t="str">
        <f t="shared" si="351"/>
        <v/>
      </c>
      <c r="M4830" t="str">
        <f t="shared" si="352"/>
        <v/>
      </c>
      <c r="N4830" t="str">
        <f t="shared" si="353"/>
        <v/>
      </c>
      <c r="O4830" t="str">
        <f t="array" ref="O4830">IFERROR(INDEX($L$4:$L$5000,_xlfn.AGGREGATE(15,6,IF($L$4:$L$5000&lt;&gt;"",ROW($L$4:$L$5000)-ROW($L$4)+1,NA()),ROWS($O$4:O4830))),"")</f>
        <v/>
      </c>
      <c r="P4830" t="str">
        <f>IF(O4830="","",IF(INDEX(TabPlayer2[Players],MATCH(P4829,TabPlayer2[Players],0)+1)="",$B$4,INDEX(TabPlayer2[Players],MATCH(P4829,TabPlayer2[Players],0)+1)))</f>
        <v/>
      </c>
      <c r="Q4830" t="str">
        <f t="shared" si="350"/>
        <v/>
      </c>
      <c r="R4830" t="str">
        <f>IF(TabResults[[#This Row],[Games-Periods-Players]]="","",1)</f>
        <v/>
      </c>
    </row>
    <row r="4831" spans="11:18" hidden="1" x14ac:dyDescent="0.25">
      <c r="K4831" t="str">
        <f>IF(ROW()-ROW($K$4)+1&gt;COUNTA($J$4:$J$5000)*COUNTA(TabPP[Players playing]),"",INDEX($J$4:$J$5000,INT((ROW()-ROW($K$4))/COUNTA(TabPP[Players playing])+1))&amp;"-"&amp;INDEX(TabPP[Players playing],MOD(ROW()-ROW($K$4),COUNTA(TabPP[Players playing]))+1))</f>
        <v>-P2-</v>
      </c>
      <c r="L4831" t="str">
        <f t="shared" si="351"/>
        <v/>
      </c>
      <c r="M4831" t="str">
        <f t="shared" si="352"/>
        <v/>
      </c>
      <c r="N4831" t="str">
        <f t="shared" si="353"/>
        <v/>
      </c>
      <c r="O4831" t="str">
        <f t="array" ref="O4831">IFERROR(INDEX($L$4:$L$5000,_xlfn.AGGREGATE(15,6,IF($L$4:$L$5000&lt;&gt;"",ROW($L$4:$L$5000)-ROW($L$4)+1,NA()),ROWS($O$4:O4831))),"")</f>
        <v/>
      </c>
      <c r="P4831" t="str">
        <f>IF(O4831="","",IF(INDEX(TabPlayer2[Players],MATCH(P4830,TabPlayer2[Players],0)+1)="",$B$4,INDEX(TabPlayer2[Players],MATCH(P4830,TabPlayer2[Players],0)+1)))</f>
        <v/>
      </c>
      <c r="Q4831" t="str">
        <f t="shared" si="350"/>
        <v/>
      </c>
      <c r="R4831" t="str">
        <f>IF(TabResults[[#This Row],[Games-Periods-Players]]="","",1)</f>
        <v/>
      </c>
    </row>
    <row r="4832" spans="11:18" hidden="1" x14ac:dyDescent="0.25">
      <c r="K4832" t="str">
        <f>IF(ROW()-ROW($K$4)+1&gt;COUNTA($J$4:$J$5000)*COUNTA(TabPP[Players playing]),"",INDEX($J$4:$J$5000,INT((ROW()-ROW($K$4))/COUNTA(TabPP[Players playing])+1))&amp;"-"&amp;INDEX(TabPP[Players playing],MOD(ROW()-ROW($K$4),COUNTA(TabPP[Players playing]))+1))</f>
        <v>-P2-</v>
      </c>
      <c r="L4832" t="str">
        <f t="shared" si="351"/>
        <v/>
      </c>
      <c r="M4832" t="str">
        <f t="shared" si="352"/>
        <v/>
      </c>
      <c r="N4832" t="str">
        <f t="shared" si="353"/>
        <v/>
      </c>
      <c r="O4832" t="str">
        <f t="array" ref="O4832">IFERROR(INDEX($L$4:$L$5000,_xlfn.AGGREGATE(15,6,IF($L$4:$L$5000&lt;&gt;"",ROW($L$4:$L$5000)-ROW($L$4)+1,NA()),ROWS($O$4:O4832))),"")</f>
        <v/>
      </c>
      <c r="P4832" t="str">
        <f>IF(O4832="","",IF(INDEX(TabPlayer2[Players],MATCH(P4831,TabPlayer2[Players],0)+1)="",$B$4,INDEX(TabPlayer2[Players],MATCH(P4831,TabPlayer2[Players],0)+1)))</f>
        <v/>
      </c>
      <c r="Q4832" t="str">
        <f t="shared" si="350"/>
        <v/>
      </c>
      <c r="R4832" t="str">
        <f>IF(TabResults[[#This Row],[Games-Periods-Players]]="","",1)</f>
        <v/>
      </c>
    </row>
    <row r="4833" spans="11:18" hidden="1" x14ac:dyDescent="0.25">
      <c r="K4833" t="str">
        <f>IF(ROW()-ROW($K$4)+1&gt;COUNTA($J$4:$J$5000)*COUNTA(TabPP[Players playing]),"",INDEX($J$4:$J$5000,INT((ROW()-ROW($K$4))/COUNTA(TabPP[Players playing])+1))&amp;"-"&amp;INDEX(TabPP[Players playing],MOD(ROW()-ROW($K$4),COUNTA(TabPP[Players playing]))+1))</f>
        <v>-P2-</v>
      </c>
      <c r="L4833" t="str">
        <f t="shared" si="351"/>
        <v/>
      </c>
      <c r="M4833" t="str">
        <f t="shared" si="352"/>
        <v/>
      </c>
      <c r="N4833" t="str">
        <f t="shared" si="353"/>
        <v/>
      </c>
      <c r="O4833" t="str">
        <f t="array" ref="O4833">IFERROR(INDEX($L$4:$L$5000,_xlfn.AGGREGATE(15,6,IF($L$4:$L$5000&lt;&gt;"",ROW($L$4:$L$5000)-ROW($L$4)+1,NA()),ROWS($O$4:O4833))),"")</f>
        <v/>
      </c>
      <c r="P4833" t="str">
        <f>IF(O4833="","",IF(INDEX(TabPlayer2[Players],MATCH(P4832,TabPlayer2[Players],0)+1)="",$B$4,INDEX(TabPlayer2[Players],MATCH(P4832,TabPlayer2[Players],0)+1)))</f>
        <v/>
      </c>
      <c r="Q4833" t="str">
        <f t="shared" si="350"/>
        <v/>
      </c>
      <c r="R4833" t="str">
        <f>IF(TabResults[[#This Row],[Games-Periods-Players]]="","",1)</f>
        <v/>
      </c>
    </row>
    <row r="4834" spans="11:18" hidden="1" x14ac:dyDescent="0.25">
      <c r="K4834" t="str">
        <f>IF(ROW()-ROW($K$4)+1&gt;COUNTA($J$4:$J$5000)*COUNTA(TabPP[Players playing]),"",INDEX($J$4:$J$5000,INT((ROW()-ROW($K$4))/COUNTA(TabPP[Players playing])+1))&amp;"-"&amp;INDEX(TabPP[Players playing],MOD(ROW()-ROW($K$4),COUNTA(TabPP[Players playing]))+1))</f>
        <v>-P2-</v>
      </c>
      <c r="L4834" t="str">
        <f t="shared" si="351"/>
        <v/>
      </c>
      <c r="M4834" t="str">
        <f t="shared" si="352"/>
        <v/>
      </c>
      <c r="N4834" t="str">
        <f t="shared" si="353"/>
        <v/>
      </c>
      <c r="O4834" t="str">
        <f t="array" ref="O4834">IFERROR(INDEX($L$4:$L$5000,_xlfn.AGGREGATE(15,6,IF($L$4:$L$5000&lt;&gt;"",ROW($L$4:$L$5000)-ROW($L$4)+1,NA()),ROWS($O$4:O4834))),"")</f>
        <v/>
      </c>
      <c r="P4834" t="str">
        <f>IF(O4834="","",IF(INDEX(TabPlayer2[Players],MATCH(P4833,TabPlayer2[Players],0)+1)="",$B$4,INDEX(TabPlayer2[Players],MATCH(P4833,TabPlayer2[Players],0)+1)))</f>
        <v/>
      </c>
      <c r="Q4834" t="str">
        <f t="shared" si="350"/>
        <v/>
      </c>
      <c r="R4834" t="str">
        <f>IF(TabResults[[#This Row],[Games-Periods-Players]]="","",1)</f>
        <v/>
      </c>
    </row>
    <row r="4835" spans="11:18" hidden="1" x14ac:dyDescent="0.25">
      <c r="K4835" t="str">
        <f>IF(ROW()-ROW($K$4)+1&gt;COUNTA($J$4:$J$5000)*COUNTA(TabPP[Players playing]),"",INDEX($J$4:$J$5000,INT((ROW()-ROW($K$4))/COUNTA(TabPP[Players playing])+1))&amp;"-"&amp;INDEX(TabPP[Players playing],MOD(ROW()-ROW($K$4),COUNTA(TabPP[Players playing]))+1))</f>
        <v>-P2-</v>
      </c>
      <c r="L4835" t="str">
        <f t="shared" si="351"/>
        <v/>
      </c>
      <c r="M4835" t="str">
        <f t="shared" si="352"/>
        <v/>
      </c>
      <c r="N4835" t="str">
        <f t="shared" si="353"/>
        <v/>
      </c>
      <c r="O4835" t="str">
        <f t="array" ref="O4835">IFERROR(INDEX($L$4:$L$5000,_xlfn.AGGREGATE(15,6,IF($L$4:$L$5000&lt;&gt;"",ROW($L$4:$L$5000)-ROW($L$4)+1,NA()),ROWS($O$4:O4835))),"")</f>
        <v/>
      </c>
      <c r="P4835" t="str">
        <f>IF(O4835="","",IF(INDEX(TabPlayer2[Players],MATCH(P4834,TabPlayer2[Players],0)+1)="",$B$4,INDEX(TabPlayer2[Players],MATCH(P4834,TabPlayer2[Players],0)+1)))</f>
        <v/>
      </c>
      <c r="Q4835" t="str">
        <f t="shared" si="350"/>
        <v/>
      </c>
      <c r="R4835" t="str">
        <f>IF(TabResults[[#This Row],[Games-Periods-Players]]="","",1)</f>
        <v/>
      </c>
    </row>
    <row r="4836" spans="11:18" hidden="1" x14ac:dyDescent="0.25">
      <c r="K4836" t="str">
        <f>IF(ROW()-ROW($K$4)+1&gt;COUNTA($J$4:$J$5000)*COUNTA(TabPP[Players playing]),"",INDEX($J$4:$J$5000,INT((ROW()-ROW($K$4))/COUNTA(TabPP[Players playing])+1))&amp;"-"&amp;INDEX(TabPP[Players playing],MOD(ROW()-ROW($K$4),COUNTA(TabPP[Players playing]))+1))</f>
        <v>-P2-</v>
      </c>
      <c r="L4836" t="str">
        <f t="shared" si="351"/>
        <v/>
      </c>
      <c r="M4836" t="str">
        <f t="shared" si="352"/>
        <v/>
      </c>
      <c r="N4836" t="str">
        <f t="shared" si="353"/>
        <v/>
      </c>
      <c r="O4836" t="str">
        <f t="array" ref="O4836">IFERROR(INDEX($L$4:$L$5000,_xlfn.AGGREGATE(15,6,IF($L$4:$L$5000&lt;&gt;"",ROW($L$4:$L$5000)-ROW($L$4)+1,NA()),ROWS($O$4:O4836))),"")</f>
        <v/>
      </c>
      <c r="P4836" t="str">
        <f>IF(O4836="","",IF(INDEX(TabPlayer2[Players],MATCH(P4835,TabPlayer2[Players],0)+1)="",$B$4,INDEX(TabPlayer2[Players],MATCH(P4835,TabPlayer2[Players],0)+1)))</f>
        <v/>
      </c>
      <c r="Q4836" t="str">
        <f t="shared" si="350"/>
        <v/>
      </c>
      <c r="R4836" t="str">
        <f>IF(TabResults[[#This Row],[Games-Periods-Players]]="","",1)</f>
        <v/>
      </c>
    </row>
    <row r="4837" spans="11:18" hidden="1" x14ac:dyDescent="0.25">
      <c r="K4837" t="str">
        <f>IF(ROW()-ROW($K$4)+1&gt;COUNTA($J$4:$J$5000)*COUNTA(TabPP[Players playing]),"",INDEX($J$4:$J$5000,INT((ROW()-ROW($K$4))/COUNTA(TabPP[Players playing])+1))&amp;"-"&amp;INDEX(TabPP[Players playing],MOD(ROW()-ROW($K$4),COUNTA(TabPP[Players playing]))+1))</f>
        <v>-P2-</v>
      </c>
      <c r="L4837" t="str">
        <f t="shared" si="351"/>
        <v/>
      </c>
      <c r="M4837" t="str">
        <f t="shared" si="352"/>
        <v/>
      </c>
      <c r="N4837" t="str">
        <f t="shared" si="353"/>
        <v/>
      </c>
      <c r="O4837" t="str">
        <f t="array" ref="O4837">IFERROR(INDEX($L$4:$L$5000,_xlfn.AGGREGATE(15,6,IF($L$4:$L$5000&lt;&gt;"",ROW($L$4:$L$5000)-ROW($L$4)+1,NA()),ROWS($O$4:O4837))),"")</f>
        <v/>
      </c>
      <c r="P4837" t="str">
        <f>IF(O4837="","",IF(INDEX(TabPlayer2[Players],MATCH(P4836,TabPlayer2[Players],0)+1)="",$B$4,INDEX(TabPlayer2[Players],MATCH(P4836,TabPlayer2[Players],0)+1)))</f>
        <v/>
      </c>
      <c r="Q4837" t="str">
        <f t="shared" si="350"/>
        <v/>
      </c>
      <c r="R4837" t="str">
        <f>IF(TabResults[[#This Row],[Games-Periods-Players]]="","",1)</f>
        <v/>
      </c>
    </row>
    <row r="4838" spans="11:18" hidden="1" x14ac:dyDescent="0.25">
      <c r="K4838" t="str">
        <f>IF(ROW()-ROW($K$4)+1&gt;COUNTA($J$4:$J$5000)*COUNTA(TabPP[Players playing]),"",INDEX($J$4:$J$5000,INT((ROW()-ROW($K$4))/COUNTA(TabPP[Players playing])+1))&amp;"-"&amp;INDEX(TabPP[Players playing],MOD(ROW()-ROW($K$4),COUNTA(TabPP[Players playing]))+1))</f>
        <v>-P2-</v>
      </c>
      <c r="L4838" t="str">
        <f t="shared" si="351"/>
        <v/>
      </c>
      <c r="M4838" t="str">
        <f t="shared" si="352"/>
        <v/>
      </c>
      <c r="N4838" t="str">
        <f t="shared" si="353"/>
        <v/>
      </c>
      <c r="O4838" t="str">
        <f t="array" ref="O4838">IFERROR(INDEX($L$4:$L$5000,_xlfn.AGGREGATE(15,6,IF($L$4:$L$5000&lt;&gt;"",ROW($L$4:$L$5000)-ROW($L$4)+1,NA()),ROWS($O$4:O4838))),"")</f>
        <v/>
      </c>
      <c r="P4838" t="str">
        <f>IF(O4838="","",IF(INDEX(TabPlayer2[Players],MATCH(P4837,TabPlayer2[Players],0)+1)="",$B$4,INDEX(TabPlayer2[Players],MATCH(P4837,TabPlayer2[Players],0)+1)))</f>
        <v/>
      </c>
      <c r="Q4838" t="str">
        <f t="shared" si="350"/>
        <v/>
      </c>
      <c r="R4838" t="str">
        <f>IF(TabResults[[#This Row],[Games-Periods-Players]]="","",1)</f>
        <v/>
      </c>
    </row>
    <row r="4839" spans="11:18" hidden="1" x14ac:dyDescent="0.25">
      <c r="K4839" t="str">
        <f>IF(ROW()-ROW($K$4)+1&gt;COUNTA($J$4:$J$5000)*COUNTA(TabPP[Players playing]),"",INDEX($J$4:$J$5000,INT((ROW()-ROW($K$4))/COUNTA(TabPP[Players playing])+1))&amp;"-"&amp;INDEX(TabPP[Players playing],MOD(ROW()-ROW($K$4),COUNTA(TabPP[Players playing]))+1))</f>
        <v>-P2-</v>
      </c>
      <c r="L4839" t="str">
        <f t="shared" si="351"/>
        <v/>
      </c>
      <c r="M4839" t="str">
        <f t="shared" si="352"/>
        <v/>
      </c>
      <c r="N4839" t="str">
        <f t="shared" si="353"/>
        <v/>
      </c>
      <c r="O4839" t="str">
        <f t="array" ref="O4839">IFERROR(INDEX($L$4:$L$5000,_xlfn.AGGREGATE(15,6,IF($L$4:$L$5000&lt;&gt;"",ROW($L$4:$L$5000)-ROW($L$4)+1,NA()),ROWS($O$4:O4839))),"")</f>
        <v/>
      </c>
      <c r="P4839" t="str">
        <f>IF(O4839="","",IF(INDEX(TabPlayer2[Players],MATCH(P4838,TabPlayer2[Players],0)+1)="",$B$4,INDEX(TabPlayer2[Players],MATCH(P4838,TabPlayer2[Players],0)+1)))</f>
        <v/>
      </c>
      <c r="Q4839" t="str">
        <f t="shared" si="350"/>
        <v/>
      </c>
      <c r="R4839" t="str">
        <f>IF(TabResults[[#This Row],[Games-Periods-Players]]="","",1)</f>
        <v/>
      </c>
    </row>
    <row r="4840" spans="11:18" hidden="1" x14ac:dyDescent="0.25">
      <c r="K4840" t="str">
        <f>IF(ROW()-ROW($K$4)+1&gt;COUNTA($J$4:$J$5000)*COUNTA(TabPP[Players playing]),"",INDEX($J$4:$J$5000,INT((ROW()-ROW($K$4))/COUNTA(TabPP[Players playing])+1))&amp;"-"&amp;INDEX(TabPP[Players playing],MOD(ROW()-ROW($K$4),COUNTA(TabPP[Players playing]))+1))</f>
        <v>-P2-</v>
      </c>
      <c r="L4840" t="str">
        <f t="shared" si="351"/>
        <v/>
      </c>
      <c r="M4840" t="str">
        <f t="shared" si="352"/>
        <v/>
      </c>
      <c r="N4840" t="str">
        <f t="shared" si="353"/>
        <v/>
      </c>
      <c r="O4840" t="str">
        <f t="array" ref="O4840">IFERROR(INDEX($L$4:$L$5000,_xlfn.AGGREGATE(15,6,IF($L$4:$L$5000&lt;&gt;"",ROW($L$4:$L$5000)-ROW($L$4)+1,NA()),ROWS($O$4:O4840))),"")</f>
        <v/>
      </c>
      <c r="P4840" t="str">
        <f>IF(O4840="","",IF(INDEX(TabPlayer2[Players],MATCH(P4839,TabPlayer2[Players],0)+1)="",$B$4,INDEX(TabPlayer2[Players],MATCH(P4839,TabPlayer2[Players],0)+1)))</f>
        <v/>
      </c>
      <c r="Q4840" t="str">
        <f t="shared" si="350"/>
        <v/>
      </c>
      <c r="R4840" t="str">
        <f>IF(TabResults[[#This Row],[Games-Periods-Players]]="","",1)</f>
        <v/>
      </c>
    </row>
    <row r="4841" spans="11:18" hidden="1" x14ac:dyDescent="0.25">
      <c r="K4841" t="str">
        <f>IF(ROW()-ROW($K$4)+1&gt;COUNTA($J$4:$J$5000)*COUNTA(TabPP[Players playing]),"",INDEX($J$4:$J$5000,INT((ROW()-ROW($K$4))/COUNTA(TabPP[Players playing])+1))&amp;"-"&amp;INDEX(TabPP[Players playing],MOD(ROW()-ROW($K$4),COUNTA(TabPP[Players playing]))+1))</f>
        <v>-P2-</v>
      </c>
      <c r="L4841" t="str">
        <f t="shared" si="351"/>
        <v/>
      </c>
      <c r="M4841" t="str">
        <f t="shared" si="352"/>
        <v/>
      </c>
      <c r="N4841" t="str">
        <f t="shared" si="353"/>
        <v/>
      </c>
      <c r="O4841" t="str">
        <f t="array" ref="O4841">IFERROR(INDEX($L$4:$L$5000,_xlfn.AGGREGATE(15,6,IF($L$4:$L$5000&lt;&gt;"",ROW($L$4:$L$5000)-ROW($L$4)+1,NA()),ROWS($O$4:O4841))),"")</f>
        <v/>
      </c>
      <c r="P4841" t="str">
        <f>IF(O4841="","",IF(INDEX(TabPlayer2[Players],MATCH(P4840,TabPlayer2[Players],0)+1)="",$B$4,INDEX(TabPlayer2[Players],MATCH(P4840,TabPlayer2[Players],0)+1)))</f>
        <v/>
      </c>
      <c r="Q4841" t="str">
        <f t="shared" si="350"/>
        <v/>
      </c>
      <c r="R4841" t="str">
        <f>IF(TabResults[[#This Row],[Games-Periods-Players]]="","",1)</f>
        <v/>
      </c>
    </row>
    <row r="4842" spans="11:18" hidden="1" x14ac:dyDescent="0.25">
      <c r="K4842" t="str">
        <f>IF(ROW()-ROW($K$4)+1&gt;COUNTA($J$4:$J$5000)*COUNTA(TabPP[Players playing]),"",INDEX($J$4:$J$5000,INT((ROW()-ROW($K$4))/COUNTA(TabPP[Players playing])+1))&amp;"-"&amp;INDEX(TabPP[Players playing],MOD(ROW()-ROW($K$4),COUNTA(TabPP[Players playing]))+1))</f>
        <v>-P2-</v>
      </c>
      <c r="L4842" t="str">
        <f t="shared" si="351"/>
        <v/>
      </c>
      <c r="M4842" t="str">
        <f t="shared" si="352"/>
        <v/>
      </c>
      <c r="N4842" t="str">
        <f t="shared" si="353"/>
        <v/>
      </c>
      <c r="O4842" t="str">
        <f t="array" ref="O4842">IFERROR(INDEX($L$4:$L$5000,_xlfn.AGGREGATE(15,6,IF($L$4:$L$5000&lt;&gt;"",ROW($L$4:$L$5000)-ROW($L$4)+1,NA()),ROWS($O$4:O4842))),"")</f>
        <v/>
      </c>
      <c r="P4842" t="str">
        <f>IF(O4842="","",IF(INDEX(TabPlayer2[Players],MATCH(P4841,TabPlayer2[Players],0)+1)="",$B$4,INDEX(TabPlayer2[Players],MATCH(P4841,TabPlayer2[Players],0)+1)))</f>
        <v/>
      </c>
      <c r="Q4842" t="str">
        <f t="shared" si="350"/>
        <v/>
      </c>
      <c r="R4842" t="str">
        <f>IF(TabResults[[#This Row],[Games-Periods-Players]]="","",1)</f>
        <v/>
      </c>
    </row>
    <row r="4843" spans="11:18" hidden="1" x14ac:dyDescent="0.25">
      <c r="K4843" t="str">
        <f>IF(ROW()-ROW($K$4)+1&gt;COUNTA($J$4:$J$5000)*COUNTA(TabPP[Players playing]),"",INDEX($J$4:$J$5000,INT((ROW()-ROW($K$4))/COUNTA(TabPP[Players playing])+1))&amp;"-"&amp;INDEX(TabPP[Players playing],MOD(ROW()-ROW($K$4),COUNTA(TabPP[Players playing]))+1))</f>
        <v>-P2-</v>
      </c>
      <c r="L4843" t="str">
        <f t="shared" si="351"/>
        <v/>
      </c>
      <c r="M4843" t="str">
        <f t="shared" si="352"/>
        <v/>
      </c>
      <c r="N4843" t="str">
        <f t="shared" si="353"/>
        <v/>
      </c>
      <c r="O4843" t="str">
        <f t="array" ref="O4843">IFERROR(INDEX($L$4:$L$5000,_xlfn.AGGREGATE(15,6,IF($L$4:$L$5000&lt;&gt;"",ROW($L$4:$L$5000)-ROW($L$4)+1,NA()),ROWS($O$4:O4843))),"")</f>
        <v/>
      </c>
      <c r="P4843" t="str">
        <f>IF(O4843="","",IF(INDEX(TabPlayer2[Players],MATCH(P4842,TabPlayer2[Players],0)+1)="",$B$4,INDEX(TabPlayer2[Players],MATCH(P4842,TabPlayer2[Players],0)+1)))</f>
        <v/>
      </c>
      <c r="Q4843" t="str">
        <f t="shared" si="350"/>
        <v/>
      </c>
      <c r="R4843" t="str">
        <f>IF(TabResults[[#This Row],[Games-Periods-Players]]="","",1)</f>
        <v/>
      </c>
    </row>
    <row r="4844" spans="11:18" hidden="1" x14ac:dyDescent="0.25">
      <c r="K4844" t="str">
        <f>IF(ROW()-ROW($K$4)+1&gt;COUNTA($J$4:$J$5000)*COUNTA(TabPP[Players playing]),"",INDEX($J$4:$J$5000,INT((ROW()-ROW($K$4))/COUNTA(TabPP[Players playing])+1))&amp;"-"&amp;INDEX(TabPP[Players playing],MOD(ROW()-ROW($K$4),COUNTA(TabPP[Players playing]))+1))</f>
        <v>-P3-PP1</v>
      </c>
      <c r="L4844" t="str">
        <f t="shared" si="351"/>
        <v/>
      </c>
      <c r="M4844" t="str">
        <f t="shared" si="352"/>
        <v/>
      </c>
      <c r="N4844" t="str">
        <f t="shared" si="353"/>
        <v/>
      </c>
      <c r="O4844" t="str">
        <f t="array" ref="O4844">IFERROR(INDEX($L$4:$L$5000,_xlfn.AGGREGATE(15,6,IF($L$4:$L$5000&lt;&gt;"",ROW($L$4:$L$5000)-ROW($L$4)+1,NA()),ROWS($O$4:O4844))),"")</f>
        <v/>
      </c>
      <c r="P4844" t="str">
        <f>IF(O4844="","",IF(INDEX(TabPlayer2[Players],MATCH(P4843,TabPlayer2[Players],0)+1)="",$B$4,INDEX(TabPlayer2[Players],MATCH(P4843,TabPlayer2[Players],0)+1)))</f>
        <v/>
      </c>
      <c r="Q4844" t="str">
        <f t="shared" si="350"/>
        <v/>
      </c>
      <c r="R4844" t="str">
        <f>IF(TabResults[[#This Row],[Games-Periods-Players]]="","",1)</f>
        <v/>
      </c>
    </row>
    <row r="4845" spans="11:18" hidden="1" x14ac:dyDescent="0.25">
      <c r="K4845" t="str">
        <f>IF(ROW()-ROW($K$4)+1&gt;COUNTA($J$4:$J$5000)*COUNTA(TabPP[Players playing]),"",INDEX($J$4:$J$5000,INT((ROW()-ROW($K$4))/COUNTA(TabPP[Players playing])+1))&amp;"-"&amp;INDEX(TabPP[Players playing],MOD(ROW()-ROW($K$4),COUNTA(TabPP[Players playing]))+1))</f>
        <v>-P3-PP2</v>
      </c>
      <c r="L4845" t="str">
        <f t="shared" si="351"/>
        <v/>
      </c>
      <c r="M4845" t="str">
        <f t="shared" si="352"/>
        <v/>
      </c>
      <c r="N4845" t="str">
        <f t="shared" si="353"/>
        <v/>
      </c>
      <c r="O4845" t="str">
        <f t="array" ref="O4845">IFERROR(INDEX($L$4:$L$5000,_xlfn.AGGREGATE(15,6,IF($L$4:$L$5000&lt;&gt;"",ROW($L$4:$L$5000)-ROW($L$4)+1,NA()),ROWS($O$4:O4845))),"")</f>
        <v/>
      </c>
      <c r="P4845" t="str">
        <f>IF(O4845="","",IF(INDEX(TabPlayer2[Players],MATCH(P4844,TabPlayer2[Players],0)+1)="",$B$4,INDEX(TabPlayer2[Players],MATCH(P4844,TabPlayer2[Players],0)+1)))</f>
        <v/>
      </c>
      <c r="Q4845" t="str">
        <f t="shared" si="350"/>
        <v/>
      </c>
      <c r="R4845" t="str">
        <f>IF(TabResults[[#This Row],[Games-Periods-Players]]="","",1)</f>
        <v/>
      </c>
    </row>
    <row r="4846" spans="11:18" hidden="1" x14ac:dyDescent="0.25">
      <c r="K4846" t="str">
        <f>IF(ROW()-ROW($K$4)+1&gt;COUNTA($J$4:$J$5000)*COUNTA(TabPP[Players playing]),"",INDEX($J$4:$J$5000,INT((ROW()-ROW($K$4))/COUNTA(TabPP[Players playing])+1))&amp;"-"&amp;INDEX(TabPP[Players playing],MOD(ROW()-ROW($K$4),COUNTA(TabPP[Players playing]))+1))</f>
        <v>-P3-PP3</v>
      </c>
      <c r="L4846" t="str">
        <f t="shared" si="351"/>
        <v/>
      </c>
      <c r="M4846" t="str">
        <f t="shared" si="352"/>
        <v/>
      </c>
      <c r="N4846" t="str">
        <f t="shared" si="353"/>
        <v/>
      </c>
      <c r="O4846" t="str">
        <f t="array" ref="O4846">IFERROR(INDEX($L$4:$L$5000,_xlfn.AGGREGATE(15,6,IF($L$4:$L$5000&lt;&gt;"",ROW($L$4:$L$5000)-ROW($L$4)+1,NA()),ROWS($O$4:O4846))),"")</f>
        <v/>
      </c>
      <c r="P4846" t="str">
        <f>IF(O4846="","",IF(INDEX(TabPlayer2[Players],MATCH(P4845,TabPlayer2[Players],0)+1)="",$B$4,INDEX(TabPlayer2[Players],MATCH(P4845,TabPlayer2[Players],0)+1)))</f>
        <v/>
      </c>
      <c r="Q4846" t="str">
        <f t="shared" si="350"/>
        <v/>
      </c>
      <c r="R4846" t="str">
        <f>IF(TabResults[[#This Row],[Games-Periods-Players]]="","",1)</f>
        <v/>
      </c>
    </row>
    <row r="4847" spans="11:18" hidden="1" x14ac:dyDescent="0.25">
      <c r="K4847" t="str">
        <f>IF(ROW()-ROW($K$4)+1&gt;COUNTA($J$4:$J$5000)*COUNTA(TabPP[Players playing]),"",INDEX($J$4:$J$5000,INT((ROW()-ROW($K$4))/COUNTA(TabPP[Players playing])+1))&amp;"-"&amp;INDEX(TabPP[Players playing],MOD(ROW()-ROW($K$4),COUNTA(TabPP[Players playing]))+1))</f>
        <v>-P3-PP4</v>
      </c>
      <c r="L4847" t="str">
        <f t="shared" si="351"/>
        <v/>
      </c>
      <c r="M4847" t="str">
        <f t="shared" si="352"/>
        <v/>
      </c>
      <c r="N4847" t="str">
        <f t="shared" si="353"/>
        <v/>
      </c>
      <c r="O4847" t="str">
        <f t="array" ref="O4847">IFERROR(INDEX($L$4:$L$5000,_xlfn.AGGREGATE(15,6,IF($L$4:$L$5000&lt;&gt;"",ROW($L$4:$L$5000)-ROW($L$4)+1,NA()),ROWS($O$4:O4847))),"")</f>
        <v/>
      </c>
      <c r="P4847" t="str">
        <f>IF(O4847="","",IF(INDEX(TabPlayer2[Players],MATCH(P4846,TabPlayer2[Players],0)+1)="",$B$4,INDEX(TabPlayer2[Players],MATCH(P4846,TabPlayer2[Players],0)+1)))</f>
        <v/>
      </c>
      <c r="Q4847" t="str">
        <f t="shared" si="350"/>
        <v/>
      </c>
      <c r="R4847" t="str">
        <f>IF(TabResults[[#This Row],[Games-Periods-Players]]="","",1)</f>
        <v/>
      </c>
    </row>
    <row r="4848" spans="11:18" hidden="1" x14ac:dyDescent="0.25">
      <c r="K4848" t="str">
        <f>IF(ROW()-ROW($K$4)+1&gt;COUNTA($J$4:$J$5000)*COUNTA(TabPP[Players playing]),"",INDEX($J$4:$J$5000,INT((ROW()-ROW($K$4))/COUNTA(TabPP[Players playing])+1))&amp;"-"&amp;INDEX(TabPP[Players playing],MOD(ROW()-ROW($K$4),COUNTA(TabPP[Players playing]))+1))</f>
        <v>-P3-PP5</v>
      </c>
      <c r="L4848" t="str">
        <f t="shared" si="351"/>
        <v/>
      </c>
      <c r="M4848" t="str">
        <f t="shared" si="352"/>
        <v/>
      </c>
      <c r="N4848" t="str">
        <f t="shared" si="353"/>
        <v/>
      </c>
      <c r="O4848" t="str">
        <f t="array" ref="O4848">IFERROR(INDEX($L$4:$L$5000,_xlfn.AGGREGATE(15,6,IF($L$4:$L$5000&lt;&gt;"",ROW($L$4:$L$5000)-ROW($L$4)+1,NA()),ROWS($O$4:O4848))),"")</f>
        <v/>
      </c>
      <c r="P4848" t="str">
        <f>IF(O4848="","",IF(INDEX(TabPlayer2[Players],MATCH(P4847,TabPlayer2[Players],0)+1)="",$B$4,INDEX(TabPlayer2[Players],MATCH(P4847,TabPlayer2[Players],0)+1)))</f>
        <v/>
      </c>
      <c r="Q4848" t="str">
        <f t="shared" si="350"/>
        <v/>
      </c>
      <c r="R4848" t="str">
        <f>IF(TabResults[[#This Row],[Games-Periods-Players]]="","",1)</f>
        <v/>
      </c>
    </row>
    <row r="4849" spans="11:18" hidden="1" x14ac:dyDescent="0.25">
      <c r="K4849" t="str">
        <f>IF(ROW()-ROW($K$4)+1&gt;COUNTA($J$4:$J$5000)*COUNTA(TabPP[Players playing]),"",INDEX($J$4:$J$5000,INT((ROW()-ROW($K$4))/COUNTA(TabPP[Players playing])+1))&amp;"-"&amp;INDEX(TabPP[Players playing],MOD(ROW()-ROW($K$4),COUNTA(TabPP[Players playing]))+1))</f>
        <v>-P3-</v>
      </c>
      <c r="L4849" t="str">
        <f t="shared" si="351"/>
        <v/>
      </c>
      <c r="M4849" t="str">
        <f t="shared" si="352"/>
        <v/>
      </c>
      <c r="N4849" t="str">
        <f t="shared" si="353"/>
        <v/>
      </c>
      <c r="O4849" t="str">
        <f t="array" ref="O4849">IFERROR(INDEX($L$4:$L$5000,_xlfn.AGGREGATE(15,6,IF($L$4:$L$5000&lt;&gt;"",ROW($L$4:$L$5000)-ROW($L$4)+1,NA()),ROWS($O$4:O4849))),"")</f>
        <v/>
      </c>
      <c r="P4849" t="str">
        <f>IF(O4849="","",IF(INDEX(TabPlayer2[Players],MATCH(P4848,TabPlayer2[Players],0)+1)="",$B$4,INDEX(TabPlayer2[Players],MATCH(P4848,TabPlayer2[Players],0)+1)))</f>
        <v/>
      </c>
      <c r="Q4849" t="str">
        <f t="shared" si="350"/>
        <v/>
      </c>
      <c r="R4849" t="str">
        <f>IF(TabResults[[#This Row],[Games-Periods-Players]]="","",1)</f>
        <v/>
      </c>
    </row>
    <row r="4850" spans="11:18" hidden="1" x14ac:dyDescent="0.25">
      <c r="K4850" t="str">
        <f>IF(ROW()-ROW($K$4)+1&gt;COUNTA($J$4:$J$5000)*COUNTA(TabPP[Players playing]),"",INDEX($J$4:$J$5000,INT((ROW()-ROW($K$4))/COUNTA(TabPP[Players playing])+1))&amp;"-"&amp;INDEX(TabPP[Players playing],MOD(ROW()-ROW($K$4),COUNTA(TabPP[Players playing]))+1))</f>
        <v>-P3-</v>
      </c>
      <c r="L4850" t="str">
        <f t="shared" si="351"/>
        <v/>
      </c>
      <c r="M4850" t="str">
        <f t="shared" si="352"/>
        <v/>
      </c>
      <c r="N4850" t="str">
        <f t="shared" si="353"/>
        <v/>
      </c>
      <c r="O4850" t="str">
        <f t="array" ref="O4850">IFERROR(INDEX($L$4:$L$5000,_xlfn.AGGREGATE(15,6,IF($L$4:$L$5000&lt;&gt;"",ROW($L$4:$L$5000)-ROW($L$4)+1,NA()),ROWS($O$4:O4850))),"")</f>
        <v/>
      </c>
      <c r="P4850" t="str">
        <f>IF(O4850="","",IF(INDEX(TabPlayer2[Players],MATCH(P4849,TabPlayer2[Players],0)+1)="",$B$4,INDEX(TabPlayer2[Players],MATCH(P4849,TabPlayer2[Players],0)+1)))</f>
        <v/>
      </c>
      <c r="Q4850" t="str">
        <f t="shared" si="350"/>
        <v/>
      </c>
      <c r="R4850" t="str">
        <f>IF(TabResults[[#This Row],[Games-Periods-Players]]="","",1)</f>
        <v/>
      </c>
    </row>
    <row r="4851" spans="11:18" hidden="1" x14ac:dyDescent="0.25">
      <c r="K4851" t="str">
        <f>IF(ROW()-ROW($K$4)+1&gt;COUNTA($J$4:$J$5000)*COUNTA(TabPP[Players playing]),"",INDEX($J$4:$J$5000,INT((ROW()-ROW($K$4))/COUNTA(TabPP[Players playing])+1))&amp;"-"&amp;INDEX(TabPP[Players playing],MOD(ROW()-ROW($K$4),COUNTA(TabPP[Players playing]))+1))</f>
        <v>-P3-</v>
      </c>
      <c r="L4851" t="str">
        <f t="shared" si="351"/>
        <v/>
      </c>
      <c r="M4851" t="str">
        <f t="shared" si="352"/>
        <v/>
      </c>
      <c r="N4851" t="str">
        <f t="shared" si="353"/>
        <v/>
      </c>
      <c r="O4851" t="str">
        <f t="array" ref="O4851">IFERROR(INDEX($L$4:$L$5000,_xlfn.AGGREGATE(15,6,IF($L$4:$L$5000&lt;&gt;"",ROW($L$4:$L$5000)-ROW($L$4)+1,NA()),ROWS($O$4:O4851))),"")</f>
        <v/>
      </c>
      <c r="P4851" t="str">
        <f>IF(O4851="","",IF(INDEX(TabPlayer2[Players],MATCH(P4850,TabPlayer2[Players],0)+1)="",$B$4,INDEX(TabPlayer2[Players],MATCH(P4850,TabPlayer2[Players],0)+1)))</f>
        <v/>
      </c>
      <c r="Q4851" t="str">
        <f t="shared" si="350"/>
        <v/>
      </c>
      <c r="R4851" t="str">
        <f>IF(TabResults[[#This Row],[Games-Periods-Players]]="","",1)</f>
        <v/>
      </c>
    </row>
    <row r="4852" spans="11:18" hidden="1" x14ac:dyDescent="0.25">
      <c r="K4852" t="str">
        <f>IF(ROW()-ROW($K$4)+1&gt;COUNTA($J$4:$J$5000)*COUNTA(TabPP[Players playing]),"",INDEX($J$4:$J$5000,INT((ROW()-ROW($K$4))/COUNTA(TabPP[Players playing])+1))&amp;"-"&amp;INDEX(TabPP[Players playing],MOD(ROW()-ROW($K$4),COUNTA(TabPP[Players playing]))+1))</f>
        <v>-P3-</v>
      </c>
      <c r="L4852" t="str">
        <f t="shared" si="351"/>
        <v/>
      </c>
      <c r="M4852" t="str">
        <f t="shared" si="352"/>
        <v/>
      </c>
      <c r="N4852" t="str">
        <f t="shared" si="353"/>
        <v/>
      </c>
      <c r="O4852" t="str">
        <f t="array" ref="O4852">IFERROR(INDEX($L$4:$L$5000,_xlfn.AGGREGATE(15,6,IF($L$4:$L$5000&lt;&gt;"",ROW($L$4:$L$5000)-ROW($L$4)+1,NA()),ROWS($O$4:O4852))),"")</f>
        <v/>
      </c>
      <c r="P4852" t="str">
        <f>IF(O4852="","",IF(INDEX(TabPlayer2[Players],MATCH(P4851,TabPlayer2[Players],0)+1)="",$B$4,INDEX(TabPlayer2[Players],MATCH(P4851,TabPlayer2[Players],0)+1)))</f>
        <v/>
      </c>
      <c r="Q4852" t="str">
        <f t="shared" si="350"/>
        <v/>
      </c>
      <c r="R4852" t="str">
        <f>IF(TabResults[[#This Row],[Games-Periods-Players]]="","",1)</f>
        <v/>
      </c>
    </row>
    <row r="4853" spans="11:18" hidden="1" x14ac:dyDescent="0.25">
      <c r="K4853" t="str">
        <f>IF(ROW()-ROW($K$4)+1&gt;COUNTA($J$4:$J$5000)*COUNTA(TabPP[Players playing]),"",INDEX($J$4:$J$5000,INT((ROW()-ROW($K$4))/COUNTA(TabPP[Players playing])+1))&amp;"-"&amp;INDEX(TabPP[Players playing],MOD(ROW()-ROW($K$4),COUNTA(TabPP[Players playing]))+1))</f>
        <v>-P3-</v>
      </c>
      <c r="L4853" t="str">
        <f t="shared" si="351"/>
        <v/>
      </c>
      <c r="M4853" t="str">
        <f t="shared" si="352"/>
        <v/>
      </c>
      <c r="N4853" t="str">
        <f t="shared" si="353"/>
        <v/>
      </c>
      <c r="O4853" t="str">
        <f t="array" ref="O4853">IFERROR(INDEX($L$4:$L$5000,_xlfn.AGGREGATE(15,6,IF($L$4:$L$5000&lt;&gt;"",ROW($L$4:$L$5000)-ROW($L$4)+1,NA()),ROWS($O$4:O4853))),"")</f>
        <v/>
      </c>
      <c r="P4853" t="str">
        <f>IF(O4853="","",IF(INDEX(TabPlayer2[Players],MATCH(P4852,TabPlayer2[Players],0)+1)="",$B$4,INDEX(TabPlayer2[Players],MATCH(P4852,TabPlayer2[Players],0)+1)))</f>
        <v/>
      </c>
      <c r="Q4853" t="str">
        <f t="shared" si="350"/>
        <v/>
      </c>
      <c r="R4853" t="str">
        <f>IF(TabResults[[#This Row],[Games-Periods-Players]]="","",1)</f>
        <v/>
      </c>
    </row>
    <row r="4854" spans="11:18" hidden="1" x14ac:dyDescent="0.25">
      <c r="K4854" t="str">
        <f>IF(ROW()-ROW($K$4)+1&gt;COUNTA($J$4:$J$5000)*COUNTA(TabPP[Players playing]),"",INDEX($J$4:$J$5000,INT((ROW()-ROW($K$4))/COUNTA(TabPP[Players playing])+1))&amp;"-"&amp;INDEX(TabPP[Players playing],MOD(ROW()-ROW($K$4),COUNTA(TabPP[Players playing]))+1))</f>
        <v>-P3-</v>
      </c>
      <c r="L4854" t="str">
        <f t="shared" si="351"/>
        <v/>
      </c>
      <c r="M4854" t="str">
        <f t="shared" si="352"/>
        <v/>
      </c>
      <c r="N4854" t="str">
        <f t="shared" si="353"/>
        <v/>
      </c>
      <c r="O4854" t="str">
        <f t="array" ref="O4854">IFERROR(INDEX($L$4:$L$5000,_xlfn.AGGREGATE(15,6,IF($L$4:$L$5000&lt;&gt;"",ROW($L$4:$L$5000)-ROW($L$4)+1,NA()),ROWS($O$4:O4854))),"")</f>
        <v/>
      </c>
      <c r="P4854" t="str">
        <f>IF(O4854="","",IF(INDEX(TabPlayer2[Players],MATCH(P4853,TabPlayer2[Players],0)+1)="",$B$4,INDEX(TabPlayer2[Players],MATCH(P4853,TabPlayer2[Players],0)+1)))</f>
        <v/>
      </c>
      <c r="Q4854" t="str">
        <f t="shared" si="350"/>
        <v/>
      </c>
      <c r="R4854" t="str">
        <f>IF(TabResults[[#This Row],[Games-Periods-Players]]="","",1)</f>
        <v/>
      </c>
    </row>
    <row r="4855" spans="11:18" hidden="1" x14ac:dyDescent="0.25">
      <c r="K4855" t="str">
        <f>IF(ROW()-ROW($K$4)+1&gt;COUNTA($J$4:$J$5000)*COUNTA(TabPP[Players playing]),"",INDEX($J$4:$J$5000,INT((ROW()-ROW($K$4))/COUNTA(TabPP[Players playing])+1))&amp;"-"&amp;INDEX(TabPP[Players playing],MOD(ROW()-ROW($K$4),COUNTA(TabPP[Players playing]))+1))</f>
        <v>-P3-</v>
      </c>
      <c r="L4855" t="str">
        <f t="shared" si="351"/>
        <v/>
      </c>
      <c r="M4855" t="str">
        <f t="shared" si="352"/>
        <v/>
      </c>
      <c r="N4855" t="str">
        <f t="shared" si="353"/>
        <v/>
      </c>
      <c r="O4855" t="str">
        <f t="array" ref="O4855">IFERROR(INDEX($L$4:$L$5000,_xlfn.AGGREGATE(15,6,IF($L$4:$L$5000&lt;&gt;"",ROW($L$4:$L$5000)-ROW($L$4)+1,NA()),ROWS($O$4:O4855))),"")</f>
        <v/>
      </c>
      <c r="P4855" t="str">
        <f>IF(O4855="","",IF(INDEX(TabPlayer2[Players],MATCH(P4854,TabPlayer2[Players],0)+1)="",$B$4,INDEX(TabPlayer2[Players],MATCH(P4854,TabPlayer2[Players],0)+1)))</f>
        <v/>
      </c>
      <c r="Q4855" t="str">
        <f t="shared" si="350"/>
        <v/>
      </c>
      <c r="R4855" t="str">
        <f>IF(TabResults[[#This Row],[Games-Periods-Players]]="","",1)</f>
        <v/>
      </c>
    </row>
    <row r="4856" spans="11:18" hidden="1" x14ac:dyDescent="0.25">
      <c r="K4856" t="str">
        <f>IF(ROW()-ROW($K$4)+1&gt;COUNTA($J$4:$J$5000)*COUNTA(TabPP[Players playing]),"",INDEX($J$4:$J$5000,INT((ROW()-ROW($K$4))/COUNTA(TabPP[Players playing])+1))&amp;"-"&amp;INDEX(TabPP[Players playing],MOD(ROW()-ROW($K$4),COUNTA(TabPP[Players playing]))+1))</f>
        <v>-P3-</v>
      </c>
      <c r="L4856" t="str">
        <f t="shared" si="351"/>
        <v/>
      </c>
      <c r="M4856" t="str">
        <f t="shared" si="352"/>
        <v/>
      </c>
      <c r="N4856" t="str">
        <f t="shared" si="353"/>
        <v/>
      </c>
      <c r="O4856" t="str">
        <f t="array" ref="O4856">IFERROR(INDEX($L$4:$L$5000,_xlfn.AGGREGATE(15,6,IF($L$4:$L$5000&lt;&gt;"",ROW($L$4:$L$5000)-ROW($L$4)+1,NA()),ROWS($O$4:O4856))),"")</f>
        <v/>
      </c>
      <c r="P4856" t="str">
        <f>IF(O4856="","",IF(INDEX(TabPlayer2[Players],MATCH(P4855,TabPlayer2[Players],0)+1)="",$B$4,INDEX(TabPlayer2[Players],MATCH(P4855,TabPlayer2[Players],0)+1)))</f>
        <v/>
      </c>
      <c r="Q4856" t="str">
        <f t="shared" si="350"/>
        <v/>
      </c>
      <c r="R4856" t="str">
        <f>IF(TabResults[[#This Row],[Games-Periods-Players]]="","",1)</f>
        <v/>
      </c>
    </row>
    <row r="4857" spans="11:18" hidden="1" x14ac:dyDescent="0.25">
      <c r="K4857" t="str">
        <f>IF(ROW()-ROW($K$4)+1&gt;COUNTA($J$4:$J$5000)*COUNTA(TabPP[Players playing]),"",INDEX($J$4:$J$5000,INT((ROW()-ROW($K$4))/COUNTA(TabPP[Players playing])+1))&amp;"-"&amp;INDEX(TabPP[Players playing],MOD(ROW()-ROW($K$4),COUNTA(TabPP[Players playing]))+1))</f>
        <v>-P3-</v>
      </c>
      <c r="L4857" t="str">
        <f t="shared" si="351"/>
        <v/>
      </c>
      <c r="M4857" t="str">
        <f t="shared" si="352"/>
        <v/>
      </c>
      <c r="N4857" t="str">
        <f t="shared" si="353"/>
        <v/>
      </c>
      <c r="O4857" t="str">
        <f t="array" ref="O4857">IFERROR(INDEX($L$4:$L$5000,_xlfn.AGGREGATE(15,6,IF($L$4:$L$5000&lt;&gt;"",ROW($L$4:$L$5000)-ROW($L$4)+1,NA()),ROWS($O$4:O4857))),"")</f>
        <v/>
      </c>
      <c r="P4857" t="str">
        <f>IF(O4857="","",IF(INDEX(TabPlayer2[Players],MATCH(P4856,TabPlayer2[Players],0)+1)="",$B$4,INDEX(TabPlayer2[Players],MATCH(P4856,TabPlayer2[Players],0)+1)))</f>
        <v/>
      </c>
      <c r="Q4857" t="str">
        <f t="shared" si="350"/>
        <v/>
      </c>
      <c r="R4857" t="str">
        <f>IF(TabResults[[#This Row],[Games-Periods-Players]]="","",1)</f>
        <v/>
      </c>
    </row>
    <row r="4858" spans="11:18" hidden="1" x14ac:dyDescent="0.25">
      <c r="K4858" t="str">
        <f>IF(ROW()-ROW($K$4)+1&gt;COUNTA($J$4:$J$5000)*COUNTA(TabPP[Players playing]),"",INDEX($J$4:$J$5000,INT((ROW()-ROW($K$4))/COUNTA(TabPP[Players playing])+1))&amp;"-"&amp;INDEX(TabPP[Players playing],MOD(ROW()-ROW($K$4),COUNTA(TabPP[Players playing]))+1))</f>
        <v>-P3-</v>
      </c>
      <c r="L4858" t="str">
        <f t="shared" si="351"/>
        <v/>
      </c>
      <c r="M4858" t="str">
        <f t="shared" si="352"/>
        <v/>
      </c>
      <c r="N4858" t="str">
        <f t="shared" si="353"/>
        <v/>
      </c>
      <c r="O4858" t="str">
        <f t="array" ref="O4858">IFERROR(INDEX($L$4:$L$5000,_xlfn.AGGREGATE(15,6,IF($L$4:$L$5000&lt;&gt;"",ROW($L$4:$L$5000)-ROW($L$4)+1,NA()),ROWS($O$4:O4858))),"")</f>
        <v/>
      </c>
      <c r="P4858" t="str">
        <f>IF(O4858="","",IF(INDEX(TabPlayer2[Players],MATCH(P4857,TabPlayer2[Players],0)+1)="",$B$4,INDEX(TabPlayer2[Players],MATCH(P4857,TabPlayer2[Players],0)+1)))</f>
        <v/>
      </c>
      <c r="Q4858" t="str">
        <f t="shared" si="350"/>
        <v/>
      </c>
      <c r="R4858" t="str">
        <f>IF(TabResults[[#This Row],[Games-Periods-Players]]="","",1)</f>
        <v/>
      </c>
    </row>
    <row r="4859" spans="11:18" hidden="1" x14ac:dyDescent="0.25">
      <c r="K4859" t="str">
        <f>IF(ROW()-ROW($K$4)+1&gt;COUNTA($J$4:$J$5000)*COUNTA(TabPP[Players playing]),"",INDEX($J$4:$J$5000,INT((ROW()-ROW($K$4))/COUNTA(TabPP[Players playing])+1))&amp;"-"&amp;INDEX(TabPP[Players playing],MOD(ROW()-ROW($K$4),COUNTA(TabPP[Players playing]))+1))</f>
        <v>-P3-</v>
      </c>
      <c r="L4859" t="str">
        <f t="shared" si="351"/>
        <v/>
      </c>
      <c r="M4859" t="str">
        <f t="shared" si="352"/>
        <v/>
      </c>
      <c r="N4859" t="str">
        <f t="shared" si="353"/>
        <v/>
      </c>
      <c r="O4859" t="str">
        <f t="array" ref="O4859">IFERROR(INDEX($L$4:$L$5000,_xlfn.AGGREGATE(15,6,IF($L$4:$L$5000&lt;&gt;"",ROW($L$4:$L$5000)-ROW($L$4)+1,NA()),ROWS($O$4:O4859))),"")</f>
        <v/>
      </c>
      <c r="P4859" t="str">
        <f>IF(O4859="","",IF(INDEX(TabPlayer2[Players],MATCH(P4858,TabPlayer2[Players],0)+1)="",$B$4,INDEX(TabPlayer2[Players],MATCH(P4858,TabPlayer2[Players],0)+1)))</f>
        <v/>
      </c>
      <c r="Q4859" t="str">
        <f t="shared" si="350"/>
        <v/>
      </c>
      <c r="R4859" t="str">
        <f>IF(TabResults[[#This Row],[Games-Periods-Players]]="","",1)</f>
        <v/>
      </c>
    </row>
    <row r="4860" spans="11:18" hidden="1" x14ac:dyDescent="0.25">
      <c r="K4860" t="str">
        <f>IF(ROW()-ROW($K$4)+1&gt;COUNTA($J$4:$J$5000)*COUNTA(TabPP[Players playing]),"",INDEX($J$4:$J$5000,INT((ROW()-ROW($K$4))/COUNTA(TabPP[Players playing])+1))&amp;"-"&amp;INDEX(TabPP[Players playing],MOD(ROW()-ROW($K$4),COUNTA(TabPP[Players playing]))+1))</f>
        <v>-P3-</v>
      </c>
      <c r="L4860" t="str">
        <f t="shared" si="351"/>
        <v/>
      </c>
      <c r="M4860" t="str">
        <f t="shared" si="352"/>
        <v/>
      </c>
      <c r="N4860" t="str">
        <f t="shared" si="353"/>
        <v/>
      </c>
      <c r="O4860" t="str">
        <f t="array" ref="O4860">IFERROR(INDEX($L$4:$L$5000,_xlfn.AGGREGATE(15,6,IF($L$4:$L$5000&lt;&gt;"",ROW($L$4:$L$5000)-ROW($L$4)+1,NA()),ROWS($O$4:O4860))),"")</f>
        <v/>
      </c>
      <c r="P4860" t="str">
        <f>IF(O4860="","",IF(INDEX(TabPlayer2[Players],MATCH(P4859,TabPlayer2[Players],0)+1)="",$B$4,INDEX(TabPlayer2[Players],MATCH(P4859,TabPlayer2[Players],0)+1)))</f>
        <v/>
      </c>
      <c r="Q4860" t="str">
        <f t="shared" si="350"/>
        <v/>
      </c>
      <c r="R4860" t="str">
        <f>IF(TabResults[[#This Row],[Games-Periods-Players]]="","",1)</f>
        <v/>
      </c>
    </row>
    <row r="4861" spans="11:18" hidden="1" x14ac:dyDescent="0.25">
      <c r="K4861" t="str">
        <f>IF(ROW()-ROW($K$4)+1&gt;COUNTA($J$4:$J$5000)*COUNTA(TabPP[Players playing]),"",INDEX($J$4:$J$5000,INT((ROW()-ROW($K$4))/COUNTA(TabPP[Players playing])+1))&amp;"-"&amp;INDEX(TabPP[Players playing],MOD(ROW()-ROW($K$4),COUNTA(TabPP[Players playing]))+1))</f>
        <v>-P3-</v>
      </c>
      <c r="L4861" t="str">
        <f t="shared" si="351"/>
        <v/>
      </c>
      <c r="M4861" t="str">
        <f t="shared" si="352"/>
        <v/>
      </c>
      <c r="N4861" t="str">
        <f t="shared" si="353"/>
        <v/>
      </c>
      <c r="O4861" t="str">
        <f t="array" ref="O4861">IFERROR(INDEX($L$4:$L$5000,_xlfn.AGGREGATE(15,6,IF($L$4:$L$5000&lt;&gt;"",ROW($L$4:$L$5000)-ROW($L$4)+1,NA()),ROWS($O$4:O4861))),"")</f>
        <v/>
      </c>
      <c r="P4861" t="str">
        <f>IF(O4861="","",IF(INDEX(TabPlayer2[Players],MATCH(P4860,TabPlayer2[Players],0)+1)="",$B$4,INDEX(TabPlayer2[Players],MATCH(P4860,TabPlayer2[Players],0)+1)))</f>
        <v/>
      </c>
      <c r="Q4861" t="str">
        <f t="shared" si="350"/>
        <v/>
      </c>
      <c r="R4861" t="str">
        <f>IF(TabResults[[#This Row],[Games-Periods-Players]]="","",1)</f>
        <v/>
      </c>
    </row>
    <row r="4862" spans="11:18" hidden="1" x14ac:dyDescent="0.25">
      <c r="K4862" t="str">
        <f>IF(ROW()-ROW($K$4)+1&gt;COUNTA($J$4:$J$5000)*COUNTA(TabPP[Players playing]),"",INDEX($J$4:$J$5000,INT((ROW()-ROW($K$4))/COUNTA(TabPP[Players playing])+1))&amp;"-"&amp;INDEX(TabPP[Players playing],MOD(ROW()-ROW($K$4),COUNTA(TabPP[Players playing]))+1))</f>
        <v>-P3-</v>
      </c>
      <c r="L4862" t="str">
        <f t="shared" si="351"/>
        <v/>
      </c>
      <c r="M4862" t="str">
        <f t="shared" si="352"/>
        <v/>
      </c>
      <c r="N4862" t="str">
        <f t="shared" si="353"/>
        <v/>
      </c>
      <c r="O4862" t="str">
        <f t="array" ref="O4862">IFERROR(INDEX($L$4:$L$5000,_xlfn.AGGREGATE(15,6,IF($L$4:$L$5000&lt;&gt;"",ROW($L$4:$L$5000)-ROW($L$4)+1,NA()),ROWS($O$4:O4862))),"")</f>
        <v/>
      </c>
      <c r="P4862" t="str">
        <f>IF(O4862="","",IF(INDEX(TabPlayer2[Players],MATCH(P4861,TabPlayer2[Players],0)+1)="",$B$4,INDEX(TabPlayer2[Players],MATCH(P4861,TabPlayer2[Players],0)+1)))</f>
        <v/>
      </c>
      <c r="Q4862" t="str">
        <f t="shared" si="350"/>
        <v/>
      </c>
      <c r="R4862" t="str">
        <f>IF(TabResults[[#This Row],[Games-Periods-Players]]="","",1)</f>
        <v/>
      </c>
    </row>
    <row r="4863" spans="11:18" hidden="1" x14ac:dyDescent="0.25">
      <c r="K4863" t="str">
        <f>IF(ROW()-ROW($K$4)+1&gt;COUNTA($J$4:$J$5000)*COUNTA(TabPP[Players playing]),"",INDEX($J$4:$J$5000,INT((ROW()-ROW($K$4))/COUNTA(TabPP[Players playing])+1))&amp;"-"&amp;INDEX(TabPP[Players playing],MOD(ROW()-ROW($K$4),COUNTA(TabPP[Players playing]))+1))</f>
        <v>-P3-</v>
      </c>
      <c r="L4863" t="str">
        <f t="shared" si="351"/>
        <v/>
      </c>
      <c r="M4863" t="str">
        <f t="shared" si="352"/>
        <v/>
      </c>
      <c r="N4863" t="str">
        <f t="shared" si="353"/>
        <v/>
      </c>
      <c r="O4863" t="str">
        <f t="array" ref="O4863">IFERROR(INDEX($L$4:$L$5000,_xlfn.AGGREGATE(15,6,IF($L$4:$L$5000&lt;&gt;"",ROW($L$4:$L$5000)-ROW($L$4)+1,NA()),ROWS($O$4:O4863))),"")</f>
        <v/>
      </c>
      <c r="P4863" t="str">
        <f>IF(O4863="","",IF(INDEX(TabPlayer2[Players],MATCH(P4862,TabPlayer2[Players],0)+1)="",$B$4,INDEX(TabPlayer2[Players],MATCH(P4862,TabPlayer2[Players],0)+1)))</f>
        <v/>
      </c>
      <c r="Q4863" t="str">
        <f t="shared" si="350"/>
        <v/>
      </c>
      <c r="R4863" t="str">
        <f>IF(TabResults[[#This Row],[Games-Periods-Players]]="","",1)</f>
        <v/>
      </c>
    </row>
    <row r="4864" spans="11:18" hidden="1" x14ac:dyDescent="0.25">
      <c r="K4864" t="str">
        <f>IF(ROW()-ROW($K$4)+1&gt;COUNTA($J$4:$J$5000)*COUNTA(TabPP[Players playing]),"",INDEX($J$4:$J$5000,INT((ROW()-ROW($K$4))/COUNTA(TabPP[Players playing])+1))&amp;"-"&amp;INDEX(TabPP[Players playing],MOD(ROW()-ROW($K$4),COUNTA(TabPP[Players playing]))+1))</f>
        <v>-P4-PP1</v>
      </c>
      <c r="L4864" t="str">
        <f t="shared" si="351"/>
        <v/>
      </c>
      <c r="M4864" t="str">
        <f t="shared" si="352"/>
        <v/>
      </c>
      <c r="N4864" t="str">
        <f t="shared" si="353"/>
        <v/>
      </c>
      <c r="O4864" t="str">
        <f t="array" ref="O4864">IFERROR(INDEX($L$4:$L$5000,_xlfn.AGGREGATE(15,6,IF($L$4:$L$5000&lt;&gt;"",ROW($L$4:$L$5000)-ROW($L$4)+1,NA()),ROWS($O$4:O4864))),"")</f>
        <v/>
      </c>
      <c r="P4864" t="str">
        <f>IF(O4864="","",IF(INDEX(TabPlayer2[Players],MATCH(P4863,TabPlayer2[Players],0)+1)="",$B$4,INDEX(TabPlayer2[Players],MATCH(P4863,TabPlayer2[Players],0)+1)))</f>
        <v/>
      </c>
      <c r="Q4864" t="str">
        <f t="shared" si="350"/>
        <v/>
      </c>
      <c r="R4864" t="str">
        <f>IF(TabResults[[#This Row],[Games-Periods-Players]]="","",1)</f>
        <v/>
      </c>
    </row>
    <row r="4865" spans="11:18" hidden="1" x14ac:dyDescent="0.25">
      <c r="K4865" t="str">
        <f>IF(ROW()-ROW($K$4)+1&gt;COUNTA($J$4:$J$5000)*COUNTA(TabPP[Players playing]),"",INDEX($J$4:$J$5000,INT((ROW()-ROW($K$4))/COUNTA(TabPP[Players playing])+1))&amp;"-"&amp;INDEX(TabPP[Players playing],MOD(ROW()-ROW($K$4),COUNTA(TabPP[Players playing]))+1))</f>
        <v>-P4-PP2</v>
      </c>
      <c r="L4865" t="str">
        <f t="shared" si="351"/>
        <v/>
      </c>
      <c r="M4865" t="str">
        <f t="shared" si="352"/>
        <v/>
      </c>
      <c r="N4865" t="str">
        <f t="shared" si="353"/>
        <v/>
      </c>
      <c r="O4865" t="str">
        <f t="array" ref="O4865">IFERROR(INDEX($L$4:$L$5000,_xlfn.AGGREGATE(15,6,IF($L$4:$L$5000&lt;&gt;"",ROW($L$4:$L$5000)-ROW($L$4)+1,NA()),ROWS($O$4:O4865))),"")</f>
        <v/>
      </c>
      <c r="P4865" t="str">
        <f>IF(O4865="","",IF(INDEX(TabPlayer2[Players],MATCH(P4864,TabPlayer2[Players],0)+1)="",$B$4,INDEX(TabPlayer2[Players],MATCH(P4864,TabPlayer2[Players],0)+1)))</f>
        <v/>
      </c>
      <c r="Q4865" t="str">
        <f t="shared" si="350"/>
        <v/>
      </c>
      <c r="R4865" t="str">
        <f>IF(TabResults[[#This Row],[Games-Periods-Players]]="","",1)</f>
        <v/>
      </c>
    </row>
    <row r="4866" spans="11:18" hidden="1" x14ac:dyDescent="0.25">
      <c r="K4866" t="str">
        <f>IF(ROW()-ROW($K$4)+1&gt;COUNTA($J$4:$J$5000)*COUNTA(TabPP[Players playing]),"",INDEX($J$4:$J$5000,INT((ROW()-ROW($K$4))/COUNTA(TabPP[Players playing])+1))&amp;"-"&amp;INDEX(TabPP[Players playing],MOD(ROW()-ROW($K$4),COUNTA(TabPP[Players playing]))+1))</f>
        <v>-P4-PP3</v>
      </c>
      <c r="L4866" t="str">
        <f t="shared" si="351"/>
        <v/>
      </c>
      <c r="M4866" t="str">
        <f t="shared" si="352"/>
        <v/>
      </c>
      <c r="N4866" t="str">
        <f t="shared" si="353"/>
        <v/>
      </c>
      <c r="O4866" t="str">
        <f t="array" ref="O4866">IFERROR(INDEX($L$4:$L$5000,_xlfn.AGGREGATE(15,6,IF($L$4:$L$5000&lt;&gt;"",ROW($L$4:$L$5000)-ROW($L$4)+1,NA()),ROWS($O$4:O4866))),"")</f>
        <v/>
      </c>
      <c r="P4866" t="str">
        <f>IF(O4866="","",IF(INDEX(TabPlayer2[Players],MATCH(P4865,TabPlayer2[Players],0)+1)="",$B$4,INDEX(TabPlayer2[Players],MATCH(P4865,TabPlayer2[Players],0)+1)))</f>
        <v/>
      </c>
      <c r="Q4866" t="str">
        <f t="shared" si="350"/>
        <v/>
      </c>
      <c r="R4866" t="str">
        <f>IF(TabResults[[#This Row],[Games-Periods-Players]]="","",1)</f>
        <v/>
      </c>
    </row>
    <row r="4867" spans="11:18" hidden="1" x14ac:dyDescent="0.25">
      <c r="K4867" t="str">
        <f>IF(ROW()-ROW($K$4)+1&gt;COUNTA($J$4:$J$5000)*COUNTA(TabPP[Players playing]),"",INDEX($J$4:$J$5000,INT((ROW()-ROW($K$4))/COUNTA(TabPP[Players playing])+1))&amp;"-"&amp;INDEX(TabPP[Players playing],MOD(ROW()-ROW($K$4),COUNTA(TabPP[Players playing]))+1))</f>
        <v>-P4-PP4</v>
      </c>
      <c r="L4867" t="str">
        <f t="shared" si="351"/>
        <v/>
      </c>
      <c r="M4867" t="str">
        <f t="shared" si="352"/>
        <v/>
      </c>
      <c r="N4867" t="str">
        <f t="shared" si="353"/>
        <v/>
      </c>
      <c r="O4867" t="str">
        <f t="array" ref="O4867">IFERROR(INDEX($L$4:$L$5000,_xlfn.AGGREGATE(15,6,IF($L$4:$L$5000&lt;&gt;"",ROW($L$4:$L$5000)-ROW($L$4)+1,NA()),ROWS($O$4:O4867))),"")</f>
        <v/>
      </c>
      <c r="P4867" t="str">
        <f>IF(O4867="","",IF(INDEX(TabPlayer2[Players],MATCH(P4866,TabPlayer2[Players],0)+1)="",$B$4,INDEX(TabPlayer2[Players],MATCH(P4866,TabPlayer2[Players],0)+1)))</f>
        <v/>
      </c>
      <c r="Q4867" t="str">
        <f t="shared" si="350"/>
        <v/>
      </c>
      <c r="R4867" t="str">
        <f>IF(TabResults[[#This Row],[Games-Periods-Players]]="","",1)</f>
        <v/>
      </c>
    </row>
    <row r="4868" spans="11:18" hidden="1" x14ac:dyDescent="0.25">
      <c r="K4868" t="str">
        <f>IF(ROW()-ROW($K$4)+1&gt;COUNTA($J$4:$J$5000)*COUNTA(TabPP[Players playing]),"",INDEX($J$4:$J$5000,INT((ROW()-ROW($K$4))/COUNTA(TabPP[Players playing])+1))&amp;"-"&amp;INDEX(TabPP[Players playing],MOD(ROW()-ROW($K$4),COUNTA(TabPP[Players playing]))+1))</f>
        <v>-P4-PP5</v>
      </c>
      <c r="L4868" t="str">
        <f t="shared" si="351"/>
        <v/>
      </c>
      <c r="M4868" t="str">
        <f t="shared" si="352"/>
        <v/>
      </c>
      <c r="N4868" t="str">
        <f t="shared" si="353"/>
        <v/>
      </c>
      <c r="O4868" t="str">
        <f t="array" ref="O4868">IFERROR(INDEX($L$4:$L$5000,_xlfn.AGGREGATE(15,6,IF($L$4:$L$5000&lt;&gt;"",ROW($L$4:$L$5000)-ROW($L$4)+1,NA()),ROWS($O$4:O4868))),"")</f>
        <v/>
      </c>
      <c r="P4868" t="str">
        <f>IF(O4868="","",IF(INDEX(TabPlayer2[Players],MATCH(P4867,TabPlayer2[Players],0)+1)="",$B$4,INDEX(TabPlayer2[Players],MATCH(P4867,TabPlayer2[Players],0)+1)))</f>
        <v/>
      </c>
      <c r="Q4868" t="str">
        <f t="shared" ref="Q4868:Q4931" si="354">IF(O4868="","",M4868&amp;"-"&amp;N4868&amp;"-"&amp;P4868)</f>
        <v/>
      </c>
      <c r="R4868" t="str">
        <f>IF(TabResults[[#This Row],[Games-Periods-Players]]="","",1)</f>
        <v/>
      </c>
    </row>
    <row r="4869" spans="11:18" hidden="1" x14ac:dyDescent="0.25">
      <c r="K4869" t="str">
        <f>IF(ROW()-ROW($K$4)+1&gt;COUNTA($J$4:$J$5000)*COUNTA(TabPP[Players playing]),"",INDEX($J$4:$J$5000,INT((ROW()-ROW($K$4))/COUNTA(TabPP[Players playing])+1))&amp;"-"&amp;INDEX(TabPP[Players playing],MOD(ROW()-ROW($K$4),COUNTA(TabPP[Players playing]))+1))</f>
        <v>-P4-</v>
      </c>
      <c r="L4869" t="str">
        <f t="shared" ref="L4869:L4932" si="355">IF(LEN(K4869)&gt;=9,K4869,"")</f>
        <v/>
      </c>
      <c r="M4869" t="str">
        <f t="shared" ref="M4869:M4932" si="356">TRIM(LEFT(SUBSTITUTE(O4869,"-",REPT(" ",LEN(O4869))),LEN(O4869)))</f>
        <v/>
      </c>
      <c r="N4869" t="str">
        <f t="shared" ref="N4869:N4932" si="357">TRIM(MID(SUBSTITUTE(O4869,"-",REPT(" ",LEN(O4869))),(2-1)*LEN(O4869)+1,LEN(O4869)))</f>
        <v/>
      </c>
      <c r="O4869" t="str">
        <f t="array" ref="O4869">IFERROR(INDEX($L$4:$L$5000,_xlfn.AGGREGATE(15,6,IF($L$4:$L$5000&lt;&gt;"",ROW($L$4:$L$5000)-ROW($L$4)+1,NA()),ROWS($O$4:O4869))),"")</f>
        <v/>
      </c>
      <c r="P4869" t="str">
        <f>IF(O4869="","",IF(INDEX(TabPlayer2[Players],MATCH(P4868,TabPlayer2[Players],0)+1)="",$B$4,INDEX(TabPlayer2[Players],MATCH(P4868,TabPlayer2[Players],0)+1)))</f>
        <v/>
      </c>
      <c r="Q4869" t="str">
        <f t="shared" si="354"/>
        <v/>
      </c>
      <c r="R4869" t="str">
        <f>IF(TabResults[[#This Row],[Games-Periods-Players]]="","",1)</f>
        <v/>
      </c>
    </row>
    <row r="4870" spans="11:18" hidden="1" x14ac:dyDescent="0.25">
      <c r="K4870" t="str">
        <f>IF(ROW()-ROW($K$4)+1&gt;COUNTA($J$4:$J$5000)*COUNTA(TabPP[Players playing]),"",INDEX($J$4:$J$5000,INT((ROW()-ROW($K$4))/COUNTA(TabPP[Players playing])+1))&amp;"-"&amp;INDEX(TabPP[Players playing],MOD(ROW()-ROW($K$4),COUNTA(TabPP[Players playing]))+1))</f>
        <v>-P4-</v>
      </c>
      <c r="L4870" t="str">
        <f t="shared" si="355"/>
        <v/>
      </c>
      <c r="M4870" t="str">
        <f t="shared" si="356"/>
        <v/>
      </c>
      <c r="N4870" t="str">
        <f t="shared" si="357"/>
        <v/>
      </c>
      <c r="O4870" t="str">
        <f t="array" ref="O4870">IFERROR(INDEX($L$4:$L$5000,_xlfn.AGGREGATE(15,6,IF($L$4:$L$5000&lt;&gt;"",ROW($L$4:$L$5000)-ROW($L$4)+1,NA()),ROWS($O$4:O4870))),"")</f>
        <v/>
      </c>
      <c r="P4870" t="str">
        <f>IF(O4870="","",IF(INDEX(TabPlayer2[Players],MATCH(P4869,TabPlayer2[Players],0)+1)="",$B$4,INDEX(TabPlayer2[Players],MATCH(P4869,TabPlayer2[Players],0)+1)))</f>
        <v/>
      </c>
      <c r="Q4870" t="str">
        <f t="shared" si="354"/>
        <v/>
      </c>
      <c r="R4870" t="str">
        <f>IF(TabResults[[#This Row],[Games-Periods-Players]]="","",1)</f>
        <v/>
      </c>
    </row>
    <row r="4871" spans="11:18" hidden="1" x14ac:dyDescent="0.25">
      <c r="K4871" t="str">
        <f>IF(ROW()-ROW($K$4)+1&gt;COUNTA($J$4:$J$5000)*COUNTA(TabPP[Players playing]),"",INDEX($J$4:$J$5000,INT((ROW()-ROW($K$4))/COUNTA(TabPP[Players playing])+1))&amp;"-"&amp;INDEX(TabPP[Players playing],MOD(ROW()-ROW($K$4),COUNTA(TabPP[Players playing]))+1))</f>
        <v>-P4-</v>
      </c>
      <c r="L4871" t="str">
        <f t="shared" si="355"/>
        <v/>
      </c>
      <c r="M4871" t="str">
        <f t="shared" si="356"/>
        <v/>
      </c>
      <c r="N4871" t="str">
        <f t="shared" si="357"/>
        <v/>
      </c>
      <c r="O4871" t="str">
        <f t="array" ref="O4871">IFERROR(INDEX($L$4:$L$5000,_xlfn.AGGREGATE(15,6,IF($L$4:$L$5000&lt;&gt;"",ROW($L$4:$L$5000)-ROW($L$4)+1,NA()),ROWS($O$4:O4871))),"")</f>
        <v/>
      </c>
      <c r="P4871" t="str">
        <f>IF(O4871="","",IF(INDEX(TabPlayer2[Players],MATCH(P4870,TabPlayer2[Players],0)+1)="",$B$4,INDEX(TabPlayer2[Players],MATCH(P4870,TabPlayer2[Players],0)+1)))</f>
        <v/>
      </c>
      <c r="Q4871" t="str">
        <f t="shared" si="354"/>
        <v/>
      </c>
      <c r="R4871" t="str">
        <f>IF(TabResults[[#This Row],[Games-Periods-Players]]="","",1)</f>
        <v/>
      </c>
    </row>
    <row r="4872" spans="11:18" hidden="1" x14ac:dyDescent="0.25">
      <c r="K4872" t="str">
        <f>IF(ROW()-ROW($K$4)+1&gt;COUNTA($J$4:$J$5000)*COUNTA(TabPP[Players playing]),"",INDEX($J$4:$J$5000,INT((ROW()-ROW($K$4))/COUNTA(TabPP[Players playing])+1))&amp;"-"&amp;INDEX(TabPP[Players playing],MOD(ROW()-ROW($K$4),COUNTA(TabPP[Players playing]))+1))</f>
        <v>-P4-</v>
      </c>
      <c r="L4872" t="str">
        <f t="shared" si="355"/>
        <v/>
      </c>
      <c r="M4872" t="str">
        <f t="shared" si="356"/>
        <v/>
      </c>
      <c r="N4872" t="str">
        <f t="shared" si="357"/>
        <v/>
      </c>
      <c r="O4872" t="str">
        <f t="array" ref="O4872">IFERROR(INDEX($L$4:$L$5000,_xlfn.AGGREGATE(15,6,IF($L$4:$L$5000&lt;&gt;"",ROW($L$4:$L$5000)-ROW($L$4)+1,NA()),ROWS($O$4:O4872))),"")</f>
        <v/>
      </c>
      <c r="P4872" t="str">
        <f>IF(O4872="","",IF(INDEX(TabPlayer2[Players],MATCH(P4871,TabPlayer2[Players],0)+1)="",$B$4,INDEX(TabPlayer2[Players],MATCH(P4871,TabPlayer2[Players],0)+1)))</f>
        <v/>
      </c>
      <c r="Q4872" t="str">
        <f t="shared" si="354"/>
        <v/>
      </c>
      <c r="R4872" t="str">
        <f>IF(TabResults[[#This Row],[Games-Periods-Players]]="","",1)</f>
        <v/>
      </c>
    </row>
    <row r="4873" spans="11:18" hidden="1" x14ac:dyDescent="0.25">
      <c r="K4873" t="str">
        <f>IF(ROW()-ROW($K$4)+1&gt;COUNTA($J$4:$J$5000)*COUNTA(TabPP[Players playing]),"",INDEX($J$4:$J$5000,INT((ROW()-ROW($K$4))/COUNTA(TabPP[Players playing])+1))&amp;"-"&amp;INDEX(TabPP[Players playing],MOD(ROW()-ROW($K$4),COUNTA(TabPP[Players playing]))+1))</f>
        <v>-P4-</v>
      </c>
      <c r="L4873" t="str">
        <f t="shared" si="355"/>
        <v/>
      </c>
      <c r="M4873" t="str">
        <f t="shared" si="356"/>
        <v/>
      </c>
      <c r="N4873" t="str">
        <f t="shared" si="357"/>
        <v/>
      </c>
      <c r="O4873" t="str">
        <f t="array" ref="O4873">IFERROR(INDEX($L$4:$L$5000,_xlfn.AGGREGATE(15,6,IF($L$4:$L$5000&lt;&gt;"",ROW($L$4:$L$5000)-ROW($L$4)+1,NA()),ROWS($O$4:O4873))),"")</f>
        <v/>
      </c>
      <c r="P4873" t="str">
        <f>IF(O4873="","",IF(INDEX(TabPlayer2[Players],MATCH(P4872,TabPlayer2[Players],0)+1)="",$B$4,INDEX(TabPlayer2[Players],MATCH(P4872,TabPlayer2[Players],0)+1)))</f>
        <v/>
      </c>
      <c r="Q4873" t="str">
        <f t="shared" si="354"/>
        <v/>
      </c>
      <c r="R4873" t="str">
        <f>IF(TabResults[[#This Row],[Games-Periods-Players]]="","",1)</f>
        <v/>
      </c>
    </row>
    <row r="4874" spans="11:18" hidden="1" x14ac:dyDescent="0.25">
      <c r="K4874" t="str">
        <f>IF(ROW()-ROW($K$4)+1&gt;COUNTA($J$4:$J$5000)*COUNTA(TabPP[Players playing]),"",INDEX($J$4:$J$5000,INT((ROW()-ROW($K$4))/COUNTA(TabPP[Players playing])+1))&amp;"-"&amp;INDEX(TabPP[Players playing],MOD(ROW()-ROW($K$4),COUNTA(TabPP[Players playing]))+1))</f>
        <v>-P4-</v>
      </c>
      <c r="L4874" t="str">
        <f t="shared" si="355"/>
        <v/>
      </c>
      <c r="M4874" t="str">
        <f t="shared" si="356"/>
        <v/>
      </c>
      <c r="N4874" t="str">
        <f t="shared" si="357"/>
        <v/>
      </c>
      <c r="O4874" t="str">
        <f t="array" ref="O4874">IFERROR(INDEX($L$4:$L$5000,_xlfn.AGGREGATE(15,6,IF($L$4:$L$5000&lt;&gt;"",ROW($L$4:$L$5000)-ROW($L$4)+1,NA()),ROWS($O$4:O4874))),"")</f>
        <v/>
      </c>
      <c r="P4874" t="str">
        <f>IF(O4874="","",IF(INDEX(TabPlayer2[Players],MATCH(P4873,TabPlayer2[Players],0)+1)="",$B$4,INDEX(TabPlayer2[Players],MATCH(P4873,TabPlayer2[Players],0)+1)))</f>
        <v/>
      </c>
      <c r="Q4874" t="str">
        <f t="shared" si="354"/>
        <v/>
      </c>
      <c r="R4874" t="str">
        <f>IF(TabResults[[#This Row],[Games-Periods-Players]]="","",1)</f>
        <v/>
      </c>
    </row>
    <row r="4875" spans="11:18" hidden="1" x14ac:dyDescent="0.25">
      <c r="K4875" t="str">
        <f>IF(ROW()-ROW($K$4)+1&gt;COUNTA($J$4:$J$5000)*COUNTA(TabPP[Players playing]),"",INDEX($J$4:$J$5000,INT((ROW()-ROW($K$4))/COUNTA(TabPP[Players playing])+1))&amp;"-"&amp;INDEX(TabPP[Players playing],MOD(ROW()-ROW($K$4),COUNTA(TabPP[Players playing]))+1))</f>
        <v>-P4-</v>
      </c>
      <c r="L4875" t="str">
        <f t="shared" si="355"/>
        <v/>
      </c>
      <c r="M4875" t="str">
        <f t="shared" si="356"/>
        <v/>
      </c>
      <c r="N4875" t="str">
        <f t="shared" si="357"/>
        <v/>
      </c>
      <c r="O4875" t="str">
        <f t="array" ref="O4875">IFERROR(INDEX($L$4:$L$5000,_xlfn.AGGREGATE(15,6,IF($L$4:$L$5000&lt;&gt;"",ROW($L$4:$L$5000)-ROW($L$4)+1,NA()),ROWS($O$4:O4875))),"")</f>
        <v/>
      </c>
      <c r="P4875" t="str">
        <f>IF(O4875="","",IF(INDEX(TabPlayer2[Players],MATCH(P4874,TabPlayer2[Players],0)+1)="",$B$4,INDEX(TabPlayer2[Players],MATCH(P4874,TabPlayer2[Players],0)+1)))</f>
        <v/>
      </c>
      <c r="Q4875" t="str">
        <f t="shared" si="354"/>
        <v/>
      </c>
      <c r="R4875" t="str">
        <f>IF(TabResults[[#This Row],[Games-Periods-Players]]="","",1)</f>
        <v/>
      </c>
    </row>
    <row r="4876" spans="11:18" hidden="1" x14ac:dyDescent="0.25">
      <c r="K4876" t="str">
        <f>IF(ROW()-ROW($K$4)+1&gt;COUNTA($J$4:$J$5000)*COUNTA(TabPP[Players playing]),"",INDEX($J$4:$J$5000,INT((ROW()-ROW($K$4))/COUNTA(TabPP[Players playing])+1))&amp;"-"&amp;INDEX(TabPP[Players playing],MOD(ROW()-ROW($K$4),COUNTA(TabPP[Players playing]))+1))</f>
        <v>-P4-</v>
      </c>
      <c r="L4876" t="str">
        <f t="shared" si="355"/>
        <v/>
      </c>
      <c r="M4876" t="str">
        <f t="shared" si="356"/>
        <v/>
      </c>
      <c r="N4876" t="str">
        <f t="shared" si="357"/>
        <v/>
      </c>
      <c r="O4876" t="str">
        <f t="array" ref="O4876">IFERROR(INDEX($L$4:$L$5000,_xlfn.AGGREGATE(15,6,IF($L$4:$L$5000&lt;&gt;"",ROW($L$4:$L$5000)-ROW($L$4)+1,NA()),ROWS($O$4:O4876))),"")</f>
        <v/>
      </c>
      <c r="P4876" t="str">
        <f>IF(O4876="","",IF(INDEX(TabPlayer2[Players],MATCH(P4875,TabPlayer2[Players],0)+1)="",$B$4,INDEX(TabPlayer2[Players],MATCH(P4875,TabPlayer2[Players],0)+1)))</f>
        <v/>
      </c>
      <c r="Q4876" t="str">
        <f t="shared" si="354"/>
        <v/>
      </c>
      <c r="R4876" t="str">
        <f>IF(TabResults[[#This Row],[Games-Periods-Players]]="","",1)</f>
        <v/>
      </c>
    </row>
    <row r="4877" spans="11:18" hidden="1" x14ac:dyDescent="0.25">
      <c r="K4877" t="str">
        <f>IF(ROW()-ROW($K$4)+1&gt;COUNTA($J$4:$J$5000)*COUNTA(TabPP[Players playing]),"",INDEX($J$4:$J$5000,INT((ROW()-ROW($K$4))/COUNTA(TabPP[Players playing])+1))&amp;"-"&amp;INDEX(TabPP[Players playing],MOD(ROW()-ROW($K$4),COUNTA(TabPP[Players playing]))+1))</f>
        <v>-P4-</v>
      </c>
      <c r="L4877" t="str">
        <f t="shared" si="355"/>
        <v/>
      </c>
      <c r="M4877" t="str">
        <f t="shared" si="356"/>
        <v/>
      </c>
      <c r="N4877" t="str">
        <f t="shared" si="357"/>
        <v/>
      </c>
      <c r="O4877" t="str">
        <f t="array" ref="O4877">IFERROR(INDEX($L$4:$L$5000,_xlfn.AGGREGATE(15,6,IF($L$4:$L$5000&lt;&gt;"",ROW($L$4:$L$5000)-ROW($L$4)+1,NA()),ROWS($O$4:O4877))),"")</f>
        <v/>
      </c>
      <c r="P4877" t="str">
        <f>IF(O4877="","",IF(INDEX(TabPlayer2[Players],MATCH(P4876,TabPlayer2[Players],0)+1)="",$B$4,INDEX(TabPlayer2[Players],MATCH(P4876,TabPlayer2[Players],0)+1)))</f>
        <v/>
      </c>
      <c r="Q4877" t="str">
        <f t="shared" si="354"/>
        <v/>
      </c>
      <c r="R4877" t="str">
        <f>IF(TabResults[[#This Row],[Games-Periods-Players]]="","",1)</f>
        <v/>
      </c>
    </row>
    <row r="4878" spans="11:18" hidden="1" x14ac:dyDescent="0.25">
      <c r="K4878" t="str">
        <f>IF(ROW()-ROW($K$4)+1&gt;COUNTA($J$4:$J$5000)*COUNTA(TabPP[Players playing]),"",INDEX($J$4:$J$5000,INT((ROW()-ROW($K$4))/COUNTA(TabPP[Players playing])+1))&amp;"-"&amp;INDEX(TabPP[Players playing],MOD(ROW()-ROW($K$4),COUNTA(TabPP[Players playing]))+1))</f>
        <v>-P4-</v>
      </c>
      <c r="L4878" t="str">
        <f t="shared" si="355"/>
        <v/>
      </c>
      <c r="M4878" t="str">
        <f t="shared" si="356"/>
        <v/>
      </c>
      <c r="N4878" t="str">
        <f t="shared" si="357"/>
        <v/>
      </c>
      <c r="O4878" t="str">
        <f t="array" ref="O4878">IFERROR(INDEX($L$4:$L$5000,_xlfn.AGGREGATE(15,6,IF($L$4:$L$5000&lt;&gt;"",ROW($L$4:$L$5000)-ROW($L$4)+1,NA()),ROWS($O$4:O4878))),"")</f>
        <v/>
      </c>
      <c r="P4878" t="str">
        <f>IF(O4878="","",IF(INDEX(TabPlayer2[Players],MATCH(P4877,TabPlayer2[Players],0)+1)="",$B$4,INDEX(TabPlayer2[Players],MATCH(P4877,TabPlayer2[Players],0)+1)))</f>
        <v/>
      </c>
      <c r="Q4878" t="str">
        <f t="shared" si="354"/>
        <v/>
      </c>
      <c r="R4878" t="str">
        <f>IF(TabResults[[#This Row],[Games-Periods-Players]]="","",1)</f>
        <v/>
      </c>
    </row>
    <row r="4879" spans="11:18" hidden="1" x14ac:dyDescent="0.25">
      <c r="K4879" t="str">
        <f>IF(ROW()-ROW($K$4)+1&gt;COUNTA($J$4:$J$5000)*COUNTA(TabPP[Players playing]),"",INDEX($J$4:$J$5000,INT((ROW()-ROW($K$4))/COUNTA(TabPP[Players playing])+1))&amp;"-"&amp;INDEX(TabPP[Players playing],MOD(ROW()-ROW($K$4),COUNTA(TabPP[Players playing]))+1))</f>
        <v>-P4-</v>
      </c>
      <c r="L4879" t="str">
        <f t="shared" si="355"/>
        <v/>
      </c>
      <c r="M4879" t="str">
        <f t="shared" si="356"/>
        <v/>
      </c>
      <c r="N4879" t="str">
        <f t="shared" si="357"/>
        <v/>
      </c>
      <c r="O4879" t="str">
        <f t="array" ref="O4879">IFERROR(INDEX($L$4:$L$5000,_xlfn.AGGREGATE(15,6,IF($L$4:$L$5000&lt;&gt;"",ROW($L$4:$L$5000)-ROW($L$4)+1,NA()),ROWS($O$4:O4879))),"")</f>
        <v/>
      </c>
      <c r="P4879" t="str">
        <f>IF(O4879="","",IF(INDEX(TabPlayer2[Players],MATCH(P4878,TabPlayer2[Players],0)+1)="",$B$4,INDEX(TabPlayer2[Players],MATCH(P4878,TabPlayer2[Players],0)+1)))</f>
        <v/>
      </c>
      <c r="Q4879" t="str">
        <f t="shared" si="354"/>
        <v/>
      </c>
      <c r="R4879" t="str">
        <f>IF(TabResults[[#This Row],[Games-Periods-Players]]="","",1)</f>
        <v/>
      </c>
    </row>
    <row r="4880" spans="11:18" hidden="1" x14ac:dyDescent="0.25">
      <c r="K4880" t="str">
        <f>IF(ROW()-ROW($K$4)+1&gt;COUNTA($J$4:$J$5000)*COUNTA(TabPP[Players playing]),"",INDEX($J$4:$J$5000,INT((ROW()-ROW($K$4))/COUNTA(TabPP[Players playing])+1))&amp;"-"&amp;INDEX(TabPP[Players playing],MOD(ROW()-ROW($K$4),COUNTA(TabPP[Players playing]))+1))</f>
        <v>-P4-</v>
      </c>
      <c r="L4880" t="str">
        <f t="shared" si="355"/>
        <v/>
      </c>
      <c r="M4880" t="str">
        <f t="shared" si="356"/>
        <v/>
      </c>
      <c r="N4880" t="str">
        <f t="shared" si="357"/>
        <v/>
      </c>
      <c r="O4880" t="str">
        <f t="array" ref="O4880">IFERROR(INDEX($L$4:$L$5000,_xlfn.AGGREGATE(15,6,IF($L$4:$L$5000&lt;&gt;"",ROW($L$4:$L$5000)-ROW($L$4)+1,NA()),ROWS($O$4:O4880))),"")</f>
        <v/>
      </c>
      <c r="P4880" t="str">
        <f>IF(O4880="","",IF(INDEX(TabPlayer2[Players],MATCH(P4879,TabPlayer2[Players],0)+1)="",$B$4,INDEX(TabPlayer2[Players],MATCH(P4879,TabPlayer2[Players],0)+1)))</f>
        <v/>
      </c>
      <c r="Q4880" t="str">
        <f t="shared" si="354"/>
        <v/>
      </c>
      <c r="R4880" t="str">
        <f>IF(TabResults[[#This Row],[Games-Periods-Players]]="","",1)</f>
        <v/>
      </c>
    </row>
    <row r="4881" spans="11:18" hidden="1" x14ac:dyDescent="0.25">
      <c r="K4881" t="str">
        <f>IF(ROW()-ROW($K$4)+1&gt;COUNTA($J$4:$J$5000)*COUNTA(TabPP[Players playing]),"",INDEX($J$4:$J$5000,INT((ROW()-ROW($K$4))/COUNTA(TabPP[Players playing])+1))&amp;"-"&amp;INDEX(TabPP[Players playing],MOD(ROW()-ROW($K$4),COUNTA(TabPP[Players playing]))+1))</f>
        <v>-P4-</v>
      </c>
      <c r="L4881" t="str">
        <f t="shared" si="355"/>
        <v/>
      </c>
      <c r="M4881" t="str">
        <f t="shared" si="356"/>
        <v/>
      </c>
      <c r="N4881" t="str">
        <f t="shared" si="357"/>
        <v/>
      </c>
      <c r="O4881" t="str">
        <f t="array" ref="O4881">IFERROR(INDEX($L$4:$L$5000,_xlfn.AGGREGATE(15,6,IF($L$4:$L$5000&lt;&gt;"",ROW($L$4:$L$5000)-ROW($L$4)+1,NA()),ROWS($O$4:O4881))),"")</f>
        <v/>
      </c>
      <c r="P4881" t="str">
        <f>IF(O4881="","",IF(INDEX(TabPlayer2[Players],MATCH(P4880,TabPlayer2[Players],0)+1)="",$B$4,INDEX(TabPlayer2[Players],MATCH(P4880,TabPlayer2[Players],0)+1)))</f>
        <v/>
      </c>
      <c r="Q4881" t="str">
        <f t="shared" si="354"/>
        <v/>
      </c>
      <c r="R4881" t="str">
        <f>IF(TabResults[[#This Row],[Games-Periods-Players]]="","",1)</f>
        <v/>
      </c>
    </row>
    <row r="4882" spans="11:18" hidden="1" x14ac:dyDescent="0.25">
      <c r="K4882" t="str">
        <f>IF(ROW()-ROW($K$4)+1&gt;COUNTA($J$4:$J$5000)*COUNTA(TabPP[Players playing]),"",INDEX($J$4:$J$5000,INT((ROW()-ROW($K$4))/COUNTA(TabPP[Players playing])+1))&amp;"-"&amp;INDEX(TabPP[Players playing],MOD(ROW()-ROW($K$4),COUNTA(TabPP[Players playing]))+1))</f>
        <v>-P4-</v>
      </c>
      <c r="L4882" t="str">
        <f t="shared" si="355"/>
        <v/>
      </c>
      <c r="M4882" t="str">
        <f t="shared" si="356"/>
        <v/>
      </c>
      <c r="N4882" t="str">
        <f t="shared" si="357"/>
        <v/>
      </c>
      <c r="O4882" t="str">
        <f t="array" ref="O4882">IFERROR(INDEX($L$4:$L$5000,_xlfn.AGGREGATE(15,6,IF($L$4:$L$5000&lt;&gt;"",ROW($L$4:$L$5000)-ROW($L$4)+1,NA()),ROWS($O$4:O4882))),"")</f>
        <v/>
      </c>
      <c r="P4882" t="str">
        <f>IF(O4882="","",IF(INDEX(TabPlayer2[Players],MATCH(P4881,TabPlayer2[Players],0)+1)="",$B$4,INDEX(TabPlayer2[Players],MATCH(P4881,TabPlayer2[Players],0)+1)))</f>
        <v/>
      </c>
      <c r="Q4882" t="str">
        <f t="shared" si="354"/>
        <v/>
      </c>
      <c r="R4882" t="str">
        <f>IF(TabResults[[#This Row],[Games-Periods-Players]]="","",1)</f>
        <v/>
      </c>
    </row>
    <row r="4883" spans="11:18" hidden="1" x14ac:dyDescent="0.25">
      <c r="K4883" t="str">
        <f>IF(ROW()-ROW($K$4)+1&gt;COUNTA($J$4:$J$5000)*COUNTA(TabPP[Players playing]),"",INDEX($J$4:$J$5000,INT((ROW()-ROW($K$4))/COUNTA(TabPP[Players playing])+1))&amp;"-"&amp;INDEX(TabPP[Players playing],MOD(ROW()-ROW($K$4),COUNTA(TabPP[Players playing]))+1))</f>
        <v>-P4-</v>
      </c>
      <c r="L4883" t="str">
        <f t="shared" si="355"/>
        <v/>
      </c>
      <c r="M4883" t="str">
        <f t="shared" si="356"/>
        <v/>
      </c>
      <c r="N4883" t="str">
        <f t="shared" si="357"/>
        <v/>
      </c>
      <c r="O4883" t="str">
        <f t="array" ref="O4883">IFERROR(INDEX($L$4:$L$5000,_xlfn.AGGREGATE(15,6,IF($L$4:$L$5000&lt;&gt;"",ROW($L$4:$L$5000)-ROW($L$4)+1,NA()),ROWS($O$4:O4883))),"")</f>
        <v/>
      </c>
      <c r="P4883" t="str">
        <f>IF(O4883="","",IF(INDEX(TabPlayer2[Players],MATCH(P4882,TabPlayer2[Players],0)+1)="",$B$4,INDEX(TabPlayer2[Players],MATCH(P4882,TabPlayer2[Players],0)+1)))</f>
        <v/>
      </c>
      <c r="Q4883" t="str">
        <f t="shared" si="354"/>
        <v/>
      </c>
      <c r="R4883" t="str">
        <f>IF(TabResults[[#This Row],[Games-Periods-Players]]="","",1)</f>
        <v/>
      </c>
    </row>
    <row r="4884" spans="11:18" hidden="1" x14ac:dyDescent="0.25">
      <c r="K4884" t="str">
        <f>IF(ROW()-ROW($K$4)+1&gt;COUNTA($J$4:$J$5000)*COUNTA(TabPP[Players playing]),"",INDEX($J$4:$J$5000,INT((ROW()-ROW($K$4))/COUNTA(TabPP[Players playing])+1))&amp;"-"&amp;INDEX(TabPP[Players playing],MOD(ROW()-ROW($K$4),COUNTA(TabPP[Players playing]))+1))</f>
        <v>-P5-PP1</v>
      </c>
      <c r="L4884" t="str">
        <f t="shared" si="355"/>
        <v/>
      </c>
      <c r="M4884" t="str">
        <f t="shared" si="356"/>
        <v/>
      </c>
      <c r="N4884" t="str">
        <f t="shared" si="357"/>
        <v/>
      </c>
      <c r="O4884" t="str">
        <f t="array" ref="O4884">IFERROR(INDEX($L$4:$L$5000,_xlfn.AGGREGATE(15,6,IF($L$4:$L$5000&lt;&gt;"",ROW($L$4:$L$5000)-ROW($L$4)+1,NA()),ROWS($O$4:O4884))),"")</f>
        <v/>
      </c>
      <c r="P4884" t="str">
        <f>IF(O4884="","",IF(INDEX(TabPlayer2[Players],MATCH(P4883,TabPlayer2[Players],0)+1)="",$B$4,INDEX(TabPlayer2[Players],MATCH(P4883,TabPlayer2[Players],0)+1)))</f>
        <v/>
      </c>
      <c r="Q4884" t="str">
        <f t="shared" si="354"/>
        <v/>
      </c>
      <c r="R4884" t="str">
        <f>IF(TabResults[[#This Row],[Games-Periods-Players]]="","",1)</f>
        <v/>
      </c>
    </row>
    <row r="4885" spans="11:18" hidden="1" x14ac:dyDescent="0.25">
      <c r="K4885" t="str">
        <f>IF(ROW()-ROW($K$4)+1&gt;COUNTA($J$4:$J$5000)*COUNTA(TabPP[Players playing]),"",INDEX($J$4:$J$5000,INT((ROW()-ROW($K$4))/COUNTA(TabPP[Players playing])+1))&amp;"-"&amp;INDEX(TabPP[Players playing],MOD(ROW()-ROW($K$4),COUNTA(TabPP[Players playing]))+1))</f>
        <v>-P5-PP2</v>
      </c>
      <c r="L4885" t="str">
        <f t="shared" si="355"/>
        <v/>
      </c>
      <c r="M4885" t="str">
        <f t="shared" si="356"/>
        <v/>
      </c>
      <c r="N4885" t="str">
        <f t="shared" si="357"/>
        <v/>
      </c>
      <c r="O4885" t="str">
        <f t="array" ref="O4885">IFERROR(INDEX($L$4:$L$5000,_xlfn.AGGREGATE(15,6,IF($L$4:$L$5000&lt;&gt;"",ROW($L$4:$L$5000)-ROW($L$4)+1,NA()),ROWS($O$4:O4885))),"")</f>
        <v/>
      </c>
      <c r="P4885" t="str">
        <f>IF(O4885="","",IF(INDEX(TabPlayer2[Players],MATCH(P4884,TabPlayer2[Players],0)+1)="",$B$4,INDEX(TabPlayer2[Players],MATCH(P4884,TabPlayer2[Players],0)+1)))</f>
        <v/>
      </c>
      <c r="Q4885" t="str">
        <f t="shared" si="354"/>
        <v/>
      </c>
      <c r="R4885" t="str">
        <f>IF(TabResults[[#This Row],[Games-Periods-Players]]="","",1)</f>
        <v/>
      </c>
    </row>
    <row r="4886" spans="11:18" hidden="1" x14ac:dyDescent="0.25">
      <c r="K4886" t="str">
        <f>IF(ROW()-ROW($K$4)+1&gt;COUNTA($J$4:$J$5000)*COUNTA(TabPP[Players playing]),"",INDEX($J$4:$J$5000,INT((ROW()-ROW($K$4))/COUNTA(TabPP[Players playing])+1))&amp;"-"&amp;INDEX(TabPP[Players playing],MOD(ROW()-ROW($K$4),COUNTA(TabPP[Players playing]))+1))</f>
        <v>-P5-PP3</v>
      </c>
      <c r="L4886" t="str">
        <f t="shared" si="355"/>
        <v/>
      </c>
      <c r="M4886" t="str">
        <f t="shared" si="356"/>
        <v/>
      </c>
      <c r="N4886" t="str">
        <f t="shared" si="357"/>
        <v/>
      </c>
      <c r="O4886" t="str">
        <f t="array" ref="O4886">IFERROR(INDEX($L$4:$L$5000,_xlfn.AGGREGATE(15,6,IF($L$4:$L$5000&lt;&gt;"",ROW($L$4:$L$5000)-ROW($L$4)+1,NA()),ROWS($O$4:O4886))),"")</f>
        <v/>
      </c>
      <c r="P4886" t="str">
        <f>IF(O4886="","",IF(INDEX(TabPlayer2[Players],MATCH(P4885,TabPlayer2[Players],0)+1)="",$B$4,INDEX(TabPlayer2[Players],MATCH(P4885,TabPlayer2[Players],0)+1)))</f>
        <v/>
      </c>
      <c r="Q4886" t="str">
        <f t="shared" si="354"/>
        <v/>
      </c>
      <c r="R4886" t="str">
        <f>IF(TabResults[[#This Row],[Games-Periods-Players]]="","",1)</f>
        <v/>
      </c>
    </row>
    <row r="4887" spans="11:18" hidden="1" x14ac:dyDescent="0.25">
      <c r="K4887" t="str">
        <f>IF(ROW()-ROW($K$4)+1&gt;COUNTA($J$4:$J$5000)*COUNTA(TabPP[Players playing]),"",INDEX($J$4:$J$5000,INT((ROW()-ROW($K$4))/COUNTA(TabPP[Players playing])+1))&amp;"-"&amp;INDEX(TabPP[Players playing],MOD(ROW()-ROW($K$4),COUNTA(TabPP[Players playing]))+1))</f>
        <v>-P5-PP4</v>
      </c>
      <c r="L4887" t="str">
        <f t="shared" si="355"/>
        <v/>
      </c>
      <c r="M4887" t="str">
        <f t="shared" si="356"/>
        <v/>
      </c>
      <c r="N4887" t="str">
        <f t="shared" si="357"/>
        <v/>
      </c>
      <c r="O4887" t="str">
        <f t="array" ref="O4887">IFERROR(INDEX($L$4:$L$5000,_xlfn.AGGREGATE(15,6,IF($L$4:$L$5000&lt;&gt;"",ROW($L$4:$L$5000)-ROW($L$4)+1,NA()),ROWS($O$4:O4887))),"")</f>
        <v/>
      </c>
      <c r="P4887" t="str">
        <f>IF(O4887="","",IF(INDEX(TabPlayer2[Players],MATCH(P4886,TabPlayer2[Players],0)+1)="",$B$4,INDEX(TabPlayer2[Players],MATCH(P4886,TabPlayer2[Players],0)+1)))</f>
        <v/>
      </c>
      <c r="Q4887" t="str">
        <f t="shared" si="354"/>
        <v/>
      </c>
      <c r="R4887" t="str">
        <f>IF(TabResults[[#This Row],[Games-Periods-Players]]="","",1)</f>
        <v/>
      </c>
    </row>
    <row r="4888" spans="11:18" hidden="1" x14ac:dyDescent="0.25">
      <c r="K4888" t="str">
        <f>IF(ROW()-ROW($K$4)+1&gt;COUNTA($J$4:$J$5000)*COUNTA(TabPP[Players playing]),"",INDEX($J$4:$J$5000,INT((ROW()-ROW($K$4))/COUNTA(TabPP[Players playing])+1))&amp;"-"&amp;INDEX(TabPP[Players playing],MOD(ROW()-ROW($K$4),COUNTA(TabPP[Players playing]))+1))</f>
        <v>-P5-PP5</v>
      </c>
      <c r="L4888" t="str">
        <f t="shared" si="355"/>
        <v/>
      </c>
      <c r="M4888" t="str">
        <f t="shared" si="356"/>
        <v/>
      </c>
      <c r="N4888" t="str">
        <f t="shared" si="357"/>
        <v/>
      </c>
      <c r="O4888" t="str">
        <f t="array" ref="O4888">IFERROR(INDEX($L$4:$L$5000,_xlfn.AGGREGATE(15,6,IF($L$4:$L$5000&lt;&gt;"",ROW($L$4:$L$5000)-ROW($L$4)+1,NA()),ROWS($O$4:O4888))),"")</f>
        <v/>
      </c>
      <c r="P4888" t="str">
        <f>IF(O4888="","",IF(INDEX(TabPlayer2[Players],MATCH(P4887,TabPlayer2[Players],0)+1)="",$B$4,INDEX(TabPlayer2[Players],MATCH(P4887,TabPlayer2[Players],0)+1)))</f>
        <v/>
      </c>
      <c r="Q4888" t="str">
        <f t="shared" si="354"/>
        <v/>
      </c>
      <c r="R4888" t="str">
        <f>IF(TabResults[[#This Row],[Games-Periods-Players]]="","",1)</f>
        <v/>
      </c>
    </row>
    <row r="4889" spans="11:18" hidden="1" x14ac:dyDescent="0.25">
      <c r="K4889" t="str">
        <f>IF(ROW()-ROW($K$4)+1&gt;COUNTA($J$4:$J$5000)*COUNTA(TabPP[Players playing]),"",INDEX($J$4:$J$5000,INT((ROW()-ROW($K$4))/COUNTA(TabPP[Players playing])+1))&amp;"-"&amp;INDEX(TabPP[Players playing],MOD(ROW()-ROW($K$4),COUNTA(TabPP[Players playing]))+1))</f>
        <v>-P5-</v>
      </c>
      <c r="L4889" t="str">
        <f t="shared" si="355"/>
        <v/>
      </c>
      <c r="M4889" t="str">
        <f t="shared" si="356"/>
        <v/>
      </c>
      <c r="N4889" t="str">
        <f t="shared" si="357"/>
        <v/>
      </c>
      <c r="O4889" t="str">
        <f t="array" ref="O4889">IFERROR(INDEX($L$4:$L$5000,_xlfn.AGGREGATE(15,6,IF($L$4:$L$5000&lt;&gt;"",ROW($L$4:$L$5000)-ROW($L$4)+1,NA()),ROWS($O$4:O4889))),"")</f>
        <v/>
      </c>
      <c r="P4889" t="str">
        <f>IF(O4889="","",IF(INDEX(TabPlayer2[Players],MATCH(P4888,TabPlayer2[Players],0)+1)="",$B$4,INDEX(TabPlayer2[Players],MATCH(P4888,TabPlayer2[Players],0)+1)))</f>
        <v/>
      </c>
      <c r="Q4889" t="str">
        <f t="shared" si="354"/>
        <v/>
      </c>
      <c r="R4889" t="str">
        <f>IF(TabResults[[#This Row],[Games-Periods-Players]]="","",1)</f>
        <v/>
      </c>
    </row>
    <row r="4890" spans="11:18" hidden="1" x14ac:dyDescent="0.25">
      <c r="K4890" t="str">
        <f>IF(ROW()-ROW($K$4)+1&gt;COUNTA($J$4:$J$5000)*COUNTA(TabPP[Players playing]),"",INDEX($J$4:$J$5000,INT((ROW()-ROW($K$4))/COUNTA(TabPP[Players playing])+1))&amp;"-"&amp;INDEX(TabPP[Players playing],MOD(ROW()-ROW($K$4),COUNTA(TabPP[Players playing]))+1))</f>
        <v>-P5-</v>
      </c>
      <c r="L4890" t="str">
        <f t="shared" si="355"/>
        <v/>
      </c>
      <c r="M4890" t="str">
        <f t="shared" si="356"/>
        <v/>
      </c>
      <c r="N4890" t="str">
        <f t="shared" si="357"/>
        <v/>
      </c>
      <c r="O4890" t="str">
        <f t="array" ref="O4890">IFERROR(INDEX($L$4:$L$5000,_xlfn.AGGREGATE(15,6,IF($L$4:$L$5000&lt;&gt;"",ROW($L$4:$L$5000)-ROW($L$4)+1,NA()),ROWS($O$4:O4890))),"")</f>
        <v/>
      </c>
      <c r="P4890" t="str">
        <f>IF(O4890="","",IF(INDEX(TabPlayer2[Players],MATCH(P4889,TabPlayer2[Players],0)+1)="",$B$4,INDEX(TabPlayer2[Players],MATCH(P4889,TabPlayer2[Players],0)+1)))</f>
        <v/>
      </c>
      <c r="Q4890" t="str">
        <f t="shared" si="354"/>
        <v/>
      </c>
      <c r="R4890" t="str">
        <f>IF(TabResults[[#This Row],[Games-Periods-Players]]="","",1)</f>
        <v/>
      </c>
    </row>
    <row r="4891" spans="11:18" hidden="1" x14ac:dyDescent="0.25">
      <c r="K4891" t="str">
        <f>IF(ROW()-ROW($K$4)+1&gt;COUNTA($J$4:$J$5000)*COUNTA(TabPP[Players playing]),"",INDEX($J$4:$J$5000,INT((ROW()-ROW($K$4))/COUNTA(TabPP[Players playing])+1))&amp;"-"&amp;INDEX(TabPP[Players playing],MOD(ROW()-ROW($K$4),COUNTA(TabPP[Players playing]))+1))</f>
        <v>-P5-</v>
      </c>
      <c r="L4891" t="str">
        <f t="shared" si="355"/>
        <v/>
      </c>
      <c r="M4891" t="str">
        <f t="shared" si="356"/>
        <v/>
      </c>
      <c r="N4891" t="str">
        <f t="shared" si="357"/>
        <v/>
      </c>
      <c r="O4891" t="str">
        <f t="array" ref="O4891">IFERROR(INDEX($L$4:$L$5000,_xlfn.AGGREGATE(15,6,IF($L$4:$L$5000&lt;&gt;"",ROW($L$4:$L$5000)-ROW($L$4)+1,NA()),ROWS($O$4:O4891))),"")</f>
        <v/>
      </c>
      <c r="P4891" t="str">
        <f>IF(O4891="","",IF(INDEX(TabPlayer2[Players],MATCH(P4890,TabPlayer2[Players],0)+1)="",$B$4,INDEX(TabPlayer2[Players],MATCH(P4890,TabPlayer2[Players],0)+1)))</f>
        <v/>
      </c>
      <c r="Q4891" t="str">
        <f t="shared" si="354"/>
        <v/>
      </c>
      <c r="R4891" t="str">
        <f>IF(TabResults[[#This Row],[Games-Periods-Players]]="","",1)</f>
        <v/>
      </c>
    </row>
    <row r="4892" spans="11:18" hidden="1" x14ac:dyDescent="0.25">
      <c r="K4892" t="str">
        <f>IF(ROW()-ROW($K$4)+1&gt;COUNTA($J$4:$J$5000)*COUNTA(TabPP[Players playing]),"",INDEX($J$4:$J$5000,INT((ROW()-ROW($K$4))/COUNTA(TabPP[Players playing])+1))&amp;"-"&amp;INDEX(TabPP[Players playing],MOD(ROW()-ROW($K$4),COUNTA(TabPP[Players playing]))+1))</f>
        <v>-P5-</v>
      </c>
      <c r="L4892" t="str">
        <f t="shared" si="355"/>
        <v/>
      </c>
      <c r="M4892" t="str">
        <f t="shared" si="356"/>
        <v/>
      </c>
      <c r="N4892" t="str">
        <f t="shared" si="357"/>
        <v/>
      </c>
      <c r="O4892" t="str">
        <f t="array" ref="O4892">IFERROR(INDEX($L$4:$L$5000,_xlfn.AGGREGATE(15,6,IF($L$4:$L$5000&lt;&gt;"",ROW($L$4:$L$5000)-ROW($L$4)+1,NA()),ROWS($O$4:O4892))),"")</f>
        <v/>
      </c>
      <c r="P4892" t="str">
        <f>IF(O4892="","",IF(INDEX(TabPlayer2[Players],MATCH(P4891,TabPlayer2[Players],0)+1)="",$B$4,INDEX(TabPlayer2[Players],MATCH(P4891,TabPlayer2[Players],0)+1)))</f>
        <v/>
      </c>
      <c r="Q4892" t="str">
        <f t="shared" si="354"/>
        <v/>
      </c>
      <c r="R4892" t="str">
        <f>IF(TabResults[[#This Row],[Games-Periods-Players]]="","",1)</f>
        <v/>
      </c>
    </row>
    <row r="4893" spans="11:18" hidden="1" x14ac:dyDescent="0.25">
      <c r="K4893" t="str">
        <f>IF(ROW()-ROW($K$4)+1&gt;COUNTA($J$4:$J$5000)*COUNTA(TabPP[Players playing]),"",INDEX($J$4:$J$5000,INT((ROW()-ROW($K$4))/COUNTA(TabPP[Players playing])+1))&amp;"-"&amp;INDEX(TabPP[Players playing],MOD(ROW()-ROW($K$4),COUNTA(TabPP[Players playing]))+1))</f>
        <v>-P5-</v>
      </c>
      <c r="L4893" t="str">
        <f t="shared" si="355"/>
        <v/>
      </c>
      <c r="M4893" t="str">
        <f t="shared" si="356"/>
        <v/>
      </c>
      <c r="N4893" t="str">
        <f t="shared" si="357"/>
        <v/>
      </c>
      <c r="O4893" t="str">
        <f t="array" ref="O4893">IFERROR(INDEX($L$4:$L$5000,_xlfn.AGGREGATE(15,6,IF($L$4:$L$5000&lt;&gt;"",ROW($L$4:$L$5000)-ROW($L$4)+1,NA()),ROWS($O$4:O4893))),"")</f>
        <v/>
      </c>
      <c r="P4893" t="str">
        <f>IF(O4893="","",IF(INDEX(TabPlayer2[Players],MATCH(P4892,TabPlayer2[Players],0)+1)="",$B$4,INDEX(TabPlayer2[Players],MATCH(P4892,TabPlayer2[Players],0)+1)))</f>
        <v/>
      </c>
      <c r="Q4893" t="str">
        <f t="shared" si="354"/>
        <v/>
      </c>
      <c r="R4893" t="str">
        <f>IF(TabResults[[#This Row],[Games-Periods-Players]]="","",1)</f>
        <v/>
      </c>
    </row>
    <row r="4894" spans="11:18" hidden="1" x14ac:dyDescent="0.25">
      <c r="K4894" t="str">
        <f>IF(ROW()-ROW($K$4)+1&gt;COUNTA($J$4:$J$5000)*COUNTA(TabPP[Players playing]),"",INDEX($J$4:$J$5000,INT((ROW()-ROW($K$4))/COUNTA(TabPP[Players playing])+1))&amp;"-"&amp;INDEX(TabPP[Players playing],MOD(ROW()-ROW($K$4),COUNTA(TabPP[Players playing]))+1))</f>
        <v>-P5-</v>
      </c>
      <c r="L4894" t="str">
        <f t="shared" si="355"/>
        <v/>
      </c>
      <c r="M4894" t="str">
        <f t="shared" si="356"/>
        <v/>
      </c>
      <c r="N4894" t="str">
        <f t="shared" si="357"/>
        <v/>
      </c>
      <c r="O4894" t="str">
        <f t="array" ref="O4894">IFERROR(INDEX($L$4:$L$5000,_xlfn.AGGREGATE(15,6,IF($L$4:$L$5000&lt;&gt;"",ROW($L$4:$L$5000)-ROW($L$4)+1,NA()),ROWS($O$4:O4894))),"")</f>
        <v/>
      </c>
      <c r="P4894" t="str">
        <f>IF(O4894="","",IF(INDEX(TabPlayer2[Players],MATCH(P4893,TabPlayer2[Players],0)+1)="",$B$4,INDEX(TabPlayer2[Players],MATCH(P4893,TabPlayer2[Players],0)+1)))</f>
        <v/>
      </c>
      <c r="Q4894" t="str">
        <f t="shared" si="354"/>
        <v/>
      </c>
      <c r="R4894" t="str">
        <f>IF(TabResults[[#This Row],[Games-Periods-Players]]="","",1)</f>
        <v/>
      </c>
    </row>
    <row r="4895" spans="11:18" hidden="1" x14ac:dyDescent="0.25">
      <c r="K4895" t="str">
        <f>IF(ROW()-ROW($K$4)+1&gt;COUNTA($J$4:$J$5000)*COUNTA(TabPP[Players playing]),"",INDEX($J$4:$J$5000,INT((ROW()-ROW($K$4))/COUNTA(TabPP[Players playing])+1))&amp;"-"&amp;INDEX(TabPP[Players playing],MOD(ROW()-ROW($K$4),COUNTA(TabPP[Players playing]))+1))</f>
        <v>-P5-</v>
      </c>
      <c r="L4895" t="str">
        <f t="shared" si="355"/>
        <v/>
      </c>
      <c r="M4895" t="str">
        <f t="shared" si="356"/>
        <v/>
      </c>
      <c r="N4895" t="str">
        <f t="shared" si="357"/>
        <v/>
      </c>
      <c r="O4895" t="str">
        <f t="array" ref="O4895">IFERROR(INDEX($L$4:$L$5000,_xlfn.AGGREGATE(15,6,IF($L$4:$L$5000&lt;&gt;"",ROW($L$4:$L$5000)-ROW($L$4)+1,NA()),ROWS($O$4:O4895))),"")</f>
        <v/>
      </c>
      <c r="P4895" t="str">
        <f>IF(O4895="","",IF(INDEX(TabPlayer2[Players],MATCH(P4894,TabPlayer2[Players],0)+1)="",$B$4,INDEX(TabPlayer2[Players],MATCH(P4894,TabPlayer2[Players],0)+1)))</f>
        <v/>
      </c>
      <c r="Q4895" t="str">
        <f t="shared" si="354"/>
        <v/>
      </c>
      <c r="R4895" t="str">
        <f>IF(TabResults[[#This Row],[Games-Periods-Players]]="","",1)</f>
        <v/>
      </c>
    </row>
    <row r="4896" spans="11:18" hidden="1" x14ac:dyDescent="0.25">
      <c r="K4896" t="str">
        <f>IF(ROW()-ROW($K$4)+1&gt;COUNTA($J$4:$J$5000)*COUNTA(TabPP[Players playing]),"",INDEX($J$4:$J$5000,INT((ROW()-ROW($K$4))/COUNTA(TabPP[Players playing])+1))&amp;"-"&amp;INDEX(TabPP[Players playing],MOD(ROW()-ROW($K$4),COUNTA(TabPP[Players playing]))+1))</f>
        <v>-P5-</v>
      </c>
      <c r="L4896" t="str">
        <f t="shared" si="355"/>
        <v/>
      </c>
      <c r="M4896" t="str">
        <f t="shared" si="356"/>
        <v/>
      </c>
      <c r="N4896" t="str">
        <f t="shared" si="357"/>
        <v/>
      </c>
      <c r="O4896" t="str">
        <f t="array" ref="O4896">IFERROR(INDEX($L$4:$L$5000,_xlfn.AGGREGATE(15,6,IF($L$4:$L$5000&lt;&gt;"",ROW($L$4:$L$5000)-ROW($L$4)+1,NA()),ROWS($O$4:O4896))),"")</f>
        <v/>
      </c>
      <c r="P4896" t="str">
        <f>IF(O4896="","",IF(INDEX(TabPlayer2[Players],MATCH(P4895,TabPlayer2[Players],0)+1)="",$B$4,INDEX(TabPlayer2[Players],MATCH(P4895,TabPlayer2[Players],0)+1)))</f>
        <v/>
      </c>
      <c r="Q4896" t="str">
        <f t="shared" si="354"/>
        <v/>
      </c>
      <c r="R4896" t="str">
        <f>IF(TabResults[[#This Row],[Games-Periods-Players]]="","",1)</f>
        <v/>
      </c>
    </row>
    <row r="4897" spans="11:18" hidden="1" x14ac:dyDescent="0.25">
      <c r="K4897" t="str">
        <f>IF(ROW()-ROW($K$4)+1&gt;COUNTA($J$4:$J$5000)*COUNTA(TabPP[Players playing]),"",INDEX($J$4:$J$5000,INT((ROW()-ROW($K$4))/COUNTA(TabPP[Players playing])+1))&amp;"-"&amp;INDEX(TabPP[Players playing],MOD(ROW()-ROW($K$4),COUNTA(TabPP[Players playing]))+1))</f>
        <v>-P5-</v>
      </c>
      <c r="L4897" t="str">
        <f t="shared" si="355"/>
        <v/>
      </c>
      <c r="M4897" t="str">
        <f t="shared" si="356"/>
        <v/>
      </c>
      <c r="N4897" t="str">
        <f t="shared" si="357"/>
        <v/>
      </c>
      <c r="O4897" t="str">
        <f t="array" ref="O4897">IFERROR(INDEX($L$4:$L$5000,_xlfn.AGGREGATE(15,6,IF($L$4:$L$5000&lt;&gt;"",ROW($L$4:$L$5000)-ROW($L$4)+1,NA()),ROWS($O$4:O4897))),"")</f>
        <v/>
      </c>
      <c r="P4897" t="str">
        <f>IF(O4897="","",IF(INDEX(TabPlayer2[Players],MATCH(P4896,TabPlayer2[Players],0)+1)="",$B$4,INDEX(TabPlayer2[Players],MATCH(P4896,TabPlayer2[Players],0)+1)))</f>
        <v/>
      </c>
      <c r="Q4897" t="str">
        <f t="shared" si="354"/>
        <v/>
      </c>
      <c r="R4897" t="str">
        <f>IF(TabResults[[#This Row],[Games-Periods-Players]]="","",1)</f>
        <v/>
      </c>
    </row>
    <row r="4898" spans="11:18" hidden="1" x14ac:dyDescent="0.25">
      <c r="K4898" t="str">
        <f>IF(ROW()-ROW($K$4)+1&gt;COUNTA($J$4:$J$5000)*COUNTA(TabPP[Players playing]),"",INDEX($J$4:$J$5000,INT((ROW()-ROW($K$4))/COUNTA(TabPP[Players playing])+1))&amp;"-"&amp;INDEX(TabPP[Players playing],MOD(ROW()-ROW($K$4),COUNTA(TabPP[Players playing]))+1))</f>
        <v>-P5-</v>
      </c>
      <c r="L4898" t="str">
        <f t="shared" si="355"/>
        <v/>
      </c>
      <c r="M4898" t="str">
        <f t="shared" si="356"/>
        <v/>
      </c>
      <c r="N4898" t="str">
        <f t="shared" si="357"/>
        <v/>
      </c>
      <c r="O4898" t="str">
        <f t="array" ref="O4898">IFERROR(INDEX($L$4:$L$5000,_xlfn.AGGREGATE(15,6,IF($L$4:$L$5000&lt;&gt;"",ROW($L$4:$L$5000)-ROW($L$4)+1,NA()),ROWS($O$4:O4898))),"")</f>
        <v/>
      </c>
      <c r="P4898" t="str">
        <f>IF(O4898="","",IF(INDEX(TabPlayer2[Players],MATCH(P4897,TabPlayer2[Players],0)+1)="",$B$4,INDEX(TabPlayer2[Players],MATCH(P4897,TabPlayer2[Players],0)+1)))</f>
        <v/>
      </c>
      <c r="Q4898" t="str">
        <f t="shared" si="354"/>
        <v/>
      </c>
      <c r="R4898" t="str">
        <f>IF(TabResults[[#This Row],[Games-Periods-Players]]="","",1)</f>
        <v/>
      </c>
    </row>
    <row r="4899" spans="11:18" hidden="1" x14ac:dyDescent="0.25">
      <c r="K4899" t="str">
        <f>IF(ROW()-ROW($K$4)+1&gt;COUNTA($J$4:$J$5000)*COUNTA(TabPP[Players playing]),"",INDEX($J$4:$J$5000,INT((ROW()-ROW($K$4))/COUNTA(TabPP[Players playing])+1))&amp;"-"&amp;INDEX(TabPP[Players playing],MOD(ROW()-ROW($K$4),COUNTA(TabPP[Players playing]))+1))</f>
        <v>-P5-</v>
      </c>
      <c r="L4899" t="str">
        <f t="shared" si="355"/>
        <v/>
      </c>
      <c r="M4899" t="str">
        <f t="shared" si="356"/>
        <v/>
      </c>
      <c r="N4899" t="str">
        <f t="shared" si="357"/>
        <v/>
      </c>
      <c r="O4899" t="str">
        <f t="array" ref="O4899">IFERROR(INDEX($L$4:$L$5000,_xlfn.AGGREGATE(15,6,IF($L$4:$L$5000&lt;&gt;"",ROW($L$4:$L$5000)-ROW($L$4)+1,NA()),ROWS($O$4:O4899))),"")</f>
        <v/>
      </c>
      <c r="P4899" t="str">
        <f>IF(O4899="","",IF(INDEX(TabPlayer2[Players],MATCH(P4898,TabPlayer2[Players],0)+1)="",$B$4,INDEX(TabPlayer2[Players],MATCH(P4898,TabPlayer2[Players],0)+1)))</f>
        <v/>
      </c>
      <c r="Q4899" t="str">
        <f t="shared" si="354"/>
        <v/>
      </c>
      <c r="R4899" t="str">
        <f>IF(TabResults[[#This Row],[Games-Periods-Players]]="","",1)</f>
        <v/>
      </c>
    </row>
    <row r="4900" spans="11:18" hidden="1" x14ac:dyDescent="0.25">
      <c r="K4900" t="str">
        <f>IF(ROW()-ROW($K$4)+1&gt;COUNTA($J$4:$J$5000)*COUNTA(TabPP[Players playing]),"",INDEX($J$4:$J$5000,INT((ROW()-ROW($K$4))/COUNTA(TabPP[Players playing])+1))&amp;"-"&amp;INDEX(TabPP[Players playing],MOD(ROW()-ROW($K$4),COUNTA(TabPP[Players playing]))+1))</f>
        <v>-P5-</v>
      </c>
      <c r="L4900" t="str">
        <f t="shared" si="355"/>
        <v/>
      </c>
      <c r="M4900" t="str">
        <f t="shared" si="356"/>
        <v/>
      </c>
      <c r="N4900" t="str">
        <f t="shared" si="357"/>
        <v/>
      </c>
      <c r="O4900" t="str">
        <f t="array" ref="O4900">IFERROR(INDEX($L$4:$L$5000,_xlfn.AGGREGATE(15,6,IF($L$4:$L$5000&lt;&gt;"",ROW($L$4:$L$5000)-ROW($L$4)+1,NA()),ROWS($O$4:O4900))),"")</f>
        <v/>
      </c>
      <c r="P4900" t="str">
        <f>IF(O4900="","",IF(INDEX(TabPlayer2[Players],MATCH(P4899,TabPlayer2[Players],0)+1)="",$B$4,INDEX(TabPlayer2[Players],MATCH(P4899,TabPlayer2[Players],0)+1)))</f>
        <v/>
      </c>
      <c r="Q4900" t="str">
        <f t="shared" si="354"/>
        <v/>
      </c>
      <c r="R4900" t="str">
        <f>IF(TabResults[[#This Row],[Games-Periods-Players]]="","",1)</f>
        <v/>
      </c>
    </row>
    <row r="4901" spans="11:18" hidden="1" x14ac:dyDescent="0.25">
      <c r="K4901" t="str">
        <f>IF(ROW()-ROW($K$4)+1&gt;COUNTA($J$4:$J$5000)*COUNTA(TabPP[Players playing]),"",INDEX($J$4:$J$5000,INT((ROW()-ROW($K$4))/COUNTA(TabPP[Players playing])+1))&amp;"-"&amp;INDEX(TabPP[Players playing],MOD(ROW()-ROW($K$4),COUNTA(TabPP[Players playing]))+1))</f>
        <v>-P5-</v>
      </c>
      <c r="L4901" t="str">
        <f t="shared" si="355"/>
        <v/>
      </c>
      <c r="M4901" t="str">
        <f t="shared" si="356"/>
        <v/>
      </c>
      <c r="N4901" t="str">
        <f t="shared" si="357"/>
        <v/>
      </c>
      <c r="O4901" t="str">
        <f t="array" ref="O4901">IFERROR(INDEX($L$4:$L$5000,_xlfn.AGGREGATE(15,6,IF($L$4:$L$5000&lt;&gt;"",ROW($L$4:$L$5000)-ROW($L$4)+1,NA()),ROWS($O$4:O4901))),"")</f>
        <v/>
      </c>
      <c r="P4901" t="str">
        <f>IF(O4901="","",IF(INDEX(TabPlayer2[Players],MATCH(P4900,TabPlayer2[Players],0)+1)="",$B$4,INDEX(TabPlayer2[Players],MATCH(P4900,TabPlayer2[Players],0)+1)))</f>
        <v/>
      </c>
      <c r="Q4901" t="str">
        <f t="shared" si="354"/>
        <v/>
      </c>
      <c r="R4901" t="str">
        <f>IF(TabResults[[#This Row],[Games-Periods-Players]]="","",1)</f>
        <v/>
      </c>
    </row>
    <row r="4902" spans="11:18" hidden="1" x14ac:dyDescent="0.25">
      <c r="K4902" t="str">
        <f>IF(ROW()-ROW($K$4)+1&gt;COUNTA($J$4:$J$5000)*COUNTA(TabPP[Players playing]),"",INDEX($J$4:$J$5000,INT((ROW()-ROW($K$4))/COUNTA(TabPP[Players playing])+1))&amp;"-"&amp;INDEX(TabPP[Players playing],MOD(ROW()-ROW($K$4),COUNTA(TabPP[Players playing]))+1))</f>
        <v>-P5-</v>
      </c>
      <c r="L4902" t="str">
        <f t="shared" si="355"/>
        <v/>
      </c>
      <c r="M4902" t="str">
        <f t="shared" si="356"/>
        <v/>
      </c>
      <c r="N4902" t="str">
        <f t="shared" si="357"/>
        <v/>
      </c>
      <c r="O4902" t="str">
        <f t="array" ref="O4902">IFERROR(INDEX($L$4:$L$5000,_xlfn.AGGREGATE(15,6,IF($L$4:$L$5000&lt;&gt;"",ROW($L$4:$L$5000)-ROW($L$4)+1,NA()),ROWS($O$4:O4902))),"")</f>
        <v/>
      </c>
      <c r="P4902" t="str">
        <f>IF(O4902="","",IF(INDEX(TabPlayer2[Players],MATCH(P4901,TabPlayer2[Players],0)+1)="",$B$4,INDEX(TabPlayer2[Players],MATCH(P4901,TabPlayer2[Players],0)+1)))</f>
        <v/>
      </c>
      <c r="Q4902" t="str">
        <f t="shared" si="354"/>
        <v/>
      </c>
      <c r="R4902" t="str">
        <f>IF(TabResults[[#This Row],[Games-Periods-Players]]="","",1)</f>
        <v/>
      </c>
    </row>
    <row r="4903" spans="11:18" hidden="1" x14ac:dyDescent="0.25">
      <c r="K4903" t="str">
        <f>IF(ROW()-ROW($K$4)+1&gt;COUNTA($J$4:$J$5000)*COUNTA(TabPP[Players playing]),"",INDEX($J$4:$J$5000,INT((ROW()-ROW($K$4))/COUNTA(TabPP[Players playing])+1))&amp;"-"&amp;INDEX(TabPP[Players playing],MOD(ROW()-ROW($K$4),COUNTA(TabPP[Players playing]))+1))</f>
        <v>-P5-</v>
      </c>
      <c r="L4903" t="str">
        <f t="shared" si="355"/>
        <v/>
      </c>
      <c r="M4903" t="str">
        <f t="shared" si="356"/>
        <v/>
      </c>
      <c r="N4903" t="str">
        <f t="shared" si="357"/>
        <v/>
      </c>
      <c r="O4903" t="str">
        <f t="array" ref="O4903">IFERROR(INDEX($L$4:$L$5000,_xlfn.AGGREGATE(15,6,IF($L$4:$L$5000&lt;&gt;"",ROW($L$4:$L$5000)-ROW($L$4)+1,NA()),ROWS($O$4:O4903))),"")</f>
        <v/>
      </c>
      <c r="P4903" t="str">
        <f>IF(O4903="","",IF(INDEX(TabPlayer2[Players],MATCH(P4902,TabPlayer2[Players],0)+1)="",$B$4,INDEX(TabPlayer2[Players],MATCH(P4902,TabPlayer2[Players],0)+1)))</f>
        <v/>
      </c>
      <c r="Q4903" t="str">
        <f t="shared" si="354"/>
        <v/>
      </c>
      <c r="R4903" t="str">
        <f>IF(TabResults[[#This Row],[Games-Periods-Players]]="","",1)</f>
        <v/>
      </c>
    </row>
    <row r="4904" spans="11:18" hidden="1" x14ac:dyDescent="0.25">
      <c r="K4904" t="str">
        <f>IF(ROW()-ROW($K$4)+1&gt;COUNTA($J$4:$J$5000)*COUNTA(TabPP[Players playing]),"",INDEX($J$4:$J$5000,INT((ROW()-ROW($K$4))/COUNTA(TabPP[Players playing])+1))&amp;"-"&amp;INDEX(TabPP[Players playing],MOD(ROW()-ROW($K$4),COUNTA(TabPP[Players playing]))+1))</f>
        <v>-P6-PP1</v>
      </c>
      <c r="L4904" t="str">
        <f t="shared" si="355"/>
        <v/>
      </c>
      <c r="M4904" t="str">
        <f t="shared" si="356"/>
        <v/>
      </c>
      <c r="N4904" t="str">
        <f t="shared" si="357"/>
        <v/>
      </c>
      <c r="O4904" t="str">
        <f t="array" ref="O4904">IFERROR(INDEX($L$4:$L$5000,_xlfn.AGGREGATE(15,6,IF($L$4:$L$5000&lt;&gt;"",ROW($L$4:$L$5000)-ROW($L$4)+1,NA()),ROWS($O$4:O4904))),"")</f>
        <v/>
      </c>
      <c r="P4904" t="str">
        <f>IF(O4904="","",IF(INDEX(TabPlayer2[Players],MATCH(P4903,TabPlayer2[Players],0)+1)="",$B$4,INDEX(TabPlayer2[Players],MATCH(P4903,TabPlayer2[Players],0)+1)))</f>
        <v/>
      </c>
      <c r="Q4904" t="str">
        <f t="shared" si="354"/>
        <v/>
      </c>
      <c r="R4904" t="str">
        <f>IF(TabResults[[#This Row],[Games-Periods-Players]]="","",1)</f>
        <v/>
      </c>
    </row>
    <row r="4905" spans="11:18" hidden="1" x14ac:dyDescent="0.25">
      <c r="K4905" t="str">
        <f>IF(ROW()-ROW($K$4)+1&gt;COUNTA($J$4:$J$5000)*COUNTA(TabPP[Players playing]),"",INDEX($J$4:$J$5000,INT((ROW()-ROW($K$4))/COUNTA(TabPP[Players playing])+1))&amp;"-"&amp;INDEX(TabPP[Players playing],MOD(ROW()-ROW($K$4),COUNTA(TabPP[Players playing]))+1))</f>
        <v>-P6-PP2</v>
      </c>
      <c r="L4905" t="str">
        <f t="shared" si="355"/>
        <v/>
      </c>
      <c r="M4905" t="str">
        <f t="shared" si="356"/>
        <v/>
      </c>
      <c r="N4905" t="str">
        <f t="shared" si="357"/>
        <v/>
      </c>
      <c r="O4905" t="str">
        <f t="array" ref="O4905">IFERROR(INDEX($L$4:$L$5000,_xlfn.AGGREGATE(15,6,IF($L$4:$L$5000&lt;&gt;"",ROW($L$4:$L$5000)-ROW($L$4)+1,NA()),ROWS($O$4:O4905))),"")</f>
        <v/>
      </c>
      <c r="P4905" t="str">
        <f>IF(O4905="","",IF(INDEX(TabPlayer2[Players],MATCH(P4904,TabPlayer2[Players],0)+1)="",$B$4,INDEX(TabPlayer2[Players],MATCH(P4904,TabPlayer2[Players],0)+1)))</f>
        <v/>
      </c>
      <c r="Q4905" t="str">
        <f t="shared" si="354"/>
        <v/>
      </c>
      <c r="R4905" t="str">
        <f>IF(TabResults[[#This Row],[Games-Periods-Players]]="","",1)</f>
        <v/>
      </c>
    </row>
    <row r="4906" spans="11:18" hidden="1" x14ac:dyDescent="0.25">
      <c r="K4906" t="str">
        <f>IF(ROW()-ROW($K$4)+1&gt;COUNTA($J$4:$J$5000)*COUNTA(TabPP[Players playing]),"",INDEX($J$4:$J$5000,INT((ROW()-ROW($K$4))/COUNTA(TabPP[Players playing])+1))&amp;"-"&amp;INDEX(TabPP[Players playing],MOD(ROW()-ROW($K$4),COUNTA(TabPP[Players playing]))+1))</f>
        <v>-P6-PP3</v>
      </c>
      <c r="L4906" t="str">
        <f t="shared" si="355"/>
        <v/>
      </c>
      <c r="M4906" t="str">
        <f t="shared" si="356"/>
        <v/>
      </c>
      <c r="N4906" t="str">
        <f t="shared" si="357"/>
        <v/>
      </c>
      <c r="O4906" t="str">
        <f t="array" ref="O4906">IFERROR(INDEX($L$4:$L$5000,_xlfn.AGGREGATE(15,6,IF($L$4:$L$5000&lt;&gt;"",ROW($L$4:$L$5000)-ROW($L$4)+1,NA()),ROWS($O$4:O4906))),"")</f>
        <v/>
      </c>
      <c r="P4906" t="str">
        <f>IF(O4906="","",IF(INDEX(TabPlayer2[Players],MATCH(P4905,TabPlayer2[Players],0)+1)="",$B$4,INDEX(TabPlayer2[Players],MATCH(P4905,TabPlayer2[Players],0)+1)))</f>
        <v/>
      </c>
      <c r="Q4906" t="str">
        <f t="shared" si="354"/>
        <v/>
      </c>
      <c r="R4906" t="str">
        <f>IF(TabResults[[#This Row],[Games-Periods-Players]]="","",1)</f>
        <v/>
      </c>
    </row>
    <row r="4907" spans="11:18" hidden="1" x14ac:dyDescent="0.25">
      <c r="K4907" t="str">
        <f>IF(ROW()-ROW($K$4)+1&gt;COUNTA($J$4:$J$5000)*COUNTA(TabPP[Players playing]),"",INDEX($J$4:$J$5000,INT((ROW()-ROW($K$4))/COUNTA(TabPP[Players playing])+1))&amp;"-"&amp;INDEX(TabPP[Players playing],MOD(ROW()-ROW($K$4),COUNTA(TabPP[Players playing]))+1))</f>
        <v>-P6-PP4</v>
      </c>
      <c r="L4907" t="str">
        <f t="shared" si="355"/>
        <v/>
      </c>
      <c r="M4907" t="str">
        <f t="shared" si="356"/>
        <v/>
      </c>
      <c r="N4907" t="str">
        <f t="shared" si="357"/>
        <v/>
      </c>
      <c r="O4907" t="str">
        <f t="array" ref="O4907">IFERROR(INDEX($L$4:$L$5000,_xlfn.AGGREGATE(15,6,IF($L$4:$L$5000&lt;&gt;"",ROW($L$4:$L$5000)-ROW($L$4)+1,NA()),ROWS($O$4:O4907))),"")</f>
        <v/>
      </c>
      <c r="P4907" t="str">
        <f>IF(O4907="","",IF(INDEX(TabPlayer2[Players],MATCH(P4906,TabPlayer2[Players],0)+1)="",$B$4,INDEX(TabPlayer2[Players],MATCH(P4906,TabPlayer2[Players],0)+1)))</f>
        <v/>
      </c>
      <c r="Q4907" t="str">
        <f t="shared" si="354"/>
        <v/>
      </c>
      <c r="R4907" t="str">
        <f>IF(TabResults[[#This Row],[Games-Periods-Players]]="","",1)</f>
        <v/>
      </c>
    </row>
    <row r="4908" spans="11:18" hidden="1" x14ac:dyDescent="0.25">
      <c r="K4908" t="str">
        <f>IF(ROW()-ROW($K$4)+1&gt;COUNTA($J$4:$J$5000)*COUNTA(TabPP[Players playing]),"",INDEX($J$4:$J$5000,INT((ROW()-ROW($K$4))/COUNTA(TabPP[Players playing])+1))&amp;"-"&amp;INDEX(TabPP[Players playing],MOD(ROW()-ROW($K$4),COUNTA(TabPP[Players playing]))+1))</f>
        <v>-P6-PP5</v>
      </c>
      <c r="L4908" t="str">
        <f t="shared" si="355"/>
        <v/>
      </c>
      <c r="M4908" t="str">
        <f t="shared" si="356"/>
        <v/>
      </c>
      <c r="N4908" t="str">
        <f t="shared" si="357"/>
        <v/>
      </c>
      <c r="O4908" t="str">
        <f t="array" ref="O4908">IFERROR(INDEX($L$4:$L$5000,_xlfn.AGGREGATE(15,6,IF($L$4:$L$5000&lt;&gt;"",ROW($L$4:$L$5000)-ROW($L$4)+1,NA()),ROWS($O$4:O4908))),"")</f>
        <v/>
      </c>
      <c r="P4908" t="str">
        <f>IF(O4908="","",IF(INDEX(TabPlayer2[Players],MATCH(P4907,TabPlayer2[Players],0)+1)="",$B$4,INDEX(TabPlayer2[Players],MATCH(P4907,TabPlayer2[Players],0)+1)))</f>
        <v/>
      </c>
      <c r="Q4908" t="str">
        <f t="shared" si="354"/>
        <v/>
      </c>
      <c r="R4908" t="str">
        <f>IF(TabResults[[#This Row],[Games-Periods-Players]]="","",1)</f>
        <v/>
      </c>
    </row>
    <row r="4909" spans="11:18" hidden="1" x14ac:dyDescent="0.25">
      <c r="K4909" t="str">
        <f>IF(ROW()-ROW($K$4)+1&gt;COUNTA($J$4:$J$5000)*COUNTA(TabPP[Players playing]),"",INDEX($J$4:$J$5000,INT((ROW()-ROW($K$4))/COUNTA(TabPP[Players playing])+1))&amp;"-"&amp;INDEX(TabPP[Players playing],MOD(ROW()-ROW($K$4),COUNTA(TabPP[Players playing]))+1))</f>
        <v>-P6-</v>
      </c>
      <c r="L4909" t="str">
        <f t="shared" si="355"/>
        <v/>
      </c>
      <c r="M4909" t="str">
        <f t="shared" si="356"/>
        <v/>
      </c>
      <c r="N4909" t="str">
        <f t="shared" si="357"/>
        <v/>
      </c>
      <c r="O4909" t="str">
        <f t="array" ref="O4909">IFERROR(INDEX($L$4:$L$5000,_xlfn.AGGREGATE(15,6,IF($L$4:$L$5000&lt;&gt;"",ROW($L$4:$L$5000)-ROW($L$4)+1,NA()),ROWS($O$4:O4909))),"")</f>
        <v/>
      </c>
      <c r="P4909" t="str">
        <f>IF(O4909="","",IF(INDEX(TabPlayer2[Players],MATCH(P4908,TabPlayer2[Players],0)+1)="",$B$4,INDEX(TabPlayer2[Players],MATCH(P4908,TabPlayer2[Players],0)+1)))</f>
        <v/>
      </c>
      <c r="Q4909" t="str">
        <f t="shared" si="354"/>
        <v/>
      </c>
      <c r="R4909" t="str">
        <f>IF(TabResults[[#This Row],[Games-Periods-Players]]="","",1)</f>
        <v/>
      </c>
    </row>
    <row r="4910" spans="11:18" hidden="1" x14ac:dyDescent="0.25">
      <c r="K4910" t="str">
        <f>IF(ROW()-ROW($K$4)+1&gt;COUNTA($J$4:$J$5000)*COUNTA(TabPP[Players playing]),"",INDEX($J$4:$J$5000,INT((ROW()-ROW($K$4))/COUNTA(TabPP[Players playing])+1))&amp;"-"&amp;INDEX(TabPP[Players playing],MOD(ROW()-ROW($K$4),COUNTA(TabPP[Players playing]))+1))</f>
        <v>-P6-</v>
      </c>
      <c r="L4910" t="str">
        <f t="shared" si="355"/>
        <v/>
      </c>
      <c r="M4910" t="str">
        <f t="shared" si="356"/>
        <v/>
      </c>
      <c r="N4910" t="str">
        <f t="shared" si="357"/>
        <v/>
      </c>
      <c r="O4910" t="str">
        <f t="array" ref="O4910">IFERROR(INDEX($L$4:$L$5000,_xlfn.AGGREGATE(15,6,IF($L$4:$L$5000&lt;&gt;"",ROW($L$4:$L$5000)-ROW($L$4)+1,NA()),ROWS($O$4:O4910))),"")</f>
        <v/>
      </c>
      <c r="P4910" t="str">
        <f>IF(O4910="","",IF(INDEX(TabPlayer2[Players],MATCH(P4909,TabPlayer2[Players],0)+1)="",$B$4,INDEX(TabPlayer2[Players],MATCH(P4909,TabPlayer2[Players],0)+1)))</f>
        <v/>
      </c>
      <c r="Q4910" t="str">
        <f t="shared" si="354"/>
        <v/>
      </c>
      <c r="R4910" t="str">
        <f>IF(TabResults[[#This Row],[Games-Periods-Players]]="","",1)</f>
        <v/>
      </c>
    </row>
    <row r="4911" spans="11:18" hidden="1" x14ac:dyDescent="0.25">
      <c r="K4911" t="str">
        <f>IF(ROW()-ROW($K$4)+1&gt;COUNTA($J$4:$J$5000)*COUNTA(TabPP[Players playing]),"",INDEX($J$4:$J$5000,INT((ROW()-ROW($K$4))/COUNTA(TabPP[Players playing])+1))&amp;"-"&amp;INDEX(TabPP[Players playing],MOD(ROW()-ROW($K$4),COUNTA(TabPP[Players playing]))+1))</f>
        <v>-P6-</v>
      </c>
      <c r="L4911" t="str">
        <f t="shared" si="355"/>
        <v/>
      </c>
      <c r="M4911" t="str">
        <f t="shared" si="356"/>
        <v/>
      </c>
      <c r="N4911" t="str">
        <f t="shared" si="357"/>
        <v/>
      </c>
      <c r="O4911" t="str">
        <f t="array" ref="O4911">IFERROR(INDEX($L$4:$L$5000,_xlfn.AGGREGATE(15,6,IF($L$4:$L$5000&lt;&gt;"",ROW($L$4:$L$5000)-ROW($L$4)+1,NA()),ROWS($O$4:O4911))),"")</f>
        <v/>
      </c>
      <c r="P4911" t="str">
        <f>IF(O4911="","",IF(INDEX(TabPlayer2[Players],MATCH(P4910,TabPlayer2[Players],0)+1)="",$B$4,INDEX(TabPlayer2[Players],MATCH(P4910,TabPlayer2[Players],0)+1)))</f>
        <v/>
      </c>
      <c r="Q4911" t="str">
        <f t="shared" si="354"/>
        <v/>
      </c>
      <c r="R4911" t="str">
        <f>IF(TabResults[[#This Row],[Games-Periods-Players]]="","",1)</f>
        <v/>
      </c>
    </row>
    <row r="4912" spans="11:18" hidden="1" x14ac:dyDescent="0.25">
      <c r="K4912" t="str">
        <f>IF(ROW()-ROW($K$4)+1&gt;COUNTA($J$4:$J$5000)*COUNTA(TabPP[Players playing]),"",INDEX($J$4:$J$5000,INT((ROW()-ROW($K$4))/COUNTA(TabPP[Players playing])+1))&amp;"-"&amp;INDEX(TabPP[Players playing],MOD(ROW()-ROW($K$4),COUNTA(TabPP[Players playing]))+1))</f>
        <v>-P6-</v>
      </c>
      <c r="L4912" t="str">
        <f t="shared" si="355"/>
        <v/>
      </c>
      <c r="M4912" t="str">
        <f t="shared" si="356"/>
        <v/>
      </c>
      <c r="N4912" t="str">
        <f t="shared" si="357"/>
        <v/>
      </c>
      <c r="O4912" t="str">
        <f t="array" ref="O4912">IFERROR(INDEX($L$4:$L$5000,_xlfn.AGGREGATE(15,6,IF($L$4:$L$5000&lt;&gt;"",ROW($L$4:$L$5000)-ROW($L$4)+1,NA()),ROWS($O$4:O4912))),"")</f>
        <v/>
      </c>
      <c r="P4912" t="str">
        <f>IF(O4912="","",IF(INDEX(TabPlayer2[Players],MATCH(P4911,TabPlayer2[Players],0)+1)="",$B$4,INDEX(TabPlayer2[Players],MATCH(P4911,TabPlayer2[Players],0)+1)))</f>
        <v/>
      </c>
      <c r="Q4912" t="str">
        <f t="shared" si="354"/>
        <v/>
      </c>
      <c r="R4912" t="str">
        <f>IF(TabResults[[#This Row],[Games-Periods-Players]]="","",1)</f>
        <v/>
      </c>
    </row>
    <row r="4913" spans="11:18" hidden="1" x14ac:dyDescent="0.25">
      <c r="K4913" t="str">
        <f>IF(ROW()-ROW($K$4)+1&gt;COUNTA($J$4:$J$5000)*COUNTA(TabPP[Players playing]),"",INDEX($J$4:$J$5000,INT((ROW()-ROW($K$4))/COUNTA(TabPP[Players playing])+1))&amp;"-"&amp;INDEX(TabPP[Players playing],MOD(ROW()-ROW($K$4),COUNTA(TabPP[Players playing]))+1))</f>
        <v>-P6-</v>
      </c>
      <c r="L4913" t="str">
        <f t="shared" si="355"/>
        <v/>
      </c>
      <c r="M4913" t="str">
        <f t="shared" si="356"/>
        <v/>
      </c>
      <c r="N4913" t="str">
        <f t="shared" si="357"/>
        <v/>
      </c>
      <c r="O4913" t="str">
        <f t="array" ref="O4913">IFERROR(INDEX($L$4:$L$5000,_xlfn.AGGREGATE(15,6,IF($L$4:$L$5000&lt;&gt;"",ROW($L$4:$L$5000)-ROW($L$4)+1,NA()),ROWS($O$4:O4913))),"")</f>
        <v/>
      </c>
      <c r="P4913" t="str">
        <f>IF(O4913="","",IF(INDEX(TabPlayer2[Players],MATCH(P4912,TabPlayer2[Players],0)+1)="",$B$4,INDEX(TabPlayer2[Players],MATCH(P4912,TabPlayer2[Players],0)+1)))</f>
        <v/>
      </c>
      <c r="Q4913" t="str">
        <f t="shared" si="354"/>
        <v/>
      </c>
      <c r="R4913" t="str">
        <f>IF(TabResults[[#This Row],[Games-Periods-Players]]="","",1)</f>
        <v/>
      </c>
    </row>
    <row r="4914" spans="11:18" hidden="1" x14ac:dyDescent="0.25">
      <c r="K4914" t="str">
        <f>IF(ROW()-ROW($K$4)+1&gt;COUNTA($J$4:$J$5000)*COUNTA(TabPP[Players playing]),"",INDEX($J$4:$J$5000,INT((ROW()-ROW($K$4))/COUNTA(TabPP[Players playing])+1))&amp;"-"&amp;INDEX(TabPP[Players playing],MOD(ROW()-ROW($K$4),COUNTA(TabPP[Players playing]))+1))</f>
        <v>-P6-</v>
      </c>
      <c r="L4914" t="str">
        <f t="shared" si="355"/>
        <v/>
      </c>
      <c r="M4914" t="str">
        <f t="shared" si="356"/>
        <v/>
      </c>
      <c r="N4914" t="str">
        <f t="shared" si="357"/>
        <v/>
      </c>
      <c r="O4914" t="str">
        <f t="array" ref="O4914">IFERROR(INDEX($L$4:$L$5000,_xlfn.AGGREGATE(15,6,IF($L$4:$L$5000&lt;&gt;"",ROW($L$4:$L$5000)-ROW($L$4)+1,NA()),ROWS($O$4:O4914))),"")</f>
        <v/>
      </c>
      <c r="P4914" t="str">
        <f>IF(O4914="","",IF(INDEX(TabPlayer2[Players],MATCH(P4913,TabPlayer2[Players],0)+1)="",$B$4,INDEX(TabPlayer2[Players],MATCH(P4913,TabPlayer2[Players],0)+1)))</f>
        <v/>
      </c>
      <c r="Q4914" t="str">
        <f t="shared" si="354"/>
        <v/>
      </c>
      <c r="R4914" t="str">
        <f>IF(TabResults[[#This Row],[Games-Periods-Players]]="","",1)</f>
        <v/>
      </c>
    </row>
    <row r="4915" spans="11:18" hidden="1" x14ac:dyDescent="0.25">
      <c r="K4915" t="str">
        <f>IF(ROW()-ROW($K$4)+1&gt;COUNTA($J$4:$J$5000)*COUNTA(TabPP[Players playing]),"",INDEX($J$4:$J$5000,INT((ROW()-ROW($K$4))/COUNTA(TabPP[Players playing])+1))&amp;"-"&amp;INDEX(TabPP[Players playing],MOD(ROW()-ROW($K$4),COUNTA(TabPP[Players playing]))+1))</f>
        <v>-P6-</v>
      </c>
      <c r="L4915" t="str">
        <f t="shared" si="355"/>
        <v/>
      </c>
      <c r="M4915" t="str">
        <f t="shared" si="356"/>
        <v/>
      </c>
      <c r="N4915" t="str">
        <f t="shared" si="357"/>
        <v/>
      </c>
      <c r="O4915" t="str">
        <f t="array" ref="O4915">IFERROR(INDEX($L$4:$L$5000,_xlfn.AGGREGATE(15,6,IF($L$4:$L$5000&lt;&gt;"",ROW($L$4:$L$5000)-ROW($L$4)+1,NA()),ROWS($O$4:O4915))),"")</f>
        <v/>
      </c>
      <c r="P4915" t="str">
        <f>IF(O4915="","",IF(INDEX(TabPlayer2[Players],MATCH(P4914,TabPlayer2[Players],0)+1)="",$B$4,INDEX(TabPlayer2[Players],MATCH(P4914,TabPlayer2[Players],0)+1)))</f>
        <v/>
      </c>
      <c r="Q4915" t="str">
        <f t="shared" si="354"/>
        <v/>
      </c>
      <c r="R4915" t="str">
        <f>IF(TabResults[[#This Row],[Games-Periods-Players]]="","",1)</f>
        <v/>
      </c>
    </row>
    <row r="4916" spans="11:18" hidden="1" x14ac:dyDescent="0.25">
      <c r="K4916" t="str">
        <f>IF(ROW()-ROW($K$4)+1&gt;COUNTA($J$4:$J$5000)*COUNTA(TabPP[Players playing]),"",INDEX($J$4:$J$5000,INT((ROW()-ROW($K$4))/COUNTA(TabPP[Players playing])+1))&amp;"-"&amp;INDEX(TabPP[Players playing],MOD(ROW()-ROW($K$4),COUNTA(TabPP[Players playing]))+1))</f>
        <v>-P6-</v>
      </c>
      <c r="L4916" t="str">
        <f t="shared" si="355"/>
        <v/>
      </c>
      <c r="M4916" t="str">
        <f t="shared" si="356"/>
        <v/>
      </c>
      <c r="N4916" t="str">
        <f t="shared" si="357"/>
        <v/>
      </c>
      <c r="O4916" t="str">
        <f t="array" ref="O4916">IFERROR(INDEX($L$4:$L$5000,_xlfn.AGGREGATE(15,6,IF($L$4:$L$5000&lt;&gt;"",ROW($L$4:$L$5000)-ROW($L$4)+1,NA()),ROWS($O$4:O4916))),"")</f>
        <v/>
      </c>
      <c r="P4916" t="str">
        <f>IF(O4916="","",IF(INDEX(TabPlayer2[Players],MATCH(P4915,TabPlayer2[Players],0)+1)="",$B$4,INDEX(TabPlayer2[Players],MATCH(P4915,TabPlayer2[Players],0)+1)))</f>
        <v/>
      </c>
      <c r="Q4916" t="str">
        <f t="shared" si="354"/>
        <v/>
      </c>
      <c r="R4916" t="str">
        <f>IF(TabResults[[#This Row],[Games-Periods-Players]]="","",1)</f>
        <v/>
      </c>
    </row>
    <row r="4917" spans="11:18" hidden="1" x14ac:dyDescent="0.25">
      <c r="K4917" t="str">
        <f>IF(ROW()-ROW($K$4)+1&gt;COUNTA($J$4:$J$5000)*COUNTA(TabPP[Players playing]),"",INDEX($J$4:$J$5000,INT((ROW()-ROW($K$4))/COUNTA(TabPP[Players playing])+1))&amp;"-"&amp;INDEX(TabPP[Players playing],MOD(ROW()-ROW($K$4),COUNTA(TabPP[Players playing]))+1))</f>
        <v>-P6-</v>
      </c>
      <c r="L4917" t="str">
        <f t="shared" si="355"/>
        <v/>
      </c>
      <c r="M4917" t="str">
        <f t="shared" si="356"/>
        <v/>
      </c>
      <c r="N4917" t="str">
        <f t="shared" si="357"/>
        <v/>
      </c>
      <c r="O4917" t="str">
        <f t="array" ref="O4917">IFERROR(INDEX($L$4:$L$5000,_xlfn.AGGREGATE(15,6,IF($L$4:$L$5000&lt;&gt;"",ROW($L$4:$L$5000)-ROW($L$4)+1,NA()),ROWS($O$4:O4917))),"")</f>
        <v/>
      </c>
      <c r="P4917" t="str">
        <f>IF(O4917="","",IF(INDEX(TabPlayer2[Players],MATCH(P4916,TabPlayer2[Players],0)+1)="",$B$4,INDEX(TabPlayer2[Players],MATCH(P4916,TabPlayer2[Players],0)+1)))</f>
        <v/>
      </c>
      <c r="Q4917" t="str">
        <f t="shared" si="354"/>
        <v/>
      </c>
      <c r="R4917" t="str">
        <f>IF(TabResults[[#This Row],[Games-Periods-Players]]="","",1)</f>
        <v/>
      </c>
    </row>
    <row r="4918" spans="11:18" hidden="1" x14ac:dyDescent="0.25">
      <c r="K4918" t="str">
        <f>IF(ROW()-ROW($K$4)+1&gt;COUNTA($J$4:$J$5000)*COUNTA(TabPP[Players playing]),"",INDEX($J$4:$J$5000,INT((ROW()-ROW($K$4))/COUNTA(TabPP[Players playing])+1))&amp;"-"&amp;INDEX(TabPP[Players playing],MOD(ROW()-ROW($K$4),COUNTA(TabPP[Players playing]))+1))</f>
        <v>-P6-</v>
      </c>
      <c r="L4918" t="str">
        <f t="shared" si="355"/>
        <v/>
      </c>
      <c r="M4918" t="str">
        <f t="shared" si="356"/>
        <v/>
      </c>
      <c r="N4918" t="str">
        <f t="shared" si="357"/>
        <v/>
      </c>
      <c r="O4918" t="str">
        <f t="array" ref="O4918">IFERROR(INDEX($L$4:$L$5000,_xlfn.AGGREGATE(15,6,IF($L$4:$L$5000&lt;&gt;"",ROW($L$4:$L$5000)-ROW($L$4)+1,NA()),ROWS($O$4:O4918))),"")</f>
        <v/>
      </c>
      <c r="P4918" t="str">
        <f>IF(O4918="","",IF(INDEX(TabPlayer2[Players],MATCH(P4917,TabPlayer2[Players],0)+1)="",$B$4,INDEX(TabPlayer2[Players],MATCH(P4917,TabPlayer2[Players],0)+1)))</f>
        <v/>
      </c>
      <c r="Q4918" t="str">
        <f t="shared" si="354"/>
        <v/>
      </c>
      <c r="R4918" t="str">
        <f>IF(TabResults[[#This Row],[Games-Periods-Players]]="","",1)</f>
        <v/>
      </c>
    </row>
    <row r="4919" spans="11:18" hidden="1" x14ac:dyDescent="0.25">
      <c r="K4919" t="str">
        <f>IF(ROW()-ROW($K$4)+1&gt;COUNTA($J$4:$J$5000)*COUNTA(TabPP[Players playing]),"",INDEX($J$4:$J$5000,INT((ROW()-ROW($K$4))/COUNTA(TabPP[Players playing])+1))&amp;"-"&amp;INDEX(TabPP[Players playing],MOD(ROW()-ROW($K$4),COUNTA(TabPP[Players playing]))+1))</f>
        <v>-P6-</v>
      </c>
      <c r="L4919" t="str">
        <f t="shared" si="355"/>
        <v/>
      </c>
      <c r="M4919" t="str">
        <f t="shared" si="356"/>
        <v/>
      </c>
      <c r="N4919" t="str">
        <f t="shared" si="357"/>
        <v/>
      </c>
      <c r="O4919" t="str">
        <f t="array" ref="O4919">IFERROR(INDEX($L$4:$L$5000,_xlfn.AGGREGATE(15,6,IF($L$4:$L$5000&lt;&gt;"",ROW($L$4:$L$5000)-ROW($L$4)+1,NA()),ROWS($O$4:O4919))),"")</f>
        <v/>
      </c>
      <c r="P4919" t="str">
        <f>IF(O4919="","",IF(INDEX(TabPlayer2[Players],MATCH(P4918,TabPlayer2[Players],0)+1)="",$B$4,INDEX(TabPlayer2[Players],MATCH(P4918,TabPlayer2[Players],0)+1)))</f>
        <v/>
      </c>
      <c r="Q4919" t="str">
        <f t="shared" si="354"/>
        <v/>
      </c>
      <c r="R4919" t="str">
        <f>IF(TabResults[[#This Row],[Games-Periods-Players]]="","",1)</f>
        <v/>
      </c>
    </row>
    <row r="4920" spans="11:18" hidden="1" x14ac:dyDescent="0.25">
      <c r="K4920" t="str">
        <f>IF(ROW()-ROW($K$4)+1&gt;COUNTA($J$4:$J$5000)*COUNTA(TabPP[Players playing]),"",INDEX($J$4:$J$5000,INT((ROW()-ROW($K$4))/COUNTA(TabPP[Players playing])+1))&amp;"-"&amp;INDEX(TabPP[Players playing],MOD(ROW()-ROW($K$4),COUNTA(TabPP[Players playing]))+1))</f>
        <v>-P6-</v>
      </c>
      <c r="L4920" t="str">
        <f t="shared" si="355"/>
        <v/>
      </c>
      <c r="M4920" t="str">
        <f t="shared" si="356"/>
        <v/>
      </c>
      <c r="N4920" t="str">
        <f t="shared" si="357"/>
        <v/>
      </c>
      <c r="O4920" t="str">
        <f t="array" ref="O4920">IFERROR(INDEX($L$4:$L$5000,_xlfn.AGGREGATE(15,6,IF($L$4:$L$5000&lt;&gt;"",ROW($L$4:$L$5000)-ROW($L$4)+1,NA()),ROWS($O$4:O4920))),"")</f>
        <v/>
      </c>
      <c r="P4920" t="str">
        <f>IF(O4920="","",IF(INDEX(TabPlayer2[Players],MATCH(P4919,TabPlayer2[Players],0)+1)="",$B$4,INDEX(TabPlayer2[Players],MATCH(P4919,TabPlayer2[Players],0)+1)))</f>
        <v/>
      </c>
      <c r="Q4920" t="str">
        <f t="shared" si="354"/>
        <v/>
      </c>
      <c r="R4920" t="str">
        <f>IF(TabResults[[#This Row],[Games-Periods-Players]]="","",1)</f>
        <v/>
      </c>
    </row>
    <row r="4921" spans="11:18" hidden="1" x14ac:dyDescent="0.25">
      <c r="K4921" t="str">
        <f>IF(ROW()-ROW($K$4)+1&gt;COUNTA($J$4:$J$5000)*COUNTA(TabPP[Players playing]),"",INDEX($J$4:$J$5000,INT((ROW()-ROW($K$4))/COUNTA(TabPP[Players playing])+1))&amp;"-"&amp;INDEX(TabPP[Players playing],MOD(ROW()-ROW($K$4),COUNTA(TabPP[Players playing]))+1))</f>
        <v>-P6-</v>
      </c>
      <c r="L4921" t="str">
        <f t="shared" si="355"/>
        <v/>
      </c>
      <c r="M4921" t="str">
        <f t="shared" si="356"/>
        <v/>
      </c>
      <c r="N4921" t="str">
        <f t="shared" si="357"/>
        <v/>
      </c>
      <c r="O4921" t="str">
        <f t="array" ref="O4921">IFERROR(INDEX($L$4:$L$5000,_xlfn.AGGREGATE(15,6,IF($L$4:$L$5000&lt;&gt;"",ROW($L$4:$L$5000)-ROW($L$4)+1,NA()),ROWS($O$4:O4921))),"")</f>
        <v/>
      </c>
      <c r="P4921" t="str">
        <f>IF(O4921="","",IF(INDEX(TabPlayer2[Players],MATCH(P4920,TabPlayer2[Players],0)+1)="",$B$4,INDEX(TabPlayer2[Players],MATCH(P4920,TabPlayer2[Players],0)+1)))</f>
        <v/>
      </c>
      <c r="Q4921" t="str">
        <f t="shared" si="354"/>
        <v/>
      </c>
      <c r="R4921" t="str">
        <f>IF(TabResults[[#This Row],[Games-Periods-Players]]="","",1)</f>
        <v/>
      </c>
    </row>
    <row r="4922" spans="11:18" hidden="1" x14ac:dyDescent="0.25">
      <c r="K4922" t="str">
        <f>IF(ROW()-ROW($K$4)+1&gt;COUNTA($J$4:$J$5000)*COUNTA(TabPP[Players playing]),"",INDEX($J$4:$J$5000,INT((ROW()-ROW($K$4))/COUNTA(TabPP[Players playing])+1))&amp;"-"&amp;INDEX(TabPP[Players playing],MOD(ROW()-ROW($K$4),COUNTA(TabPP[Players playing]))+1))</f>
        <v>-P6-</v>
      </c>
      <c r="L4922" t="str">
        <f t="shared" si="355"/>
        <v/>
      </c>
      <c r="M4922" t="str">
        <f t="shared" si="356"/>
        <v/>
      </c>
      <c r="N4922" t="str">
        <f t="shared" si="357"/>
        <v/>
      </c>
      <c r="O4922" t="str">
        <f t="array" ref="O4922">IFERROR(INDEX($L$4:$L$5000,_xlfn.AGGREGATE(15,6,IF($L$4:$L$5000&lt;&gt;"",ROW($L$4:$L$5000)-ROW($L$4)+1,NA()),ROWS($O$4:O4922))),"")</f>
        <v/>
      </c>
      <c r="P4922" t="str">
        <f>IF(O4922="","",IF(INDEX(TabPlayer2[Players],MATCH(P4921,TabPlayer2[Players],0)+1)="",$B$4,INDEX(TabPlayer2[Players],MATCH(P4921,TabPlayer2[Players],0)+1)))</f>
        <v/>
      </c>
      <c r="Q4922" t="str">
        <f t="shared" si="354"/>
        <v/>
      </c>
      <c r="R4922" t="str">
        <f>IF(TabResults[[#This Row],[Games-Periods-Players]]="","",1)</f>
        <v/>
      </c>
    </row>
    <row r="4923" spans="11:18" hidden="1" x14ac:dyDescent="0.25">
      <c r="K4923" t="str">
        <f>IF(ROW()-ROW($K$4)+1&gt;COUNTA($J$4:$J$5000)*COUNTA(TabPP[Players playing]),"",INDEX($J$4:$J$5000,INT((ROW()-ROW($K$4))/COUNTA(TabPP[Players playing])+1))&amp;"-"&amp;INDEX(TabPP[Players playing],MOD(ROW()-ROW($K$4),COUNTA(TabPP[Players playing]))+1))</f>
        <v>-P6-</v>
      </c>
      <c r="L4923" t="str">
        <f t="shared" si="355"/>
        <v/>
      </c>
      <c r="M4923" t="str">
        <f t="shared" si="356"/>
        <v/>
      </c>
      <c r="N4923" t="str">
        <f t="shared" si="357"/>
        <v/>
      </c>
      <c r="O4923" t="str">
        <f t="array" ref="O4923">IFERROR(INDEX($L$4:$L$5000,_xlfn.AGGREGATE(15,6,IF($L$4:$L$5000&lt;&gt;"",ROW($L$4:$L$5000)-ROW($L$4)+1,NA()),ROWS($O$4:O4923))),"")</f>
        <v/>
      </c>
      <c r="P4923" t="str">
        <f>IF(O4923="","",IF(INDEX(TabPlayer2[Players],MATCH(P4922,TabPlayer2[Players],0)+1)="",$B$4,INDEX(TabPlayer2[Players],MATCH(P4922,TabPlayer2[Players],0)+1)))</f>
        <v/>
      </c>
      <c r="Q4923" t="str">
        <f t="shared" si="354"/>
        <v/>
      </c>
      <c r="R4923" t="str">
        <f>IF(TabResults[[#This Row],[Games-Periods-Players]]="","",1)</f>
        <v/>
      </c>
    </row>
    <row r="4924" spans="11:18" hidden="1" x14ac:dyDescent="0.25">
      <c r="K4924" t="str">
        <f>IF(ROW()-ROW($K$4)+1&gt;COUNTA($J$4:$J$5000)*COUNTA(TabPP[Players playing]),"",INDEX($J$4:$J$5000,INT((ROW()-ROW($K$4))/COUNTA(TabPP[Players playing])+1))&amp;"-"&amp;INDEX(TabPP[Players playing],MOD(ROW()-ROW($K$4),COUNTA(TabPP[Players playing]))+1))</f>
        <v>-P7-PP1</v>
      </c>
      <c r="L4924" t="str">
        <f t="shared" si="355"/>
        <v/>
      </c>
      <c r="M4924" t="str">
        <f t="shared" si="356"/>
        <v/>
      </c>
      <c r="N4924" t="str">
        <f t="shared" si="357"/>
        <v/>
      </c>
      <c r="O4924" t="str">
        <f t="array" ref="O4924">IFERROR(INDEX($L$4:$L$5000,_xlfn.AGGREGATE(15,6,IF($L$4:$L$5000&lt;&gt;"",ROW($L$4:$L$5000)-ROW($L$4)+1,NA()),ROWS($O$4:O4924))),"")</f>
        <v/>
      </c>
      <c r="P4924" t="str">
        <f>IF(O4924="","",IF(INDEX(TabPlayer2[Players],MATCH(P4923,TabPlayer2[Players],0)+1)="",$B$4,INDEX(TabPlayer2[Players],MATCH(P4923,TabPlayer2[Players],0)+1)))</f>
        <v/>
      </c>
      <c r="Q4924" t="str">
        <f t="shared" si="354"/>
        <v/>
      </c>
      <c r="R4924" t="str">
        <f>IF(TabResults[[#This Row],[Games-Periods-Players]]="","",1)</f>
        <v/>
      </c>
    </row>
    <row r="4925" spans="11:18" hidden="1" x14ac:dyDescent="0.25">
      <c r="K4925" t="str">
        <f>IF(ROW()-ROW($K$4)+1&gt;COUNTA($J$4:$J$5000)*COUNTA(TabPP[Players playing]),"",INDEX($J$4:$J$5000,INT((ROW()-ROW($K$4))/COUNTA(TabPP[Players playing])+1))&amp;"-"&amp;INDEX(TabPP[Players playing],MOD(ROW()-ROW($K$4),COUNTA(TabPP[Players playing]))+1))</f>
        <v>-P7-PP2</v>
      </c>
      <c r="L4925" t="str">
        <f t="shared" si="355"/>
        <v/>
      </c>
      <c r="M4925" t="str">
        <f t="shared" si="356"/>
        <v/>
      </c>
      <c r="N4925" t="str">
        <f t="shared" si="357"/>
        <v/>
      </c>
      <c r="O4925" t="str">
        <f t="array" ref="O4925">IFERROR(INDEX($L$4:$L$5000,_xlfn.AGGREGATE(15,6,IF($L$4:$L$5000&lt;&gt;"",ROW($L$4:$L$5000)-ROW($L$4)+1,NA()),ROWS($O$4:O4925))),"")</f>
        <v/>
      </c>
      <c r="P4925" t="str">
        <f>IF(O4925="","",IF(INDEX(TabPlayer2[Players],MATCH(P4924,TabPlayer2[Players],0)+1)="",$B$4,INDEX(TabPlayer2[Players],MATCH(P4924,TabPlayer2[Players],0)+1)))</f>
        <v/>
      </c>
      <c r="Q4925" t="str">
        <f t="shared" si="354"/>
        <v/>
      </c>
      <c r="R4925" t="str">
        <f>IF(TabResults[[#This Row],[Games-Periods-Players]]="","",1)</f>
        <v/>
      </c>
    </row>
    <row r="4926" spans="11:18" hidden="1" x14ac:dyDescent="0.25">
      <c r="K4926" t="str">
        <f>IF(ROW()-ROW($K$4)+1&gt;COUNTA($J$4:$J$5000)*COUNTA(TabPP[Players playing]),"",INDEX($J$4:$J$5000,INT((ROW()-ROW($K$4))/COUNTA(TabPP[Players playing])+1))&amp;"-"&amp;INDEX(TabPP[Players playing],MOD(ROW()-ROW($K$4),COUNTA(TabPP[Players playing]))+1))</f>
        <v>-P7-PP3</v>
      </c>
      <c r="L4926" t="str">
        <f t="shared" si="355"/>
        <v/>
      </c>
      <c r="M4926" t="str">
        <f t="shared" si="356"/>
        <v/>
      </c>
      <c r="N4926" t="str">
        <f t="shared" si="357"/>
        <v/>
      </c>
      <c r="O4926" t="str">
        <f t="array" ref="O4926">IFERROR(INDEX($L$4:$L$5000,_xlfn.AGGREGATE(15,6,IF($L$4:$L$5000&lt;&gt;"",ROW($L$4:$L$5000)-ROW($L$4)+1,NA()),ROWS($O$4:O4926))),"")</f>
        <v/>
      </c>
      <c r="P4926" t="str">
        <f>IF(O4926="","",IF(INDEX(TabPlayer2[Players],MATCH(P4925,TabPlayer2[Players],0)+1)="",$B$4,INDEX(TabPlayer2[Players],MATCH(P4925,TabPlayer2[Players],0)+1)))</f>
        <v/>
      </c>
      <c r="Q4926" t="str">
        <f t="shared" si="354"/>
        <v/>
      </c>
      <c r="R4926" t="str">
        <f>IF(TabResults[[#This Row],[Games-Periods-Players]]="","",1)</f>
        <v/>
      </c>
    </row>
    <row r="4927" spans="11:18" hidden="1" x14ac:dyDescent="0.25">
      <c r="K4927" t="str">
        <f>IF(ROW()-ROW($K$4)+1&gt;COUNTA($J$4:$J$5000)*COUNTA(TabPP[Players playing]),"",INDEX($J$4:$J$5000,INT((ROW()-ROW($K$4))/COUNTA(TabPP[Players playing])+1))&amp;"-"&amp;INDEX(TabPP[Players playing],MOD(ROW()-ROW($K$4),COUNTA(TabPP[Players playing]))+1))</f>
        <v>-P7-PP4</v>
      </c>
      <c r="L4927" t="str">
        <f t="shared" si="355"/>
        <v/>
      </c>
      <c r="M4927" t="str">
        <f t="shared" si="356"/>
        <v/>
      </c>
      <c r="N4927" t="str">
        <f t="shared" si="357"/>
        <v/>
      </c>
      <c r="O4927" t="str">
        <f t="array" ref="O4927">IFERROR(INDEX($L$4:$L$5000,_xlfn.AGGREGATE(15,6,IF($L$4:$L$5000&lt;&gt;"",ROW($L$4:$L$5000)-ROW($L$4)+1,NA()),ROWS($O$4:O4927))),"")</f>
        <v/>
      </c>
      <c r="P4927" t="str">
        <f>IF(O4927="","",IF(INDEX(TabPlayer2[Players],MATCH(P4926,TabPlayer2[Players],0)+1)="",$B$4,INDEX(TabPlayer2[Players],MATCH(P4926,TabPlayer2[Players],0)+1)))</f>
        <v/>
      </c>
      <c r="Q4927" t="str">
        <f t="shared" si="354"/>
        <v/>
      </c>
      <c r="R4927" t="str">
        <f>IF(TabResults[[#This Row],[Games-Periods-Players]]="","",1)</f>
        <v/>
      </c>
    </row>
    <row r="4928" spans="11:18" hidden="1" x14ac:dyDescent="0.25">
      <c r="K4928" t="str">
        <f>IF(ROW()-ROW($K$4)+1&gt;COUNTA($J$4:$J$5000)*COUNTA(TabPP[Players playing]),"",INDEX($J$4:$J$5000,INT((ROW()-ROW($K$4))/COUNTA(TabPP[Players playing])+1))&amp;"-"&amp;INDEX(TabPP[Players playing],MOD(ROW()-ROW($K$4),COUNTA(TabPP[Players playing]))+1))</f>
        <v>-P7-PP5</v>
      </c>
      <c r="L4928" t="str">
        <f t="shared" si="355"/>
        <v/>
      </c>
      <c r="M4928" t="str">
        <f t="shared" si="356"/>
        <v/>
      </c>
      <c r="N4928" t="str">
        <f t="shared" si="357"/>
        <v/>
      </c>
      <c r="O4928" t="str">
        <f t="array" ref="O4928">IFERROR(INDEX($L$4:$L$5000,_xlfn.AGGREGATE(15,6,IF($L$4:$L$5000&lt;&gt;"",ROW($L$4:$L$5000)-ROW($L$4)+1,NA()),ROWS($O$4:O4928))),"")</f>
        <v/>
      </c>
      <c r="P4928" t="str">
        <f>IF(O4928="","",IF(INDEX(TabPlayer2[Players],MATCH(P4927,TabPlayer2[Players],0)+1)="",$B$4,INDEX(TabPlayer2[Players],MATCH(P4927,TabPlayer2[Players],0)+1)))</f>
        <v/>
      </c>
      <c r="Q4928" t="str">
        <f t="shared" si="354"/>
        <v/>
      </c>
      <c r="R4928" t="str">
        <f>IF(TabResults[[#This Row],[Games-Periods-Players]]="","",1)</f>
        <v/>
      </c>
    </row>
    <row r="4929" spans="11:18" hidden="1" x14ac:dyDescent="0.25">
      <c r="K4929" t="str">
        <f>IF(ROW()-ROW($K$4)+1&gt;COUNTA($J$4:$J$5000)*COUNTA(TabPP[Players playing]),"",INDEX($J$4:$J$5000,INT((ROW()-ROW($K$4))/COUNTA(TabPP[Players playing])+1))&amp;"-"&amp;INDEX(TabPP[Players playing],MOD(ROW()-ROW($K$4),COUNTA(TabPP[Players playing]))+1))</f>
        <v>-P7-</v>
      </c>
      <c r="L4929" t="str">
        <f t="shared" si="355"/>
        <v/>
      </c>
      <c r="M4929" t="str">
        <f t="shared" si="356"/>
        <v/>
      </c>
      <c r="N4929" t="str">
        <f t="shared" si="357"/>
        <v/>
      </c>
      <c r="O4929" t="str">
        <f t="array" ref="O4929">IFERROR(INDEX($L$4:$L$5000,_xlfn.AGGREGATE(15,6,IF($L$4:$L$5000&lt;&gt;"",ROW($L$4:$L$5000)-ROW($L$4)+1,NA()),ROWS($O$4:O4929))),"")</f>
        <v/>
      </c>
      <c r="P4929" t="str">
        <f>IF(O4929="","",IF(INDEX(TabPlayer2[Players],MATCH(P4928,TabPlayer2[Players],0)+1)="",$B$4,INDEX(TabPlayer2[Players],MATCH(P4928,TabPlayer2[Players],0)+1)))</f>
        <v/>
      </c>
      <c r="Q4929" t="str">
        <f t="shared" si="354"/>
        <v/>
      </c>
      <c r="R4929" t="str">
        <f>IF(TabResults[[#This Row],[Games-Periods-Players]]="","",1)</f>
        <v/>
      </c>
    </row>
    <row r="4930" spans="11:18" hidden="1" x14ac:dyDescent="0.25">
      <c r="K4930" t="str">
        <f>IF(ROW()-ROW($K$4)+1&gt;COUNTA($J$4:$J$5000)*COUNTA(TabPP[Players playing]),"",INDEX($J$4:$J$5000,INT((ROW()-ROW($K$4))/COUNTA(TabPP[Players playing])+1))&amp;"-"&amp;INDEX(TabPP[Players playing],MOD(ROW()-ROW($K$4),COUNTA(TabPP[Players playing]))+1))</f>
        <v>-P7-</v>
      </c>
      <c r="L4930" t="str">
        <f t="shared" si="355"/>
        <v/>
      </c>
      <c r="M4930" t="str">
        <f t="shared" si="356"/>
        <v/>
      </c>
      <c r="N4930" t="str">
        <f t="shared" si="357"/>
        <v/>
      </c>
      <c r="O4930" t="str">
        <f t="array" ref="O4930">IFERROR(INDEX($L$4:$L$5000,_xlfn.AGGREGATE(15,6,IF($L$4:$L$5000&lt;&gt;"",ROW($L$4:$L$5000)-ROW($L$4)+1,NA()),ROWS($O$4:O4930))),"")</f>
        <v/>
      </c>
      <c r="P4930" t="str">
        <f>IF(O4930="","",IF(INDEX(TabPlayer2[Players],MATCH(P4929,TabPlayer2[Players],0)+1)="",$B$4,INDEX(TabPlayer2[Players],MATCH(P4929,TabPlayer2[Players],0)+1)))</f>
        <v/>
      </c>
      <c r="Q4930" t="str">
        <f t="shared" si="354"/>
        <v/>
      </c>
      <c r="R4930" t="str">
        <f>IF(TabResults[[#This Row],[Games-Periods-Players]]="","",1)</f>
        <v/>
      </c>
    </row>
    <row r="4931" spans="11:18" hidden="1" x14ac:dyDescent="0.25">
      <c r="K4931" t="str">
        <f>IF(ROW()-ROW($K$4)+1&gt;COUNTA($J$4:$J$5000)*COUNTA(TabPP[Players playing]),"",INDEX($J$4:$J$5000,INT((ROW()-ROW($K$4))/COUNTA(TabPP[Players playing])+1))&amp;"-"&amp;INDEX(TabPP[Players playing],MOD(ROW()-ROW($K$4),COUNTA(TabPP[Players playing]))+1))</f>
        <v>-P7-</v>
      </c>
      <c r="L4931" t="str">
        <f t="shared" si="355"/>
        <v/>
      </c>
      <c r="M4931" t="str">
        <f t="shared" si="356"/>
        <v/>
      </c>
      <c r="N4931" t="str">
        <f t="shared" si="357"/>
        <v/>
      </c>
      <c r="O4931" t="str">
        <f t="array" ref="O4931">IFERROR(INDEX($L$4:$L$5000,_xlfn.AGGREGATE(15,6,IF($L$4:$L$5000&lt;&gt;"",ROW($L$4:$L$5000)-ROW($L$4)+1,NA()),ROWS($O$4:O4931))),"")</f>
        <v/>
      </c>
      <c r="P4931" t="str">
        <f>IF(O4931="","",IF(INDEX(TabPlayer2[Players],MATCH(P4930,TabPlayer2[Players],0)+1)="",$B$4,INDEX(TabPlayer2[Players],MATCH(P4930,TabPlayer2[Players],0)+1)))</f>
        <v/>
      </c>
      <c r="Q4931" t="str">
        <f t="shared" si="354"/>
        <v/>
      </c>
      <c r="R4931" t="str">
        <f>IF(TabResults[[#This Row],[Games-Periods-Players]]="","",1)</f>
        <v/>
      </c>
    </row>
    <row r="4932" spans="11:18" hidden="1" x14ac:dyDescent="0.25">
      <c r="K4932" t="str">
        <f>IF(ROW()-ROW($K$4)+1&gt;COUNTA($J$4:$J$5000)*COUNTA(TabPP[Players playing]),"",INDEX($J$4:$J$5000,INT((ROW()-ROW($K$4))/COUNTA(TabPP[Players playing])+1))&amp;"-"&amp;INDEX(TabPP[Players playing],MOD(ROW()-ROW($K$4),COUNTA(TabPP[Players playing]))+1))</f>
        <v>-P7-</v>
      </c>
      <c r="L4932" t="str">
        <f t="shared" si="355"/>
        <v/>
      </c>
      <c r="M4932" t="str">
        <f t="shared" si="356"/>
        <v/>
      </c>
      <c r="N4932" t="str">
        <f t="shared" si="357"/>
        <v/>
      </c>
      <c r="O4932" t="str">
        <f t="array" ref="O4932">IFERROR(INDEX($L$4:$L$5000,_xlfn.AGGREGATE(15,6,IF($L$4:$L$5000&lt;&gt;"",ROW($L$4:$L$5000)-ROW($L$4)+1,NA()),ROWS($O$4:O4932))),"")</f>
        <v/>
      </c>
      <c r="P4932" t="str">
        <f>IF(O4932="","",IF(INDEX(TabPlayer2[Players],MATCH(P4931,TabPlayer2[Players],0)+1)="",$B$4,INDEX(TabPlayer2[Players],MATCH(P4931,TabPlayer2[Players],0)+1)))</f>
        <v/>
      </c>
      <c r="Q4932" t="str">
        <f t="shared" ref="Q4932:Q4995" si="358">IF(O4932="","",M4932&amp;"-"&amp;N4932&amp;"-"&amp;P4932)</f>
        <v/>
      </c>
      <c r="R4932" t="str">
        <f>IF(TabResults[[#This Row],[Games-Periods-Players]]="","",1)</f>
        <v/>
      </c>
    </row>
    <row r="4933" spans="11:18" hidden="1" x14ac:dyDescent="0.25">
      <c r="K4933" t="str">
        <f>IF(ROW()-ROW($K$4)+1&gt;COUNTA($J$4:$J$5000)*COUNTA(TabPP[Players playing]),"",INDEX($J$4:$J$5000,INT((ROW()-ROW($K$4))/COUNTA(TabPP[Players playing])+1))&amp;"-"&amp;INDEX(TabPP[Players playing],MOD(ROW()-ROW($K$4),COUNTA(TabPP[Players playing]))+1))</f>
        <v>-P7-</v>
      </c>
      <c r="L4933" t="str">
        <f t="shared" ref="L4933:L4996" si="359">IF(LEN(K4933)&gt;=9,K4933,"")</f>
        <v/>
      </c>
      <c r="M4933" t="str">
        <f t="shared" ref="M4933:M4996" si="360">TRIM(LEFT(SUBSTITUTE(O4933,"-",REPT(" ",LEN(O4933))),LEN(O4933)))</f>
        <v/>
      </c>
      <c r="N4933" t="str">
        <f t="shared" ref="N4933:N4996" si="361">TRIM(MID(SUBSTITUTE(O4933,"-",REPT(" ",LEN(O4933))),(2-1)*LEN(O4933)+1,LEN(O4933)))</f>
        <v/>
      </c>
      <c r="O4933" t="str">
        <f t="array" ref="O4933">IFERROR(INDEX($L$4:$L$5000,_xlfn.AGGREGATE(15,6,IF($L$4:$L$5000&lt;&gt;"",ROW($L$4:$L$5000)-ROW($L$4)+1,NA()),ROWS($O$4:O4933))),"")</f>
        <v/>
      </c>
      <c r="P4933" t="str">
        <f>IF(O4933="","",IF(INDEX(TabPlayer2[Players],MATCH(P4932,TabPlayer2[Players],0)+1)="",$B$4,INDEX(TabPlayer2[Players],MATCH(P4932,TabPlayer2[Players],0)+1)))</f>
        <v/>
      </c>
      <c r="Q4933" t="str">
        <f t="shared" si="358"/>
        <v/>
      </c>
      <c r="R4933" t="str">
        <f>IF(TabResults[[#This Row],[Games-Periods-Players]]="","",1)</f>
        <v/>
      </c>
    </row>
    <row r="4934" spans="11:18" hidden="1" x14ac:dyDescent="0.25">
      <c r="K4934" t="str">
        <f>IF(ROW()-ROW($K$4)+1&gt;COUNTA($J$4:$J$5000)*COUNTA(TabPP[Players playing]),"",INDEX($J$4:$J$5000,INT((ROW()-ROW($K$4))/COUNTA(TabPP[Players playing])+1))&amp;"-"&amp;INDEX(TabPP[Players playing],MOD(ROW()-ROW($K$4),COUNTA(TabPP[Players playing]))+1))</f>
        <v>-P7-</v>
      </c>
      <c r="L4934" t="str">
        <f t="shared" si="359"/>
        <v/>
      </c>
      <c r="M4934" t="str">
        <f t="shared" si="360"/>
        <v/>
      </c>
      <c r="N4934" t="str">
        <f t="shared" si="361"/>
        <v/>
      </c>
      <c r="O4934" t="str">
        <f t="array" ref="O4934">IFERROR(INDEX($L$4:$L$5000,_xlfn.AGGREGATE(15,6,IF($L$4:$L$5000&lt;&gt;"",ROW($L$4:$L$5000)-ROW($L$4)+1,NA()),ROWS($O$4:O4934))),"")</f>
        <v/>
      </c>
      <c r="P4934" t="str">
        <f>IF(O4934="","",IF(INDEX(TabPlayer2[Players],MATCH(P4933,TabPlayer2[Players],0)+1)="",$B$4,INDEX(TabPlayer2[Players],MATCH(P4933,TabPlayer2[Players],0)+1)))</f>
        <v/>
      </c>
      <c r="Q4934" t="str">
        <f t="shared" si="358"/>
        <v/>
      </c>
      <c r="R4934" t="str">
        <f>IF(TabResults[[#This Row],[Games-Periods-Players]]="","",1)</f>
        <v/>
      </c>
    </row>
    <row r="4935" spans="11:18" hidden="1" x14ac:dyDescent="0.25">
      <c r="K4935" t="str">
        <f>IF(ROW()-ROW($K$4)+1&gt;COUNTA($J$4:$J$5000)*COUNTA(TabPP[Players playing]),"",INDEX($J$4:$J$5000,INT((ROW()-ROW($K$4))/COUNTA(TabPP[Players playing])+1))&amp;"-"&amp;INDEX(TabPP[Players playing],MOD(ROW()-ROW($K$4),COUNTA(TabPP[Players playing]))+1))</f>
        <v>-P7-</v>
      </c>
      <c r="L4935" t="str">
        <f t="shared" si="359"/>
        <v/>
      </c>
      <c r="M4935" t="str">
        <f t="shared" si="360"/>
        <v/>
      </c>
      <c r="N4935" t="str">
        <f t="shared" si="361"/>
        <v/>
      </c>
      <c r="O4935" t="str">
        <f t="array" ref="O4935">IFERROR(INDEX($L$4:$L$5000,_xlfn.AGGREGATE(15,6,IF($L$4:$L$5000&lt;&gt;"",ROW($L$4:$L$5000)-ROW($L$4)+1,NA()),ROWS($O$4:O4935))),"")</f>
        <v/>
      </c>
      <c r="P4935" t="str">
        <f>IF(O4935="","",IF(INDEX(TabPlayer2[Players],MATCH(P4934,TabPlayer2[Players],0)+1)="",$B$4,INDEX(TabPlayer2[Players],MATCH(P4934,TabPlayer2[Players],0)+1)))</f>
        <v/>
      </c>
      <c r="Q4935" t="str">
        <f t="shared" si="358"/>
        <v/>
      </c>
      <c r="R4935" t="str">
        <f>IF(TabResults[[#This Row],[Games-Periods-Players]]="","",1)</f>
        <v/>
      </c>
    </row>
    <row r="4936" spans="11:18" hidden="1" x14ac:dyDescent="0.25">
      <c r="K4936" t="str">
        <f>IF(ROW()-ROW($K$4)+1&gt;COUNTA($J$4:$J$5000)*COUNTA(TabPP[Players playing]),"",INDEX($J$4:$J$5000,INT((ROW()-ROW($K$4))/COUNTA(TabPP[Players playing])+1))&amp;"-"&amp;INDEX(TabPP[Players playing],MOD(ROW()-ROW($K$4),COUNTA(TabPP[Players playing]))+1))</f>
        <v>-P7-</v>
      </c>
      <c r="L4936" t="str">
        <f t="shared" si="359"/>
        <v/>
      </c>
      <c r="M4936" t="str">
        <f t="shared" si="360"/>
        <v/>
      </c>
      <c r="N4936" t="str">
        <f t="shared" si="361"/>
        <v/>
      </c>
      <c r="O4936" t="str">
        <f t="array" ref="O4936">IFERROR(INDEX($L$4:$L$5000,_xlfn.AGGREGATE(15,6,IF($L$4:$L$5000&lt;&gt;"",ROW($L$4:$L$5000)-ROW($L$4)+1,NA()),ROWS($O$4:O4936))),"")</f>
        <v/>
      </c>
      <c r="P4936" t="str">
        <f>IF(O4936="","",IF(INDEX(TabPlayer2[Players],MATCH(P4935,TabPlayer2[Players],0)+1)="",$B$4,INDEX(TabPlayer2[Players],MATCH(P4935,TabPlayer2[Players],0)+1)))</f>
        <v/>
      </c>
      <c r="Q4936" t="str">
        <f t="shared" si="358"/>
        <v/>
      </c>
      <c r="R4936" t="str">
        <f>IF(TabResults[[#This Row],[Games-Periods-Players]]="","",1)</f>
        <v/>
      </c>
    </row>
    <row r="4937" spans="11:18" hidden="1" x14ac:dyDescent="0.25">
      <c r="K4937" t="str">
        <f>IF(ROW()-ROW($K$4)+1&gt;COUNTA($J$4:$J$5000)*COUNTA(TabPP[Players playing]),"",INDEX($J$4:$J$5000,INT((ROW()-ROW($K$4))/COUNTA(TabPP[Players playing])+1))&amp;"-"&amp;INDEX(TabPP[Players playing],MOD(ROW()-ROW($K$4),COUNTA(TabPP[Players playing]))+1))</f>
        <v>-P7-</v>
      </c>
      <c r="L4937" t="str">
        <f t="shared" si="359"/>
        <v/>
      </c>
      <c r="M4937" t="str">
        <f t="shared" si="360"/>
        <v/>
      </c>
      <c r="N4937" t="str">
        <f t="shared" si="361"/>
        <v/>
      </c>
      <c r="O4937" t="str">
        <f t="array" ref="O4937">IFERROR(INDEX($L$4:$L$5000,_xlfn.AGGREGATE(15,6,IF($L$4:$L$5000&lt;&gt;"",ROW($L$4:$L$5000)-ROW($L$4)+1,NA()),ROWS($O$4:O4937))),"")</f>
        <v/>
      </c>
      <c r="P4937" t="str">
        <f>IF(O4937="","",IF(INDEX(TabPlayer2[Players],MATCH(P4936,TabPlayer2[Players],0)+1)="",$B$4,INDEX(TabPlayer2[Players],MATCH(P4936,TabPlayer2[Players],0)+1)))</f>
        <v/>
      </c>
      <c r="Q4937" t="str">
        <f t="shared" si="358"/>
        <v/>
      </c>
      <c r="R4937" t="str">
        <f>IF(TabResults[[#This Row],[Games-Periods-Players]]="","",1)</f>
        <v/>
      </c>
    </row>
    <row r="4938" spans="11:18" hidden="1" x14ac:dyDescent="0.25">
      <c r="K4938" t="str">
        <f>IF(ROW()-ROW($K$4)+1&gt;COUNTA($J$4:$J$5000)*COUNTA(TabPP[Players playing]),"",INDEX($J$4:$J$5000,INT((ROW()-ROW($K$4))/COUNTA(TabPP[Players playing])+1))&amp;"-"&amp;INDEX(TabPP[Players playing],MOD(ROW()-ROW($K$4),COUNTA(TabPP[Players playing]))+1))</f>
        <v>-P7-</v>
      </c>
      <c r="L4938" t="str">
        <f t="shared" si="359"/>
        <v/>
      </c>
      <c r="M4938" t="str">
        <f t="shared" si="360"/>
        <v/>
      </c>
      <c r="N4938" t="str">
        <f t="shared" si="361"/>
        <v/>
      </c>
      <c r="O4938" t="str">
        <f t="array" ref="O4938">IFERROR(INDEX($L$4:$L$5000,_xlfn.AGGREGATE(15,6,IF($L$4:$L$5000&lt;&gt;"",ROW($L$4:$L$5000)-ROW($L$4)+1,NA()),ROWS($O$4:O4938))),"")</f>
        <v/>
      </c>
      <c r="P4938" t="str">
        <f>IF(O4938="","",IF(INDEX(TabPlayer2[Players],MATCH(P4937,TabPlayer2[Players],0)+1)="",$B$4,INDEX(TabPlayer2[Players],MATCH(P4937,TabPlayer2[Players],0)+1)))</f>
        <v/>
      </c>
      <c r="Q4938" t="str">
        <f t="shared" si="358"/>
        <v/>
      </c>
      <c r="R4938" t="str">
        <f>IF(TabResults[[#This Row],[Games-Periods-Players]]="","",1)</f>
        <v/>
      </c>
    </row>
    <row r="4939" spans="11:18" hidden="1" x14ac:dyDescent="0.25">
      <c r="K4939" t="str">
        <f>IF(ROW()-ROW($K$4)+1&gt;COUNTA($J$4:$J$5000)*COUNTA(TabPP[Players playing]),"",INDEX($J$4:$J$5000,INT((ROW()-ROW($K$4))/COUNTA(TabPP[Players playing])+1))&amp;"-"&amp;INDEX(TabPP[Players playing],MOD(ROW()-ROW($K$4),COUNTA(TabPP[Players playing]))+1))</f>
        <v>-P7-</v>
      </c>
      <c r="L4939" t="str">
        <f t="shared" si="359"/>
        <v/>
      </c>
      <c r="M4939" t="str">
        <f t="shared" si="360"/>
        <v/>
      </c>
      <c r="N4939" t="str">
        <f t="shared" si="361"/>
        <v/>
      </c>
      <c r="O4939" t="str">
        <f t="array" ref="O4939">IFERROR(INDEX($L$4:$L$5000,_xlfn.AGGREGATE(15,6,IF($L$4:$L$5000&lt;&gt;"",ROW($L$4:$L$5000)-ROW($L$4)+1,NA()),ROWS($O$4:O4939))),"")</f>
        <v/>
      </c>
      <c r="P4939" t="str">
        <f>IF(O4939="","",IF(INDEX(TabPlayer2[Players],MATCH(P4938,TabPlayer2[Players],0)+1)="",$B$4,INDEX(TabPlayer2[Players],MATCH(P4938,TabPlayer2[Players],0)+1)))</f>
        <v/>
      </c>
      <c r="Q4939" t="str">
        <f t="shared" si="358"/>
        <v/>
      </c>
      <c r="R4939" t="str">
        <f>IF(TabResults[[#This Row],[Games-Periods-Players]]="","",1)</f>
        <v/>
      </c>
    </row>
    <row r="4940" spans="11:18" hidden="1" x14ac:dyDescent="0.25">
      <c r="K4940" t="str">
        <f>IF(ROW()-ROW($K$4)+1&gt;COUNTA($J$4:$J$5000)*COUNTA(TabPP[Players playing]),"",INDEX($J$4:$J$5000,INT((ROW()-ROW($K$4))/COUNTA(TabPP[Players playing])+1))&amp;"-"&amp;INDEX(TabPP[Players playing],MOD(ROW()-ROW($K$4),COUNTA(TabPP[Players playing]))+1))</f>
        <v>-P7-</v>
      </c>
      <c r="L4940" t="str">
        <f t="shared" si="359"/>
        <v/>
      </c>
      <c r="M4940" t="str">
        <f t="shared" si="360"/>
        <v/>
      </c>
      <c r="N4940" t="str">
        <f t="shared" si="361"/>
        <v/>
      </c>
      <c r="O4940" t="str">
        <f t="array" ref="O4940">IFERROR(INDEX($L$4:$L$5000,_xlfn.AGGREGATE(15,6,IF($L$4:$L$5000&lt;&gt;"",ROW($L$4:$L$5000)-ROW($L$4)+1,NA()),ROWS($O$4:O4940))),"")</f>
        <v/>
      </c>
      <c r="P4940" t="str">
        <f>IF(O4940="","",IF(INDEX(TabPlayer2[Players],MATCH(P4939,TabPlayer2[Players],0)+1)="",$B$4,INDEX(TabPlayer2[Players],MATCH(P4939,TabPlayer2[Players],0)+1)))</f>
        <v/>
      </c>
      <c r="Q4940" t="str">
        <f t="shared" si="358"/>
        <v/>
      </c>
      <c r="R4940" t="str">
        <f>IF(TabResults[[#This Row],[Games-Periods-Players]]="","",1)</f>
        <v/>
      </c>
    </row>
    <row r="4941" spans="11:18" hidden="1" x14ac:dyDescent="0.25">
      <c r="K4941" t="str">
        <f>IF(ROW()-ROW($K$4)+1&gt;COUNTA($J$4:$J$5000)*COUNTA(TabPP[Players playing]),"",INDEX($J$4:$J$5000,INT((ROW()-ROW($K$4))/COUNTA(TabPP[Players playing])+1))&amp;"-"&amp;INDEX(TabPP[Players playing],MOD(ROW()-ROW($K$4),COUNTA(TabPP[Players playing]))+1))</f>
        <v>-P7-</v>
      </c>
      <c r="L4941" t="str">
        <f t="shared" si="359"/>
        <v/>
      </c>
      <c r="M4941" t="str">
        <f t="shared" si="360"/>
        <v/>
      </c>
      <c r="N4941" t="str">
        <f t="shared" si="361"/>
        <v/>
      </c>
      <c r="O4941" t="str">
        <f t="array" ref="O4941">IFERROR(INDEX($L$4:$L$5000,_xlfn.AGGREGATE(15,6,IF($L$4:$L$5000&lt;&gt;"",ROW($L$4:$L$5000)-ROW($L$4)+1,NA()),ROWS($O$4:O4941))),"")</f>
        <v/>
      </c>
      <c r="P4941" t="str">
        <f>IF(O4941="","",IF(INDEX(TabPlayer2[Players],MATCH(P4940,TabPlayer2[Players],0)+1)="",$B$4,INDEX(TabPlayer2[Players],MATCH(P4940,TabPlayer2[Players],0)+1)))</f>
        <v/>
      </c>
      <c r="Q4941" t="str">
        <f t="shared" si="358"/>
        <v/>
      </c>
      <c r="R4941" t="str">
        <f>IF(TabResults[[#This Row],[Games-Periods-Players]]="","",1)</f>
        <v/>
      </c>
    </row>
    <row r="4942" spans="11:18" hidden="1" x14ac:dyDescent="0.25">
      <c r="K4942" t="str">
        <f>IF(ROW()-ROW($K$4)+1&gt;COUNTA($J$4:$J$5000)*COUNTA(TabPP[Players playing]),"",INDEX($J$4:$J$5000,INT((ROW()-ROW($K$4))/COUNTA(TabPP[Players playing])+1))&amp;"-"&amp;INDEX(TabPP[Players playing],MOD(ROW()-ROW($K$4),COUNTA(TabPP[Players playing]))+1))</f>
        <v>-P7-</v>
      </c>
      <c r="L4942" t="str">
        <f t="shared" si="359"/>
        <v/>
      </c>
      <c r="M4942" t="str">
        <f t="shared" si="360"/>
        <v/>
      </c>
      <c r="N4942" t="str">
        <f t="shared" si="361"/>
        <v/>
      </c>
      <c r="O4942" t="str">
        <f t="array" ref="O4942">IFERROR(INDEX($L$4:$L$5000,_xlfn.AGGREGATE(15,6,IF($L$4:$L$5000&lt;&gt;"",ROW($L$4:$L$5000)-ROW($L$4)+1,NA()),ROWS($O$4:O4942))),"")</f>
        <v/>
      </c>
      <c r="P4942" t="str">
        <f>IF(O4942="","",IF(INDEX(TabPlayer2[Players],MATCH(P4941,TabPlayer2[Players],0)+1)="",$B$4,INDEX(TabPlayer2[Players],MATCH(P4941,TabPlayer2[Players],0)+1)))</f>
        <v/>
      </c>
      <c r="Q4942" t="str">
        <f t="shared" si="358"/>
        <v/>
      </c>
      <c r="R4942" t="str">
        <f>IF(TabResults[[#This Row],[Games-Periods-Players]]="","",1)</f>
        <v/>
      </c>
    </row>
    <row r="4943" spans="11:18" hidden="1" x14ac:dyDescent="0.25">
      <c r="K4943" t="str">
        <f>IF(ROW()-ROW($K$4)+1&gt;COUNTA($J$4:$J$5000)*COUNTA(TabPP[Players playing]),"",INDEX($J$4:$J$5000,INT((ROW()-ROW($K$4))/COUNTA(TabPP[Players playing])+1))&amp;"-"&amp;INDEX(TabPP[Players playing],MOD(ROW()-ROW($K$4),COUNTA(TabPP[Players playing]))+1))</f>
        <v>-P7-</v>
      </c>
      <c r="L4943" t="str">
        <f t="shared" si="359"/>
        <v/>
      </c>
      <c r="M4943" t="str">
        <f t="shared" si="360"/>
        <v/>
      </c>
      <c r="N4943" t="str">
        <f t="shared" si="361"/>
        <v/>
      </c>
      <c r="O4943" t="str">
        <f t="array" ref="O4943">IFERROR(INDEX($L$4:$L$5000,_xlfn.AGGREGATE(15,6,IF($L$4:$L$5000&lt;&gt;"",ROW($L$4:$L$5000)-ROW($L$4)+1,NA()),ROWS($O$4:O4943))),"")</f>
        <v/>
      </c>
      <c r="P4943" t="str">
        <f>IF(O4943="","",IF(INDEX(TabPlayer2[Players],MATCH(P4942,TabPlayer2[Players],0)+1)="",$B$4,INDEX(TabPlayer2[Players],MATCH(P4942,TabPlayer2[Players],0)+1)))</f>
        <v/>
      </c>
      <c r="Q4943" t="str">
        <f t="shared" si="358"/>
        <v/>
      </c>
      <c r="R4943" t="str">
        <f>IF(TabResults[[#This Row],[Games-Periods-Players]]="","",1)</f>
        <v/>
      </c>
    </row>
    <row r="4944" spans="11:18" hidden="1" x14ac:dyDescent="0.25">
      <c r="K4944" t="str">
        <f>IF(ROW()-ROW($K$4)+1&gt;COUNTA($J$4:$J$5000)*COUNTA(TabPP[Players playing]),"",INDEX($J$4:$J$5000,INT((ROW()-ROW($K$4))/COUNTA(TabPP[Players playing])+1))&amp;"-"&amp;INDEX(TabPP[Players playing],MOD(ROW()-ROW($K$4),COUNTA(TabPP[Players playing]))+1))</f>
        <v>-P8-PP1</v>
      </c>
      <c r="L4944" t="str">
        <f t="shared" si="359"/>
        <v/>
      </c>
      <c r="M4944" t="str">
        <f t="shared" si="360"/>
        <v/>
      </c>
      <c r="N4944" t="str">
        <f t="shared" si="361"/>
        <v/>
      </c>
      <c r="O4944" t="str">
        <f t="array" ref="O4944">IFERROR(INDEX($L$4:$L$5000,_xlfn.AGGREGATE(15,6,IF($L$4:$L$5000&lt;&gt;"",ROW($L$4:$L$5000)-ROW($L$4)+1,NA()),ROWS($O$4:O4944))),"")</f>
        <v/>
      </c>
      <c r="P4944" t="str">
        <f>IF(O4944="","",IF(INDEX(TabPlayer2[Players],MATCH(P4943,TabPlayer2[Players],0)+1)="",$B$4,INDEX(TabPlayer2[Players],MATCH(P4943,TabPlayer2[Players],0)+1)))</f>
        <v/>
      </c>
      <c r="Q4944" t="str">
        <f t="shared" si="358"/>
        <v/>
      </c>
      <c r="R4944" t="str">
        <f>IF(TabResults[[#This Row],[Games-Periods-Players]]="","",1)</f>
        <v/>
      </c>
    </row>
    <row r="4945" spans="11:18" hidden="1" x14ac:dyDescent="0.25">
      <c r="K4945" t="str">
        <f>IF(ROW()-ROW($K$4)+1&gt;COUNTA($J$4:$J$5000)*COUNTA(TabPP[Players playing]),"",INDEX($J$4:$J$5000,INT((ROW()-ROW($K$4))/COUNTA(TabPP[Players playing])+1))&amp;"-"&amp;INDEX(TabPP[Players playing],MOD(ROW()-ROW($K$4),COUNTA(TabPP[Players playing]))+1))</f>
        <v>-P8-PP2</v>
      </c>
      <c r="L4945" t="str">
        <f t="shared" si="359"/>
        <v/>
      </c>
      <c r="M4945" t="str">
        <f t="shared" si="360"/>
        <v/>
      </c>
      <c r="N4945" t="str">
        <f t="shared" si="361"/>
        <v/>
      </c>
      <c r="O4945" t="str">
        <f t="array" ref="O4945">IFERROR(INDEX($L$4:$L$5000,_xlfn.AGGREGATE(15,6,IF($L$4:$L$5000&lt;&gt;"",ROW($L$4:$L$5000)-ROW($L$4)+1,NA()),ROWS($O$4:O4945))),"")</f>
        <v/>
      </c>
      <c r="P4945" t="str">
        <f>IF(O4945="","",IF(INDEX(TabPlayer2[Players],MATCH(P4944,TabPlayer2[Players],0)+1)="",$B$4,INDEX(TabPlayer2[Players],MATCH(P4944,TabPlayer2[Players],0)+1)))</f>
        <v/>
      </c>
      <c r="Q4945" t="str">
        <f t="shared" si="358"/>
        <v/>
      </c>
      <c r="R4945" t="str">
        <f>IF(TabResults[[#This Row],[Games-Periods-Players]]="","",1)</f>
        <v/>
      </c>
    </row>
    <row r="4946" spans="11:18" hidden="1" x14ac:dyDescent="0.25">
      <c r="K4946" t="str">
        <f>IF(ROW()-ROW($K$4)+1&gt;COUNTA($J$4:$J$5000)*COUNTA(TabPP[Players playing]),"",INDEX($J$4:$J$5000,INT((ROW()-ROW($K$4))/COUNTA(TabPP[Players playing])+1))&amp;"-"&amp;INDEX(TabPP[Players playing],MOD(ROW()-ROW($K$4),COUNTA(TabPP[Players playing]))+1))</f>
        <v>-P8-PP3</v>
      </c>
      <c r="L4946" t="str">
        <f t="shared" si="359"/>
        <v/>
      </c>
      <c r="M4946" t="str">
        <f t="shared" si="360"/>
        <v/>
      </c>
      <c r="N4946" t="str">
        <f t="shared" si="361"/>
        <v/>
      </c>
      <c r="O4946" t="str">
        <f t="array" ref="O4946">IFERROR(INDEX($L$4:$L$5000,_xlfn.AGGREGATE(15,6,IF($L$4:$L$5000&lt;&gt;"",ROW($L$4:$L$5000)-ROW($L$4)+1,NA()),ROWS($O$4:O4946))),"")</f>
        <v/>
      </c>
      <c r="P4946" t="str">
        <f>IF(O4946="","",IF(INDEX(TabPlayer2[Players],MATCH(P4945,TabPlayer2[Players],0)+1)="",$B$4,INDEX(TabPlayer2[Players],MATCH(P4945,TabPlayer2[Players],0)+1)))</f>
        <v/>
      </c>
      <c r="Q4946" t="str">
        <f t="shared" si="358"/>
        <v/>
      </c>
      <c r="R4946" t="str">
        <f>IF(TabResults[[#This Row],[Games-Periods-Players]]="","",1)</f>
        <v/>
      </c>
    </row>
    <row r="4947" spans="11:18" hidden="1" x14ac:dyDescent="0.25">
      <c r="K4947" t="str">
        <f>IF(ROW()-ROW($K$4)+1&gt;COUNTA($J$4:$J$5000)*COUNTA(TabPP[Players playing]),"",INDEX($J$4:$J$5000,INT((ROW()-ROW($K$4))/COUNTA(TabPP[Players playing])+1))&amp;"-"&amp;INDEX(TabPP[Players playing],MOD(ROW()-ROW($K$4),COUNTA(TabPP[Players playing]))+1))</f>
        <v>-P8-PP4</v>
      </c>
      <c r="L4947" t="str">
        <f t="shared" si="359"/>
        <v/>
      </c>
      <c r="M4947" t="str">
        <f t="shared" si="360"/>
        <v/>
      </c>
      <c r="N4947" t="str">
        <f t="shared" si="361"/>
        <v/>
      </c>
      <c r="O4947" t="str">
        <f t="array" ref="O4947">IFERROR(INDEX($L$4:$L$5000,_xlfn.AGGREGATE(15,6,IF($L$4:$L$5000&lt;&gt;"",ROW($L$4:$L$5000)-ROW($L$4)+1,NA()),ROWS($O$4:O4947))),"")</f>
        <v/>
      </c>
      <c r="P4947" t="str">
        <f>IF(O4947="","",IF(INDEX(TabPlayer2[Players],MATCH(P4946,TabPlayer2[Players],0)+1)="",$B$4,INDEX(TabPlayer2[Players],MATCH(P4946,TabPlayer2[Players],0)+1)))</f>
        <v/>
      </c>
      <c r="Q4947" t="str">
        <f t="shared" si="358"/>
        <v/>
      </c>
      <c r="R4947" t="str">
        <f>IF(TabResults[[#This Row],[Games-Periods-Players]]="","",1)</f>
        <v/>
      </c>
    </row>
    <row r="4948" spans="11:18" hidden="1" x14ac:dyDescent="0.25">
      <c r="K4948" t="str">
        <f>IF(ROW()-ROW($K$4)+1&gt;COUNTA($J$4:$J$5000)*COUNTA(TabPP[Players playing]),"",INDEX($J$4:$J$5000,INT((ROW()-ROW($K$4))/COUNTA(TabPP[Players playing])+1))&amp;"-"&amp;INDEX(TabPP[Players playing],MOD(ROW()-ROW($K$4),COUNTA(TabPP[Players playing]))+1))</f>
        <v>-P8-PP5</v>
      </c>
      <c r="L4948" t="str">
        <f t="shared" si="359"/>
        <v/>
      </c>
      <c r="M4948" t="str">
        <f t="shared" si="360"/>
        <v/>
      </c>
      <c r="N4948" t="str">
        <f t="shared" si="361"/>
        <v/>
      </c>
      <c r="O4948" t="str">
        <f t="array" ref="O4948">IFERROR(INDEX($L$4:$L$5000,_xlfn.AGGREGATE(15,6,IF($L$4:$L$5000&lt;&gt;"",ROW($L$4:$L$5000)-ROW($L$4)+1,NA()),ROWS($O$4:O4948))),"")</f>
        <v/>
      </c>
      <c r="P4948" t="str">
        <f>IF(O4948="","",IF(INDEX(TabPlayer2[Players],MATCH(P4947,TabPlayer2[Players],0)+1)="",$B$4,INDEX(TabPlayer2[Players],MATCH(P4947,TabPlayer2[Players],0)+1)))</f>
        <v/>
      </c>
      <c r="Q4948" t="str">
        <f t="shared" si="358"/>
        <v/>
      </c>
      <c r="R4948" t="str">
        <f>IF(TabResults[[#This Row],[Games-Periods-Players]]="","",1)</f>
        <v/>
      </c>
    </row>
    <row r="4949" spans="11:18" hidden="1" x14ac:dyDescent="0.25">
      <c r="K4949" t="str">
        <f>IF(ROW()-ROW($K$4)+1&gt;COUNTA($J$4:$J$5000)*COUNTA(TabPP[Players playing]),"",INDEX($J$4:$J$5000,INT((ROW()-ROW($K$4))/COUNTA(TabPP[Players playing])+1))&amp;"-"&amp;INDEX(TabPP[Players playing],MOD(ROW()-ROW($K$4),COUNTA(TabPP[Players playing]))+1))</f>
        <v>-P8-</v>
      </c>
      <c r="L4949" t="str">
        <f t="shared" si="359"/>
        <v/>
      </c>
      <c r="M4949" t="str">
        <f t="shared" si="360"/>
        <v/>
      </c>
      <c r="N4949" t="str">
        <f t="shared" si="361"/>
        <v/>
      </c>
      <c r="O4949" t="str">
        <f t="array" ref="O4949">IFERROR(INDEX($L$4:$L$5000,_xlfn.AGGREGATE(15,6,IF($L$4:$L$5000&lt;&gt;"",ROW($L$4:$L$5000)-ROW($L$4)+1,NA()),ROWS($O$4:O4949))),"")</f>
        <v/>
      </c>
      <c r="P4949" t="str">
        <f>IF(O4949="","",IF(INDEX(TabPlayer2[Players],MATCH(P4948,TabPlayer2[Players],0)+1)="",$B$4,INDEX(TabPlayer2[Players],MATCH(P4948,TabPlayer2[Players],0)+1)))</f>
        <v/>
      </c>
      <c r="Q4949" t="str">
        <f t="shared" si="358"/>
        <v/>
      </c>
      <c r="R4949" t="str">
        <f>IF(TabResults[[#This Row],[Games-Periods-Players]]="","",1)</f>
        <v/>
      </c>
    </row>
    <row r="4950" spans="11:18" hidden="1" x14ac:dyDescent="0.25">
      <c r="K4950" t="str">
        <f>IF(ROW()-ROW($K$4)+1&gt;COUNTA($J$4:$J$5000)*COUNTA(TabPP[Players playing]),"",INDEX($J$4:$J$5000,INT((ROW()-ROW($K$4))/COUNTA(TabPP[Players playing])+1))&amp;"-"&amp;INDEX(TabPP[Players playing],MOD(ROW()-ROW($K$4),COUNTA(TabPP[Players playing]))+1))</f>
        <v>-P8-</v>
      </c>
      <c r="L4950" t="str">
        <f t="shared" si="359"/>
        <v/>
      </c>
      <c r="M4950" t="str">
        <f t="shared" si="360"/>
        <v/>
      </c>
      <c r="N4950" t="str">
        <f t="shared" si="361"/>
        <v/>
      </c>
      <c r="O4950" t="str">
        <f t="array" ref="O4950">IFERROR(INDEX($L$4:$L$5000,_xlfn.AGGREGATE(15,6,IF($L$4:$L$5000&lt;&gt;"",ROW($L$4:$L$5000)-ROW($L$4)+1,NA()),ROWS($O$4:O4950))),"")</f>
        <v/>
      </c>
      <c r="P4950" t="str">
        <f>IF(O4950="","",IF(INDEX(TabPlayer2[Players],MATCH(P4949,TabPlayer2[Players],0)+1)="",$B$4,INDEX(TabPlayer2[Players],MATCH(P4949,TabPlayer2[Players],0)+1)))</f>
        <v/>
      </c>
      <c r="Q4950" t="str">
        <f t="shared" si="358"/>
        <v/>
      </c>
      <c r="R4950" t="str">
        <f>IF(TabResults[[#This Row],[Games-Periods-Players]]="","",1)</f>
        <v/>
      </c>
    </row>
    <row r="4951" spans="11:18" hidden="1" x14ac:dyDescent="0.25">
      <c r="K4951" t="str">
        <f>IF(ROW()-ROW($K$4)+1&gt;COUNTA($J$4:$J$5000)*COUNTA(TabPP[Players playing]),"",INDEX($J$4:$J$5000,INT((ROW()-ROW($K$4))/COUNTA(TabPP[Players playing])+1))&amp;"-"&amp;INDEX(TabPP[Players playing],MOD(ROW()-ROW($K$4),COUNTA(TabPP[Players playing]))+1))</f>
        <v>-P8-</v>
      </c>
      <c r="L4951" t="str">
        <f t="shared" si="359"/>
        <v/>
      </c>
      <c r="M4951" t="str">
        <f t="shared" si="360"/>
        <v/>
      </c>
      <c r="N4951" t="str">
        <f t="shared" si="361"/>
        <v/>
      </c>
      <c r="O4951" t="str">
        <f t="array" ref="O4951">IFERROR(INDEX($L$4:$L$5000,_xlfn.AGGREGATE(15,6,IF($L$4:$L$5000&lt;&gt;"",ROW($L$4:$L$5000)-ROW($L$4)+1,NA()),ROWS($O$4:O4951))),"")</f>
        <v/>
      </c>
      <c r="P4951" t="str">
        <f>IF(O4951="","",IF(INDEX(TabPlayer2[Players],MATCH(P4950,TabPlayer2[Players],0)+1)="",$B$4,INDEX(TabPlayer2[Players],MATCH(P4950,TabPlayer2[Players],0)+1)))</f>
        <v/>
      </c>
      <c r="Q4951" t="str">
        <f t="shared" si="358"/>
        <v/>
      </c>
      <c r="R4951" t="str">
        <f>IF(TabResults[[#This Row],[Games-Periods-Players]]="","",1)</f>
        <v/>
      </c>
    </row>
    <row r="4952" spans="11:18" hidden="1" x14ac:dyDescent="0.25">
      <c r="K4952" t="str">
        <f>IF(ROW()-ROW($K$4)+1&gt;COUNTA($J$4:$J$5000)*COUNTA(TabPP[Players playing]),"",INDEX($J$4:$J$5000,INT((ROW()-ROW($K$4))/COUNTA(TabPP[Players playing])+1))&amp;"-"&amp;INDEX(TabPP[Players playing],MOD(ROW()-ROW($K$4),COUNTA(TabPP[Players playing]))+1))</f>
        <v>-P8-</v>
      </c>
      <c r="L4952" t="str">
        <f t="shared" si="359"/>
        <v/>
      </c>
      <c r="M4952" t="str">
        <f t="shared" si="360"/>
        <v/>
      </c>
      <c r="N4952" t="str">
        <f t="shared" si="361"/>
        <v/>
      </c>
      <c r="O4952" t="str">
        <f t="array" ref="O4952">IFERROR(INDEX($L$4:$L$5000,_xlfn.AGGREGATE(15,6,IF($L$4:$L$5000&lt;&gt;"",ROW($L$4:$L$5000)-ROW($L$4)+1,NA()),ROWS($O$4:O4952))),"")</f>
        <v/>
      </c>
      <c r="P4952" t="str">
        <f>IF(O4952="","",IF(INDEX(TabPlayer2[Players],MATCH(P4951,TabPlayer2[Players],0)+1)="",$B$4,INDEX(TabPlayer2[Players],MATCH(P4951,TabPlayer2[Players],0)+1)))</f>
        <v/>
      </c>
      <c r="Q4952" t="str">
        <f t="shared" si="358"/>
        <v/>
      </c>
      <c r="R4952" t="str">
        <f>IF(TabResults[[#This Row],[Games-Periods-Players]]="","",1)</f>
        <v/>
      </c>
    </row>
    <row r="4953" spans="11:18" hidden="1" x14ac:dyDescent="0.25">
      <c r="K4953" t="str">
        <f>IF(ROW()-ROW($K$4)+1&gt;COUNTA($J$4:$J$5000)*COUNTA(TabPP[Players playing]),"",INDEX($J$4:$J$5000,INT((ROW()-ROW($K$4))/COUNTA(TabPP[Players playing])+1))&amp;"-"&amp;INDEX(TabPP[Players playing],MOD(ROW()-ROW($K$4),COUNTA(TabPP[Players playing]))+1))</f>
        <v>-P8-</v>
      </c>
      <c r="L4953" t="str">
        <f t="shared" si="359"/>
        <v/>
      </c>
      <c r="M4953" t="str">
        <f t="shared" si="360"/>
        <v/>
      </c>
      <c r="N4953" t="str">
        <f t="shared" si="361"/>
        <v/>
      </c>
      <c r="O4953" t="str">
        <f t="array" ref="O4953">IFERROR(INDEX($L$4:$L$5000,_xlfn.AGGREGATE(15,6,IF($L$4:$L$5000&lt;&gt;"",ROW($L$4:$L$5000)-ROW($L$4)+1,NA()),ROWS($O$4:O4953))),"")</f>
        <v/>
      </c>
      <c r="P4953" t="str">
        <f>IF(O4953="","",IF(INDEX(TabPlayer2[Players],MATCH(P4952,TabPlayer2[Players],0)+1)="",$B$4,INDEX(TabPlayer2[Players],MATCH(P4952,TabPlayer2[Players],0)+1)))</f>
        <v/>
      </c>
      <c r="Q4953" t="str">
        <f t="shared" si="358"/>
        <v/>
      </c>
      <c r="R4953" t="str">
        <f>IF(TabResults[[#This Row],[Games-Periods-Players]]="","",1)</f>
        <v/>
      </c>
    </row>
    <row r="4954" spans="11:18" hidden="1" x14ac:dyDescent="0.25">
      <c r="K4954" t="str">
        <f>IF(ROW()-ROW($K$4)+1&gt;COUNTA($J$4:$J$5000)*COUNTA(TabPP[Players playing]),"",INDEX($J$4:$J$5000,INT((ROW()-ROW($K$4))/COUNTA(TabPP[Players playing])+1))&amp;"-"&amp;INDEX(TabPP[Players playing],MOD(ROW()-ROW($K$4),COUNTA(TabPP[Players playing]))+1))</f>
        <v>-P8-</v>
      </c>
      <c r="L4954" t="str">
        <f t="shared" si="359"/>
        <v/>
      </c>
      <c r="M4954" t="str">
        <f t="shared" si="360"/>
        <v/>
      </c>
      <c r="N4954" t="str">
        <f t="shared" si="361"/>
        <v/>
      </c>
      <c r="O4954" t="str">
        <f t="array" ref="O4954">IFERROR(INDEX($L$4:$L$5000,_xlfn.AGGREGATE(15,6,IF($L$4:$L$5000&lt;&gt;"",ROW($L$4:$L$5000)-ROW($L$4)+1,NA()),ROWS($O$4:O4954))),"")</f>
        <v/>
      </c>
      <c r="P4954" t="str">
        <f>IF(O4954="","",IF(INDEX(TabPlayer2[Players],MATCH(P4953,TabPlayer2[Players],0)+1)="",$B$4,INDEX(TabPlayer2[Players],MATCH(P4953,TabPlayer2[Players],0)+1)))</f>
        <v/>
      </c>
      <c r="Q4954" t="str">
        <f t="shared" si="358"/>
        <v/>
      </c>
      <c r="R4954" t="str">
        <f>IF(TabResults[[#This Row],[Games-Periods-Players]]="","",1)</f>
        <v/>
      </c>
    </row>
    <row r="4955" spans="11:18" hidden="1" x14ac:dyDescent="0.25">
      <c r="K4955" t="str">
        <f>IF(ROW()-ROW($K$4)+1&gt;COUNTA($J$4:$J$5000)*COUNTA(TabPP[Players playing]),"",INDEX($J$4:$J$5000,INT((ROW()-ROW($K$4))/COUNTA(TabPP[Players playing])+1))&amp;"-"&amp;INDEX(TabPP[Players playing],MOD(ROW()-ROW($K$4),COUNTA(TabPP[Players playing]))+1))</f>
        <v>-P8-</v>
      </c>
      <c r="L4955" t="str">
        <f t="shared" si="359"/>
        <v/>
      </c>
      <c r="M4955" t="str">
        <f t="shared" si="360"/>
        <v/>
      </c>
      <c r="N4955" t="str">
        <f t="shared" si="361"/>
        <v/>
      </c>
      <c r="O4955" t="str">
        <f t="array" ref="O4955">IFERROR(INDEX($L$4:$L$5000,_xlfn.AGGREGATE(15,6,IF($L$4:$L$5000&lt;&gt;"",ROW($L$4:$L$5000)-ROW($L$4)+1,NA()),ROWS($O$4:O4955))),"")</f>
        <v/>
      </c>
      <c r="P4955" t="str">
        <f>IF(O4955="","",IF(INDEX(TabPlayer2[Players],MATCH(P4954,TabPlayer2[Players],0)+1)="",$B$4,INDEX(TabPlayer2[Players],MATCH(P4954,TabPlayer2[Players],0)+1)))</f>
        <v/>
      </c>
      <c r="Q4955" t="str">
        <f t="shared" si="358"/>
        <v/>
      </c>
      <c r="R4955" t="str">
        <f>IF(TabResults[[#This Row],[Games-Periods-Players]]="","",1)</f>
        <v/>
      </c>
    </row>
    <row r="4956" spans="11:18" hidden="1" x14ac:dyDescent="0.25">
      <c r="K4956" t="str">
        <f>IF(ROW()-ROW($K$4)+1&gt;COUNTA($J$4:$J$5000)*COUNTA(TabPP[Players playing]),"",INDEX($J$4:$J$5000,INT((ROW()-ROW($K$4))/COUNTA(TabPP[Players playing])+1))&amp;"-"&amp;INDEX(TabPP[Players playing],MOD(ROW()-ROW($K$4),COUNTA(TabPP[Players playing]))+1))</f>
        <v>-P8-</v>
      </c>
      <c r="L4956" t="str">
        <f t="shared" si="359"/>
        <v/>
      </c>
      <c r="M4956" t="str">
        <f t="shared" si="360"/>
        <v/>
      </c>
      <c r="N4956" t="str">
        <f t="shared" si="361"/>
        <v/>
      </c>
      <c r="O4956" t="str">
        <f t="array" ref="O4956">IFERROR(INDEX($L$4:$L$5000,_xlfn.AGGREGATE(15,6,IF($L$4:$L$5000&lt;&gt;"",ROW($L$4:$L$5000)-ROW($L$4)+1,NA()),ROWS($O$4:O4956))),"")</f>
        <v/>
      </c>
      <c r="P4956" t="str">
        <f>IF(O4956="","",IF(INDEX(TabPlayer2[Players],MATCH(P4955,TabPlayer2[Players],0)+1)="",$B$4,INDEX(TabPlayer2[Players],MATCH(P4955,TabPlayer2[Players],0)+1)))</f>
        <v/>
      </c>
      <c r="Q4956" t="str">
        <f t="shared" si="358"/>
        <v/>
      </c>
      <c r="R4956" t="str">
        <f>IF(TabResults[[#This Row],[Games-Periods-Players]]="","",1)</f>
        <v/>
      </c>
    </row>
    <row r="4957" spans="11:18" hidden="1" x14ac:dyDescent="0.25">
      <c r="K4957" t="str">
        <f>IF(ROW()-ROW($K$4)+1&gt;COUNTA($J$4:$J$5000)*COUNTA(TabPP[Players playing]),"",INDEX($J$4:$J$5000,INT((ROW()-ROW($K$4))/COUNTA(TabPP[Players playing])+1))&amp;"-"&amp;INDEX(TabPP[Players playing],MOD(ROW()-ROW($K$4),COUNTA(TabPP[Players playing]))+1))</f>
        <v>-P8-</v>
      </c>
      <c r="L4957" t="str">
        <f t="shared" si="359"/>
        <v/>
      </c>
      <c r="M4957" t="str">
        <f t="shared" si="360"/>
        <v/>
      </c>
      <c r="N4957" t="str">
        <f t="shared" si="361"/>
        <v/>
      </c>
      <c r="O4957" t="str">
        <f t="array" ref="O4957">IFERROR(INDEX($L$4:$L$5000,_xlfn.AGGREGATE(15,6,IF($L$4:$L$5000&lt;&gt;"",ROW($L$4:$L$5000)-ROW($L$4)+1,NA()),ROWS($O$4:O4957))),"")</f>
        <v/>
      </c>
      <c r="P4957" t="str">
        <f>IF(O4957="","",IF(INDEX(TabPlayer2[Players],MATCH(P4956,TabPlayer2[Players],0)+1)="",$B$4,INDEX(TabPlayer2[Players],MATCH(P4956,TabPlayer2[Players],0)+1)))</f>
        <v/>
      </c>
      <c r="Q4957" t="str">
        <f t="shared" si="358"/>
        <v/>
      </c>
      <c r="R4957" t="str">
        <f>IF(TabResults[[#This Row],[Games-Periods-Players]]="","",1)</f>
        <v/>
      </c>
    </row>
    <row r="4958" spans="11:18" hidden="1" x14ac:dyDescent="0.25">
      <c r="K4958" t="str">
        <f>IF(ROW()-ROW($K$4)+1&gt;COUNTA($J$4:$J$5000)*COUNTA(TabPP[Players playing]),"",INDEX($J$4:$J$5000,INT((ROW()-ROW($K$4))/COUNTA(TabPP[Players playing])+1))&amp;"-"&amp;INDEX(TabPP[Players playing],MOD(ROW()-ROW($K$4),COUNTA(TabPP[Players playing]))+1))</f>
        <v>-P8-</v>
      </c>
      <c r="L4958" t="str">
        <f t="shared" si="359"/>
        <v/>
      </c>
      <c r="M4958" t="str">
        <f t="shared" si="360"/>
        <v/>
      </c>
      <c r="N4958" t="str">
        <f t="shared" si="361"/>
        <v/>
      </c>
      <c r="O4958" t="str">
        <f t="array" ref="O4958">IFERROR(INDEX($L$4:$L$5000,_xlfn.AGGREGATE(15,6,IF($L$4:$L$5000&lt;&gt;"",ROW($L$4:$L$5000)-ROW($L$4)+1,NA()),ROWS($O$4:O4958))),"")</f>
        <v/>
      </c>
      <c r="P4958" t="str">
        <f>IF(O4958="","",IF(INDEX(TabPlayer2[Players],MATCH(P4957,TabPlayer2[Players],0)+1)="",$B$4,INDEX(TabPlayer2[Players],MATCH(P4957,TabPlayer2[Players],0)+1)))</f>
        <v/>
      </c>
      <c r="Q4958" t="str">
        <f t="shared" si="358"/>
        <v/>
      </c>
      <c r="R4958" t="str">
        <f>IF(TabResults[[#This Row],[Games-Periods-Players]]="","",1)</f>
        <v/>
      </c>
    </row>
    <row r="4959" spans="11:18" hidden="1" x14ac:dyDescent="0.25">
      <c r="K4959" t="str">
        <f>IF(ROW()-ROW($K$4)+1&gt;COUNTA($J$4:$J$5000)*COUNTA(TabPP[Players playing]),"",INDEX($J$4:$J$5000,INT((ROW()-ROW($K$4))/COUNTA(TabPP[Players playing])+1))&amp;"-"&amp;INDEX(TabPP[Players playing],MOD(ROW()-ROW($K$4),COUNTA(TabPP[Players playing]))+1))</f>
        <v>-P8-</v>
      </c>
      <c r="L4959" t="str">
        <f t="shared" si="359"/>
        <v/>
      </c>
      <c r="M4959" t="str">
        <f t="shared" si="360"/>
        <v/>
      </c>
      <c r="N4959" t="str">
        <f t="shared" si="361"/>
        <v/>
      </c>
      <c r="O4959" t="str">
        <f t="array" ref="O4959">IFERROR(INDEX($L$4:$L$5000,_xlfn.AGGREGATE(15,6,IF($L$4:$L$5000&lt;&gt;"",ROW($L$4:$L$5000)-ROW($L$4)+1,NA()),ROWS($O$4:O4959))),"")</f>
        <v/>
      </c>
      <c r="P4959" t="str">
        <f>IF(O4959="","",IF(INDEX(TabPlayer2[Players],MATCH(P4958,TabPlayer2[Players],0)+1)="",$B$4,INDEX(TabPlayer2[Players],MATCH(P4958,TabPlayer2[Players],0)+1)))</f>
        <v/>
      </c>
      <c r="Q4959" t="str">
        <f t="shared" si="358"/>
        <v/>
      </c>
      <c r="R4959" t="str">
        <f>IF(TabResults[[#This Row],[Games-Periods-Players]]="","",1)</f>
        <v/>
      </c>
    </row>
    <row r="4960" spans="11:18" hidden="1" x14ac:dyDescent="0.25">
      <c r="K4960" t="str">
        <f>IF(ROW()-ROW($K$4)+1&gt;COUNTA($J$4:$J$5000)*COUNTA(TabPP[Players playing]),"",INDEX($J$4:$J$5000,INT((ROW()-ROW($K$4))/COUNTA(TabPP[Players playing])+1))&amp;"-"&amp;INDEX(TabPP[Players playing],MOD(ROW()-ROW($K$4),COUNTA(TabPP[Players playing]))+1))</f>
        <v>-P8-</v>
      </c>
      <c r="L4960" t="str">
        <f t="shared" si="359"/>
        <v/>
      </c>
      <c r="M4960" t="str">
        <f t="shared" si="360"/>
        <v/>
      </c>
      <c r="N4960" t="str">
        <f t="shared" si="361"/>
        <v/>
      </c>
      <c r="O4960" t="str">
        <f t="array" ref="O4960">IFERROR(INDEX($L$4:$L$5000,_xlfn.AGGREGATE(15,6,IF($L$4:$L$5000&lt;&gt;"",ROW($L$4:$L$5000)-ROW($L$4)+1,NA()),ROWS($O$4:O4960))),"")</f>
        <v/>
      </c>
      <c r="P4960" t="str">
        <f>IF(O4960="","",IF(INDEX(TabPlayer2[Players],MATCH(P4959,TabPlayer2[Players],0)+1)="",$B$4,INDEX(TabPlayer2[Players],MATCH(P4959,TabPlayer2[Players],0)+1)))</f>
        <v/>
      </c>
      <c r="Q4960" t="str">
        <f t="shared" si="358"/>
        <v/>
      </c>
      <c r="R4960" t="str">
        <f>IF(TabResults[[#This Row],[Games-Periods-Players]]="","",1)</f>
        <v/>
      </c>
    </row>
    <row r="4961" spans="11:18" hidden="1" x14ac:dyDescent="0.25">
      <c r="K4961" t="str">
        <f>IF(ROW()-ROW($K$4)+1&gt;COUNTA($J$4:$J$5000)*COUNTA(TabPP[Players playing]),"",INDEX($J$4:$J$5000,INT((ROW()-ROW($K$4))/COUNTA(TabPP[Players playing])+1))&amp;"-"&amp;INDEX(TabPP[Players playing],MOD(ROW()-ROW($K$4),COUNTA(TabPP[Players playing]))+1))</f>
        <v>-P8-</v>
      </c>
      <c r="L4961" t="str">
        <f t="shared" si="359"/>
        <v/>
      </c>
      <c r="M4961" t="str">
        <f t="shared" si="360"/>
        <v/>
      </c>
      <c r="N4961" t="str">
        <f t="shared" si="361"/>
        <v/>
      </c>
      <c r="O4961" t="str">
        <f t="array" ref="O4961">IFERROR(INDEX($L$4:$L$5000,_xlfn.AGGREGATE(15,6,IF($L$4:$L$5000&lt;&gt;"",ROW($L$4:$L$5000)-ROW($L$4)+1,NA()),ROWS($O$4:O4961))),"")</f>
        <v/>
      </c>
      <c r="P4961" t="str">
        <f>IF(O4961="","",IF(INDEX(TabPlayer2[Players],MATCH(P4960,TabPlayer2[Players],0)+1)="",$B$4,INDEX(TabPlayer2[Players],MATCH(P4960,TabPlayer2[Players],0)+1)))</f>
        <v/>
      </c>
      <c r="Q4961" t="str">
        <f t="shared" si="358"/>
        <v/>
      </c>
      <c r="R4961" t="str">
        <f>IF(TabResults[[#This Row],[Games-Periods-Players]]="","",1)</f>
        <v/>
      </c>
    </row>
    <row r="4962" spans="11:18" hidden="1" x14ac:dyDescent="0.25">
      <c r="K4962" t="str">
        <f>IF(ROW()-ROW($K$4)+1&gt;COUNTA($J$4:$J$5000)*COUNTA(TabPP[Players playing]),"",INDEX($J$4:$J$5000,INT((ROW()-ROW($K$4))/COUNTA(TabPP[Players playing])+1))&amp;"-"&amp;INDEX(TabPP[Players playing],MOD(ROW()-ROW($K$4),COUNTA(TabPP[Players playing]))+1))</f>
        <v>-P8-</v>
      </c>
      <c r="L4962" t="str">
        <f t="shared" si="359"/>
        <v/>
      </c>
      <c r="M4962" t="str">
        <f t="shared" si="360"/>
        <v/>
      </c>
      <c r="N4962" t="str">
        <f t="shared" si="361"/>
        <v/>
      </c>
      <c r="O4962" t="str">
        <f t="array" ref="O4962">IFERROR(INDEX($L$4:$L$5000,_xlfn.AGGREGATE(15,6,IF($L$4:$L$5000&lt;&gt;"",ROW($L$4:$L$5000)-ROW($L$4)+1,NA()),ROWS($O$4:O4962))),"")</f>
        <v/>
      </c>
      <c r="P4962" t="str">
        <f>IF(O4962="","",IF(INDEX(TabPlayer2[Players],MATCH(P4961,TabPlayer2[Players],0)+1)="",$B$4,INDEX(TabPlayer2[Players],MATCH(P4961,TabPlayer2[Players],0)+1)))</f>
        <v/>
      </c>
      <c r="Q4962" t="str">
        <f t="shared" si="358"/>
        <v/>
      </c>
      <c r="R4962" t="str">
        <f>IF(TabResults[[#This Row],[Games-Periods-Players]]="","",1)</f>
        <v/>
      </c>
    </row>
    <row r="4963" spans="11:18" hidden="1" x14ac:dyDescent="0.25">
      <c r="K4963" t="str">
        <f>IF(ROW()-ROW($K$4)+1&gt;COUNTA($J$4:$J$5000)*COUNTA(TabPP[Players playing]),"",INDEX($J$4:$J$5000,INT((ROW()-ROW($K$4))/COUNTA(TabPP[Players playing])+1))&amp;"-"&amp;INDEX(TabPP[Players playing],MOD(ROW()-ROW($K$4),COUNTA(TabPP[Players playing]))+1))</f>
        <v>-P8-</v>
      </c>
      <c r="L4963" t="str">
        <f t="shared" si="359"/>
        <v/>
      </c>
      <c r="M4963" t="str">
        <f t="shared" si="360"/>
        <v/>
      </c>
      <c r="N4963" t="str">
        <f t="shared" si="361"/>
        <v/>
      </c>
      <c r="O4963" t="str">
        <f t="array" ref="O4963">IFERROR(INDEX($L$4:$L$5000,_xlfn.AGGREGATE(15,6,IF($L$4:$L$5000&lt;&gt;"",ROW($L$4:$L$5000)-ROW($L$4)+1,NA()),ROWS($O$4:O4963))),"")</f>
        <v/>
      </c>
      <c r="P4963" t="str">
        <f>IF(O4963="","",IF(INDEX(TabPlayer2[Players],MATCH(P4962,TabPlayer2[Players],0)+1)="",$B$4,INDEX(TabPlayer2[Players],MATCH(P4962,TabPlayer2[Players],0)+1)))</f>
        <v/>
      </c>
      <c r="Q4963" t="str">
        <f t="shared" si="358"/>
        <v/>
      </c>
      <c r="R4963" t="str">
        <f>IF(TabResults[[#This Row],[Games-Periods-Players]]="","",1)</f>
        <v/>
      </c>
    </row>
    <row r="4964" spans="11:18" hidden="1" x14ac:dyDescent="0.25">
      <c r="K4964" t="str">
        <f>IF(ROW()-ROW($K$4)+1&gt;COUNTA($J$4:$J$5000)*COUNTA(TabPP[Players playing]),"",INDEX($J$4:$J$5000,INT((ROW()-ROW($K$4))/COUNTA(TabPP[Players playing])+1))&amp;"-"&amp;INDEX(TabPP[Players playing],MOD(ROW()-ROW($K$4),COUNTA(TabPP[Players playing]))+1))</f>
        <v>-P9-PP1</v>
      </c>
      <c r="L4964" t="str">
        <f t="shared" si="359"/>
        <v/>
      </c>
      <c r="M4964" t="str">
        <f t="shared" si="360"/>
        <v/>
      </c>
      <c r="N4964" t="str">
        <f t="shared" si="361"/>
        <v/>
      </c>
      <c r="O4964" t="str">
        <f t="array" ref="O4964">IFERROR(INDEX($L$4:$L$5000,_xlfn.AGGREGATE(15,6,IF($L$4:$L$5000&lt;&gt;"",ROW($L$4:$L$5000)-ROW($L$4)+1,NA()),ROWS($O$4:O4964))),"")</f>
        <v/>
      </c>
      <c r="P4964" t="str">
        <f>IF(O4964="","",IF(INDEX(TabPlayer2[Players],MATCH(P4963,TabPlayer2[Players],0)+1)="",$B$4,INDEX(TabPlayer2[Players],MATCH(P4963,TabPlayer2[Players],0)+1)))</f>
        <v/>
      </c>
      <c r="Q4964" t="str">
        <f t="shared" si="358"/>
        <v/>
      </c>
      <c r="R4964" t="str">
        <f>IF(TabResults[[#This Row],[Games-Periods-Players]]="","",1)</f>
        <v/>
      </c>
    </row>
    <row r="4965" spans="11:18" hidden="1" x14ac:dyDescent="0.25">
      <c r="K4965" t="str">
        <f>IF(ROW()-ROW($K$4)+1&gt;COUNTA($J$4:$J$5000)*COUNTA(TabPP[Players playing]),"",INDEX($J$4:$J$5000,INT((ROW()-ROW($K$4))/COUNTA(TabPP[Players playing])+1))&amp;"-"&amp;INDEX(TabPP[Players playing],MOD(ROW()-ROW($K$4),COUNTA(TabPP[Players playing]))+1))</f>
        <v>-P9-PP2</v>
      </c>
      <c r="L4965" t="str">
        <f t="shared" si="359"/>
        <v/>
      </c>
      <c r="M4965" t="str">
        <f t="shared" si="360"/>
        <v/>
      </c>
      <c r="N4965" t="str">
        <f t="shared" si="361"/>
        <v/>
      </c>
      <c r="O4965" t="str">
        <f t="array" ref="O4965">IFERROR(INDEX($L$4:$L$5000,_xlfn.AGGREGATE(15,6,IF($L$4:$L$5000&lt;&gt;"",ROW($L$4:$L$5000)-ROW($L$4)+1,NA()),ROWS($O$4:O4965))),"")</f>
        <v/>
      </c>
      <c r="P4965" t="str">
        <f>IF(O4965="","",IF(INDEX(TabPlayer2[Players],MATCH(P4964,TabPlayer2[Players],0)+1)="",$B$4,INDEX(TabPlayer2[Players],MATCH(P4964,TabPlayer2[Players],0)+1)))</f>
        <v/>
      </c>
      <c r="Q4965" t="str">
        <f t="shared" si="358"/>
        <v/>
      </c>
      <c r="R4965" t="str">
        <f>IF(TabResults[[#This Row],[Games-Periods-Players]]="","",1)</f>
        <v/>
      </c>
    </row>
    <row r="4966" spans="11:18" hidden="1" x14ac:dyDescent="0.25">
      <c r="K4966" t="str">
        <f>IF(ROW()-ROW($K$4)+1&gt;COUNTA($J$4:$J$5000)*COUNTA(TabPP[Players playing]),"",INDEX($J$4:$J$5000,INT((ROW()-ROW($K$4))/COUNTA(TabPP[Players playing])+1))&amp;"-"&amp;INDEX(TabPP[Players playing],MOD(ROW()-ROW($K$4),COUNTA(TabPP[Players playing]))+1))</f>
        <v>-P9-PP3</v>
      </c>
      <c r="L4966" t="str">
        <f t="shared" si="359"/>
        <v/>
      </c>
      <c r="M4966" t="str">
        <f t="shared" si="360"/>
        <v/>
      </c>
      <c r="N4966" t="str">
        <f t="shared" si="361"/>
        <v/>
      </c>
      <c r="O4966" t="str">
        <f t="array" ref="O4966">IFERROR(INDEX($L$4:$L$5000,_xlfn.AGGREGATE(15,6,IF($L$4:$L$5000&lt;&gt;"",ROW($L$4:$L$5000)-ROW($L$4)+1,NA()),ROWS($O$4:O4966))),"")</f>
        <v/>
      </c>
      <c r="P4966" t="str">
        <f>IF(O4966="","",IF(INDEX(TabPlayer2[Players],MATCH(P4965,TabPlayer2[Players],0)+1)="",$B$4,INDEX(TabPlayer2[Players],MATCH(P4965,TabPlayer2[Players],0)+1)))</f>
        <v/>
      </c>
      <c r="Q4966" t="str">
        <f t="shared" si="358"/>
        <v/>
      </c>
      <c r="R4966" t="str">
        <f>IF(TabResults[[#This Row],[Games-Periods-Players]]="","",1)</f>
        <v/>
      </c>
    </row>
    <row r="4967" spans="11:18" hidden="1" x14ac:dyDescent="0.25">
      <c r="K4967" t="str">
        <f>IF(ROW()-ROW($K$4)+1&gt;COUNTA($J$4:$J$5000)*COUNTA(TabPP[Players playing]),"",INDEX($J$4:$J$5000,INT((ROW()-ROW($K$4))/COUNTA(TabPP[Players playing])+1))&amp;"-"&amp;INDEX(TabPP[Players playing],MOD(ROW()-ROW($K$4),COUNTA(TabPP[Players playing]))+1))</f>
        <v>-P9-PP4</v>
      </c>
      <c r="L4967" t="str">
        <f t="shared" si="359"/>
        <v/>
      </c>
      <c r="M4967" t="str">
        <f t="shared" si="360"/>
        <v/>
      </c>
      <c r="N4967" t="str">
        <f t="shared" si="361"/>
        <v/>
      </c>
      <c r="O4967" t="str">
        <f t="array" ref="O4967">IFERROR(INDEX($L$4:$L$5000,_xlfn.AGGREGATE(15,6,IF($L$4:$L$5000&lt;&gt;"",ROW($L$4:$L$5000)-ROW($L$4)+1,NA()),ROWS($O$4:O4967))),"")</f>
        <v/>
      </c>
      <c r="P4967" t="str">
        <f>IF(O4967="","",IF(INDEX(TabPlayer2[Players],MATCH(P4966,TabPlayer2[Players],0)+1)="",$B$4,INDEX(TabPlayer2[Players],MATCH(P4966,TabPlayer2[Players],0)+1)))</f>
        <v/>
      </c>
      <c r="Q4967" t="str">
        <f t="shared" si="358"/>
        <v/>
      </c>
      <c r="R4967" t="str">
        <f>IF(TabResults[[#This Row],[Games-Periods-Players]]="","",1)</f>
        <v/>
      </c>
    </row>
    <row r="4968" spans="11:18" hidden="1" x14ac:dyDescent="0.25">
      <c r="K4968" t="str">
        <f>IF(ROW()-ROW($K$4)+1&gt;COUNTA($J$4:$J$5000)*COUNTA(TabPP[Players playing]),"",INDEX($J$4:$J$5000,INT((ROW()-ROW($K$4))/COUNTA(TabPP[Players playing])+1))&amp;"-"&amp;INDEX(TabPP[Players playing],MOD(ROW()-ROW($K$4),COUNTA(TabPP[Players playing]))+1))</f>
        <v>-P9-PP5</v>
      </c>
      <c r="L4968" t="str">
        <f t="shared" si="359"/>
        <v/>
      </c>
      <c r="M4968" t="str">
        <f t="shared" si="360"/>
        <v/>
      </c>
      <c r="N4968" t="str">
        <f t="shared" si="361"/>
        <v/>
      </c>
      <c r="O4968" t="str">
        <f t="array" ref="O4968">IFERROR(INDEX($L$4:$L$5000,_xlfn.AGGREGATE(15,6,IF($L$4:$L$5000&lt;&gt;"",ROW($L$4:$L$5000)-ROW($L$4)+1,NA()),ROWS($O$4:O4968))),"")</f>
        <v/>
      </c>
      <c r="P4968" t="str">
        <f>IF(O4968="","",IF(INDEX(TabPlayer2[Players],MATCH(P4967,TabPlayer2[Players],0)+1)="",$B$4,INDEX(TabPlayer2[Players],MATCH(P4967,TabPlayer2[Players],0)+1)))</f>
        <v/>
      </c>
      <c r="Q4968" t="str">
        <f t="shared" si="358"/>
        <v/>
      </c>
      <c r="R4968" t="str">
        <f>IF(TabResults[[#This Row],[Games-Periods-Players]]="","",1)</f>
        <v/>
      </c>
    </row>
    <row r="4969" spans="11:18" hidden="1" x14ac:dyDescent="0.25">
      <c r="K4969" t="str">
        <f>IF(ROW()-ROW($K$4)+1&gt;COUNTA($J$4:$J$5000)*COUNTA(TabPP[Players playing]),"",INDEX($J$4:$J$5000,INT((ROW()-ROW($K$4))/COUNTA(TabPP[Players playing])+1))&amp;"-"&amp;INDEX(TabPP[Players playing],MOD(ROW()-ROW($K$4),COUNTA(TabPP[Players playing]))+1))</f>
        <v>-P9-</v>
      </c>
      <c r="L4969" t="str">
        <f t="shared" si="359"/>
        <v/>
      </c>
      <c r="M4969" t="str">
        <f t="shared" si="360"/>
        <v/>
      </c>
      <c r="N4969" t="str">
        <f t="shared" si="361"/>
        <v/>
      </c>
      <c r="O4969" t="str">
        <f t="array" ref="O4969">IFERROR(INDEX($L$4:$L$5000,_xlfn.AGGREGATE(15,6,IF($L$4:$L$5000&lt;&gt;"",ROW($L$4:$L$5000)-ROW($L$4)+1,NA()),ROWS($O$4:O4969))),"")</f>
        <v/>
      </c>
      <c r="P4969" t="str">
        <f>IF(O4969="","",IF(INDEX(TabPlayer2[Players],MATCH(P4968,TabPlayer2[Players],0)+1)="",$B$4,INDEX(TabPlayer2[Players],MATCH(P4968,TabPlayer2[Players],0)+1)))</f>
        <v/>
      </c>
      <c r="Q4969" t="str">
        <f t="shared" si="358"/>
        <v/>
      </c>
      <c r="R4969" t="str">
        <f>IF(TabResults[[#This Row],[Games-Periods-Players]]="","",1)</f>
        <v/>
      </c>
    </row>
    <row r="4970" spans="11:18" hidden="1" x14ac:dyDescent="0.25">
      <c r="K4970" t="str">
        <f>IF(ROW()-ROW($K$4)+1&gt;COUNTA($J$4:$J$5000)*COUNTA(TabPP[Players playing]),"",INDEX($J$4:$J$5000,INT((ROW()-ROW($K$4))/COUNTA(TabPP[Players playing])+1))&amp;"-"&amp;INDEX(TabPP[Players playing],MOD(ROW()-ROW($K$4),COUNTA(TabPP[Players playing]))+1))</f>
        <v>-P9-</v>
      </c>
      <c r="L4970" t="str">
        <f t="shared" si="359"/>
        <v/>
      </c>
      <c r="M4970" t="str">
        <f t="shared" si="360"/>
        <v/>
      </c>
      <c r="N4970" t="str">
        <f t="shared" si="361"/>
        <v/>
      </c>
      <c r="O4970" t="str">
        <f t="array" ref="O4970">IFERROR(INDEX($L$4:$L$5000,_xlfn.AGGREGATE(15,6,IF($L$4:$L$5000&lt;&gt;"",ROW($L$4:$L$5000)-ROW($L$4)+1,NA()),ROWS($O$4:O4970))),"")</f>
        <v/>
      </c>
      <c r="P4970" t="str">
        <f>IF(O4970="","",IF(INDEX(TabPlayer2[Players],MATCH(P4969,TabPlayer2[Players],0)+1)="",$B$4,INDEX(TabPlayer2[Players],MATCH(P4969,TabPlayer2[Players],0)+1)))</f>
        <v/>
      </c>
      <c r="Q4970" t="str">
        <f t="shared" si="358"/>
        <v/>
      </c>
      <c r="R4970" t="str">
        <f>IF(TabResults[[#This Row],[Games-Periods-Players]]="","",1)</f>
        <v/>
      </c>
    </row>
    <row r="4971" spans="11:18" hidden="1" x14ac:dyDescent="0.25">
      <c r="K4971" t="str">
        <f>IF(ROW()-ROW($K$4)+1&gt;COUNTA($J$4:$J$5000)*COUNTA(TabPP[Players playing]),"",INDEX($J$4:$J$5000,INT((ROW()-ROW($K$4))/COUNTA(TabPP[Players playing])+1))&amp;"-"&amp;INDEX(TabPP[Players playing],MOD(ROW()-ROW($K$4),COUNTA(TabPP[Players playing]))+1))</f>
        <v>-P9-</v>
      </c>
      <c r="L4971" t="str">
        <f t="shared" si="359"/>
        <v/>
      </c>
      <c r="M4971" t="str">
        <f t="shared" si="360"/>
        <v/>
      </c>
      <c r="N4971" t="str">
        <f t="shared" si="361"/>
        <v/>
      </c>
      <c r="O4971" t="str">
        <f t="array" ref="O4971">IFERROR(INDEX($L$4:$L$5000,_xlfn.AGGREGATE(15,6,IF($L$4:$L$5000&lt;&gt;"",ROW($L$4:$L$5000)-ROW($L$4)+1,NA()),ROWS($O$4:O4971))),"")</f>
        <v/>
      </c>
      <c r="P4971" t="str">
        <f>IF(O4971="","",IF(INDEX(TabPlayer2[Players],MATCH(P4970,TabPlayer2[Players],0)+1)="",$B$4,INDEX(TabPlayer2[Players],MATCH(P4970,TabPlayer2[Players],0)+1)))</f>
        <v/>
      </c>
      <c r="Q4971" t="str">
        <f t="shared" si="358"/>
        <v/>
      </c>
      <c r="R4971" t="str">
        <f>IF(TabResults[[#This Row],[Games-Periods-Players]]="","",1)</f>
        <v/>
      </c>
    </row>
    <row r="4972" spans="11:18" hidden="1" x14ac:dyDescent="0.25">
      <c r="K4972" t="str">
        <f>IF(ROW()-ROW($K$4)+1&gt;COUNTA($J$4:$J$5000)*COUNTA(TabPP[Players playing]),"",INDEX($J$4:$J$5000,INT((ROW()-ROW($K$4))/COUNTA(TabPP[Players playing])+1))&amp;"-"&amp;INDEX(TabPP[Players playing],MOD(ROW()-ROW($K$4),COUNTA(TabPP[Players playing]))+1))</f>
        <v>-P9-</v>
      </c>
      <c r="L4972" t="str">
        <f t="shared" si="359"/>
        <v/>
      </c>
      <c r="M4972" t="str">
        <f t="shared" si="360"/>
        <v/>
      </c>
      <c r="N4972" t="str">
        <f t="shared" si="361"/>
        <v/>
      </c>
      <c r="O4972" t="str">
        <f t="array" ref="O4972">IFERROR(INDEX($L$4:$L$5000,_xlfn.AGGREGATE(15,6,IF($L$4:$L$5000&lt;&gt;"",ROW($L$4:$L$5000)-ROW($L$4)+1,NA()),ROWS($O$4:O4972))),"")</f>
        <v/>
      </c>
      <c r="P4972" t="str">
        <f>IF(O4972="","",IF(INDEX(TabPlayer2[Players],MATCH(P4971,TabPlayer2[Players],0)+1)="",$B$4,INDEX(TabPlayer2[Players],MATCH(P4971,TabPlayer2[Players],0)+1)))</f>
        <v/>
      </c>
      <c r="Q4972" t="str">
        <f t="shared" si="358"/>
        <v/>
      </c>
      <c r="R4972" t="str">
        <f>IF(TabResults[[#This Row],[Games-Periods-Players]]="","",1)</f>
        <v/>
      </c>
    </row>
    <row r="4973" spans="11:18" hidden="1" x14ac:dyDescent="0.25">
      <c r="K4973" t="str">
        <f>IF(ROW()-ROW($K$4)+1&gt;COUNTA($J$4:$J$5000)*COUNTA(TabPP[Players playing]),"",INDEX($J$4:$J$5000,INT((ROW()-ROW($K$4))/COUNTA(TabPP[Players playing])+1))&amp;"-"&amp;INDEX(TabPP[Players playing],MOD(ROW()-ROW($K$4),COUNTA(TabPP[Players playing]))+1))</f>
        <v>-P9-</v>
      </c>
      <c r="L4973" t="str">
        <f t="shared" si="359"/>
        <v/>
      </c>
      <c r="M4973" t="str">
        <f t="shared" si="360"/>
        <v/>
      </c>
      <c r="N4973" t="str">
        <f t="shared" si="361"/>
        <v/>
      </c>
      <c r="O4973" t="str">
        <f t="array" ref="O4973">IFERROR(INDEX($L$4:$L$5000,_xlfn.AGGREGATE(15,6,IF($L$4:$L$5000&lt;&gt;"",ROW($L$4:$L$5000)-ROW($L$4)+1,NA()),ROWS($O$4:O4973))),"")</f>
        <v/>
      </c>
      <c r="P4973" t="str">
        <f>IF(O4973="","",IF(INDEX(TabPlayer2[Players],MATCH(P4972,TabPlayer2[Players],0)+1)="",$B$4,INDEX(TabPlayer2[Players],MATCH(P4972,TabPlayer2[Players],0)+1)))</f>
        <v/>
      </c>
      <c r="Q4973" t="str">
        <f t="shared" si="358"/>
        <v/>
      </c>
      <c r="R4973" t="str">
        <f>IF(TabResults[[#This Row],[Games-Periods-Players]]="","",1)</f>
        <v/>
      </c>
    </row>
    <row r="4974" spans="11:18" hidden="1" x14ac:dyDescent="0.25">
      <c r="K4974" t="str">
        <f>IF(ROW()-ROW($K$4)+1&gt;COUNTA($J$4:$J$5000)*COUNTA(TabPP[Players playing]),"",INDEX($J$4:$J$5000,INT((ROW()-ROW($K$4))/COUNTA(TabPP[Players playing])+1))&amp;"-"&amp;INDEX(TabPP[Players playing],MOD(ROW()-ROW($K$4),COUNTA(TabPP[Players playing]))+1))</f>
        <v>-P9-</v>
      </c>
      <c r="L4974" t="str">
        <f t="shared" si="359"/>
        <v/>
      </c>
      <c r="M4974" t="str">
        <f t="shared" si="360"/>
        <v/>
      </c>
      <c r="N4974" t="str">
        <f t="shared" si="361"/>
        <v/>
      </c>
      <c r="O4974" t="str">
        <f t="array" ref="O4974">IFERROR(INDEX($L$4:$L$5000,_xlfn.AGGREGATE(15,6,IF($L$4:$L$5000&lt;&gt;"",ROW($L$4:$L$5000)-ROW($L$4)+1,NA()),ROWS($O$4:O4974))),"")</f>
        <v/>
      </c>
      <c r="P4974" t="str">
        <f>IF(O4974="","",IF(INDEX(TabPlayer2[Players],MATCH(P4973,TabPlayer2[Players],0)+1)="",$B$4,INDEX(TabPlayer2[Players],MATCH(P4973,TabPlayer2[Players],0)+1)))</f>
        <v/>
      </c>
      <c r="Q4974" t="str">
        <f t="shared" si="358"/>
        <v/>
      </c>
      <c r="R4974" t="str">
        <f>IF(TabResults[[#This Row],[Games-Periods-Players]]="","",1)</f>
        <v/>
      </c>
    </row>
    <row r="4975" spans="11:18" hidden="1" x14ac:dyDescent="0.25">
      <c r="K4975" t="str">
        <f>IF(ROW()-ROW($K$4)+1&gt;COUNTA($J$4:$J$5000)*COUNTA(TabPP[Players playing]),"",INDEX($J$4:$J$5000,INT((ROW()-ROW($K$4))/COUNTA(TabPP[Players playing])+1))&amp;"-"&amp;INDEX(TabPP[Players playing],MOD(ROW()-ROW($K$4),COUNTA(TabPP[Players playing]))+1))</f>
        <v>-P9-</v>
      </c>
      <c r="L4975" t="str">
        <f t="shared" si="359"/>
        <v/>
      </c>
      <c r="M4975" t="str">
        <f t="shared" si="360"/>
        <v/>
      </c>
      <c r="N4975" t="str">
        <f t="shared" si="361"/>
        <v/>
      </c>
      <c r="O4975" t="str">
        <f t="array" ref="O4975">IFERROR(INDEX($L$4:$L$5000,_xlfn.AGGREGATE(15,6,IF($L$4:$L$5000&lt;&gt;"",ROW($L$4:$L$5000)-ROW($L$4)+1,NA()),ROWS($O$4:O4975))),"")</f>
        <v/>
      </c>
      <c r="P4975" t="str">
        <f>IF(O4975="","",IF(INDEX(TabPlayer2[Players],MATCH(P4974,TabPlayer2[Players],0)+1)="",$B$4,INDEX(TabPlayer2[Players],MATCH(P4974,TabPlayer2[Players],0)+1)))</f>
        <v/>
      </c>
      <c r="Q4975" t="str">
        <f t="shared" si="358"/>
        <v/>
      </c>
      <c r="R4975" t="str">
        <f>IF(TabResults[[#This Row],[Games-Periods-Players]]="","",1)</f>
        <v/>
      </c>
    </row>
    <row r="4976" spans="11:18" hidden="1" x14ac:dyDescent="0.25">
      <c r="K4976" t="str">
        <f>IF(ROW()-ROW($K$4)+1&gt;COUNTA($J$4:$J$5000)*COUNTA(TabPP[Players playing]),"",INDEX($J$4:$J$5000,INT((ROW()-ROW($K$4))/COUNTA(TabPP[Players playing])+1))&amp;"-"&amp;INDEX(TabPP[Players playing],MOD(ROW()-ROW($K$4),COUNTA(TabPP[Players playing]))+1))</f>
        <v>-P9-</v>
      </c>
      <c r="L4976" t="str">
        <f t="shared" si="359"/>
        <v/>
      </c>
      <c r="M4976" t="str">
        <f t="shared" si="360"/>
        <v/>
      </c>
      <c r="N4976" t="str">
        <f t="shared" si="361"/>
        <v/>
      </c>
      <c r="O4976" t="str">
        <f t="array" ref="O4976">IFERROR(INDEX($L$4:$L$5000,_xlfn.AGGREGATE(15,6,IF($L$4:$L$5000&lt;&gt;"",ROW($L$4:$L$5000)-ROW($L$4)+1,NA()),ROWS($O$4:O4976))),"")</f>
        <v/>
      </c>
      <c r="P4976" t="str">
        <f>IF(O4976="","",IF(INDEX(TabPlayer2[Players],MATCH(P4975,TabPlayer2[Players],0)+1)="",$B$4,INDEX(TabPlayer2[Players],MATCH(P4975,TabPlayer2[Players],0)+1)))</f>
        <v/>
      </c>
      <c r="Q4976" t="str">
        <f t="shared" si="358"/>
        <v/>
      </c>
      <c r="R4976" t="str">
        <f>IF(TabResults[[#This Row],[Games-Periods-Players]]="","",1)</f>
        <v/>
      </c>
    </row>
    <row r="4977" spans="11:18" hidden="1" x14ac:dyDescent="0.25">
      <c r="K4977" t="str">
        <f>IF(ROW()-ROW($K$4)+1&gt;COUNTA($J$4:$J$5000)*COUNTA(TabPP[Players playing]),"",INDEX($J$4:$J$5000,INT((ROW()-ROW($K$4))/COUNTA(TabPP[Players playing])+1))&amp;"-"&amp;INDEX(TabPP[Players playing],MOD(ROW()-ROW($K$4),COUNTA(TabPP[Players playing]))+1))</f>
        <v>-P9-</v>
      </c>
      <c r="L4977" t="str">
        <f t="shared" si="359"/>
        <v/>
      </c>
      <c r="M4977" t="str">
        <f t="shared" si="360"/>
        <v/>
      </c>
      <c r="N4977" t="str">
        <f t="shared" si="361"/>
        <v/>
      </c>
      <c r="O4977" t="str">
        <f t="array" ref="O4977">IFERROR(INDEX($L$4:$L$5000,_xlfn.AGGREGATE(15,6,IF($L$4:$L$5000&lt;&gt;"",ROW($L$4:$L$5000)-ROW($L$4)+1,NA()),ROWS($O$4:O4977))),"")</f>
        <v/>
      </c>
      <c r="P4977" t="str">
        <f>IF(O4977="","",IF(INDEX(TabPlayer2[Players],MATCH(P4976,TabPlayer2[Players],0)+1)="",$B$4,INDEX(TabPlayer2[Players],MATCH(P4976,TabPlayer2[Players],0)+1)))</f>
        <v/>
      </c>
      <c r="Q4977" t="str">
        <f t="shared" si="358"/>
        <v/>
      </c>
      <c r="R4977" t="str">
        <f>IF(TabResults[[#This Row],[Games-Periods-Players]]="","",1)</f>
        <v/>
      </c>
    </row>
    <row r="4978" spans="11:18" hidden="1" x14ac:dyDescent="0.25">
      <c r="K4978" t="str">
        <f>IF(ROW()-ROW($K$4)+1&gt;COUNTA($J$4:$J$5000)*COUNTA(TabPP[Players playing]),"",INDEX($J$4:$J$5000,INT((ROW()-ROW($K$4))/COUNTA(TabPP[Players playing])+1))&amp;"-"&amp;INDEX(TabPP[Players playing],MOD(ROW()-ROW($K$4),COUNTA(TabPP[Players playing]))+1))</f>
        <v>-P9-</v>
      </c>
      <c r="L4978" t="str">
        <f t="shared" si="359"/>
        <v/>
      </c>
      <c r="M4978" t="str">
        <f t="shared" si="360"/>
        <v/>
      </c>
      <c r="N4978" t="str">
        <f t="shared" si="361"/>
        <v/>
      </c>
      <c r="O4978" t="str">
        <f t="array" ref="O4978">IFERROR(INDEX($L$4:$L$5000,_xlfn.AGGREGATE(15,6,IF($L$4:$L$5000&lt;&gt;"",ROW($L$4:$L$5000)-ROW($L$4)+1,NA()),ROWS($O$4:O4978))),"")</f>
        <v/>
      </c>
      <c r="P4978" t="str">
        <f>IF(O4978="","",IF(INDEX(TabPlayer2[Players],MATCH(P4977,TabPlayer2[Players],0)+1)="",$B$4,INDEX(TabPlayer2[Players],MATCH(P4977,TabPlayer2[Players],0)+1)))</f>
        <v/>
      </c>
      <c r="Q4978" t="str">
        <f t="shared" si="358"/>
        <v/>
      </c>
      <c r="R4978" t="str">
        <f>IF(TabResults[[#This Row],[Games-Periods-Players]]="","",1)</f>
        <v/>
      </c>
    </row>
    <row r="4979" spans="11:18" hidden="1" x14ac:dyDescent="0.25">
      <c r="K4979" t="str">
        <f>IF(ROW()-ROW($K$4)+1&gt;COUNTA($J$4:$J$5000)*COUNTA(TabPP[Players playing]),"",INDEX($J$4:$J$5000,INT((ROW()-ROW($K$4))/COUNTA(TabPP[Players playing])+1))&amp;"-"&amp;INDEX(TabPP[Players playing],MOD(ROW()-ROW($K$4),COUNTA(TabPP[Players playing]))+1))</f>
        <v>-P9-</v>
      </c>
      <c r="L4979" t="str">
        <f t="shared" si="359"/>
        <v/>
      </c>
      <c r="M4979" t="str">
        <f t="shared" si="360"/>
        <v/>
      </c>
      <c r="N4979" t="str">
        <f t="shared" si="361"/>
        <v/>
      </c>
      <c r="O4979" t="str">
        <f t="array" ref="O4979">IFERROR(INDEX($L$4:$L$5000,_xlfn.AGGREGATE(15,6,IF($L$4:$L$5000&lt;&gt;"",ROW($L$4:$L$5000)-ROW($L$4)+1,NA()),ROWS($O$4:O4979))),"")</f>
        <v/>
      </c>
      <c r="P4979" t="str">
        <f>IF(O4979="","",IF(INDEX(TabPlayer2[Players],MATCH(P4978,TabPlayer2[Players],0)+1)="",$B$4,INDEX(TabPlayer2[Players],MATCH(P4978,TabPlayer2[Players],0)+1)))</f>
        <v/>
      </c>
      <c r="Q4979" t="str">
        <f t="shared" si="358"/>
        <v/>
      </c>
      <c r="R4979" t="str">
        <f>IF(TabResults[[#This Row],[Games-Periods-Players]]="","",1)</f>
        <v/>
      </c>
    </row>
    <row r="4980" spans="11:18" hidden="1" x14ac:dyDescent="0.25">
      <c r="K4980" t="str">
        <f>IF(ROW()-ROW($K$4)+1&gt;COUNTA($J$4:$J$5000)*COUNTA(TabPP[Players playing]),"",INDEX($J$4:$J$5000,INT((ROW()-ROW($K$4))/COUNTA(TabPP[Players playing])+1))&amp;"-"&amp;INDEX(TabPP[Players playing],MOD(ROW()-ROW($K$4),COUNTA(TabPP[Players playing]))+1))</f>
        <v>-P9-</v>
      </c>
      <c r="L4980" t="str">
        <f t="shared" si="359"/>
        <v/>
      </c>
      <c r="M4980" t="str">
        <f t="shared" si="360"/>
        <v/>
      </c>
      <c r="N4980" t="str">
        <f t="shared" si="361"/>
        <v/>
      </c>
      <c r="O4980" t="str">
        <f t="array" ref="O4980">IFERROR(INDEX($L$4:$L$5000,_xlfn.AGGREGATE(15,6,IF($L$4:$L$5000&lt;&gt;"",ROW($L$4:$L$5000)-ROW($L$4)+1,NA()),ROWS($O$4:O4980))),"")</f>
        <v/>
      </c>
      <c r="P4980" t="str">
        <f>IF(O4980="","",IF(INDEX(TabPlayer2[Players],MATCH(P4979,TabPlayer2[Players],0)+1)="",$B$4,INDEX(TabPlayer2[Players],MATCH(P4979,TabPlayer2[Players],0)+1)))</f>
        <v/>
      </c>
      <c r="Q4980" t="str">
        <f t="shared" si="358"/>
        <v/>
      </c>
      <c r="R4980" t="str">
        <f>IF(TabResults[[#This Row],[Games-Periods-Players]]="","",1)</f>
        <v/>
      </c>
    </row>
    <row r="4981" spans="11:18" hidden="1" x14ac:dyDescent="0.25">
      <c r="K4981" t="str">
        <f>IF(ROW()-ROW($K$4)+1&gt;COUNTA($J$4:$J$5000)*COUNTA(TabPP[Players playing]),"",INDEX($J$4:$J$5000,INT((ROW()-ROW($K$4))/COUNTA(TabPP[Players playing])+1))&amp;"-"&amp;INDEX(TabPP[Players playing],MOD(ROW()-ROW($K$4),COUNTA(TabPP[Players playing]))+1))</f>
        <v>-P9-</v>
      </c>
      <c r="L4981" t="str">
        <f t="shared" si="359"/>
        <v/>
      </c>
      <c r="M4981" t="str">
        <f t="shared" si="360"/>
        <v/>
      </c>
      <c r="N4981" t="str">
        <f t="shared" si="361"/>
        <v/>
      </c>
      <c r="O4981" t="str">
        <f t="array" ref="O4981">IFERROR(INDEX($L$4:$L$5000,_xlfn.AGGREGATE(15,6,IF($L$4:$L$5000&lt;&gt;"",ROW($L$4:$L$5000)-ROW($L$4)+1,NA()),ROWS($O$4:O4981))),"")</f>
        <v/>
      </c>
      <c r="P4981" t="str">
        <f>IF(O4981="","",IF(INDEX(TabPlayer2[Players],MATCH(P4980,TabPlayer2[Players],0)+1)="",$B$4,INDEX(TabPlayer2[Players],MATCH(P4980,TabPlayer2[Players],0)+1)))</f>
        <v/>
      </c>
      <c r="Q4981" t="str">
        <f t="shared" si="358"/>
        <v/>
      </c>
      <c r="R4981" t="str">
        <f>IF(TabResults[[#This Row],[Games-Periods-Players]]="","",1)</f>
        <v/>
      </c>
    </row>
    <row r="4982" spans="11:18" hidden="1" x14ac:dyDescent="0.25">
      <c r="K4982" t="str">
        <f>IF(ROW()-ROW($K$4)+1&gt;COUNTA($J$4:$J$5000)*COUNTA(TabPP[Players playing]),"",INDEX($J$4:$J$5000,INT((ROW()-ROW($K$4))/COUNTA(TabPP[Players playing])+1))&amp;"-"&amp;INDEX(TabPP[Players playing],MOD(ROW()-ROW($K$4),COUNTA(TabPP[Players playing]))+1))</f>
        <v>-P9-</v>
      </c>
      <c r="L4982" t="str">
        <f t="shared" si="359"/>
        <v/>
      </c>
      <c r="M4982" t="str">
        <f t="shared" si="360"/>
        <v/>
      </c>
      <c r="N4982" t="str">
        <f t="shared" si="361"/>
        <v/>
      </c>
      <c r="O4982" t="str">
        <f t="array" ref="O4982">IFERROR(INDEX($L$4:$L$5000,_xlfn.AGGREGATE(15,6,IF($L$4:$L$5000&lt;&gt;"",ROW($L$4:$L$5000)-ROW($L$4)+1,NA()),ROWS($O$4:O4982))),"")</f>
        <v/>
      </c>
      <c r="P4982" t="str">
        <f>IF(O4982="","",IF(INDEX(TabPlayer2[Players],MATCH(P4981,TabPlayer2[Players],0)+1)="",$B$4,INDEX(TabPlayer2[Players],MATCH(P4981,TabPlayer2[Players],0)+1)))</f>
        <v/>
      </c>
      <c r="Q4982" t="str">
        <f t="shared" si="358"/>
        <v/>
      </c>
      <c r="R4982" t="str">
        <f>IF(TabResults[[#This Row],[Games-Periods-Players]]="","",1)</f>
        <v/>
      </c>
    </row>
    <row r="4983" spans="11:18" hidden="1" x14ac:dyDescent="0.25">
      <c r="K4983" t="str">
        <f>IF(ROW()-ROW($K$4)+1&gt;COUNTA($J$4:$J$5000)*COUNTA(TabPP[Players playing]),"",INDEX($J$4:$J$5000,INT((ROW()-ROW($K$4))/COUNTA(TabPP[Players playing])+1))&amp;"-"&amp;INDEX(TabPP[Players playing],MOD(ROW()-ROW($K$4),COUNTA(TabPP[Players playing]))+1))</f>
        <v>-P9-</v>
      </c>
      <c r="L4983" t="str">
        <f t="shared" si="359"/>
        <v/>
      </c>
      <c r="M4983" t="str">
        <f t="shared" si="360"/>
        <v/>
      </c>
      <c r="N4983" t="str">
        <f t="shared" si="361"/>
        <v/>
      </c>
      <c r="O4983" t="str">
        <f t="array" ref="O4983">IFERROR(INDEX($L$4:$L$5000,_xlfn.AGGREGATE(15,6,IF($L$4:$L$5000&lt;&gt;"",ROW($L$4:$L$5000)-ROW($L$4)+1,NA()),ROWS($O$4:O4983))),"")</f>
        <v/>
      </c>
      <c r="P4983" t="str">
        <f>IF(O4983="","",IF(INDEX(TabPlayer2[Players],MATCH(P4982,TabPlayer2[Players],0)+1)="",$B$4,INDEX(TabPlayer2[Players],MATCH(P4982,TabPlayer2[Players],0)+1)))</f>
        <v/>
      </c>
      <c r="Q4983" t="str">
        <f t="shared" si="358"/>
        <v/>
      </c>
      <c r="R4983" t="str">
        <f>IF(TabResults[[#This Row],[Games-Periods-Players]]="","",1)</f>
        <v/>
      </c>
    </row>
    <row r="4984" spans="11:18" hidden="1" x14ac:dyDescent="0.25">
      <c r="K4984" t="str">
        <f>IF(ROW()-ROW($K$4)+1&gt;COUNTA($J$4:$J$5000)*COUNTA(TabPP[Players playing]),"",INDEX($J$4:$J$5000,INT((ROW()-ROW($K$4))/COUNTA(TabPP[Players playing])+1))&amp;"-"&amp;INDEX(TabPP[Players playing],MOD(ROW()-ROW($K$4),COUNTA(TabPP[Players playing]))+1))</f>
        <v>--PP1</v>
      </c>
      <c r="L4984" t="str">
        <f t="shared" si="359"/>
        <v/>
      </c>
      <c r="M4984" t="str">
        <f t="shared" si="360"/>
        <v/>
      </c>
      <c r="N4984" t="str">
        <f t="shared" si="361"/>
        <v/>
      </c>
      <c r="O4984" t="str">
        <f t="array" ref="O4984">IFERROR(INDEX($L$4:$L$5000,_xlfn.AGGREGATE(15,6,IF($L$4:$L$5000&lt;&gt;"",ROW($L$4:$L$5000)-ROW($L$4)+1,NA()),ROWS($O$4:O4984))),"")</f>
        <v/>
      </c>
      <c r="P4984" t="str">
        <f>IF(O4984="","",IF(INDEX(TabPlayer2[Players],MATCH(P4983,TabPlayer2[Players],0)+1)="",$B$4,INDEX(TabPlayer2[Players],MATCH(P4983,TabPlayer2[Players],0)+1)))</f>
        <v/>
      </c>
      <c r="Q4984" t="str">
        <f t="shared" si="358"/>
        <v/>
      </c>
      <c r="R4984" t="str">
        <f>IF(TabResults[[#This Row],[Games-Periods-Players]]="","",1)</f>
        <v/>
      </c>
    </row>
    <row r="4985" spans="11:18" hidden="1" x14ac:dyDescent="0.25">
      <c r="K4985" t="str">
        <f>IF(ROW()-ROW($K$4)+1&gt;COUNTA($J$4:$J$5000)*COUNTA(TabPP[Players playing]),"",INDEX($J$4:$J$5000,INT((ROW()-ROW($K$4))/COUNTA(TabPP[Players playing])+1))&amp;"-"&amp;INDEX(TabPP[Players playing],MOD(ROW()-ROW($K$4),COUNTA(TabPP[Players playing]))+1))</f>
        <v>--PP2</v>
      </c>
      <c r="L4985" t="str">
        <f t="shared" si="359"/>
        <v/>
      </c>
      <c r="M4985" t="str">
        <f t="shared" si="360"/>
        <v/>
      </c>
      <c r="N4985" t="str">
        <f t="shared" si="361"/>
        <v/>
      </c>
      <c r="O4985" t="str">
        <f t="array" ref="O4985">IFERROR(INDEX($L$4:$L$5000,_xlfn.AGGREGATE(15,6,IF($L$4:$L$5000&lt;&gt;"",ROW($L$4:$L$5000)-ROW($L$4)+1,NA()),ROWS($O$4:O4985))),"")</f>
        <v/>
      </c>
      <c r="P4985" t="str">
        <f>IF(O4985="","",IF(INDEX(TabPlayer2[Players],MATCH(P4984,TabPlayer2[Players],0)+1)="",$B$4,INDEX(TabPlayer2[Players],MATCH(P4984,TabPlayer2[Players],0)+1)))</f>
        <v/>
      </c>
      <c r="Q4985" t="str">
        <f t="shared" si="358"/>
        <v/>
      </c>
      <c r="R4985" t="str">
        <f>IF(TabResults[[#This Row],[Games-Periods-Players]]="","",1)</f>
        <v/>
      </c>
    </row>
    <row r="4986" spans="11:18" hidden="1" x14ac:dyDescent="0.25">
      <c r="K4986" t="str">
        <f>IF(ROW()-ROW($K$4)+1&gt;COUNTA($J$4:$J$5000)*COUNTA(TabPP[Players playing]),"",INDEX($J$4:$J$5000,INT((ROW()-ROW($K$4))/COUNTA(TabPP[Players playing])+1))&amp;"-"&amp;INDEX(TabPP[Players playing],MOD(ROW()-ROW($K$4),COUNTA(TabPP[Players playing]))+1))</f>
        <v>--PP3</v>
      </c>
      <c r="L4986" t="str">
        <f t="shared" si="359"/>
        <v/>
      </c>
      <c r="M4986" t="str">
        <f t="shared" si="360"/>
        <v/>
      </c>
      <c r="N4986" t="str">
        <f t="shared" si="361"/>
        <v/>
      </c>
      <c r="O4986" t="str">
        <f t="array" ref="O4986">IFERROR(INDEX($L$4:$L$5000,_xlfn.AGGREGATE(15,6,IF($L$4:$L$5000&lt;&gt;"",ROW($L$4:$L$5000)-ROW($L$4)+1,NA()),ROWS($O$4:O4986))),"")</f>
        <v/>
      </c>
      <c r="P4986" t="str">
        <f>IF(O4986="","",IF(INDEX(TabPlayer2[Players],MATCH(P4985,TabPlayer2[Players],0)+1)="",$B$4,INDEX(TabPlayer2[Players],MATCH(P4985,TabPlayer2[Players],0)+1)))</f>
        <v/>
      </c>
      <c r="Q4986" t="str">
        <f t="shared" si="358"/>
        <v/>
      </c>
      <c r="R4986" t="str">
        <f>IF(TabResults[[#This Row],[Games-Periods-Players]]="","",1)</f>
        <v/>
      </c>
    </row>
    <row r="4987" spans="11:18" hidden="1" x14ac:dyDescent="0.25">
      <c r="K4987" t="str">
        <f>IF(ROW()-ROW($K$4)+1&gt;COUNTA($J$4:$J$5000)*COUNTA(TabPP[Players playing]),"",INDEX($J$4:$J$5000,INT((ROW()-ROW($K$4))/COUNTA(TabPP[Players playing])+1))&amp;"-"&amp;INDEX(TabPP[Players playing],MOD(ROW()-ROW($K$4),COUNTA(TabPP[Players playing]))+1))</f>
        <v>--PP4</v>
      </c>
      <c r="L4987" t="str">
        <f t="shared" si="359"/>
        <v/>
      </c>
      <c r="M4987" t="str">
        <f t="shared" si="360"/>
        <v/>
      </c>
      <c r="N4987" t="str">
        <f t="shared" si="361"/>
        <v/>
      </c>
      <c r="O4987" t="str">
        <f t="array" ref="O4987">IFERROR(INDEX($L$4:$L$5000,_xlfn.AGGREGATE(15,6,IF($L$4:$L$5000&lt;&gt;"",ROW($L$4:$L$5000)-ROW($L$4)+1,NA()),ROWS($O$4:O4987))),"")</f>
        <v/>
      </c>
      <c r="P4987" t="str">
        <f>IF(O4987="","",IF(INDEX(TabPlayer2[Players],MATCH(P4986,TabPlayer2[Players],0)+1)="",$B$4,INDEX(TabPlayer2[Players],MATCH(P4986,TabPlayer2[Players],0)+1)))</f>
        <v/>
      </c>
      <c r="Q4987" t="str">
        <f t="shared" si="358"/>
        <v/>
      </c>
      <c r="R4987" t="str">
        <f>IF(TabResults[[#This Row],[Games-Periods-Players]]="","",1)</f>
        <v/>
      </c>
    </row>
    <row r="4988" spans="11:18" hidden="1" x14ac:dyDescent="0.25">
      <c r="K4988" t="str">
        <f>IF(ROW()-ROW($K$4)+1&gt;COUNTA($J$4:$J$5000)*COUNTA(TabPP[Players playing]),"",INDEX($J$4:$J$5000,INT((ROW()-ROW($K$4))/COUNTA(TabPP[Players playing])+1))&amp;"-"&amp;INDEX(TabPP[Players playing],MOD(ROW()-ROW($K$4),COUNTA(TabPP[Players playing]))+1))</f>
        <v>--PP5</v>
      </c>
      <c r="L4988" t="str">
        <f t="shared" si="359"/>
        <v/>
      </c>
      <c r="M4988" t="str">
        <f t="shared" si="360"/>
        <v/>
      </c>
      <c r="N4988" t="str">
        <f t="shared" si="361"/>
        <v/>
      </c>
      <c r="O4988" t="str">
        <f t="array" ref="O4988">IFERROR(INDEX($L$4:$L$5000,_xlfn.AGGREGATE(15,6,IF($L$4:$L$5000&lt;&gt;"",ROW($L$4:$L$5000)-ROW($L$4)+1,NA()),ROWS($O$4:O4988))),"")</f>
        <v/>
      </c>
      <c r="P4988" t="str">
        <f>IF(O4988="","",IF(INDEX(TabPlayer2[Players],MATCH(P4987,TabPlayer2[Players],0)+1)="",$B$4,INDEX(TabPlayer2[Players],MATCH(P4987,TabPlayer2[Players],0)+1)))</f>
        <v/>
      </c>
      <c r="Q4988" t="str">
        <f t="shared" si="358"/>
        <v/>
      </c>
      <c r="R4988" t="str">
        <f>IF(TabResults[[#This Row],[Games-Periods-Players]]="","",1)</f>
        <v/>
      </c>
    </row>
    <row r="4989" spans="11:18" hidden="1" x14ac:dyDescent="0.25">
      <c r="K4989" t="str">
        <f>IF(ROW()-ROW($K$4)+1&gt;COUNTA($J$4:$J$5000)*COUNTA(TabPP[Players playing]),"",INDEX($J$4:$J$5000,INT((ROW()-ROW($K$4))/COUNTA(TabPP[Players playing])+1))&amp;"-"&amp;INDEX(TabPP[Players playing],MOD(ROW()-ROW($K$4),COUNTA(TabPP[Players playing]))+1))</f>
        <v>--</v>
      </c>
      <c r="L4989" t="str">
        <f t="shared" si="359"/>
        <v/>
      </c>
      <c r="M4989" t="str">
        <f t="shared" si="360"/>
        <v/>
      </c>
      <c r="N4989" t="str">
        <f t="shared" si="361"/>
        <v/>
      </c>
      <c r="O4989" t="str">
        <f t="array" ref="O4989">IFERROR(INDEX($L$4:$L$5000,_xlfn.AGGREGATE(15,6,IF($L$4:$L$5000&lt;&gt;"",ROW($L$4:$L$5000)-ROW($L$4)+1,NA()),ROWS($O$4:O4989))),"")</f>
        <v/>
      </c>
      <c r="P4989" t="str">
        <f>IF(O4989="","",IF(INDEX(TabPlayer2[Players],MATCH(P4988,TabPlayer2[Players],0)+1)="",$B$4,INDEX(TabPlayer2[Players],MATCH(P4988,TabPlayer2[Players],0)+1)))</f>
        <v/>
      </c>
      <c r="Q4989" t="str">
        <f t="shared" si="358"/>
        <v/>
      </c>
      <c r="R4989" t="str">
        <f>IF(TabResults[[#This Row],[Games-Periods-Players]]="","",1)</f>
        <v/>
      </c>
    </row>
    <row r="4990" spans="11:18" hidden="1" x14ac:dyDescent="0.25">
      <c r="K4990" t="str">
        <f>IF(ROW()-ROW($K$4)+1&gt;COUNTA($J$4:$J$5000)*COUNTA(TabPP[Players playing]),"",INDEX($J$4:$J$5000,INT((ROW()-ROW($K$4))/COUNTA(TabPP[Players playing])+1))&amp;"-"&amp;INDEX(TabPP[Players playing],MOD(ROW()-ROW($K$4),COUNTA(TabPP[Players playing]))+1))</f>
        <v>--</v>
      </c>
      <c r="L4990" t="str">
        <f t="shared" si="359"/>
        <v/>
      </c>
      <c r="M4990" t="str">
        <f t="shared" si="360"/>
        <v/>
      </c>
      <c r="N4990" t="str">
        <f t="shared" si="361"/>
        <v/>
      </c>
      <c r="O4990" t="str">
        <f t="array" ref="O4990">IFERROR(INDEX($L$4:$L$5000,_xlfn.AGGREGATE(15,6,IF($L$4:$L$5000&lt;&gt;"",ROW($L$4:$L$5000)-ROW($L$4)+1,NA()),ROWS($O$4:O4990))),"")</f>
        <v/>
      </c>
      <c r="P4990" t="str">
        <f>IF(O4990="","",IF(INDEX(TabPlayer2[Players],MATCH(P4989,TabPlayer2[Players],0)+1)="",$B$4,INDEX(TabPlayer2[Players],MATCH(P4989,TabPlayer2[Players],0)+1)))</f>
        <v/>
      </c>
      <c r="Q4990" t="str">
        <f t="shared" si="358"/>
        <v/>
      </c>
      <c r="R4990" t="str">
        <f>IF(TabResults[[#This Row],[Games-Periods-Players]]="","",1)</f>
        <v/>
      </c>
    </row>
    <row r="4991" spans="11:18" hidden="1" x14ac:dyDescent="0.25">
      <c r="K4991" t="str">
        <f>IF(ROW()-ROW($K$4)+1&gt;COUNTA($J$4:$J$5000)*COUNTA(TabPP[Players playing]),"",INDEX($J$4:$J$5000,INT((ROW()-ROW($K$4))/COUNTA(TabPP[Players playing])+1))&amp;"-"&amp;INDEX(TabPP[Players playing],MOD(ROW()-ROW($K$4),COUNTA(TabPP[Players playing]))+1))</f>
        <v>--</v>
      </c>
      <c r="L4991" t="str">
        <f t="shared" si="359"/>
        <v/>
      </c>
      <c r="M4991" t="str">
        <f t="shared" si="360"/>
        <v/>
      </c>
      <c r="N4991" t="str">
        <f t="shared" si="361"/>
        <v/>
      </c>
      <c r="O4991" t="str">
        <f t="array" ref="O4991">IFERROR(INDEX($L$4:$L$5000,_xlfn.AGGREGATE(15,6,IF($L$4:$L$5000&lt;&gt;"",ROW($L$4:$L$5000)-ROW($L$4)+1,NA()),ROWS($O$4:O4991))),"")</f>
        <v/>
      </c>
      <c r="P4991" t="str">
        <f>IF(O4991="","",IF(INDEX(TabPlayer2[Players],MATCH(P4990,TabPlayer2[Players],0)+1)="",$B$4,INDEX(TabPlayer2[Players],MATCH(P4990,TabPlayer2[Players],0)+1)))</f>
        <v/>
      </c>
      <c r="Q4991" t="str">
        <f t="shared" si="358"/>
        <v/>
      </c>
      <c r="R4991" t="str">
        <f>IF(TabResults[[#This Row],[Games-Periods-Players]]="","",1)</f>
        <v/>
      </c>
    </row>
    <row r="4992" spans="11:18" hidden="1" x14ac:dyDescent="0.25">
      <c r="K4992" t="str">
        <f>IF(ROW()-ROW($K$4)+1&gt;COUNTA($J$4:$J$5000)*COUNTA(TabPP[Players playing]),"",INDEX($J$4:$J$5000,INT((ROW()-ROW($K$4))/COUNTA(TabPP[Players playing])+1))&amp;"-"&amp;INDEX(TabPP[Players playing],MOD(ROW()-ROW($K$4),COUNTA(TabPP[Players playing]))+1))</f>
        <v>--</v>
      </c>
      <c r="L4992" t="str">
        <f t="shared" si="359"/>
        <v/>
      </c>
      <c r="M4992" t="str">
        <f t="shared" si="360"/>
        <v/>
      </c>
      <c r="N4992" t="str">
        <f t="shared" si="361"/>
        <v/>
      </c>
      <c r="O4992" t="str">
        <f t="array" ref="O4992">IFERROR(INDEX($L$4:$L$5000,_xlfn.AGGREGATE(15,6,IF($L$4:$L$5000&lt;&gt;"",ROW($L$4:$L$5000)-ROW($L$4)+1,NA()),ROWS($O$4:O4992))),"")</f>
        <v/>
      </c>
      <c r="P4992" t="str">
        <f>IF(O4992="","",IF(INDEX(TabPlayer2[Players],MATCH(P4991,TabPlayer2[Players],0)+1)="",$B$4,INDEX(TabPlayer2[Players],MATCH(P4991,TabPlayer2[Players],0)+1)))</f>
        <v/>
      </c>
      <c r="Q4992" t="str">
        <f t="shared" si="358"/>
        <v/>
      </c>
      <c r="R4992" t="str">
        <f>IF(TabResults[[#This Row],[Games-Periods-Players]]="","",1)</f>
        <v/>
      </c>
    </row>
    <row r="4993" spans="11:18" hidden="1" x14ac:dyDescent="0.25">
      <c r="K4993" t="str">
        <f>IF(ROW()-ROW($K$4)+1&gt;COUNTA($J$4:$J$5000)*COUNTA(TabPP[Players playing]),"",INDEX($J$4:$J$5000,INT((ROW()-ROW($K$4))/COUNTA(TabPP[Players playing])+1))&amp;"-"&amp;INDEX(TabPP[Players playing],MOD(ROW()-ROW($K$4),COUNTA(TabPP[Players playing]))+1))</f>
        <v>--</v>
      </c>
      <c r="L4993" t="str">
        <f t="shared" si="359"/>
        <v/>
      </c>
      <c r="M4993" t="str">
        <f t="shared" si="360"/>
        <v/>
      </c>
      <c r="N4993" t="str">
        <f t="shared" si="361"/>
        <v/>
      </c>
      <c r="O4993" t="str">
        <f t="array" ref="O4993">IFERROR(INDEX($L$4:$L$5000,_xlfn.AGGREGATE(15,6,IF($L$4:$L$5000&lt;&gt;"",ROW($L$4:$L$5000)-ROW($L$4)+1,NA()),ROWS($O$4:O4993))),"")</f>
        <v/>
      </c>
      <c r="P4993" t="str">
        <f>IF(O4993="","",IF(INDEX(TabPlayer2[Players],MATCH(P4992,TabPlayer2[Players],0)+1)="",$B$4,INDEX(TabPlayer2[Players],MATCH(P4992,TabPlayer2[Players],0)+1)))</f>
        <v/>
      </c>
      <c r="Q4993" t="str">
        <f t="shared" si="358"/>
        <v/>
      </c>
      <c r="R4993" t="str">
        <f>IF(TabResults[[#This Row],[Games-Periods-Players]]="","",1)</f>
        <v/>
      </c>
    </row>
    <row r="4994" spans="11:18" hidden="1" x14ac:dyDescent="0.25">
      <c r="K4994" t="str">
        <f>IF(ROW()-ROW($K$4)+1&gt;COUNTA($J$4:$J$5000)*COUNTA(TabPP[Players playing]),"",INDEX($J$4:$J$5000,INT((ROW()-ROW($K$4))/COUNTA(TabPP[Players playing])+1))&amp;"-"&amp;INDEX(TabPP[Players playing],MOD(ROW()-ROW($K$4),COUNTA(TabPP[Players playing]))+1))</f>
        <v>--</v>
      </c>
      <c r="L4994" t="str">
        <f t="shared" si="359"/>
        <v/>
      </c>
      <c r="M4994" t="str">
        <f t="shared" si="360"/>
        <v/>
      </c>
      <c r="N4994" t="str">
        <f t="shared" si="361"/>
        <v/>
      </c>
      <c r="O4994" t="str">
        <f t="array" ref="O4994">IFERROR(INDEX($L$4:$L$5000,_xlfn.AGGREGATE(15,6,IF($L$4:$L$5000&lt;&gt;"",ROW($L$4:$L$5000)-ROW($L$4)+1,NA()),ROWS($O$4:O4994))),"")</f>
        <v/>
      </c>
      <c r="P4994" t="str">
        <f>IF(O4994="","",IF(INDEX(TabPlayer2[Players],MATCH(P4993,TabPlayer2[Players],0)+1)="",$B$4,INDEX(TabPlayer2[Players],MATCH(P4993,TabPlayer2[Players],0)+1)))</f>
        <v/>
      </c>
      <c r="Q4994" t="str">
        <f t="shared" si="358"/>
        <v/>
      </c>
      <c r="R4994" t="str">
        <f>IF(TabResults[[#This Row],[Games-Periods-Players]]="","",1)</f>
        <v/>
      </c>
    </row>
    <row r="4995" spans="11:18" hidden="1" x14ac:dyDescent="0.25">
      <c r="K4995" t="str">
        <f>IF(ROW()-ROW($K$4)+1&gt;COUNTA($J$4:$J$5000)*COUNTA(TabPP[Players playing]),"",INDEX($J$4:$J$5000,INT((ROW()-ROW($K$4))/COUNTA(TabPP[Players playing])+1))&amp;"-"&amp;INDEX(TabPP[Players playing],MOD(ROW()-ROW($K$4),COUNTA(TabPP[Players playing]))+1))</f>
        <v>--</v>
      </c>
      <c r="L4995" t="str">
        <f t="shared" si="359"/>
        <v/>
      </c>
      <c r="M4995" t="str">
        <f t="shared" si="360"/>
        <v/>
      </c>
      <c r="N4995" t="str">
        <f t="shared" si="361"/>
        <v/>
      </c>
      <c r="O4995" t="str">
        <f t="array" ref="O4995">IFERROR(INDEX($L$4:$L$5000,_xlfn.AGGREGATE(15,6,IF($L$4:$L$5000&lt;&gt;"",ROW($L$4:$L$5000)-ROW($L$4)+1,NA()),ROWS($O$4:O4995))),"")</f>
        <v/>
      </c>
      <c r="P4995" t="str">
        <f>IF(O4995="","",IF(INDEX(TabPlayer2[Players],MATCH(P4994,TabPlayer2[Players],0)+1)="",$B$4,INDEX(TabPlayer2[Players],MATCH(P4994,TabPlayer2[Players],0)+1)))</f>
        <v/>
      </c>
      <c r="Q4995" t="str">
        <f t="shared" si="358"/>
        <v/>
      </c>
      <c r="R4995" t="str">
        <f>IF(TabResults[[#This Row],[Games-Periods-Players]]="","",1)</f>
        <v/>
      </c>
    </row>
    <row r="4996" spans="11:18" hidden="1" x14ac:dyDescent="0.25">
      <c r="K4996" t="str">
        <f>IF(ROW()-ROW($K$4)+1&gt;COUNTA($J$4:$J$5000)*COUNTA(TabPP[Players playing]),"",INDEX($J$4:$J$5000,INT((ROW()-ROW($K$4))/COUNTA(TabPP[Players playing])+1))&amp;"-"&amp;INDEX(TabPP[Players playing],MOD(ROW()-ROW($K$4),COUNTA(TabPP[Players playing]))+1))</f>
        <v>--</v>
      </c>
      <c r="L4996" t="str">
        <f t="shared" si="359"/>
        <v/>
      </c>
      <c r="M4996" t="str">
        <f t="shared" si="360"/>
        <v/>
      </c>
      <c r="N4996" t="str">
        <f t="shared" si="361"/>
        <v/>
      </c>
      <c r="O4996" t="str">
        <f t="array" ref="O4996">IFERROR(INDEX($L$4:$L$5000,_xlfn.AGGREGATE(15,6,IF($L$4:$L$5000&lt;&gt;"",ROW($L$4:$L$5000)-ROW($L$4)+1,NA()),ROWS($O$4:O4996))),"")</f>
        <v/>
      </c>
      <c r="P4996" t="str">
        <f>IF(O4996="","",IF(INDEX(TabPlayer2[Players],MATCH(P4995,TabPlayer2[Players],0)+1)="",$B$4,INDEX(TabPlayer2[Players],MATCH(P4995,TabPlayer2[Players],0)+1)))</f>
        <v/>
      </c>
      <c r="Q4996" t="str">
        <f t="shared" ref="Q4996:Q5000" si="362">IF(O4996="","",M4996&amp;"-"&amp;N4996&amp;"-"&amp;P4996)</f>
        <v/>
      </c>
      <c r="R4996" t="str">
        <f>IF(TabResults[[#This Row],[Games-Periods-Players]]="","",1)</f>
        <v/>
      </c>
    </row>
    <row r="4997" spans="11:18" hidden="1" x14ac:dyDescent="0.25">
      <c r="K4997" t="str">
        <f>IF(ROW()-ROW($K$4)+1&gt;COUNTA($J$4:$J$5000)*COUNTA(TabPP[Players playing]),"",INDEX($J$4:$J$5000,INT((ROW()-ROW($K$4))/COUNTA(TabPP[Players playing])+1))&amp;"-"&amp;INDEX(TabPP[Players playing],MOD(ROW()-ROW($K$4),COUNTA(TabPP[Players playing]))+1))</f>
        <v>--</v>
      </c>
      <c r="L4997" t="str">
        <f t="shared" ref="L4997:L5000" si="363">IF(LEN(K4997)&gt;=9,K4997,"")</f>
        <v/>
      </c>
      <c r="M4997" t="str">
        <f t="shared" ref="M4997:M5000" si="364">TRIM(LEFT(SUBSTITUTE(O4997,"-",REPT(" ",LEN(O4997))),LEN(O4997)))</f>
        <v/>
      </c>
      <c r="N4997" t="str">
        <f t="shared" ref="N4997:N5000" si="365">TRIM(MID(SUBSTITUTE(O4997,"-",REPT(" ",LEN(O4997))),(2-1)*LEN(O4997)+1,LEN(O4997)))</f>
        <v/>
      </c>
      <c r="O4997" t="str">
        <f t="array" ref="O4997">IFERROR(INDEX($L$4:$L$5000,_xlfn.AGGREGATE(15,6,IF($L$4:$L$5000&lt;&gt;"",ROW($L$4:$L$5000)-ROW($L$4)+1,NA()),ROWS($O$4:O4997))),"")</f>
        <v/>
      </c>
      <c r="P4997" t="str">
        <f>IF(O4997="","",IF(INDEX(TabPlayer2[Players],MATCH(P4996,TabPlayer2[Players],0)+1)="",$B$4,INDEX(TabPlayer2[Players],MATCH(P4996,TabPlayer2[Players],0)+1)))</f>
        <v/>
      </c>
      <c r="Q4997" t="str">
        <f t="shared" si="362"/>
        <v/>
      </c>
      <c r="R4997" t="str">
        <f>IF(TabResults[[#This Row],[Games-Periods-Players]]="","",1)</f>
        <v/>
      </c>
    </row>
    <row r="4998" spans="11:18" hidden="1" x14ac:dyDescent="0.25">
      <c r="K4998" t="str">
        <f>IF(ROW()-ROW($K$4)+1&gt;COUNTA($J$4:$J$5000)*COUNTA(TabPP[Players playing]),"",INDEX($J$4:$J$5000,INT((ROW()-ROW($K$4))/COUNTA(TabPP[Players playing])+1))&amp;"-"&amp;INDEX(TabPP[Players playing],MOD(ROW()-ROW($K$4),COUNTA(TabPP[Players playing]))+1))</f>
        <v>--</v>
      </c>
      <c r="L4998" t="str">
        <f t="shared" si="363"/>
        <v/>
      </c>
      <c r="M4998" t="str">
        <f t="shared" si="364"/>
        <v/>
      </c>
      <c r="N4998" t="str">
        <f t="shared" si="365"/>
        <v/>
      </c>
      <c r="O4998" t="str">
        <f t="array" ref="O4998">IFERROR(INDEX($L$4:$L$5000,_xlfn.AGGREGATE(15,6,IF($L$4:$L$5000&lt;&gt;"",ROW($L$4:$L$5000)-ROW($L$4)+1,NA()),ROWS($O$4:O4998))),"")</f>
        <v/>
      </c>
      <c r="P4998" t="str">
        <f>IF(O4998="","",IF(INDEX(TabPlayer2[Players],MATCH(P4997,TabPlayer2[Players],0)+1)="",$B$4,INDEX(TabPlayer2[Players],MATCH(P4997,TabPlayer2[Players],0)+1)))</f>
        <v/>
      </c>
      <c r="Q4998" t="str">
        <f t="shared" si="362"/>
        <v/>
      </c>
      <c r="R4998" t="str">
        <f>IF(TabResults[[#This Row],[Games-Periods-Players]]="","",1)</f>
        <v/>
      </c>
    </row>
    <row r="4999" spans="11:18" hidden="1" x14ac:dyDescent="0.25">
      <c r="K4999" t="str">
        <f>IF(ROW()-ROW($K$4)+1&gt;COUNTA($J$4:$J$5000)*COUNTA(TabPP[Players playing]),"",INDEX($J$4:$J$5000,INT((ROW()-ROW($K$4))/COUNTA(TabPP[Players playing])+1))&amp;"-"&amp;INDEX(TabPP[Players playing],MOD(ROW()-ROW($K$4),COUNTA(TabPP[Players playing]))+1))</f>
        <v>--</v>
      </c>
      <c r="L4999" t="str">
        <f t="shared" si="363"/>
        <v/>
      </c>
      <c r="M4999" t="str">
        <f t="shared" si="364"/>
        <v/>
      </c>
      <c r="N4999" t="str">
        <f t="shared" si="365"/>
        <v/>
      </c>
      <c r="O4999" t="str">
        <f t="array" ref="O4999">IFERROR(INDEX($L$4:$L$5000,_xlfn.AGGREGATE(15,6,IF($L$4:$L$5000&lt;&gt;"",ROW($L$4:$L$5000)-ROW($L$4)+1,NA()),ROWS($O$4:O4999))),"")</f>
        <v/>
      </c>
      <c r="P4999" t="str">
        <f>IF(O4999="","",IF(INDEX(TabPlayer2[Players],MATCH(P4998,TabPlayer2[Players],0)+1)="",$B$4,INDEX(TabPlayer2[Players],MATCH(P4998,TabPlayer2[Players],0)+1)))</f>
        <v/>
      </c>
      <c r="Q4999" t="str">
        <f t="shared" si="362"/>
        <v/>
      </c>
      <c r="R4999" t="str">
        <f>IF(TabResults[[#This Row],[Games-Periods-Players]]="","",1)</f>
        <v/>
      </c>
    </row>
    <row r="5000" spans="11:18" hidden="1" x14ac:dyDescent="0.25">
      <c r="K5000" t="str">
        <f>IF(ROW()-ROW($K$4)+1&gt;COUNTA($J$4:$J$5000)*COUNTA(TabPP[Players playing]),"",INDEX($J$4:$J$5000,INT((ROW()-ROW($K$4))/COUNTA(TabPP[Players playing])+1))&amp;"-"&amp;INDEX(TabPP[Players playing],MOD(ROW()-ROW($K$4),COUNTA(TabPP[Players playing]))+1))</f>
        <v>--</v>
      </c>
      <c r="L5000" t="str">
        <f t="shared" si="363"/>
        <v/>
      </c>
      <c r="M5000" t="str">
        <f t="shared" si="364"/>
        <v/>
      </c>
      <c r="N5000" t="str">
        <f t="shared" si="365"/>
        <v/>
      </c>
      <c r="O5000" t="str">
        <f t="array" ref="O5000">IFERROR(INDEX($L$4:$L$5000,_xlfn.AGGREGATE(15,6,IF($L$4:$L$5000&lt;&gt;"",ROW($L$4:$L$5000)-ROW($L$4)+1,NA()),ROWS($O$4:O5000))),"")</f>
        <v/>
      </c>
      <c r="P5000" t="str">
        <f>IF(O5000="","",IF(INDEX(TabPlayer2[Players],MATCH(P4999,TabPlayer2[Players],0)+1)="",$B$4,INDEX(TabPlayer2[Players],MATCH(P4999,TabPlayer2[Players],0)+1)))</f>
        <v/>
      </c>
      <c r="Q5000" t="str">
        <f t="shared" si="362"/>
        <v/>
      </c>
      <c r="R5000" t="str">
        <f>IF(TabResults[[#This Row],[Games-Periods-Players]]="","",1)</f>
        <v/>
      </c>
    </row>
    <row r="10230" spans="11:11" x14ac:dyDescent="0.25">
      <c r="K10230" t="str">
        <f t="shared" ref="K10230:K10293" si="366">IF(ROW()-ROW($K$4)+1&gt;COUNTA($J$4:$J$302)*COUNTA($H$4:$H$23),"",INDEX($J$4:$J$302,INT((ROW()-ROW($K$4))/COUNTA($H$4:$H$23)+1))&amp;"-"&amp;INDEX($H$4:$H$23,MOD(ROW()-ROW($K$4),COUNTA($H$4:$H$23))+1))</f>
        <v/>
      </c>
    </row>
    <row r="10231" spans="11:11" x14ac:dyDescent="0.25">
      <c r="K10231" t="str">
        <f t="shared" si="366"/>
        <v/>
      </c>
    </row>
    <row r="10232" spans="11:11" x14ac:dyDescent="0.25">
      <c r="K10232" t="str">
        <f t="shared" si="366"/>
        <v/>
      </c>
    </row>
    <row r="10233" spans="11:11" x14ac:dyDescent="0.25">
      <c r="K10233" t="str">
        <f t="shared" si="366"/>
        <v/>
      </c>
    </row>
    <row r="10234" spans="11:11" x14ac:dyDescent="0.25">
      <c r="K10234" t="str">
        <f t="shared" si="366"/>
        <v/>
      </c>
    </row>
    <row r="10235" spans="11:11" x14ac:dyDescent="0.25">
      <c r="K10235" t="str">
        <f t="shared" si="366"/>
        <v/>
      </c>
    </row>
    <row r="10236" spans="11:11" x14ac:dyDescent="0.25">
      <c r="K10236" t="str">
        <f t="shared" si="366"/>
        <v/>
      </c>
    </row>
    <row r="10237" spans="11:11" x14ac:dyDescent="0.25">
      <c r="K10237" t="str">
        <f t="shared" si="366"/>
        <v/>
      </c>
    </row>
    <row r="10238" spans="11:11" x14ac:dyDescent="0.25">
      <c r="K10238" t="str">
        <f t="shared" si="366"/>
        <v/>
      </c>
    </row>
    <row r="10239" spans="11:11" x14ac:dyDescent="0.25">
      <c r="K10239" t="str">
        <f t="shared" si="366"/>
        <v/>
      </c>
    </row>
    <row r="10240" spans="11:11" x14ac:dyDescent="0.25">
      <c r="K10240" t="str">
        <f t="shared" si="366"/>
        <v/>
      </c>
    </row>
    <row r="10241" spans="11:11" x14ac:dyDescent="0.25">
      <c r="K10241" t="str">
        <f t="shared" si="366"/>
        <v/>
      </c>
    </row>
    <row r="10242" spans="11:11" x14ac:dyDescent="0.25">
      <c r="K10242" t="str">
        <f t="shared" si="366"/>
        <v/>
      </c>
    </row>
    <row r="10243" spans="11:11" x14ac:dyDescent="0.25">
      <c r="K10243" t="str">
        <f t="shared" si="366"/>
        <v/>
      </c>
    </row>
    <row r="10244" spans="11:11" x14ac:dyDescent="0.25">
      <c r="K10244" t="str">
        <f t="shared" si="366"/>
        <v/>
      </c>
    </row>
    <row r="10245" spans="11:11" x14ac:dyDescent="0.25">
      <c r="K10245" t="str">
        <f t="shared" si="366"/>
        <v/>
      </c>
    </row>
    <row r="10246" spans="11:11" x14ac:dyDescent="0.25">
      <c r="K10246" t="str">
        <f t="shared" si="366"/>
        <v/>
      </c>
    </row>
    <row r="10247" spans="11:11" x14ac:dyDescent="0.25">
      <c r="K10247" t="str">
        <f t="shared" si="366"/>
        <v/>
      </c>
    </row>
    <row r="10248" spans="11:11" x14ac:dyDescent="0.25">
      <c r="K10248" t="str">
        <f t="shared" si="366"/>
        <v/>
      </c>
    </row>
    <row r="10249" spans="11:11" x14ac:dyDescent="0.25">
      <c r="K10249" t="str">
        <f t="shared" si="366"/>
        <v/>
      </c>
    </row>
    <row r="10250" spans="11:11" x14ac:dyDescent="0.25">
      <c r="K10250" t="str">
        <f t="shared" si="366"/>
        <v/>
      </c>
    </row>
    <row r="10251" spans="11:11" x14ac:dyDescent="0.25">
      <c r="K10251" t="str">
        <f t="shared" si="366"/>
        <v/>
      </c>
    </row>
    <row r="10252" spans="11:11" x14ac:dyDescent="0.25">
      <c r="K10252" t="str">
        <f t="shared" si="366"/>
        <v/>
      </c>
    </row>
    <row r="10253" spans="11:11" x14ac:dyDescent="0.25">
      <c r="K10253" t="str">
        <f t="shared" si="366"/>
        <v/>
      </c>
    </row>
    <row r="10254" spans="11:11" x14ac:dyDescent="0.25">
      <c r="K10254" t="str">
        <f t="shared" si="366"/>
        <v/>
      </c>
    </row>
    <row r="10255" spans="11:11" x14ac:dyDescent="0.25">
      <c r="K10255" t="str">
        <f t="shared" si="366"/>
        <v/>
      </c>
    </row>
    <row r="10256" spans="11:11" x14ac:dyDescent="0.25">
      <c r="K10256" t="str">
        <f t="shared" si="366"/>
        <v/>
      </c>
    </row>
    <row r="10257" spans="11:11" x14ac:dyDescent="0.25">
      <c r="K10257" t="str">
        <f t="shared" si="366"/>
        <v/>
      </c>
    </row>
    <row r="10258" spans="11:11" x14ac:dyDescent="0.25">
      <c r="K10258" t="str">
        <f t="shared" si="366"/>
        <v/>
      </c>
    </row>
    <row r="10259" spans="11:11" x14ac:dyDescent="0.25">
      <c r="K10259" t="str">
        <f t="shared" si="366"/>
        <v/>
      </c>
    </row>
    <row r="10260" spans="11:11" x14ac:dyDescent="0.25">
      <c r="K10260" t="str">
        <f t="shared" si="366"/>
        <v/>
      </c>
    </row>
    <row r="10261" spans="11:11" x14ac:dyDescent="0.25">
      <c r="K10261" t="str">
        <f t="shared" si="366"/>
        <v/>
      </c>
    </row>
    <row r="10262" spans="11:11" x14ac:dyDescent="0.25">
      <c r="K10262" t="str">
        <f t="shared" si="366"/>
        <v/>
      </c>
    </row>
    <row r="10263" spans="11:11" x14ac:dyDescent="0.25">
      <c r="K10263" t="str">
        <f t="shared" si="366"/>
        <v/>
      </c>
    </row>
    <row r="10264" spans="11:11" x14ac:dyDescent="0.25">
      <c r="K10264" t="str">
        <f t="shared" si="366"/>
        <v/>
      </c>
    </row>
    <row r="10265" spans="11:11" x14ac:dyDescent="0.25">
      <c r="K10265" t="str">
        <f t="shared" si="366"/>
        <v/>
      </c>
    </row>
    <row r="10266" spans="11:11" x14ac:dyDescent="0.25">
      <c r="K10266" t="str">
        <f t="shared" si="366"/>
        <v/>
      </c>
    </row>
    <row r="10267" spans="11:11" x14ac:dyDescent="0.25">
      <c r="K10267" t="str">
        <f t="shared" si="366"/>
        <v/>
      </c>
    </row>
    <row r="10268" spans="11:11" x14ac:dyDescent="0.25">
      <c r="K10268" t="str">
        <f t="shared" si="366"/>
        <v/>
      </c>
    </row>
    <row r="10269" spans="11:11" x14ac:dyDescent="0.25">
      <c r="K10269" t="str">
        <f t="shared" si="366"/>
        <v/>
      </c>
    </row>
    <row r="10270" spans="11:11" x14ac:dyDescent="0.25">
      <c r="K10270" t="str">
        <f t="shared" si="366"/>
        <v/>
      </c>
    </row>
    <row r="10271" spans="11:11" x14ac:dyDescent="0.25">
      <c r="K10271" t="str">
        <f t="shared" si="366"/>
        <v/>
      </c>
    </row>
    <row r="10272" spans="11:11" x14ac:dyDescent="0.25">
      <c r="K10272" t="str">
        <f t="shared" si="366"/>
        <v/>
      </c>
    </row>
    <row r="10273" spans="11:11" x14ac:dyDescent="0.25">
      <c r="K10273" t="str">
        <f t="shared" si="366"/>
        <v/>
      </c>
    </row>
    <row r="10274" spans="11:11" x14ac:dyDescent="0.25">
      <c r="K10274" t="str">
        <f t="shared" si="366"/>
        <v/>
      </c>
    </row>
    <row r="10275" spans="11:11" x14ac:dyDescent="0.25">
      <c r="K10275" t="str">
        <f t="shared" si="366"/>
        <v/>
      </c>
    </row>
    <row r="10276" spans="11:11" x14ac:dyDescent="0.25">
      <c r="K10276" t="str">
        <f t="shared" si="366"/>
        <v/>
      </c>
    </row>
    <row r="10277" spans="11:11" x14ac:dyDescent="0.25">
      <c r="K10277" t="str">
        <f t="shared" si="366"/>
        <v/>
      </c>
    </row>
    <row r="10278" spans="11:11" x14ac:dyDescent="0.25">
      <c r="K10278" t="str">
        <f t="shared" si="366"/>
        <v/>
      </c>
    </row>
    <row r="10279" spans="11:11" x14ac:dyDescent="0.25">
      <c r="K10279" t="str">
        <f t="shared" si="366"/>
        <v/>
      </c>
    </row>
    <row r="10280" spans="11:11" x14ac:dyDescent="0.25">
      <c r="K10280" t="str">
        <f t="shared" si="366"/>
        <v/>
      </c>
    </row>
    <row r="10281" spans="11:11" x14ac:dyDescent="0.25">
      <c r="K10281" t="str">
        <f t="shared" si="366"/>
        <v/>
      </c>
    </row>
    <row r="10282" spans="11:11" x14ac:dyDescent="0.25">
      <c r="K10282" t="str">
        <f t="shared" si="366"/>
        <v/>
      </c>
    </row>
    <row r="10283" spans="11:11" x14ac:dyDescent="0.25">
      <c r="K10283" t="str">
        <f t="shared" si="366"/>
        <v/>
      </c>
    </row>
    <row r="10284" spans="11:11" x14ac:dyDescent="0.25">
      <c r="K10284" t="str">
        <f t="shared" si="366"/>
        <v/>
      </c>
    </row>
    <row r="10285" spans="11:11" x14ac:dyDescent="0.25">
      <c r="K10285" t="str">
        <f t="shared" si="366"/>
        <v/>
      </c>
    </row>
    <row r="10286" spans="11:11" x14ac:dyDescent="0.25">
      <c r="K10286" t="str">
        <f t="shared" si="366"/>
        <v/>
      </c>
    </row>
    <row r="10287" spans="11:11" x14ac:dyDescent="0.25">
      <c r="K10287" t="str">
        <f t="shared" si="366"/>
        <v/>
      </c>
    </row>
    <row r="10288" spans="11:11" x14ac:dyDescent="0.25">
      <c r="K10288" t="str">
        <f t="shared" si="366"/>
        <v/>
      </c>
    </row>
    <row r="10289" spans="11:11" x14ac:dyDescent="0.25">
      <c r="K10289" t="str">
        <f t="shared" si="366"/>
        <v/>
      </c>
    </row>
    <row r="10290" spans="11:11" x14ac:dyDescent="0.25">
      <c r="K10290" t="str">
        <f t="shared" si="366"/>
        <v/>
      </c>
    </row>
    <row r="10291" spans="11:11" x14ac:dyDescent="0.25">
      <c r="K10291" t="str">
        <f t="shared" si="366"/>
        <v/>
      </c>
    </row>
    <row r="10292" spans="11:11" x14ac:dyDescent="0.25">
      <c r="K10292" t="str">
        <f t="shared" si="366"/>
        <v/>
      </c>
    </row>
    <row r="10293" spans="11:11" x14ac:dyDescent="0.25">
      <c r="K10293" t="str">
        <f t="shared" si="366"/>
        <v/>
      </c>
    </row>
    <row r="10294" spans="11:11" x14ac:dyDescent="0.25">
      <c r="K10294" t="str">
        <f t="shared" ref="K10294:K10357" si="367">IF(ROW()-ROW($K$4)+1&gt;COUNTA($J$4:$J$302)*COUNTA($H$4:$H$23),"",INDEX($J$4:$J$302,INT((ROW()-ROW($K$4))/COUNTA($H$4:$H$23)+1))&amp;"-"&amp;INDEX($H$4:$H$23,MOD(ROW()-ROW($K$4),COUNTA($H$4:$H$23))+1))</f>
        <v/>
      </c>
    </row>
    <row r="10295" spans="11:11" x14ac:dyDescent="0.25">
      <c r="K10295" t="str">
        <f t="shared" si="367"/>
        <v/>
      </c>
    </row>
    <row r="10296" spans="11:11" x14ac:dyDescent="0.25">
      <c r="K10296" t="str">
        <f t="shared" si="367"/>
        <v/>
      </c>
    </row>
    <row r="10297" spans="11:11" x14ac:dyDescent="0.25">
      <c r="K10297" t="str">
        <f t="shared" si="367"/>
        <v/>
      </c>
    </row>
    <row r="10298" spans="11:11" x14ac:dyDescent="0.25">
      <c r="K10298" t="str">
        <f t="shared" si="367"/>
        <v/>
      </c>
    </row>
    <row r="10299" spans="11:11" x14ac:dyDescent="0.25">
      <c r="K10299" t="str">
        <f t="shared" si="367"/>
        <v/>
      </c>
    </row>
    <row r="10300" spans="11:11" x14ac:dyDescent="0.25">
      <c r="K10300" t="str">
        <f t="shared" si="367"/>
        <v/>
      </c>
    </row>
    <row r="10301" spans="11:11" x14ac:dyDescent="0.25">
      <c r="K10301" t="str">
        <f t="shared" si="367"/>
        <v/>
      </c>
    </row>
    <row r="10302" spans="11:11" x14ac:dyDescent="0.25">
      <c r="K10302" t="str">
        <f t="shared" si="367"/>
        <v/>
      </c>
    </row>
    <row r="10303" spans="11:11" x14ac:dyDescent="0.25">
      <c r="K10303" t="str">
        <f t="shared" si="367"/>
        <v/>
      </c>
    </row>
    <row r="10304" spans="11:11" x14ac:dyDescent="0.25">
      <c r="K10304" t="str">
        <f t="shared" si="367"/>
        <v/>
      </c>
    </row>
    <row r="10305" spans="11:11" x14ac:dyDescent="0.25">
      <c r="K10305" t="str">
        <f t="shared" si="367"/>
        <v/>
      </c>
    </row>
    <row r="10306" spans="11:11" x14ac:dyDescent="0.25">
      <c r="K10306" t="str">
        <f t="shared" si="367"/>
        <v/>
      </c>
    </row>
    <row r="10307" spans="11:11" x14ac:dyDescent="0.25">
      <c r="K10307" t="str">
        <f t="shared" si="367"/>
        <v/>
      </c>
    </row>
    <row r="10308" spans="11:11" x14ac:dyDescent="0.25">
      <c r="K10308" t="str">
        <f t="shared" si="367"/>
        <v/>
      </c>
    </row>
    <row r="10309" spans="11:11" x14ac:dyDescent="0.25">
      <c r="K10309" t="str">
        <f t="shared" si="367"/>
        <v/>
      </c>
    </row>
    <row r="10310" spans="11:11" x14ac:dyDescent="0.25">
      <c r="K10310" t="str">
        <f t="shared" si="367"/>
        <v/>
      </c>
    </row>
    <row r="10311" spans="11:11" x14ac:dyDescent="0.25">
      <c r="K10311" t="str">
        <f t="shared" si="367"/>
        <v/>
      </c>
    </row>
    <row r="10312" spans="11:11" x14ac:dyDescent="0.25">
      <c r="K10312" t="str">
        <f t="shared" si="367"/>
        <v/>
      </c>
    </row>
    <row r="10313" spans="11:11" x14ac:dyDescent="0.25">
      <c r="K10313" t="str">
        <f t="shared" si="367"/>
        <v/>
      </c>
    </row>
    <row r="10314" spans="11:11" x14ac:dyDescent="0.25">
      <c r="K10314" t="str">
        <f t="shared" si="367"/>
        <v/>
      </c>
    </row>
    <row r="10315" spans="11:11" x14ac:dyDescent="0.25">
      <c r="K10315" t="str">
        <f t="shared" si="367"/>
        <v/>
      </c>
    </row>
    <row r="10316" spans="11:11" x14ac:dyDescent="0.25">
      <c r="K10316" t="str">
        <f t="shared" si="367"/>
        <v/>
      </c>
    </row>
    <row r="10317" spans="11:11" x14ac:dyDescent="0.25">
      <c r="K10317" t="str">
        <f t="shared" si="367"/>
        <v/>
      </c>
    </row>
    <row r="10318" spans="11:11" x14ac:dyDescent="0.25">
      <c r="K10318" t="str">
        <f t="shared" si="367"/>
        <v/>
      </c>
    </row>
    <row r="10319" spans="11:11" x14ac:dyDescent="0.25">
      <c r="K10319" t="str">
        <f t="shared" si="367"/>
        <v/>
      </c>
    </row>
    <row r="10320" spans="11:11" x14ac:dyDescent="0.25">
      <c r="K10320" t="str">
        <f t="shared" si="367"/>
        <v/>
      </c>
    </row>
    <row r="10321" spans="11:11" x14ac:dyDescent="0.25">
      <c r="K10321" t="str">
        <f t="shared" si="367"/>
        <v/>
      </c>
    </row>
    <row r="10322" spans="11:11" x14ac:dyDescent="0.25">
      <c r="K10322" t="str">
        <f t="shared" si="367"/>
        <v/>
      </c>
    </row>
    <row r="10323" spans="11:11" x14ac:dyDescent="0.25">
      <c r="K10323" t="str">
        <f t="shared" si="367"/>
        <v/>
      </c>
    </row>
    <row r="10324" spans="11:11" x14ac:dyDescent="0.25">
      <c r="K10324" t="str">
        <f t="shared" si="367"/>
        <v/>
      </c>
    </row>
    <row r="10325" spans="11:11" x14ac:dyDescent="0.25">
      <c r="K10325" t="str">
        <f t="shared" si="367"/>
        <v/>
      </c>
    </row>
    <row r="10326" spans="11:11" x14ac:dyDescent="0.25">
      <c r="K10326" t="str">
        <f t="shared" si="367"/>
        <v/>
      </c>
    </row>
    <row r="10327" spans="11:11" x14ac:dyDescent="0.25">
      <c r="K10327" t="str">
        <f t="shared" si="367"/>
        <v/>
      </c>
    </row>
    <row r="10328" spans="11:11" x14ac:dyDescent="0.25">
      <c r="K10328" t="str">
        <f t="shared" si="367"/>
        <v/>
      </c>
    </row>
    <row r="10329" spans="11:11" x14ac:dyDescent="0.25">
      <c r="K10329" t="str">
        <f t="shared" si="367"/>
        <v/>
      </c>
    </row>
    <row r="10330" spans="11:11" x14ac:dyDescent="0.25">
      <c r="K10330" t="str">
        <f t="shared" si="367"/>
        <v/>
      </c>
    </row>
    <row r="10331" spans="11:11" x14ac:dyDescent="0.25">
      <c r="K10331" t="str">
        <f t="shared" si="367"/>
        <v/>
      </c>
    </row>
    <row r="10332" spans="11:11" x14ac:dyDescent="0.25">
      <c r="K10332" t="str">
        <f t="shared" si="367"/>
        <v/>
      </c>
    </row>
    <row r="10333" spans="11:11" x14ac:dyDescent="0.25">
      <c r="K10333" t="str">
        <f t="shared" si="367"/>
        <v/>
      </c>
    </row>
    <row r="10334" spans="11:11" x14ac:dyDescent="0.25">
      <c r="K10334" t="str">
        <f t="shared" si="367"/>
        <v/>
      </c>
    </row>
    <row r="10335" spans="11:11" x14ac:dyDescent="0.25">
      <c r="K10335" t="str">
        <f t="shared" si="367"/>
        <v/>
      </c>
    </row>
    <row r="10336" spans="11:11" x14ac:dyDescent="0.25">
      <c r="K10336" t="str">
        <f t="shared" si="367"/>
        <v/>
      </c>
    </row>
    <row r="10337" spans="11:11" x14ac:dyDescent="0.25">
      <c r="K10337" t="str">
        <f t="shared" si="367"/>
        <v/>
      </c>
    </row>
    <row r="10338" spans="11:11" x14ac:dyDescent="0.25">
      <c r="K10338" t="str">
        <f t="shared" si="367"/>
        <v/>
      </c>
    </row>
    <row r="10339" spans="11:11" x14ac:dyDescent="0.25">
      <c r="K10339" t="str">
        <f t="shared" si="367"/>
        <v/>
      </c>
    </row>
    <row r="10340" spans="11:11" x14ac:dyDescent="0.25">
      <c r="K10340" t="str">
        <f t="shared" si="367"/>
        <v/>
      </c>
    </row>
    <row r="10341" spans="11:11" x14ac:dyDescent="0.25">
      <c r="K10341" t="str">
        <f t="shared" si="367"/>
        <v/>
      </c>
    </row>
    <row r="10342" spans="11:11" x14ac:dyDescent="0.25">
      <c r="K10342" t="str">
        <f t="shared" si="367"/>
        <v/>
      </c>
    </row>
    <row r="10343" spans="11:11" x14ac:dyDescent="0.25">
      <c r="K10343" t="str">
        <f t="shared" si="367"/>
        <v/>
      </c>
    </row>
    <row r="10344" spans="11:11" x14ac:dyDescent="0.25">
      <c r="K10344" t="str">
        <f t="shared" si="367"/>
        <v/>
      </c>
    </row>
    <row r="10345" spans="11:11" x14ac:dyDescent="0.25">
      <c r="K10345" t="str">
        <f t="shared" si="367"/>
        <v/>
      </c>
    </row>
    <row r="10346" spans="11:11" x14ac:dyDescent="0.25">
      <c r="K10346" t="str">
        <f t="shared" si="367"/>
        <v/>
      </c>
    </row>
    <row r="10347" spans="11:11" x14ac:dyDescent="0.25">
      <c r="K10347" t="str">
        <f t="shared" si="367"/>
        <v/>
      </c>
    </row>
    <row r="10348" spans="11:11" x14ac:dyDescent="0.25">
      <c r="K10348" t="str">
        <f t="shared" si="367"/>
        <v/>
      </c>
    </row>
    <row r="10349" spans="11:11" x14ac:dyDescent="0.25">
      <c r="K10349" t="str">
        <f t="shared" si="367"/>
        <v/>
      </c>
    </row>
    <row r="10350" spans="11:11" x14ac:dyDescent="0.25">
      <c r="K10350" t="str">
        <f t="shared" si="367"/>
        <v/>
      </c>
    </row>
    <row r="10351" spans="11:11" x14ac:dyDescent="0.25">
      <c r="K10351" t="str">
        <f t="shared" si="367"/>
        <v/>
      </c>
    </row>
    <row r="10352" spans="11:11" x14ac:dyDescent="0.25">
      <c r="K10352" t="str">
        <f t="shared" si="367"/>
        <v/>
      </c>
    </row>
    <row r="10353" spans="11:11" x14ac:dyDescent="0.25">
      <c r="K10353" t="str">
        <f t="shared" si="367"/>
        <v/>
      </c>
    </row>
    <row r="10354" spans="11:11" x14ac:dyDescent="0.25">
      <c r="K10354" t="str">
        <f t="shared" si="367"/>
        <v/>
      </c>
    </row>
    <row r="10355" spans="11:11" x14ac:dyDescent="0.25">
      <c r="K10355" t="str">
        <f t="shared" si="367"/>
        <v/>
      </c>
    </row>
    <row r="10356" spans="11:11" x14ac:dyDescent="0.25">
      <c r="K10356" t="str">
        <f t="shared" si="367"/>
        <v/>
      </c>
    </row>
    <row r="10357" spans="11:11" x14ac:dyDescent="0.25">
      <c r="K10357" t="str">
        <f t="shared" si="367"/>
        <v/>
      </c>
    </row>
    <row r="10358" spans="11:11" x14ac:dyDescent="0.25">
      <c r="K10358" t="str">
        <f t="shared" ref="K10358:K10421" si="368">IF(ROW()-ROW($K$4)+1&gt;COUNTA($J$4:$J$302)*COUNTA($H$4:$H$23),"",INDEX($J$4:$J$302,INT((ROW()-ROW($K$4))/COUNTA($H$4:$H$23)+1))&amp;"-"&amp;INDEX($H$4:$H$23,MOD(ROW()-ROW($K$4),COUNTA($H$4:$H$23))+1))</f>
        <v/>
      </c>
    </row>
    <row r="10359" spans="11:11" x14ac:dyDescent="0.25">
      <c r="K10359" t="str">
        <f t="shared" si="368"/>
        <v/>
      </c>
    </row>
    <row r="10360" spans="11:11" x14ac:dyDescent="0.25">
      <c r="K10360" t="str">
        <f t="shared" si="368"/>
        <v/>
      </c>
    </row>
    <row r="10361" spans="11:11" x14ac:dyDescent="0.25">
      <c r="K10361" t="str">
        <f t="shared" si="368"/>
        <v/>
      </c>
    </row>
    <row r="10362" spans="11:11" x14ac:dyDescent="0.25">
      <c r="K10362" t="str">
        <f t="shared" si="368"/>
        <v/>
      </c>
    </row>
    <row r="10363" spans="11:11" x14ac:dyDescent="0.25">
      <c r="K10363" t="str">
        <f t="shared" si="368"/>
        <v/>
      </c>
    </row>
    <row r="10364" spans="11:11" x14ac:dyDescent="0.25">
      <c r="K10364" t="str">
        <f t="shared" si="368"/>
        <v/>
      </c>
    </row>
    <row r="10365" spans="11:11" x14ac:dyDescent="0.25">
      <c r="K10365" t="str">
        <f t="shared" si="368"/>
        <v/>
      </c>
    </row>
    <row r="10366" spans="11:11" x14ac:dyDescent="0.25">
      <c r="K10366" t="str">
        <f t="shared" si="368"/>
        <v/>
      </c>
    </row>
    <row r="10367" spans="11:11" x14ac:dyDescent="0.25">
      <c r="K10367" t="str">
        <f t="shared" si="368"/>
        <v/>
      </c>
    </row>
    <row r="10368" spans="11:11" x14ac:dyDescent="0.25">
      <c r="K10368" t="str">
        <f t="shared" si="368"/>
        <v/>
      </c>
    </row>
    <row r="10369" spans="11:11" x14ac:dyDescent="0.25">
      <c r="K10369" t="str">
        <f t="shared" si="368"/>
        <v/>
      </c>
    </row>
    <row r="10370" spans="11:11" x14ac:dyDescent="0.25">
      <c r="K10370" t="str">
        <f t="shared" si="368"/>
        <v/>
      </c>
    </row>
    <row r="10371" spans="11:11" x14ac:dyDescent="0.25">
      <c r="K10371" t="str">
        <f t="shared" si="368"/>
        <v/>
      </c>
    </row>
    <row r="10372" spans="11:11" x14ac:dyDescent="0.25">
      <c r="K10372" t="str">
        <f t="shared" si="368"/>
        <v/>
      </c>
    </row>
    <row r="10373" spans="11:11" x14ac:dyDescent="0.25">
      <c r="K10373" t="str">
        <f t="shared" si="368"/>
        <v/>
      </c>
    </row>
    <row r="10374" spans="11:11" x14ac:dyDescent="0.25">
      <c r="K10374" t="str">
        <f t="shared" si="368"/>
        <v/>
      </c>
    </row>
    <row r="10375" spans="11:11" x14ac:dyDescent="0.25">
      <c r="K10375" t="str">
        <f t="shared" si="368"/>
        <v/>
      </c>
    </row>
    <row r="10376" spans="11:11" x14ac:dyDescent="0.25">
      <c r="K10376" t="str">
        <f t="shared" si="368"/>
        <v/>
      </c>
    </row>
    <row r="10377" spans="11:11" x14ac:dyDescent="0.25">
      <c r="K10377" t="str">
        <f t="shared" si="368"/>
        <v/>
      </c>
    </row>
    <row r="10378" spans="11:11" x14ac:dyDescent="0.25">
      <c r="K10378" t="str">
        <f t="shared" si="368"/>
        <v/>
      </c>
    </row>
    <row r="10379" spans="11:11" x14ac:dyDescent="0.25">
      <c r="K10379" t="str">
        <f t="shared" si="368"/>
        <v/>
      </c>
    </row>
    <row r="10380" spans="11:11" x14ac:dyDescent="0.25">
      <c r="K10380" t="str">
        <f t="shared" si="368"/>
        <v/>
      </c>
    </row>
    <row r="10381" spans="11:11" x14ac:dyDescent="0.25">
      <c r="K10381" t="str">
        <f t="shared" si="368"/>
        <v/>
      </c>
    </row>
    <row r="10382" spans="11:11" x14ac:dyDescent="0.25">
      <c r="K10382" t="str">
        <f t="shared" si="368"/>
        <v/>
      </c>
    </row>
    <row r="10383" spans="11:11" x14ac:dyDescent="0.25">
      <c r="K10383" t="str">
        <f t="shared" si="368"/>
        <v/>
      </c>
    </row>
    <row r="10384" spans="11:11" x14ac:dyDescent="0.25">
      <c r="K10384" t="str">
        <f t="shared" si="368"/>
        <v/>
      </c>
    </row>
    <row r="10385" spans="11:11" x14ac:dyDescent="0.25">
      <c r="K10385" t="str">
        <f t="shared" si="368"/>
        <v/>
      </c>
    </row>
    <row r="10386" spans="11:11" x14ac:dyDescent="0.25">
      <c r="K10386" t="str">
        <f t="shared" si="368"/>
        <v/>
      </c>
    </row>
    <row r="10387" spans="11:11" x14ac:dyDescent="0.25">
      <c r="K10387" t="str">
        <f t="shared" si="368"/>
        <v/>
      </c>
    </row>
    <row r="10388" spans="11:11" x14ac:dyDescent="0.25">
      <c r="K10388" t="str">
        <f t="shared" si="368"/>
        <v/>
      </c>
    </row>
    <row r="10389" spans="11:11" x14ac:dyDescent="0.25">
      <c r="K10389" t="str">
        <f t="shared" si="368"/>
        <v/>
      </c>
    </row>
    <row r="10390" spans="11:11" x14ac:dyDescent="0.25">
      <c r="K10390" t="str">
        <f t="shared" si="368"/>
        <v/>
      </c>
    </row>
    <row r="10391" spans="11:11" x14ac:dyDescent="0.25">
      <c r="K10391" t="str">
        <f t="shared" si="368"/>
        <v/>
      </c>
    </row>
    <row r="10392" spans="11:11" x14ac:dyDescent="0.25">
      <c r="K10392" t="str">
        <f t="shared" si="368"/>
        <v/>
      </c>
    </row>
    <row r="10393" spans="11:11" x14ac:dyDescent="0.25">
      <c r="K10393" t="str">
        <f t="shared" si="368"/>
        <v/>
      </c>
    </row>
    <row r="10394" spans="11:11" x14ac:dyDescent="0.25">
      <c r="K10394" t="str">
        <f t="shared" si="368"/>
        <v/>
      </c>
    </row>
    <row r="10395" spans="11:11" x14ac:dyDescent="0.25">
      <c r="K10395" t="str">
        <f t="shared" si="368"/>
        <v/>
      </c>
    </row>
    <row r="10396" spans="11:11" x14ac:dyDescent="0.25">
      <c r="K10396" t="str">
        <f t="shared" si="368"/>
        <v/>
      </c>
    </row>
    <row r="10397" spans="11:11" x14ac:dyDescent="0.25">
      <c r="K10397" t="str">
        <f t="shared" si="368"/>
        <v/>
      </c>
    </row>
    <row r="10398" spans="11:11" x14ac:dyDescent="0.25">
      <c r="K10398" t="str">
        <f t="shared" si="368"/>
        <v/>
      </c>
    </row>
    <row r="10399" spans="11:11" x14ac:dyDescent="0.25">
      <c r="K10399" t="str">
        <f t="shared" si="368"/>
        <v/>
      </c>
    </row>
    <row r="10400" spans="11:11" x14ac:dyDescent="0.25">
      <c r="K10400" t="str">
        <f t="shared" si="368"/>
        <v/>
      </c>
    </row>
    <row r="10401" spans="11:11" x14ac:dyDescent="0.25">
      <c r="K10401" t="str">
        <f t="shared" si="368"/>
        <v/>
      </c>
    </row>
    <row r="10402" spans="11:11" x14ac:dyDescent="0.25">
      <c r="K10402" t="str">
        <f t="shared" si="368"/>
        <v/>
      </c>
    </row>
    <row r="10403" spans="11:11" x14ac:dyDescent="0.25">
      <c r="K10403" t="str">
        <f t="shared" si="368"/>
        <v/>
      </c>
    </row>
    <row r="10404" spans="11:11" x14ac:dyDescent="0.25">
      <c r="K10404" t="str">
        <f t="shared" si="368"/>
        <v/>
      </c>
    </row>
    <row r="10405" spans="11:11" x14ac:dyDescent="0.25">
      <c r="K10405" t="str">
        <f t="shared" si="368"/>
        <v/>
      </c>
    </row>
    <row r="10406" spans="11:11" x14ac:dyDescent="0.25">
      <c r="K10406" t="str">
        <f t="shared" si="368"/>
        <v/>
      </c>
    </row>
    <row r="10407" spans="11:11" x14ac:dyDescent="0.25">
      <c r="K10407" t="str">
        <f t="shared" si="368"/>
        <v/>
      </c>
    </row>
    <row r="10408" spans="11:11" x14ac:dyDescent="0.25">
      <c r="K10408" t="str">
        <f t="shared" si="368"/>
        <v/>
      </c>
    </row>
    <row r="10409" spans="11:11" x14ac:dyDescent="0.25">
      <c r="K10409" t="str">
        <f t="shared" si="368"/>
        <v/>
      </c>
    </row>
    <row r="10410" spans="11:11" x14ac:dyDescent="0.25">
      <c r="K10410" t="str">
        <f t="shared" si="368"/>
        <v/>
      </c>
    </row>
    <row r="10411" spans="11:11" x14ac:dyDescent="0.25">
      <c r="K10411" t="str">
        <f t="shared" si="368"/>
        <v/>
      </c>
    </row>
    <row r="10412" spans="11:11" x14ac:dyDescent="0.25">
      <c r="K10412" t="str">
        <f t="shared" si="368"/>
        <v/>
      </c>
    </row>
    <row r="10413" spans="11:11" x14ac:dyDescent="0.25">
      <c r="K10413" t="str">
        <f t="shared" si="368"/>
        <v/>
      </c>
    </row>
    <row r="10414" spans="11:11" x14ac:dyDescent="0.25">
      <c r="K10414" t="str">
        <f t="shared" si="368"/>
        <v/>
      </c>
    </row>
    <row r="10415" spans="11:11" x14ac:dyDescent="0.25">
      <c r="K10415" t="str">
        <f t="shared" si="368"/>
        <v/>
      </c>
    </row>
    <row r="10416" spans="11:11" x14ac:dyDescent="0.25">
      <c r="K10416" t="str">
        <f t="shared" si="368"/>
        <v/>
      </c>
    </row>
    <row r="10417" spans="11:11" x14ac:dyDescent="0.25">
      <c r="K10417" t="str">
        <f t="shared" si="368"/>
        <v/>
      </c>
    </row>
    <row r="10418" spans="11:11" x14ac:dyDescent="0.25">
      <c r="K10418" t="str">
        <f t="shared" si="368"/>
        <v/>
      </c>
    </row>
    <row r="10419" spans="11:11" x14ac:dyDescent="0.25">
      <c r="K10419" t="str">
        <f t="shared" si="368"/>
        <v/>
      </c>
    </row>
    <row r="10420" spans="11:11" x14ac:dyDescent="0.25">
      <c r="K10420" t="str">
        <f t="shared" si="368"/>
        <v/>
      </c>
    </row>
    <row r="10421" spans="11:11" x14ac:dyDescent="0.25">
      <c r="K10421" t="str">
        <f t="shared" si="368"/>
        <v/>
      </c>
    </row>
    <row r="10422" spans="11:11" x14ac:dyDescent="0.25">
      <c r="K10422" t="str">
        <f t="shared" ref="K10422:K10485" si="369">IF(ROW()-ROW($K$4)+1&gt;COUNTA($J$4:$J$302)*COUNTA($H$4:$H$23),"",INDEX($J$4:$J$302,INT((ROW()-ROW($K$4))/COUNTA($H$4:$H$23)+1))&amp;"-"&amp;INDEX($H$4:$H$23,MOD(ROW()-ROW($K$4),COUNTA($H$4:$H$23))+1))</f>
        <v/>
      </c>
    </row>
    <row r="10423" spans="11:11" x14ac:dyDescent="0.25">
      <c r="K10423" t="str">
        <f t="shared" si="369"/>
        <v/>
      </c>
    </row>
    <row r="10424" spans="11:11" x14ac:dyDescent="0.25">
      <c r="K10424" t="str">
        <f t="shared" si="369"/>
        <v/>
      </c>
    </row>
    <row r="10425" spans="11:11" x14ac:dyDescent="0.25">
      <c r="K10425" t="str">
        <f t="shared" si="369"/>
        <v/>
      </c>
    </row>
    <row r="10426" spans="11:11" x14ac:dyDescent="0.25">
      <c r="K10426" t="str">
        <f t="shared" si="369"/>
        <v/>
      </c>
    </row>
    <row r="10427" spans="11:11" x14ac:dyDescent="0.25">
      <c r="K10427" t="str">
        <f t="shared" si="369"/>
        <v/>
      </c>
    </row>
    <row r="10428" spans="11:11" x14ac:dyDescent="0.25">
      <c r="K10428" t="str">
        <f t="shared" si="369"/>
        <v/>
      </c>
    </row>
    <row r="10429" spans="11:11" x14ac:dyDescent="0.25">
      <c r="K10429" t="str">
        <f t="shared" si="369"/>
        <v/>
      </c>
    </row>
    <row r="10430" spans="11:11" x14ac:dyDescent="0.25">
      <c r="K10430" t="str">
        <f t="shared" si="369"/>
        <v/>
      </c>
    </row>
    <row r="10431" spans="11:11" x14ac:dyDescent="0.25">
      <c r="K10431" t="str">
        <f t="shared" si="369"/>
        <v/>
      </c>
    </row>
    <row r="10432" spans="11:11" x14ac:dyDescent="0.25">
      <c r="K10432" t="str">
        <f t="shared" si="369"/>
        <v/>
      </c>
    </row>
    <row r="10433" spans="11:11" x14ac:dyDescent="0.25">
      <c r="K10433" t="str">
        <f t="shared" si="369"/>
        <v/>
      </c>
    </row>
    <row r="10434" spans="11:11" x14ac:dyDescent="0.25">
      <c r="K10434" t="str">
        <f t="shared" si="369"/>
        <v/>
      </c>
    </row>
    <row r="10435" spans="11:11" x14ac:dyDescent="0.25">
      <c r="K10435" t="str">
        <f t="shared" si="369"/>
        <v/>
      </c>
    </row>
    <row r="10436" spans="11:11" x14ac:dyDescent="0.25">
      <c r="K10436" t="str">
        <f t="shared" si="369"/>
        <v/>
      </c>
    </row>
    <row r="10437" spans="11:11" x14ac:dyDescent="0.25">
      <c r="K10437" t="str">
        <f t="shared" si="369"/>
        <v/>
      </c>
    </row>
    <row r="10438" spans="11:11" x14ac:dyDescent="0.25">
      <c r="K10438" t="str">
        <f t="shared" si="369"/>
        <v/>
      </c>
    </row>
    <row r="10439" spans="11:11" x14ac:dyDescent="0.25">
      <c r="K10439" t="str">
        <f t="shared" si="369"/>
        <v/>
      </c>
    </row>
    <row r="10440" spans="11:11" x14ac:dyDescent="0.25">
      <c r="K10440" t="str">
        <f t="shared" si="369"/>
        <v/>
      </c>
    </row>
    <row r="10441" spans="11:11" x14ac:dyDescent="0.25">
      <c r="K10441" t="str">
        <f t="shared" si="369"/>
        <v/>
      </c>
    </row>
    <row r="10442" spans="11:11" x14ac:dyDescent="0.25">
      <c r="K10442" t="str">
        <f t="shared" si="369"/>
        <v/>
      </c>
    </row>
    <row r="10443" spans="11:11" x14ac:dyDescent="0.25">
      <c r="K10443" t="str">
        <f t="shared" si="369"/>
        <v/>
      </c>
    </row>
    <row r="10444" spans="11:11" x14ac:dyDescent="0.25">
      <c r="K10444" t="str">
        <f t="shared" si="369"/>
        <v/>
      </c>
    </row>
    <row r="10445" spans="11:11" x14ac:dyDescent="0.25">
      <c r="K10445" t="str">
        <f t="shared" si="369"/>
        <v/>
      </c>
    </row>
    <row r="10446" spans="11:11" x14ac:dyDescent="0.25">
      <c r="K10446" t="str">
        <f t="shared" si="369"/>
        <v/>
      </c>
    </row>
    <row r="10447" spans="11:11" x14ac:dyDescent="0.25">
      <c r="K10447" t="str">
        <f t="shared" si="369"/>
        <v/>
      </c>
    </row>
    <row r="10448" spans="11:11" x14ac:dyDescent="0.25">
      <c r="K10448" t="str">
        <f t="shared" si="369"/>
        <v/>
      </c>
    </row>
    <row r="10449" spans="11:11" x14ac:dyDescent="0.25">
      <c r="K10449" t="str">
        <f t="shared" si="369"/>
        <v/>
      </c>
    </row>
    <row r="10450" spans="11:11" x14ac:dyDescent="0.25">
      <c r="K10450" t="str">
        <f t="shared" si="369"/>
        <v/>
      </c>
    </row>
    <row r="10451" spans="11:11" x14ac:dyDescent="0.25">
      <c r="K10451" t="str">
        <f t="shared" si="369"/>
        <v/>
      </c>
    </row>
    <row r="10452" spans="11:11" x14ac:dyDescent="0.25">
      <c r="K10452" t="str">
        <f t="shared" si="369"/>
        <v/>
      </c>
    </row>
    <row r="10453" spans="11:11" x14ac:dyDescent="0.25">
      <c r="K10453" t="str">
        <f t="shared" si="369"/>
        <v/>
      </c>
    </row>
    <row r="10454" spans="11:11" x14ac:dyDescent="0.25">
      <c r="K10454" t="str">
        <f t="shared" si="369"/>
        <v/>
      </c>
    </row>
    <row r="10455" spans="11:11" x14ac:dyDescent="0.25">
      <c r="K10455" t="str">
        <f t="shared" si="369"/>
        <v/>
      </c>
    </row>
    <row r="10456" spans="11:11" x14ac:dyDescent="0.25">
      <c r="K10456" t="str">
        <f t="shared" si="369"/>
        <v/>
      </c>
    </row>
    <row r="10457" spans="11:11" x14ac:dyDescent="0.25">
      <c r="K10457" t="str">
        <f t="shared" si="369"/>
        <v/>
      </c>
    </row>
    <row r="10458" spans="11:11" x14ac:dyDescent="0.25">
      <c r="K10458" t="str">
        <f t="shared" si="369"/>
        <v/>
      </c>
    </row>
    <row r="10459" spans="11:11" x14ac:dyDescent="0.25">
      <c r="K10459" t="str">
        <f t="shared" si="369"/>
        <v/>
      </c>
    </row>
    <row r="10460" spans="11:11" x14ac:dyDescent="0.25">
      <c r="K10460" t="str">
        <f t="shared" si="369"/>
        <v/>
      </c>
    </row>
    <row r="10461" spans="11:11" x14ac:dyDescent="0.25">
      <c r="K10461" t="str">
        <f t="shared" si="369"/>
        <v/>
      </c>
    </row>
    <row r="10462" spans="11:11" x14ac:dyDescent="0.25">
      <c r="K10462" t="str">
        <f t="shared" si="369"/>
        <v/>
      </c>
    </row>
    <row r="10463" spans="11:11" x14ac:dyDescent="0.25">
      <c r="K10463" t="str">
        <f t="shared" si="369"/>
        <v/>
      </c>
    </row>
    <row r="10464" spans="11:11" x14ac:dyDescent="0.25">
      <c r="K10464" t="str">
        <f t="shared" si="369"/>
        <v/>
      </c>
    </row>
    <row r="10465" spans="11:11" x14ac:dyDescent="0.25">
      <c r="K10465" t="str">
        <f t="shared" si="369"/>
        <v/>
      </c>
    </row>
    <row r="10466" spans="11:11" x14ac:dyDescent="0.25">
      <c r="K10466" t="str">
        <f t="shared" si="369"/>
        <v/>
      </c>
    </row>
    <row r="10467" spans="11:11" x14ac:dyDescent="0.25">
      <c r="K10467" t="str">
        <f t="shared" si="369"/>
        <v/>
      </c>
    </row>
    <row r="10468" spans="11:11" x14ac:dyDescent="0.25">
      <c r="K10468" t="str">
        <f t="shared" si="369"/>
        <v/>
      </c>
    </row>
    <row r="10469" spans="11:11" x14ac:dyDescent="0.25">
      <c r="K10469" t="str">
        <f t="shared" si="369"/>
        <v/>
      </c>
    </row>
    <row r="10470" spans="11:11" x14ac:dyDescent="0.25">
      <c r="K10470" t="str">
        <f t="shared" si="369"/>
        <v/>
      </c>
    </row>
    <row r="10471" spans="11:11" x14ac:dyDescent="0.25">
      <c r="K10471" t="str">
        <f t="shared" si="369"/>
        <v/>
      </c>
    </row>
    <row r="10472" spans="11:11" x14ac:dyDescent="0.25">
      <c r="K10472" t="str">
        <f t="shared" si="369"/>
        <v/>
      </c>
    </row>
    <row r="10473" spans="11:11" x14ac:dyDescent="0.25">
      <c r="K10473" t="str">
        <f t="shared" si="369"/>
        <v/>
      </c>
    </row>
    <row r="10474" spans="11:11" x14ac:dyDescent="0.25">
      <c r="K10474" t="str">
        <f t="shared" si="369"/>
        <v/>
      </c>
    </row>
    <row r="10475" spans="11:11" x14ac:dyDescent="0.25">
      <c r="K10475" t="str">
        <f t="shared" si="369"/>
        <v/>
      </c>
    </row>
    <row r="10476" spans="11:11" x14ac:dyDescent="0.25">
      <c r="K10476" t="str">
        <f t="shared" si="369"/>
        <v/>
      </c>
    </row>
    <row r="10477" spans="11:11" x14ac:dyDescent="0.25">
      <c r="K10477" t="str">
        <f t="shared" si="369"/>
        <v/>
      </c>
    </row>
    <row r="10478" spans="11:11" x14ac:dyDescent="0.25">
      <c r="K10478" t="str">
        <f t="shared" si="369"/>
        <v/>
      </c>
    </row>
    <row r="10479" spans="11:11" x14ac:dyDescent="0.25">
      <c r="K10479" t="str">
        <f t="shared" si="369"/>
        <v/>
      </c>
    </row>
    <row r="10480" spans="11:11" x14ac:dyDescent="0.25">
      <c r="K10480" t="str">
        <f t="shared" si="369"/>
        <v/>
      </c>
    </row>
    <row r="10481" spans="11:11" x14ac:dyDescent="0.25">
      <c r="K10481" t="str">
        <f t="shared" si="369"/>
        <v/>
      </c>
    </row>
    <row r="10482" spans="11:11" x14ac:dyDescent="0.25">
      <c r="K10482" t="str">
        <f t="shared" si="369"/>
        <v/>
      </c>
    </row>
    <row r="10483" spans="11:11" x14ac:dyDescent="0.25">
      <c r="K10483" t="str">
        <f t="shared" si="369"/>
        <v/>
      </c>
    </row>
    <row r="10484" spans="11:11" x14ac:dyDescent="0.25">
      <c r="K10484" t="str">
        <f t="shared" si="369"/>
        <v/>
      </c>
    </row>
    <row r="10485" spans="11:11" x14ac:dyDescent="0.25">
      <c r="K10485" t="str">
        <f t="shared" si="369"/>
        <v/>
      </c>
    </row>
    <row r="10486" spans="11:11" x14ac:dyDescent="0.25">
      <c r="K10486" t="str">
        <f t="shared" ref="K10486:K10501" si="370">IF(ROW()-ROW($K$4)+1&gt;COUNTA($J$4:$J$302)*COUNTA($H$4:$H$23),"",INDEX($J$4:$J$302,INT((ROW()-ROW($K$4))/COUNTA($H$4:$H$23)+1))&amp;"-"&amp;INDEX($H$4:$H$23,MOD(ROW()-ROW($K$4),COUNTA($H$4:$H$23))+1))</f>
        <v/>
      </c>
    </row>
    <row r="10487" spans="11:11" x14ac:dyDescent="0.25">
      <c r="K10487" t="str">
        <f t="shared" si="370"/>
        <v/>
      </c>
    </row>
    <row r="10488" spans="11:11" x14ac:dyDescent="0.25">
      <c r="K10488" t="str">
        <f t="shared" si="370"/>
        <v/>
      </c>
    </row>
    <row r="10489" spans="11:11" x14ac:dyDescent="0.25">
      <c r="K10489" t="str">
        <f t="shared" si="370"/>
        <v/>
      </c>
    </row>
    <row r="10490" spans="11:11" x14ac:dyDescent="0.25">
      <c r="K10490" t="str">
        <f t="shared" si="370"/>
        <v/>
      </c>
    </row>
    <row r="10491" spans="11:11" x14ac:dyDescent="0.25">
      <c r="K10491" t="str">
        <f t="shared" si="370"/>
        <v/>
      </c>
    </row>
    <row r="10492" spans="11:11" x14ac:dyDescent="0.25">
      <c r="K10492" t="str">
        <f t="shared" si="370"/>
        <v/>
      </c>
    </row>
    <row r="10493" spans="11:11" x14ac:dyDescent="0.25">
      <c r="K10493" t="str">
        <f t="shared" si="370"/>
        <v/>
      </c>
    </row>
    <row r="10494" spans="11:11" x14ac:dyDescent="0.25">
      <c r="K10494" t="str">
        <f t="shared" si="370"/>
        <v/>
      </c>
    </row>
    <row r="10495" spans="11:11" x14ac:dyDescent="0.25">
      <c r="K10495" t="str">
        <f t="shared" si="370"/>
        <v/>
      </c>
    </row>
    <row r="10496" spans="11:11" x14ac:dyDescent="0.25">
      <c r="K10496" t="str">
        <f t="shared" si="370"/>
        <v/>
      </c>
    </row>
    <row r="10497" spans="11:11" x14ac:dyDescent="0.25">
      <c r="K10497" t="str">
        <f t="shared" si="370"/>
        <v/>
      </c>
    </row>
    <row r="10498" spans="11:11" x14ac:dyDescent="0.25">
      <c r="K10498" t="str">
        <f t="shared" si="370"/>
        <v/>
      </c>
    </row>
    <row r="10499" spans="11:11" x14ac:dyDescent="0.25">
      <c r="K10499" t="str">
        <f t="shared" si="370"/>
        <v/>
      </c>
    </row>
    <row r="10500" spans="11:11" x14ac:dyDescent="0.25">
      <c r="K10500" t="str">
        <f t="shared" si="370"/>
        <v/>
      </c>
    </row>
    <row r="10501" spans="11:11" x14ac:dyDescent="0.25">
      <c r="K10501" t="str">
        <f t="shared" si="370"/>
        <v/>
      </c>
    </row>
  </sheetData>
  <pageMargins left="0.7" right="0.7" top="0.75" bottom="0.75" header="0.3" footer="0.3"/>
  <pageSetup paperSize="9" orientation="portrait" r:id="rId1"/>
  <tableParts count="5">
    <tablePart r:id="rId2"/>
    <tablePart r:id="rId3"/>
    <tablePart r:id="rId4"/>
    <tablePart r:id="rId5"/>
    <tablePart r:id="rId6"/>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Tables&amp;Data</vt:lpstr>
      <vt:lpstr>Schedule</vt:lpstr>
      <vt:lpstr>Schedule (2)</vt:lpstr>
      <vt:lpstr>Aux</vt:lpstr>
      <vt:lpstr>'Tables&amp;Data'!Print_Area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 Acampora</dc:creator>
  <cp:lastModifiedBy>Maria Eugenia Herrera</cp:lastModifiedBy>
  <dcterms:created xsi:type="dcterms:W3CDTF">2021-12-02T00:15:42Z</dcterms:created>
  <dcterms:modified xsi:type="dcterms:W3CDTF">2021-12-06T10:38:17Z</dcterms:modified>
</cp:coreProperties>
</file>